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1100" yWindow="-460" windowWidth="28800" windowHeight="18000" tabRatio="922" firstSheet="30" activeTab="30"/>
  </bookViews>
  <sheets>
    <sheet name="Astolfi et al 2012" sheetId="1" r:id="rId1"/>
    <sheet name="Machado et al 2015" sheetId="2" r:id="rId2"/>
    <sheet name="Machado et al 2017" sheetId="3" r:id="rId3"/>
    <sheet name="Scoz et al 2009" sheetId="4" r:id="rId4"/>
    <sheet name="Castanares et al 2016" sheetId="5" r:id="rId5"/>
    <sheet name="Gomes et al 2015" sheetId="6" r:id="rId6"/>
    <sheet name="Del Ponte et al 2015" sheetId="7" r:id="rId7"/>
    <sheet name="Kuhnem et al 2016" sheetId="8" r:id="rId8"/>
    <sheet name="Pan et al 2016" sheetId="9" r:id="rId9"/>
    <sheet name="Bec et al 2015" sheetId="10" r:id="rId10"/>
    <sheet name="Gale et al 2007" sheetId="11" r:id="rId11"/>
    <sheet name="Suga et al 2008" sheetId="12" r:id="rId12"/>
    <sheet name="Ward et al 2008" sheetId="13" r:id="rId13"/>
    <sheet name="von der ohe et al 2010" sheetId="14" r:id="rId14"/>
    <sheet name="Gale et al 2011" sheetId="15" r:id="rId15"/>
    <sheet name="Starkey et al. 2007" sheetId="16" r:id="rId16"/>
    <sheet name="Astolfi et al 2011" sheetId="17" r:id="rId17"/>
    <sheet name="Stumpf et al 2013" sheetId="18" r:id="rId18"/>
    <sheet name="Pan et al 2013" sheetId="19" r:id="rId19"/>
    <sheet name="Castanares et al 2014" sheetId="20" r:id="rId20"/>
    <sheet name="Yli-Mattila et al 2009" sheetId="21" r:id="rId21"/>
    <sheet name="Sampietro et al 2011" sheetId="22" r:id="rId22"/>
    <sheet name="Boutigny et al 2011" sheetId="23" r:id="rId23"/>
    <sheet name="Zhang et al 2012" sheetId="30" r:id="rId24"/>
    <sheet name="Umpiérrez-Failache et al 2013" sheetId="24" r:id="rId25"/>
    <sheet name="Liang et al 2014" sheetId="25" r:id="rId26"/>
    <sheet name="Boutigny et al 2014" sheetId="26" r:id="rId27"/>
    <sheet name="Kelly et al 2015" sheetId="28" r:id="rId28"/>
    <sheet name="Kelly et al 2016" sheetId="29" r:id="rId29"/>
    <sheet name="Zhang et al 2016" sheetId="31" r:id="rId30"/>
    <sheet name="Cees" sheetId="32" r:id="rId31"/>
    <sheet name="ODonnel et al. 2004" sheetId="33" r:id="rId32"/>
    <sheet name="ODonnel et al. 2000" sheetId="34" r:id="rId33"/>
    <sheet name="Ramirez et al 2007-terminar" sheetId="36" r:id="rId34"/>
    <sheet name="Reynoso et al 2011-terminar" sheetId="37" r:id="rId35"/>
    <sheet name="Yerkovich et al 2017-terminar" sheetId="38" r:id="rId36"/>
    <sheet name="Barros et al 2012-terminar" sheetId="39" r:id="rId37"/>
    <sheet name="O'Donnell et al 2008-conferir" sheetId="40" r:id="rId3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6" i="7" l="1"/>
  <c r="H626" i="7"/>
  <c r="I625" i="7"/>
  <c r="H625" i="7"/>
  <c r="I624" i="7"/>
  <c r="H624" i="7"/>
  <c r="I623" i="7"/>
  <c r="H623" i="7"/>
  <c r="I622" i="7"/>
  <c r="H622" i="7"/>
  <c r="I621" i="7"/>
  <c r="H621" i="7"/>
  <c r="I620" i="7"/>
  <c r="H620" i="7"/>
  <c r="I619" i="7"/>
  <c r="H619" i="7"/>
  <c r="I618" i="7"/>
  <c r="H618" i="7"/>
  <c r="I563" i="7"/>
  <c r="H563" i="7"/>
  <c r="I562" i="7"/>
  <c r="H562" i="7"/>
  <c r="I561" i="7"/>
  <c r="H561" i="7"/>
  <c r="I560" i="7"/>
  <c r="H560" i="7"/>
  <c r="I559" i="7"/>
  <c r="H559" i="7"/>
  <c r="I558" i="7"/>
  <c r="H558" i="7"/>
  <c r="I557" i="7"/>
  <c r="H557" i="7"/>
  <c r="I521" i="7"/>
  <c r="H521" i="7"/>
  <c r="I520" i="7"/>
  <c r="H520" i="7"/>
  <c r="I519" i="7"/>
  <c r="H519" i="7"/>
  <c r="I518" i="7"/>
  <c r="H518" i="7"/>
  <c r="I517" i="7"/>
  <c r="H517" i="7"/>
  <c r="I516" i="7"/>
  <c r="H516" i="7"/>
  <c r="I515" i="7"/>
  <c r="H515" i="7"/>
  <c r="I514" i="7"/>
  <c r="H514" i="7"/>
  <c r="I513" i="7"/>
  <c r="H513" i="7"/>
  <c r="I512" i="7"/>
  <c r="H512" i="7"/>
  <c r="I511" i="7"/>
  <c r="H511" i="7"/>
  <c r="I510" i="7"/>
  <c r="H510" i="7"/>
  <c r="I509" i="7"/>
  <c r="H509" i="7"/>
  <c r="I508" i="7"/>
  <c r="H508" i="7"/>
  <c r="I507" i="7"/>
  <c r="H507" i="7"/>
  <c r="I506" i="7"/>
  <c r="H506" i="7"/>
  <c r="I505" i="7"/>
  <c r="H505" i="7"/>
  <c r="I504" i="7"/>
  <c r="H504" i="7"/>
  <c r="I503" i="7"/>
  <c r="H503" i="7"/>
  <c r="I502" i="7"/>
  <c r="H502" i="7"/>
  <c r="I501" i="7"/>
  <c r="H501" i="7"/>
  <c r="I500" i="7"/>
  <c r="H500" i="7"/>
  <c r="I499" i="7"/>
  <c r="H499" i="7"/>
  <c r="I498" i="7"/>
  <c r="H498" i="7"/>
  <c r="I497" i="7"/>
  <c r="H497" i="7"/>
  <c r="I496" i="7"/>
  <c r="H496" i="7"/>
  <c r="I495" i="7"/>
  <c r="H495" i="7"/>
  <c r="I494" i="7"/>
  <c r="H494" i="7"/>
  <c r="I493" i="7"/>
  <c r="H493" i="7"/>
  <c r="I492" i="7"/>
  <c r="H492" i="7"/>
  <c r="I491" i="7"/>
  <c r="H491" i="7"/>
  <c r="I490" i="7"/>
  <c r="H490" i="7"/>
  <c r="I489" i="7"/>
  <c r="H489" i="7"/>
  <c r="I488" i="7"/>
  <c r="H488" i="7"/>
  <c r="I487" i="7"/>
  <c r="H487" i="7"/>
  <c r="I486" i="7"/>
  <c r="H486" i="7"/>
  <c r="I485" i="7"/>
  <c r="H485" i="7"/>
  <c r="I484" i="7"/>
  <c r="H484" i="7"/>
  <c r="I483" i="7"/>
  <c r="H483" i="7"/>
  <c r="I482" i="7"/>
  <c r="H482" i="7"/>
  <c r="I481" i="7"/>
  <c r="H481" i="7"/>
  <c r="I480" i="7"/>
  <c r="H480" i="7"/>
  <c r="I479" i="7"/>
  <c r="H479" i="7"/>
  <c r="I478" i="7"/>
  <c r="H478" i="7"/>
  <c r="I477" i="7"/>
  <c r="H477" i="7"/>
  <c r="I476" i="7"/>
  <c r="H476" i="7"/>
  <c r="I475" i="7"/>
  <c r="H475" i="7"/>
  <c r="I474" i="7"/>
  <c r="H474" i="7"/>
  <c r="I473" i="7"/>
  <c r="H473" i="7"/>
  <c r="I472" i="7"/>
  <c r="H472" i="7"/>
  <c r="I471" i="7"/>
  <c r="H471" i="7"/>
  <c r="I470" i="7"/>
  <c r="H470" i="7"/>
  <c r="I469" i="7"/>
  <c r="H469" i="7"/>
  <c r="I468" i="7"/>
  <c r="H468" i="7"/>
  <c r="I463" i="7"/>
  <c r="H463" i="7"/>
  <c r="I462" i="7"/>
  <c r="H462" i="7"/>
  <c r="I461" i="7"/>
  <c r="H461" i="7"/>
  <c r="I460" i="7"/>
  <c r="H460" i="7"/>
  <c r="I459" i="7"/>
  <c r="H459" i="7"/>
  <c r="I458" i="7"/>
  <c r="H458" i="7"/>
  <c r="I457" i="7"/>
  <c r="H457" i="7"/>
  <c r="I456" i="7"/>
  <c r="H456" i="7"/>
  <c r="I455" i="7"/>
  <c r="H455" i="7"/>
  <c r="I454" i="7"/>
  <c r="H454" i="7"/>
  <c r="I453" i="7"/>
  <c r="H453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24" i="7"/>
  <c r="H124" i="7"/>
  <c r="I123" i="7"/>
  <c r="H123" i="7"/>
  <c r="I122" i="7"/>
  <c r="H122" i="7"/>
  <c r="I121" i="7"/>
  <c r="H121" i="7"/>
  <c r="I120" i="7"/>
  <c r="H120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</calcChain>
</file>

<file path=xl/sharedStrings.xml><?xml version="1.0" encoding="utf-8"?>
<sst xmlns="http://schemas.openxmlformats.org/spreadsheetml/2006/main" count="130608" uniqueCount="14217">
  <si>
    <t>ID</t>
  </si>
  <si>
    <t>Host</t>
  </si>
  <si>
    <t>Organ</t>
  </si>
  <si>
    <t>Cultivar</t>
  </si>
  <si>
    <t>Location name</t>
  </si>
  <si>
    <t>Country</t>
  </si>
  <si>
    <t>Year of isolation</t>
  </si>
  <si>
    <t>Latitude</t>
  </si>
  <si>
    <t>Longitude</t>
  </si>
  <si>
    <t>FGSC member</t>
  </si>
  <si>
    <t>Species ID method</t>
  </si>
  <si>
    <t>Strain code</t>
  </si>
  <si>
    <t>Collection code</t>
  </si>
  <si>
    <t>Tri genotype</t>
  </si>
  <si>
    <t>Genotyping method</t>
  </si>
  <si>
    <t>Chemotype</t>
  </si>
  <si>
    <t>Chemotyping method</t>
  </si>
  <si>
    <t>chemotyping substrate</t>
  </si>
  <si>
    <t>Barley</t>
  </si>
  <si>
    <t>unknown</t>
  </si>
  <si>
    <t>Erechim, RS</t>
  </si>
  <si>
    <t>Brazil</t>
  </si>
  <si>
    <t>07Cv001</t>
  </si>
  <si>
    <t>NIV</t>
  </si>
  <si>
    <t>Astolfi et al. (2011)</t>
  </si>
  <si>
    <t>07Cv002</t>
  </si>
  <si>
    <t>15-ADON</t>
  </si>
  <si>
    <t>Três Palmeiras, RS</t>
  </si>
  <si>
    <t>07Cv003</t>
  </si>
  <si>
    <t>017-3</t>
  </si>
  <si>
    <t>07Cv004</t>
  </si>
  <si>
    <t>F. cortaderiae</t>
  </si>
  <si>
    <t>MLGT-Luminex</t>
  </si>
  <si>
    <t>017-4</t>
  </si>
  <si>
    <t>07Cv005</t>
  </si>
  <si>
    <t>3-ADON</t>
  </si>
  <si>
    <t>Vacaria, RS</t>
  </si>
  <si>
    <t>07Cv006</t>
  </si>
  <si>
    <t>07Cv007</t>
  </si>
  <si>
    <t>Coxilha, RS</t>
  </si>
  <si>
    <t>07Cv008</t>
  </si>
  <si>
    <t>Palmeira das Missões, RS</t>
  </si>
  <si>
    <t>F. graminearum</t>
  </si>
  <si>
    <t>07Cv009</t>
  </si>
  <si>
    <t>026-3</t>
  </si>
  <si>
    <t>07Cv010</t>
  </si>
  <si>
    <t>07Cv011</t>
  </si>
  <si>
    <t>07Cv012</t>
  </si>
  <si>
    <t>Lagoa Vermelha, RS</t>
  </si>
  <si>
    <t>07Cv013</t>
  </si>
  <si>
    <t>032-2</t>
  </si>
  <si>
    <t>07Cv014</t>
  </si>
  <si>
    <t>032-3</t>
  </si>
  <si>
    <t>07Cv015</t>
  </si>
  <si>
    <t>07Cv016</t>
  </si>
  <si>
    <t>Hulha Negra, RS</t>
  </si>
  <si>
    <t>F. austroamericanum</t>
  </si>
  <si>
    <t>038-1</t>
  </si>
  <si>
    <t>07Cv017</t>
  </si>
  <si>
    <t>Bagé, RS</t>
  </si>
  <si>
    <t>07Cv018</t>
  </si>
  <si>
    <t>07Cv019</t>
  </si>
  <si>
    <t>Candiota, RS</t>
  </si>
  <si>
    <t>07Cv020</t>
  </si>
  <si>
    <t>07Cv021</t>
  </si>
  <si>
    <t>Pedras Altas, RS</t>
  </si>
  <si>
    <t>07Cv022</t>
  </si>
  <si>
    <t>046-2</t>
  </si>
  <si>
    <t>07Cv023</t>
  </si>
  <si>
    <t>047-1</t>
  </si>
  <si>
    <t>07Cv024</t>
  </si>
  <si>
    <t>C801-1</t>
  </si>
  <si>
    <t>08Cv001</t>
  </si>
  <si>
    <t>C801-2</t>
  </si>
  <si>
    <t>08Cv002</t>
  </si>
  <si>
    <t>Santa Cecília do Sul, RS</t>
  </si>
  <si>
    <t>C802-5</t>
  </si>
  <si>
    <t>08Cv003</t>
  </si>
  <si>
    <t>Passo Fundo, RS</t>
  </si>
  <si>
    <t>C803-1</t>
  </si>
  <si>
    <t>08Cv004</t>
  </si>
  <si>
    <t>C803-2</t>
  </si>
  <si>
    <t>08Cv005</t>
  </si>
  <si>
    <t>C804-1</t>
  </si>
  <si>
    <t>08Cv006</t>
  </si>
  <si>
    <t>Campinas do Sul, RS</t>
  </si>
  <si>
    <t>C805-2</t>
  </si>
  <si>
    <t>08Cv007</t>
  </si>
  <si>
    <t>Quatro Irmãos, RS</t>
  </si>
  <si>
    <t>NF</t>
  </si>
  <si>
    <t>C806-2</t>
  </si>
  <si>
    <t>08Cv009</t>
  </si>
  <si>
    <t>Marau, RS</t>
  </si>
  <si>
    <t>C807-1</t>
  </si>
  <si>
    <t>08Cv010</t>
  </si>
  <si>
    <t>08Cv011</t>
  </si>
  <si>
    <t>F. meridionale</t>
  </si>
  <si>
    <t>08Cv012</t>
  </si>
  <si>
    <t>C811-2</t>
  </si>
  <si>
    <t>08Cv013</t>
  </si>
  <si>
    <t>Água Santa, RS</t>
  </si>
  <si>
    <t>08Cv015</t>
  </si>
  <si>
    <t>Ciríaco, RS</t>
  </si>
  <si>
    <t>C814-1</t>
  </si>
  <si>
    <t>08Cv016</t>
  </si>
  <si>
    <t>C814-2</t>
  </si>
  <si>
    <t>08Cv017</t>
  </si>
  <si>
    <t>Júlio de Castilhos, RS, RS</t>
  </si>
  <si>
    <t>C815-1</t>
  </si>
  <si>
    <t>08Cv018</t>
  </si>
  <si>
    <t>C817-1</t>
  </si>
  <si>
    <t>08Cv019</t>
  </si>
  <si>
    <t>C818-1</t>
  </si>
  <si>
    <t>08Cv020</t>
  </si>
  <si>
    <t>C818-2</t>
  </si>
  <si>
    <t>08Cv021</t>
  </si>
  <si>
    <t>C820-1</t>
  </si>
  <si>
    <t>08Cv022</t>
  </si>
  <si>
    <t>C820-2</t>
  </si>
  <si>
    <t>08Cv023</t>
  </si>
  <si>
    <t>Chapada, RS</t>
  </si>
  <si>
    <t>C821-1</t>
  </si>
  <si>
    <t>08Cv024</t>
  </si>
  <si>
    <t>Sertão, RS</t>
  </si>
  <si>
    <t>C822-2</t>
  </si>
  <si>
    <t>08Cv026</t>
  </si>
  <si>
    <t>Tapejara, RS</t>
  </si>
  <si>
    <t>C823-3</t>
  </si>
  <si>
    <t>08Cv027</t>
  </si>
  <si>
    <t>Sananduva, RS</t>
  </si>
  <si>
    <t>08Cv028</t>
  </si>
  <si>
    <t>Encruzilhada do Sul, RS</t>
  </si>
  <si>
    <t>C828-1</t>
  </si>
  <si>
    <t>08Cv029</t>
  </si>
  <si>
    <t>C828-2</t>
  </si>
  <si>
    <t>08Cv030</t>
  </si>
  <si>
    <t>Dom Pedrito, RS</t>
  </si>
  <si>
    <t>08Cv034</t>
  </si>
  <si>
    <t>C836-5</t>
  </si>
  <si>
    <t>08Cv035</t>
  </si>
  <si>
    <t>Piratini, RS</t>
  </si>
  <si>
    <t>C839-1</t>
  </si>
  <si>
    <t>08Cv036</t>
  </si>
  <si>
    <t>C840-2</t>
  </si>
  <si>
    <t>08Cv037</t>
  </si>
  <si>
    <t>Herval, RS</t>
  </si>
  <si>
    <t>C844-1</t>
  </si>
  <si>
    <t>08Cv038</t>
  </si>
  <si>
    <t>08Cv039</t>
  </si>
  <si>
    <t>C847-1</t>
  </si>
  <si>
    <t>08Cv040</t>
  </si>
  <si>
    <t>C847-2</t>
  </si>
  <si>
    <t>08Cv041</t>
  </si>
  <si>
    <t>Ibiaçá, RS</t>
  </si>
  <si>
    <t>08Cv042</t>
  </si>
  <si>
    <t>C848-3</t>
  </si>
  <si>
    <t>08Cv043</t>
  </si>
  <si>
    <t>C850-1</t>
  </si>
  <si>
    <t>08Cv044</t>
  </si>
  <si>
    <t>09Cv001</t>
  </si>
  <si>
    <t>09Cv002</t>
  </si>
  <si>
    <t>09Cv003</t>
  </si>
  <si>
    <t>09Cv005</t>
  </si>
  <si>
    <t>09Cv006</t>
  </si>
  <si>
    <t>09Cv007</t>
  </si>
  <si>
    <t>09Cv008</t>
  </si>
  <si>
    <t>09Cv009</t>
  </si>
  <si>
    <t>09Cv010</t>
  </si>
  <si>
    <t>Não-Me-Toque, RS</t>
  </si>
  <si>
    <t>F. graminearum ?</t>
  </si>
  <si>
    <t>09Cv012</t>
  </si>
  <si>
    <t>09Cv013</t>
  </si>
  <si>
    <t>09Cv014</t>
  </si>
  <si>
    <t>09Cv015</t>
  </si>
  <si>
    <t>Pontão, RS</t>
  </si>
  <si>
    <t>09Cv016</t>
  </si>
  <si>
    <t>09Cv017</t>
  </si>
  <si>
    <t>09Cv018</t>
  </si>
  <si>
    <t>09Cv019</t>
  </si>
  <si>
    <t>Victor Graeff, RS</t>
  </si>
  <si>
    <t>09Cv020</t>
  </si>
  <si>
    <t>09Cv021</t>
  </si>
  <si>
    <t>09Cv022</t>
  </si>
  <si>
    <t>09Cv023</t>
  </si>
  <si>
    <t>09Cv024</t>
  </si>
  <si>
    <t>09Cv025</t>
  </si>
  <si>
    <t>09Cv026</t>
  </si>
  <si>
    <t>09Cv027</t>
  </si>
  <si>
    <t>09Cv028</t>
  </si>
  <si>
    <t>09Cv032</t>
  </si>
  <si>
    <t>09Cv033</t>
  </si>
  <si>
    <t>09Cv034</t>
  </si>
  <si>
    <t>09Cv035</t>
  </si>
  <si>
    <t>Year</t>
  </si>
  <si>
    <t>FGSC</t>
  </si>
  <si>
    <t>Tri_genotype</t>
  </si>
  <si>
    <t>Comments</t>
  </si>
  <si>
    <t>Ryegrass</t>
  </si>
  <si>
    <t>Spike</t>
  </si>
  <si>
    <t>Az001/08</t>
  </si>
  <si>
    <t>08Az001</t>
  </si>
  <si>
    <t>Machado et al. (2015)</t>
  </si>
  <si>
    <t>Az002/08</t>
  </si>
  <si>
    <t>08Az002 </t>
  </si>
  <si>
    <t>Camaquã, RS</t>
  </si>
  <si>
    <t>F. asiaticum</t>
  </si>
  <si>
    <t>09Az025</t>
  </si>
  <si>
    <t>Cachoeirinha, RS</t>
  </si>
  <si>
    <t xml:space="preserve"> Azev04</t>
  </si>
  <si>
    <t>10Az002</t>
  </si>
  <si>
    <t>Azev05</t>
  </si>
  <si>
    <t>10Az003</t>
  </si>
  <si>
    <t>Azev07</t>
  </si>
  <si>
    <t>10Az005</t>
  </si>
  <si>
    <t>Azev11</t>
  </si>
  <si>
    <t>10Az008</t>
  </si>
  <si>
    <t>Azev12</t>
  </si>
  <si>
    <t>10Az009</t>
  </si>
  <si>
    <t>Azev13</t>
  </si>
  <si>
    <t>10Az010</t>
  </si>
  <si>
    <t>Azev15</t>
  </si>
  <si>
    <t>10Az012</t>
  </si>
  <si>
    <t>BRS Cauê</t>
  </si>
  <si>
    <t>C1/001</t>
  </si>
  <si>
    <t>11Cv001</t>
  </si>
  <si>
    <t>Machado et al. (2017)</t>
  </si>
  <si>
    <t>C1/002</t>
  </si>
  <si>
    <t>11Cv002</t>
  </si>
  <si>
    <t>MN 743</t>
  </si>
  <si>
    <t>C3/004</t>
  </si>
  <si>
    <t>11Cv004</t>
  </si>
  <si>
    <t>C3/005</t>
  </si>
  <si>
    <t>11Cv005</t>
  </si>
  <si>
    <t>C4/007</t>
  </si>
  <si>
    <t>11Cv007</t>
  </si>
  <si>
    <t>C4/009</t>
  </si>
  <si>
    <t>11Cv009</t>
  </si>
  <si>
    <t>C4/010</t>
  </si>
  <si>
    <t>11Cv010</t>
  </si>
  <si>
    <t>C4/0011</t>
  </si>
  <si>
    <t>11Cv011</t>
  </si>
  <si>
    <t>C7/0012</t>
  </si>
  <si>
    <t>11Cv012</t>
  </si>
  <si>
    <t>C8/0013</t>
  </si>
  <si>
    <t>11Cv013</t>
  </si>
  <si>
    <t>C8/0014</t>
  </si>
  <si>
    <t>11Cv014</t>
  </si>
  <si>
    <t>C9/0015</t>
  </si>
  <si>
    <t>11Cv015</t>
  </si>
  <si>
    <t>C9/0016</t>
  </si>
  <si>
    <t>11Cv016</t>
  </si>
  <si>
    <t>C9/0017</t>
  </si>
  <si>
    <t>11Cv017</t>
  </si>
  <si>
    <t>C9/0018</t>
  </si>
  <si>
    <t>11Cv018</t>
  </si>
  <si>
    <t>C10/0019</t>
  </si>
  <si>
    <t>11Cv019</t>
  </si>
  <si>
    <t>C10/0020</t>
  </si>
  <si>
    <t>11Cv020</t>
  </si>
  <si>
    <t>Pulador, RS</t>
  </si>
  <si>
    <t>C12/0023</t>
  </si>
  <si>
    <t>11Cv023</t>
  </si>
  <si>
    <t>C12/0024</t>
  </si>
  <si>
    <t>11Cv024</t>
  </si>
  <si>
    <t>C12/0025</t>
  </si>
  <si>
    <t>11Cv025</t>
  </si>
  <si>
    <t>C12/0026</t>
  </si>
  <si>
    <t>11Cv026</t>
  </si>
  <si>
    <t>C14/0027</t>
  </si>
  <si>
    <t>11Cv027</t>
  </si>
  <si>
    <t>C14/0028</t>
  </si>
  <si>
    <t>11Cv028</t>
  </si>
  <si>
    <t>BRS Brau</t>
  </si>
  <si>
    <t>C15/0029</t>
  </si>
  <si>
    <t>11Cv029</t>
  </si>
  <si>
    <t>C15/0030</t>
  </si>
  <si>
    <t>11Cv030</t>
  </si>
  <si>
    <t>C15/0031</t>
  </si>
  <si>
    <t>11Cv031</t>
  </si>
  <si>
    <t>C16/0032</t>
  </si>
  <si>
    <t>11Cv032</t>
  </si>
  <si>
    <t>C16/0033</t>
  </si>
  <si>
    <t>11Cv033</t>
  </si>
  <si>
    <t>C16/034</t>
  </si>
  <si>
    <t>11Cv034</t>
  </si>
  <si>
    <t>C16/035</t>
  </si>
  <si>
    <t>11Cv035</t>
  </si>
  <si>
    <t>C16/036</t>
  </si>
  <si>
    <t>11Cv036</t>
  </si>
  <si>
    <t>C16/037</t>
  </si>
  <si>
    <t>11Cv037</t>
  </si>
  <si>
    <t>Lagoa dos Três Cantos, RS</t>
  </si>
  <si>
    <t>C18/038</t>
  </si>
  <si>
    <t>11Cv038</t>
  </si>
  <si>
    <t>C18/039</t>
  </si>
  <si>
    <t>11Cv039</t>
  </si>
  <si>
    <t>C18/040</t>
  </si>
  <si>
    <t>11Cv040</t>
  </si>
  <si>
    <t>C18/041</t>
  </si>
  <si>
    <t>11Cv041</t>
  </si>
  <si>
    <t>C18/042</t>
  </si>
  <si>
    <t>11Cv042</t>
  </si>
  <si>
    <t>Vista Alegre, RS</t>
  </si>
  <si>
    <t>C19/043</t>
  </si>
  <si>
    <t>11Cv043</t>
  </si>
  <si>
    <t>C19/044</t>
  </si>
  <si>
    <t>11Cv044</t>
  </si>
  <si>
    <t>C19/045</t>
  </si>
  <si>
    <t>11Cv045</t>
  </si>
  <si>
    <t>C19/046</t>
  </si>
  <si>
    <t>11Cv046</t>
  </si>
  <si>
    <t>C19/048</t>
  </si>
  <si>
    <t>11Cv048</t>
  </si>
  <si>
    <t>C19/049</t>
  </si>
  <si>
    <t>11Cv049</t>
  </si>
  <si>
    <t>Colorado, RS</t>
  </si>
  <si>
    <t>C20/050</t>
  </si>
  <si>
    <t>11Cv050</t>
  </si>
  <si>
    <t>C20/051</t>
  </si>
  <si>
    <t>11Cv051</t>
  </si>
  <si>
    <t>MN 610</t>
  </si>
  <si>
    <t>C21/052</t>
  </si>
  <si>
    <t>11Cv052</t>
  </si>
  <si>
    <t>C21/053</t>
  </si>
  <si>
    <t>11Cv053</t>
  </si>
  <si>
    <t>C21/054</t>
  </si>
  <si>
    <t>11Cv054</t>
  </si>
  <si>
    <t>C21/055</t>
  </si>
  <si>
    <t>11Cv055</t>
  </si>
  <si>
    <t>Tio Hugo, RS</t>
  </si>
  <si>
    <t>C22/056</t>
  </si>
  <si>
    <t>11Cv056</t>
  </si>
  <si>
    <t>C22/058</t>
  </si>
  <si>
    <t>11Cv058</t>
  </si>
  <si>
    <t>C24/060</t>
  </si>
  <si>
    <t>11Cv060</t>
  </si>
  <si>
    <t>C24/062</t>
  </si>
  <si>
    <t>11Cv061</t>
  </si>
  <si>
    <t>Getúlio Vargas, RS</t>
  </si>
  <si>
    <t>C25/063</t>
  </si>
  <si>
    <t>11Cv062</t>
  </si>
  <si>
    <t>C25/064</t>
  </si>
  <si>
    <t>11Cv063</t>
  </si>
  <si>
    <t>C27/065</t>
  </si>
  <si>
    <t>11Cv064</t>
  </si>
  <si>
    <t>C27/066</t>
  </si>
  <si>
    <t>11Cv065</t>
  </si>
  <si>
    <t>C27/067</t>
  </si>
  <si>
    <t>11Cv066</t>
  </si>
  <si>
    <t>C27/068</t>
  </si>
  <si>
    <t>11Cv067</t>
  </si>
  <si>
    <t>C28/069</t>
  </si>
  <si>
    <t>11Cv068</t>
  </si>
  <si>
    <t>C29/072</t>
  </si>
  <si>
    <t>11Cv071</t>
  </si>
  <si>
    <t>C29/073</t>
  </si>
  <si>
    <t>11Cv072</t>
  </si>
  <si>
    <t>Wheat</t>
  </si>
  <si>
    <t>Kernel</t>
  </si>
  <si>
    <t>CODETEC 208</t>
  </si>
  <si>
    <t>Boa Vista das Missões, RS</t>
  </si>
  <si>
    <t>PHO/RED/URA</t>
  </si>
  <si>
    <t>Tri3/Tri12</t>
  </si>
  <si>
    <t>Scoz et al. (2009)</t>
  </si>
  <si>
    <t>PHO: FJ183412; RED: 
FJ183419; URA: FJ183426</t>
  </si>
  <si>
    <t>Fg16</t>
  </si>
  <si>
    <t>Safira</t>
  </si>
  <si>
    <t>Alcover</t>
  </si>
  <si>
    <t>Candelária, RS</t>
  </si>
  <si>
    <t>Head</t>
  </si>
  <si>
    <t>Castro, PR</t>
  </si>
  <si>
    <t>CD 208</t>
  </si>
  <si>
    <t>Clevelândia, PR</t>
  </si>
  <si>
    <t>BRS Camboatá</t>
  </si>
  <si>
    <t>PAMPEANO</t>
  </si>
  <si>
    <t>Coronel Bicaco, RS</t>
  </si>
  <si>
    <t>BRS Guabijú</t>
  </si>
  <si>
    <t>Cruz Alta-Ijuí, RS</t>
  </si>
  <si>
    <t>Fundacep 52</t>
  </si>
  <si>
    <t>Cruz Alta, RS</t>
  </si>
  <si>
    <t xml:space="preserve">Fundacep 47 </t>
  </si>
  <si>
    <t>Fundacep 40</t>
  </si>
  <si>
    <t xml:space="preserve">Fundacep Nova Era </t>
  </si>
  <si>
    <t>FUNDACEP 51</t>
  </si>
  <si>
    <t>PHO: 
FJ183409; RED: FJ183416; URA: 
FJ183423</t>
  </si>
  <si>
    <t>Boa Vista Cadeado</t>
  </si>
  <si>
    <t>FUNDACEP 30</t>
  </si>
  <si>
    <t>Cunha Porã, SC</t>
  </si>
  <si>
    <t>ONIX</t>
  </si>
  <si>
    <t>Erval Seco, RS</t>
  </si>
  <si>
    <t>IPR 129</t>
  </si>
  <si>
    <t>Garapuava, PR</t>
  </si>
  <si>
    <t>CD 105</t>
  </si>
  <si>
    <t>CD 106</t>
  </si>
  <si>
    <t>BRS Louro</t>
  </si>
  <si>
    <t>BRS Guabiju</t>
  </si>
  <si>
    <t>CEP 50</t>
  </si>
  <si>
    <t>Inhacorá, RS</t>
  </si>
  <si>
    <t>Jaboticaba, RS</t>
  </si>
  <si>
    <t>FUNDACEP 50</t>
  </si>
  <si>
    <t>Júlio de Castilhos, RS</t>
  </si>
  <si>
    <t>Granja Guará Casalone</t>
  </si>
  <si>
    <t>Granja Guará Safira</t>
  </si>
  <si>
    <t>Santo Augusto, RS</t>
  </si>
  <si>
    <t>PHO: FJ183406; RED: FJ183413; URA: FJ183420</t>
  </si>
  <si>
    <t>FUNDACEP 47</t>
  </si>
  <si>
    <t>CEP 30</t>
  </si>
  <si>
    <t>São Valério do Sul, RS</t>
  </si>
  <si>
    <t>Tigrinhos, RS</t>
  </si>
  <si>
    <t>PHO: FJ183411; RED: FJ183418; URA: FJ183425</t>
  </si>
  <si>
    <t>PHO: 
FJ183410; RED: FJ183417; URA: FJ183424</t>
  </si>
  <si>
    <t>FUNDACEP Nova Era</t>
  </si>
  <si>
    <t>PHO: FJ183408; RED: FJ183415; URA: FJ183422</t>
  </si>
  <si>
    <t>PHO: FJ183407; RED: FJ183414; URA: 
FJ183421</t>
  </si>
  <si>
    <t>Fg16/RED/Tri101</t>
  </si>
  <si>
    <t>B14/1</t>
  </si>
  <si>
    <t xml:space="preserve">Tri3/Tri7/Tri12 </t>
  </si>
  <si>
    <t>RED: KR456302; Tri101: KR456326</t>
  </si>
  <si>
    <t>B14/2</t>
  </si>
  <si>
    <t>B18/1</t>
  </si>
  <si>
    <t>B18/2</t>
  </si>
  <si>
    <t>RED: KR456303; Tri101: KR456327</t>
  </si>
  <si>
    <t>B23/2</t>
  </si>
  <si>
    <t>EF-1α/PHO/RED/URA</t>
  </si>
  <si>
    <t>B26/1</t>
  </si>
  <si>
    <t>B26/4</t>
  </si>
  <si>
    <t>B26/5</t>
  </si>
  <si>
    <t>B32/1</t>
  </si>
  <si>
    <t>B36/1</t>
  </si>
  <si>
    <t>B39/1</t>
  </si>
  <si>
    <t>B39/2</t>
  </si>
  <si>
    <t>RED: KR456310; Tri101: KR456334</t>
  </si>
  <si>
    <t>B45/1</t>
  </si>
  <si>
    <t>B45/2</t>
  </si>
  <si>
    <t>B46/1</t>
  </si>
  <si>
    <t>RED: KR456309; Tri101: KR456333</t>
  </si>
  <si>
    <t>B15/4</t>
  </si>
  <si>
    <t>B836/3</t>
  </si>
  <si>
    <t>RED: KR456311; Tri101: KR456335</t>
  </si>
  <si>
    <t>B846/1</t>
  </si>
  <si>
    <t>RED: KR456299; Tri101: KR456323</t>
  </si>
  <si>
    <t>B813/2</t>
  </si>
  <si>
    <t>B811/1</t>
  </si>
  <si>
    <t>B848/2</t>
  </si>
  <si>
    <t>B807/2</t>
  </si>
  <si>
    <t>RED: KR456305; Tri101: KR456329</t>
  </si>
  <si>
    <t>B827/1</t>
  </si>
  <si>
    <t>RED: KR456301; Tri101: KR456325</t>
  </si>
  <si>
    <t>B18</t>
  </si>
  <si>
    <t>B27</t>
  </si>
  <si>
    <t>B6</t>
  </si>
  <si>
    <t>B13</t>
  </si>
  <si>
    <t>RED: KR456312; Tri101: KR456336</t>
  </si>
  <si>
    <t>B3</t>
  </si>
  <si>
    <t>RED: KR456307; Tri101: KR456331</t>
  </si>
  <si>
    <t>B16</t>
  </si>
  <si>
    <t>RED: KR456306; Tri101: KR456330</t>
  </si>
  <si>
    <t>B17</t>
  </si>
  <si>
    <t>RED: KR456300; Tri101: KR456324</t>
  </si>
  <si>
    <t>B33</t>
  </si>
  <si>
    <t>B20</t>
  </si>
  <si>
    <t>RED: KR456304; Tri101: KR456328</t>
  </si>
  <si>
    <t>B23</t>
  </si>
  <si>
    <t>RED: KR456295; Tri101: KR456319</t>
  </si>
  <si>
    <t>B26</t>
  </si>
  <si>
    <t>B34</t>
  </si>
  <si>
    <t>Sancti Spiritu</t>
  </si>
  <si>
    <t>Argentina</t>
  </si>
  <si>
    <t>RED/Tri101</t>
  </si>
  <si>
    <t>Ass5</t>
  </si>
  <si>
    <t>Tri3/Tri5/Tri7/Tri13</t>
  </si>
  <si>
    <t>Castañares et al. (2016)</t>
  </si>
  <si>
    <t>RED: KR456289; Tri101: KR456313</t>
  </si>
  <si>
    <t>Scarlett</t>
  </si>
  <si>
    <t>Tapalqué</t>
  </si>
  <si>
    <t>A3/6</t>
  </si>
  <si>
    <t>CBS 139514</t>
  </si>
  <si>
    <t>GC-MS</t>
  </si>
  <si>
    <t>Rice/YES</t>
  </si>
  <si>
    <t>Shakira</t>
  </si>
  <si>
    <t>Azul</t>
  </si>
  <si>
    <t>A6/3</t>
  </si>
  <si>
    <t>Rice</t>
  </si>
  <si>
    <t>A13/1</t>
  </si>
  <si>
    <t>DON</t>
  </si>
  <si>
    <t>A13-6</t>
  </si>
  <si>
    <t>low amounts of 3 and 15-ADON</t>
  </si>
  <si>
    <t>A11/1</t>
  </si>
  <si>
    <t>A11/2</t>
  </si>
  <si>
    <t>RED:KR456290; Tri101: KR456314</t>
  </si>
  <si>
    <t>Olavarría</t>
  </si>
  <si>
    <t>A17/1</t>
  </si>
  <si>
    <t>similar amount of 3 and 15-ADON</t>
  </si>
  <si>
    <t>A27/1</t>
  </si>
  <si>
    <t>amounts of 3-ADON and 15-ADON</t>
  </si>
  <si>
    <t>A27/9</t>
  </si>
  <si>
    <t>La Madrid</t>
  </si>
  <si>
    <t>A35/4</t>
  </si>
  <si>
    <t>n.d</t>
  </si>
  <si>
    <t>RED: KR456291; Tri101: KR456315</t>
  </si>
  <si>
    <t>Tandil</t>
  </si>
  <si>
    <t>A33/2</t>
  </si>
  <si>
    <t>A62/1</t>
  </si>
  <si>
    <t>A62/3</t>
  </si>
  <si>
    <t>A27/10</t>
  </si>
  <si>
    <t>A29/9</t>
  </si>
  <si>
    <t>RED: KR456292; Tri101: KR456316</t>
  </si>
  <si>
    <t>A29/11</t>
  </si>
  <si>
    <t>A29/12</t>
  </si>
  <si>
    <t>A33/14</t>
  </si>
  <si>
    <t>A33/16</t>
  </si>
  <si>
    <t xml:space="preserve">RED: KR456293; Tri101: KR456317 </t>
  </si>
  <si>
    <t>A92/2</t>
  </si>
  <si>
    <t>similar amounts of 15 and 3-ADON</t>
  </si>
  <si>
    <t>A92/8</t>
  </si>
  <si>
    <t>A92/10</t>
  </si>
  <si>
    <t>A90/1</t>
  </si>
  <si>
    <t>low amounts of 3-ADON</t>
  </si>
  <si>
    <t>A90/2</t>
  </si>
  <si>
    <t>A29/14</t>
  </si>
  <si>
    <t>A29/15</t>
  </si>
  <si>
    <t>A92/7</t>
  </si>
  <si>
    <t>A27/14</t>
  </si>
  <si>
    <t>A27/16</t>
  </si>
  <si>
    <t>A27/18</t>
  </si>
  <si>
    <t>A27/20</t>
  </si>
  <si>
    <t>A33/24</t>
  </si>
  <si>
    <t>A33/27</t>
  </si>
  <si>
    <t>A33/30</t>
  </si>
  <si>
    <t>A82/1</t>
  </si>
  <si>
    <t>amounts of 3-ADON</t>
  </si>
  <si>
    <t>A88/1</t>
  </si>
  <si>
    <t>A88/3</t>
  </si>
  <si>
    <t>A87/2</t>
  </si>
  <si>
    <t>A87/5</t>
  </si>
  <si>
    <t>A33/22</t>
  </si>
  <si>
    <t>CBS 139513</t>
  </si>
  <si>
    <t>A92/11</t>
  </si>
  <si>
    <t>A85/1</t>
  </si>
  <si>
    <t>RED: KR456294; Tri101: KR456318</t>
  </si>
  <si>
    <t>PCR</t>
  </si>
  <si>
    <t>5/1TG</t>
  </si>
  <si>
    <t>5/5TG</t>
  </si>
  <si>
    <t>16/1TG</t>
  </si>
  <si>
    <t>14/14TG</t>
  </si>
  <si>
    <t>ACA 901</t>
  </si>
  <si>
    <t>13/6</t>
  </si>
  <si>
    <t>Baguette</t>
  </si>
  <si>
    <t>17/17TG</t>
  </si>
  <si>
    <t>Colonia</t>
  </si>
  <si>
    <t>Uruguay</t>
  </si>
  <si>
    <t>U1</t>
  </si>
  <si>
    <t>U2</t>
  </si>
  <si>
    <t>U3</t>
  </si>
  <si>
    <t>U4</t>
  </si>
  <si>
    <t>U5</t>
  </si>
  <si>
    <t>U6</t>
  </si>
  <si>
    <t>U7</t>
  </si>
  <si>
    <t>U8</t>
  </si>
  <si>
    <t>RED: KR456298; Tri101: KR456322</t>
  </si>
  <si>
    <t>U9</t>
  </si>
  <si>
    <t>U10</t>
  </si>
  <si>
    <t>U11</t>
  </si>
  <si>
    <t>U12</t>
  </si>
  <si>
    <t>U14</t>
  </si>
  <si>
    <t>U16</t>
  </si>
  <si>
    <t>RED: KR456297; Tri101: KR456321</t>
  </si>
  <si>
    <t>U17</t>
  </si>
  <si>
    <t>U18</t>
  </si>
  <si>
    <t>U19</t>
  </si>
  <si>
    <t>U20</t>
  </si>
  <si>
    <t>RED: KR456308; Tri101: KR456332</t>
  </si>
  <si>
    <t>U21</t>
  </si>
  <si>
    <t>U22</t>
  </si>
  <si>
    <t>U23</t>
  </si>
  <si>
    <t>U24</t>
  </si>
  <si>
    <t>U28</t>
  </si>
  <si>
    <t>U29</t>
  </si>
  <si>
    <t>U30</t>
  </si>
  <si>
    <t>U36</t>
  </si>
  <si>
    <t>U38</t>
  </si>
  <si>
    <t>RED: KR456296; Tri101: KR456320</t>
  </si>
  <si>
    <t>U40</t>
  </si>
  <si>
    <t>U44</t>
  </si>
  <si>
    <t>U45</t>
  </si>
  <si>
    <t>U47</t>
  </si>
  <si>
    <t>U48</t>
  </si>
  <si>
    <t>U51</t>
  </si>
  <si>
    <t>U52</t>
  </si>
  <si>
    <t>U53</t>
  </si>
  <si>
    <t>U55</t>
  </si>
  <si>
    <t>U58</t>
  </si>
  <si>
    <t>U64</t>
  </si>
  <si>
    <t>U65</t>
  </si>
  <si>
    <t>Palmares do Sul, RS, RS</t>
  </si>
  <si>
    <t>09Ar021</t>
  </si>
  <si>
    <t>CML 3076</t>
  </si>
  <si>
    <t>HPLC</t>
  </si>
  <si>
    <t>Rice grain</t>
  </si>
  <si>
    <t>Gomes et al. (2015)</t>
  </si>
  <si>
    <t>09Ar024</t>
  </si>
  <si>
    <t>CML 3077</t>
  </si>
  <si>
    <t>09Ar025</t>
  </si>
  <si>
    <t>CML 3078</t>
  </si>
  <si>
    <t>09Ar026</t>
  </si>
  <si>
    <t>CML 3079</t>
  </si>
  <si>
    <t>09Ar027</t>
  </si>
  <si>
    <t>CML 3080</t>
  </si>
  <si>
    <t>09Ar031</t>
  </si>
  <si>
    <t>CML 3081</t>
  </si>
  <si>
    <t>09Ar032</t>
  </si>
  <si>
    <t>CML 3082</t>
  </si>
  <si>
    <t>10Ar001</t>
  </si>
  <si>
    <t>CML 3083</t>
  </si>
  <si>
    <t>10Ar003</t>
  </si>
  <si>
    <t>CML 3084</t>
  </si>
  <si>
    <t>10Ar005</t>
  </si>
  <si>
    <t>CML 3085</t>
  </si>
  <si>
    <t>10Ar006</t>
  </si>
  <si>
    <t>CML 3086</t>
  </si>
  <si>
    <t>Puitá</t>
  </si>
  <si>
    <t>Capivari do Sul, RS</t>
  </si>
  <si>
    <t>12Ar003</t>
  </si>
  <si>
    <t>CML 3087</t>
  </si>
  <si>
    <t>Irga 424</t>
  </si>
  <si>
    <t>12Ar005</t>
  </si>
  <si>
    <t>CML 3088</t>
  </si>
  <si>
    <t>12Ar006</t>
  </si>
  <si>
    <t>CML 3089</t>
  </si>
  <si>
    <t>12Ar007</t>
  </si>
  <si>
    <t>CML 3090</t>
  </si>
  <si>
    <t>12Ar009</t>
  </si>
  <si>
    <t>CML 3091</t>
  </si>
  <si>
    <t>12Ar011</t>
  </si>
  <si>
    <t>CML 3092</t>
  </si>
  <si>
    <t>12Ar024</t>
  </si>
  <si>
    <t>CML 3093</t>
  </si>
  <si>
    <t>12Ar026</t>
  </si>
  <si>
    <t>CML 3094</t>
  </si>
  <si>
    <t>12Ar029</t>
  </si>
  <si>
    <t>CML 3095</t>
  </si>
  <si>
    <t>Uruguaiana, RS</t>
  </si>
  <si>
    <t>12Ar031</t>
  </si>
  <si>
    <t>CML 3096</t>
  </si>
  <si>
    <t>12Ar032</t>
  </si>
  <si>
    <t>CML 3097</t>
  </si>
  <si>
    <t>12Ar033</t>
  </si>
  <si>
    <t>CML 3098</t>
  </si>
  <si>
    <t>12Ar034</t>
  </si>
  <si>
    <t>CML 3099</t>
  </si>
  <si>
    <t>12Ar035</t>
  </si>
  <si>
    <t>CML 3100</t>
  </si>
  <si>
    <t>12Ar037</t>
  </si>
  <si>
    <t>CML 3101</t>
  </si>
  <si>
    <t>12Ar040</t>
  </si>
  <si>
    <t>CML 3102</t>
  </si>
  <si>
    <t>12Ar042</t>
  </si>
  <si>
    <t>CML 3103</t>
  </si>
  <si>
    <t>12Ar045</t>
  </si>
  <si>
    <t>CML 3104</t>
  </si>
  <si>
    <t>12Ar047</t>
  </si>
  <si>
    <t>CML 3105</t>
  </si>
  <si>
    <t>12Ar050</t>
  </si>
  <si>
    <t>CML 3106</t>
  </si>
  <si>
    <t>12Ar052</t>
  </si>
  <si>
    <t>CML 3107</t>
  </si>
  <si>
    <t>12Ar055</t>
  </si>
  <si>
    <t>CML 3108</t>
  </si>
  <si>
    <t>12Ar056</t>
  </si>
  <si>
    <t>CML 3109</t>
  </si>
  <si>
    <t>12Ar057</t>
  </si>
  <si>
    <t>CML 3110</t>
  </si>
  <si>
    <t>12Ar063</t>
  </si>
  <si>
    <t>CML 3111</t>
  </si>
  <si>
    <t>Mostardas, RS</t>
  </si>
  <si>
    <t>12Ar064</t>
  </si>
  <si>
    <t>12Ar065</t>
  </si>
  <si>
    <t>CML 3112</t>
  </si>
  <si>
    <t>12Ar066</t>
  </si>
  <si>
    <t>CML 3113</t>
  </si>
  <si>
    <t>12Ar067</t>
  </si>
  <si>
    <t>CML 3114</t>
  </si>
  <si>
    <t>12Ar069</t>
  </si>
  <si>
    <t>CML 3115</t>
  </si>
  <si>
    <t>12Ar074</t>
  </si>
  <si>
    <t>CML 3116</t>
  </si>
  <si>
    <t>Cachoeira do Sul</t>
  </si>
  <si>
    <t>12Ar075</t>
  </si>
  <si>
    <t>CML 3117</t>
  </si>
  <si>
    <t>12Ar077</t>
  </si>
  <si>
    <t>CML 3118</t>
  </si>
  <si>
    <t>12Ar079</t>
  </si>
  <si>
    <t>CML 3119</t>
  </si>
  <si>
    <t>12Ar084</t>
  </si>
  <si>
    <t>CML 3120</t>
  </si>
  <si>
    <t>12Ar085</t>
  </si>
  <si>
    <t>CML 3121</t>
  </si>
  <si>
    <t>12Ar087</t>
  </si>
  <si>
    <t>CML 3122</t>
  </si>
  <si>
    <t>Guaíba, RS</t>
  </si>
  <si>
    <t>12Ar113</t>
  </si>
  <si>
    <t>CML 3123</t>
  </si>
  <si>
    <t>12Ar114</t>
  </si>
  <si>
    <t>CML 3124</t>
  </si>
  <si>
    <t>Caçapava do Sul, RS</t>
  </si>
  <si>
    <t>12Ar115</t>
  </si>
  <si>
    <t>CML 3125</t>
  </si>
  <si>
    <t>12Ar116</t>
  </si>
  <si>
    <t>CML 3126</t>
  </si>
  <si>
    <t>12Ar117</t>
  </si>
  <si>
    <t>CML 3127</t>
  </si>
  <si>
    <t>Rio Pardo, RS</t>
  </si>
  <si>
    <t>12Ar127</t>
  </si>
  <si>
    <t>CML 3128</t>
  </si>
  <si>
    <t>12Ar128</t>
  </si>
  <si>
    <t>CML 3129</t>
  </si>
  <si>
    <t>12Ar129</t>
  </si>
  <si>
    <t>CML 3130</t>
  </si>
  <si>
    <t>12Ar130</t>
  </si>
  <si>
    <t>CML 3131</t>
  </si>
  <si>
    <t>Pelotas, RS</t>
  </si>
  <si>
    <t>12Ar131</t>
  </si>
  <si>
    <t>CML 3132</t>
  </si>
  <si>
    <t>12Ar133</t>
  </si>
  <si>
    <t>CML 3133</t>
  </si>
  <si>
    <t>12Ar134</t>
  </si>
  <si>
    <t>CML 3134</t>
  </si>
  <si>
    <t>12Ar135</t>
  </si>
  <si>
    <t>CML 3135</t>
  </si>
  <si>
    <t>12Ar136</t>
  </si>
  <si>
    <t>CML 3136</t>
  </si>
  <si>
    <t>12Ar041</t>
  </si>
  <si>
    <t>12Ar107</t>
  </si>
  <si>
    <t>12Ar109</t>
  </si>
  <si>
    <t>12Ar044</t>
  </si>
  <si>
    <t>No production</t>
  </si>
  <si>
    <t>12Ar008</t>
  </si>
  <si>
    <t>12Ar012</t>
  </si>
  <si>
    <t>12Ar018</t>
  </si>
  <si>
    <t>12Ar054</t>
  </si>
  <si>
    <t>12Ar062</t>
  </si>
  <si>
    <t>12Ar070</t>
  </si>
  <si>
    <t>12Ar071</t>
  </si>
  <si>
    <t>12Ar111</t>
  </si>
  <si>
    <t>12Ar132</t>
  </si>
  <si>
    <t>12Ar046</t>
  </si>
  <si>
    <t>12Ar048</t>
  </si>
  <si>
    <t>12Ar049</t>
  </si>
  <si>
    <t>12Ar051</t>
  </si>
  <si>
    <t>12Ar030</t>
  </si>
  <si>
    <t>15-ADON/3-ADON</t>
  </si>
  <si>
    <t>12Ar036</t>
  </si>
  <si>
    <t>12Ar038</t>
  </si>
  <si>
    <t>12Ar039</t>
  </si>
  <si>
    <t>12Ar053</t>
  </si>
  <si>
    <t>12Ar059</t>
  </si>
  <si>
    <t>12Ar068</t>
  </si>
  <si>
    <t>12Ar091</t>
  </si>
  <si>
    <t>12Ar095</t>
  </si>
  <si>
    <t>12Ar010</t>
  </si>
  <si>
    <t>unkown</t>
  </si>
  <si>
    <t>10Tr112</t>
  </si>
  <si>
    <t>Del Ponte et al. (2015)</t>
  </si>
  <si>
    <t>10Tr113</t>
  </si>
  <si>
    <t>10Tr114</t>
  </si>
  <si>
    <t>10Tr115</t>
  </si>
  <si>
    <t>10Tr116</t>
  </si>
  <si>
    <t>10Tr117</t>
  </si>
  <si>
    <t>10Tr120</t>
  </si>
  <si>
    <t>10Tr121</t>
  </si>
  <si>
    <t>1_ G10</t>
  </si>
  <si>
    <t>10Tr118</t>
  </si>
  <si>
    <t>Antônio Prado, RS</t>
  </si>
  <si>
    <t>10Tr222</t>
  </si>
  <si>
    <t>10Tr223</t>
  </si>
  <si>
    <t>10Tr224</t>
  </si>
  <si>
    <t>10Tr226</t>
  </si>
  <si>
    <t>10Tr227</t>
  </si>
  <si>
    <t>Apucarana, PR</t>
  </si>
  <si>
    <t>Arapongas, PR</t>
  </si>
  <si>
    <t>Assis Chateaubriand, PR</t>
  </si>
  <si>
    <t>Barreto, RS</t>
  </si>
  <si>
    <t>10Tr177</t>
  </si>
  <si>
    <t>10Tr175</t>
  </si>
  <si>
    <t>10Tr176</t>
  </si>
  <si>
    <t>10Tr174</t>
  </si>
  <si>
    <t>Bela Vista do Paraíso, PR</t>
  </si>
  <si>
    <t>Cambé, PR</t>
  </si>
  <si>
    <t>Campo Mourão, PR</t>
  </si>
  <si>
    <t>Cantagalo, PR</t>
  </si>
  <si>
    <t>T 142</t>
  </si>
  <si>
    <t>T 127</t>
  </si>
  <si>
    <t>T 128</t>
  </si>
  <si>
    <t>T 129 a</t>
  </si>
  <si>
    <t>T 130</t>
  </si>
  <si>
    <t>T 133</t>
  </si>
  <si>
    <t>T 135</t>
  </si>
  <si>
    <t>T 148</t>
  </si>
  <si>
    <t>T 163</t>
  </si>
  <si>
    <t>T 170</t>
  </si>
  <si>
    <t>T 175 b</t>
  </si>
  <si>
    <t>T 178</t>
  </si>
  <si>
    <t>T 179</t>
  </si>
  <si>
    <t>T 122</t>
  </si>
  <si>
    <t>T 129 b</t>
  </si>
  <si>
    <t>T 143</t>
  </si>
  <si>
    <t>T 153</t>
  </si>
  <si>
    <t>T 172</t>
  </si>
  <si>
    <t>T 177</t>
  </si>
  <si>
    <t>T 126</t>
  </si>
  <si>
    <t>T 141</t>
  </si>
  <si>
    <t>T 154</t>
  </si>
  <si>
    <t>T 132</t>
  </si>
  <si>
    <t>T 140</t>
  </si>
  <si>
    <t>T 164</t>
  </si>
  <si>
    <t>T 166</t>
  </si>
  <si>
    <t>Carazinho, RS</t>
  </si>
  <si>
    <t>10Tr025</t>
  </si>
  <si>
    <t>10Tr016</t>
  </si>
  <si>
    <t>09Tr074</t>
  </si>
  <si>
    <t>09Tr075</t>
  </si>
  <si>
    <t>09Tr076</t>
  </si>
  <si>
    <t>09Tr118</t>
  </si>
  <si>
    <t>09Tr120</t>
  </si>
  <si>
    <t>09Tr121</t>
  </si>
  <si>
    <t>09Tr114</t>
  </si>
  <si>
    <t>09Tr115</t>
  </si>
  <si>
    <t>09Tr116</t>
  </si>
  <si>
    <t>09Tr117</t>
  </si>
  <si>
    <t>10Tr005</t>
  </si>
  <si>
    <t>10Tr007</t>
  </si>
  <si>
    <t>10Tr008</t>
  </si>
  <si>
    <t>10Tr009</t>
  </si>
  <si>
    <t>10Tr010</t>
  </si>
  <si>
    <t>10Tr011</t>
  </si>
  <si>
    <t>10Tr012</t>
  </si>
  <si>
    <t>10Tr013</t>
  </si>
  <si>
    <t>10Tr014</t>
  </si>
  <si>
    <t>10Tr015</t>
  </si>
  <si>
    <t>10Tr017</t>
  </si>
  <si>
    <t>10Tr018</t>
  </si>
  <si>
    <t>10Tr019</t>
  </si>
  <si>
    <t>10Tr020</t>
  </si>
  <si>
    <t>10Tr021</t>
  </si>
  <si>
    <t>10Tr022</t>
  </si>
  <si>
    <t>10Tr023</t>
  </si>
  <si>
    <t>10Tr026</t>
  </si>
  <si>
    <t>10Tr027</t>
  </si>
  <si>
    <t>10Tr028</t>
  </si>
  <si>
    <t>10Tr029</t>
  </si>
  <si>
    <t>10Tr030</t>
  </si>
  <si>
    <t>10Tr031</t>
  </si>
  <si>
    <t>10Tr032</t>
  </si>
  <si>
    <t>10Tr033</t>
  </si>
  <si>
    <t>10Tr034</t>
  </si>
  <si>
    <t>1_ C07</t>
  </si>
  <si>
    <t>1_ D07</t>
  </si>
  <si>
    <t>1_ E07</t>
  </si>
  <si>
    <t>1_ F07</t>
  </si>
  <si>
    <t>1_ F09</t>
  </si>
  <si>
    <t>1_ G09</t>
  </si>
  <si>
    <t>Cascavel, PR</t>
  </si>
  <si>
    <t>Caseiros, RS</t>
  </si>
  <si>
    <t>10Tr144</t>
  </si>
  <si>
    <t>10Tr136</t>
  </si>
  <si>
    <t>10Tr138</t>
  </si>
  <si>
    <t>10Tr139</t>
  </si>
  <si>
    <t>10Tr140</t>
  </si>
  <si>
    <t>10Tr141</t>
  </si>
  <si>
    <t>10Tr142</t>
  </si>
  <si>
    <t>10Tr143</t>
  </si>
  <si>
    <t>10Tr147</t>
  </si>
  <si>
    <t>10Tr148</t>
  </si>
  <si>
    <t>10Tr135</t>
  </si>
  <si>
    <t>10Tr145</t>
  </si>
  <si>
    <t>10Tr146</t>
  </si>
  <si>
    <t>1_ B07</t>
  </si>
  <si>
    <t>Condor, RS</t>
  </si>
  <si>
    <t>09Tr029</t>
  </si>
  <si>
    <t>09Tr030</t>
  </si>
  <si>
    <t>09Tr031</t>
  </si>
  <si>
    <t>09Tr032</t>
  </si>
  <si>
    <t>09Tr033</t>
  </si>
  <si>
    <t>09Tr034</t>
  </si>
  <si>
    <t>09Tr035</t>
  </si>
  <si>
    <t>09Tr036</t>
  </si>
  <si>
    <t>1_ G05</t>
  </si>
  <si>
    <t>Corbélia, PR</t>
  </si>
  <si>
    <t>Cornélio Procópio, PR</t>
  </si>
  <si>
    <t>Coronel Barros, RS</t>
  </si>
  <si>
    <t>09Tr122</t>
  </si>
  <si>
    <t>09Tr123</t>
  </si>
  <si>
    <t>09Tr124</t>
  </si>
  <si>
    <t>09Tr133</t>
  </si>
  <si>
    <t>09Tr134</t>
  </si>
  <si>
    <t>09Tr135</t>
  </si>
  <si>
    <t>09Tr136</t>
  </si>
  <si>
    <t>09Tr100</t>
  </si>
  <si>
    <t>09Tr101</t>
  </si>
  <si>
    <t>09Tr102</t>
  </si>
  <si>
    <t>09Tr103</t>
  </si>
  <si>
    <t>09Tr104</t>
  </si>
  <si>
    <t>09Tr105</t>
  </si>
  <si>
    <t>09Tr106</t>
  </si>
  <si>
    <t>09Tr107</t>
  </si>
  <si>
    <t>09Tr108</t>
  </si>
  <si>
    <t>10Tr043</t>
  </si>
  <si>
    <t>10Tr044</t>
  </si>
  <si>
    <t>10Tr045</t>
  </si>
  <si>
    <t>10Tr046</t>
  </si>
  <si>
    <t>10Tr047</t>
  </si>
  <si>
    <t>10Tr048</t>
  </si>
  <si>
    <t>10Tr049</t>
  </si>
  <si>
    <t>10Tr050</t>
  </si>
  <si>
    <t>10Tr051</t>
  </si>
  <si>
    <t>10Tr052</t>
  </si>
  <si>
    <t>10Tr081</t>
  </si>
  <si>
    <t>10Tr082</t>
  </si>
  <si>
    <t>10Tr083</t>
  </si>
  <si>
    <t>10Tr084</t>
  </si>
  <si>
    <t>10Tr085</t>
  </si>
  <si>
    <t>10Tr086</t>
  </si>
  <si>
    <t>10Tr087</t>
  </si>
  <si>
    <t>10Tr089</t>
  </si>
  <si>
    <t>09Tr109</t>
  </si>
  <si>
    <t>09Tr013</t>
  </si>
  <si>
    <t>09Tr014</t>
  </si>
  <si>
    <t>09Tr015</t>
  </si>
  <si>
    <t>09Tr017</t>
  </si>
  <si>
    <t>09Tr018</t>
  </si>
  <si>
    <t>09Tr019</t>
  </si>
  <si>
    <t>09Tr020</t>
  </si>
  <si>
    <t>09Tr021</t>
  </si>
  <si>
    <t>09Tr022</t>
  </si>
  <si>
    <t>09Tr023</t>
  </si>
  <si>
    <t>09Tr024</t>
  </si>
  <si>
    <t>Entre-Ijuí, RSs, RS</t>
  </si>
  <si>
    <t>09Tr129</t>
  </si>
  <si>
    <t>09Tr130</t>
  </si>
  <si>
    <t>09Tr131</t>
  </si>
  <si>
    <t>09Tr132</t>
  </si>
  <si>
    <t>10Tr079</t>
  </si>
  <si>
    <t>10Tr072</t>
  </si>
  <si>
    <t>10Tr073</t>
  </si>
  <si>
    <t>10Tr074</t>
  </si>
  <si>
    <t>10Tr075</t>
  </si>
  <si>
    <t>10Tr076</t>
  </si>
  <si>
    <t>10Tr077</t>
  </si>
  <si>
    <t>10Tr078</t>
  </si>
  <si>
    <t>10Tr080</t>
  </si>
  <si>
    <t>Ernestina, RS</t>
  </si>
  <si>
    <t>09Tr093</t>
  </si>
  <si>
    <t>09Tr094</t>
  </si>
  <si>
    <t>09Tr095</t>
  </si>
  <si>
    <t>09Tr096</t>
  </si>
  <si>
    <t>09Tr097</t>
  </si>
  <si>
    <t>09Tr098</t>
  </si>
  <si>
    <t>09Tr092</t>
  </si>
  <si>
    <t>Estação, RS</t>
  </si>
  <si>
    <t>10Tr067</t>
  </si>
  <si>
    <t>10Tr068</t>
  </si>
  <si>
    <t>10Tr070</t>
  </si>
  <si>
    <t>10Tr071</t>
  </si>
  <si>
    <t>10Tr069</t>
  </si>
  <si>
    <t>Farol, PR</t>
  </si>
  <si>
    <t>Formosa do Oeste, PR</t>
  </si>
  <si>
    <t>Ibiaça, RS</t>
  </si>
  <si>
    <t>10Tr158</t>
  </si>
  <si>
    <t>10Tr155</t>
  </si>
  <si>
    <t>10Tr156</t>
  </si>
  <si>
    <t>10Tr157</t>
  </si>
  <si>
    <t>10Tr159</t>
  </si>
  <si>
    <t>Ijuí, RS</t>
  </si>
  <si>
    <t>1_ G03</t>
  </si>
  <si>
    <t>1_ H03</t>
  </si>
  <si>
    <t>09Tr125</t>
  </si>
  <si>
    <t>09Tr126</t>
  </si>
  <si>
    <t>09Tr127</t>
  </si>
  <si>
    <t>09Tr128</t>
  </si>
  <si>
    <t>1_ A01</t>
  </si>
  <si>
    <t>1_ D01</t>
  </si>
  <si>
    <t>1_ E01</t>
  </si>
  <si>
    <t>1_ F01</t>
  </si>
  <si>
    <t>1_ G01</t>
  </si>
  <si>
    <t>1_ A02</t>
  </si>
  <si>
    <t>1_ B02</t>
  </si>
  <si>
    <t>1_ C02</t>
  </si>
  <si>
    <t>1_ D02</t>
  </si>
  <si>
    <t>1_ E02</t>
  </si>
  <si>
    <t>1_ F02</t>
  </si>
  <si>
    <t>1_ G02</t>
  </si>
  <si>
    <t>1_ H02</t>
  </si>
  <si>
    <t>1_ A03</t>
  </si>
  <si>
    <t>1_ B03</t>
  </si>
  <si>
    <t>1_ C03</t>
  </si>
  <si>
    <t>1_ E03</t>
  </si>
  <si>
    <t>1_ F03</t>
  </si>
  <si>
    <t>1_ A04</t>
  </si>
  <si>
    <t>1_ B04</t>
  </si>
  <si>
    <t>1_ B01</t>
  </si>
  <si>
    <t>1_ C01</t>
  </si>
  <si>
    <t>1_ D03</t>
  </si>
  <si>
    <t>Janiópolis, PR</t>
  </si>
  <si>
    <t>Jataizinho, PR</t>
  </si>
  <si>
    <t xml:space="preserve">Jesuítas, PR </t>
  </si>
  <si>
    <t>Juranda, PR</t>
  </si>
  <si>
    <t>Lageado do Bugre, RS</t>
  </si>
  <si>
    <t>09Tr053</t>
  </si>
  <si>
    <t>09Tr054</t>
  </si>
  <si>
    <t>09Tr055</t>
  </si>
  <si>
    <t>09Tr056</t>
  </si>
  <si>
    <t>10Tr190</t>
  </si>
  <si>
    <t>10Tr178</t>
  </si>
  <si>
    <t>10Tr179</t>
  </si>
  <si>
    <t>10Tr181</t>
  </si>
  <si>
    <t>10Tr193</t>
  </si>
  <si>
    <t>10Tr149</t>
  </si>
  <si>
    <t>10Tr150</t>
  </si>
  <si>
    <t>10Tr151</t>
  </si>
  <si>
    <t>10Tr152</t>
  </si>
  <si>
    <t>10Tr153</t>
  </si>
  <si>
    <t>10Tr154</t>
  </si>
  <si>
    <t>10Tr170</t>
  </si>
  <si>
    <t>10Tr171</t>
  </si>
  <si>
    <t>10Tr172</t>
  </si>
  <si>
    <t>10Tr173</t>
  </si>
  <si>
    <t>10Tr180</t>
  </si>
  <si>
    <t>10Tr183</t>
  </si>
  <si>
    <t>10Tr184</t>
  </si>
  <si>
    <t>10Tr185</t>
  </si>
  <si>
    <t>10Tr186</t>
  </si>
  <si>
    <t>10Tr187</t>
  </si>
  <si>
    <t>10Tr188</t>
  </si>
  <si>
    <t>10Tr189</t>
  </si>
  <si>
    <t>10Tr191</t>
  </si>
  <si>
    <t>10Tr192</t>
  </si>
  <si>
    <t>1_ G11</t>
  </si>
  <si>
    <t>1_ H11</t>
  </si>
  <si>
    <t>1_ A12</t>
  </si>
  <si>
    <t>1_ B12</t>
  </si>
  <si>
    <t>Mamborê, PR</t>
  </si>
  <si>
    <t>Manoel Ribas, PR</t>
  </si>
  <si>
    <t>T 001</t>
  </si>
  <si>
    <t>T 002</t>
  </si>
  <si>
    <t>T 005</t>
  </si>
  <si>
    <t>T 006</t>
  </si>
  <si>
    <t>T 007</t>
  </si>
  <si>
    <t>T 013</t>
  </si>
  <si>
    <t>T 014</t>
  </si>
  <si>
    <t>T 037</t>
  </si>
  <si>
    <t>T 040</t>
  </si>
  <si>
    <t>T 022</t>
  </si>
  <si>
    <t>T 031</t>
  </si>
  <si>
    <t>T 012</t>
  </si>
  <si>
    <t>T 015</t>
  </si>
  <si>
    <t>T 017</t>
  </si>
  <si>
    <t>T 027</t>
  </si>
  <si>
    <t>T 028</t>
  </si>
  <si>
    <t>T 035</t>
  </si>
  <si>
    <t xml:space="preserve">T 041 </t>
  </si>
  <si>
    <t>T 042</t>
  </si>
  <si>
    <t>T 016</t>
  </si>
  <si>
    <t>1_ A10</t>
  </si>
  <si>
    <t>1_ B10</t>
  </si>
  <si>
    <t>1_ H09</t>
  </si>
  <si>
    <t>Maringá, PR</t>
  </si>
  <si>
    <t>Mato Castelhano, RS</t>
  </si>
  <si>
    <t>10Tr122</t>
  </si>
  <si>
    <t>10Tr124</t>
  </si>
  <si>
    <t>10Tr125</t>
  </si>
  <si>
    <t>10Tr126</t>
  </si>
  <si>
    <t>1_ H10</t>
  </si>
  <si>
    <t>10Tr123</t>
  </si>
  <si>
    <t>Não-me-Toque, RS</t>
  </si>
  <si>
    <t>09Tr077</t>
  </si>
  <si>
    <t>09Tr078</t>
  </si>
  <si>
    <t>09Tr079</t>
  </si>
  <si>
    <t>09Tr080</t>
  </si>
  <si>
    <t>09Tr081</t>
  </si>
  <si>
    <t>09Tr082</t>
  </si>
  <si>
    <t>09Tr083</t>
  </si>
  <si>
    <t>1_ G08</t>
  </si>
  <si>
    <t>1_ H08</t>
  </si>
  <si>
    <t>1_ A09</t>
  </si>
  <si>
    <t>1_ B09</t>
  </si>
  <si>
    <t>1_ C09</t>
  </si>
  <si>
    <t>1_ D09</t>
  </si>
  <si>
    <t>1_ E09</t>
  </si>
  <si>
    <t>1_ A06</t>
  </si>
  <si>
    <t xml:space="preserve">Palmeira das Missões, RS  </t>
  </si>
  <si>
    <t>09Tr037</t>
  </si>
  <si>
    <t>09Tr038</t>
  </si>
  <si>
    <t>09Tr039</t>
  </si>
  <si>
    <t>09Tr040</t>
  </si>
  <si>
    <t>09Tr041</t>
  </si>
  <si>
    <t>09Tr042</t>
  </si>
  <si>
    <t>09Tr043</t>
  </si>
  <si>
    <t>09Tr044</t>
  </si>
  <si>
    <t>09Tr061</t>
  </si>
  <si>
    <t>09Tr062</t>
  </si>
  <si>
    <t>09Tr063</t>
  </si>
  <si>
    <t>09Tr064</t>
  </si>
  <si>
    <t>09Tr065</t>
  </si>
  <si>
    <t>09Tr066</t>
  </si>
  <si>
    <t>09Tr067</t>
  </si>
  <si>
    <t>09Tr068</t>
  </si>
  <si>
    <t>09Tr070</t>
  </si>
  <si>
    <t>09Tr071</t>
  </si>
  <si>
    <t>09Tr072</t>
  </si>
  <si>
    <t>09Tr045</t>
  </si>
  <si>
    <t>09Tr046</t>
  </si>
  <si>
    <t>09Tr047</t>
  </si>
  <si>
    <t>09Tr048</t>
  </si>
  <si>
    <t>09Tr049</t>
  </si>
  <si>
    <t>09Tr051</t>
  </si>
  <si>
    <t>09Tr052</t>
  </si>
  <si>
    <t>09Tr069</t>
  </si>
  <si>
    <t>Panambi, RS</t>
  </si>
  <si>
    <t>09Tr011</t>
  </si>
  <si>
    <t>1_ C06</t>
  </si>
  <si>
    <t>09Tr005</t>
  </si>
  <si>
    <t>09Tr006</t>
  </si>
  <si>
    <t>09Tr007</t>
  </si>
  <si>
    <t>09Tr008</t>
  </si>
  <si>
    <t>09Tr009</t>
  </si>
  <si>
    <t>09Tr010</t>
  </si>
  <si>
    <t>09Tr012</t>
  </si>
  <si>
    <t>1_ A05</t>
  </si>
  <si>
    <t>1_ B05</t>
  </si>
  <si>
    <t>1_ C05</t>
  </si>
  <si>
    <t>1_ D05</t>
  </si>
  <si>
    <t>1_ E05</t>
  </si>
  <si>
    <t>1_ F05</t>
  </si>
  <si>
    <t>1_ B06</t>
  </si>
  <si>
    <t>1_ D06</t>
  </si>
  <si>
    <t>1_ E06</t>
  </si>
  <si>
    <t>1_ F06</t>
  </si>
  <si>
    <t>1_ G06</t>
  </si>
  <si>
    <t>1_ H06</t>
  </si>
  <si>
    <t>1_ A07</t>
  </si>
  <si>
    <t>09Tr110</t>
  </si>
  <si>
    <t>09Tr111</t>
  </si>
  <si>
    <t>09Tr112</t>
  </si>
  <si>
    <t>09Tr113</t>
  </si>
  <si>
    <t>10Tr001</t>
  </si>
  <si>
    <t>10Tr002</t>
  </si>
  <si>
    <t>10Tr003</t>
  </si>
  <si>
    <t>10Tr004</t>
  </si>
  <si>
    <t>10Tr104</t>
  </si>
  <si>
    <t>10Tr105</t>
  </si>
  <si>
    <t>10Tr106</t>
  </si>
  <si>
    <t>10Tr107</t>
  </si>
  <si>
    <t>10Tr108</t>
  </si>
  <si>
    <t>10Tr109</t>
  </si>
  <si>
    <t>10Tr110</t>
  </si>
  <si>
    <t>10Tr111</t>
  </si>
  <si>
    <t>10Tr127</t>
  </si>
  <si>
    <t>10Tr128</t>
  </si>
  <si>
    <t>10Tr129</t>
  </si>
  <si>
    <t>Pato Branco, PR</t>
  </si>
  <si>
    <t>Peabiru, PR</t>
  </si>
  <si>
    <t>Pejuçara, RS</t>
  </si>
  <si>
    <t>09Tr025</t>
  </si>
  <si>
    <t>09Tr026</t>
  </si>
  <si>
    <t>09Tr027</t>
  </si>
  <si>
    <t>09Tr028</t>
  </si>
  <si>
    <t>Ponta Grossa, PR</t>
  </si>
  <si>
    <t>Rolândia, PR</t>
  </si>
  <si>
    <t>Roncador, PR</t>
  </si>
  <si>
    <t>T 070</t>
  </si>
  <si>
    <t>T 109</t>
  </si>
  <si>
    <t>T 201</t>
  </si>
  <si>
    <t>T 104</t>
  </si>
  <si>
    <t>T 098</t>
  </si>
  <si>
    <t>T 054</t>
  </si>
  <si>
    <t>T 055</t>
  </si>
  <si>
    <t>T 062</t>
  </si>
  <si>
    <t>T 063</t>
  </si>
  <si>
    <t>T 064</t>
  </si>
  <si>
    <t>T 065</t>
  </si>
  <si>
    <t>T 069</t>
  </si>
  <si>
    <t>T 072 a</t>
  </si>
  <si>
    <t>T 072 b</t>
  </si>
  <si>
    <t>T 080</t>
  </si>
  <si>
    <t>T 081</t>
  </si>
  <si>
    <t>T 083</t>
  </si>
  <si>
    <t>T 084</t>
  </si>
  <si>
    <t>T 085</t>
  </si>
  <si>
    <t>T 086</t>
  </si>
  <si>
    <t>T 087</t>
  </si>
  <si>
    <t>T 091</t>
  </si>
  <si>
    <t>T 092</t>
  </si>
  <si>
    <t>T 096</t>
  </si>
  <si>
    <t>T 099</t>
  </si>
  <si>
    <t>T 101</t>
  </si>
  <si>
    <t>T 102*</t>
  </si>
  <si>
    <t>T 106</t>
  </si>
  <si>
    <t>T 115</t>
  </si>
  <si>
    <t>T 116</t>
  </si>
  <si>
    <t>T 051</t>
  </si>
  <si>
    <t>T 059</t>
  </si>
  <si>
    <t>T 060</t>
  </si>
  <si>
    <t>T 066</t>
  </si>
  <si>
    <t>T 068</t>
  </si>
  <si>
    <t>T 074</t>
  </si>
  <si>
    <t>T 075</t>
  </si>
  <si>
    <t>T 076</t>
  </si>
  <si>
    <t>T 079</t>
  </si>
  <si>
    <t>T 088</t>
  </si>
  <si>
    <t>T 089</t>
  </si>
  <si>
    <t>T 090</t>
  </si>
  <si>
    <t>T 095</t>
  </si>
  <si>
    <t>T 097 a</t>
  </si>
  <si>
    <t>T 097 b</t>
  </si>
  <si>
    <t>T 100</t>
  </si>
  <si>
    <t>T 052</t>
  </si>
  <si>
    <t>Sagrada Família, RS</t>
  </si>
  <si>
    <t>09Tr057</t>
  </si>
  <si>
    <t>09Tr058</t>
  </si>
  <si>
    <t>09Tr059</t>
  </si>
  <si>
    <t>09Tr060</t>
  </si>
  <si>
    <t>10Tr169</t>
  </si>
  <si>
    <t>10Tr160</t>
  </si>
  <si>
    <t>10Tr161</t>
  </si>
  <si>
    <t>10Tr162</t>
  </si>
  <si>
    <t>10Tr163</t>
  </si>
  <si>
    <t>10Tr164</t>
  </si>
  <si>
    <t>10Tr165</t>
  </si>
  <si>
    <t>10Tr166</t>
  </si>
  <si>
    <t>10Tr167</t>
  </si>
  <si>
    <t>10Tr168</t>
  </si>
  <si>
    <t>1_ A11</t>
  </si>
  <si>
    <t>1_ B11</t>
  </si>
  <si>
    <t>Santa Bárbara do Sul, RS</t>
  </si>
  <si>
    <t>09Tr001</t>
  </si>
  <si>
    <t>09Tr004</t>
  </si>
  <si>
    <t>10Tr035</t>
  </si>
  <si>
    <t>10Tr036</t>
  </si>
  <si>
    <t>10Tr037</t>
  </si>
  <si>
    <t>1_ C04</t>
  </si>
  <si>
    <t>1_ D04</t>
  </si>
  <si>
    <t>1_ E04</t>
  </si>
  <si>
    <t>1_ F04</t>
  </si>
  <si>
    <t>1_ G04</t>
  </si>
  <si>
    <t>1_ H04</t>
  </si>
  <si>
    <t>09Tr002</t>
  </si>
  <si>
    <t>09Tr003</t>
  </si>
  <si>
    <t>São Miguel das Missões, RS</t>
  </si>
  <si>
    <t>09Tr147</t>
  </si>
  <si>
    <t>09Tr148</t>
  </si>
  <si>
    <t>09Tr149</t>
  </si>
  <si>
    <t>09Tr151</t>
  </si>
  <si>
    <t>09Tr152</t>
  </si>
  <si>
    <t>09Tr150</t>
  </si>
  <si>
    <t>Sertaneja, PR</t>
  </si>
  <si>
    <t>Sertanópolis, PR</t>
  </si>
  <si>
    <t>10Tr053</t>
  </si>
  <si>
    <t>10Tr055</t>
  </si>
  <si>
    <t>10Tr056</t>
  </si>
  <si>
    <t>10Tr057</t>
  </si>
  <si>
    <t>10Tr058</t>
  </si>
  <si>
    <t>10Tr059</t>
  </si>
  <si>
    <t>10Tr060</t>
  </si>
  <si>
    <t>10Tr062</t>
  </si>
  <si>
    <t>10Tr063</t>
  </si>
  <si>
    <t>10Tr064</t>
  </si>
  <si>
    <t>10Tr065</t>
  </si>
  <si>
    <t>10Tr066</t>
  </si>
  <si>
    <t>1_ C10</t>
  </si>
  <si>
    <t>1_ D10</t>
  </si>
  <si>
    <t>1_ F10</t>
  </si>
  <si>
    <t>10Tr054</t>
  </si>
  <si>
    <t>1_ E10</t>
  </si>
  <si>
    <t>Soledade, RS</t>
  </si>
  <si>
    <t>10Tr130</t>
  </si>
  <si>
    <t>10Tr131</t>
  </si>
  <si>
    <t>10Tr132</t>
  </si>
  <si>
    <t>10Tr133</t>
  </si>
  <si>
    <t>10Tr134</t>
  </si>
  <si>
    <t>10Tr038</t>
  </si>
  <si>
    <t>10Tr039</t>
  </si>
  <si>
    <t>10Tr040</t>
  </si>
  <si>
    <t>10Tr041</t>
  </si>
  <si>
    <t>10Tr042</t>
  </si>
  <si>
    <t>10Tr090</t>
  </si>
  <si>
    <t>10Tr091</t>
  </si>
  <si>
    <t>10Tr092</t>
  </si>
  <si>
    <t>10Tr093</t>
  </si>
  <si>
    <t>10Tr095</t>
  </si>
  <si>
    <t>10Tr096</t>
  </si>
  <si>
    <t>10Tr097</t>
  </si>
  <si>
    <t>10Tr098</t>
  </si>
  <si>
    <t>10Tr099</t>
  </si>
  <si>
    <t>10Tr101</t>
  </si>
  <si>
    <t>10Tr102</t>
  </si>
  <si>
    <t>10Tr103</t>
  </si>
  <si>
    <t>1_ D11</t>
  </si>
  <si>
    <t>1_ E11</t>
  </si>
  <si>
    <t>1_ F11</t>
  </si>
  <si>
    <t>1_ C12</t>
  </si>
  <si>
    <t>10Tr100</t>
  </si>
  <si>
    <t>Tapera, RS</t>
  </si>
  <si>
    <t>1_ F08</t>
  </si>
  <si>
    <t>1_ E08</t>
  </si>
  <si>
    <t>09Tr088</t>
  </si>
  <si>
    <t>09Tr089</t>
  </si>
  <si>
    <t>09Tr090</t>
  </si>
  <si>
    <t>09Tr091</t>
  </si>
  <si>
    <t>1_ G07</t>
  </si>
  <si>
    <t>1_ H07</t>
  </si>
  <si>
    <t>1_ A08</t>
  </si>
  <si>
    <t>1_ B08</t>
  </si>
  <si>
    <t>Toledo, PR</t>
  </si>
  <si>
    <t>Tupãssi, PR</t>
  </si>
  <si>
    <t>09Tr137</t>
  </si>
  <si>
    <t>09Tr143</t>
  </si>
  <si>
    <t>10Tr213</t>
  </si>
  <si>
    <t>1_ E12</t>
  </si>
  <si>
    <t>09Tr138</t>
  </si>
  <si>
    <t>09Tr139</t>
  </si>
  <si>
    <t>09Tr140</t>
  </si>
  <si>
    <t>09Tr141</t>
  </si>
  <si>
    <t>09Tr142</t>
  </si>
  <si>
    <t>09Tr144</t>
  </si>
  <si>
    <t>09Tr145</t>
  </si>
  <si>
    <t>09Tr146</t>
  </si>
  <si>
    <t>10Tr194</t>
  </si>
  <si>
    <t>10Tr195</t>
  </si>
  <si>
    <t>10Tr196</t>
  </si>
  <si>
    <t>10Tr197</t>
  </si>
  <si>
    <t>10Tr198</t>
  </si>
  <si>
    <t>10Tr199</t>
  </si>
  <si>
    <t>10Tr200</t>
  </si>
  <si>
    <t>10Tr201</t>
  </si>
  <si>
    <t>10Tr202</t>
  </si>
  <si>
    <t>10Tr203</t>
  </si>
  <si>
    <t>10Tr204</t>
  </si>
  <si>
    <t>10Tr205</t>
  </si>
  <si>
    <t>10Tr206</t>
  </si>
  <si>
    <t>10Tr208</t>
  </si>
  <si>
    <t>10Tr209</t>
  </si>
  <si>
    <t>10Tr210</t>
  </si>
  <si>
    <t>10Tr211</t>
  </si>
  <si>
    <t>10Tr214</t>
  </si>
  <si>
    <t>10Tr215</t>
  </si>
  <si>
    <t>10Tr216</t>
  </si>
  <si>
    <t>10Tr218</t>
  </si>
  <si>
    <t>10Tr219</t>
  </si>
  <si>
    <t>10Tr221</t>
  </si>
  <si>
    <t>1_ D12</t>
  </si>
  <si>
    <t>2_ A01</t>
  </si>
  <si>
    <t>2_ B01</t>
  </si>
  <si>
    <t>10Tr212</t>
  </si>
  <si>
    <t>10Tr217</t>
  </si>
  <si>
    <t>09Tr084</t>
  </si>
  <si>
    <t>09Tr085</t>
  </si>
  <si>
    <t>09Tr086</t>
  </si>
  <si>
    <t>09Tr087</t>
  </si>
  <si>
    <t>1_ C08</t>
  </si>
  <si>
    <t>1_ D08</t>
  </si>
  <si>
    <t>Maize</t>
  </si>
  <si>
    <t>Marechal Cândido Rondon, PR</t>
  </si>
  <si>
    <t>Kuhnem et al. (2016)</t>
  </si>
  <si>
    <t>Palmeira, PR</t>
  </si>
  <si>
    <t>Irati, PR</t>
  </si>
  <si>
    <t>Vicente Dutra, RS</t>
  </si>
  <si>
    <t>Capão do Leão, RS</t>
  </si>
  <si>
    <t>Casca, RS</t>
  </si>
  <si>
    <t>Bom Jesus, RS</t>
  </si>
  <si>
    <t>Paranapanema, SP</t>
  </si>
  <si>
    <t>Mandaguari, PR</t>
  </si>
  <si>
    <t>Campo Largo, PR</t>
  </si>
  <si>
    <t>Curitiba, PR</t>
  </si>
  <si>
    <t>Eldorado do Sul, RS</t>
  </si>
  <si>
    <t>Caxias do Sul, RS</t>
  </si>
  <si>
    <t>Taguaí, SP</t>
  </si>
  <si>
    <t>Ita, SP</t>
  </si>
  <si>
    <t>Itapetininga, SP</t>
  </si>
  <si>
    <t>Alambari, SP</t>
  </si>
  <si>
    <t>Chapecó, SC</t>
  </si>
  <si>
    <t>Bom Jesus, SC</t>
  </si>
  <si>
    <t>Abelardo Luz, SC</t>
  </si>
  <si>
    <t>Stalk</t>
  </si>
  <si>
    <t>Carambei, PR</t>
  </si>
  <si>
    <t>Marialva, PR</t>
  </si>
  <si>
    <t>Arapoti, PR</t>
  </si>
  <si>
    <t>Stubble</t>
  </si>
  <si>
    <t>Santa Bárbara, RS</t>
  </si>
  <si>
    <t>Tri3/Tri7/Tri13</t>
  </si>
  <si>
    <t>FUNDACEP 40</t>
  </si>
  <si>
    <t>BR23</t>
  </si>
  <si>
    <t>Itaqui, RS</t>
  </si>
  <si>
    <t>Linha Salete</t>
  </si>
  <si>
    <t>Linha Nova Brasília</t>
  </si>
  <si>
    <t>Maravilha, SC</t>
  </si>
  <si>
    <t>Soriano</t>
  </si>
  <si>
    <t>AFLP</t>
  </si>
  <si>
    <t>T112</t>
  </si>
  <si>
    <t>Tri3/Tri5/Tri7</t>
  </si>
  <si>
    <t>TLC</t>
  </si>
  <si>
    <t>Pan et al. (2016)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</si>
  <si>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</si>
  <si>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</si>
  <si>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</si>
  <si>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</si>
  <si>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</si>
  <si>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</si>
  <si>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</si>
  <si>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</si>
  <si>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</si>
  <si>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</si>
  <si>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</si>
  <si>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</si>
  <si>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</si>
  <si>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</si>
  <si>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</si>
  <si>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</si>
  <si>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</si>
  <si>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</si>
  <si>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</si>
  <si>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</si>
  <si>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</si>
  <si>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</si>
  <si>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</si>
  <si>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</si>
  <si>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</si>
  <si>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</si>
  <si>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</si>
  <si>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</si>
  <si>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</si>
  <si>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</si>
  <si>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</si>
  <si>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</si>
  <si>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</si>
  <si>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</si>
  <si>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</si>
  <si>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Rio Negro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</si>
  <si>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</si>
  <si>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</si>
  <si>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</si>
  <si>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</si>
  <si>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</si>
  <si>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</si>
  <si>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</si>
  <si>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</si>
  <si>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</si>
  <si>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</si>
  <si>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</si>
  <si>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</si>
  <si>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</si>
  <si>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</si>
  <si>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</si>
  <si>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</si>
  <si>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T125</t>
  </si>
  <si>
    <t>T225</t>
  </si>
  <si>
    <t>T325</t>
  </si>
  <si>
    <t>T425</t>
  </si>
  <si>
    <t>T126</t>
  </si>
  <si>
    <t>T226</t>
  </si>
  <si>
    <t>T326</t>
  </si>
  <si>
    <t>T426</t>
  </si>
  <si>
    <t>T127</t>
  </si>
  <si>
    <t>T227</t>
  </si>
  <si>
    <t>T327</t>
  </si>
  <si>
    <t>T427</t>
  </si>
  <si>
    <t>T128</t>
  </si>
  <si>
    <t>T228</t>
  </si>
  <si>
    <t>T328</t>
  </si>
  <si>
    <t>T428</t>
  </si>
  <si>
    <t>T129</t>
  </si>
  <si>
    <t>T229</t>
  </si>
  <si>
    <t>T329</t>
  </si>
  <si>
    <t>T429</t>
  </si>
  <si>
    <t>T130</t>
  </si>
  <si>
    <t>T230</t>
  </si>
  <si>
    <t>T330</t>
  </si>
  <si>
    <t>T430</t>
  </si>
  <si>
    <t>T131</t>
  </si>
  <si>
    <t>T231</t>
  </si>
  <si>
    <t>T331</t>
  </si>
  <si>
    <t>T431</t>
  </si>
  <si>
    <t>T132</t>
  </si>
  <si>
    <t>T232</t>
  </si>
  <si>
    <t>T332</t>
  </si>
  <si>
    <t>T432</t>
  </si>
  <si>
    <t>Flores</t>
  </si>
  <si>
    <t>T133</t>
  </si>
  <si>
    <t>T233</t>
  </si>
  <si>
    <t>T333</t>
  </si>
  <si>
    <t>T433</t>
  </si>
  <si>
    <t>T134</t>
  </si>
  <si>
    <t>T234</t>
  </si>
  <si>
    <t>T334</t>
  </si>
  <si>
    <t>T434</t>
  </si>
  <si>
    <t>T135</t>
  </si>
  <si>
    <t>T235</t>
  </si>
  <si>
    <t>T335</t>
  </si>
  <si>
    <t>T435</t>
  </si>
  <si>
    <t>T136</t>
  </si>
  <si>
    <t>T236</t>
  </si>
  <si>
    <t>T336</t>
  </si>
  <si>
    <t>T436</t>
  </si>
  <si>
    <t>T137</t>
  </si>
  <si>
    <t>T237</t>
  </si>
  <si>
    <t>T337</t>
  </si>
  <si>
    <t>Pub2</t>
  </si>
  <si>
    <t>Pub1</t>
  </si>
  <si>
    <t>Pub3</t>
  </si>
  <si>
    <t>SRWW</t>
  </si>
  <si>
    <t>United States</t>
  </si>
  <si>
    <t>MLGT</t>
  </si>
  <si>
    <t>Fg001</t>
  </si>
  <si>
    <t>DNA_1568</t>
  </si>
  <si>
    <t>Bec et al. 2015</t>
  </si>
  <si>
    <t>Fg002</t>
  </si>
  <si>
    <t>DNA_1569</t>
  </si>
  <si>
    <t>Fg003</t>
  </si>
  <si>
    <t>DNA_1570</t>
  </si>
  <si>
    <t>Fg004</t>
  </si>
  <si>
    <t>DNA_1571</t>
  </si>
  <si>
    <t>Fg005</t>
  </si>
  <si>
    <t>DNA_1572</t>
  </si>
  <si>
    <t>Fg006</t>
  </si>
  <si>
    <t>DNA_1573</t>
  </si>
  <si>
    <t>Fg007</t>
  </si>
  <si>
    <t>DNA_1574</t>
  </si>
  <si>
    <t>Fg008</t>
  </si>
  <si>
    <t>DNA_1575</t>
  </si>
  <si>
    <t>Fg009</t>
  </si>
  <si>
    <t>DNA_1576</t>
  </si>
  <si>
    <t>Fg010</t>
  </si>
  <si>
    <t>DNA_1577</t>
  </si>
  <si>
    <t>Fg011</t>
  </si>
  <si>
    <t>DNA_1578</t>
  </si>
  <si>
    <t>Fg012</t>
  </si>
  <si>
    <t>DNA_1579</t>
  </si>
  <si>
    <t>Fg032</t>
  </si>
  <si>
    <t>DNA_1580</t>
  </si>
  <si>
    <t>Fg036</t>
  </si>
  <si>
    <t>DNA_1584</t>
  </si>
  <si>
    <t>Fg039</t>
  </si>
  <si>
    <t>DNA_1587</t>
  </si>
  <si>
    <t>Fg040</t>
  </si>
  <si>
    <t>DNA_1588</t>
  </si>
  <si>
    <t>Fg041</t>
  </si>
  <si>
    <t>DNA_1589</t>
  </si>
  <si>
    <t>Fg042</t>
  </si>
  <si>
    <t>DNA_1590</t>
  </si>
  <si>
    <t>Fg043</t>
  </si>
  <si>
    <t>DNA_1591</t>
  </si>
  <si>
    <t>Fg044</t>
  </si>
  <si>
    <t>DNA_1592</t>
  </si>
  <si>
    <t>Fg045</t>
  </si>
  <si>
    <t>DNA_1593</t>
  </si>
  <si>
    <t>Fg046</t>
  </si>
  <si>
    <t>DNA_1594</t>
  </si>
  <si>
    <t>Fg047</t>
  </si>
  <si>
    <t>DNA_1595</t>
  </si>
  <si>
    <t>Fg048</t>
  </si>
  <si>
    <t>DNA_1596</t>
  </si>
  <si>
    <t>Fg049</t>
  </si>
  <si>
    <t>DNA_1597</t>
  </si>
  <si>
    <t>Fg050</t>
  </si>
  <si>
    <t>DNA_1598</t>
  </si>
  <si>
    <t>Fg051</t>
  </si>
  <si>
    <t>DNA_1599</t>
  </si>
  <si>
    <t>Fg052</t>
  </si>
  <si>
    <t>DNA_1600</t>
  </si>
  <si>
    <t>Fg053</t>
  </si>
  <si>
    <t>DNA_1601</t>
  </si>
  <si>
    <t>Fg054</t>
  </si>
  <si>
    <t>DNA_1602</t>
  </si>
  <si>
    <t>Fg055</t>
  </si>
  <si>
    <t>DNA_1603</t>
  </si>
  <si>
    <t>Fg056</t>
  </si>
  <si>
    <t>DNA_1604</t>
  </si>
  <si>
    <t>Fg057</t>
  </si>
  <si>
    <t>DNA_1605</t>
  </si>
  <si>
    <t>Fg058</t>
  </si>
  <si>
    <t>DNA_1606</t>
  </si>
  <si>
    <t>Fg059</t>
  </si>
  <si>
    <t>DNA_1607</t>
  </si>
  <si>
    <t>Fg060</t>
  </si>
  <si>
    <t>DNA_1608</t>
  </si>
  <si>
    <t>Fg061</t>
  </si>
  <si>
    <t>DNA_1609</t>
  </si>
  <si>
    <t>Fg062</t>
  </si>
  <si>
    <t>DNA_1610</t>
  </si>
  <si>
    <t>Fg063</t>
  </si>
  <si>
    <t>DNA_1611</t>
  </si>
  <si>
    <t>Fg064</t>
  </si>
  <si>
    <t>DNA_1612</t>
  </si>
  <si>
    <t>Fg065</t>
  </si>
  <si>
    <t>DNA_1613</t>
  </si>
  <si>
    <t>Fg066</t>
  </si>
  <si>
    <t>DNA_1614</t>
  </si>
  <si>
    <t>Fg067</t>
  </si>
  <si>
    <t>DNA_1615</t>
  </si>
  <si>
    <t>Fg068</t>
  </si>
  <si>
    <t>DNA_1616</t>
  </si>
  <si>
    <t>Fg069</t>
  </si>
  <si>
    <t>DNA_1617</t>
  </si>
  <si>
    <t>Fg070</t>
  </si>
  <si>
    <t>DNA_1618</t>
  </si>
  <si>
    <t>Fg071</t>
  </si>
  <si>
    <t>DNA_1619</t>
  </si>
  <si>
    <t>Fg072</t>
  </si>
  <si>
    <t>DNA_1620</t>
  </si>
  <si>
    <t>Fg073</t>
  </si>
  <si>
    <t>DNA_1621</t>
  </si>
  <si>
    <t>Fg074</t>
  </si>
  <si>
    <t>DNA_1622</t>
  </si>
  <si>
    <t>Fg075</t>
  </si>
  <si>
    <t>DNA_1623</t>
  </si>
  <si>
    <t>Fg076</t>
  </si>
  <si>
    <t>DNA_1624</t>
  </si>
  <si>
    <t>Fg077</t>
  </si>
  <si>
    <t>DNA_1625</t>
  </si>
  <si>
    <t>Fg078</t>
  </si>
  <si>
    <t>DNA_1626</t>
  </si>
  <si>
    <t>Fg079</t>
  </si>
  <si>
    <t>DNA_1627</t>
  </si>
  <si>
    <t>Fg080</t>
  </si>
  <si>
    <t>DNA_1628</t>
  </si>
  <si>
    <t>Fg081</t>
  </si>
  <si>
    <t>DNA_1629</t>
  </si>
  <si>
    <t>Fg082</t>
  </si>
  <si>
    <t>DNA_1630</t>
  </si>
  <si>
    <t>Fg083</t>
  </si>
  <si>
    <t>DNA_1631</t>
  </si>
  <si>
    <t>Fg084</t>
  </si>
  <si>
    <t>DNA_1632</t>
  </si>
  <si>
    <t>Fg085</t>
  </si>
  <si>
    <t>DNA_1633</t>
  </si>
  <si>
    <t>Fg086</t>
  </si>
  <si>
    <t>DNA_1634</t>
  </si>
  <si>
    <t>Hatfield, IN</t>
  </si>
  <si>
    <t>Owensboro, KY</t>
  </si>
  <si>
    <t>Logan, KY</t>
  </si>
  <si>
    <t>Lexington, KY</t>
  </si>
  <si>
    <t>Princeton, KY</t>
  </si>
  <si>
    <t>SW</t>
  </si>
  <si>
    <t>Borup, Minnesota</t>
  </si>
  <si>
    <t>RFLP</t>
  </si>
  <si>
    <t>00-550</t>
  </si>
  <si>
    <t>NRRL 46420</t>
  </si>
  <si>
    <t>Gale et al. (2007)</t>
  </si>
  <si>
    <t>Ward et al. (2008)</t>
  </si>
  <si>
    <t>00-562</t>
  </si>
  <si>
    <t>NRRL 46421</t>
  </si>
  <si>
    <t>00-566</t>
  </si>
  <si>
    <t>NRRL 46422</t>
  </si>
  <si>
    <t>00-578</t>
  </si>
  <si>
    <t>NRRL 46424</t>
  </si>
  <si>
    <t>00-583</t>
  </si>
  <si>
    <t>NRRL 46425</t>
  </si>
  <si>
    <t>00-629</t>
  </si>
  <si>
    <t>NRRL 46427</t>
  </si>
  <si>
    <t>00-720</t>
  </si>
  <si>
    <t>NRRL 46428</t>
  </si>
  <si>
    <t>00-722</t>
  </si>
  <si>
    <t>NRRL 46429</t>
  </si>
  <si>
    <t>00-540</t>
  </si>
  <si>
    <t>NRRL 46419</t>
  </si>
  <si>
    <t>Liang et al. (2014)</t>
  </si>
  <si>
    <t>00-572</t>
  </si>
  <si>
    <t>NRRL 46423</t>
  </si>
  <si>
    <t>00-588</t>
  </si>
  <si>
    <t>NRRL 46426</t>
  </si>
  <si>
    <t>W</t>
  </si>
  <si>
    <t>Carrington, North Dakota</t>
  </si>
  <si>
    <t>00-814</t>
  </si>
  <si>
    <t>NRRL 46433</t>
  </si>
  <si>
    <t>Climax, Minnesota</t>
  </si>
  <si>
    <t>00-580</t>
  </si>
  <si>
    <t>NRRL 46403</t>
  </si>
  <si>
    <t>00-585</t>
  </si>
  <si>
    <t>NRRL 46404</t>
  </si>
  <si>
    <t>00-675</t>
  </si>
  <si>
    <t>NRRL 46407</t>
  </si>
  <si>
    <t>00-683</t>
  </si>
  <si>
    <t>NRRL 46408</t>
  </si>
  <si>
    <t>00-687</t>
  </si>
  <si>
    <t>NRRL 46409</t>
  </si>
  <si>
    <t>00-700</t>
  </si>
  <si>
    <t>NRRL 46410</t>
  </si>
  <si>
    <t>00-704</t>
  </si>
  <si>
    <t>NRRL 46411</t>
  </si>
  <si>
    <t>00-709</t>
  </si>
  <si>
    <t>NRRL 46412</t>
  </si>
  <si>
    <t>00-717</t>
  </si>
  <si>
    <t>NRRL 46413</t>
  </si>
  <si>
    <t>00-729</t>
  </si>
  <si>
    <t>NRRL 46414</t>
  </si>
  <si>
    <t>00-576</t>
  </si>
  <si>
    <t>NRRL 46402</t>
  </si>
  <si>
    <t>00-589</t>
  </si>
  <si>
    <t>NRRL 46405</t>
  </si>
  <si>
    <t>00-593</t>
  </si>
  <si>
    <t>NRRL 46406</t>
  </si>
  <si>
    <t>00-485</t>
  </si>
  <si>
    <t>NRRL 46415</t>
  </si>
  <si>
    <t>00-502</t>
  </si>
  <si>
    <t>NRRL 46417</t>
  </si>
  <si>
    <t>00-532</t>
  </si>
  <si>
    <t>NRRL 46418</t>
  </si>
  <si>
    <t>00-500</t>
  </si>
  <si>
    <t>NRRL 46416</t>
  </si>
  <si>
    <t>Clyde, North Dakota</t>
  </si>
  <si>
    <t>00-761</t>
  </si>
  <si>
    <t>NRRL 46432</t>
  </si>
  <si>
    <t>HRS 2375 Pion.</t>
  </si>
  <si>
    <t>Georgetown, Minnesota</t>
  </si>
  <si>
    <t>00-493</t>
  </si>
  <si>
    <t>NRRL 46389</t>
  </si>
  <si>
    <t>00-496</t>
  </si>
  <si>
    <t>NRRL 46390</t>
  </si>
  <si>
    <t>00-501</t>
  </si>
  <si>
    <t>NRRL 46391</t>
  </si>
  <si>
    <t>00-508</t>
  </si>
  <si>
    <t>NRRL 46392</t>
  </si>
  <si>
    <t>00-515</t>
  </si>
  <si>
    <t>NRRL 46393</t>
  </si>
  <si>
    <t>00-528</t>
  </si>
  <si>
    <t>NRRL 46394</t>
  </si>
  <si>
    <t>00-535</t>
  </si>
  <si>
    <t>NRRL 46395</t>
  </si>
  <si>
    <t>00-541</t>
  </si>
  <si>
    <t>NRRL 46396</t>
  </si>
  <si>
    <t>00-555</t>
  </si>
  <si>
    <t>NRRL 46397</t>
  </si>
  <si>
    <t>00-559</t>
  </si>
  <si>
    <t>NRRL 46398</t>
  </si>
  <si>
    <t>00-568</t>
  </si>
  <si>
    <t>NRRL 46399</t>
  </si>
  <si>
    <t>00-569</t>
  </si>
  <si>
    <t>NRRL 46400</t>
  </si>
  <si>
    <t>00-573</t>
  </si>
  <si>
    <t>NRRL 46401</t>
  </si>
  <si>
    <t>00-748</t>
  </si>
  <si>
    <t>NRRL 46430</t>
  </si>
  <si>
    <t>00-755</t>
  </si>
  <si>
    <t>NRRL 46431</t>
  </si>
  <si>
    <t>Illinois</t>
  </si>
  <si>
    <t>00-186</t>
  </si>
  <si>
    <t>00-187</t>
  </si>
  <si>
    <t>00-188</t>
  </si>
  <si>
    <t>00-189</t>
  </si>
  <si>
    <t>00-190</t>
  </si>
  <si>
    <t>00-191</t>
  </si>
  <si>
    <t>00-192</t>
  </si>
  <si>
    <t>00-193</t>
  </si>
  <si>
    <t>00-194</t>
  </si>
  <si>
    <t>00-195</t>
  </si>
  <si>
    <t>00-196</t>
  </si>
  <si>
    <t>00-197</t>
  </si>
  <si>
    <t>00-198</t>
  </si>
  <si>
    <t>00-199</t>
  </si>
  <si>
    <t>00-200</t>
  </si>
  <si>
    <t>00-201</t>
  </si>
  <si>
    <t>00-202</t>
  </si>
  <si>
    <t>00-203</t>
  </si>
  <si>
    <t>Indiana</t>
  </si>
  <si>
    <t>00-102</t>
  </si>
  <si>
    <t>00-103</t>
  </si>
  <si>
    <t>00-104</t>
  </si>
  <si>
    <t>00-105</t>
  </si>
  <si>
    <t>00-106</t>
  </si>
  <si>
    <t>00-107</t>
  </si>
  <si>
    <t>00-108</t>
  </si>
  <si>
    <t>00-109</t>
  </si>
  <si>
    <t>00-110</t>
  </si>
  <si>
    <t>00-111</t>
  </si>
  <si>
    <t>00-112</t>
  </si>
  <si>
    <t>00-113</t>
  </si>
  <si>
    <t>00-114</t>
  </si>
  <si>
    <t>00-115</t>
  </si>
  <si>
    <t>00-116</t>
  </si>
  <si>
    <t>00-117</t>
  </si>
  <si>
    <t>00-118</t>
  </si>
  <si>
    <t>00-119</t>
  </si>
  <si>
    <t>00-120</t>
  </si>
  <si>
    <t>00-121</t>
  </si>
  <si>
    <t>00-122</t>
  </si>
  <si>
    <t>00-123</t>
  </si>
  <si>
    <t>00-124</t>
  </si>
  <si>
    <t>00-125</t>
  </si>
  <si>
    <t>00-126</t>
  </si>
  <si>
    <t>00-128</t>
  </si>
  <si>
    <t>00-129</t>
  </si>
  <si>
    <t>00-130</t>
  </si>
  <si>
    <t>00-131</t>
  </si>
  <si>
    <t>00-132</t>
  </si>
  <si>
    <t>00-133</t>
  </si>
  <si>
    <t>00-134</t>
  </si>
  <si>
    <t>00-135</t>
  </si>
  <si>
    <t>00-136</t>
  </si>
  <si>
    <t>00-137</t>
  </si>
  <si>
    <t>00-138</t>
  </si>
  <si>
    <t>00-226</t>
  </si>
  <si>
    <t>00-227</t>
  </si>
  <si>
    <t>00-230</t>
  </si>
  <si>
    <t>00-231</t>
  </si>
  <si>
    <t>00-232</t>
  </si>
  <si>
    <t>00-233</t>
  </si>
  <si>
    <t>00-234</t>
  </si>
  <si>
    <t>00-235</t>
  </si>
  <si>
    <t>00-236</t>
  </si>
  <si>
    <t>00-237</t>
  </si>
  <si>
    <t>00-238</t>
  </si>
  <si>
    <t>00-239</t>
  </si>
  <si>
    <t>00-241</t>
  </si>
  <si>
    <t>00-243</t>
  </si>
  <si>
    <t>00-244</t>
  </si>
  <si>
    <t>00-245</t>
  </si>
  <si>
    <t>99-1</t>
  </si>
  <si>
    <t>99-10</t>
  </si>
  <si>
    <t>99-11</t>
  </si>
  <si>
    <t>99-12</t>
  </si>
  <si>
    <t>99-13</t>
  </si>
  <si>
    <t>99-14</t>
  </si>
  <si>
    <t>99-15</t>
  </si>
  <si>
    <t>99-16</t>
  </si>
  <si>
    <t>99-17</t>
  </si>
  <si>
    <t>99-18</t>
  </si>
  <si>
    <t>99-19</t>
  </si>
  <si>
    <t>99-2</t>
  </si>
  <si>
    <t>99-21</t>
  </si>
  <si>
    <t>99-22</t>
  </si>
  <si>
    <t>99-23</t>
  </si>
  <si>
    <t>99-24</t>
  </si>
  <si>
    <t>99-25</t>
  </si>
  <si>
    <t>99-26</t>
  </si>
  <si>
    <t>99-27</t>
  </si>
  <si>
    <t>99-29</t>
  </si>
  <si>
    <t>99-3</t>
  </si>
  <si>
    <t>99-30</t>
  </si>
  <si>
    <t>99-31</t>
  </si>
  <si>
    <t>99-32</t>
  </si>
  <si>
    <t>99-33</t>
  </si>
  <si>
    <t>99-34</t>
  </si>
  <si>
    <t>99-35</t>
  </si>
  <si>
    <t>99-36</t>
  </si>
  <si>
    <t>99-37</t>
  </si>
  <si>
    <t>99-38</t>
  </si>
  <si>
    <t>99-39</t>
  </si>
  <si>
    <t>99-4</t>
  </si>
  <si>
    <t>99-41</t>
  </si>
  <si>
    <t>99-42</t>
  </si>
  <si>
    <t>99-44</t>
  </si>
  <si>
    <t>99-45</t>
  </si>
  <si>
    <t>99-46</t>
  </si>
  <si>
    <t>99-47</t>
  </si>
  <si>
    <t>99-48</t>
  </si>
  <si>
    <t>99-49</t>
  </si>
  <si>
    <t>99-5</t>
  </si>
  <si>
    <t>99-50</t>
  </si>
  <si>
    <t>99-51</t>
  </si>
  <si>
    <t>99-52</t>
  </si>
  <si>
    <t>99-53</t>
  </si>
  <si>
    <t>99-54</t>
  </si>
  <si>
    <t>99-55</t>
  </si>
  <si>
    <t>99-56</t>
  </si>
  <si>
    <t>99-57</t>
  </si>
  <si>
    <t>99-58</t>
  </si>
  <si>
    <t>99-6</t>
  </si>
  <si>
    <t>99-60</t>
  </si>
  <si>
    <t>99-61</t>
  </si>
  <si>
    <t>99-62</t>
  </si>
  <si>
    <t>99-63</t>
  </si>
  <si>
    <t>99-7</t>
  </si>
  <si>
    <t>99-8</t>
  </si>
  <si>
    <t>99-9</t>
  </si>
  <si>
    <t>00-218</t>
  </si>
  <si>
    <t>00-219</t>
  </si>
  <si>
    <t>00-220</t>
  </si>
  <si>
    <t>00-221</t>
  </si>
  <si>
    <t>00-222</t>
  </si>
  <si>
    <t>00-223</t>
  </si>
  <si>
    <t>00-225</t>
  </si>
  <si>
    <t>Kansas</t>
  </si>
  <si>
    <t>00-92</t>
  </si>
  <si>
    <t>Minnesota</t>
  </si>
  <si>
    <t>00-631</t>
  </si>
  <si>
    <t>00-662</t>
  </si>
  <si>
    <t>00-663</t>
  </si>
  <si>
    <t>00-664</t>
  </si>
  <si>
    <t>00-661</t>
  </si>
  <si>
    <t xml:space="preserve">Gale et al. (2007) </t>
  </si>
  <si>
    <t>Liang et al. (2015)</t>
  </si>
  <si>
    <t>00-665</t>
  </si>
  <si>
    <t>00-329</t>
  </si>
  <si>
    <t>00-330</t>
  </si>
  <si>
    <t>00-331</t>
  </si>
  <si>
    <t>00-332</t>
  </si>
  <si>
    <t>00-333</t>
  </si>
  <si>
    <t>00-334</t>
  </si>
  <si>
    <t>00-335</t>
  </si>
  <si>
    <t>00-336</t>
  </si>
  <si>
    <t>00-337</t>
  </si>
  <si>
    <t>00-338</t>
  </si>
  <si>
    <t>00-339</t>
  </si>
  <si>
    <t>00-340</t>
  </si>
  <si>
    <t>00-341</t>
  </si>
  <si>
    <t>00-486</t>
  </si>
  <si>
    <t>00-487</t>
  </si>
  <si>
    <t>00-488</t>
  </si>
  <si>
    <t>00-490</t>
  </si>
  <si>
    <t>00-491</t>
  </si>
  <si>
    <t>00-494</t>
  </si>
  <si>
    <t>00-495</t>
  </si>
  <si>
    <t>00-497</t>
  </si>
  <si>
    <t>00-498</t>
  </si>
  <si>
    <t>00-503</t>
  </si>
  <si>
    <t>00-504</t>
  </si>
  <si>
    <t>00-505</t>
  </si>
  <si>
    <t>00-506</t>
  </si>
  <si>
    <t>00-507</t>
  </si>
  <si>
    <t>00-509</t>
  </si>
  <si>
    <t>00-510</t>
  </si>
  <si>
    <t>00-512</t>
  </si>
  <si>
    <t>00-513</t>
  </si>
  <si>
    <t>00-516</t>
  </si>
  <si>
    <t>00-519</t>
  </si>
  <si>
    <t>00-520</t>
  </si>
  <si>
    <t>00-521</t>
  </si>
  <si>
    <t>00-522</t>
  </si>
  <si>
    <t>00-523</t>
  </si>
  <si>
    <t>00-524</t>
  </si>
  <si>
    <t>00-525</t>
  </si>
  <si>
    <t>00-526</t>
  </si>
  <si>
    <t>00-527</t>
  </si>
  <si>
    <t>00-529</t>
  </si>
  <si>
    <t>00-533</t>
  </si>
  <si>
    <t>00-534</t>
  </si>
  <si>
    <t>00-536</t>
  </si>
  <si>
    <t>00-537</t>
  </si>
  <si>
    <t>00-539</t>
  </si>
  <si>
    <t>00-531</t>
  </si>
  <si>
    <t>NRRL 54036</t>
  </si>
  <si>
    <t>HRS Comm</t>
  </si>
  <si>
    <t>99-111</t>
  </si>
  <si>
    <t>99-113</t>
  </si>
  <si>
    <t>99-115</t>
  </si>
  <si>
    <t>99-93</t>
  </si>
  <si>
    <t>99-94</t>
  </si>
  <si>
    <t>99-64</t>
  </si>
  <si>
    <t>99-65</t>
  </si>
  <si>
    <t>99-67</t>
  </si>
  <si>
    <t>99-68</t>
  </si>
  <si>
    <t>99-70</t>
  </si>
  <si>
    <t>99-71</t>
  </si>
  <si>
    <t>99-72</t>
  </si>
  <si>
    <t>99-74</t>
  </si>
  <si>
    <t>99-80</t>
  </si>
  <si>
    <t>00-542</t>
  </si>
  <si>
    <t>00-545</t>
  </si>
  <si>
    <t>00-546</t>
  </si>
  <si>
    <t>00-547</t>
  </si>
  <si>
    <t>00-548</t>
  </si>
  <si>
    <t>00-549</t>
  </si>
  <si>
    <t>00-557</t>
  </si>
  <si>
    <t>00-558</t>
  </si>
  <si>
    <t>00-561</t>
  </si>
  <si>
    <t>00-564</t>
  </si>
  <si>
    <t>00-565</t>
  </si>
  <si>
    <t>00-567</t>
  </si>
  <si>
    <t>00-570</t>
  </si>
  <si>
    <t>00-571</t>
  </si>
  <si>
    <t>00-577</t>
  </si>
  <si>
    <t>00-581</t>
  </si>
  <si>
    <t>00-584</t>
  </si>
  <si>
    <t>00-594</t>
  </si>
  <si>
    <t>00-605</t>
  </si>
  <si>
    <t>00-607</t>
  </si>
  <si>
    <t>00-609</t>
  </si>
  <si>
    <t>00-613</t>
  </si>
  <si>
    <t>00-615</t>
  </si>
  <si>
    <t>00-617</t>
  </si>
  <si>
    <t>00-625</t>
  </si>
  <si>
    <t>00-626</t>
  </si>
  <si>
    <t>00-628</t>
  </si>
  <si>
    <t>00-634</t>
  </si>
  <si>
    <t>00-641</t>
  </si>
  <si>
    <t>00-643</t>
  </si>
  <si>
    <t>00-644</t>
  </si>
  <si>
    <t>00-646</t>
  </si>
  <si>
    <t>00-647</t>
  </si>
  <si>
    <t>00-650</t>
  </si>
  <si>
    <t>00-651</t>
  </si>
  <si>
    <t>00-653</t>
  </si>
  <si>
    <t>00-655</t>
  </si>
  <si>
    <t>00-657</t>
  </si>
  <si>
    <t>00-660</t>
  </si>
  <si>
    <t>00-666</t>
  </si>
  <si>
    <t>00-667</t>
  </si>
  <si>
    <t>00-669</t>
  </si>
  <si>
    <t>00-670</t>
  </si>
  <si>
    <t>00-672</t>
  </si>
  <si>
    <t>00-674</t>
  </si>
  <si>
    <t>00-678</t>
  </si>
  <si>
    <t>00-679</t>
  </si>
  <si>
    <t>00-680</t>
  </si>
  <si>
    <t>00-682</t>
  </si>
  <si>
    <t>00-684</t>
  </si>
  <si>
    <t>00-685</t>
  </si>
  <si>
    <t>00-686</t>
  </si>
  <si>
    <t>00-688</t>
  </si>
  <si>
    <t>00-689</t>
  </si>
  <si>
    <t>00-691</t>
  </si>
  <si>
    <t>00-692</t>
  </si>
  <si>
    <t>00-693</t>
  </si>
  <si>
    <t>00-695</t>
  </si>
  <si>
    <t>00-696</t>
  </si>
  <si>
    <t>00-697</t>
  </si>
  <si>
    <t>00-698</t>
  </si>
  <si>
    <t>00-699</t>
  </si>
  <si>
    <t>00-701</t>
  </si>
  <si>
    <t>00-707</t>
  </si>
  <si>
    <t>00-708</t>
  </si>
  <si>
    <t>00-710</t>
  </si>
  <si>
    <t>00-712</t>
  </si>
  <si>
    <t>00-713</t>
  </si>
  <si>
    <t>00-714</t>
  </si>
  <si>
    <t>00-715</t>
  </si>
  <si>
    <t>00-716</t>
  </si>
  <si>
    <t>00-718</t>
  </si>
  <si>
    <t>00-719</t>
  </si>
  <si>
    <t>00-721</t>
  </si>
  <si>
    <t>00-723</t>
  </si>
  <si>
    <t>00-724</t>
  </si>
  <si>
    <t>00-726</t>
  </si>
  <si>
    <t>00-727</t>
  </si>
  <si>
    <t>00-730</t>
  </si>
  <si>
    <t>00-731</t>
  </si>
  <si>
    <t>00-732</t>
  </si>
  <si>
    <t>00-733</t>
  </si>
  <si>
    <t>00-734</t>
  </si>
  <si>
    <t>00-735</t>
  </si>
  <si>
    <t>00-736</t>
  </si>
  <si>
    <t>00-737</t>
  </si>
  <si>
    <t>00-738</t>
  </si>
  <si>
    <t>00-739</t>
  </si>
  <si>
    <t>00-740</t>
  </si>
  <si>
    <t>00-741</t>
  </si>
  <si>
    <t>00-742</t>
  </si>
  <si>
    <t>00-745</t>
  </si>
  <si>
    <t>00-746</t>
  </si>
  <si>
    <t>00-747</t>
  </si>
  <si>
    <t>00-749</t>
  </si>
  <si>
    <t>00-750</t>
  </si>
  <si>
    <t>00-751</t>
  </si>
  <si>
    <t>00-752</t>
  </si>
  <si>
    <t>00-753</t>
  </si>
  <si>
    <t>00-754</t>
  </si>
  <si>
    <t>00-756</t>
  </si>
  <si>
    <t>00-816</t>
  </si>
  <si>
    <t>00-817</t>
  </si>
  <si>
    <t>00-818</t>
  </si>
  <si>
    <t>00-819</t>
  </si>
  <si>
    <t>00-820</t>
  </si>
  <si>
    <t>00-821</t>
  </si>
  <si>
    <t>00-822</t>
  </si>
  <si>
    <t>00-840</t>
  </si>
  <si>
    <t>00-554</t>
  </si>
  <si>
    <t>NRRL 54037</t>
  </si>
  <si>
    <t>00-560</t>
  </si>
  <si>
    <t>NRRL 54038</t>
  </si>
  <si>
    <t>00-574</t>
  </si>
  <si>
    <t>NRRL 54039</t>
  </si>
  <si>
    <t>00-648</t>
  </si>
  <si>
    <t>NRRL 54040</t>
  </si>
  <si>
    <t>00-706</t>
  </si>
  <si>
    <t>NRRL 54041</t>
  </si>
  <si>
    <t>00-743</t>
  </si>
  <si>
    <t>NRRL 54042</t>
  </si>
  <si>
    <t>99-100</t>
  </si>
  <si>
    <t>99-102</t>
  </si>
  <si>
    <t>99-82</t>
  </si>
  <si>
    <t>99-83</t>
  </si>
  <si>
    <t>99-84</t>
  </si>
  <si>
    <t>99-85</t>
  </si>
  <si>
    <t>99-86</t>
  </si>
  <si>
    <t>99-87</t>
  </si>
  <si>
    <t>99-97</t>
  </si>
  <si>
    <t>99-98</t>
  </si>
  <si>
    <t>00-514</t>
  </si>
  <si>
    <t>99-90</t>
  </si>
  <si>
    <t>00-757</t>
  </si>
  <si>
    <t>00-758</t>
  </si>
  <si>
    <t>99-112</t>
  </si>
  <si>
    <t>99-116</t>
  </si>
  <si>
    <t>99-66</t>
  </si>
  <si>
    <t>99-69</t>
  </si>
  <si>
    <t>99-77</t>
  </si>
  <si>
    <t>99-78</t>
  </si>
  <si>
    <t>99-79</t>
  </si>
  <si>
    <t>00-582</t>
  </si>
  <si>
    <t>00-586</t>
  </si>
  <si>
    <t>00-591</t>
  </si>
  <si>
    <t>00-592</t>
  </si>
  <si>
    <t>00-596</t>
  </si>
  <si>
    <t>00-598</t>
  </si>
  <si>
    <t>00-600</t>
  </si>
  <si>
    <t>00-602</t>
  </si>
  <si>
    <t>00-603</t>
  </si>
  <si>
    <t>00-604</t>
  </si>
  <si>
    <t>00-608</t>
  </si>
  <si>
    <t>00-611</t>
  </si>
  <si>
    <t>00-614</t>
  </si>
  <si>
    <t>00-632</t>
  </si>
  <si>
    <t>00-636</t>
  </si>
  <si>
    <t>00-638</t>
  </si>
  <si>
    <t>00-645</t>
  </si>
  <si>
    <t>00-652</t>
  </si>
  <si>
    <t>00-654</t>
  </si>
  <si>
    <t>00-656</t>
  </si>
  <si>
    <t>99-103</t>
  </si>
  <si>
    <t>00-597</t>
  </si>
  <si>
    <t>F327</t>
  </si>
  <si>
    <t>99-117</t>
  </si>
  <si>
    <t>00-511</t>
  </si>
  <si>
    <t>00-518</t>
  </si>
  <si>
    <t>00-543</t>
  </si>
  <si>
    <t>00-544</t>
  </si>
  <si>
    <t>00-563</t>
  </si>
  <si>
    <t>00-575</t>
  </si>
  <si>
    <t>00-579</t>
  </si>
  <si>
    <t>00-587</t>
  </si>
  <si>
    <t>00-595</t>
  </si>
  <si>
    <t>00-599</t>
  </si>
  <si>
    <t>00-601</t>
  </si>
  <si>
    <t>00-606</t>
  </si>
  <si>
    <t>00-618</t>
  </si>
  <si>
    <t>00-619</t>
  </si>
  <si>
    <t>00-622</t>
  </si>
  <si>
    <t>00-624</t>
  </si>
  <si>
    <t>00-627</t>
  </si>
  <si>
    <t>00-630</t>
  </si>
  <si>
    <t>00-633</t>
  </si>
  <si>
    <t>00-635</t>
  </si>
  <si>
    <t>00-637</t>
  </si>
  <si>
    <t>00-640</t>
  </si>
  <si>
    <t>00-642</t>
  </si>
  <si>
    <t>00-659</t>
  </si>
  <si>
    <t>00-668</t>
  </si>
  <si>
    <t>00-671</t>
  </si>
  <si>
    <t>00-673</t>
  </si>
  <si>
    <t>00-677</t>
  </si>
  <si>
    <t>00-681</t>
  </si>
  <si>
    <t>00-725</t>
  </si>
  <si>
    <t>00-744</t>
  </si>
  <si>
    <t>00-530</t>
  </si>
  <si>
    <t>00-610</t>
  </si>
  <si>
    <t>00-616</t>
  </si>
  <si>
    <t>00-621</t>
  </si>
  <si>
    <t>00-639</t>
  </si>
  <si>
    <t>00-649</t>
  </si>
  <si>
    <t>00-690</t>
  </si>
  <si>
    <t>00-703</t>
  </si>
  <si>
    <t>North Dakota</t>
  </si>
  <si>
    <t>00-853</t>
  </si>
  <si>
    <t>00-851</t>
  </si>
  <si>
    <t>00-847</t>
  </si>
  <si>
    <t>00-848</t>
  </si>
  <si>
    <t>00-849</t>
  </si>
  <si>
    <t>NRRL 54046</t>
  </si>
  <si>
    <t>00-769</t>
  </si>
  <si>
    <t>00-770</t>
  </si>
  <si>
    <t>00-771</t>
  </si>
  <si>
    <t>00-772</t>
  </si>
  <si>
    <t>00-773</t>
  </si>
  <si>
    <t>00-774</t>
  </si>
  <si>
    <t>00-768</t>
  </si>
  <si>
    <t>NRRL 54044</t>
  </si>
  <si>
    <t>00-852</t>
  </si>
  <si>
    <t>00-841</t>
  </si>
  <si>
    <t>00-843</t>
  </si>
  <si>
    <t>00-844</t>
  </si>
  <si>
    <t>00-845</t>
  </si>
  <si>
    <t>00-846</t>
  </si>
  <si>
    <t>00-850</t>
  </si>
  <si>
    <t>99-176</t>
  </si>
  <si>
    <t>99-177</t>
  </si>
  <si>
    <t>00-813</t>
  </si>
  <si>
    <t>00-815</t>
  </si>
  <si>
    <t>00-760</t>
  </si>
  <si>
    <t>00-762</t>
  </si>
  <si>
    <t>00-763</t>
  </si>
  <si>
    <t>00-764</t>
  </si>
  <si>
    <t>00-765</t>
  </si>
  <si>
    <t>00-766</t>
  </si>
  <si>
    <t>00-767</t>
  </si>
  <si>
    <t>00-775</t>
  </si>
  <si>
    <t>00-776</t>
  </si>
  <si>
    <t>00-777</t>
  </si>
  <si>
    <t>00-778</t>
  </si>
  <si>
    <t>00-779</t>
  </si>
  <si>
    <t>00-780</t>
  </si>
  <si>
    <t>00-781</t>
  </si>
  <si>
    <t>00-782</t>
  </si>
  <si>
    <t>00-783</t>
  </si>
  <si>
    <t>00-784</t>
  </si>
  <si>
    <t>00-785</t>
  </si>
  <si>
    <t>00-786</t>
  </si>
  <si>
    <t>00-787</t>
  </si>
  <si>
    <t>00-788</t>
  </si>
  <si>
    <t>00-789</t>
  </si>
  <si>
    <t>00-791</t>
  </si>
  <si>
    <t>00-793</t>
  </si>
  <si>
    <t>00-797</t>
  </si>
  <si>
    <t>00-798</t>
  </si>
  <si>
    <t>00-799</t>
  </si>
  <si>
    <t>00-800</t>
  </si>
  <si>
    <t>00-802</t>
  </si>
  <si>
    <t>00-803</t>
  </si>
  <si>
    <t>00-804</t>
  </si>
  <si>
    <t>00-805</t>
  </si>
  <si>
    <t>00-806</t>
  </si>
  <si>
    <t>00-808</t>
  </si>
  <si>
    <t>00-809</t>
  </si>
  <si>
    <t>00-810</t>
  </si>
  <si>
    <t>00-811</t>
  </si>
  <si>
    <t>00-812</t>
  </si>
  <si>
    <t>00-832</t>
  </si>
  <si>
    <t>00-833</t>
  </si>
  <si>
    <t>00-834</t>
  </si>
  <si>
    <t>00-835</t>
  </si>
  <si>
    <t>00-836</t>
  </si>
  <si>
    <t>00-839</t>
  </si>
  <si>
    <t>99-247</t>
  </si>
  <si>
    <t>NRRL 54035</t>
  </si>
  <si>
    <t>00-759</t>
  </si>
  <si>
    <t>NRRL 54043</t>
  </si>
  <si>
    <t>00-838</t>
  </si>
  <si>
    <t>NRRL 54045</t>
  </si>
  <si>
    <t>99-184</t>
  </si>
  <si>
    <t>99-188</t>
  </si>
  <si>
    <t>99-190</t>
  </si>
  <si>
    <t>99-192</t>
  </si>
  <si>
    <t>99-194</t>
  </si>
  <si>
    <t>99-198</t>
  </si>
  <si>
    <t>99-199</t>
  </si>
  <si>
    <t>99-214</t>
  </si>
  <si>
    <t>99-218</t>
  </si>
  <si>
    <t>99-219</t>
  </si>
  <si>
    <t>99-220</t>
  </si>
  <si>
    <t>99-223</t>
  </si>
  <si>
    <t>99-225</t>
  </si>
  <si>
    <t>99-226</t>
  </si>
  <si>
    <t>99-227</t>
  </si>
  <si>
    <t>99-228</t>
  </si>
  <si>
    <t>99-229</t>
  </si>
  <si>
    <t>99-232</t>
  </si>
  <si>
    <t>99-233</t>
  </si>
  <si>
    <t>99-239</t>
  </si>
  <si>
    <t>99-244</t>
  </si>
  <si>
    <t>99-246</t>
  </si>
  <si>
    <t>99-249</t>
  </si>
  <si>
    <t>99-201</t>
  </si>
  <si>
    <t>99-202</t>
  </si>
  <si>
    <t>99-204</t>
  </si>
  <si>
    <t>99-207</t>
  </si>
  <si>
    <t>00-823</t>
  </si>
  <si>
    <t>00-824</t>
  </si>
  <si>
    <t>00-826</t>
  </si>
  <si>
    <t>00-827</t>
  </si>
  <si>
    <t>00-828</t>
  </si>
  <si>
    <t>00-829</t>
  </si>
  <si>
    <t>00-830</t>
  </si>
  <si>
    <t>00-831</t>
  </si>
  <si>
    <t>00-792</t>
  </si>
  <si>
    <t>99-179</t>
  </si>
  <si>
    <t>99-180</t>
  </si>
  <si>
    <t>99-181</t>
  </si>
  <si>
    <t>00-790</t>
  </si>
  <si>
    <t>00-794</t>
  </si>
  <si>
    <t>00-795</t>
  </si>
  <si>
    <t>00-796</t>
  </si>
  <si>
    <t>00-801</t>
  </si>
  <si>
    <t>99-182</t>
  </si>
  <si>
    <t>99-185</t>
  </si>
  <si>
    <t>99-186</t>
  </si>
  <si>
    <t>99-187</t>
  </si>
  <si>
    <t>99-193</t>
  </si>
  <si>
    <t>99-195</t>
  </si>
  <si>
    <t>99-197</t>
  </si>
  <si>
    <t>99-208</t>
  </si>
  <si>
    <t>99-209</t>
  </si>
  <si>
    <t>99-210</t>
  </si>
  <si>
    <t>99-211</t>
  </si>
  <si>
    <t>99-213</t>
  </si>
  <si>
    <t>99-215</t>
  </si>
  <si>
    <t>99-216</t>
  </si>
  <si>
    <t>99-221</t>
  </si>
  <si>
    <t>99-222</t>
  </si>
  <si>
    <t>99-231</t>
  </si>
  <si>
    <t>99-245</t>
  </si>
  <si>
    <t>99-172</t>
  </si>
  <si>
    <t>00-842</t>
  </si>
  <si>
    <t>NRRL NRRL 46435</t>
  </si>
  <si>
    <t>Ohio</t>
  </si>
  <si>
    <t>00-155</t>
  </si>
  <si>
    <t>00-156</t>
  </si>
  <si>
    <t>00-157</t>
  </si>
  <si>
    <t>00-158</t>
  </si>
  <si>
    <t>00-159</t>
  </si>
  <si>
    <t>00-160</t>
  </si>
  <si>
    <t>00-161</t>
  </si>
  <si>
    <t>00-177</t>
  </si>
  <si>
    <t>00-178</t>
  </si>
  <si>
    <t>00-179</t>
  </si>
  <si>
    <t>00-180</t>
  </si>
  <si>
    <t>00-181</t>
  </si>
  <si>
    <t>00-182</t>
  </si>
  <si>
    <t>00-183</t>
  </si>
  <si>
    <t>00-184</t>
  </si>
  <si>
    <t>00-185</t>
  </si>
  <si>
    <t>00-162</t>
  </si>
  <si>
    <t>00-163</t>
  </si>
  <si>
    <t>00-164</t>
  </si>
  <si>
    <t>00-165</t>
  </si>
  <si>
    <t>00-166</t>
  </si>
  <si>
    <t>00-167</t>
  </si>
  <si>
    <t>00-168</t>
  </si>
  <si>
    <t>00-169</t>
  </si>
  <si>
    <t>00-170</t>
  </si>
  <si>
    <t>00-171</t>
  </si>
  <si>
    <t>00-172</t>
  </si>
  <si>
    <t>00-173</t>
  </si>
  <si>
    <t>00-174</t>
  </si>
  <si>
    <t>00-175</t>
  </si>
  <si>
    <t>00-176</t>
  </si>
  <si>
    <t>Rocklake, North Dakota</t>
  </si>
  <si>
    <t>00-837</t>
  </si>
  <si>
    <t>NRRL 46434</t>
  </si>
  <si>
    <t>South Dakota</t>
  </si>
  <si>
    <t>00-10</t>
  </si>
  <si>
    <t>00-11</t>
  </si>
  <si>
    <t>00-12</t>
  </si>
  <si>
    <t>00-13</t>
  </si>
  <si>
    <t>00-14</t>
  </si>
  <si>
    <t>00-15</t>
  </si>
  <si>
    <t>00-16</t>
  </si>
  <si>
    <t>00-18</t>
  </si>
  <si>
    <t>00-19</t>
  </si>
  <si>
    <t>00-20</t>
  </si>
  <si>
    <t>00-21</t>
  </si>
  <si>
    <t>00-22</t>
  </si>
  <si>
    <t>00-23</t>
  </si>
  <si>
    <t>00-3</t>
  </si>
  <si>
    <t>00-5</t>
  </si>
  <si>
    <t>00-6</t>
  </si>
  <si>
    <t>00-7</t>
  </si>
  <si>
    <t>99-163</t>
  </si>
  <si>
    <t>99-166</t>
  </si>
  <si>
    <t>99-140</t>
  </si>
  <si>
    <t>99-141</t>
  </si>
  <si>
    <t>99-142</t>
  </si>
  <si>
    <t>99-143</t>
  </si>
  <si>
    <t>99-145</t>
  </si>
  <si>
    <t>99-148</t>
  </si>
  <si>
    <t>99-150</t>
  </si>
  <si>
    <t>99-151</t>
  </si>
  <si>
    <t>99-153</t>
  </si>
  <si>
    <t>99-155</t>
  </si>
  <si>
    <t>99-156</t>
  </si>
  <si>
    <t>99-157</t>
  </si>
  <si>
    <t>99-158</t>
  </si>
  <si>
    <t>99-159</t>
  </si>
  <si>
    <t>99-120</t>
  </si>
  <si>
    <t>99-123</t>
  </si>
  <si>
    <t>99-125</t>
  </si>
  <si>
    <t>99-126</t>
  </si>
  <si>
    <t>99-127</t>
  </si>
  <si>
    <t>99-128</t>
  </si>
  <si>
    <t>99-129</t>
  </si>
  <si>
    <t>99-131</t>
  </si>
  <si>
    <t>99-136</t>
  </si>
  <si>
    <t>00-2</t>
  </si>
  <si>
    <t>00-4</t>
  </si>
  <si>
    <t>99-162</t>
  </si>
  <si>
    <t>99-139</t>
  </si>
  <si>
    <t>99-144</t>
  </si>
  <si>
    <t>99-121</t>
  </si>
  <si>
    <t>99-124</t>
  </si>
  <si>
    <t>99-130</t>
  </si>
  <si>
    <t>99-132</t>
  </si>
  <si>
    <t>99-133</t>
  </si>
  <si>
    <t>99-134</t>
  </si>
  <si>
    <t>Wisconsin</t>
  </si>
  <si>
    <t>00-139</t>
  </si>
  <si>
    <t>00-140</t>
  </si>
  <si>
    <t>00-141</t>
  </si>
  <si>
    <t>00-142</t>
  </si>
  <si>
    <t>00-143</t>
  </si>
  <si>
    <t>00-144</t>
  </si>
  <si>
    <t>00-145</t>
  </si>
  <si>
    <t>00-146</t>
  </si>
  <si>
    <t>00-147</t>
  </si>
  <si>
    <t>00-148</t>
  </si>
  <si>
    <t>00-149</t>
  </si>
  <si>
    <t>00-150</t>
  </si>
  <si>
    <t>00-151</t>
  </si>
  <si>
    <t>00-153</t>
  </si>
  <si>
    <t>00-154</t>
  </si>
  <si>
    <t>00-212</t>
  </si>
  <si>
    <t>00-213</t>
  </si>
  <si>
    <t>00-214</t>
  </si>
  <si>
    <t>00-215</t>
  </si>
  <si>
    <t>00-216</t>
  </si>
  <si>
    <t>00-217</t>
  </si>
  <si>
    <t>Aichi</t>
  </si>
  <si>
    <t>Japan</t>
  </si>
  <si>
    <t>0223101</t>
  </si>
  <si>
    <t>NRRL 46529</t>
  </si>
  <si>
    <t>Suga et al. (2008)</t>
  </si>
  <si>
    <t>Aomori</t>
  </si>
  <si>
    <t>0402011</t>
  </si>
  <si>
    <t>NRRL 46552</t>
  </si>
  <si>
    <t>LC-MS</t>
  </si>
  <si>
    <t>0402021</t>
  </si>
  <si>
    <t>NRRL 46553</t>
  </si>
  <si>
    <t>0402041</t>
  </si>
  <si>
    <t>NRRL 46555</t>
  </si>
  <si>
    <t>0402061</t>
  </si>
  <si>
    <t>NRRL 46556</t>
  </si>
  <si>
    <t>0402101</t>
  </si>
  <si>
    <t>NRRL 46557</t>
  </si>
  <si>
    <t>Ehime</t>
  </si>
  <si>
    <t>0238001</t>
  </si>
  <si>
    <t>NRRL 46532</t>
  </si>
  <si>
    <t>Fukushima</t>
  </si>
  <si>
    <t>0407011</t>
  </si>
  <si>
    <t>NRRL 46566</t>
  </si>
  <si>
    <t>0407031</t>
  </si>
  <si>
    <t>NRRL 46567</t>
  </si>
  <si>
    <t>0407081</t>
  </si>
  <si>
    <t>NRRL 46568</t>
  </si>
  <si>
    <t>0407111</t>
  </si>
  <si>
    <t>NRRL 46569</t>
  </si>
  <si>
    <t>Hiroshima</t>
  </si>
  <si>
    <t>0234003</t>
  </si>
  <si>
    <t>NRRL 46530</t>
  </si>
  <si>
    <t>0234007</t>
  </si>
  <si>
    <t>NRRL 46531</t>
  </si>
  <si>
    <t>Hokkaido</t>
  </si>
  <si>
    <t>0101020</t>
  </si>
  <si>
    <t>NRRL 46520</t>
  </si>
  <si>
    <t>0101036</t>
  </si>
  <si>
    <t>NRRL 46521</t>
  </si>
  <si>
    <t>0101042</t>
  </si>
  <si>
    <t>NRRL 46522</t>
  </si>
  <si>
    <t>0201001</t>
  </si>
  <si>
    <t>NRRL 46523</t>
  </si>
  <si>
    <t>0201201</t>
  </si>
  <si>
    <t>NRRL 46524</t>
  </si>
  <si>
    <t>0201203</t>
  </si>
  <si>
    <t>NRRL 46525</t>
  </si>
  <si>
    <t>NRRL 46527</t>
  </si>
  <si>
    <t>0301001</t>
  </si>
  <si>
    <t>NRRL 46533</t>
  </si>
  <si>
    <t>NRRL 46536</t>
  </si>
  <si>
    <t>0301202</t>
  </si>
  <si>
    <t>NRRL 46537</t>
  </si>
  <si>
    <t>0301361</t>
  </si>
  <si>
    <t>NRRL 46538</t>
  </si>
  <si>
    <t>0301362</t>
  </si>
  <si>
    <t>NRRL 46539</t>
  </si>
  <si>
    <t>0301401</t>
  </si>
  <si>
    <t>NRRL 46540</t>
  </si>
  <si>
    <t>0301833</t>
  </si>
  <si>
    <t>NRRL 46541</t>
  </si>
  <si>
    <t>0401402</t>
  </si>
  <si>
    <t>NRRL 46550</t>
  </si>
  <si>
    <t>0401403</t>
  </si>
  <si>
    <t>NRRL 46551</t>
  </si>
  <si>
    <t>Ibaraki</t>
  </si>
  <si>
    <t>0208351</t>
  </si>
  <si>
    <t>NRRL 46528</t>
  </si>
  <si>
    <t>Iwate</t>
  </si>
  <si>
    <t>0403001</t>
  </si>
  <si>
    <t>NRRL 46558</t>
  </si>
  <si>
    <t>Histone H3: DQ925720</t>
  </si>
  <si>
    <t>0403012</t>
  </si>
  <si>
    <t>NRRL 46559</t>
  </si>
  <si>
    <t>0403013</t>
  </si>
  <si>
    <t>NRRL 46560</t>
  </si>
  <si>
    <t>0403014</t>
  </si>
  <si>
    <t>NRRL 46561</t>
  </si>
  <si>
    <t>0403016</t>
  </si>
  <si>
    <t>NRRL 46562</t>
  </si>
  <si>
    <t>Histone H3: DQ925729</t>
  </si>
  <si>
    <t>0403017</t>
  </si>
  <si>
    <t>NRRL 46563</t>
  </si>
  <si>
    <t>0403019</t>
  </si>
  <si>
    <t>NRRL 46564</t>
  </si>
  <si>
    <t>Miyagi</t>
  </si>
  <si>
    <t>0304004</t>
  </si>
  <si>
    <t>NRRL 46542</t>
  </si>
  <si>
    <t>0304007</t>
  </si>
  <si>
    <t>NRRL 46543</t>
  </si>
  <si>
    <t>0304013</t>
  </si>
  <si>
    <t>NRRL 46544</t>
  </si>
  <si>
    <t>Nagano</t>
  </si>
  <si>
    <t>0320001</t>
  </si>
  <si>
    <t>NRRL 46545</t>
  </si>
  <si>
    <t>0320004</t>
  </si>
  <si>
    <t>NRRL 46546</t>
  </si>
  <si>
    <t>0320011</t>
  </si>
  <si>
    <t>NRRL 46547</t>
  </si>
  <si>
    <t>0320013</t>
  </si>
  <si>
    <t>NRRL 46548</t>
  </si>
  <si>
    <t>0320015</t>
  </si>
  <si>
    <t>NRRL 46549</t>
  </si>
  <si>
    <t>Yamagata</t>
  </si>
  <si>
    <t>0406041</t>
  </si>
  <si>
    <t>NRRL 46565</t>
  </si>
  <si>
    <t>Birch Hills, Saskatchewan</t>
  </si>
  <si>
    <t>Canada</t>
  </si>
  <si>
    <t>Birtle, Manitoba</t>
  </si>
  <si>
    <t>Blaine Lake, Saskatchewan</t>
  </si>
  <si>
    <t>Boissevain, Manitoba</t>
  </si>
  <si>
    <t>Booth Siding, Saskatchewan</t>
  </si>
  <si>
    <t>Bowsman, Manitoba</t>
  </si>
  <si>
    <t>Bracken, Saskatchewan</t>
  </si>
  <si>
    <t>Brandon, Manitoba</t>
  </si>
  <si>
    <t>Briercrest, Saskatchewan</t>
  </si>
  <si>
    <t>Broderich, Saskatchewan</t>
  </si>
  <si>
    <t>Brooks, Alberta</t>
  </si>
  <si>
    <t>Brooksby, Saskatchewan</t>
  </si>
  <si>
    <t>Brunkhild, Manitoba</t>
  </si>
  <si>
    <t>Burdett, Alberta</t>
  </si>
  <si>
    <t>Burstall, Saskatchewan</t>
  </si>
  <si>
    <t>Calgary, Alberta</t>
  </si>
  <si>
    <t>Canwood, Saskatchewan</t>
  </si>
  <si>
    <t>Carberry, Manitoba</t>
  </si>
  <si>
    <t>Carey, Manitoba</t>
  </si>
  <si>
    <t>Carievale, Saskatchewan</t>
  </si>
  <si>
    <t>Carnduff, Saskatchewan</t>
  </si>
  <si>
    <t>Carseland, Alberta</t>
  </si>
  <si>
    <t>Cartwright, Manitoba</t>
  </si>
  <si>
    <t>Cassils, Alberta</t>
  </si>
  <si>
    <t>Clearwater, Manitoba</t>
  </si>
  <si>
    <t>Coaldale, Alberta</t>
  </si>
  <si>
    <t>Congress, Saskatchewan</t>
  </si>
  <si>
    <t>Coronach, Saskatchewan</t>
  </si>
  <si>
    <t>Creelman, Saskatchewan</t>
  </si>
  <si>
    <t>Cromer, Manitoba</t>
  </si>
  <si>
    <t>Crooked River, Saskatchewan</t>
  </si>
  <si>
    <t>Crossroads, Saskatchewan</t>
  </si>
  <si>
    <t>Crowley, Louisiana</t>
  </si>
  <si>
    <t>Darlingford, Manitoba</t>
  </si>
  <si>
    <t>Dauphin, Manitoba</t>
  </si>
  <si>
    <t>Dixon, Saskatchewan</t>
  </si>
  <si>
    <t>Drake, Saskatchewan</t>
  </si>
  <si>
    <t>Dufresne, Manitoba</t>
  </si>
  <si>
    <t>Dunmore, Alberta</t>
  </si>
  <si>
    <t>Dunrea, Manitoba</t>
  </si>
  <si>
    <t>Durban, Manitoba</t>
  </si>
  <si>
    <t>Earl Grey, Saskatchewan</t>
  </si>
  <si>
    <t>Edam, Saskatchewan</t>
  </si>
  <si>
    <t>Elbow, Saskatchewan</t>
  </si>
  <si>
    <t>Elkhorn, Manitoba</t>
  </si>
  <si>
    <t>Englefeld, Saskatchewan</t>
  </si>
  <si>
    <t>Equity, Alberta</t>
  </si>
  <si>
    <t>Estevan, Saskatchewan</t>
  </si>
  <si>
    <t>Estlin, Saskatchewan</t>
  </si>
  <si>
    <t>Eyebrow, Saskatchewan</t>
  </si>
  <si>
    <t>Falher, Alberta</t>
  </si>
  <si>
    <t>Fisher Branch, Manitoba</t>
  </si>
  <si>
    <t>Fiske, Saskatchewan</t>
  </si>
  <si>
    <t>Foam Lake, Saskatchewan</t>
  </si>
  <si>
    <t>Fort Saskatchewan, Alberta</t>
  </si>
  <si>
    <t>Foxwarren, Manitoba</t>
  </si>
  <si>
    <t>Francis, Saskatchewan</t>
  </si>
  <si>
    <t>Franklin, Manitoba</t>
  </si>
  <si>
    <t>Frobisher, Saskatchewan</t>
  </si>
  <si>
    <t>Gladstone, Manitoba</t>
  </si>
  <si>
    <t>Glenavon, Saskatchewan</t>
  </si>
  <si>
    <t>Glenboro, Manitoba</t>
  </si>
  <si>
    <t>Glossop, Manitoba</t>
  </si>
  <si>
    <t>Grandview, Manitoba</t>
  </si>
  <si>
    <t>Gravelbourg, Saskatchewan</t>
  </si>
  <si>
    <t>Gregg, Manitoba</t>
  </si>
  <si>
    <t>Grenfell, Saskatchewan</t>
  </si>
  <si>
    <t>Gretna, Manitoba</t>
  </si>
  <si>
    <t>Griswold, Manitoba</t>
  </si>
  <si>
    <t>Hague, Saskatchewan</t>
  </si>
  <si>
    <t>Hartney, Manitoba</t>
  </si>
  <si>
    <t>Hinchliffe, Saskatchewan</t>
  </si>
  <si>
    <t>Holland, Manitoba</t>
  </si>
  <si>
    <t>Homewood, Manitoba</t>
  </si>
  <si>
    <t>Indus, Alberta</t>
  </si>
  <si>
    <t>Kane, Manitoba</t>
  </si>
  <si>
    <t>Kegworth, Saskatchewan</t>
  </si>
  <si>
    <t>Kemnay, Manitoba</t>
  </si>
  <si>
    <t>Kenaston, Saskatchewan</t>
  </si>
  <si>
    <t>Kenville, Manitoba</t>
  </si>
  <si>
    <t>Killarney, Manitoba</t>
  </si>
  <si>
    <t>La Riviere, Manitoba</t>
  </si>
  <si>
    <t>Lake Lenore, Saskatchewan</t>
  </si>
  <si>
    <t>Langenburg, Saskatchewan</t>
  </si>
  <si>
    <t>Laurier, Manitoba</t>
  </si>
  <si>
    <t>Legacy, Alberta</t>
  </si>
  <si>
    <t>Letellier, Manitoba</t>
  </si>
  <si>
    <t>Lethbridge, Alberta</t>
  </si>
  <si>
    <t>Libau, Manitoba</t>
  </si>
  <si>
    <t>Lilyfield, Manitoba</t>
  </si>
  <si>
    <t>Lowe Farm, Manitoba</t>
  </si>
  <si>
    <t>Lucky Lake, Saskatchewan</t>
  </si>
  <si>
    <t>Macoun, Saskatchewan</t>
  </si>
  <si>
    <t>Marengo, Saskatchewan</t>
  </si>
  <si>
    <t>Margo, Saskatchewan</t>
  </si>
  <si>
    <t>Mariapolis, Manitoba</t>
  </si>
  <si>
    <t>Markinch, Saskatchewan</t>
  </si>
  <si>
    <t>Marshall, Saskatchewan</t>
  </si>
  <si>
    <t>McCreary, Manitoba</t>
  </si>
  <si>
    <t>Meadows, Manitoba</t>
  </si>
  <si>
    <t>Melfort, Saskatchewan</t>
  </si>
  <si>
    <t>Miami, Manitoba</t>
  </si>
  <si>
    <t>Michigan</t>
  </si>
  <si>
    <t>Milestone, Saskatchewan</t>
  </si>
  <si>
    <t>Minitonas, Manitoba</t>
  </si>
  <si>
    <t>Minnedosa, Manitoba</t>
  </si>
  <si>
    <t>Minto, Manitoba</t>
  </si>
  <si>
    <t>Moosomin, Saskatchewan</t>
  </si>
  <si>
    <t>Morden, Manitoba</t>
  </si>
  <si>
    <t>Morse, Saskatchewan</t>
  </si>
  <si>
    <t>Naicam, Saskatchewan</t>
  </si>
  <si>
    <t>Nebraska</t>
  </si>
  <si>
    <t>Neepawa, Manitoba</t>
  </si>
  <si>
    <t>Nesbitt, Manitoba</t>
  </si>
  <si>
    <t xml:space="preserve">New Brunswick </t>
  </si>
  <si>
    <t>Newdale, Manitoba</t>
  </si>
  <si>
    <t>Ninga, Manitoba</t>
  </si>
  <si>
    <t>Norman, Manitoba</t>
  </si>
  <si>
    <t xml:space="preserve">Nova Scotia </t>
  </si>
  <si>
    <t>Ontario</t>
  </si>
  <si>
    <t>Outlook, Saskatchewan</t>
  </si>
  <si>
    <t>Oxford, Ontario</t>
  </si>
  <si>
    <t>Pelly, Saskatchewan</t>
  </si>
  <si>
    <t>Pennsylvania</t>
  </si>
  <si>
    <t>Plenty, Saskatchewan</t>
  </si>
  <si>
    <t>Plumas, Manitoba</t>
  </si>
  <si>
    <t>Polk County, Minnesota</t>
  </si>
  <si>
    <t>Porcupine Plain, Saskatchewan</t>
  </si>
  <si>
    <t>Portage la Prairie, Manitoba</t>
  </si>
  <si>
    <t>Prince Albert, Saskatchewan</t>
  </si>
  <si>
    <t>Prince Edward Island</t>
  </si>
  <si>
    <t>Quebec</t>
  </si>
  <si>
    <t>Quill Lake, Saskatchewan</t>
  </si>
  <si>
    <t>Radville, Saskatchewan</t>
  </si>
  <si>
    <t>Rathwell, Manitoba</t>
  </si>
  <si>
    <t>Red Coat, Alberta</t>
  </si>
  <si>
    <t>Redvers, Saskatchewan</t>
  </si>
  <si>
    <t>Regina, Saskatchewan</t>
  </si>
  <si>
    <t>Reston, Manitoba</t>
  </si>
  <si>
    <t>Ridgedale, Saskatchewan</t>
  </si>
  <si>
    <t>Rivers, Manitoba</t>
  </si>
  <si>
    <t>Riverton, Manitoba</t>
  </si>
  <si>
    <t>Roblin, Manitoba</t>
  </si>
  <si>
    <t>Rosetown, Saskatchewan</t>
  </si>
  <si>
    <t>Russel, Manitoba</t>
  </si>
  <si>
    <t>Russell, Manitoba</t>
  </si>
  <si>
    <t>Sanford, Manitoba</t>
  </si>
  <si>
    <t>Saskatoon, Saskatchewan</t>
  </si>
  <si>
    <t>Semans, Saskatchewan</t>
  </si>
  <si>
    <t>Shellbrook, Saskatchewan</t>
  </si>
  <si>
    <t>Shoal Lake, Manitoba</t>
  </si>
  <si>
    <t>Smart Siding, Manitoba</t>
  </si>
  <si>
    <t>Somerset, Manitoba</t>
  </si>
  <si>
    <t>South Lakes, Manitoba</t>
  </si>
  <si>
    <t>Spiritwood, Saskatchewan</t>
  </si>
  <si>
    <t>Springside, Saskatchewan</t>
  </si>
  <si>
    <t>St. Jean, Manitoba</t>
  </si>
  <si>
    <t>Ste. Anne, Manitoba</t>
  </si>
  <si>
    <t>Ste. Eustache, Manitoba</t>
  </si>
  <si>
    <t>Stirling, Alberta</t>
  </si>
  <si>
    <t>Stonewall, Manitoba</t>
  </si>
  <si>
    <t>Stoughton, Saskatchewan</t>
  </si>
  <si>
    <t>Strasbourg, Saskatchewan</t>
  </si>
  <si>
    <t>Sturgis, Saskatchewan</t>
  </si>
  <si>
    <t>Swan Lake, Manitoba</t>
  </si>
  <si>
    <t>Swan River Valley, Manitoba</t>
  </si>
  <si>
    <t>Taber, Alberta</t>
  </si>
  <si>
    <t>Tempest, Alberta</t>
  </si>
  <si>
    <t>Tenby, Manitoba</t>
  </si>
  <si>
    <t>Teulon, Manitoba</t>
  </si>
  <si>
    <t>The Pas, Manitoba</t>
  </si>
  <si>
    <t>Torquay, Saskatchewan</t>
  </si>
  <si>
    <t>Transcona, Manitoba</t>
  </si>
  <si>
    <t>Treherne, Manitoba</t>
  </si>
  <si>
    <t>Trois Rivieres, Quebec</t>
  </si>
  <si>
    <t>Unity, Saskatchewan</t>
  </si>
  <si>
    <t>Vauxhall, Alberta</t>
  </si>
  <si>
    <t>Vibank, Saskatchewan</t>
  </si>
  <si>
    <t>Virden, Manitoba</t>
  </si>
  <si>
    <t>Waldron, Saskatchewan</t>
  </si>
  <si>
    <t>Warren, Manitoba</t>
  </si>
  <si>
    <t>Waskada, Manitoba</t>
  </si>
  <si>
    <t>Weyburn, Saskatchewan</t>
  </si>
  <si>
    <t>Whitewood, Saskatchewan</t>
  </si>
  <si>
    <t>Willow Bunch, Saskatchewan</t>
  </si>
  <si>
    <t>Wilson, Alberta</t>
  </si>
  <si>
    <t>Winkler, Manitoba</t>
  </si>
  <si>
    <t>Winnipeg East, Manitoba</t>
  </si>
  <si>
    <t>Winnipeg, Manitoba</t>
  </si>
  <si>
    <t>Wiseton, Saskatchewan</t>
  </si>
  <si>
    <t>Assiniboia, Saskatchewan</t>
  </si>
  <si>
    <t>Kelly et al. (2015)</t>
  </si>
  <si>
    <t>Aylsham, Saskatchewan</t>
  </si>
  <si>
    <t>Balcarres, Saskatchewan</t>
  </si>
  <si>
    <t>Baldur, Manitoba</t>
  </si>
  <si>
    <t>Balgonie, Saskatchewan</t>
  </si>
  <si>
    <t>Beausejour, Manitoba</t>
  </si>
  <si>
    <t>Belmont, Manitoba</t>
  </si>
  <si>
    <t>Bengough, Saskatchewan</t>
  </si>
  <si>
    <t>Bethune, Saskatchewan</t>
  </si>
  <si>
    <t>Biggar, Saskatchewan</t>
  </si>
  <si>
    <t>Binscarth, Manitoba</t>
  </si>
  <si>
    <t>SRW</t>
  </si>
  <si>
    <t>Alexandria, Louisiana</t>
  </si>
  <si>
    <t>03-136</t>
  </si>
  <si>
    <t>NRRL 38375</t>
  </si>
  <si>
    <t>Gale et al. (2011)</t>
  </si>
  <si>
    <t>03-137</t>
  </si>
  <si>
    <t>NRRL 39347</t>
  </si>
  <si>
    <t>03-138</t>
  </si>
  <si>
    <t>NRRL 39348</t>
  </si>
  <si>
    <t>03-93</t>
  </si>
  <si>
    <t>NRRL 38386</t>
  </si>
  <si>
    <t>Franklin, Louisiana</t>
  </si>
  <si>
    <t>05-2</t>
  </si>
  <si>
    <t>NRRL 39349</t>
  </si>
  <si>
    <t>02-35</t>
  </si>
  <si>
    <t>NRRL 38367</t>
  </si>
  <si>
    <t>02-29</t>
  </si>
  <si>
    <t>NRRL 38373</t>
  </si>
  <si>
    <t>02-28</t>
  </si>
  <si>
    <t>NRRL 39234</t>
  </si>
  <si>
    <t>02-30</t>
  </si>
  <si>
    <t>NRRL 39235</t>
  </si>
  <si>
    <t>02-36</t>
  </si>
  <si>
    <t>NRRL 39240</t>
  </si>
  <si>
    <t>03-118</t>
  </si>
  <si>
    <t>NRRL 39332</t>
  </si>
  <si>
    <t>03-113</t>
  </si>
  <si>
    <t>NRRL 38394</t>
  </si>
  <si>
    <t>03-35</t>
  </si>
  <si>
    <t>NRRL 38403</t>
  </si>
  <si>
    <t>03-57</t>
  </si>
  <si>
    <t>NRRL 38406</t>
  </si>
  <si>
    <t>03-34</t>
  </si>
  <si>
    <t>NRRL 39270</t>
  </si>
  <si>
    <t>03-55</t>
  </si>
  <si>
    <t>NRRL 39279</t>
  </si>
  <si>
    <t>03-59</t>
  </si>
  <si>
    <t>NRRL 39282</t>
  </si>
  <si>
    <t>03-78</t>
  </si>
  <si>
    <t>NRRL 39299</t>
  </si>
  <si>
    <t>03-82</t>
  </si>
  <si>
    <t>NRRL 39303</t>
  </si>
  <si>
    <t>03-86</t>
  </si>
  <si>
    <t>NRRL 39306</t>
  </si>
  <si>
    <t>03-92</t>
  </si>
  <si>
    <t>NRRL 39312</t>
  </si>
  <si>
    <t>03-98</t>
  </si>
  <si>
    <t>NRRL 39317</t>
  </si>
  <si>
    <t>05-3</t>
  </si>
  <si>
    <t>NRRL 39350</t>
  </si>
  <si>
    <t>05-4</t>
  </si>
  <si>
    <t>NRRL 39351</t>
  </si>
  <si>
    <t>05-5</t>
  </si>
  <si>
    <t>NRRL 39352</t>
  </si>
  <si>
    <t>05-6</t>
  </si>
  <si>
    <t>NRRL 39353</t>
  </si>
  <si>
    <t>03-125</t>
  </si>
  <si>
    <t>NRRL 39338</t>
  </si>
  <si>
    <t>03-133</t>
  </si>
  <si>
    <t>NRRL 39344</t>
  </si>
  <si>
    <t>03-134</t>
  </si>
  <si>
    <t>NRRL 39345</t>
  </si>
  <si>
    <t>03-135</t>
  </si>
  <si>
    <t>NRRL 39346</t>
  </si>
  <si>
    <t>02-33</t>
  </si>
  <si>
    <t>NRRL 39238</t>
  </si>
  <si>
    <t>02-34</t>
  </si>
  <si>
    <t>NRRL 39239</t>
  </si>
  <si>
    <t>03-119</t>
  </si>
  <si>
    <t>NRRL 39333</t>
  </si>
  <si>
    <t>03-120</t>
  </si>
  <si>
    <t>NRRL 39334</t>
  </si>
  <si>
    <t>03-121</t>
  </si>
  <si>
    <t>NRRL 39335</t>
  </si>
  <si>
    <t>03-122</t>
  </si>
  <si>
    <t>NRRL 39336</t>
  </si>
  <si>
    <t>03-127</t>
  </si>
  <si>
    <t>NRRL 39339</t>
  </si>
  <si>
    <t>03-128</t>
  </si>
  <si>
    <t>NRRL 39340</t>
  </si>
  <si>
    <t>03-129</t>
  </si>
  <si>
    <t>NRRL 39341</t>
  </si>
  <si>
    <t>03-130</t>
  </si>
  <si>
    <t>NRRL 39342</t>
  </si>
  <si>
    <t>03-131</t>
  </si>
  <si>
    <t>NRRL 39343</t>
  </si>
  <si>
    <t>03-104</t>
  </si>
  <si>
    <t>NRRL 38370</t>
  </si>
  <si>
    <t>03-43</t>
  </si>
  <si>
    <t>NRRL 38384</t>
  </si>
  <si>
    <t>03-51</t>
  </si>
  <si>
    <t>NRRL 38387</t>
  </si>
  <si>
    <t>03-47</t>
  </si>
  <si>
    <t>NRRL 38388</t>
  </si>
  <si>
    <t>03-107</t>
  </si>
  <si>
    <t>NRRL 38389</t>
  </si>
  <si>
    <t>03-44</t>
  </si>
  <si>
    <t>NRRL 38390</t>
  </si>
  <si>
    <t>03-37</t>
  </si>
  <si>
    <t>NRRL 38396</t>
  </si>
  <si>
    <t>03-61</t>
  </si>
  <si>
    <t>NRRL 38399</t>
  </si>
  <si>
    <t>03-16</t>
  </si>
  <si>
    <t>NRRL 38400</t>
  </si>
  <si>
    <t>03-48</t>
  </si>
  <si>
    <t>NRRL 38407</t>
  </si>
  <si>
    <t>03-2</t>
  </si>
  <si>
    <t>NRRL 39243</t>
  </si>
  <si>
    <t>03-3</t>
  </si>
  <si>
    <t>NRRL 39244</t>
  </si>
  <si>
    <t>03-15</t>
  </si>
  <si>
    <t>NRRL 39255</t>
  </si>
  <si>
    <t>03-17</t>
  </si>
  <si>
    <t>NRRL 39256</t>
  </si>
  <si>
    <t>03-20</t>
  </si>
  <si>
    <t>NRRL 39259</t>
  </si>
  <si>
    <t>03-27</t>
  </si>
  <si>
    <t>NRRL 39265</t>
  </si>
  <si>
    <t>03-30</t>
  </si>
  <si>
    <t>NRRL 39267</t>
  </si>
  <si>
    <t>03-32</t>
  </si>
  <si>
    <t>NRRL 39269</t>
  </si>
  <si>
    <t>03-41</t>
  </si>
  <si>
    <t>NRRL 39273</t>
  </si>
  <si>
    <t>03-49</t>
  </si>
  <si>
    <t>NRRL 39276</t>
  </si>
  <si>
    <t>03-52</t>
  </si>
  <si>
    <t>NRRL 39277</t>
  </si>
  <si>
    <t>03-58</t>
  </si>
  <si>
    <t>NRRL 39281</t>
  </si>
  <si>
    <t>03-64</t>
  </si>
  <si>
    <t>NRRL 39286</t>
  </si>
  <si>
    <t>03-66</t>
  </si>
  <si>
    <t>NRRL 39287</t>
  </si>
  <si>
    <t>03-67</t>
  </si>
  <si>
    <t>NRRL 39288</t>
  </si>
  <si>
    <t>03-81</t>
  </si>
  <si>
    <t>NRRL 39302</t>
  </si>
  <si>
    <t>03-85</t>
  </si>
  <si>
    <t>NRRL 39305</t>
  </si>
  <si>
    <t>03-87</t>
  </si>
  <si>
    <t>NRRL 39307</t>
  </si>
  <si>
    <t>03-89</t>
  </si>
  <si>
    <t>NRRL 39309</t>
  </si>
  <si>
    <t>03-91</t>
  </si>
  <si>
    <t>NRRL 39311</t>
  </si>
  <si>
    <t>03-105</t>
  </si>
  <si>
    <t>NRRL 39323</t>
  </si>
  <si>
    <t>03-106</t>
  </si>
  <si>
    <t>NRRL 39324</t>
  </si>
  <si>
    <t>03-111</t>
  </si>
  <si>
    <t>NRRL 38368</t>
  </si>
  <si>
    <t>03-25</t>
  </si>
  <si>
    <t>NRRL 38372</t>
  </si>
  <si>
    <t>03-112</t>
  </si>
  <si>
    <t>NRRL 38382</t>
  </si>
  <si>
    <t>03-39</t>
  </si>
  <si>
    <t>NRRL 38385</t>
  </si>
  <si>
    <t>03-83</t>
  </si>
  <si>
    <t>NRRL 38392</t>
  </si>
  <si>
    <t>03-29</t>
  </si>
  <si>
    <t>NRRL 38397</t>
  </si>
  <si>
    <t>03-14</t>
  </si>
  <si>
    <t>NRRL 38401</t>
  </si>
  <si>
    <t>03-40</t>
  </si>
  <si>
    <t>NRRL 38402</t>
  </si>
  <si>
    <t>03-50</t>
  </si>
  <si>
    <t>NRRL 38404</t>
  </si>
  <si>
    <t>03-1</t>
  </si>
  <si>
    <t>NRRL 39242</t>
  </si>
  <si>
    <t>03-4</t>
  </si>
  <si>
    <t>NRRL 39245</t>
  </si>
  <si>
    <t>03-5</t>
  </si>
  <si>
    <t>NRRL 39246</t>
  </si>
  <si>
    <t>03-6</t>
  </si>
  <si>
    <t>NRRL 39247</t>
  </si>
  <si>
    <t>03-7</t>
  </si>
  <si>
    <t>NRRL 39248</t>
  </si>
  <si>
    <t>03-8</t>
  </si>
  <si>
    <t>NRRL 39249</t>
  </si>
  <si>
    <t>03-9</t>
  </si>
  <si>
    <t>NRRL 39250</t>
  </si>
  <si>
    <t>03-10</t>
  </si>
  <si>
    <t>NRRL 39251</t>
  </si>
  <si>
    <t>03-11</t>
  </si>
  <si>
    <t>NRRL 39252</t>
  </si>
  <si>
    <t>03-12</t>
  </si>
  <si>
    <t>NRRL 39253</t>
  </si>
  <si>
    <t>03-13</t>
  </si>
  <si>
    <t>NRRL 39254</t>
  </si>
  <si>
    <t>03-18</t>
  </si>
  <si>
    <t>NRRL 39257</t>
  </si>
  <si>
    <t>03-19</t>
  </si>
  <si>
    <t>NRRL 39258</t>
  </si>
  <si>
    <t>03-21</t>
  </si>
  <si>
    <t>NRRL 39260</t>
  </si>
  <si>
    <t>03-22</t>
  </si>
  <si>
    <t>NRRL 39261</t>
  </si>
  <si>
    <t>03-23</t>
  </si>
  <si>
    <t>NRRL 39262</t>
  </si>
  <si>
    <t>03-24</t>
  </si>
  <si>
    <t>NRRL 39263</t>
  </si>
  <si>
    <t>03-26</t>
  </si>
  <si>
    <t>NRRL 39264</t>
  </si>
  <si>
    <t>03-28</t>
  </si>
  <si>
    <t>NRRL 39266</t>
  </si>
  <si>
    <t>03-31</t>
  </si>
  <si>
    <t>NRRL 39268</t>
  </si>
  <si>
    <t>03-36</t>
  </si>
  <si>
    <t>NRRL 39271</t>
  </si>
  <si>
    <t>03-38</t>
  </si>
  <si>
    <t>NRRL 39272</t>
  </si>
  <si>
    <t>03-42</t>
  </si>
  <si>
    <t>NRRL 39274</t>
  </si>
  <si>
    <t>03-45</t>
  </si>
  <si>
    <t>NRRL 39275</t>
  </si>
  <si>
    <t>03-53</t>
  </si>
  <si>
    <t>NRRL 39278</t>
  </si>
  <si>
    <t>03-56</t>
  </si>
  <si>
    <t>NRRL 39280</t>
  </si>
  <si>
    <t>03-60</t>
  </si>
  <si>
    <t>NRRL 39283</t>
  </si>
  <si>
    <t>03-62</t>
  </si>
  <si>
    <t>NRRL 39284</t>
  </si>
  <si>
    <t>03-63</t>
  </si>
  <si>
    <t>NRRL 39285</t>
  </si>
  <si>
    <t>03-68</t>
  </si>
  <si>
    <t>NRRL 39289</t>
  </si>
  <si>
    <t>03-69</t>
  </si>
  <si>
    <t>NRRL 39290</t>
  </si>
  <si>
    <t>03-70</t>
  </si>
  <si>
    <t>NRRL 39291</t>
  </si>
  <si>
    <t>03-71</t>
  </si>
  <si>
    <t>NRRL 39292</t>
  </si>
  <si>
    <t>03-72</t>
  </si>
  <si>
    <t>NRRL 39293</t>
  </si>
  <si>
    <t>03-73</t>
  </si>
  <si>
    <t>NRRL 39294</t>
  </si>
  <si>
    <t>03-74</t>
  </si>
  <si>
    <t>NRRL 39295</t>
  </si>
  <si>
    <t>03-75</t>
  </si>
  <si>
    <t>NRRL 39296</t>
  </si>
  <si>
    <t>03-76</t>
  </si>
  <si>
    <t>NRRL 39297</t>
  </si>
  <si>
    <t>03-77</t>
  </si>
  <si>
    <t>NRRL 39298</t>
  </si>
  <si>
    <t>03-79</t>
  </si>
  <si>
    <t>NRRL 39300</t>
  </si>
  <si>
    <t>03-80</t>
  </si>
  <si>
    <t>NRRL 39301</t>
  </si>
  <si>
    <t>03-84</t>
  </si>
  <si>
    <t>NRRL 39304</t>
  </si>
  <si>
    <t>03-88</t>
  </si>
  <si>
    <t>NRRL 39308</t>
  </si>
  <si>
    <t>03-90</t>
  </si>
  <si>
    <t>NRRL 39310</t>
  </si>
  <si>
    <t>03-94</t>
  </si>
  <si>
    <t>NRRL 39313</t>
  </si>
  <si>
    <t>03-95</t>
  </si>
  <si>
    <t>NRRL 39314</t>
  </si>
  <si>
    <t>03-96</t>
  </si>
  <si>
    <t>NRRL 39315</t>
  </si>
  <si>
    <t>03-97</t>
  </si>
  <si>
    <t>NRRL 39316</t>
  </si>
  <si>
    <t>03-99</t>
  </si>
  <si>
    <t>NRRL 39318</t>
  </si>
  <si>
    <t>03-100</t>
  </si>
  <si>
    <t>NRRL 39319</t>
  </si>
  <si>
    <t>03-101</t>
  </si>
  <si>
    <t>NRRL 39320</t>
  </si>
  <si>
    <t>03-102</t>
  </si>
  <si>
    <t>NRRL 39321</t>
  </si>
  <si>
    <t>03-103</t>
  </si>
  <si>
    <t>NRRL 39322</t>
  </si>
  <si>
    <t>03-108</t>
  </si>
  <si>
    <t>NRRL 39325</t>
  </si>
  <si>
    <t>03-109</t>
  </si>
  <si>
    <t>NRRL 39326</t>
  </si>
  <si>
    <t>03-110</t>
  </si>
  <si>
    <t>NRRL 39327</t>
  </si>
  <si>
    <t>03-114</t>
  </si>
  <si>
    <t>NRRL 39328</t>
  </si>
  <si>
    <t>03-115</t>
  </si>
  <si>
    <t>NRRL 39329</t>
  </si>
  <si>
    <t>03-116</t>
  </si>
  <si>
    <t>NRRL 39330</t>
  </si>
  <si>
    <t>03-117</t>
  </si>
  <si>
    <t>NRRL 39331</t>
  </si>
  <si>
    <t>Morganza, Louisiana</t>
  </si>
  <si>
    <t>05-7</t>
  </si>
  <si>
    <t>NRRL 39354</t>
  </si>
  <si>
    <t>05-8</t>
  </si>
  <si>
    <t>NRRL 39355</t>
  </si>
  <si>
    <t>05-9</t>
  </si>
  <si>
    <t>NRRL 39356</t>
  </si>
  <si>
    <t>05-10</t>
  </si>
  <si>
    <t>NRRL 39357</t>
  </si>
  <si>
    <t>05-11</t>
  </si>
  <si>
    <t>NRRL 39358</t>
  </si>
  <si>
    <t>05-12</t>
  </si>
  <si>
    <t>NRRL 39359</t>
  </si>
  <si>
    <t>F. boothii</t>
  </si>
  <si>
    <t>Sarver et al. (2011)</t>
  </si>
  <si>
    <t>F. gerlachii</t>
  </si>
  <si>
    <t>Aoki et al. (2015)</t>
  </si>
  <si>
    <t>Altona, Manitoba</t>
  </si>
  <si>
    <t>Arborg, Manitoba</t>
  </si>
  <si>
    <t>Tri3/Tri12/MLGT-Luminex</t>
  </si>
  <si>
    <t xml:space="preserve">Astolfi et al. (2011) </t>
  </si>
  <si>
    <t>EF-1α/PHO/RED/URA/MLGT-Luminex</t>
  </si>
  <si>
    <t>PHO/RED/URA/MLGT-Luminex</t>
  </si>
  <si>
    <t>702-01</t>
  </si>
  <si>
    <t>07Tr001</t>
  </si>
  <si>
    <t>15 ADON</t>
  </si>
  <si>
    <t>Astolfi et al. (2012)</t>
  </si>
  <si>
    <t>702-02</t>
  </si>
  <si>
    <t>07Tr002</t>
  </si>
  <si>
    <t>702-03</t>
  </si>
  <si>
    <t>07Tr003</t>
  </si>
  <si>
    <t>702-04</t>
  </si>
  <si>
    <t>07Tr004</t>
  </si>
  <si>
    <t>702-05</t>
  </si>
  <si>
    <t>07Tr005</t>
  </si>
  <si>
    <t>702-06</t>
  </si>
  <si>
    <t>07Tr006</t>
  </si>
  <si>
    <t>702-07</t>
  </si>
  <si>
    <t>07Tr007</t>
  </si>
  <si>
    <t>702-08</t>
  </si>
  <si>
    <t>07Tr008</t>
  </si>
  <si>
    <t>702-09</t>
  </si>
  <si>
    <t>07Tr009</t>
  </si>
  <si>
    <t>702-10</t>
  </si>
  <si>
    <t>07Tr010</t>
  </si>
  <si>
    <t>702-11</t>
  </si>
  <si>
    <t>07Tr011</t>
  </si>
  <si>
    <t>702-12</t>
  </si>
  <si>
    <t>07Tr012</t>
  </si>
  <si>
    <t>702-13</t>
  </si>
  <si>
    <t>07Tr013</t>
  </si>
  <si>
    <t>702-14</t>
  </si>
  <si>
    <t>07Tr014</t>
  </si>
  <si>
    <t>702-15</t>
  </si>
  <si>
    <t>07Tr015</t>
  </si>
  <si>
    <t>702-16</t>
  </si>
  <si>
    <t>07Tr016</t>
  </si>
  <si>
    <t>702-17</t>
  </si>
  <si>
    <t>07Tr017</t>
  </si>
  <si>
    <t>702-18</t>
  </si>
  <si>
    <t>07Tr018</t>
  </si>
  <si>
    <t>702-19</t>
  </si>
  <si>
    <t>07Tr019</t>
  </si>
  <si>
    <t>702-20</t>
  </si>
  <si>
    <t>07Tr020</t>
  </si>
  <si>
    <t>702-21</t>
  </si>
  <si>
    <t>07Tr021</t>
  </si>
  <si>
    <t>702-22</t>
  </si>
  <si>
    <t>07Tr022</t>
  </si>
  <si>
    <t>702-23</t>
  </si>
  <si>
    <t>07Tr023</t>
  </si>
  <si>
    <t>702-24</t>
  </si>
  <si>
    <t>07Tr024</t>
  </si>
  <si>
    <t>702-25</t>
  </si>
  <si>
    <t>07Tr025</t>
  </si>
  <si>
    <t>702-26</t>
  </si>
  <si>
    <t>07Tr026</t>
  </si>
  <si>
    <t>702-27</t>
  </si>
  <si>
    <t>07Tr027</t>
  </si>
  <si>
    <t>702-28</t>
  </si>
  <si>
    <t>07Tr028</t>
  </si>
  <si>
    <t>3 ADON</t>
  </si>
  <si>
    <t>702-29</t>
  </si>
  <si>
    <t>07Tr029</t>
  </si>
  <si>
    <t>702-30</t>
  </si>
  <si>
    <t>07Tr030</t>
  </si>
  <si>
    <t>702-31</t>
  </si>
  <si>
    <t>07Tr031</t>
  </si>
  <si>
    <t>702-32</t>
  </si>
  <si>
    <t>07Tr032</t>
  </si>
  <si>
    <t>702-33</t>
  </si>
  <si>
    <t>07Tr033</t>
  </si>
  <si>
    <t>702-34</t>
  </si>
  <si>
    <t>07Tr034</t>
  </si>
  <si>
    <t>702-35</t>
  </si>
  <si>
    <t>07Tr035</t>
  </si>
  <si>
    <t>702-36</t>
  </si>
  <si>
    <t>07Tr036</t>
  </si>
  <si>
    <t>702-37</t>
  </si>
  <si>
    <t>07Tr037</t>
  </si>
  <si>
    <t>702-38</t>
  </si>
  <si>
    <t>07Tr038</t>
  </si>
  <si>
    <t>702-39</t>
  </si>
  <si>
    <t>07Tr039/CML 3064</t>
  </si>
  <si>
    <t>702-40</t>
  </si>
  <si>
    <t>07Tr040</t>
  </si>
  <si>
    <t>702-41</t>
  </si>
  <si>
    <t>07Tr041</t>
  </si>
  <si>
    <t>702-42</t>
  </si>
  <si>
    <t>07Tr042</t>
  </si>
  <si>
    <t>702-43</t>
  </si>
  <si>
    <t>07Tr043</t>
  </si>
  <si>
    <t>702-44</t>
  </si>
  <si>
    <t>07Tr044</t>
  </si>
  <si>
    <t>702-45</t>
  </si>
  <si>
    <t>07Tr045</t>
  </si>
  <si>
    <t>702-46</t>
  </si>
  <si>
    <t>07Tr046</t>
  </si>
  <si>
    <t>702-47</t>
  </si>
  <si>
    <t>07Tr047</t>
  </si>
  <si>
    <t>702-48</t>
  </si>
  <si>
    <t>07Tr048</t>
  </si>
  <si>
    <t>702-49</t>
  </si>
  <si>
    <t>07Tr049</t>
  </si>
  <si>
    <t>702-50</t>
  </si>
  <si>
    <t>07Tr050</t>
  </si>
  <si>
    <t>Nonoai, RS</t>
  </si>
  <si>
    <t>07Tr201</t>
  </si>
  <si>
    <t>07Tr202</t>
  </si>
  <si>
    <t>07Tr203</t>
  </si>
  <si>
    <t>07Tr204</t>
  </si>
  <si>
    <t>07Tr205</t>
  </si>
  <si>
    <t>07Tr206</t>
  </si>
  <si>
    <t>07Tr207</t>
  </si>
  <si>
    <t>07Tr208</t>
  </si>
  <si>
    <t>07Tr209</t>
  </si>
  <si>
    <t>07Tr210</t>
  </si>
  <si>
    <t>07Tr211</t>
  </si>
  <si>
    <t>07Tr212</t>
  </si>
  <si>
    <t>07Tr213</t>
  </si>
  <si>
    <t>07Tr214</t>
  </si>
  <si>
    <t>07Tr215</t>
  </si>
  <si>
    <t>07Tr216</t>
  </si>
  <si>
    <t>07Tr217</t>
  </si>
  <si>
    <t>07Tr218</t>
  </si>
  <si>
    <t>07Tr219</t>
  </si>
  <si>
    <t>07Tr220</t>
  </si>
  <si>
    <t>07Tr221</t>
  </si>
  <si>
    <t>07Tr222</t>
  </si>
  <si>
    <t>07Tr223</t>
  </si>
  <si>
    <t>07Tr224</t>
  </si>
  <si>
    <t>07Tr225</t>
  </si>
  <si>
    <t>07Tr226</t>
  </si>
  <si>
    <t>07Tr227</t>
  </si>
  <si>
    <t>07Tr228</t>
  </si>
  <si>
    <t>07Tr229</t>
  </si>
  <si>
    <t>07Tr230</t>
  </si>
  <si>
    <t>07Tr231</t>
  </si>
  <si>
    <t>07Tr232</t>
  </si>
  <si>
    <t>07Tr233</t>
  </si>
  <si>
    <t>07Tr234</t>
  </si>
  <si>
    <t>07Tr235</t>
  </si>
  <si>
    <t>07Tr236</t>
  </si>
  <si>
    <t>07Tr237</t>
  </si>
  <si>
    <t>07Tr238</t>
  </si>
  <si>
    <t>07Tr239</t>
  </si>
  <si>
    <t>07Tr240</t>
  </si>
  <si>
    <t>07Tr241</t>
  </si>
  <si>
    <t>07Tr242</t>
  </si>
  <si>
    <t>07Tr243</t>
  </si>
  <si>
    <t>07Tr244</t>
  </si>
  <si>
    <t>07Tr245</t>
  </si>
  <si>
    <t>07Tr246</t>
  </si>
  <si>
    <t>07Tr247</t>
  </si>
  <si>
    <t>07Tr248</t>
  </si>
  <si>
    <t>07Tr249</t>
  </si>
  <si>
    <t>07Tr250</t>
  </si>
  <si>
    <t>07Tr213/CML 3374</t>
  </si>
  <si>
    <t>2008/09</t>
  </si>
  <si>
    <t>09Mi010</t>
  </si>
  <si>
    <t>Stumpf et al. (2013)</t>
  </si>
  <si>
    <t>09Mi011</t>
  </si>
  <si>
    <t>09Mi021</t>
  </si>
  <si>
    <t>09Mi023</t>
  </si>
  <si>
    <t>09Mi025</t>
  </si>
  <si>
    <t>09Mi026</t>
  </si>
  <si>
    <t>09Mi030</t>
  </si>
  <si>
    <t>09Mi033</t>
  </si>
  <si>
    <t>09Mi034</t>
  </si>
  <si>
    <t>09Mi035</t>
  </si>
  <si>
    <t>09Mi036</t>
  </si>
  <si>
    <t>09Mi037</t>
  </si>
  <si>
    <t>09Mi054</t>
  </si>
  <si>
    <t>09Mi084</t>
  </si>
  <si>
    <t>09Mi085</t>
  </si>
  <si>
    <t>09Mi099</t>
  </si>
  <si>
    <t>Veranópolis, RS</t>
  </si>
  <si>
    <t>2009/10</t>
  </si>
  <si>
    <t>10Mi172</t>
  </si>
  <si>
    <t>10Mi186</t>
  </si>
  <si>
    <t>10Mi207</t>
  </si>
  <si>
    <t>10Mi208</t>
  </si>
  <si>
    <t>T1</t>
  </si>
  <si>
    <t>Pan et al. (2013)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</si>
  <si>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</si>
  <si>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</si>
  <si>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</si>
  <si>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</si>
  <si>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</si>
  <si>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</si>
  <si>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</si>
  <si>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</si>
  <si>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</si>
  <si>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</si>
  <si>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</si>
  <si>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</si>
  <si>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</si>
  <si>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</si>
  <si>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</si>
  <si>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</si>
  <si>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</si>
  <si>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</si>
  <si>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</si>
  <si>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</si>
  <si>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</si>
  <si>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</si>
  <si>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</si>
  <si>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</si>
  <si>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</si>
  <si>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</si>
  <si>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</si>
  <si>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</si>
  <si>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</si>
  <si>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</si>
  <si>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</si>
  <si>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</si>
  <si>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</si>
  <si>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</si>
  <si>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San José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</si>
  <si>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</si>
  <si>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</si>
  <si>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</si>
  <si>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</si>
  <si>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</si>
  <si>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</si>
  <si>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</si>
  <si>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</si>
  <si>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</si>
  <si>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</si>
  <si>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</si>
  <si>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</si>
  <si>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</si>
  <si>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</si>
  <si>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</si>
  <si>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</si>
  <si>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</si>
  <si>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</si>
  <si>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</si>
  <si>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</si>
  <si>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</si>
  <si>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</si>
  <si>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</si>
  <si>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</si>
  <si>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</si>
  <si>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</si>
  <si>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</si>
  <si>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</si>
  <si>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</si>
  <si>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</si>
  <si>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</si>
  <si>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</si>
  <si>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</si>
  <si>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</si>
  <si>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</si>
  <si>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</si>
  <si>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</si>
  <si>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</si>
  <si>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</si>
  <si>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</si>
  <si>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</si>
  <si>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</si>
  <si>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</si>
  <si>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</si>
  <si>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</si>
  <si>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</si>
  <si>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</si>
  <si>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</si>
  <si>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</si>
  <si>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</si>
  <si>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</si>
  <si>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</si>
  <si>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</si>
  <si>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</si>
  <si>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</si>
  <si>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</si>
  <si>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</si>
  <si>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</si>
  <si>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</si>
  <si>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</si>
  <si>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</si>
  <si>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</si>
  <si>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</si>
  <si>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</si>
  <si>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</si>
  <si>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</si>
  <si>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</si>
  <si>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</si>
  <si>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</si>
  <si>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</si>
  <si>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</si>
  <si>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</si>
  <si>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</si>
  <si>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</si>
  <si>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</si>
  <si>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</si>
  <si>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1-1</t>
  </si>
  <si>
    <t>Castañares et al. (2014)</t>
  </si>
  <si>
    <t>3-4</t>
  </si>
  <si>
    <t>6-2</t>
  </si>
  <si>
    <t>low amounts of DON</t>
  </si>
  <si>
    <t>13-2</t>
  </si>
  <si>
    <t>13-3</t>
  </si>
  <si>
    <t>13-4</t>
  </si>
  <si>
    <t>13-5</t>
  </si>
  <si>
    <t>Trenque Lauquen</t>
  </si>
  <si>
    <t>23-4</t>
  </si>
  <si>
    <t>low amounts of 15-ADON</t>
  </si>
  <si>
    <t>27-3</t>
  </si>
  <si>
    <t>27-2</t>
  </si>
  <si>
    <t>27-5</t>
  </si>
  <si>
    <t>27-17</t>
  </si>
  <si>
    <t>29-5</t>
  </si>
  <si>
    <t>29-7</t>
  </si>
  <si>
    <t>Chillar</t>
  </si>
  <si>
    <t>32-4</t>
  </si>
  <si>
    <t>33-4</t>
  </si>
  <si>
    <t>33-9</t>
  </si>
  <si>
    <t>33-10</t>
  </si>
  <si>
    <t>33-11</t>
  </si>
  <si>
    <t>33-17</t>
  </si>
  <si>
    <t>33-20</t>
  </si>
  <si>
    <t>33-28</t>
  </si>
  <si>
    <t>33-29</t>
  </si>
  <si>
    <t>33-31</t>
  </si>
  <si>
    <t>33-33</t>
  </si>
  <si>
    <t>62-9</t>
  </si>
  <si>
    <t>62-10</t>
  </si>
  <si>
    <t>68-1</t>
  </si>
  <si>
    <t>68-3</t>
  </si>
  <si>
    <t>68-5</t>
  </si>
  <si>
    <t>68-6</t>
  </si>
  <si>
    <t>68-9</t>
  </si>
  <si>
    <t>68-10</t>
  </si>
  <si>
    <t>amounts od 15-ADON</t>
  </si>
  <si>
    <t>68-4</t>
  </si>
  <si>
    <t>68-8</t>
  </si>
  <si>
    <t>83-1</t>
  </si>
  <si>
    <t>87-3</t>
  </si>
  <si>
    <t>low amounts of 15 and 3-ADON</t>
  </si>
  <si>
    <t>87-4</t>
  </si>
  <si>
    <t>87-1</t>
  </si>
  <si>
    <t>87-7</t>
  </si>
  <si>
    <t>88-2</t>
  </si>
  <si>
    <t>92-1</t>
  </si>
  <si>
    <t>92-6</t>
  </si>
  <si>
    <t>Unknown</t>
  </si>
  <si>
    <t>Lobería</t>
  </si>
  <si>
    <t>114-1</t>
  </si>
  <si>
    <t>114-2</t>
  </si>
  <si>
    <t>Necochea</t>
  </si>
  <si>
    <t>116-1</t>
  </si>
  <si>
    <t>San Cayetano</t>
  </si>
  <si>
    <t>119-6</t>
  </si>
  <si>
    <t>119-8</t>
  </si>
  <si>
    <t>119-9</t>
  </si>
  <si>
    <t>119-12</t>
  </si>
  <si>
    <t>119-14</t>
  </si>
  <si>
    <t>119-17</t>
  </si>
  <si>
    <t>119-18</t>
  </si>
  <si>
    <t>119-2</t>
  </si>
  <si>
    <t>119-30</t>
  </si>
  <si>
    <t>119-32</t>
  </si>
  <si>
    <t>119-33</t>
  </si>
  <si>
    <t>119-39</t>
  </si>
  <si>
    <t>119-36</t>
  </si>
  <si>
    <t>Tres Arroyos</t>
  </si>
  <si>
    <t>120-1</t>
  </si>
  <si>
    <t>high and similar amounts of 3 and 15-ADON</t>
  </si>
  <si>
    <t>120-2</t>
  </si>
  <si>
    <t>129-1</t>
  </si>
  <si>
    <t>amounts of 15 and 3-ADON</t>
  </si>
  <si>
    <t>129-2</t>
  </si>
  <si>
    <t>129-3</t>
  </si>
  <si>
    <t>129-4</t>
  </si>
  <si>
    <t>129-5</t>
  </si>
  <si>
    <t>129-6</t>
  </si>
  <si>
    <t>amounts of 15-ADON</t>
  </si>
  <si>
    <t>B1215</t>
  </si>
  <si>
    <t>130-1</t>
  </si>
  <si>
    <t>30</t>
  </si>
  <si>
    <t>31</t>
  </si>
  <si>
    <t>11Mi001</t>
  </si>
  <si>
    <t>11Mi002</t>
  </si>
  <si>
    <t>11Mi003</t>
  </si>
  <si>
    <t>11Mi004</t>
  </si>
  <si>
    <t>11Mi005</t>
  </si>
  <si>
    <t>11Mi006</t>
  </si>
  <si>
    <t>11Mi007</t>
  </si>
  <si>
    <t>11Mi008</t>
  </si>
  <si>
    <t>11Mi009</t>
  </si>
  <si>
    <t>11Mi010</t>
  </si>
  <si>
    <t>11Mi011</t>
  </si>
  <si>
    <t>11Mi012</t>
  </si>
  <si>
    <t>11Mi013</t>
  </si>
  <si>
    <t>11Mi014</t>
  </si>
  <si>
    <t>11Mi015</t>
  </si>
  <si>
    <t>11Mi016</t>
  </si>
  <si>
    <t>11Mi017</t>
  </si>
  <si>
    <t>11Mi018</t>
  </si>
  <si>
    <t>11Mi019</t>
  </si>
  <si>
    <t>11Mi020</t>
  </si>
  <si>
    <t>11Mi021</t>
  </si>
  <si>
    <t>11Mi022</t>
  </si>
  <si>
    <t>11Mi023</t>
  </si>
  <si>
    <t>11Mi024</t>
  </si>
  <si>
    <t>11Mi025</t>
  </si>
  <si>
    <t>11Mi026</t>
  </si>
  <si>
    <t>11Mi027</t>
  </si>
  <si>
    <t>11Mi028</t>
  </si>
  <si>
    <t>11Mi029</t>
  </si>
  <si>
    <t>11Mi030</t>
  </si>
  <si>
    <t>11Mi031</t>
  </si>
  <si>
    <t>11Mi032</t>
  </si>
  <si>
    <t>11Mi033</t>
  </si>
  <si>
    <t>11Mi034</t>
  </si>
  <si>
    <t>11Mi035</t>
  </si>
  <si>
    <t>11Mi036</t>
  </si>
  <si>
    <t>11Mi037</t>
  </si>
  <si>
    <t>11Mi038</t>
  </si>
  <si>
    <t>11Mi039</t>
  </si>
  <si>
    <t>11Mi040</t>
  </si>
  <si>
    <t>11Mi041</t>
  </si>
  <si>
    <t>11Mi042</t>
  </si>
  <si>
    <t>11Mi043</t>
  </si>
  <si>
    <t>11Mi044</t>
  </si>
  <si>
    <t>11Mi045</t>
  </si>
  <si>
    <t>11Mi046</t>
  </si>
  <si>
    <t>11Mi047</t>
  </si>
  <si>
    <t>11Mi048</t>
  </si>
  <si>
    <t>11Mi049</t>
  </si>
  <si>
    <t>11Mi050</t>
  </si>
  <si>
    <t>11Mi051</t>
  </si>
  <si>
    <t>11Mi052</t>
  </si>
  <si>
    <t>11Mi053</t>
  </si>
  <si>
    <t>11Mi054</t>
  </si>
  <si>
    <t>11Mi055</t>
  </si>
  <si>
    <t>11Mi056</t>
  </si>
  <si>
    <t>11Mi057</t>
  </si>
  <si>
    <t>11Mi058</t>
  </si>
  <si>
    <t>11Mi059</t>
  </si>
  <si>
    <t>11Mi060</t>
  </si>
  <si>
    <t>11Mi061</t>
  </si>
  <si>
    <t>11Mi062</t>
  </si>
  <si>
    <t>11Mi063</t>
  </si>
  <si>
    <t>11Mi064</t>
  </si>
  <si>
    <t>11Mi065</t>
  </si>
  <si>
    <t>11Mi066</t>
  </si>
  <si>
    <t>11Mi067</t>
  </si>
  <si>
    <t>11Mi068</t>
  </si>
  <si>
    <t>11Mi069</t>
  </si>
  <si>
    <t>11Mi070</t>
  </si>
  <si>
    <t>11Mi071</t>
  </si>
  <si>
    <t>11Mi072</t>
  </si>
  <si>
    <t>11Mi073</t>
  </si>
  <si>
    <t>11Mi074</t>
  </si>
  <si>
    <t>11Mi075</t>
  </si>
  <si>
    <t>11Mi076</t>
  </si>
  <si>
    <t>11Mi077</t>
  </si>
  <si>
    <t>11Mi078</t>
  </si>
  <si>
    <t>11Mi079</t>
  </si>
  <si>
    <t>11Mi080</t>
  </si>
  <si>
    <t>11Mi081</t>
  </si>
  <si>
    <t>11Mi082</t>
  </si>
  <si>
    <t>11Mi083</t>
  </si>
  <si>
    <t>11Mi084</t>
  </si>
  <si>
    <t>11Mi085</t>
  </si>
  <si>
    <t>11Mi086</t>
  </si>
  <si>
    <t>11Mi087</t>
  </si>
  <si>
    <t>11Mi088</t>
  </si>
  <si>
    <t>11Mi089</t>
  </si>
  <si>
    <t>11Mi090</t>
  </si>
  <si>
    <t>11Mi091</t>
  </si>
  <si>
    <t>11Mi092</t>
  </si>
  <si>
    <t>11Mi093</t>
  </si>
  <si>
    <t>11Mi094</t>
  </si>
  <si>
    <t>11Mi095</t>
  </si>
  <si>
    <t>11Mi096</t>
  </si>
  <si>
    <t>11Mi097</t>
  </si>
  <si>
    <t>11Mi098</t>
  </si>
  <si>
    <t>11Mi099</t>
  </si>
  <si>
    <t>11Mi100</t>
  </si>
  <si>
    <t>11Mi101</t>
  </si>
  <si>
    <t>11Mi102</t>
  </si>
  <si>
    <t>11Mi103</t>
  </si>
  <si>
    <t>11Mi104</t>
  </si>
  <si>
    <t>11Mi105</t>
  </si>
  <si>
    <t>11Mi106</t>
  </si>
  <si>
    <t>11Mi107</t>
  </si>
  <si>
    <t>11Mi108</t>
  </si>
  <si>
    <t>11Mi109</t>
  </si>
  <si>
    <t>11Mi110</t>
  </si>
  <si>
    <t>12Mi001</t>
  </si>
  <si>
    <t>12Mi002</t>
  </si>
  <si>
    <t>12Mi003</t>
  </si>
  <si>
    <t>12Mi004</t>
  </si>
  <si>
    <t>12Mi005</t>
  </si>
  <si>
    <t>12Mi006</t>
  </si>
  <si>
    <t>12Mi007</t>
  </si>
  <si>
    <t>12Mi008</t>
  </si>
  <si>
    <t>12Mi009</t>
  </si>
  <si>
    <t>12Mi010</t>
  </si>
  <si>
    <t>12Mi011</t>
  </si>
  <si>
    <t>12Mi012</t>
  </si>
  <si>
    <t>12Mi013</t>
  </si>
  <si>
    <t>12Mi014</t>
  </si>
  <si>
    <t>12Mi015</t>
  </si>
  <si>
    <t>12Mi016</t>
  </si>
  <si>
    <t>12Mi017</t>
  </si>
  <si>
    <t>12Mi018</t>
  </si>
  <si>
    <t>12Mi019</t>
  </si>
  <si>
    <t>12Mi020</t>
  </si>
  <si>
    <t>12Mi021</t>
  </si>
  <si>
    <t>12Mi022</t>
  </si>
  <si>
    <t>12Mi023</t>
  </si>
  <si>
    <t>12Mi024</t>
  </si>
  <si>
    <t>12Mi025</t>
  </si>
  <si>
    <t>12Mi026</t>
  </si>
  <si>
    <t>12Mi027</t>
  </si>
  <si>
    <t>12Mi028</t>
  </si>
  <si>
    <t>12Mi029</t>
  </si>
  <si>
    <t>12Mi030</t>
  </si>
  <si>
    <t>12Mi031</t>
  </si>
  <si>
    <t>12Mi032</t>
  </si>
  <si>
    <t>12Mi033</t>
  </si>
  <si>
    <t>12Mi034</t>
  </si>
  <si>
    <t>12Mi035</t>
  </si>
  <si>
    <t>12Mi036</t>
  </si>
  <si>
    <t>12Mi037</t>
  </si>
  <si>
    <t>12Mi038</t>
  </si>
  <si>
    <t>12Mi039</t>
  </si>
  <si>
    <t>12Mi040</t>
  </si>
  <si>
    <t>12Mi041</t>
  </si>
  <si>
    <t>12Mi042</t>
  </si>
  <si>
    <t>12Mi043</t>
  </si>
  <si>
    <t>12Mi044</t>
  </si>
  <si>
    <t>12Mi045</t>
  </si>
  <si>
    <t>12Mi046</t>
  </si>
  <si>
    <t>12Mi047</t>
  </si>
  <si>
    <t>12Mi048</t>
  </si>
  <si>
    <t>12Mi049</t>
  </si>
  <si>
    <t>12Mi050</t>
  </si>
  <si>
    <t>12Mi051</t>
  </si>
  <si>
    <t>12Mi052</t>
  </si>
  <si>
    <t>12Mi053</t>
  </si>
  <si>
    <t>12Mi054</t>
  </si>
  <si>
    <t>12Mi055</t>
  </si>
  <si>
    <t>12Mi056</t>
  </si>
  <si>
    <t>12Mi057</t>
  </si>
  <si>
    <t>12Mi058</t>
  </si>
  <si>
    <t>12Mi059</t>
  </si>
  <si>
    <t>12Mi060</t>
  </si>
  <si>
    <t>12Mi061</t>
  </si>
  <si>
    <t>12Mi062</t>
  </si>
  <si>
    <t>12Mi063</t>
  </si>
  <si>
    <t>12Mi064</t>
  </si>
  <si>
    <t>12Mi065</t>
  </si>
  <si>
    <t>12Mi066</t>
  </si>
  <si>
    <t>12Mi067</t>
  </si>
  <si>
    <t>12Mi068</t>
  </si>
  <si>
    <t>12Mi069</t>
  </si>
  <si>
    <t>12Mi070</t>
  </si>
  <si>
    <t>12Mi071</t>
  </si>
  <si>
    <t>12Mi072</t>
  </si>
  <si>
    <t>12Mi073</t>
  </si>
  <si>
    <t>12Mi074</t>
  </si>
  <si>
    <t>12Mi075</t>
  </si>
  <si>
    <t>12Mi076</t>
  </si>
  <si>
    <t>12Mi077</t>
  </si>
  <si>
    <t>12Mi078</t>
  </si>
  <si>
    <t>12Mi079</t>
  </si>
  <si>
    <t>12Mi080</t>
  </si>
  <si>
    <t>12Mi081</t>
  </si>
  <si>
    <t>12Mi082</t>
  </si>
  <si>
    <t>12Mi083</t>
  </si>
  <si>
    <t>12Mi084</t>
  </si>
  <si>
    <t>12Mi085</t>
  </si>
  <si>
    <t>12Mi086</t>
  </si>
  <si>
    <t>12Mi087</t>
  </si>
  <si>
    <t>12Mi088</t>
  </si>
  <si>
    <t>12Mi089</t>
  </si>
  <si>
    <t>12Mi090</t>
  </si>
  <si>
    <t>12Mi091</t>
  </si>
  <si>
    <t>12Mi092</t>
  </si>
  <si>
    <t>12Mi093</t>
  </si>
  <si>
    <t>12Mi094</t>
  </si>
  <si>
    <t>12Mi095</t>
  </si>
  <si>
    <t>12Mi096</t>
  </si>
  <si>
    <t>12Mi097</t>
  </si>
  <si>
    <t>12Mi098</t>
  </si>
  <si>
    <t>12Mi099</t>
  </si>
  <si>
    <t>12Mi100</t>
  </si>
  <si>
    <t>12Mi101</t>
  </si>
  <si>
    <t>12Mi102</t>
  </si>
  <si>
    <t>12Mi103</t>
  </si>
  <si>
    <t>12Mi104</t>
  </si>
  <si>
    <t>12Mi105</t>
  </si>
  <si>
    <t>12Mi106</t>
  </si>
  <si>
    <t>12Mi107</t>
  </si>
  <si>
    <t>12Mi108</t>
  </si>
  <si>
    <t>12Mi109</t>
  </si>
  <si>
    <t>12Mi110</t>
  </si>
  <si>
    <t>12Mi111</t>
  </si>
  <si>
    <t>12Mi112</t>
  </si>
  <si>
    <t>12Mi113</t>
  </si>
  <si>
    <t>12Mi114</t>
  </si>
  <si>
    <t>12Mi115</t>
  </si>
  <si>
    <t>12Mi116</t>
  </si>
  <si>
    <t>12Mi117</t>
  </si>
  <si>
    <t>12Mi118</t>
  </si>
  <si>
    <t>12Mi119</t>
  </si>
  <si>
    <t>12Mi120</t>
  </si>
  <si>
    <t>12Mi121</t>
  </si>
  <si>
    <t>12Mi122</t>
  </si>
  <si>
    <t>12Mi123</t>
  </si>
  <si>
    <t>12Mi124</t>
  </si>
  <si>
    <t>12Mi125</t>
  </si>
  <si>
    <t>12Mi126</t>
  </si>
  <si>
    <t>12Mi127</t>
  </si>
  <si>
    <t>12Mi128</t>
  </si>
  <si>
    <t>12Mi129</t>
  </si>
  <si>
    <t>12Mi130</t>
  </si>
  <si>
    <t>12Mi131</t>
  </si>
  <si>
    <t>12Mi132</t>
  </si>
  <si>
    <t>12Mi133</t>
  </si>
  <si>
    <t>12Mi134</t>
  </si>
  <si>
    <t>11Mi111</t>
  </si>
  <si>
    <t>11Mi112</t>
  </si>
  <si>
    <t>11Mi113</t>
  </si>
  <si>
    <t>11Mi114</t>
  </si>
  <si>
    <t>11Mi115</t>
  </si>
  <si>
    <t>11Mi116</t>
  </si>
  <si>
    <t>11Mi117</t>
  </si>
  <si>
    <t>11Mi118</t>
  </si>
  <si>
    <t>11Mi119</t>
  </si>
  <si>
    <t>11Mi120</t>
  </si>
  <si>
    <t>11Mi121</t>
  </si>
  <si>
    <t>11Mi122</t>
  </si>
  <si>
    <t>11Mi123</t>
  </si>
  <si>
    <t>11Mi124</t>
  </si>
  <si>
    <t>11Mi125</t>
  </si>
  <si>
    <t>11Mi126</t>
  </si>
  <si>
    <t>11Mi127</t>
  </si>
  <si>
    <t>11Mi128</t>
  </si>
  <si>
    <t>11Mi129</t>
  </si>
  <si>
    <t>11Mi130</t>
  </si>
  <si>
    <t>11Mi131</t>
  </si>
  <si>
    <t>11Mi132</t>
  </si>
  <si>
    <t>11Mi133</t>
  </si>
  <si>
    <t>11Mi134</t>
  </si>
  <si>
    <t>11Mi135</t>
  </si>
  <si>
    <t>11Mi136</t>
  </si>
  <si>
    <t>11Mi137</t>
  </si>
  <si>
    <t>11Mi138</t>
  </si>
  <si>
    <t>11Mi139</t>
  </si>
  <si>
    <t>11Mi140</t>
  </si>
  <si>
    <t>11Mi141</t>
  </si>
  <si>
    <t>11Mi142</t>
  </si>
  <si>
    <t>11Mi143</t>
  </si>
  <si>
    <t>11Mi144</t>
  </si>
  <si>
    <t>11Mi145</t>
  </si>
  <si>
    <t>11Mi146</t>
  </si>
  <si>
    <t>11Mi147</t>
  </si>
  <si>
    <t>11Mi148</t>
  </si>
  <si>
    <t>11Mi149</t>
  </si>
  <si>
    <t>11Mi150</t>
  </si>
  <si>
    <t>11Mi151</t>
  </si>
  <si>
    <t>11Mi152</t>
  </si>
  <si>
    <t>11Mi153</t>
  </si>
  <si>
    <t>11Mi154</t>
  </si>
  <si>
    <t>11Mi155</t>
  </si>
  <si>
    <t>11Mi156</t>
  </si>
  <si>
    <t>11Mi157</t>
  </si>
  <si>
    <t>11Mi158</t>
  </si>
  <si>
    <t>11Mi159</t>
  </si>
  <si>
    <t>11Mi160</t>
  </si>
  <si>
    <t>11Mi161</t>
  </si>
  <si>
    <t>11Mi162</t>
  </si>
  <si>
    <t>11Mi163</t>
  </si>
  <si>
    <t>11Mi164</t>
  </si>
  <si>
    <t>11Mi165</t>
  </si>
  <si>
    <t>11Mi166</t>
  </si>
  <si>
    <t>11Mi167</t>
  </si>
  <si>
    <t>11Mi168</t>
  </si>
  <si>
    <t>11Mi169</t>
  </si>
  <si>
    <t>11Mi170</t>
  </si>
  <si>
    <t>11Mi171</t>
  </si>
  <si>
    <t>11Mi172</t>
  </si>
  <si>
    <t>11Mi173</t>
  </si>
  <si>
    <t>11Mi174</t>
  </si>
  <si>
    <t>11Mi175</t>
  </si>
  <si>
    <t>11Mi176</t>
  </si>
  <si>
    <t>11Mi177</t>
  </si>
  <si>
    <t>11Mi178</t>
  </si>
  <si>
    <t>11Mi179</t>
  </si>
  <si>
    <t>11Mi180</t>
  </si>
  <si>
    <t>11Mi181</t>
  </si>
  <si>
    <t>11Mi182</t>
  </si>
  <si>
    <t>11Mi183</t>
  </si>
  <si>
    <t>11Mi184</t>
  </si>
  <si>
    <t>11Mi185</t>
  </si>
  <si>
    <t>11Mi186</t>
  </si>
  <si>
    <t>11Mi187</t>
  </si>
  <si>
    <t>11Mi188</t>
  </si>
  <si>
    <t>11Mi189</t>
  </si>
  <si>
    <t>11Mi190</t>
  </si>
  <si>
    <t>11Mi191</t>
  </si>
  <si>
    <t>11Mi192</t>
  </si>
  <si>
    <t>11Mi193</t>
  </si>
  <si>
    <t>11Mi194</t>
  </si>
  <si>
    <t>11Mi195</t>
  </si>
  <si>
    <t>11Mi196</t>
  </si>
  <si>
    <t>11Mi197</t>
  </si>
  <si>
    <t>11Mi198</t>
  </si>
  <si>
    <t>11Mi199</t>
  </si>
  <si>
    <t>11Mi200</t>
  </si>
  <si>
    <t>11Mi201</t>
  </si>
  <si>
    <t>11Mi202</t>
  </si>
  <si>
    <t>11Mi203</t>
  </si>
  <si>
    <t>11Mi204</t>
  </si>
  <si>
    <t>11Mi205</t>
  </si>
  <si>
    <t>11Mi206</t>
  </si>
  <si>
    <t>11Mi207</t>
  </si>
  <si>
    <t>11Mi208</t>
  </si>
  <si>
    <t>11Mi209</t>
  </si>
  <si>
    <t>11Mi210</t>
  </si>
  <si>
    <t>11Mi211</t>
  </si>
  <si>
    <t>11Mi212</t>
  </si>
  <si>
    <t>11Mi213</t>
  </si>
  <si>
    <t>11Mi214</t>
  </si>
  <si>
    <t>11Mi215</t>
  </si>
  <si>
    <t>11Mi216</t>
  </si>
  <si>
    <t>11Mi217</t>
  </si>
  <si>
    <t>11Mi218</t>
  </si>
  <si>
    <t>11Mi219</t>
  </si>
  <si>
    <t>11Mi220</t>
  </si>
  <si>
    <t>11Mi221</t>
  </si>
  <si>
    <t>11Mi222</t>
  </si>
  <si>
    <t>11Mi223</t>
  </si>
  <si>
    <t>11Mi224</t>
  </si>
  <si>
    <t>11Mi225</t>
  </si>
  <si>
    <t>11Mi226</t>
  </si>
  <si>
    <t>11Mi227</t>
  </si>
  <si>
    <t>11Mi228</t>
  </si>
  <si>
    <t>11Mi229</t>
  </si>
  <si>
    <t>11Mi230</t>
  </si>
  <si>
    <t>11Mi231</t>
  </si>
  <si>
    <t>11Mi232</t>
  </si>
  <si>
    <t>11Mi233</t>
  </si>
  <si>
    <t>11Mi234</t>
  </si>
  <si>
    <t>11Mi235</t>
  </si>
  <si>
    <t>11Mi236</t>
  </si>
  <si>
    <t>11Mi237</t>
  </si>
  <si>
    <t>11Mi238</t>
  </si>
  <si>
    <t>11Mi239</t>
  </si>
  <si>
    <t>11Mi240</t>
  </si>
  <si>
    <t>11Mi241</t>
  </si>
  <si>
    <t>11Mi242</t>
  </si>
  <si>
    <t>11Mi243</t>
  </si>
  <si>
    <t>11Mi244</t>
  </si>
  <si>
    <t>11Mi245</t>
  </si>
  <si>
    <t>11Mi246</t>
  </si>
  <si>
    <t>11Mi247</t>
  </si>
  <si>
    <t>11Mi248</t>
  </si>
  <si>
    <t>11Mi249</t>
  </si>
  <si>
    <t>11Mi250</t>
  </si>
  <si>
    <t>11Mi251</t>
  </si>
  <si>
    <t>11Mi252</t>
  </si>
  <si>
    <t>11Mi253</t>
  </si>
  <si>
    <t>11Mi254</t>
  </si>
  <si>
    <t>11Mi255</t>
  </si>
  <si>
    <t>11Mi256</t>
  </si>
  <si>
    <t>11Mi257</t>
  </si>
  <si>
    <t>11Mi258</t>
  </si>
  <si>
    <t>11Mi259</t>
  </si>
  <si>
    <t>11Mi260</t>
  </si>
  <si>
    <t>11Mi261</t>
  </si>
  <si>
    <t>11Mi262</t>
  </si>
  <si>
    <t>11Mi263</t>
  </si>
  <si>
    <t>11Mi264</t>
  </si>
  <si>
    <t>11Mi265</t>
  </si>
  <si>
    <t>11Mi266</t>
  </si>
  <si>
    <t>11Mi267</t>
  </si>
  <si>
    <t>11Mi268</t>
  </si>
  <si>
    <t>11Mi269</t>
  </si>
  <si>
    <t>11Mi270</t>
  </si>
  <si>
    <t>11Mi271</t>
  </si>
  <si>
    <t>11Mi272</t>
  </si>
  <si>
    <t>11Mi273</t>
  </si>
  <si>
    <t>11Mi274</t>
  </si>
  <si>
    <t>11Mi275</t>
  </si>
  <si>
    <t>11Mi276</t>
  </si>
  <si>
    <t>11Mi277</t>
  </si>
  <si>
    <t>11Mi278</t>
  </si>
  <si>
    <t>11Mi279</t>
  </si>
  <si>
    <t>11Mi280</t>
  </si>
  <si>
    <t>11Mi281</t>
  </si>
  <si>
    <t>11Mi282</t>
  </si>
  <si>
    <t>11Mi283</t>
  </si>
  <si>
    <t>11Mi284</t>
  </si>
  <si>
    <t>11Mi285</t>
  </si>
  <si>
    <t>11Mi286</t>
  </si>
  <si>
    <t>11Mi287</t>
  </si>
  <si>
    <t>11Mi288</t>
  </si>
  <si>
    <t>11Mi289</t>
  </si>
  <si>
    <t>11Mi290</t>
  </si>
  <si>
    <t>11Mi291</t>
  </si>
  <si>
    <t>11Mi292</t>
  </si>
  <si>
    <t>11Mi293</t>
  </si>
  <si>
    <t>11Mi294</t>
  </si>
  <si>
    <t>11Mi295</t>
  </si>
  <si>
    <t>11Mi296</t>
  </si>
  <si>
    <t>11Mi297</t>
  </si>
  <si>
    <t>11Mi298</t>
  </si>
  <si>
    <t>11Mi299</t>
  </si>
  <si>
    <t>11Mi300</t>
  </si>
  <si>
    <t>11Mi301</t>
  </si>
  <si>
    <t>11Mi302</t>
  </si>
  <si>
    <t>11Mi303</t>
  </si>
  <si>
    <t>11Mi304</t>
  </si>
  <si>
    <t>11Mi305</t>
  </si>
  <si>
    <t>11Mi306</t>
  </si>
  <si>
    <t>11Mi307</t>
  </si>
  <si>
    <t>11Mi308</t>
  </si>
  <si>
    <t>11Mi309</t>
  </si>
  <si>
    <t>11Mi310</t>
  </si>
  <si>
    <t>11Mi311</t>
  </si>
  <si>
    <t>11Mi312</t>
  </si>
  <si>
    <t>11Mi313</t>
  </si>
  <si>
    <t>11Mi314</t>
  </si>
  <si>
    <t>11Mi315</t>
  </si>
  <si>
    <t>11Mi316</t>
  </si>
  <si>
    <t>11Mi317</t>
  </si>
  <si>
    <t>11Mi318</t>
  </si>
  <si>
    <t>11Mi319</t>
  </si>
  <si>
    <t>11Mi320</t>
  </si>
  <si>
    <t>11Mi321</t>
  </si>
  <si>
    <t>11Mi322</t>
  </si>
  <si>
    <t>11Mi323</t>
  </si>
  <si>
    <t>11Mi324</t>
  </si>
  <si>
    <t>11Mi325</t>
  </si>
  <si>
    <t>11Mi326</t>
  </si>
  <si>
    <t>11Mi327</t>
  </si>
  <si>
    <t>11Mi328</t>
  </si>
  <si>
    <t>11Mi329</t>
  </si>
  <si>
    <t>11Mi330</t>
  </si>
  <si>
    <t>11Mi331</t>
  </si>
  <si>
    <t>11Mi332</t>
  </si>
  <si>
    <t>11Mi333</t>
  </si>
  <si>
    <t>11Mi334</t>
  </si>
  <si>
    <t>11Mi335</t>
  </si>
  <si>
    <t>11Mi336</t>
  </si>
  <si>
    <t>11Mi337</t>
  </si>
  <si>
    <t>11Mi338</t>
  </si>
  <si>
    <t>11Mi339</t>
  </si>
  <si>
    <t>11Mi340</t>
  </si>
  <si>
    <t>11Mi341</t>
  </si>
  <si>
    <t>11Mi342</t>
  </si>
  <si>
    <t>11Mi343</t>
  </si>
  <si>
    <t>11Mi344</t>
  </si>
  <si>
    <t>11Mi345</t>
  </si>
  <si>
    <t>11Mi346</t>
  </si>
  <si>
    <t>11Mi347</t>
  </si>
  <si>
    <t>11Mi348</t>
  </si>
  <si>
    <t>11Mi349</t>
  </si>
  <si>
    <t>11Mi350</t>
  </si>
  <si>
    <t>11Mi351</t>
  </si>
  <si>
    <t>11Mi352</t>
  </si>
  <si>
    <t>11Mi353</t>
  </si>
  <si>
    <t>11Mi354</t>
  </si>
  <si>
    <t>11Mi355</t>
  </si>
  <si>
    <t>11Mi356</t>
  </si>
  <si>
    <t>11Mi357</t>
  </si>
  <si>
    <t>11Mi358</t>
  </si>
  <si>
    <t>11Mi359</t>
  </si>
  <si>
    <t>11Mi360</t>
  </si>
  <si>
    <t>11Mi361</t>
  </si>
  <si>
    <t>11Mi362</t>
  </si>
  <si>
    <t>11Mi363</t>
  </si>
  <si>
    <t>11Mi364</t>
  </si>
  <si>
    <t>11Mi365</t>
  </si>
  <si>
    <t>11Mi366</t>
  </si>
  <si>
    <t>11Mi367</t>
  </si>
  <si>
    <t>11Mi368</t>
  </si>
  <si>
    <t>11Mi369</t>
  </si>
  <si>
    <t>11Mi370</t>
  </si>
  <si>
    <t>11Mi371</t>
  </si>
  <si>
    <t>11Mi372</t>
  </si>
  <si>
    <t>11Mi373</t>
  </si>
  <si>
    <t>11Mi374</t>
  </si>
  <si>
    <t>11Mi375</t>
  </si>
  <si>
    <t>11Mi376</t>
  </si>
  <si>
    <t>11Mi377</t>
  </si>
  <si>
    <t>11Mi378</t>
  </si>
  <si>
    <t>11Mi379</t>
  </si>
  <si>
    <t>11Mi380</t>
  </si>
  <si>
    <t>11Mi381</t>
  </si>
  <si>
    <t>11Mi382</t>
  </si>
  <si>
    <t>11Mi383</t>
  </si>
  <si>
    <t>11Mi384</t>
  </si>
  <si>
    <t>11Mi385</t>
  </si>
  <si>
    <t>11Mi386</t>
  </si>
  <si>
    <t>11Mi387</t>
  </si>
  <si>
    <t>11Mi388</t>
  </si>
  <si>
    <t>11Mi389</t>
  </si>
  <si>
    <t>11Mi390</t>
  </si>
  <si>
    <t>11Mi391</t>
  </si>
  <si>
    <t>11Mi392</t>
  </si>
  <si>
    <t>11Mi393</t>
  </si>
  <si>
    <t>11Mi394</t>
  </si>
  <si>
    <t>11Mi395</t>
  </si>
  <si>
    <t>11Mi396</t>
  </si>
  <si>
    <t>11Mi397</t>
  </si>
  <si>
    <t>11Mi398</t>
  </si>
  <si>
    <t>11Mi399</t>
  </si>
  <si>
    <t>11Mi400</t>
  </si>
  <si>
    <t>11Mi401</t>
  </si>
  <si>
    <t>11Mi402</t>
  </si>
  <si>
    <t>11Mi403</t>
  </si>
  <si>
    <t>11Mi404</t>
  </si>
  <si>
    <t>11Mi405</t>
  </si>
  <si>
    <t>DON/15-ADON</t>
  </si>
  <si>
    <t>Kamen-Rybolov</t>
  </si>
  <si>
    <t>Russia</t>
  </si>
  <si>
    <t>NRRL 45574</t>
  </si>
  <si>
    <t>Yli-Mattila et al. (2009)</t>
  </si>
  <si>
    <t>NRRL 45575</t>
  </si>
  <si>
    <t>Harbin</t>
  </si>
  <si>
    <t>China</t>
  </si>
  <si>
    <t>NRRL 45576</t>
  </si>
  <si>
    <t>Khabarovsk</t>
  </si>
  <si>
    <t>NRRL 45577</t>
  </si>
  <si>
    <t>North Ossetia</t>
  </si>
  <si>
    <t>NRRL 45578</t>
  </si>
  <si>
    <t>NRRL 45579</t>
  </si>
  <si>
    <t>NRRL 45580</t>
  </si>
  <si>
    <t>NRRL 45581</t>
  </si>
  <si>
    <t>NRRL 45582</t>
  </si>
  <si>
    <t>NRRL 45583</t>
  </si>
  <si>
    <t>Krasnodar</t>
  </si>
  <si>
    <t>NRRL 45584</t>
  </si>
  <si>
    <t>NRRL 45585</t>
  </si>
  <si>
    <t>NRRL 45586</t>
  </si>
  <si>
    <t>NRRL 45587</t>
  </si>
  <si>
    <t>NRRL 45588</t>
  </si>
  <si>
    <t>Espoo</t>
  </si>
  <si>
    <t>Finland</t>
  </si>
  <si>
    <t>NRRL 45589</t>
  </si>
  <si>
    <t>Jalasjarvi</t>
  </si>
  <si>
    <t>NRRL 45590</t>
  </si>
  <si>
    <t>NRRL 45591</t>
  </si>
  <si>
    <t>NRRL 45593</t>
  </si>
  <si>
    <t>NRRL 45594</t>
  </si>
  <si>
    <t>Pori</t>
  </si>
  <si>
    <t>NRRL 45595</t>
  </si>
  <si>
    <t>NRRL 45596</t>
  </si>
  <si>
    <t>NRRL 45599</t>
  </si>
  <si>
    <t>NRRL 45600</t>
  </si>
  <si>
    <t>Oat</t>
  </si>
  <si>
    <t>Ylistaro</t>
  </si>
  <si>
    <t>NRRL 45602</t>
  </si>
  <si>
    <t>NRRL 45603</t>
  </si>
  <si>
    <t>NRRL 45604</t>
  </si>
  <si>
    <t>NRRL 45605</t>
  </si>
  <si>
    <t>NRRL 45606</t>
  </si>
  <si>
    <t>NRRL 45607</t>
  </si>
  <si>
    <t>NRRL 45608</t>
  </si>
  <si>
    <t>NRRL 45609</t>
  </si>
  <si>
    <t>NRRL 45610</t>
  </si>
  <si>
    <t>St. Petersburg</t>
  </si>
  <si>
    <t>NRRL 45611</t>
  </si>
  <si>
    <t>NRRL 45612</t>
  </si>
  <si>
    <t>NRRL 45614</t>
  </si>
  <si>
    <t>NRRL 45615</t>
  </si>
  <si>
    <t>NRRL 45616</t>
  </si>
  <si>
    <t>NRRL 45617</t>
  </si>
  <si>
    <t>Ussuriysk</t>
  </si>
  <si>
    <t>NRRL 45618</t>
  </si>
  <si>
    <t>NRRL 45619</t>
  </si>
  <si>
    <t>NRRL 45620</t>
  </si>
  <si>
    <t>NRRL 45621</t>
  </si>
  <si>
    <t>NRRL 45622</t>
  </si>
  <si>
    <t>NRRL 45623</t>
  </si>
  <si>
    <t>NRRL 45624</t>
  </si>
  <si>
    <t>NRRL 45625</t>
  </si>
  <si>
    <t>NRRL 45626</t>
  </si>
  <si>
    <t>NRRL 45627</t>
  </si>
  <si>
    <t>NRRL 45628</t>
  </si>
  <si>
    <t>NRRL 45630</t>
  </si>
  <si>
    <t>NRRL 45631</t>
  </si>
  <si>
    <t>NRRL 45632</t>
  </si>
  <si>
    <t>Bryansk</t>
  </si>
  <si>
    <t>NRRL 45633</t>
  </si>
  <si>
    <t>NRRL 45634</t>
  </si>
  <si>
    <t>NRRL 45635</t>
  </si>
  <si>
    <t>Tula</t>
  </si>
  <si>
    <t>NRRL 45636</t>
  </si>
  <si>
    <t>NRRL 45637</t>
  </si>
  <si>
    <t>NRRL 45638</t>
  </si>
  <si>
    <t>NRRL 45639</t>
  </si>
  <si>
    <t>NRRL 45641</t>
  </si>
  <si>
    <t>NRRL 45643</t>
  </si>
  <si>
    <t>NRRL 45644</t>
  </si>
  <si>
    <t>NRRL 45645</t>
  </si>
  <si>
    <t>NRRL 45646</t>
  </si>
  <si>
    <t>NRRL 45647</t>
  </si>
  <si>
    <t>NRRL 45648</t>
  </si>
  <si>
    <t>Orel</t>
  </si>
  <si>
    <t>NRRL 45649</t>
  </si>
  <si>
    <t>Jewish Autonomous Region</t>
  </si>
  <si>
    <t>NRRL 45651</t>
  </si>
  <si>
    <t>NRRL 45652</t>
  </si>
  <si>
    <t>NRRL 45653</t>
  </si>
  <si>
    <t>NRRL 45654</t>
  </si>
  <si>
    <t>NRRL 45655</t>
  </si>
  <si>
    <t>NRRL 45656</t>
  </si>
  <si>
    <t>NRRL 45657</t>
  </si>
  <si>
    <t>NRRL 45658</t>
  </si>
  <si>
    <t>NRRL 45659</t>
  </si>
  <si>
    <t>MIXED</t>
  </si>
  <si>
    <t>NRRL 45660</t>
  </si>
  <si>
    <t>NRRL 45661</t>
  </si>
  <si>
    <t>NRRL 45662</t>
  </si>
  <si>
    <t>NRRL 45663</t>
  </si>
  <si>
    <t>NRRL 45664</t>
  </si>
  <si>
    <t>F. ussurianum</t>
  </si>
  <si>
    <t>NRRL 45665</t>
  </si>
  <si>
    <t>TRI101: FJ240344, MAT: FJ240322, EF1: FJ240300; ammonia ligase 2: FJ240279; alpha-tubulin: FJ240268; RED: FJ240257; PHO: FJ240333; HIS: FJ240246; beta-tubulin: FJ240290; ITS-28S rDNA: FJ240311; ammonia ligase 1: FJ240235</t>
  </si>
  <si>
    <t>NRRL 45666</t>
  </si>
  <si>
    <t>NRRL 45667</t>
  </si>
  <si>
    <t>NRRL 45668</t>
  </si>
  <si>
    <t>Amur</t>
  </si>
  <si>
    <t>NRRL 45669</t>
  </si>
  <si>
    <t>NRRL 45670</t>
  </si>
  <si>
    <t>NRRL 45671</t>
  </si>
  <si>
    <t>NRRL 45672</t>
  </si>
  <si>
    <t>NRRL 45673</t>
  </si>
  <si>
    <t>NRRL 45674</t>
  </si>
  <si>
    <t>NRRL 45675</t>
  </si>
  <si>
    <t>NRRL 45676</t>
  </si>
  <si>
    <t>NRRL 45677</t>
  </si>
  <si>
    <t>NRRL 45678</t>
  </si>
  <si>
    <t>NRRL 45679</t>
  </si>
  <si>
    <t>NRRL 45680</t>
  </si>
  <si>
    <t>NRRL 45681</t>
  </si>
  <si>
    <t>holotype; TRI101: FJ240345; MAT: FJ240323; EF1: FJ240301; ammonia ligase 2: FJ240280; alpha-tubulin: FJ240269; RED: FJ240258; PHO: FJ240334; HIS: FJ240247; beta-tubulin: FJ240291; ITS-28S rDNA: FJ240312; ammonia ligase 1: FJ240236</t>
  </si>
  <si>
    <t>NRRL 45682</t>
  </si>
  <si>
    <t>NRRL 45683</t>
  </si>
  <si>
    <t>NRRL 45684</t>
  </si>
  <si>
    <t>NRRL 45685</t>
  </si>
  <si>
    <t>NRRL 45686</t>
  </si>
  <si>
    <t>NRRL 45687</t>
  </si>
  <si>
    <t>NRRL 45688</t>
  </si>
  <si>
    <t>NRRL 45689</t>
  </si>
  <si>
    <t>NRRL 45690</t>
  </si>
  <si>
    <t>NRRL 45691</t>
  </si>
  <si>
    <t>NRRL 45692</t>
  </si>
  <si>
    <t>NRRL 45693</t>
  </si>
  <si>
    <t>NRRL 45694</t>
  </si>
  <si>
    <t>NRRL 45695</t>
  </si>
  <si>
    <t>NRRL 45696</t>
  </si>
  <si>
    <t>NRRL 45697</t>
  </si>
  <si>
    <t>NRRL 45698</t>
  </si>
  <si>
    <t>NRRL 45699</t>
  </si>
  <si>
    <t>NRRL 45700</t>
  </si>
  <si>
    <t>NRRL 45701</t>
  </si>
  <si>
    <t>NRRL 45702</t>
  </si>
  <si>
    <t>NRRL 45703</t>
  </si>
  <si>
    <t>NRRL 45704</t>
  </si>
  <si>
    <t>NRRL 45705</t>
  </si>
  <si>
    <t>NRRL 45706</t>
  </si>
  <si>
    <t>NRRL 45707</t>
  </si>
  <si>
    <t>NRRL 45708</t>
  </si>
  <si>
    <t>NRRL 45710</t>
  </si>
  <si>
    <t>NRRL 45711</t>
  </si>
  <si>
    <t>NRRL 45712</t>
  </si>
  <si>
    <t>NRRL 45713</t>
  </si>
  <si>
    <t>NRRL 45714</t>
  </si>
  <si>
    <t>NRRL 45715</t>
  </si>
  <si>
    <t>NRRL 45716</t>
  </si>
  <si>
    <t>NRRL 45717</t>
  </si>
  <si>
    <t>NRRL 45720</t>
  </si>
  <si>
    <t>corn</t>
  </si>
  <si>
    <t>NRRL 45721</t>
  </si>
  <si>
    <t>NRRL 45722</t>
  </si>
  <si>
    <t>NRRL 45723</t>
  </si>
  <si>
    <t>NRRL 45724</t>
  </si>
  <si>
    <t>NRRL 45725</t>
  </si>
  <si>
    <t>NRRL 45728</t>
  </si>
  <si>
    <t>NRRL 45733</t>
  </si>
  <si>
    <t>NRRL 45734</t>
  </si>
  <si>
    <t>NRRL 45735</t>
  </si>
  <si>
    <t>NRRL 45736</t>
  </si>
  <si>
    <t>Ryazan</t>
  </si>
  <si>
    <t>NRRL 45737</t>
  </si>
  <si>
    <t>NRRL 45738</t>
  </si>
  <si>
    <t>NRRL 45739</t>
  </si>
  <si>
    <t>NRRL 45740</t>
  </si>
  <si>
    <t>NRRL 45741</t>
  </si>
  <si>
    <t>NRRL 45742</t>
  </si>
  <si>
    <t>NRRL 45743</t>
  </si>
  <si>
    <t>NRRL 45744</t>
  </si>
  <si>
    <t>NRRL 45745</t>
  </si>
  <si>
    <t>NRRL 45746</t>
  </si>
  <si>
    <t>Kaliningrad</t>
  </si>
  <si>
    <t>NRRL 45747</t>
  </si>
  <si>
    <t>NRRL 45748</t>
  </si>
  <si>
    <t>NRRL 45749</t>
  </si>
  <si>
    <t>NRRL 45750</t>
  </si>
  <si>
    <t>NRRL 45751</t>
  </si>
  <si>
    <t>NRRL 45753</t>
  </si>
  <si>
    <t>NRRL 45754</t>
  </si>
  <si>
    <t>NRRL 45755</t>
  </si>
  <si>
    <t>NRRL 45756</t>
  </si>
  <si>
    <t>NRRL 45757</t>
  </si>
  <si>
    <t>NRRL 45760</t>
  </si>
  <si>
    <t>NRRL 45762</t>
  </si>
  <si>
    <t>NRRL 45764</t>
  </si>
  <si>
    <t>NRRL 45767</t>
  </si>
  <si>
    <t>NRRL 45768</t>
  </si>
  <si>
    <t>NRRL 45769</t>
  </si>
  <si>
    <t>Marttila</t>
  </si>
  <si>
    <t>NRRL 45773</t>
  </si>
  <si>
    <t>NRRL 45780</t>
  </si>
  <si>
    <t>NRRL 45781</t>
  </si>
  <si>
    <t>Yakutia</t>
  </si>
  <si>
    <t>NRRL 45787</t>
  </si>
  <si>
    <t>NRRL 45789</t>
  </si>
  <si>
    <t>F. vorosii</t>
  </si>
  <si>
    <t>NRRL 45790</t>
  </si>
  <si>
    <t>TRI101: FJ240346; MAT: FJ240324, EF1: FJ240302; ammonia ligase 2: FJ240281; alpha-tubulin: FJ240270; RED: FJ240259; PHO: FJ240335; HIS: FJ240248; ITS-28S rDNA: FJ240313; ammonia ligase 1: FJ240237</t>
  </si>
  <si>
    <t>NRRL 45791</t>
  </si>
  <si>
    <t>NRRL 45792</t>
  </si>
  <si>
    <t>NRRL 45793</t>
  </si>
  <si>
    <t>NRRL 45794</t>
  </si>
  <si>
    <t>NRRL 45795</t>
  </si>
  <si>
    <t>TRI101: FJ240347; MAT: FJ240325; EF1: FJ240303; ammonia ligase 2: FJ240282; alpha-tubulin: FJ240271; RED: FJ240260; PHO: FJ240336; HIS: FJ240249; beta-tubulin: FJ240292; ITS-28S rDNA: FJ240314; ammonia ligase 1: FJ240238</t>
  </si>
  <si>
    <t>NRRL 45796</t>
  </si>
  <si>
    <t>NRRL 45798</t>
  </si>
  <si>
    <t>NRRL 45799</t>
  </si>
  <si>
    <t>NRRL 45800</t>
  </si>
  <si>
    <t>TRI101: FJ240348; MAT: FJ240326; EF1: FJ240304; ammonia ligase 2: FJ240283; alpha-tubulin: FJ240272; RED: FJ240261; PHO: FJ240337; HIS: FJ240250; beta-tubulin: FJ240293; ITS-28S rDNA: FJ240315; ammonia ligase 1: FJ240239</t>
  </si>
  <si>
    <t>NRRL 45806</t>
  </si>
  <si>
    <t>NRRL 45807</t>
  </si>
  <si>
    <t>NRRL 45808</t>
  </si>
  <si>
    <t>NRRL 45809</t>
  </si>
  <si>
    <t>NRRL 45810</t>
  </si>
  <si>
    <t>NRRL 45811</t>
  </si>
  <si>
    <t>NRRL 45812</t>
  </si>
  <si>
    <t>NRRL 45813</t>
  </si>
  <si>
    <t>NRRL 45814</t>
  </si>
  <si>
    <t>NRRL 45815</t>
  </si>
  <si>
    <t>NRRL 45816</t>
  </si>
  <si>
    <t>NRRL 45817</t>
  </si>
  <si>
    <t>Rye</t>
  </si>
  <si>
    <t>NRRL 45818</t>
  </si>
  <si>
    <t>NRRL 45822</t>
  </si>
  <si>
    <t>NRRL 45826</t>
  </si>
  <si>
    <t>NRRL 45827</t>
  </si>
  <si>
    <t>NRRL 45832</t>
  </si>
  <si>
    <t>NRRL 45833</t>
  </si>
  <si>
    <t>TRI101: FJ240349; MAT: FJ240327; EF1: FJ240305; ammonia ligase 2: FJ240284; alpha-tubulin: FJ240273; RED: FJ240262; PHO: FJ240338; HIS: FJ240251; beta-tubulin: FJ240294; ITS-28S rDNA: FJ240316; ammonia ligase 1: FJ240240</t>
  </si>
  <si>
    <t>NRRL 45834</t>
  </si>
  <si>
    <t>NRRL 45835</t>
  </si>
  <si>
    <t>NRRL 45836</t>
  </si>
  <si>
    <t>NRRL 45837</t>
  </si>
  <si>
    <t>NRRL 45838</t>
  </si>
  <si>
    <t>NRRL 45839</t>
  </si>
  <si>
    <t>Isokyro</t>
  </si>
  <si>
    <t>NRRL 45840</t>
  </si>
  <si>
    <t>NRRL 45841</t>
  </si>
  <si>
    <t>NRRL 45842</t>
  </si>
  <si>
    <t>NRRL 45843</t>
  </si>
  <si>
    <t>NRRL 45844</t>
  </si>
  <si>
    <t>NRRL 45845</t>
  </si>
  <si>
    <t>NRRL 45846</t>
  </si>
  <si>
    <t>NRRL 45847</t>
  </si>
  <si>
    <t>NRRL 45849</t>
  </si>
  <si>
    <t>NRRL 45899</t>
  </si>
  <si>
    <t>Viclos</t>
  </si>
  <si>
    <t>F143</t>
  </si>
  <si>
    <t>Sampietro et al. (2011)</t>
  </si>
  <si>
    <t>Trancas</t>
  </si>
  <si>
    <t>F166</t>
  </si>
  <si>
    <t>F167</t>
  </si>
  <si>
    <t>F168</t>
  </si>
  <si>
    <t>F169</t>
  </si>
  <si>
    <t>F192</t>
  </si>
  <si>
    <t>F194</t>
  </si>
  <si>
    <t>F196</t>
  </si>
  <si>
    <t>F200</t>
  </si>
  <si>
    <t>F201</t>
  </si>
  <si>
    <t>F137</t>
  </si>
  <si>
    <t>F138</t>
  </si>
  <si>
    <t>F139</t>
  </si>
  <si>
    <t>F140</t>
  </si>
  <si>
    <t>F141</t>
  </si>
  <si>
    <t>F142</t>
  </si>
  <si>
    <t>La Cruz</t>
  </si>
  <si>
    <t>F144</t>
  </si>
  <si>
    <t>La Virginia</t>
  </si>
  <si>
    <t>F145</t>
  </si>
  <si>
    <t>F146</t>
  </si>
  <si>
    <t>Monte Redondo</t>
  </si>
  <si>
    <t>F147</t>
  </si>
  <si>
    <t>F148</t>
  </si>
  <si>
    <t>F149</t>
  </si>
  <si>
    <t>F150</t>
  </si>
  <si>
    <t>F151</t>
  </si>
  <si>
    <t>La Cocha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</si>
  <si>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</si>
  <si>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</si>
  <si>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</si>
  <si>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</si>
  <si>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</si>
  <si>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</si>
  <si>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</si>
  <si>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</si>
  <si>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</si>
  <si>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</si>
  <si>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</si>
  <si>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</si>
  <si>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</si>
  <si>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</si>
  <si>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El Azul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</si>
  <si>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</si>
  <si>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</si>
  <si>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</si>
  <si>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</si>
  <si>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</si>
  <si>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</si>
  <si>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</si>
  <si>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</si>
  <si>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</si>
  <si>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</si>
  <si>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</si>
  <si>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</si>
  <si>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</si>
  <si>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</si>
  <si>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</si>
  <si>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</si>
  <si>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</si>
  <si>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</si>
  <si>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</si>
  <si>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</si>
  <si>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</si>
  <si>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</si>
  <si>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F193</t>
  </si>
  <si>
    <t>F195</t>
  </si>
  <si>
    <t>F197</t>
  </si>
  <si>
    <t>F198</t>
  </si>
  <si>
    <t>F199</t>
  </si>
  <si>
    <t>F202</t>
  </si>
  <si>
    <t>Cocktail</t>
  </si>
  <si>
    <t>Riverside</t>
  </si>
  <si>
    <t>South Africa</t>
  </si>
  <si>
    <t>B-0160</t>
  </si>
  <si>
    <t>DNA_2200</t>
  </si>
  <si>
    <t>Boutigny et al. (2011)</t>
  </si>
  <si>
    <t>Torque</t>
  </si>
  <si>
    <t>B-0205</t>
  </si>
  <si>
    <t>DNA_2201</t>
  </si>
  <si>
    <t>B-0206</t>
  </si>
  <si>
    <t>DNA_2202</t>
  </si>
  <si>
    <t>Vaalboskop</t>
  </si>
  <si>
    <t>B-0226</t>
  </si>
  <si>
    <t>DNA_2203</t>
  </si>
  <si>
    <t>B-0227</t>
  </si>
  <si>
    <t>DNA_2204</t>
  </si>
  <si>
    <t>B-0230</t>
  </si>
  <si>
    <t>DNA_2205</t>
  </si>
  <si>
    <t>B-0235</t>
  </si>
  <si>
    <t>DNA_2206</t>
  </si>
  <si>
    <t>B-0241</t>
  </si>
  <si>
    <t>DNA_2207</t>
  </si>
  <si>
    <t>B-0246</t>
  </si>
  <si>
    <t>DNA_2208</t>
  </si>
  <si>
    <t>B-0247</t>
  </si>
  <si>
    <t>DNA_2209</t>
  </si>
  <si>
    <t>B-0256</t>
  </si>
  <si>
    <t>DNA_2210</t>
  </si>
  <si>
    <t>Puma</t>
  </si>
  <si>
    <t>Klipheuwel</t>
  </si>
  <si>
    <t>B-0263</t>
  </si>
  <si>
    <t>DNA_2211</t>
  </si>
  <si>
    <t>B-0276</t>
  </si>
  <si>
    <t>DNA_2212</t>
  </si>
  <si>
    <t>Sanddrift</t>
  </si>
  <si>
    <t>B-0291</t>
  </si>
  <si>
    <t>DNA_2213</t>
  </si>
  <si>
    <t>B-0295</t>
  </si>
  <si>
    <t>DNA_2214</t>
  </si>
  <si>
    <t>B-0248</t>
  </si>
  <si>
    <t>DNA_2215</t>
  </si>
  <si>
    <t>B-0249</t>
  </si>
  <si>
    <t>DNA_2216</t>
  </si>
  <si>
    <t>B-0260</t>
  </si>
  <si>
    <t>DNA_2217</t>
  </si>
  <si>
    <t>B-0281</t>
  </si>
  <si>
    <t>DNA_2218</t>
  </si>
  <si>
    <t>Blaaukrantz</t>
  </si>
  <si>
    <t>B-0001</t>
  </si>
  <si>
    <t>DNA_2219</t>
  </si>
  <si>
    <t>B-0002</t>
  </si>
  <si>
    <t>DNA_2220</t>
  </si>
  <si>
    <t>B-0003</t>
  </si>
  <si>
    <t>DNA_2221</t>
  </si>
  <si>
    <t>B-0004</t>
  </si>
  <si>
    <t>DNA_2222</t>
  </si>
  <si>
    <t>B-0005</t>
  </si>
  <si>
    <t>DNA_2223</t>
  </si>
  <si>
    <t>B-0006</t>
  </si>
  <si>
    <t>DNA_2224</t>
  </si>
  <si>
    <t>B-0007</t>
  </si>
  <si>
    <t>DNA_2225</t>
  </si>
  <si>
    <t>B-0008</t>
  </si>
  <si>
    <t>DNA_2226</t>
  </si>
  <si>
    <t>B-0009</t>
  </si>
  <si>
    <t>DNA_2227</t>
  </si>
  <si>
    <t>B-0010</t>
  </si>
  <si>
    <t>DNA_2228</t>
  </si>
  <si>
    <t>B-0012</t>
  </si>
  <si>
    <t>DNA_2229</t>
  </si>
  <si>
    <t>B-0017</t>
  </si>
  <si>
    <t>DNA_2230</t>
  </si>
  <si>
    <t>B-0018</t>
  </si>
  <si>
    <t>DNA_2231</t>
  </si>
  <si>
    <t>B-0024</t>
  </si>
  <si>
    <t>DNA_2232</t>
  </si>
  <si>
    <t>B-0028</t>
  </si>
  <si>
    <t>DNA_2233</t>
  </si>
  <si>
    <t>B-0029</t>
  </si>
  <si>
    <t>DNA_2234</t>
  </si>
  <si>
    <t>B-0034</t>
  </si>
  <si>
    <t>DNA_2235</t>
  </si>
  <si>
    <t>B-0041</t>
  </si>
  <si>
    <t>DNA_2236</t>
  </si>
  <si>
    <t>B-0042</t>
  </si>
  <si>
    <t>DNA_2237</t>
  </si>
  <si>
    <t>B-0048</t>
  </si>
  <si>
    <t>DNA_2238</t>
  </si>
  <si>
    <t>B-0053</t>
  </si>
  <si>
    <t>DNA_2239</t>
  </si>
  <si>
    <t>B-0054</t>
  </si>
  <si>
    <t>DNA_2240</t>
  </si>
  <si>
    <t>B-0055</t>
  </si>
  <si>
    <t>DNA_2241</t>
  </si>
  <si>
    <t>B-0056</t>
  </si>
  <si>
    <t>DNA_2242</t>
  </si>
  <si>
    <t>B-0057</t>
  </si>
  <si>
    <t>DNA_2243</t>
  </si>
  <si>
    <t>B-0058</t>
  </si>
  <si>
    <t>DNA_2244</t>
  </si>
  <si>
    <t>B-0059</t>
  </si>
  <si>
    <t>DNA_2245</t>
  </si>
  <si>
    <t>B-0060</t>
  </si>
  <si>
    <t>DNA_2246</t>
  </si>
  <si>
    <t>B-0061</t>
  </si>
  <si>
    <t>DNA_2247</t>
  </si>
  <si>
    <t>B-0062</t>
  </si>
  <si>
    <t>DNA_2248</t>
  </si>
  <si>
    <t>B-0070</t>
  </si>
  <si>
    <t>DNA_2249</t>
  </si>
  <si>
    <t>B-0073</t>
  </si>
  <si>
    <t>DNA_2250</t>
  </si>
  <si>
    <t>B-0074</t>
  </si>
  <si>
    <t>DNA_2251</t>
  </si>
  <si>
    <t>B-0079</t>
  </si>
  <si>
    <t>DNA_2252</t>
  </si>
  <si>
    <t>B-0085</t>
  </si>
  <si>
    <t>DNA_2253</t>
  </si>
  <si>
    <t>B-0086</t>
  </si>
  <si>
    <t>DNA_2254</t>
  </si>
  <si>
    <t>B-0092</t>
  </si>
  <si>
    <t>DNA_2255</t>
  </si>
  <si>
    <t>B-0098</t>
  </si>
  <si>
    <t>DNA_2256</t>
  </si>
  <si>
    <t>B-0099</t>
  </si>
  <si>
    <t>DNA_2257</t>
  </si>
  <si>
    <t>B-0105</t>
  </si>
  <si>
    <t>DNA_2258</t>
  </si>
  <si>
    <t>B-0111</t>
  </si>
  <si>
    <t>DNA_2259</t>
  </si>
  <si>
    <t>B-0112</t>
  </si>
  <si>
    <t>DNA_2260</t>
  </si>
  <si>
    <t>B-0113</t>
  </si>
  <si>
    <t>DNA_2261</t>
  </si>
  <si>
    <t>B-0114</t>
  </si>
  <si>
    <t>DNA_2262</t>
  </si>
  <si>
    <t>B-0115</t>
  </si>
  <si>
    <t>DNA_2263</t>
  </si>
  <si>
    <t>B-0116</t>
  </si>
  <si>
    <t>DNA_2264</t>
  </si>
  <si>
    <t>B-0117</t>
  </si>
  <si>
    <t>DNA_2265</t>
  </si>
  <si>
    <t>B-0118</t>
  </si>
  <si>
    <t>DNA_2266</t>
  </si>
  <si>
    <t>B-0119</t>
  </si>
  <si>
    <t>DNA_2267</t>
  </si>
  <si>
    <t>B-0120</t>
  </si>
  <si>
    <t>DNA_2268</t>
  </si>
  <si>
    <t>B-0122</t>
  </si>
  <si>
    <t>DNA_2269</t>
  </si>
  <si>
    <t>B-0128</t>
  </si>
  <si>
    <t>DNA_2270</t>
  </si>
  <si>
    <t>B-0131</t>
  </si>
  <si>
    <t>DNA_2271</t>
  </si>
  <si>
    <t>B-0135</t>
  </si>
  <si>
    <t>DNA_2272</t>
  </si>
  <si>
    <t>B-0136</t>
  </si>
  <si>
    <t>DNA_2273</t>
  </si>
  <si>
    <t>B-0142</t>
  </si>
  <si>
    <t>DNA_2274</t>
  </si>
  <si>
    <t>B-0146</t>
  </si>
  <si>
    <t>DNA_2275</t>
  </si>
  <si>
    <t>B-0151</t>
  </si>
  <si>
    <t>DNA_2276</t>
  </si>
  <si>
    <t>B-0159</t>
  </si>
  <si>
    <t>DNA_2277</t>
  </si>
  <si>
    <t>Berea</t>
  </si>
  <si>
    <t>B-0164</t>
  </si>
  <si>
    <t>DNA_2278</t>
  </si>
  <si>
    <t>B-0165</t>
  </si>
  <si>
    <t>DNA_2279</t>
  </si>
  <si>
    <t>B-0166</t>
  </si>
  <si>
    <t>DNA_2280</t>
  </si>
  <si>
    <t>B-0167</t>
  </si>
  <si>
    <t>DNA_2281</t>
  </si>
  <si>
    <t>B-0168</t>
  </si>
  <si>
    <t>DNA_2282</t>
  </si>
  <si>
    <t>B-0169</t>
  </si>
  <si>
    <t>DNA_2283</t>
  </si>
  <si>
    <t>B-0170</t>
  </si>
  <si>
    <t>DNA_2284</t>
  </si>
  <si>
    <t>B-0171</t>
  </si>
  <si>
    <t>DNA_2285</t>
  </si>
  <si>
    <t>B-0172</t>
  </si>
  <si>
    <t>DNA_2286</t>
  </si>
  <si>
    <t>B-0173</t>
  </si>
  <si>
    <t>DNA_2287</t>
  </si>
  <si>
    <t>B-0176</t>
  </si>
  <si>
    <t>DNA_2288</t>
  </si>
  <si>
    <t>B-0178</t>
  </si>
  <si>
    <t>DNA_2289</t>
  </si>
  <si>
    <t>B-0180</t>
  </si>
  <si>
    <t>DNA_2290</t>
  </si>
  <si>
    <t>B-0184</t>
  </si>
  <si>
    <t>DNA_2291</t>
  </si>
  <si>
    <t>B-0185</t>
  </si>
  <si>
    <t>DNA_2292</t>
  </si>
  <si>
    <t>B-0186</t>
  </si>
  <si>
    <t>DNA_2293</t>
  </si>
  <si>
    <t>B-0187</t>
  </si>
  <si>
    <t>DNA_2294</t>
  </si>
  <si>
    <t>B-0188</t>
  </si>
  <si>
    <t>DNA_2295</t>
  </si>
  <si>
    <t>B-0189</t>
  </si>
  <si>
    <t>DNA_2296</t>
  </si>
  <si>
    <t>B-0190</t>
  </si>
  <si>
    <t>DNA_2297</t>
  </si>
  <si>
    <t>B-0191</t>
  </si>
  <si>
    <t>DNA_2298</t>
  </si>
  <si>
    <t>B-0192</t>
  </si>
  <si>
    <t>DNA_2299</t>
  </si>
  <si>
    <t>B-0193</t>
  </si>
  <si>
    <t>DNA_2300</t>
  </si>
  <si>
    <t>B-0194</t>
  </si>
  <si>
    <t>DNA_2301</t>
  </si>
  <si>
    <t>B-0197</t>
  </si>
  <si>
    <t>DNA_2302</t>
  </si>
  <si>
    <t>B-0201</t>
  </si>
  <si>
    <t>DNA_2303</t>
  </si>
  <si>
    <t>B-0202</t>
  </si>
  <si>
    <t>DNA_2304</t>
  </si>
  <si>
    <t>B-0208</t>
  </si>
  <si>
    <t>DNA_2305</t>
  </si>
  <si>
    <t>B-0209</t>
  </si>
  <si>
    <t>DNA_2306</t>
  </si>
  <si>
    <t>B-0213</t>
  </si>
  <si>
    <t>DNA_2307</t>
  </si>
  <si>
    <t>B-0220</t>
  </si>
  <si>
    <t>DNA_2308</t>
  </si>
  <si>
    <t>B-0221</t>
  </si>
  <si>
    <t>DNA_2309</t>
  </si>
  <si>
    <t>B-0222</t>
  </si>
  <si>
    <t>DNA_2310</t>
  </si>
  <si>
    <t>B-0223</t>
  </si>
  <si>
    <t>DNA_2311</t>
  </si>
  <si>
    <t>B-0224</t>
  </si>
  <si>
    <t>DNA_2312</t>
  </si>
  <si>
    <t>B-0225</t>
  </si>
  <si>
    <t>DNA_2313</t>
  </si>
  <si>
    <t>B-0228</t>
  </si>
  <si>
    <t>DNA_2314</t>
  </si>
  <si>
    <t>B-0229</t>
  </si>
  <si>
    <t>DNA_2315</t>
  </si>
  <si>
    <t>B-0231</t>
  </si>
  <si>
    <t>DNA_2316</t>
  </si>
  <si>
    <t>B-0238</t>
  </si>
  <si>
    <t>DNA_2317</t>
  </si>
  <si>
    <t>B-0243</t>
  </si>
  <si>
    <t>DNA_2318</t>
  </si>
  <si>
    <t>B-0259</t>
  </si>
  <si>
    <t>DNA_2319</t>
  </si>
  <si>
    <t>B-0261</t>
  </si>
  <si>
    <t>DNA_2320</t>
  </si>
  <si>
    <t>B-0262</t>
  </si>
  <si>
    <t>DNA_2321</t>
  </si>
  <si>
    <t>B-0264</t>
  </si>
  <si>
    <t>DNA_2322</t>
  </si>
  <si>
    <t>B-0272</t>
  </si>
  <si>
    <t>DNA_2323</t>
  </si>
  <si>
    <t>B-0278</t>
  </si>
  <si>
    <t>DNA_2324</t>
  </si>
  <si>
    <t>B-0279</t>
  </si>
  <si>
    <t>DNA_2325</t>
  </si>
  <si>
    <t>B-0280</t>
  </si>
  <si>
    <t>DNA_2326</t>
  </si>
  <si>
    <t>B-0285</t>
  </si>
  <si>
    <t>DNA_2327</t>
  </si>
  <si>
    <t>B-0287</t>
  </si>
  <si>
    <t>DNA_2328</t>
  </si>
  <si>
    <t>B-0299</t>
  </si>
  <si>
    <t>DNA_2329</t>
  </si>
  <si>
    <t>B-0304</t>
  </si>
  <si>
    <t>DNA_2330</t>
  </si>
  <si>
    <t>B-0306</t>
  </si>
  <si>
    <t>DNA_2331</t>
  </si>
  <si>
    <t>B-0308</t>
  </si>
  <si>
    <t>DNA_2332</t>
  </si>
  <si>
    <t>B-0311</t>
  </si>
  <si>
    <t>DNA_2333</t>
  </si>
  <si>
    <t>B-0312</t>
  </si>
  <si>
    <t>DNA_2334</t>
  </si>
  <si>
    <t>B-0316</t>
  </si>
  <si>
    <t>DNA_2335</t>
  </si>
  <si>
    <t>B-0252</t>
  </si>
  <si>
    <t>DNA_2336</t>
  </si>
  <si>
    <t>B-0257</t>
  </si>
  <si>
    <t>DNA_2337</t>
  </si>
  <si>
    <t>B-0265</t>
  </si>
  <si>
    <t>DNA_2338</t>
  </si>
  <si>
    <t>B-0266</t>
  </si>
  <si>
    <t>DNA_2339</t>
  </si>
  <si>
    <t>B-0267</t>
  </si>
  <si>
    <t>DNA_2340</t>
  </si>
  <si>
    <t>B-0268</t>
  </si>
  <si>
    <t>DNA_2341</t>
  </si>
  <si>
    <t>B-0274</t>
  </si>
  <si>
    <t>DNA_2342</t>
  </si>
  <si>
    <t>B-0282</t>
  </si>
  <si>
    <t>DNA_2343</t>
  </si>
  <si>
    <t>B-0283</t>
  </si>
  <si>
    <t>DNA_2344</t>
  </si>
  <si>
    <t>B-0284</t>
  </si>
  <si>
    <t>DNA_2345</t>
  </si>
  <si>
    <t>B-0286</t>
  </si>
  <si>
    <t>DNA_2346</t>
  </si>
  <si>
    <t>B-0300</t>
  </si>
  <si>
    <t>DNA_2347</t>
  </si>
  <si>
    <t>DKC 80-10</t>
  </si>
  <si>
    <t>Warden</t>
  </si>
  <si>
    <t>M-0002</t>
  </si>
  <si>
    <t>DNA_2348</t>
  </si>
  <si>
    <t>M-0003</t>
  </si>
  <si>
    <t>DNA_2349</t>
  </si>
  <si>
    <t>PAN6611</t>
  </si>
  <si>
    <t>M-0022</t>
  </si>
  <si>
    <t>DNA_2350</t>
  </si>
  <si>
    <t>M-0023</t>
  </si>
  <si>
    <t>DNA_2351</t>
  </si>
  <si>
    <t>M-0024</t>
  </si>
  <si>
    <t>DNA_2352</t>
  </si>
  <si>
    <t>LS 8521 B</t>
  </si>
  <si>
    <t>M-0089</t>
  </si>
  <si>
    <t>DNA_2353</t>
  </si>
  <si>
    <t>M-0090</t>
  </si>
  <si>
    <t>DNA_2354</t>
  </si>
  <si>
    <t>M-0091</t>
  </si>
  <si>
    <t>DNA_2355</t>
  </si>
  <si>
    <t>M-0092</t>
  </si>
  <si>
    <t>DNA_2356</t>
  </si>
  <si>
    <t>Free State</t>
  </si>
  <si>
    <t>M-0004</t>
  </si>
  <si>
    <t>DNA_2357</t>
  </si>
  <si>
    <t>M-0082</t>
  </si>
  <si>
    <t>DNA_2358</t>
  </si>
  <si>
    <t>M-0083</t>
  </si>
  <si>
    <t>DNA_2359</t>
  </si>
  <si>
    <t>M-0084</t>
  </si>
  <si>
    <t>DNA_2360</t>
  </si>
  <si>
    <t>M-0085</t>
  </si>
  <si>
    <t>DNA_2361</t>
  </si>
  <si>
    <t>M-0086</t>
  </si>
  <si>
    <t>DNA_2362</t>
  </si>
  <si>
    <t>DKC 80-12B</t>
  </si>
  <si>
    <t>Frankfort</t>
  </si>
  <si>
    <t>M-0005</t>
  </si>
  <si>
    <t>DNA_2363</t>
  </si>
  <si>
    <t>M-0006</t>
  </si>
  <si>
    <t>DNA_2364</t>
  </si>
  <si>
    <t>M-0007</t>
  </si>
  <si>
    <t>DNA_2365</t>
  </si>
  <si>
    <t>DKC 78-15B</t>
  </si>
  <si>
    <t>M-0093</t>
  </si>
  <si>
    <t>DNA_2366</t>
  </si>
  <si>
    <t>M-0094</t>
  </si>
  <si>
    <t>DNA_2367</t>
  </si>
  <si>
    <t>M-0095</t>
  </si>
  <si>
    <t>DNA_2368</t>
  </si>
  <si>
    <t>M-0096</t>
  </si>
  <si>
    <t>DNA_2369</t>
  </si>
  <si>
    <t>CRN 3505</t>
  </si>
  <si>
    <t>Tweeling</t>
  </si>
  <si>
    <t>M-0016</t>
  </si>
  <si>
    <t>DNA_2370</t>
  </si>
  <si>
    <t>M-0017</t>
  </si>
  <si>
    <t>DNA_2371</t>
  </si>
  <si>
    <t>M-0018</t>
  </si>
  <si>
    <t>DNA_2372</t>
  </si>
  <si>
    <t>M-0019</t>
  </si>
  <si>
    <t>DNA_2373</t>
  </si>
  <si>
    <t>M-0020</t>
  </si>
  <si>
    <t>DNA_2374</t>
  </si>
  <si>
    <t>M-0021</t>
  </si>
  <si>
    <t>DNA_2375</t>
  </si>
  <si>
    <t>M-0035</t>
  </si>
  <si>
    <t>DNA_2376</t>
  </si>
  <si>
    <t>M-0036</t>
  </si>
  <si>
    <t>DNA_2377</t>
  </si>
  <si>
    <t>M-0037</t>
  </si>
  <si>
    <t>DNA_2378</t>
  </si>
  <si>
    <t>Danielsrus</t>
  </si>
  <si>
    <t>M-0028</t>
  </si>
  <si>
    <t>DNA_2379</t>
  </si>
  <si>
    <t>M-0029</t>
  </si>
  <si>
    <t>DNA_2380</t>
  </si>
  <si>
    <t>M-0030</t>
  </si>
  <si>
    <t>DNA_2381</t>
  </si>
  <si>
    <t>M-0031</t>
  </si>
  <si>
    <t>DNA_2382</t>
  </si>
  <si>
    <t>M-0032</t>
  </si>
  <si>
    <t>DNA_2383</t>
  </si>
  <si>
    <t>M-0033</t>
  </si>
  <si>
    <t>DNA_2384</t>
  </si>
  <si>
    <t>M-0034</t>
  </si>
  <si>
    <t>DNA_2385</t>
  </si>
  <si>
    <t>Vrede</t>
  </si>
  <si>
    <t>M-0039</t>
  </si>
  <si>
    <t>DNA_2386</t>
  </si>
  <si>
    <t>M-0040</t>
  </si>
  <si>
    <t>DNA_2387</t>
  </si>
  <si>
    <t>Rushof</t>
  </si>
  <si>
    <t>M-0109</t>
  </si>
  <si>
    <t>DNA_2388</t>
  </si>
  <si>
    <t>M-0110</t>
  </si>
  <si>
    <t>DNA_2389</t>
  </si>
  <si>
    <t>M-0111</t>
  </si>
  <si>
    <t>DNA_2390</t>
  </si>
  <si>
    <t>M-0112</t>
  </si>
  <si>
    <t>DNA_2391</t>
  </si>
  <si>
    <t>Nampo</t>
  </si>
  <si>
    <t>M-0117</t>
  </si>
  <si>
    <t>DNA_2392</t>
  </si>
  <si>
    <t>PAN6616</t>
  </si>
  <si>
    <t>Bethlehem</t>
  </si>
  <si>
    <t>M-0119</t>
  </si>
  <si>
    <t>DNA_2393</t>
  </si>
  <si>
    <t>M-0120</t>
  </si>
  <si>
    <t>DNA_2394</t>
  </si>
  <si>
    <t>M-0121</t>
  </si>
  <si>
    <t>DNA_2395</t>
  </si>
  <si>
    <t>M-0123</t>
  </si>
  <si>
    <t>DNA_2396</t>
  </si>
  <si>
    <t>M-0124</t>
  </si>
  <si>
    <t>DNA_2397</t>
  </si>
  <si>
    <t>Bloekomspruit</t>
  </si>
  <si>
    <t>M-0013</t>
  </si>
  <si>
    <t>DNA_2398</t>
  </si>
  <si>
    <t>M-0015</t>
  </si>
  <si>
    <t>DNA_2400</t>
  </si>
  <si>
    <t>M-0080</t>
  </si>
  <si>
    <t>DNA_2401</t>
  </si>
  <si>
    <t>M-0081</t>
  </si>
  <si>
    <t>DNA_2402</t>
  </si>
  <si>
    <t>F. boothii X F. graminearum hybrid</t>
  </si>
  <si>
    <t>M-0014</t>
  </si>
  <si>
    <t>DNA_2399</t>
  </si>
  <si>
    <t>Cedara</t>
  </si>
  <si>
    <t>M-0102</t>
  </si>
  <si>
    <t>DNA_2403</t>
  </si>
  <si>
    <t>M-0103</t>
  </si>
  <si>
    <t>DNA_2404</t>
  </si>
  <si>
    <t>M-0104</t>
  </si>
  <si>
    <t>DNA_2405</t>
  </si>
  <si>
    <t>PAN6P-110</t>
  </si>
  <si>
    <t>M-0105</t>
  </si>
  <si>
    <t>DNA_2406</t>
  </si>
  <si>
    <t>M-0106</t>
  </si>
  <si>
    <t>DNA_2407</t>
  </si>
  <si>
    <t>M-0107</t>
  </si>
  <si>
    <t>DNA_2408</t>
  </si>
  <si>
    <t>M-0118</t>
  </si>
  <si>
    <t>DNA_2409</t>
  </si>
  <si>
    <t>Robertsdrif</t>
  </si>
  <si>
    <t>M-0008</t>
  </si>
  <si>
    <t>DNA_2410</t>
  </si>
  <si>
    <t>M-0009</t>
  </si>
  <si>
    <t>DNA_2411</t>
  </si>
  <si>
    <t>Delmas</t>
  </si>
  <si>
    <t>M-0010</t>
  </si>
  <si>
    <t>DNA_2412</t>
  </si>
  <si>
    <t>M-0011</t>
  </si>
  <si>
    <t>DNA_2413</t>
  </si>
  <si>
    <t>M-0012</t>
  </si>
  <si>
    <t>DNA_2414</t>
  </si>
  <si>
    <t>M-0026</t>
  </si>
  <si>
    <t>DNA_2415</t>
  </si>
  <si>
    <t>M-0027</t>
  </si>
  <si>
    <t>DNA_2416</t>
  </si>
  <si>
    <t>nd</t>
  </si>
  <si>
    <t>M-0078</t>
  </si>
  <si>
    <t>DNA_2417</t>
  </si>
  <si>
    <t>M-0079</t>
  </si>
  <si>
    <t>DNA_2418</t>
  </si>
  <si>
    <t>M-0113</t>
  </si>
  <si>
    <t>DNA_2419</t>
  </si>
  <si>
    <t>M-0114</t>
  </si>
  <si>
    <t>DNA_2420</t>
  </si>
  <si>
    <t>M-0115</t>
  </si>
  <si>
    <t>DNA_2421</t>
  </si>
  <si>
    <t>Potchefstroom</t>
  </si>
  <si>
    <t>M-0087</t>
  </si>
  <si>
    <t>DNA_2422</t>
  </si>
  <si>
    <t>M-0088</t>
  </si>
  <si>
    <t>DNA_2423</t>
  </si>
  <si>
    <t>Ventersdorp</t>
  </si>
  <si>
    <t>M-0097</t>
  </si>
  <si>
    <t>DNA_2424</t>
  </si>
  <si>
    <t>M-0098</t>
  </si>
  <si>
    <t>DNA_2425</t>
  </si>
  <si>
    <t>M-0099</t>
  </si>
  <si>
    <t>DNA_2426</t>
  </si>
  <si>
    <t>M-0100</t>
  </si>
  <si>
    <t>DNA_2427</t>
  </si>
  <si>
    <t>M-0101</t>
  </si>
  <si>
    <t>DNA_2428</t>
  </si>
  <si>
    <t>CV22  P43</t>
  </si>
  <si>
    <t>Ottosdal</t>
  </si>
  <si>
    <t>M-0125</t>
  </si>
  <si>
    <t>DNA_2429</t>
  </si>
  <si>
    <t>M-0126</t>
  </si>
  <si>
    <t>DNA_2430</t>
  </si>
  <si>
    <t>M-0127</t>
  </si>
  <si>
    <t>DNA_2431</t>
  </si>
  <si>
    <t>M-0128</t>
  </si>
  <si>
    <t>DNA_2432</t>
  </si>
  <si>
    <t>M-0129</t>
  </si>
  <si>
    <t>DNA_2433</t>
  </si>
  <si>
    <t>Sannieshof</t>
  </si>
  <si>
    <t>M-0130</t>
  </si>
  <si>
    <t>DNA_2434</t>
  </si>
  <si>
    <t>M-0131</t>
  </si>
  <si>
    <t>DNA_2435</t>
  </si>
  <si>
    <t>M-0132</t>
  </si>
  <si>
    <t>DNA_2436</t>
  </si>
  <si>
    <t>M-0133</t>
  </si>
  <si>
    <t>DNA_2437</t>
  </si>
  <si>
    <t>M-0134</t>
  </si>
  <si>
    <t>DNA_2438</t>
  </si>
  <si>
    <t>M-0135</t>
  </si>
  <si>
    <t>DNA_2439</t>
  </si>
  <si>
    <t>M-0136</t>
  </si>
  <si>
    <t>DNA_2440</t>
  </si>
  <si>
    <t>M-0137</t>
  </si>
  <si>
    <t>DNA_2441</t>
  </si>
  <si>
    <t>M-0138</t>
  </si>
  <si>
    <t>DNA_2442</t>
  </si>
  <si>
    <t>M-0139</t>
  </si>
  <si>
    <t>DNA_2443</t>
  </si>
  <si>
    <t>M-0140</t>
  </si>
  <si>
    <t>DNA_2444</t>
  </si>
  <si>
    <t>M-0141</t>
  </si>
  <si>
    <t>DNA_2445</t>
  </si>
  <si>
    <t>M-0142</t>
  </si>
  <si>
    <t>DNA_2446</t>
  </si>
  <si>
    <t>M-0143</t>
  </si>
  <si>
    <t>DNA_2447</t>
  </si>
  <si>
    <t>roots</t>
  </si>
  <si>
    <t>PHI 32D96B</t>
  </si>
  <si>
    <t>Winterton</t>
  </si>
  <si>
    <t>M-0051</t>
  </si>
  <si>
    <t>DNA_2448</t>
  </si>
  <si>
    <t>M-0070</t>
  </si>
  <si>
    <t>DNA_2449</t>
  </si>
  <si>
    <t>M-0073</t>
  </si>
  <si>
    <t>DNA_2450</t>
  </si>
  <si>
    <t>M-0075</t>
  </si>
  <si>
    <t>DNA_2451</t>
  </si>
  <si>
    <t>M-0041</t>
  </si>
  <si>
    <t>DNA_2452</t>
  </si>
  <si>
    <t>M-0042</t>
  </si>
  <si>
    <t>DNA_2453</t>
  </si>
  <si>
    <t>M-0043</t>
  </si>
  <si>
    <t>DNA_2454</t>
  </si>
  <si>
    <t>M-0045</t>
  </si>
  <si>
    <t>DNA_2455</t>
  </si>
  <si>
    <t>M-0047</t>
  </si>
  <si>
    <t>DNA_2456</t>
  </si>
  <si>
    <t>M-0048</t>
  </si>
  <si>
    <t>DNA_2457</t>
  </si>
  <si>
    <t>M-0049</t>
  </si>
  <si>
    <t>DNA_2458</t>
  </si>
  <si>
    <t>M-0050</t>
  </si>
  <si>
    <t>DNA_2459</t>
  </si>
  <si>
    <t>M-0053</t>
  </si>
  <si>
    <t>DNA_2460</t>
  </si>
  <si>
    <t>M-0055</t>
  </si>
  <si>
    <t>DNA_2461</t>
  </si>
  <si>
    <t>M-0056</t>
  </si>
  <si>
    <t>DNA_2462</t>
  </si>
  <si>
    <t>M-0057</t>
  </si>
  <si>
    <t>DNA_2463</t>
  </si>
  <si>
    <t>M-0059</t>
  </si>
  <si>
    <t>DNA_2464</t>
  </si>
  <si>
    <t>M-0060</t>
  </si>
  <si>
    <t>DNA_2465</t>
  </si>
  <si>
    <t>M-0061</t>
  </si>
  <si>
    <t>DNA_2466</t>
  </si>
  <si>
    <t>M-0062</t>
  </si>
  <si>
    <t>DNA_2467</t>
  </si>
  <si>
    <t>M-0063</t>
  </si>
  <si>
    <t>DNA_2468</t>
  </si>
  <si>
    <t>M-0064</t>
  </si>
  <si>
    <t>DNA_2469</t>
  </si>
  <si>
    <t>M-0065</t>
  </si>
  <si>
    <t>DNA_2470</t>
  </si>
  <si>
    <t>M-0066</t>
  </si>
  <si>
    <t>DNA_2471</t>
  </si>
  <si>
    <t>M-0067</t>
  </si>
  <si>
    <t>DNA_2472</t>
  </si>
  <si>
    <t>M-0068</t>
  </si>
  <si>
    <t>DNA_2473</t>
  </si>
  <si>
    <t>M-0069</t>
  </si>
  <si>
    <t>DNA_2474</t>
  </si>
  <si>
    <t>M-0071</t>
  </si>
  <si>
    <t>DNA_2475</t>
  </si>
  <si>
    <t>M-0072</t>
  </si>
  <si>
    <t>DNA_2476</t>
  </si>
  <si>
    <t>M-0074</t>
  </si>
  <si>
    <t>DNA_2477</t>
  </si>
  <si>
    <t>M-0044</t>
  </si>
  <si>
    <t>DNA_2478</t>
  </si>
  <si>
    <t>M-0046</t>
  </si>
  <si>
    <t>DNA_2479</t>
  </si>
  <si>
    <t>M-0052</t>
  </si>
  <si>
    <t>DNA_2480</t>
  </si>
  <si>
    <t>M-0054</t>
  </si>
  <si>
    <t>DNA_2481</t>
  </si>
  <si>
    <t>M-0058</t>
  </si>
  <si>
    <t>DNA_2482</t>
  </si>
  <si>
    <t>PAN3434</t>
  </si>
  <si>
    <t>Villiers</t>
  </si>
  <si>
    <t>W-153</t>
  </si>
  <si>
    <t>DNA_2483</t>
  </si>
  <si>
    <t>W-87</t>
  </si>
  <si>
    <t>DNA_2484</t>
  </si>
  <si>
    <t>Kariega</t>
  </si>
  <si>
    <t>W-91</t>
  </si>
  <si>
    <t>DNA_2485</t>
  </si>
  <si>
    <t>W-158</t>
  </si>
  <si>
    <t>DNA_2486</t>
  </si>
  <si>
    <t>W-94</t>
  </si>
  <si>
    <t>DNA_2487</t>
  </si>
  <si>
    <t>W-159</t>
  </si>
  <si>
    <t>DNA_2488</t>
  </si>
  <si>
    <t>W-162</t>
  </si>
  <si>
    <t>DNA_2489</t>
  </si>
  <si>
    <t>Duzi</t>
  </si>
  <si>
    <t>W-98</t>
  </si>
  <si>
    <t>DNA_2490</t>
  </si>
  <si>
    <t>W-169</t>
  </si>
  <si>
    <t>DNA_2491</t>
  </si>
  <si>
    <t>Ladybrand</t>
  </si>
  <si>
    <t>W-222</t>
  </si>
  <si>
    <t>DNA_2492</t>
  </si>
  <si>
    <t>Baviaans</t>
  </si>
  <si>
    <t>W-262</t>
  </si>
  <si>
    <t>DNA_2493</t>
  </si>
  <si>
    <t>W-2-881</t>
  </si>
  <si>
    <t>DNA_2494</t>
  </si>
  <si>
    <t>W-146</t>
  </si>
  <si>
    <t>DNA_2495</t>
  </si>
  <si>
    <t>W-149</t>
  </si>
  <si>
    <t>DNA_2496</t>
  </si>
  <si>
    <t>W-152</t>
  </si>
  <si>
    <t>DNA_2497</t>
  </si>
  <si>
    <t>W-89</t>
  </si>
  <si>
    <t>DNA_2498</t>
  </si>
  <si>
    <t>W-161</t>
  </si>
  <si>
    <t>DNA_2499</t>
  </si>
  <si>
    <t>W-269</t>
  </si>
  <si>
    <t>DNA_2500</t>
  </si>
  <si>
    <t>W-270</t>
  </si>
  <si>
    <t>DNA_2501</t>
  </si>
  <si>
    <t>W-176</t>
  </si>
  <si>
    <t>DNA_2502</t>
  </si>
  <si>
    <t>W-287</t>
  </si>
  <si>
    <t>DNA_2503</t>
  </si>
  <si>
    <t>W-260</t>
  </si>
  <si>
    <t>DNA_2504</t>
  </si>
  <si>
    <t>W-2-883</t>
  </si>
  <si>
    <t>DNA_2505</t>
  </si>
  <si>
    <t>W-2-884</t>
  </si>
  <si>
    <t>DNA_2506</t>
  </si>
  <si>
    <t>W-2-885</t>
  </si>
  <si>
    <t>DNA_2507</t>
  </si>
  <si>
    <t>W-172</t>
  </si>
  <si>
    <t>DNA_2508</t>
  </si>
  <si>
    <t>Greytown</t>
  </si>
  <si>
    <t>F. acaciae-mearnsii</t>
  </si>
  <si>
    <t>W-2-889</t>
  </si>
  <si>
    <t>DNA_2509</t>
  </si>
  <si>
    <t>W-2-898</t>
  </si>
  <si>
    <t>DNA_2510</t>
  </si>
  <si>
    <t>W-2-899</t>
  </si>
  <si>
    <t>DNA_2511</t>
  </si>
  <si>
    <t>W-2-908</t>
  </si>
  <si>
    <t>DNA_2512</t>
  </si>
  <si>
    <t>W-43</t>
  </si>
  <si>
    <t>DNA_2513</t>
  </si>
  <si>
    <t>W-2-805</t>
  </si>
  <si>
    <t>DNA_2514</t>
  </si>
  <si>
    <t>Newcastle</t>
  </si>
  <si>
    <t>W-2-856</t>
  </si>
  <si>
    <t>DNA_2515</t>
  </si>
  <si>
    <t>W-2-865</t>
  </si>
  <si>
    <t>DNA_2516</t>
  </si>
  <si>
    <t>W-2-911</t>
  </si>
  <si>
    <t>DNA_2517</t>
  </si>
  <si>
    <t>Bergville</t>
  </si>
  <si>
    <t>W-233</t>
  </si>
  <si>
    <t>DNA_2518</t>
  </si>
  <si>
    <t>W-264</t>
  </si>
  <si>
    <t>DNA_2519</t>
  </si>
  <si>
    <t>W-118</t>
  </si>
  <si>
    <t>DNA_2520</t>
  </si>
  <si>
    <t>W-34</t>
  </si>
  <si>
    <t>DNA_2521</t>
  </si>
  <si>
    <t>W-37</t>
  </si>
  <si>
    <t>DNA_2522</t>
  </si>
  <si>
    <t>W-128</t>
  </si>
  <si>
    <t>DNA_2523</t>
  </si>
  <si>
    <t>W-51</t>
  </si>
  <si>
    <t>DNA_2524</t>
  </si>
  <si>
    <t>Dundee</t>
  </si>
  <si>
    <t>W-58</t>
  </si>
  <si>
    <t>DNA_2525</t>
  </si>
  <si>
    <t>W-65</t>
  </si>
  <si>
    <t>DNA_2526</t>
  </si>
  <si>
    <t>W-66</t>
  </si>
  <si>
    <t>DNA_2527</t>
  </si>
  <si>
    <t>W-69</t>
  </si>
  <si>
    <t>DNA_2528</t>
  </si>
  <si>
    <t>W-72</t>
  </si>
  <si>
    <t>DNA_2529</t>
  </si>
  <si>
    <t>W-268</t>
  </si>
  <si>
    <t>DNA_2530</t>
  </si>
  <si>
    <t>W-139</t>
  </si>
  <si>
    <t>DNA_2531</t>
  </si>
  <si>
    <t>W-77</t>
  </si>
  <si>
    <t>DNA_2532</t>
  </si>
  <si>
    <t>W-2-796</t>
  </si>
  <si>
    <t>DNA_2533</t>
  </si>
  <si>
    <t>W-2-798</t>
  </si>
  <si>
    <t>DNA_2534</t>
  </si>
  <si>
    <t>W-2-801</t>
  </si>
  <si>
    <t>DNA_2535</t>
  </si>
  <si>
    <t>W-2-803</t>
  </si>
  <si>
    <t>DNA_2536</t>
  </si>
  <si>
    <t>W-2-807</t>
  </si>
  <si>
    <t>DNA_2537</t>
  </si>
  <si>
    <t>W-2-810</t>
  </si>
  <si>
    <t>DNA_2538</t>
  </si>
  <si>
    <t>W-2-811</t>
  </si>
  <si>
    <t>DNA_2539</t>
  </si>
  <si>
    <t>W-2-812</t>
  </si>
  <si>
    <t>DNA_2540</t>
  </si>
  <si>
    <t>W-2-813</t>
  </si>
  <si>
    <t>DNA_2541</t>
  </si>
  <si>
    <t>W-2-814</t>
  </si>
  <si>
    <t>DNA_2542</t>
  </si>
  <si>
    <t>W-2-815</t>
  </si>
  <si>
    <t>DNA_2543</t>
  </si>
  <si>
    <t>W-2-816</t>
  </si>
  <si>
    <t>DNA_2544</t>
  </si>
  <si>
    <t>W-2-817</t>
  </si>
  <si>
    <t>DNA_2545</t>
  </si>
  <si>
    <t>W-2-822</t>
  </si>
  <si>
    <t>DNA_2546</t>
  </si>
  <si>
    <t>W-2-818</t>
  </si>
  <si>
    <t>DNA_2547</t>
  </si>
  <si>
    <t>W-2-819</t>
  </si>
  <si>
    <t>DNA_2548</t>
  </si>
  <si>
    <t>W-2-820</t>
  </si>
  <si>
    <t>DNA_2549</t>
  </si>
  <si>
    <t>W-2-823</t>
  </si>
  <si>
    <t>DNA_2550</t>
  </si>
  <si>
    <t>W-2-825</t>
  </si>
  <si>
    <t>DNA_2551</t>
  </si>
  <si>
    <t>W-2-831</t>
  </si>
  <si>
    <t>DNA_2552</t>
  </si>
  <si>
    <t>W-2-833</t>
  </si>
  <si>
    <t>DNA_2553</t>
  </si>
  <si>
    <t>W-2-835</t>
  </si>
  <si>
    <t>DNA_2554</t>
  </si>
  <si>
    <t>W-2-839</t>
  </si>
  <si>
    <t>DNA_2555</t>
  </si>
  <si>
    <t>W-2-841</t>
  </si>
  <si>
    <t>DNA_2556</t>
  </si>
  <si>
    <t>W-2-844</t>
  </si>
  <si>
    <t>DNA_2557</t>
  </si>
  <si>
    <t>W-2-845</t>
  </si>
  <si>
    <t>DNA_2558</t>
  </si>
  <si>
    <t>W-2-846</t>
  </si>
  <si>
    <t>DNA_2559</t>
  </si>
  <si>
    <t>W-2-850</t>
  </si>
  <si>
    <t>DNA_2560</t>
  </si>
  <si>
    <t>W-2-852</t>
  </si>
  <si>
    <t>DNA_2561</t>
  </si>
  <si>
    <t>W-2-854</t>
  </si>
  <si>
    <t>DNA_2562</t>
  </si>
  <si>
    <t>W-2-855</t>
  </si>
  <si>
    <t>DNA_2563</t>
  </si>
  <si>
    <t>W-2-857</t>
  </si>
  <si>
    <t>DNA_2564</t>
  </si>
  <si>
    <t>W-2-858</t>
  </si>
  <si>
    <t>DNA_2565</t>
  </si>
  <si>
    <t>W-2-859</t>
  </si>
  <si>
    <t>DNA_2566</t>
  </si>
  <si>
    <t>W-2-860</t>
  </si>
  <si>
    <t>DNA_2567</t>
  </si>
  <si>
    <t>W-2-861</t>
  </si>
  <si>
    <t>DNA_2568</t>
  </si>
  <si>
    <t>W-2-863</t>
  </si>
  <si>
    <t>DNA_2569</t>
  </si>
  <si>
    <t>W-2-866</t>
  </si>
  <si>
    <t>DNA_2570</t>
  </si>
  <si>
    <t>W-2-888</t>
  </si>
  <si>
    <t>DNA_2571</t>
  </si>
  <si>
    <t>W-2-892</t>
  </si>
  <si>
    <t>DNA_2572</t>
  </si>
  <si>
    <t>W-2-893</t>
  </si>
  <si>
    <t>DNA_2573</t>
  </si>
  <si>
    <t>W-2-894</t>
  </si>
  <si>
    <t>DNA_2574</t>
  </si>
  <si>
    <t>W-2-902</t>
  </si>
  <si>
    <t>DNA_2575</t>
  </si>
  <si>
    <t>W-2-903</t>
  </si>
  <si>
    <t>DNA_2576</t>
  </si>
  <si>
    <t>W-76</t>
  </si>
  <si>
    <t>DNA_2577</t>
  </si>
  <si>
    <t>W-2-853</t>
  </si>
  <si>
    <t>DNA_2578</t>
  </si>
  <si>
    <t>W-2-895</t>
  </si>
  <si>
    <t>DNA_2579</t>
  </si>
  <si>
    <t>W-2-896</t>
  </si>
  <si>
    <t>DNA_2580</t>
  </si>
  <si>
    <t>W-2-897</t>
  </si>
  <si>
    <t>DNA_2581</t>
  </si>
  <si>
    <t>W-2-905</t>
  </si>
  <si>
    <t>DNA_2582</t>
  </si>
  <si>
    <t>W-2-907</t>
  </si>
  <si>
    <t>DNA_2583</t>
  </si>
  <si>
    <t>Koedoeskop</t>
  </si>
  <si>
    <t>W-2-755</t>
  </si>
  <si>
    <t>DNA_2584</t>
  </si>
  <si>
    <t>W-2-790</t>
  </si>
  <si>
    <t>DNA_2585</t>
  </si>
  <si>
    <t>W-2-759</t>
  </si>
  <si>
    <t>DNA_2586</t>
  </si>
  <si>
    <t>W-2-761</t>
  </si>
  <si>
    <t>DNA_2587</t>
  </si>
  <si>
    <t>W-2-763</t>
  </si>
  <si>
    <t>DNA_2588</t>
  </si>
  <si>
    <t>W-2-734</t>
  </si>
  <si>
    <t>DNA_2589</t>
  </si>
  <si>
    <t>W-2-737</t>
  </si>
  <si>
    <t>DNA_2590</t>
  </si>
  <si>
    <t>W-2-740</t>
  </si>
  <si>
    <t>DNA_2591</t>
  </si>
  <si>
    <t>W-2-792</t>
  </si>
  <si>
    <t>DNA_2592</t>
  </si>
  <si>
    <t>W-2-743</t>
  </si>
  <si>
    <t>DNA_2593</t>
  </si>
  <si>
    <t>W-2-793</t>
  </si>
  <si>
    <t>DNA_2594</t>
  </si>
  <si>
    <t>W-2-794</t>
  </si>
  <si>
    <t>DNA_2595</t>
  </si>
  <si>
    <t>W-2-750</t>
  </si>
  <si>
    <t>DNA_2596</t>
  </si>
  <si>
    <t>W-2-767</t>
  </si>
  <si>
    <t>DNA_2597</t>
  </si>
  <si>
    <t>W-2-770</t>
  </si>
  <si>
    <t>DNA_2598</t>
  </si>
  <si>
    <t>W-2-692</t>
  </si>
  <si>
    <t>DNA_2599</t>
  </si>
  <si>
    <t>Groblersdal</t>
  </si>
  <si>
    <t>W-2-627</t>
  </si>
  <si>
    <t>DNA_2600</t>
  </si>
  <si>
    <t>W-2-629</t>
  </si>
  <si>
    <t>DNA_2601</t>
  </si>
  <si>
    <t>W-2-574</t>
  </si>
  <si>
    <t>DNA_2602</t>
  </si>
  <si>
    <t>W-2-577</t>
  </si>
  <si>
    <t>DNA_2603</t>
  </si>
  <si>
    <t>W-2-581</t>
  </si>
  <si>
    <t>DNA_2604</t>
  </si>
  <si>
    <t>W-2-585</t>
  </si>
  <si>
    <t>DNA_2605</t>
  </si>
  <si>
    <t>W-2-589</t>
  </si>
  <si>
    <t>DNA_2606</t>
  </si>
  <si>
    <t>W-2-592</t>
  </si>
  <si>
    <t>DNA_2607</t>
  </si>
  <si>
    <t>W-2-601</t>
  </si>
  <si>
    <t>DNA_2608</t>
  </si>
  <si>
    <t>W-2-605</t>
  </si>
  <si>
    <t>DNA_2609</t>
  </si>
  <si>
    <t>W-2-609</t>
  </si>
  <si>
    <t>DNA_2610</t>
  </si>
  <si>
    <t>W-2-612</t>
  </si>
  <si>
    <t>DNA_2611</t>
  </si>
  <si>
    <t>W-2-633</t>
  </si>
  <si>
    <t>DNA_2612</t>
  </si>
  <si>
    <t>W-2-636</t>
  </si>
  <si>
    <t>DNA_2613</t>
  </si>
  <si>
    <t>W-2-684</t>
  </si>
  <si>
    <t>DNA_2614</t>
  </si>
  <si>
    <t>W-2-640</t>
  </si>
  <si>
    <t>DNA_2615</t>
  </si>
  <si>
    <t>Marble Hall</t>
  </si>
  <si>
    <t>W-2-647</t>
  </si>
  <si>
    <t>DNA_2616</t>
  </si>
  <si>
    <t>W-2-775</t>
  </si>
  <si>
    <t>DNA_2617</t>
  </si>
  <si>
    <t>W-2-653</t>
  </si>
  <si>
    <t>DNA_2618</t>
  </si>
  <si>
    <t>W-2-685</t>
  </si>
  <si>
    <t>DNA_2619</t>
  </si>
  <si>
    <t>W-2-777</t>
  </si>
  <si>
    <t>DNA_2620</t>
  </si>
  <si>
    <t>W-2-694</t>
  </si>
  <si>
    <t>DNA_2621</t>
  </si>
  <si>
    <t>W-2-697</t>
  </si>
  <si>
    <t>DNA_2622</t>
  </si>
  <si>
    <t>W-2-699</t>
  </si>
  <si>
    <t>DNA_2623</t>
  </si>
  <si>
    <t>W-2-702</t>
  </si>
  <si>
    <t>DNA_2624</t>
  </si>
  <si>
    <t>W-2-705</t>
  </si>
  <si>
    <t>DNA_2625</t>
  </si>
  <si>
    <t>W-2-708</t>
  </si>
  <si>
    <t>DNA_2626</t>
  </si>
  <si>
    <t>W-2-711</t>
  </si>
  <si>
    <t>DNA_2627</t>
  </si>
  <si>
    <t>W-2-714</t>
  </si>
  <si>
    <t>DNA_2628</t>
  </si>
  <si>
    <t>W-2-661</t>
  </si>
  <si>
    <t>DNA_2629</t>
  </si>
  <si>
    <t>W-2-715</t>
  </si>
  <si>
    <t>DNA_2630</t>
  </si>
  <si>
    <t>W-2-664</t>
  </si>
  <si>
    <t>DNA_2631</t>
  </si>
  <si>
    <t>W-2-623</t>
  </si>
  <si>
    <t>DNA_2632</t>
  </si>
  <si>
    <t>W-2-624</t>
  </si>
  <si>
    <t>DNA_2633</t>
  </si>
  <si>
    <t>Brits</t>
  </si>
  <si>
    <t>W-2-782</t>
  </si>
  <si>
    <t>DNA_2740</t>
  </si>
  <si>
    <t>W-2-783</t>
  </si>
  <si>
    <t>DNA_2741</t>
  </si>
  <si>
    <t>W-2-676</t>
  </si>
  <si>
    <t>DNA_2742</t>
  </si>
  <si>
    <t>W-2-786</t>
  </si>
  <si>
    <t>DNA_2743</t>
  </si>
  <si>
    <t>W-2-677</t>
  </si>
  <si>
    <t>DNA_2744</t>
  </si>
  <si>
    <t>W-2-716</t>
  </si>
  <si>
    <t>DNA_2745</t>
  </si>
  <si>
    <t>W-2-681</t>
  </si>
  <si>
    <t>DNA_2746</t>
  </si>
  <si>
    <t>W-2-683</t>
  </si>
  <si>
    <t>DNA_2747</t>
  </si>
  <si>
    <t>W-2-719</t>
  </si>
  <si>
    <t>DNA_2748</t>
  </si>
  <si>
    <t>W-2-723</t>
  </si>
  <si>
    <t>DNA_2749</t>
  </si>
  <si>
    <t>W-2-788</t>
  </si>
  <si>
    <t>DNA_2750</t>
  </si>
  <si>
    <t>W-2-727</t>
  </si>
  <si>
    <t>DNA_2751</t>
  </si>
  <si>
    <t>Bull Hill</t>
  </si>
  <si>
    <t>W-2-926</t>
  </si>
  <si>
    <t>DNA_2635</t>
  </si>
  <si>
    <t>W-2-938</t>
  </si>
  <si>
    <t>DNA_2636</t>
  </si>
  <si>
    <t>Barkley-Wes</t>
  </si>
  <si>
    <t>W-2-968</t>
  </si>
  <si>
    <t>DNA_2637</t>
  </si>
  <si>
    <t>W-2-987</t>
  </si>
  <si>
    <t>DNA_2638</t>
  </si>
  <si>
    <t>W-2-995</t>
  </si>
  <si>
    <t>DNA_2639</t>
  </si>
  <si>
    <t>F. brasilicum</t>
  </si>
  <si>
    <t>W-2-945</t>
  </si>
  <si>
    <t>DNA_2634</t>
  </si>
  <si>
    <t>Remhoogte</t>
  </si>
  <si>
    <t>W-N2</t>
  </si>
  <si>
    <t>DNA_2640</t>
  </si>
  <si>
    <t>W-N4</t>
  </si>
  <si>
    <t>DNA_2641</t>
  </si>
  <si>
    <t>W-N7</t>
  </si>
  <si>
    <t>DNA_2642</t>
  </si>
  <si>
    <t>W-N12</t>
  </si>
  <si>
    <t>DNA_2643</t>
  </si>
  <si>
    <t>W-N20</t>
  </si>
  <si>
    <t>DNA_2644</t>
  </si>
  <si>
    <t>W-N24</t>
  </si>
  <si>
    <t>DNA_2645</t>
  </si>
  <si>
    <t>W-N27</t>
  </si>
  <si>
    <t>DNA_2646</t>
  </si>
  <si>
    <t>W-N33</t>
  </si>
  <si>
    <t>DNA_2647</t>
  </si>
  <si>
    <t>W-N36</t>
  </si>
  <si>
    <t>DNA_2648</t>
  </si>
  <si>
    <t>W-N39</t>
  </si>
  <si>
    <t>DNA_2649</t>
  </si>
  <si>
    <t>W-N43</t>
  </si>
  <si>
    <t>DNA_2650</t>
  </si>
  <si>
    <t>W-N46</t>
  </si>
  <si>
    <t>DNA_2651</t>
  </si>
  <si>
    <t>W-N51</t>
  </si>
  <si>
    <t>DNA_2652</t>
  </si>
  <si>
    <t>W-N57</t>
  </si>
  <si>
    <t>DNA_2653</t>
  </si>
  <si>
    <t>W-N61</t>
  </si>
  <si>
    <t>DNA_2654</t>
  </si>
  <si>
    <t>W-N63</t>
  </si>
  <si>
    <t>DNA_2655</t>
  </si>
  <si>
    <t>W-N66</t>
  </si>
  <si>
    <t>DNA_2656</t>
  </si>
  <si>
    <t>W-N69</t>
  </si>
  <si>
    <t>DNA_2657</t>
  </si>
  <si>
    <t>Prieska</t>
  </si>
  <si>
    <t>W-N70</t>
  </si>
  <si>
    <t>DNA_2658</t>
  </si>
  <si>
    <t>W-N71</t>
  </si>
  <si>
    <t>DNA_2659</t>
  </si>
  <si>
    <t>W-N73</t>
  </si>
  <si>
    <t>DNA_2660</t>
  </si>
  <si>
    <t>W-N77</t>
  </si>
  <si>
    <t>DNA_2661</t>
  </si>
  <si>
    <t>W-N80</t>
  </si>
  <si>
    <t>DNA_2662</t>
  </si>
  <si>
    <t>W-N85</t>
  </si>
  <si>
    <t>DNA_2663</t>
  </si>
  <si>
    <t>W-N87</t>
  </si>
  <si>
    <t>DNA_2664</t>
  </si>
  <si>
    <t>W-N91</t>
  </si>
  <si>
    <t>DNA_2665</t>
  </si>
  <si>
    <t>W-N94</t>
  </si>
  <si>
    <t>DNA_2666</t>
  </si>
  <si>
    <t>W-N98</t>
  </si>
  <si>
    <t>DNA_2667</t>
  </si>
  <si>
    <t>W-N102</t>
  </si>
  <si>
    <t>DNA_2668</t>
  </si>
  <si>
    <t>W-N106</t>
  </si>
  <si>
    <t>DNA_2669</t>
  </si>
  <si>
    <t>W-N116</t>
  </si>
  <si>
    <t>DNA_2670</t>
  </si>
  <si>
    <t>W-N119</t>
  </si>
  <si>
    <t>DNA_2671</t>
  </si>
  <si>
    <t>W-N121</t>
  </si>
  <si>
    <t>DNA_2672</t>
  </si>
  <si>
    <t>Douglas</t>
  </si>
  <si>
    <t>W-N129</t>
  </si>
  <si>
    <t>DNA_2673</t>
  </si>
  <si>
    <t>W-N131</t>
  </si>
  <si>
    <t>DNA_2674</t>
  </si>
  <si>
    <t>W-N134</t>
  </si>
  <si>
    <t>DNA_2675</t>
  </si>
  <si>
    <t>W-N139</t>
  </si>
  <si>
    <t>DNA_2676</t>
  </si>
  <si>
    <t>W-N152</t>
  </si>
  <si>
    <t>DNA_2677</t>
  </si>
  <si>
    <t>W-N153</t>
  </si>
  <si>
    <t>DNA_2678</t>
  </si>
  <si>
    <t>W-N158</t>
  </si>
  <si>
    <t>DNA_2679</t>
  </si>
  <si>
    <t>W-N159</t>
  </si>
  <si>
    <t>DNA_2680</t>
  </si>
  <si>
    <t>W-N161</t>
  </si>
  <si>
    <t>DNA_2681</t>
  </si>
  <si>
    <t>W-N164</t>
  </si>
  <si>
    <t>DNA_2682</t>
  </si>
  <si>
    <t>W-N166</t>
  </si>
  <si>
    <t>DNA_2683</t>
  </si>
  <si>
    <t>W-N142</t>
  </si>
  <si>
    <t>DNA_2684</t>
  </si>
  <si>
    <t>W-N169</t>
  </si>
  <si>
    <t>DNA_2685</t>
  </si>
  <si>
    <t>W-N145</t>
  </si>
  <si>
    <t>DNA_2686</t>
  </si>
  <si>
    <t>Orania</t>
  </si>
  <si>
    <t>W-N172</t>
  </si>
  <si>
    <t>DNA_2687</t>
  </si>
  <si>
    <t>W-N177</t>
  </si>
  <si>
    <t>DNA_2688</t>
  </si>
  <si>
    <t>W-N179</t>
  </si>
  <si>
    <t>DNA_2689</t>
  </si>
  <si>
    <t>W-N193</t>
  </si>
  <si>
    <t>DNA_2690</t>
  </si>
  <si>
    <t>W-N195</t>
  </si>
  <si>
    <t>DNA_2691</t>
  </si>
  <si>
    <t>W-N196</t>
  </si>
  <si>
    <t>DNA_2692</t>
  </si>
  <si>
    <t>W-N199</t>
  </si>
  <si>
    <t>DNA_2693</t>
  </si>
  <si>
    <t>W-N204</t>
  </si>
  <si>
    <t>DNA_2694</t>
  </si>
  <si>
    <t>W-N207</t>
  </si>
  <si>
    <t>DNA_2695</t>
  </si>
  <si>
    <t>W-N213</t>
  </si>
  <si>
    <t>DNA_2696</t>
  </si>
  <si>
    <t>W-N221</t>
  </si>
  <si>
    <t>DNA_2697</t>
  </si>
  <si>
    <t>W-N226</t>
  </si>
  <si>
    <t>DNA_2698</t>
  </si>
  <si>
    <t>Hartswater</t>
  </si>
  <si>
    <t>W-228</t>
  </si>
  <si>
    <t>DNA_2699</t>
  </si>
  <si>
    <t>W-231</t>
  </si>
  <si>
    <t>DNA_2700</t>
  </si>
  <si>
    <t>W-2-913</t>
  </si>
  <si>
    <t>DNA_2701</t>
  </si>
  <si>
    <t>W-2-916</t>
  </si>
  <si>
    <t>DNA_2702</t>
  </si>
  <si>
    <t>W-2-918</t>
  </si>
  <si>
    <t>DNA_2703</t>
  </si>
  <si>
    <t>W-2-920</t>
  </si>
  <si>
    <t>DNA_2704</t>
  </si>
  <si>
    <t>W-2-921</t>
  </si>
  <si>
    <t>DNA_2705</t>
  </si>
  <si>
    <t>W-2-922</t>
  </si>
  <si>
    <t>DNA_2706</t>
  </si>
  <si>
    <t>W-2-924</t>
  </si>
  <si>
    <t>DNA_2707</t>
  </si>
  <si>
    <t>W-2-928</t>
  </si>
  <si>
    <t>DNA_2708</t>
  </si>
  <si>
    <t>W-2-929</t>
  </si>
  <si>
    <t>DNA_2709</t>
  </si>
  <si>
    <t>W-2-931</t>
  </si>
  <si>
    <t>DNA_2710</t>
  </si>
  <si>
    <t>W-2-934</t>
  </si>
  <si>
    <t>DNA_2711</t>
  </si>
  <si>
    <t>W-2-935</t>
  </si>
  <si>
    <t>DNA_2712</t>
  </si>
  <si>
    <t>W-2-937</t>
  </si>
  <si>
    <t>DNA_2713</t>
  </si>
  <si>
    <t>W-2-941</t>
  </si>
  <si>
    <t>DNA_2714</t>
  </si>
  <si>
    <t>W-2-943</t>
  </si>
  <si>
    <t>DNA_2715</t>
  </si>
  <si>
    <t>W-2-947</t>
  </si>
  <si>
    <t>DNA_2716</t>
  </si>
  <si>
    <t>W-2-949</t>
  </si>
  <si>
    <t>DNA_2717</t>
  </si>
  <si>
    <t>W-2-950</t>
  </si>
  <si>
    <t>DNA_2718</t>
  </si>
  <si>
    <t>Hopetown</t>
  </si>
  <si>
    <t>W-2-951</t>
  </si>
  <si>
    <t>DNA_2719</t>
  </si>
  <si>
    <t>W-2-952</t>
  </si>
  <si>
    <t>DNA_2720</t>
  </si>
  <si>
    <t>W-2-956</t>
  </si>
  <si>
    <t>DNA_2721</t>
  </si>
  <si>
    <t>W-2-957</t>
  </si>
  <si>
    <t>DNA_2722</t>
  </si>
  <si>
    <t>W-2-958</t>
  </si>
  <si>
    <t>DNA_2723</t>
  </si>
  <si>
    <t>W-2-962</t>
  </si>
  <si>
    <t>DNA_2724</t>
  </si>
  <si>
    <t>W-2-965</t>
  </si>
  <si>
    <t>DNA_2725</t>
  </si>
  <si>
    <t>W-2-969</t>
  </si>
  <si>
    <t>DNA_2726</t>
  </si>
  <si>
    <t>W-2-971</t>
  </si>
  <si>
    <t>DNA_2727</t>
  </si>
  <si>
    <t>W-2-974</t>
  </si>
  <si>
    <t>DNA_2728</t>
  </si>
  <si>
    <t>W-2-977</t>
  </si>
  <si>
    <t>DNA_2729</t>
  </si>
  <si>
    <t>W-2-980</t>
  </si>
  <si>
    <t>DNA_2730</t>
  </si>
  <si>
    <t>W-2-983</t>
  </si>
  <si>
    <t>DNA_2731</t>
  </si>
  <si>
    <t>W-2-989</t>
  </si>
  <si>
    <t>DNA_2732</t>
  </si>
  <si>
    <t>W-2-991</t>
  </si>
  <si>
    <t>DNA_2733</t>
  </si>
  <si>
    <t>W-2-998</t>
  </si>
  <si>
    <t>DNA_2734</t>
  </si>
  <si>
    <t>W-2-1000</t>
  </si>
  <si>
    <t>DNA_2735</t>
  </si>
  <si>
    <t>W-2-1003</t>
  </si>
  <si>
    <t>DNA_2736</t>
  </si>
  <si>
    <t>W-2-1005</t>
  </si>
  <si>
    <t>DNA_2737</t>
  </si>
  <si>
    <t>W-2-1006</t>
  </si>
  <si>
    <t>DNA_2738</t>
  </si>
  <si>
    <t>W-2-1008</t>
  </si>
  <si>
    <t>DNA_2739</t>
  </si>
  <si>
    <t>SST027</t>
  </si>
  <si>
    <t>Vissershok</t>
  </si>
  <si>
    <t>W-2-551</t>
  </si>
  <si>
    <t>DNA_2752</t>
  </si>
  <si>
    <t>W-2-571</t>
  </si>
  <si>
    <t>DNA_2753</t>
  </si>
  <si>
    <t>W-2-548</t>
  </si>
  <si>
    <t>DNA_2754</t>
  </si>
  <si>
    <t>W-2-549</t>
  </si>
  <si>
    <t>DNA_2755</t>
  </si>
  <si>
    <t>W-2-550</t>
  </si>
  <si>
    <t>DNA_2756</t>
  </si>
  <si>
    <t>W-2-559</t>
  </si>
  <si>
    <t>DNA_2757</t>
  </si>
  <si>
    <t>W-2-560</t>
  </si>
  <si>
    <t>DNA_2758</t>
  </si>
  <si>
    <t>W-2-568</t>
  </si>
  <si>
    <t>DNA_2759</t>
  </si>
  <si>
    <t>Cerro Largo</t>
  </si>
  <si>
    <t>CL1</t>
  </si>
  <si>
    <t>DNA_1525</t>
  </si>
  <si>
    <t>Umpiérrez-Failache et al. (2013)</t>
  </si>
  <si>
    <t>CL2-3</t>
  </si>
  <si>
    <t>DNA_1535</t>
  </si>
  <si>
    <t>CL2-10</t>
  </si>
  <si>
    <t>DNA_1542</t>
  </si>
  <si>
    <t>F-108, C2.1</t>
  </si>
  <si>
    <t>F218</t>
  </si>
  <si>
    <t>F-109, C2.4</t>
  </si>
  <si>
    <t>F219</t>
  </si>
  <si>
    <t>F-110, C2.7B</t>
  </si>
  <si>
    <t>F220</t>
  </si>
  <si>
    <t>CL2-2</t>
  </si>
  <si>
    <t>DNA_1534</t>
  </si>
  <si>
    <t>CL2-4</t>
  </si>
  <si>
    <t>DNA_1536</t>
  </si>
  <si>
    <t>F-111, C11</t>
  </si>
  <si>
    <t>F221</t>
  </si>
  <si>
    <t>CL2-1</t>
  </si>
  <si>
    <t>DNA_1533</t>
  </si>
  <si>
    <t>CL2-5</t>
  </si>
  <si>
    <t>DNA_1537</t>
  </si>
  <si>
    <t>CL2-6</t>
  </si>
  <si>
    <t>DNA_1538</t>
  </si>
  <si>
    <t>CL2-7</t>
  </si>
  <si>
    <t>DNA_1539</t>
  </si>
  <si>
    <t>CL2-8</t>
  </si>
  <si>
    <t>DNA_1540</t>
  </si>
  <si>
    <t>CR3</t>
  </si>
  <si>
    <t>F254</t>
  </si>
  <si>
    <t>CL2</t>
  </si>
  <si>
    <t>DNA_1526</t>
  </si>
  <si>
    <t>CL3</t>
  </si>
  <si>
    <t>DNA_1527</t>
  </si>
  <si>
    <t>CL4</t>
  </si>
  <si>
    <t>DNA_1528</t>
  </si>
  <si>
    <t>CL6</t>
  </si>
  <si>
    <t>DNA_1530</t>
  </si>
  <si>
    <t>CL5</t>
  </si>
  <si>
    <t>DNA_1529</t>
  </si>
  <si>
    <t>CL8</t>
  </si>
  <si>
    <t>DNA_1531</t>
  </si>
  <si>
    <t>CL7</t>
  </si>
  <si>
    <t>DNA_1532</t>
  </si>
  <si>
    <t>53d</t>
  </si>
  <si>
    <t>NRRL 37557</t>
  </si>
  <si>
    <t>124b</t>
  </si>
  <si>
    <t>NRRL 37545</t>
  </si>
  <si>
    <t>53b</t>
  </si>
  <si>
    <t>NRRL 37546</t>
  </si>
  <si>
    <t>03-002</t>
  </si>
  <si>
    <t>NRRL 37549</t>
  </si>
  <si>
    <t>54d</t>
  </si>
  <si>
    <t>NRRL 37550</t>
  </si>
  <si>
    <t>01-002</t>
  </si>
  <si>
    <t>NRRL 37558</t>
  </si>
  <si>
    <t>01-005</t>
  </si>
  <si>
    <t>NRRL 37561</t>
  </si>
  <si>
    <t>01-004</t>
  </si>
  <si>
    <t>NRRL 37563</t>
  </si>
  <si>
    <t>124d</t>
  </si>
  <si>
    <t>NRRL 37564</t>
  </si>
  <si>
    <t>03-001</t>
  </si>
  <si>
    <t>NRRL 37565</t>
  </si>
  <si>
    <t>53c</t>
  </si>
  <si>
    <t>NRRL 37571</t>
  </si>
  <si>
    <t>54c</t>
  </si>
  <si>
    <t>NRRL 37575</t>
  </si>
  <si>
    <t>02-012</t>
  </si>
  <si>
    <t>NRRL 37577</t>
  </si>
  <si>
    <t>01-003</t>
  </si>
  <si>
    <t>NRRL 37578</t>
  </si>
  <si>
    <t>03-004</t>
  </si>
  <si>
    <t>NRRL 37579</t>
  </si>
  <si>
    <t>03-005</t>
  </si>
  <si>
    <t>NRRL 37580</t>
  </si>
  <si>
    <t>Conchilas</t>
  </si>
  <si>
    <t>F-107, 6II3</t>
  </si>
  <si>
    <t>F217</t>
  </si>
  <si>
    <t>F-94, 3I1</t>
  </si>
  <si>
    <t>F204</t>
  </si>
  <si>
    <t>F-95, 3I2</t>
  </si>
  <si>
    <t>F205</t>
  </si>
  <si>
    <t>F-96, 3II2</t>
  </si>
  <si>
    <t>F206</t>
  </si>
  <si>
    <t>F-97, 4II1</t>
  </si>
  <si>
    <t>F207</t>
  </si>
  <si>
    <t>F-98, 4II2</t>
  </si>
  <si>
    <t>F208</t>
  </si>
  <si>
    <t>F-99, 5I2</t>
  </si>
  <si>
    <t>F209</t>
  </si>
  <si>
    <t>F-100, 5II2</t>
  </si>
  <si>
    <t>F210</t>
  </si>
  <si>
    <t>F-101, 6I1</t>
  </si>
  <si>
    <t>F211</t>
  </si>
  <si>
    <t>F-102, 6I2</t>
  </si>
  <si>
    <t>F212</t>
  </si>
  <si>
    <t>F-103, 6II1</t>
  </si>
  <si>
    <t>F213</t>
  </si>
  <si>
    <t>F-104, 6II1*</t>
  </si>
  <si>
    <t>F214</t>
  </si>
  <si>
    <t>Estanzuela</t>
  </si>
  <si>
    <t>F-113, LE001</t>
  </si>
  <si>
    <t>F223</t>
  </si>
  <si>
    <t>F-114, LE002</t>
  </si>
  <si>
    <t>F224</t>
  </si>
  <si>
    <t>F-115, LE003</t>
  </si>
  <si>
    <t>F225</t>
  </si>
  <si>
    <t>F-116, LE3.2</t>
  </si>
  <si>
    <t>F226</t>
  </si>
  <si>
    <t>Vero-68a</t>
  </si>
  <si>
    <t>NRRL 36963</t>
  </si>
  <si>
    <t>Vero-224</t>
  </si>
  <si>
    <t>NRRL 36966</t>
  </si>
  <si>
    <t>224e</t>
  </si>
  <si>
    <t>NRRL 37552</t>
  </si>
  <si>
    <t>224c</t>
  </si>
  <si>
    <t>NRRL 37556</t>
  </si>
  <si>
    <t>224b</t>
  </si>
  <si>
    <t>NRRL 37560</t>
  </si>
  <si>
    <t>67a</t>
  </si>
  <si>
    <t>NRRL 37562</t>
  </si>
  <si>
    <t>NRRL 37570</t>
  </si>
  <si>
    <t>67c</t>
  </si>
  <si>
    <t>NRRL 37572</t>
  </si>
  <si>
    <t>67e</t>
  </si>
  <si>
    <t>NRRL 37576</t>
  </si>
  <si>
    <t>LV11</t>
  </si>
  <si>
    <t>DNA_1553</t>
  </si>
  <si>
    <t>LV12</t>
  </si>
  <si>
    <t>DNA_1554</t>
  </si>
  <si>
    <t>LV1</t>
  </si>
  <si>
    <t>DNA_1543</t>
  </si>
  <si>
    <t>LV2</t>
  </si>
  <si>
    <t>DNA_1544</t>
  </si>
  <si>
    <t>LV3</t>
  </si>
  <si>
    <t>DNA_1545</t>
  </si>
  <si>
    <t>LV4</t>
  </si>
  <si>
    <t>DNA_1546</t>
  </si>
  <si>
    <t>LV5</t>
  </si>
  <si>
    <t>DNA_1547</t>
  </si>
  <si>
    <t>LV6</t>
  </si>
  <si>
    <t>DNA_1548</t>
  </si>
  <si>
    <t>LV7</t>
  </si>
  <si>
    <t>DNA_1549</t>
  </si>
  <si>
    <t>LV8</t>
  </si>
  <si>
    <t>DNA_1550</t>
  </si>
  <si>
    <t>LV10</t>
  </si>
  <si>
    <t>DNA_1552</t>
  </si>
  <si>
    <t>Montevideo</t>
  </si>
  <si>
    <t>M1</t>
  </si>
  <si>
    <t>DNA_1555</t>
  </si>
  <si>
    <t>M2</t>
  </si>
  <si>
    <t>DNA_1556</t>
  </si>
  <si>
    <t>M3</t>
  </si>
  <si>
    <t>DNA_1557</t>
  </si>
  <si>
    <t>M4</t>
  </si>
  <si>
    <t>DNA_1558</t>
  </si>
  <si>
    <t>M5</t>
  </si>
  <si>
    <t>DNA_1559</t>
  </si>
  <si>
    <t>M6</t>
  </si>
  <si>
    <t>DNA_1560</t>
  </si>
  <si>
    <t>M7</t>
  </si>
  <si>
    <t>DNA_1561</t>
  </si>
  <si>
    <t>M8</t>
  </si>
  <si>
    <t>DNA_1562</t>
  </si>
  <si>
    <t>M9</t>
  </si>
  <si>
    <t>DNA_1563</t>
  </si>
  <si>
    <t>M10</t>
  </si>
  <si>
    <t>DNA_1564</t>
  </si>
  <si>
    <t>M11</t>
  </si>
  <si>
    <t>DNA_1565</t>
  </si>
  <si>
    <t>M12</t>
  </si>
  <si>
    <t>DNA_1566</t>
  </si>
  <si>
    <t>M13</t>
  </si>
  <si>
    <t>DNA_1567</t>
  </si>
  <si>
    <t>Paysandú</t>
  </si>
  <si>
    <t>F-117, PAY2.1</t>
  </si>
  <si>
    <t>F227</t>
  </si>
  <si>
    <t>Vero-42c</t>
  </si>
  <si>
    <t>NRRL 36956</t>
  </si>
  <si>
    <t>Vero-42g</t>
  </si>
  <si>
    <t>NRRL 36958</t>
  </si>
  <si>
    <t>Vero-71a</t>
  </si>
  <si>
    <t>NRRL 36964</t>
  </si>
  <si>
    <t>Vero-71c</t>
  </si>
  <si>
    <t>NRRL 36965</t>
  </si>
  <si>
    <t>F-118, PAY2.2</t>
  </si>
  <si>
    <t>F228</t>
  </si>
  <si>
    <t>F-119, PAY3.4</t>
  </si>
  <si>
    <t>F229</t>
  </si>
  <si>
    <t>F-120, PAY3.8</t>
  </si>
  <si>
    <t>F230</t>
  </si>
  <si>
    <t>PAY3.1</t>
  </si>
  <si>
    <t>F246</t>
  </si>
  <si>
    <t>PAY3.2</t>
  </si>
  <si>
    <t>F247</t>
  </si>
  <si>
    <t>PAY3.3</t>
  </si>
  <si>
    <t>F248</t>
  </si>
  <si>
    <t>PAY3.5</t>
  </si>
  <si>
    <t>F249</t>
  </si>
  <si>
    <t>PAY3.6</t>
  </si>
  <si>
    <t>F250</t>
  </si>
  <si>
    <t>PAY3.7</t>
  </si>
  <si>
    <t>F251</t>
  </si>
  <si>
    <t>Río Negro</t>
  </si>
  <si>
    <t>234a</t>
  </si>
  <si>
    <t>NRRL 37548</t>
  </si>
  <si>
    <t>224d</t>
  </si>
  <si>
    <t>NRRL 37551</t>
  </si>
  <si>
    <t>234b</t>
  </si>
  <si>
    <t>NRRL 37554</t>
  </si>
  <si>
    <t>Vero-46b</t>
  </si>
  <si>
    <t>NRRL 36959</t>
  </si>
  <si>
    <t>Vero-46d</t>
  </si>
  <si>
    <t>NRRL 36960</t>
  </si>
  <si>
    <t>Vero-46g</t>
  </si>
  <si>
    <t>NRRL 36961</t>
  </si>
  <si>
    <t>Vero-251a</t>
  </si>
  <si>
    <t>NRRL 36967</t>
  </si>
  <si>
    <t>Vero-251e</t>
  </si>
  <si>
    <t>NRRL 36968</t>
  </si>
  <si>
    <t>Vero-251f</t>
  </si>
  <si>
    <t>NRRL 36969</t>
  </si>
  <si>
    <t>Rivera</t>
  </si>
  <si>
    <t>R2.1</t>
  </si>
  <si>
    <t>F255</t>
  </si>
  <si>
    <t>Vero-0a</t>
  </si>
  <si>
    <t>NRRL 36951</t>
  </si>
  <si>
    <t>Vero-0b</t>
  </si>
  <si>
    <t>NRRL 36952</t>
  </si>
  <si>
    <t>Vero-0c</t>
  </si>
  <si>
    <t>NRRL 36953</t>
  </si>
  <si>
    <t>Vero-0d</t>
  </si>
  <si>
    <t>NRRL 36954</t>
  </si>
  <si>
    <t>Vero-0e</t>
  </si>
  <si>
    <t>NRRL 36955</t>
  </si>
  <si>
    <t>Vero-299a</t>
  </si>
  <si>
    <t>NRRL 36970</t>
  </si>
  <si>
    <t>Vero-299b</t>
  </si>
  <si>
    <t>NRRL 36971</t>
  </si>
  <si>
    <t>Vero-P11</t>
  </si>
  <si>
    <t>NRRL 36972</t>
  </si>
  <si>
    <t>Vero-P1a1</t>
  </si>
  <si>
    <t>NRRL 36973</t>
  </si>
  <si>
    <t>Vero-P1b1</t>
  </si>
  <si>
    <t>NRRL 36974</t>
  </si>
  <si>
    <t>Vero-P1b2</t>
  </si>
  <si>
    <t>NRRL 36975</t>
  </si>
  <si>
    <t>Vero-P1c2</t>
  </si>
  <si>
    <t>NRRL 36976</t>
  </si>
  <si>
    <t>Vero-P1e2</t>
  </si>
  <si>
    <t>NRRL 36978</t>
  </si>
  <si>
    <t>Vero-P1a2</t>
  </si>
  <si>
    <t>NRRL 36979</t>
  </si>
  <si>
    <t>Vero-P21</t>
  </si>
  <si>
    <t>NRRL 36980</t>
  </si>
  <si>
    <t>Vero-P2c2</t>
  </si>
  <si>
    <t>NRRL 36981</t>
  </si>
  <si>
    <t>Young</t>
  </si>
  <si>
    <t>F-135, Y16</t>
  </si>
  <si>
    <t>F245</t>
  </si>
  <si>
    <t>F-121, Y1</t>
  </si>
  <si>
    <t>F231</t>
  </si>
  <si>
    <t>F-122, Y2</t>
  </si>
  <si>
    <t>F232</t>
  </si>
  <si>
    <t>F-123, Y2.4B</t>
  </si>
  <si>
    <t>F233</t>
  </si>
  <si>
    <t>F-124, Y3</t>
  </si>
  <si>
    <t>F234</t>
  </si>
  <si>
    <t>F-125, Y4</t>
  </si>
  <si>
    <t>F235</t>
  </si>
  <si>
    <t>F-126, Y5</t>
  </si>
  <si>
    <t>F236</t>
  </si>
  <si>
    <t>F-127, Y6</t>
  </si>
  <si>
    <t>F237</t>
  </si>
  <si>
    <t>F-128, Y7</t>
  </si>
  <si>
    <t>F238</t>
  </si>
  <si>
    <t>F-129, Y9</t>
  </si>
  <si>
    <t>F239</t>
  </si>
  <si>
    <t>F-130, Y10</t>
  </si>
  <si>
    <t>F240</t>
  </si>
  <si>
    <t>F-131, Y11</t>
  </si>
  <si>
    <t>F241</t>
  </si>
  <si>
    <t>F-133, Y13</t>
  </si>
  <si>
    <t>F243</t>
  </si>
  <si>
    <t>F-134, Y14</t>
  </si>
  <si>
    <t>F244</t>
  </si>
  <si>
    <t>Y8</t>
  </si>
  <si>
    <t>F252</t>
  </si>
  <si>
    <t>Y15</t>
  </si>
  <si>
    <t>F253</t>
  </si>
  <si>
    <t>Brookings, South Dakota</t>
  </si>
  <si>
    <t>11MW64</t>
  </si>
  <si>
    <t>NRRL 66048</t>
  </si>
  <si>
    <t>Clarkfield, Minnesota</t>
  </si>
  <si>
    <t>06-205</t>
  </si>
  <si>
    <t>NRRL 66032</t>
  </si>
  <si>
    <t>06-204</t>
  </si>
  <si>
    <t>NRRL 66033</t>
  </si>
  <si>
    <t>TRI1: KM999943</t>
  </si>
  <si>
    <t>06-193</t>
  </si>
  <si>
    <t>06-199</t>
  </si>
  <si>
    <t>13MN1-6</t>
  </si>
  <si>
    <t>06-238</t>
  </si>
  <si>
    <t>06-240</t>
  </si>
  <si>
    <t>13ND3-1</t>
  </si>
  <si>
    <t>13ND3-13</t>
  </si>
  <si>
    <t>11MW12</t>
  </si>
  <si>
    <t>11MW14</t>
  </si>
  <si>
    <t>11MW36</t>
  </si>
  <si>
    <t>Casselton, North Dakota</t>
  </si>
  <si>
    <t>03-279</t>
  </si>
  <si>
    <t>NRRL 66045</t>
  </si>
  <si>
    <t>00-552</t>
  </si>
  <si>
    <t>NRRL 66049</t>
  </si>
  <si>
    <t>Varga et al. (2015)</t>
  </si>
  <si>
    <t>Crete, North Dakota</t>
  </si>
  <si>
    <t>06-235</t>
  </si>
  <si>
    <t>Evansville, Minnesota</t>
  </si>
  <si>
    <t>06-163</t>
  </si>
  <si>
    <t>06-171</t>
  </si>
  <si>
    <t>NRRL 66036</t>
  </si>
  <si>
    <t>06-132</t>
  </si>
  <si>
    <t>NRRL 66040</t>
  </si>
  <si>
    <t>Gary, Minnesota</t>
  </si>
  <si>
    <t>04-188</t>
  </si>
  <si>
    <t>NRRL 66043</t>
  </si>
  <si>
    <t>Grand Marais, Minnesota</t>
  </si>
  <si>
    <t>02-267</t>
  </si>
  <si>
    <t>NRRL 66039</t>
  </si>
  <si>
    <t>Hatton, North Dakota</t>
  </si>
  <si>
    <t>04-322</t>
  </si>
  <si>
    <t>NRRL 66041</t>
  </si>
  <si>
    <t>Morris, Minnesota</t>
  </si>
  <si>
    <t>12MN1-3</t>
  </si>
  <si>
    <t>NRRL 66031</t>
  </si>
  <si>
    <t>06-225</t>
  </si>
  <si>
    <t>06-228</t>
  </si>
  <si>
    <t>06-239</t>
  </si>
  <si>
    <t>06-219</t>
  </si>
  <si>
    <t>06-267</t>
  </si>
  <si>
    <t>06-270</t>
  </si>
  <si>
    <t>12SD6-2</t>
  </si>
  <si>
    <t>Wendell, Minnesota</t>
  </si>
  <si>
    <t>06-188</t>
  </si>
  <si>
    <t>NRRL 66035</t>
  </si>
  <si>
    <t>00-556</t>
  </si>
  <si>
    <t>NRRL 66047</t>
  </si>
  <si>
    <t>NX2</t>
  </si>
  <si>
    <t>06-179</t>
  </si>
  <si>
    <t>06-146</t>
  </si>
  <si>
    <t>NRRL 66030</t>
  </si>
  <si>
    <t>06-167</t>
  </si>
  <si>
    <t>NRRL 66046</t>
  </si>
  <si>
    <t>Finley, North Dakota</t>
  </si>
  <si>
    <t>04-308</t>
  </si>
  <si>
    <t>NRRL 66042</t>
  </si>
  <si>
    <t>Langdon, North Dakota</t>
  </si>
  <si>
    <t>03-313</t>
  </si>
  <si>
    <t>NRRL 38374</t>
  </si>
  <si>
    <t>02-264</t>
  </si>
  <si>
    <t>NRRL 66037</t>
  </si>
  <si>
    <t>TRI1: KM999941</t>
  </si>
  <si>
    <t>03-348</t>
  </si>
  <si>
    <t>NRRL 66044</t>
  </si>
  <si>
    <t>TRI1: KM999942</t>
  </si>
  <si>
    <t>06-190</t>
  </si>
  <si>
    <t>NRRL 66034</t>
  </si>
  <si>
    <t>Calvados</t>
  </si>
  <si>
    <t>France</t>
  </si>
  <si>
    <t>134, CB-55-41</t>
  </si>
  <si>
    <t>DNA_563</t>
  </si>
  <si>
    <t>Boutigny et al. (2014)</t>
  </si>
  <si>
    <t>135, CB-55-6</t>
  </si>
  <si>
    <t>DNA_564</t>
  </si>
  <si>
    <t>Wheat durum</t>
  </si>
  <si>
    <t>Drôme</t>
  </si>
  <si>
    <t>116, CB-42-1</t>
  </si>
  <si>
    <t>DNA_545</t>
  </si>
  <si>
    <t>117, CB-42-18</t>
  </si>
  <si>
    <t>DNA_546</t>
  </si>
  <si>
    <t>118, CB-42-77</t>
  </si>
  <si>
    <t>DNA_547</t>
  </si>
  <si>
    <t>Eure-et-Loir</t>
  </si>
  <si>
    <t>122, CB-44-32</t>
  </si>
  <si>
    <t>DNA_551</t>
  </si>
  <si>
    <t>125, CB-44-21</t>
  </si>
  <si>
    <t>DNA_554</t>
  </si>
  <si>
    <t>Ille-et-Vilaine</t>
  </si>
  <si>
    <t>130, CB-48-46</t>
  </si>
  <si>
    <t>DNA_559</t>
  </si>
  <si>
    <t>132, CB-48-66</t>
  </si>
  <si>
    <t>DNA_561</t>
  </si>
  <si>
    <t>Loir-et-Cher</t>
  </si>
  <si>
    <t>209, MB-72-61</t>
  </si>
  <si>
    <t>208, MB-72-29</t>
  </si>
  <si>
    <t>141, MB-52-19</t>
  </si>
  <si>
    <t>DNA_570</t>
  </si>
  <si>
    <t>142, MB-52-49</t>
  </si>
  <si>
    <t>DNA_571</t>
  </si>
  <si>
    <t>143, MB-52-58</t>
  </si>
  <si>
    <t>DNA_572</t>
  </si>
  <si>
    <t>145, MB-52-89</t>
  </si>
  <si>
    <t>DNA_574</t>
  </si>
  <si>
    <t>146, MB-53-10</t>
  </si>
  <si>
    <t>DNA_575</t>
  </si>
  <si>
    <t>147, MB-53-31</t>
  </si>
  <si>
    <t>DNA_576</t>
  </si>
  <si>
    <t>149, MB-53-73</t>
  </si>
  <si>
    <t>DNA_578</t>
  </si>
  <si>
    <t>207, MB-72-5</t>
  </si>
  <si>
    <t>DNA_636</t>
  </si>
  <si>
    <t>Puy-de-Dôme</t>
  </si>
  <si>
    <t>126, CB-46-46</t>
  </si>
  <si>
    <t>DNA_555</t>
  </si>
  <si>
    <t>129, CB-47-16</t>
  </si>
  <si>
    <t>DNA_558</t>
  </si>
  <si>
    <t>Pyrénées-Atlantique</t>
  </si>
  <si>
    <t>192, MB-66-63</t>
  </si>
  <si>
    <t>DNA_621</t>
  </si>
  <si>
    <t>204, MB-69-22</t>
  </si>
  <si>
    <t>DNA_633</t>
  </si>
  <si>
    <t>190, MB-66-26</t>
  </si>
  <si>
    <t>DNA_619</t>
  </si>
  <si>
    <t>191, MB-66-47</t>
  </si>
  <si>
    <t>DNA_620</t>
  </si>
  <si>
    <t>193, MB-66-77</t>
  </si>
  <si>
    <t>DNA_622</t>
  </si>
  <si>
    <t>194, MB-66-90</t>
  </si>
  <si>
    <t>DNA_623</t>
  </si>
  <si>
    <t>195, MB-67-25</t>
  </si>
  <si>
    <t>DNA_624</t>
  </si>
  <si>
    <t>196, MB-67-33</t>
  </si>
  <si>
    <t>DNA_625</t>
  </si>
  <si>
    <t>197, MB-67-37</t>
  </si>
  <si>
    <t>DNA_626</t>
  </si>
  <si>
    <t>198, MB-67-38</t>
  </si>
  <si>
    <t>DNA_627</t>
  </si>
  <si>
    <t>199, MB-68-1</t>
  </si>
  <si>
    <t>DNA_628</t>
  </si>
  <si>
    <t>200, MB-68-29</t>
  </si>
  <si>
    <t>DNA_629</t>
  </si>
  <si>
    <t>201, MB-68-65</t>
  </si>
  <si>
    <t>DNA_630</t>
  </si>
  <si>
    <t>202, MB-68-89</t>
  </si>
  <si>
    <t>DNA_631</t>
  </si>
  <si>
    <t>203, MB-69-21</t>
  </si>
  <si>
    <t>DNA_632</t>
  </si>
  <si>
    <t>205, MB-69-61</t>
  </si>
  <si>
    <t>DNA_634</t>
  </si>
  <si>
    <t>Bas-Rhin</t>
  </si>
  <si>
    <t>181, MB-63-81</t>
  </si>
  <si>
    <t>DNA_610</t>
  </si>
  <si>
    <t>183, MB-63-93</t>
  </si>
  <si>
    <t>DNA_612</t>
  </si>
  <si>
    <t>Haut-Rhin</t>
  </si>
  <si>
    <t>178, MB-62-2</t>
  </si>
  <si>
    <t>DNA_607</t>
  </si>
  <si>
    <t>180, MB-62-93</t>
  </si>
  <si>
    <t>DNA_609</t>
  </si>
  <si>
    <t>173, MB-61-29</t>
  </si>
  <si>
    <t>DNA_602</t>
  </si>
  <si>
    <t>174, MB-61-5</t>
  </si>
  <si>
    <t>DNA_603</t>
  </si>
  <si>
    <t>175, MB-61-77</t>
  </si>
  <si>
    <t>DNA_604</t>
  </si>
  <si>
    <t>Rhône</t>
  </si>
  <si>
    <t>133, CB-54-96</t>
  </si>
  <si>
    <t>DNA_562</t>
  </si>
  <si>
    <t>Tarn</t>
  </si>
  <si>
    <t>136, CB-57-17</t>
  </si>
  <si>
    <t>DNA_565</t>
  </si>
  <si>
    <t>137, CB-57-21</t>
  </si>
  <si>
    <t>DNA_566</t>
  </si>
  <si>
    <t>138, CB-57-41</t>
  </si>
  <si>
    <t>DNA_567</t>
  </si>
  <si>
    <t>139, CB-57-85</t>
  </si>
  <si>
    <t>DNA_568</t>
  </si>
  <si>
    <t>119, CB-43-46</t>
  </si>
  <si>
    <t>DNA_548</t>
  </si>
  <si>
    <t>120, CB-43-6</t>
  </si>
  <si>
    <t>DNA_549</t>
  </si>
  <si>
    <t>121, CB-43-71</t>
  </si>
  <si>
    <t>DNA_550</t>
  </si>
  <si>
    <t>Auvergne</t>
  </si>
  <si>
    <t>68, 1037</t>
  </si>
  <si>
    <t>DNA_497</t>
  </si>
  <si>
    <t>69, 1038</t>
  </si>
  <si>
    <t>DNA_498</t>
  </si>
  <si>
    <t>70, 1039</t>
  </si>
  <si>
    <t>DNA_499</t>
  </si>
  <si>
    <t>71, 1040</t>
  </si>
  <si>
    <t>DNA_500</t>
  </si>
  <si>
    <t>72, 1041</t>
  </si>
  <si>
    <t>DNA_501</t>
  </si>
  <si>
    <t>73, 1042</t>
  </si>
  <si>
    <t>DNA_502</t>
  </si>
  <si>
    <t>363, MB-63-33</t>
  </si>
  <si>
    <t>DNA_1461</t>
  </si>
  <si>
    <t>364, MB-63-77a</t>
  </si>
  <si>
    <t>DNA_1462</t>
  </si>
  <si>
    <t>365, MB-63-3</t>
  </si>
  <si>
    <t>DNA_1463</t>
  </si>
  <si>
    <t>Côte d'Or</t>
  </si>
  <si>
    <t>212, CB-36-68</t>
  </si>
  <si>
    <t>DNA_1310</t>
  </si>
  <si>
    <t>216, CB-36-63</t>
  </si>
  <si>
    <t>DNA_1314</t>
  </si>
  <si>
    <t>220, CB-40-16</t>
  </si>
  <si>
    <t>DNA_1318</t>
  </si>
  <si>
    <t>226, CB-44-6</t>
  </si>
  <si>
    <t>DNA_1324</t>
  </si>
  <si>
    <t>227, CB-44-11</t>
  </si>
  <si>
    <t>DNA_1325</t>
  </si>
  <si>
    <t>228, CB-44-16</t>
  </si>
  <si>
    <t>DNA_1326</t>
  </si>
  <si>
    <t>229, CB-44-26</t>
  </si>
  <si>
    <t>DNA_1327</t>
  </si>
  <si>
    <t>230, CB-44-34</t>
  </si>
  <si>
    <t>DNA_1328</t>
  </si>
  <si>
    <t>232, CB-44-41</t>
  </si>
  <si>
    <t>DNA_1330</t>
  </si>
  <si>
    <t>346, MB-61-26</t>
  </si>
  <si>
    <t>DNA_1444</t>
  </si>
  <si>
    <t>347, MB-61-1</t>
  </si>
  <si>
    <t>DNA_1445</t>
  </si>
  <si>
    <t>348, MB-61-61</t>
  </si>
  <si>
    <t>DNA_1446</t>
  </si>
  <si>
    <t>349, MB-61-57</t>
  </si>
  <si>
    <t>DNA_1447</t>
  </si>
  <si>
    <t>350, MB-61-41</t>
  </si>
  <si>
    <t>DNA_1448</t>
  </si>
  <si>
    <t>351, MB-61-78</t>
  </si>
  <si>
    <t>DNA_1449</t>
  </si>
  <si>
    <t>352, MB-61-25</t>
  </si>
  <si>
    <t>DNA_1450</t>
  </si>
  <si>
    <t>353, MB-61-69</t>
  </si>
  <si>
    <t>DNA_1451</t>
  </si>
  <si>
    <t>355, MB-62-66</t>
  </si>
  <si>
    <t>DNA_1453</t>
  </si>
  <si>
    <t>356, MB-62-1</t>
  </si>
  <si>
    <t>DNA_1454</t>
  </si>
  <si>
    <t>357, MB-62-96</t>
  </si>
  <si>
    <t>DNA_1455</t>
  </si>
  <si>
    <t>360, MB-62-56</t>
  </si>
  <si>
    <t>DNA_1458</t>
  </si>
  <si>
    <t>361, MB-62-27</t>
  </si>
  <si>
    <t>DNA_1459</t>
  </si>
  <si>
    <t>362, MB-62-90</t>
  </si>
  <si>
    <t>DNA_1460</t>
  </si>
  <si>
    <t>366, MB-64-5</t>
  </si>
  <si>
    <t>DNA_1464</t>
  </si>
  <si>
    <t>367, MB-64-25</t>
  </si>
  <si>
    <t>DNA_1465</t>
  </si>
  <si>
    <t>368, MB-64-37</t>
  </si>
  <si>
    <t>DNA_1466</t>
  </si>
  <si>
    <t>369, MB-64-61</t>
  </si>
  <si>
    <t>DNA_1467</t>
  </si>
  <si>
    <t>370, MB-64-69</t>
  </si>
  <si>
    <t>DNA_1468</t>
  </si>
  <si>
    <t>371, MB-64-70</t>
  </si>
  <si>
    <t>DNA_1469</t>
  </si>
  <si>
    <t>372, MB-64-93</t>
  </si>
  <si>
    <t>DNA_1470</t>
  </si>
  <si>
    <t>373, MB-65-1</t>
  </si>
  <si>
    <t>DNA_1471</t>
  </si>
  <si>
    <t>375, MB-65-17</t>
  </si>
  <si>
    <t>DNA_1473</t>
  </si>
  <si>
    <t>376, MB-65-29</t>
  </si>
  <si>
    <t>DNA_1474</t>
  </si>
  <si>
    <t>377, MB-65-30</t>
  </si>
  <si>
    <t>DNA_1475</t>
  </si>
  <si>
    <t>378, MB-65-31</t>
  </si>
  <si>
    <t>DNA_1476</t>
  </si>
  <si>
    <t>379, MB-65-37</t>
  </si>
  <si>
    <t>DNA_1477</t>
  </si>
  <si>
    <t>380, MB-65-41</t>
  </si>
  <si>
    <t>DNA_1478</t>
  </si>
  <si>
    <t>381, MB-65-49</t>
  </si>
  <si>
    <t>DNA_1479</t>
  </si>
  <si>
    <t>383, MB-65-65</t>
  </si>
  <si>
    <t>DNA_1481</t>
  </si>
  <si>
    <t>384, MB-65-91</t>
  </si>
  <si>
    <t>DNA_1482</t>
  </si>
  <si>
    <t>385, MB-65-92</t>
  </si>
  <si>
    <t>DNA_1483</t>
  </si>
  <si>
    <t>386, MB-65-94</t>
  </si>
  <si>
    <t>DNA_1484</t>
  </si>
  <si>
    <t>387, MB-65-97</t>
  </si>
  <si>
    <t>DNA_1485</t>
  </si>
  <si>
    <t>388, MB-65-98</t>
  </si>
  <si>
    <t>DNA_1486</t>
  </si>
  <si>
    <t>389, MB-65-99</t>
  </si>
  <si>
    <t>DNA_1487</t>
  </si>
  <si>
    <t>390, MB-65-70</t>
  </si>
  <si>
    <t>DNA_1488</t>
  </si>
  <si>
    <t>391, MB-65-47</t>
  </si>
  <si>
    <t>DNA_1489</t>
  </si>
  <si>
    <t>392, MB-65-38</t>
  </si>
  <si>
    <t>DNA_1490</t>
  </si>
  <si>
    <t>393, MB-65-6</t>
  </si>
  <si>
    <t>DNA_1491</t>
  </si>
  <si>
    <t>395, MB-65-66</t>
  </si>
  <si>
    <t>DNA_1493</t>
  </si>
  <si>
    <t>Ile de France</t>
  </si>
  <si>
    <t>10, 937</t>
  </si>
  <si>
    <t>DNA_439</t>
  </si>
  <si>
    <t>11, 938</t>
  </si>
  <si>
    <t>DNA_440</t>
  </si>
  <si>
    <t>12, 939</t>
  </si>
  <si>
    <t>DNA_441</t>
  </si>
  <si>
    <t>13, 940</t>
  </si>
  <si>
    <t>DNA_442</t>
  </si>
  <si>
    <t>14, 941</t>
  </si>
  <si>
    <t>DNA_443</t>
  </si>
  <si>
    <t>15, 942</t>
  </si>
  <si>
    <t>DNA_444</t>
  </si>
  <si>
    <t>16, 943</t>
  </si>
  <si>
    <t>DNA_445</t>
  </si>
  <si>
    <t>19, 946</t>
  </si>
  <si>
    <t>DNA_448</t>
  </si>
  <si>
    <t>236, CB-48-81</t>
  </si>
  <si>
    <t>DNA_1334</t>
  </si>
  <si>
    <t>237, CB-49-96</t>
  </si>
  <si>
    <t>DNA_1335</t>
  </si>
  <si>
    <t>238, CB-49-41</t>
  </si>
  <si>
    <t>DNA_1336</t>
  </si>
  <si>
    <t>Languedoc Roussillon</t>
  </si>
  <si>
    <t>21, 982</t>
  </si>
  <si>
    <t>DNA_450</t>
  </si>
  <si>
    <t>22, 983</t>
  </si>
  <si>
    <t>DNA_451</t>
  </si>
  <si>
    <t>23, 984</t>
  </si>
  <si>
    <t>DNA_452</t>
  </si>
  <si>
    <t>24, 985</t>
  </si>
  <si>
    <t>DNA_453</t>
  </si>
  <si>
    <t>25, 986</t>
  </si>
  <si>
    <t>DNA_454</t>
  </si>
  <si>
    <t>29, 990</t>
  </si>
  <si>
    <t>DNA_458</t>
  </si>
  <si>
    <t>30, 991</t>
  </si>
  <si>
    <t>DNA_459</t>
  </si>
  <si>
    <t>31, 992</t>
  </si>
  <si>
    <t>DNA_460</t>
  </si>
  <si>
    <t>32, 993</t>
  </si>
  <si>
    <t>DNA_461</t>
  </si>
  <si>
    <t>36, 998</t>
  </si>
  <si>
    <t>DNA_465</t>
  </si>
  <si>
    <t>38, 1000</t>
  </si>
  <si>
    <t>DNA_467</t>
  </si>
  <si>
    <t>39, 1001</t>
  </si>
  <si>
    <t>DNA_468</t>
  </si>
  <si>
    <t>40, 1002</t>
  </si>
  <si>
    <t>DNA_469</t>
  </si>
  <si>
    <t>41, 1003</t>
  </si>
  <si>
    <t>DNA_470</t>
  </si>
  <si>
    <t>42, 1004</t>
  </si>
  <si>
    <t>DNA_471</t>
  </si>
  <si>
    <t>43, 1005</t>
  </si>
  <si>
    <t>DNA_472</t>
  </si>
  <si>
    <t>44, 1006</t>
  </si>
  <si>
    <t>DNA_473</t>
  </si>
  <si>
    <t>45, 1007</t>
  </si>
  <si>
    <t>DNA_474</t>
  </si>
  <si>
    <t>46, 1008</t>
  </si>
  <si>
    <t>DNA_475</t>
  </si>
  <si>
    <t>47, 1009</t>
  </si>
  <si>
    <t>DNA_476</t>
  </si>
  <si>
    <t>48, 1010</t>
  </si>
  <si>
    <t>DNA_477</t>
  </si>
  <si>
    <t>49, 1011</t>
  </si>
  <si>
    <t>DNA_478</t>
  </si>
  <si>
    <t>53, 1015</t>
  </si>
  <si>
    <t>DNA_482</t>
  </si>
  <si>
    <t>267, MB-52-62</t>
  </si>
  <si>
    <t>DNA_1365</t>
  </si>
  <si>
    <t>268, MB-52-65</t>
  </si>
  <si>
    <t>DNA_1366</t>
  </si>
  <si>
    <t>269, MB-52-41</t>
  </si>
  <si>
    <t>DNA_1367</t>
  </si>
  <si>
    <t>270, MB-52-66</t>
  </si>
  <si>
    <t>DNA_1368</t>
  </si>
  <si>
    <t>271, MB-52-90</t>
  </si>
  <si>
    <t>DNA_1369</t>
  </si>
  <si>
    <t>272, MB-52-81</t>
  </si>
  <si>
    <t>DNA_1370</t>
  </si>
  <si>
    <t>273, MB-52-5</t>
  </si>
  <si>
    <t>DNA_1371</t>
  </si>
  <si>
    <t>274, MB-52-1</t>
  </si>
  <si>
    <t>DNA_1372</t>
  </si>
  <si>
    <t>275, MB-52-9</t>
  </si>
  <si>
    <t>DNA_1373</t>
  </si>
  <si>
    <t>276, MB-52-17</t>
  </si>
  <si>
    <t>DNA_1374</t>
  </si>
  <si>
    <t>277, MB-52-50</t>
  </si>
  <si>
    <t>DNA_1375</t>
  </si>
  <si>
    <t>280, MB-53-11</t>
  </si>
  <si>
    <t>DNA_1378</t>
  </si>
  <si>
    <t>281, MB-53-13</t>
  </si>
  <si>
    <t>DNA_1379</t>
  </si>
  <si>
    <t>284, MB-53-22</t>
  </si>
  <si>
    <t>DNA_1382</t>
  </si>
  <si>
    <t>285, MB-53-29</t>
  </si>
  <si>
    <t>DNA_1383</t>
  </si>
  <si>
    <t>286, MB-53-30</t>
  </si>
  <si>
    <t>DNA_1384</t>
  </si>
  <si>
    <t>287, MB-53-34</t>
  </si>
  <si>
    <t>DNA_1385</t>
  </si>
  <si>
    <t>288, MB-53-46</t>
  </si>
  <si>
    <t>DNA_1386</t>
  </si>
  <si>
    <t>289, MB-53-47</t>
  </si>
  <si>
    <t>DNA_1387</t>
  </si>
  <si>
    <t>290, MB-53-51</t>
  </si>
  <si>
    <t>DNA_1388</t>
  </si>
  <si>
    <t>292, MB-53-57</t>
  </si>
  <si>
    <t>DNA_1390</t>
  </si>
  <si>
    <t>293, MB-53-58</t>
  </si>
  <si>
    <t>DNA_1391</t>
  </si>
  <si>
    <t>294, MB-53-61</t>
  </si>
  <si>
    <t>DNA_1392</t>
  </si>
  <si>
    <t>297, MB-53-69</t>
  </si>
  <si>
    <t>DNA_1395</t>
  </si>
  <si>
    <t>298, MB-53-77</t>
  </si>
  <si>
    <t>DNA_1396</t>
  </si>
  <si>
    <t>299, MB-53-78</t>
  </si>
  <si>
    <t>DNA_1397</t>
  </si>
  <si>
    <t>300, MB-53-85</t>
  </si>
  <si>
    <t>DNA_1398</t>
  </si>
  <si>
    <t>301, MB-53-86</t>
  </si>
  <si>
    <t>DNA_1399</t>
  </si>
  <si>
    <t>302, MB-53-89</t>
  </si>
  <si>
    <t>DNA_1400</t>
  </si>
  <si>
    <t>303, MB-53-93</t>
  </si>
  <si>
    <t>DNA_1401</t>
  </si>
  <si>
    <t>304, MB-53-94</t>
  </si>
  <si>
    <t>DNA_1402</t>
  </si>
  <si>
    <t>305, MB-53-95</t>
  </si>
  <si>
    <t>DNA_1403</t>
  </si>
  <si>
    <t>426, MB-72-81</t>
  </si>
  <si>
    <t>DNA_1524</t>
  </si>
  <si>
    <t>Lorraine</t>
  </si>
  <si>
    <t>55, 1024</t>
  </si>
  <si>
    <t>DNA_484</t>
  </si>
  <si>
    <t>56, 1025</t>
  </si>
  <si>
    <t>DNA_485</t>
  </si>
  <si>
    <t>60, 1029</t>
  </si>
  <si>
    <t>DNA_489</t>
  </si>
  <si>
    <t>61, 1030</t>
  </si>
  <si>
    <t>DNA_490</t>
  </si>
  <si>
    <t>62, 1031</t>
  </si>
  <si>
    <t>DNA_491</t>
  </si>
  <si>
    <t>63, 1032</t>
  </si>
  <si>
    <t>DNA_492</t>
  </si>
  <si>
    <t>64, 1033</t>
  </si>
  <si>
    <t>DNA_493</t>
  </si>
  <si>
    <t>65, 1034</t>
  </si>
  <si>
    <t>DNA_494</t>
  </si>
  <si>
    <t>leaves</t>
  </si>
  <si>
    <t>Ploudalmézeau</t>
  </si>
  <si>
    <t>87, FU11030</t>
  </si>
  <si>
    <t>DNA_516</t>
  </si>
  <si>
    <t>235, CB-46-6</t>
  </si>
  <si>
    <t>DNA_1333</t>
  </si>
  <si>
    <t>398, MB-66-30</t>
  </si>
  <si>
    <t>DNA_1496</t>
  </si>
  <si>
    <t>399, MB-66-50</t>
  </si>
  <si>
    <t>DNA_1497</t>
  </si>
  <si>
    <t>400, MB-66-81</t>
  </si>
  <si>
    <t>DNA_1498</t>
  </si>
  <si>
    <t>401, MB-66-66</t>
  </si>
  <si>
    <t>DNA_1499</t>
  </si>
  <si>
    <t>402, MB-67-1</t>
  </si>
  <si>
    <t>DNA_1500</t>
  </si>
  <si>
    <t>403, MB-67-62</t>
  </si>
  <si>
    <t>DNA_1501</t>
  </si>
  <si>
    <t>404, MB-67-21</t>
  </si>
  <si>
    <t>DNA_1502</t>
  </si>
  <si>
    <t>405, MB-67-77</t>
  </si>
  <si>
    <t>DNA_1503</t>
  </si>
  <si>
    <t>406, MB-68-47</t>
  </si>
  <si>
    <t>DNA_1504</t>
  </si>
  <si>
    <t>407, MB-68-46</t>
  </si>
  <si>
    <t>DNA_1505</t>
  </si>
  <si>
    <t>408, MB-68-45</t>
  </si>
  <si>
    <t>DNA_1506</t>
  </si>
  <si>
    <t>409, MB-68-73</t>
  </si>
  <si>
    <t>DNA_1507</t>
  </si>
  <si>
    <t>413, MB-69-89</t>
  </si>
  <si>
    <t>DNA_1511</t>
  </si>
  <si>
    <t>410, MB-69-8</t>
  </si>
  <si>
    <t>DNA_1508</t>
  </si>
  <si>
    <t>411, MB-69-33</t>
  </si>
  <si>
    <t>DNA_1509</t>
  </si>
  <si>
    <t>412, MB-69-73</t>
  </si>
  <si>
    <t>DNA_1510</t>
  </si>
  <si>
    <t>414, MB-69-93</t>
  </si>
  <si>
    <t>DNA_1512</t>
  </si>
  <si>
    <t>415, MB-69-41</t>
  </si>
  <si>
    <t>DNA_1513</t>
  </si>
  <si>
    <t>416, MB-70-16</t>
  </si>
  <si>
    <t>DNA_1514</t>
  </si>
  <si>
    <t>417, MB-70-22</t>
  </si>
  <si>
    <t>DNA_1515</t>
  </si>
  <si>
    <t>418, MB-70-28</t>
  </si>
  <si>
    <t>DNA_1516</t>
  </si>
  <si>
    <t>419, MB-70-37</t>
  </si>
  <si>
    <t>DNA_1517</t>
  </si>
  <si>
    <t>420, MB-70-40</t>
  </si>
  <si>
    <t>DNA_1518</t>
  </si>
  <si>
    <t>421, MB-70-56</t>
  </si>
  <si>
    <t>DNA_1519</t>
  </si>
  <si>
    <t>422, MB-70-57</t>
  </si>
  <si>
    <t>DNA_1520</t>
  </si>
  <si>
    <t>423, MB-70-77</t>
  </si>
  <si>
    <t>DNA_1521</t>
  </si>
  <si>
    <t>424, MB-70-79</t>
  </si>
  <si>
    <t>DNA_1522</t>
  </si>
  <si>
    <t>425, MB-70-89</t>
  </si>
  <si>
    <t>DNA_1523</t>
  </si>
  <si>
    <t>Rhone-Alpes</t>
  </si>
  <si>
    <t>154, MB-54-73</t>
  </si>
  <si>
    <t>DNA_583</t>
  </si>
  <si>
    <t>155, MB-55-14</t>
  </si>
  <si>
    <t>DNA_584</t>
  </si>
  <si>
    <t>156, MB-55-34</t>
  </si>
  <si>
    <t>DNA_585</t>
  </si>
  <si>
    <t>159, MB-55-93</t>
  </si>
  <si>
    <t>DNA_588</t>
  </si>
  <si>
    <t>161, MB-57-46</t>
  </si>
  <si>
    <t>DNA_590</t>
  </si>
  <si>
    <t>162, MB-57-61</t>
  </si>
  <si>
    <t>DNA_591</t>
  </si>
  <si>
    <t>165, MB-58-2</t>
  </si>
  <si>
    <t>DNA_594</t>
  </si>
  <si>
    <t>167, MB-58-38</t>
  </si>
  <si>
    <t>DNA_596</t>
  </si>
  <si>
    <t>171, MB-60-33</t>
  </si>
  <si>
    <t>DNA_600</t>
  </si>
  <si>
    <t>172, MB-60-85</t>
  </si>
  <si>
    <t>DNA_601</t>
  </si>
  <si>
    <t>306, MB-54-58</t>
  </si>
  <si>
    <t>DNA_1404</t>
  </si>
  <si>
    <t>307, MB-54-33</t>
  </si>
  <si>
    <t>DNA_1405</t>
  </si>
  <si>
    <t>308, MB-54-77</t>
  </si>
  <si>
    <t>DNA_1406</t>
  </si>
  <si>
    <t>309, MB-54-29</t>
  </si>
  <si>
    <t>DNA_1407</t>
  </si>
  <si>
    <t>312, MB-54-37</t>
  </si>
  <si>
    <t>DNA_1410</t>
  </si>
  <si>
    <t>313, MB-55-2</t>
  </si>
  <si>
    <t>DNA_1411</t>
  </si>
  <si>
    <t>315, MB-55-33</t>
  </si>
  <si>
    <t>DNA_1413</t>
  </si>
  <si>
    <t>317, MB-55-57</t>
  </si>
  <si>
    <t>DNA_1415</t>
  </si>
  <si>
    <t>318, MB-55-78</t>
  </si>
  <si>
    <t>DNA_1416</t>
  </si>
  <si>
    <t>320, MB-56-26</t>
  </si>
  <si>
    <t>DNA_1418</t>
  </si>
  <si>
    <t>322, MB-57-93</t>
  </si>
  <si>
    <t>DNA_1420</t>
  </si>
  <si>
    <t>325, MB-57-60</t>
  </si>
  <si>
    <t>DNA_1423</t>
  </si>
  <si>
    <t>327, MB-58-6</t>
  </si>
  <si>
    <t>DNA_1425</t>
  </si>
  <si>
    <t>328, MB-58-7</t>
  </si>
  <si>
    <t>DNA_1426</t>
  </si>
  <si>
    <t>329, MB-58-9</t>
  </si>
  <si>
    <t>DNA_1427</t>
  </si>
  <si>
    <t>330, MB-58-13</t>
  </si>
  <si>
    <t>DNA_1428</t>
  </si>
  <si>
    <t>331, MB-58-18</t>
  </si>
  <si>
    <t>DNA_1429</t>
  </si>
  <si>
    <t>332, MB-58-21</t>
  </si>
  <si>
    <t>DNA_1430</t>
  </si>
  <si>
    <t>333, MB-58-30</t>
  </si>
  <si>
    <t>DNA_1431</t>
  </si>
  <si>
    <t>336, MB-58-37</t>
  </si>
  <si>
    <t>DNA_1434</t>
  </si>
  <si>
    <t>337, MB-58-39</t>
  </si>
  <si>
    <t>DNA_1435</t>
  </si>
  <si>
    <t>338, MB-58-41</t>
  </si>
  <si>
    <t>DNA_1436</t>
  </si>
  <si>
    <t>339, MB-58-42</t>
  </si>
  <si>
    <t>DNA_1437</t>
  </si>
  <si>
    <t>340, MB-58-49</t>
  </si>
  <si>
    <t>DNA_1438</t>
  </si>
  <si>
    <t>342, MB-58-77</t>
  </si>
  <si>
    <t>DNA_1440</t>
  </si>
  <si>
    <t>343, MB-58-86</t>
  </si>
  <si>
    <t>DNA_1441</t>
  </si>
  <si>
    <t>344, MB-58-89</t>
  </si>
  <si>
    <t>DNA_1442</t>
  </si>
  <si>
    <t>221, CB-43-1</t>
  </si>
  <si>
    <t>DNA_1319</t>
  </si>
  <si>
    <t>222, CB-43-81</t>
  </si>
  <si>
    <t>DNA_1320</t>
  </si>
  <si>
    <t>223, CB-43-96</t>
  </si>
  <si>
    <t>DNA_1321</t>
  </si>
  <si>
    <t>225, CB-43-31</t>
  </si>
  <si>
    <t>DNA_1323</t>
  </si>
  <si>
    <t>246, CB-51-57</t>
  </si>
  <si>
    <t>DNA_1344</t>
  </si>
  <si>
    <t>247, CB-57-91</t>
  </si>
  <si>
    <t>DNA_1345</t>
  </si>
  <si>
    <t>248, CB-57-81</t>
  </si>
  <si>
    <t>DNA_1346</t>
  </si>
  <si>
    <t>249, CB-57-92</t>
  </si>
  <si>
    <t>DNA_1347</t>
  </si>
  <si>
    <t>250, CB-57-93</t>
  </si>
  <si>
    <t>DNA_1348</t>
  </si>
  <si>
    <t>251, CB-57-16</t>
  </si>
  <si>
    <t>DNA_1349</t>
  </si>
  <si>
    <t>252, CB-57-26</t>
  </si>
  <si>
    <t>DNA_1350</t>
  </si>
  <si>
    <t>253, CB-57-46</t>
  </si>
  <si>
    <t>DNA_1351</t>
  </si>
  <si>
    <t>254, CB-57-22</t>
  </si>
  <si>
    <t>DNA_1352</t>
  </si>
  <si>
    <t>255, CB-57-25</t>
  </si>
  <si>
    <t>DNA_1353</t>
  </si>
  <si>
    <t>256, CB-57-86</t>
  </si>
  <si>
    <t>DNA_1354</t>
  </si>
  <si>
    <t>257, CB-57-76</t>
  </si>
  <si>
    <t>DNA_1355</t>
  </si>
  <si>
    <t>259, CB-57-20</t>
  </si>
  <si>
    <t>DNA_1357</t>
  </si>
  <si>
    <t>260, CB-57-31</t>
  </si>
  <si>
    <t>DNA_1358</t>
  </si>
  <si>
    <t>261, CB-57-1</t>
  </si>
  <si>
    <t>DNA_1359</t>
  </si>
  <si>
    <t>262, CB-57-2</t>
  </si>
  <si>
    <t>DNA_1360</t>
  </si>
  <si>
    <t>263, CB-57-6</t>
  </si>
  <si>
    <t>DNA_1361</t>
  </si>
  <si>
    <t>264, CB-57-7</t>
  </si>
  <si>
    <t>DNA_1362</t>
  </si>
  <si>
    <t>Viveroles</t>
  </si>
  <si>
    <t>86, FU11026</t>
  </si>
  <si>
    <t>DNA_515</t>
  </si>
  <si>
    <t>Bow Island, Alberta</t>
  </si>
  <si>
    <t>NRRL 44614</t>
  </si>
  <si>
    <t>NRRL 44615</t>
  </si>
  <si>
    <t>NRRL 44616</t>
  </si>
  <si>
    <t>NRRL 44617</t>
  </si>
  <si>
    <t>NRRL 44618</t>
  </si>
  <si>
    <t>NRRL 44620</t>
  </si>
  <si>
    <t>NRRL 44621</t>
  </si>
  <si>
    <t>NRRL 40904</t>
  </si>
  <si>
    <t>NRRL 40905</t>
  </si>
  <si>
    <t>NRRL 40906</t>
  </si>
  <si>
    <t>NRRL 44636</t>
  </si>
  <si>
    <t>NRRL 44637</t>
  </si>
  <si>
    <t>NRRL 44638</t>
  </si>
  <si>
    <t>NRRL 40907</t>
  </si>
  <si>
    <t>NRRL 40908</t>
  </si>
  <si>
    <t>NRRL 44622</t>
  </si>
  <si>
    <t>NRRL 44623</t>
  </si>
  <si>
    <t>NRRL 44624</t>
  </si>
  <si>
    <t>NRRL 44625</t>
  </si>
  <si>
    <t>NRRL 44626</t>
  </si>
  <si>
    <t>NRRL 44627</t>
  </si>
  <si>
    <t>NRRL 44628</t>
  </si>
  <si>
    <t>NRRL 44629</t>
  </si>
  <si>
    <t>NRRL 44631</t>
  </si>
  <si>
    <t>NRRL 44877</t>
  </si>
  <si>
    <t>NRRL 40909</t>
  </si>
  <si>
    <t>NRRL 40910</t>
  </si>
  <si>
    <t>NRRL 40911</t>
  </si>
  <si>
    <t>NRRL 40912</t>
  </si>
  <si>
    <t>NRRL 40913</t>
  </si>
  <si>
    <t>NRRL 40914</t>
  </si>
  <si>
    <t>NRRL 40915</t>
  </si>
  <si>
    <t>NRRL 40916</t>
  </si>
  <si>
    <t>NRRL 40917</t>
  </si>
  <si>
    <t>NRRL 44639</t>
  </si>
  <si>
    <t>NRRL 44640</t>
  </si>
  <si>
    <t>NRRL 44643</t>
  </si>
  <si>
    <t>NRRL 44644</t>
  </si>
  <si>
    <t>NRRL 44645</t>
  </si>
  <si>
    <t>NRRL 44646</t>
  </si>
  <si>
    <t>NRRL 44647</t>
  </si>
  <si>
    <t>NRRL 44648</t>
  </si>
  <si>
    <t>NRRL 44649</t>
  </si>
  <si>
    <t>NRRL 44650</t>
  </si>
  <si>
    <t>NRRL 44651</t>
  </si>
  <si>
    <t>NRRL 44652</t>
  </si>
  <si>
    <t>NRRL 44655</t>
  </si>
  <si>
    <t>NRRL 44656</t>
  </si>
  <si>
    <t>NRRL 44660</t>
  </si>
  <si>
    <t>NRRL 44661</t>
  </si>
  <si>
    <t>NRRL 44663</t>
  </si>
  <si>
    <t>NRRL 44664</t>
  </si>
  <si>
    <t>NRRL 44665</t>
  </si>
  <si>
    <t>NRRL 44666</t>
  </si>
  <si>
    <t>NRRL 44667</t>
  </si>
  <si>
    <t>NRRL 44668</t>
  </si>
  <si>
    <t>NRRL 44670</t>
  </si>
  <si>
    <t>NRRL 44671</t>
  </si>
  <si>
    <t>NRRL 44672</t>
  </si>
  <si>
    <t>NRRL 44674</t>
  </si>
  <si>
    <t>NRRL 44675</t>
  </si>
  <si>
    <t>NRRL 44676</t>
  </si>
  <si>
    <t>NRRL 44677</t>
  </si>
  <si>
    <t>NRRL 44678</t>
  </si>
  <si>
    <t>NRRL 44680</t>
  </si>
  <si>
    <t>NRRL 44681</t>
  </si>
  <si>
    <t>NRRL 44682</t>
  </si>
  <si>
    <t>NRRL 44683</t>
  </si>
  <si>
    <t>NRRL 44684</t>
  </si>
  <si>
    <t>NRRL 44685</t>
  </si>
  <si>
    <t>NRRL 44686</t>
  </si>
  <si>
    <t>NRRL 44688</t>
  </si>
  <si>
    <t>NRRL 44689</t>
  </si>
  <si>
    <t>NRRL 44690</t>
  </si>
  <si>
    <t>NRRL 44691</t>
  </si>
  <si>
    <t>NRRL 44692</t>
  </si>
  <si>
    <t>NRRL 44693</t>
  </si>
  <si>
    <t>NRRL 44694</t>
  </si>
  <si>
    <t>NRRL 40918</t>
  </si>
  <si>
    <t>NRRL 40919</t>
  </si>
  <si>
    <t>NRRL 40920</t>
  </si>
  <si>
    <t>NRRL 40921</t>
  </si>
  <si>
    <t>NRRL 40922</t>
  </si>
  <si>
    <t>NRRL 40923</t>
  </si>
  <si>
    <t>NRRL 40924</t>
  </si>
  <si>
    <t>NRRL 40925</t>
  </si>
  <si>
    <t>NRRL 44695</t>
  </si>
  <si>
    <t>NRRL 44696</t>
  </si>
  <si>
    <t>NRRL 44697</t>
  </si>
  <si>
    <t>NRRL 44698</t>
  </si>
  <si>
    <t>NRRL 44699</t>
  </si>
  <si>
    <t>NRRL 44700</t>
  </si>
  <si>
    <t>NRRL 44701</t>
  </si>
  <si>
    <t>NRRL 44702</t>
  </si>
  <si>
    <t>NRRL 44703</t>
  </si>
  <si>
    <t>NRRL 44704</t>
  </si>
  <si>
    <t>NRRL 44706</t>
  </si>
  <si>
    <t>NRRL 44707</t>
  </si>
  <si>
    <t>NRRL 44708</t>
  </si>
  <si>
    <t>NRRL 44710</t>
  </si>
  <si>
    <t>NRRL 44712</t>
  </si>
  <si>
    <t>NRRL 44713</t>
  </si>
  <si>
    <t>NRRL 44714</t>
  </si>
  <si>
    <t>NRRL 44715</t>
  </si>
  <si>
    <t>NRRL 44716</t>
  </si>
  <si>
    <t>NRRL 44717</t>
  </si>
  <si>
    <t>NRRL 44718</t>
  </si>
  <si>
    <t>NRRL 44719</t>
  </si>
  <si>
    <t>NRRL 44720</t>
  </si>
  <si>
    <t>NRRL 44721</t>
  </si>
  <si>
    <t>NRRL 44723</t>
  </si>
  <si>
    <t>NRRL 44724</t>
  </si>
  <si>
    <t>NRRL 44725</t>
  </si>
  <si>
    <t>NRRL 44726</t>
  </si>
  <si>
    <t>NRRL 44727</t>
  </si>
  <si>
    <t>NRRL 44728</t>
  </si>
  <si>
    <t>NRRL 44729</t>
  </si>
  <si>
    <t>NRRL 44732</t>
  </si>
  <si>
    <t>NRRL 44733</t>
  </si>
  <si>
    <t>NRRL 44734</t>
  </si>
  <si>
    <t>NRRL 44735</t>
  </si>
  <si>
    <t>NRRL 44736</t>
  </si>
  <si>
    <t>NRRL 44737</t>
  </si>
  <si>
    <t>NRRL 44738</t>
  </si>
  <si>
    <t>NRRL 44739</t>
  </si>
  <si>
    <t>NRRL 44740</t>
  </si>
  <si>
    <t>NRRL 44742</t>
  </si>
  <si>
    <t>NRRL 44743</t>
  </si>
  <si>
    <t>NRRL 44744</t>
  </si>
  <si>
    <t>NRRL 44745</t>
  </si>
  <si>
    <t>NRRL 44746</t>
  </si>
  <si>
    <t>NRRL 44748</t>
  </si>
  <si>
    <t>NRRL 40926</t>
  </si>
  <si>
    <t>NRRL 40927</t>
  </si>
  <si>
    <t>NRRL 40928</t>
  </si>
  <si>
    <t>NRRL 40929</t>
  </si>
  <si>
    <t>NRRL 44750</t>
  </si>
  <si>
    <t>NRRL 44751</t>
  </si>
  <si>
    <t>NRRL 44752</t>
  </si>
  <si>
    <t>NRRL 44753</t>
  </si>
  <si>
    <t>NRRL 44754</t>
  </si>
  <si>
    <t>NRRL 44755</t>
  </si>
  <si>
    <t>NRRL 44756</t>
  </si>
  <si>
    <t>NRRL 44757</t>
  </si>
  <si>
    <t>NRRL 44758</t>
  </si>
  <si>
    <t>NRRL 40930</t>
  </si>
  <si>
    <t>NRRL 40931</t>
  </si>
  <si>
    <t>NRRL 40932</t>
  </si>
  <si>
    <t>NRRL 40933</t>
  </si>
  <si>
    <t>NRRL 40934</t>
  </si>
  <si>
    <t>NRRL 40935</t>
  </si>
  <si>
    <t>NRRL 40936</t>
  </si>
  <si>
    <t>NRRL 40937</t>
  </si>
  <si>
    <t>NRRL 40938</t>
  </si>
  <si>
    <t>NRRL 40939</t>
  </si>
  <si>
    <t>NRRL 40940</t>
  </si>
  <si>
    <t>NRRL 40941</t>
  </si>
  <si>
    <t>NRRL 40942</t>
  </si>
  <si>
    <t>NRRL 40943</t>
  </si>
  <si>
    <t>Chin, Alberta</t>
  </si>
  <si>
    <t>NRRL 44759</t>
  </si>
  <si>
    <t>NRRL 44760</t>
  </si>
  <si>
    <t>NRRL 44762</t>
  </si>
  <si>
    <t>NRRL 44764</t>
  </si>
  <si>
    <t>NRRL 40944</t>
  </si>
  <si>
    <t>NRRL 40945</t>
  </si>
  <si>
    <t>NRRL 40946</t>
  </si>
  <si>
    <t>NRRL 40947</t>
  </si>
  <si>
    <t>NRRL 40948</t>
  </si>
  <si>
    <t>NRRL 40949</t>
  </si>
  <si>
    <t>NRRL 40950</t>
  </si>
  <si>
    <t>NRRL 40951</t>
  </si>
  <si>
    <t>NRRL 40953</t>
  </si>
  <si>
    <t>NRRL 40954</t>
  </si>
  <si>
    <t>NRRL 40955</t>
  </si>
  <si>
    <t>NRRL 40956</t>
  </si>
  <si>
    <t>NRRL 40957</t>
  </si>
  <si>
    <t>NRRL 40958</t>
  </si>
  <si>
    <t>NRRL 40959</t>
  </si>
  <si>
    <t>NRRL 40960</t>
  </si>
  <si>
    <t>NRRL 40962</t>
  </si>
  <si>
    <t>NRRL 40963</t>
  </si>
  <si>
    <t>Cranford, Alberta</t>
  </si>
  <si>
    <t>NRRL 40965</t>
  </si>
  <si>
    <t>Delia, Alberta</t>
  </si>
  <si>
    <t>NRRL 40966</t>
  </si>
  <si>
    <t>NRRL 44632</t>
  </si>
  <si>
    <t>NRRL 44633</t>
  </si>
  <si>
    <t>NRRL 44634</t>
  </si>
  <si>
    <t>Enchant, Alberta</t>
  </si>
  <si>
    <t>NRRL 44766</t>
  </si>
  <si>
    <t>NRRL 44767</t>
  </si>
  <si>
    <t>NRRL 44768</t>
  </si>
  <si>
    <t>NRRL 44769</t>
  </si>
  <si>
    <t>NRRL 44770</t>
  </si>
  <si>
    <t>NRRL 44771</t>
  </si>
  <si>
    <t>NRRL 44772</t>
  </si>
  <si>
    <t>NRRL 44773</t>
  </si>
  <si>
    <t>NRRL 44774</t>
  </si>
  <si>
    <t>NRRL 44778</t>
  </si>
  <si>
    <t>NRRL 40967</t>
  </si>
  <si>
    <t>NRRL 44885</t>
  </si>
  <si>
    <t>Galahad, Alberta</t>
  </si>
  <si>
    <t>NRRL 44881</t>
  </si>
  <si>
    <t>Iron Springs, Alberta</t>
  </si>
  <si>
    <t>NRRL 40968</t>
  </si>
  <si>
    <t>NRRL 40969</t>
  </si>
  <si>
    <t>NRRL 40970</t>
  </si>
  <si>
    <t>NRRL 40971</t>
  </si>
  <si>
    <t>NRRL 40972</t>
  </si>
  <si>
    <t>NRRL 40973</t>
  </si>
  <si>
    <t>NRRL 40974</t>
  </si>
  <si>
    <t>NRRL 40975</t>
  </si>
  <si>
    <t>NRRL 40976</t>
  </si>
  <si>
    <t>NRRL 40977</t>
  </si>
  <si>
    <t>NRRL 40978</t>
  </si>
  <si>
    <t>NRRL 40979</t>
  </si>
  <si>
    <t>NRRL 40980</t>
  </si>
  <si>
    <t>NRRL 40981</t>
  </si>
  <si>
    <t>NRRL 40982</t>
  </si>
  <si>
    <t>NRRL 40983</t>
  </si>
  <si>
    <t>NRRL 40985</t>
  </si>
  <si>
    <t>NRRL 40986</t>
  </si>
  <si>
    <t>NRRL 40987</t>
  </si>
  <si>
    <t>NRRL 43007</t>
  </si>
  <si>
    <t>NRRL 40988</t>
  </si>
  <si>
    <t>NRRL 40989</t>
  </si>
  <si>
    <t>NRRL 40990</t>
  </si>
  <si>
    <t>NRRL 43000</t>
  </si>
  <si>
    <t>NRRL 43001</t>
  </si>
  <si>
    <t>NRRL 40991</t>
  </si>
  <si>
    <t>NRRL 43002</t>
  </si>
  <si>
    <t>NRRL 43003</t>
  </si>
  <si>
    <t>NRRL 40992</t>
  </si>
  <si>
    <t>NRRL 40993</t>
  </si>
  <si>
    <t>NRRL 40994</t>
  </si>
  <si>
    <t>NRRL 43004</t>
  </si>
  <si>
    <t>NRRL 40995</t>
  </si>
  <si>
    <t>NRRL 40996</t>
  </si>
  <si>
    <t>NRRL 43005</t>
  </si>
  <si>
    <t>NRRL 40997</t>
  </si>
  <si>
    <t>NRRL 40998</t>
  </si>
  <si>
    <t>NRRL 40999</t>
  </si>
  <si>
    <t>NRRL 43006</t>
  </si>
  <si>
    <t>Lomond, Alberta</t>
  </si>
  <si>
    <t>NRRL 44779</t>
  </si>
  <si>
    <t>NRRL 44781</t>
  </si>
  <si>
    <t>Mossleigh, Alberta</t>
  </si>
  <si>
    <t>NRRL 43008</t>
  </si>
  <si>
    <t>Nobleford, Alberta</t>
  </si>
  <si>
    <t>NRRL 43009</t>
  </si>
  <si>
    <t>NRRL 43010</t>
  </si>
  <si>
    <t>Picture Butte, Alberta</t>
  </si>
  <si>
    <t>NRRL 44784</t>
  </si>
  <si>
    <t>NRRL 44786</t>
  </si>
  <si>
    <t>NRRL 44787</t>
  </si>
  <si>
    <t>NRRL 43011</t>
  </si>
  <si>
    <t>NRRL 43012</t>
  </si>
  <si>
    <t>NRRL 43014</t>
  </si>
  <si>
    <t>NRRL 43015</t>
  </si>
  <si>
    <t>NRRL 44788</t>
  </si>
  <si>
    <t>NRRL 44789</t>
  </si>
  <si>
    <t>NRRL 44790</t>
  </si>
  <si>
    <t>NRRL 44792</t>
  </si>
  <si>
    <t>NRRL 44793</t>
  </si>
  <si>
    <t>NRRL 44794</t>
  </si>
  <si>
    <t>NRRL 44795</t>
  </si>
  <si>
    <t>NRRL 44798</t>
  </si>
  <si>
    <t>NRRL 43016</t>
  </si>
  <si>
    <t>NRRL 44799</t>
  </si>
  <si>
    <t>NRRL 44800</t>
  </si>
  <si>
    <t>NRRL 44801</t>
  </si>
  <si>
    <t>NRRL 44802</t>
  </si>
  <si>
    <t>NRRL 44803</t>
  </si>
  <si>
    <t/>
  </si>
  <si>
    <t>NRRL 43017</t>
  </si>
  <si>
    <t>NRRL 43018</t>
  </si>
  <si>
    <t>NRRL 44804</t>
  </si>
  <si>
    <t>NRRL 43019</t>
  </si>
  <si>
    <t>NRRL 43020</t>
  </si>
  <si>
    <t>NRRL 43021</t>
  </si>
  <si>
    <t>NRRL 43022</t>
  </si>
  <si>
    <t>NRRL 43023</t>
  </si>
  <si>
    <t>NRRL 43024</t>
  </si>
  <si>
    <t>NRRL 43025</t>
  </si>
  <si>
    <t>Rolling Hills, Alberta</t>
  </si>
  <si>
    <t>NRRL 43026</t>
  </si>
  <si>
    <t>NRRL 43027</t>
  </si>
  <si>
    <t>NRRL 43028</t>
  </si>
  <si>
    <t>NRRL 43030</t>
  </si>
  <si>
    <t>Rosemary, Alberta</t>
  </si>
  <si>
    <t>NRRL 43031</t>
  </si>
  <si>
    <t>NRRL 43032</t>
  </si>
  <si>
    <t>NRRL 43033</t>
  </si>
  <si>
    <t>Scandia, Alberta</t>
  </si>
  <si>
    <t>NRRL 43034</t>
  </si>
  <si>
    <t>NRRL 43035</t>
  </si>
  <si>
    <t>NRRL 43036</t>
  </si>
  <si>
    <t>NRRL 43037</t>
  </si>
  <si>
    <t>NRRL 43038</t>
  </si>
  <si>
    <t>NRRL 43039</t>
  </si>
  <si>
    <t>NRRL 43040</t>
  </si>
  <si>
    <t>NRRL 43041</t>
  </si>
  <si>
    <t>NRRL 43042</t>
  </si>
  <si>
    <t>NRRL 43043</t>
  </si>
  <si>
    <t>NRRL 43044</t>
  </si>
  <si>
    <t>NRRL 43045</t>
  </si>
  <si>
    <t>NRRL 43046</t>
  </si>
  <si>
    <t>NRRL 43047</t>
  </si>
  <si>
    <t>NRRL 43048</t>
  </si>
  <si>
    <t>NRRL 43049</t>
  </si>
  <si>
    <t>NRRL 43050</t>
  </si>
  <si>
    <t>NRRL 44805</t>
  </si>
  <si>
    <t>NRRL 44807</t>
  </si>
  <si>
    <t>NRRL 44809</t>
  </si>
  <si>
    <t>NRRL 43051</t>
  </si>
  <si>
    <t>NRRL 43052</t>
  </si>
  <si>
    <t>NRRL 44810</t>
  </si>
  <si>
    <t>NRRL 44811</t>
  </si>
  <si>
    <t>NRRL 44812</t>
  </si>
  <si>
    <t>NRRL 44813</t>
  </si>
  <si>
    <t>NRRL 44814</t>
  </si>
  <si>
    <t>NRRL 44815</t>
  </si>
  <si>
    <t>NRRL 44816</t>
  </si>
  <si>
    <t>NRRL 44817</t>
  </si>
  <si>
    <t>NRRL 44818</t>
  </si>
  <si>
    <t>NRRL 44819</t>
  </si>
  <si>
    <t>NRRL 44820</t>
  </si>
  <si>
    <t>NRRL 44821</t>
  </si>
  <si>
    <t>NRRL 44823</t>
  </si>
  <si>
    <t>NRRL 44824</t>
  </si>
  <si>
    <t>NRRL 44825</t>
  </si>
  <si>
    <t>NRRL 44826</t>
  </si>
  <si>
    <t>NRRL 44827</t>
  </si>
  <si>
    <t>NRRL 44828</t>
  </si>
  <si>
    <t>NRRL 44829</t>
  </si>
  <si>
    <t>NRRL 44830</t>
  </si>
  <si>
    <t>NRRL 44831</t>
  </si>
  <si>
    <t>NRRL 44832</t>
  </si>
  <si>
    <t>NRRL 44833</t>
  </si>
  <si>
    <t>NRRL 44834</t>
  </si>
  <si>
    <t>NRRL 43053</t>
  </si>
  <si>
    <t>NRRL 43054</t>
  </si>
  <si>
    <t>NRRL 44836</t>
  </si>
  <si>
    <t>NRRL 44837</t>
  </si>
  <si>
    <t>NRRL 44838</t>
  </si>
  <si>
    <t>NRRL 44839</t>
  </si>
  <si>
    <t>NRRL 44840</t>
  </si>
  <si>
    <t>NRRL 43055</t>
  </si>
  <si>
    <t>NRRL 43056</t>
  </si>
  <si>
    <t>NRRL 44841</t>
  </si>
  <si>
    <t>NRRL 43057</t>
  </si>
  <si>
    <t>NRRL 43058</t>
  </si>
  <si>
    <t>NRRL 43059</t>
  </si>
  <si>
    <t>NRRL 43060</t>
  </si>
  <si>
    <t>NRRL 43061</t>
  </si>
  <si>
    <t>NRRL 43062</t>
  </si>
  <si>
    <t>NRRL 43063</t>
  </si>
  <si>
    <t>NRRL 43064</t>
  </si>
  <si>
    <t>NRRL 43065</t>
  </si>
  <si>
    <t>Vulcan, Alberta</t>
  </si>
  <si>
    <t>NRRL 44842</t>
  </si>
  <si>
    <t>NRRL 44843</t>
  </si>
  <si>
    <t>NRRL 44844</t>
  </si>
  <si>
    <t>NRRL 44845</t>
  </si>
  <si>
    <t>NRRL 44846</t>
  </si>
  <si>
    <t>NRRL 44847</t>
  </si>
  <si>
    <t>NRRL 44848</t>
  </si>
  <si>
    <t>NRRL 44849</t>
  </si>
  <si>
    <t>NRRL 44851</t>
  </si>
  <si>
    <t>NRRL 44852</t>
  </si>
  <si>
    <t>NRRL 44853</t>
  </si>
  <si>
    <t>NRRL 44854</t>
  </si>
  <si>
    <t>NRRL 44855</t>
  </si>
  <si>
    <t>NRRL 44856</t>
  </si>
  <si>
    <t>NRRL 44857</t>
  </si>
  <si>
    <t>NRRL 44858</t>
  </si>
  <si>
    <t>NRRL 44859</t>
  </si>
  <si>
    <t>NRRL 44860</t>
  </si>
  <si>
    <t>NRRL 44861</t>
  </si>
  <si>
    <t>NRRL 44862</t>
  </si>
  <si>
    <t>NRRL 44863</t>
  </si>
  <si>
    <t>NRRL 44864</t>
  </si>
  <si>
    <t>NRRL 44865</t>
  </si>
  <si>
    <t>NRRL 44866</t>
  </si>
  <si>
    <t>NRRL 44867</t>
  </si>
  <si>
    <t>NRRL 44868</t>
  </si>
  <si>
    <t>NRRL 44869</t>
  </si>
  <si>
    <t>NRRL 44871</t>
  </si>
  <si>
    <t>NRRL 44872</t>
  </si>
  <si>
    <t>NRRL 44873</t>
  </si>
  <si>
    <t>NRRL 44874</t>
  </si>
  <si>
    <t>NRRL 43066</t>
  </si>
  <si>
    <t>NRRL 43067</t>
  </si>
  <si>
    <t>NRRL 43068</t>
  </si>
  <si>
    <t>NRRL 43069</t>
  </si>
  <si>
    <t>NRRL 43070</t>
  </si>
  <si>
    <t>NRRL 43071</t>
  </si>
  <si>
    <t>NRRL 43072</t>
  </si>
  <si>
    <t>NRRL 43073</t>
  </si>
  <si>
    <t>NRRL 43074</t>
  </si>
  <si>
    <t>NRRL 43075</t>
  </si>
  <si>
    <t>NRRL 44875</t>
  </si>
  <si>
    <t>NRRL 44876</t>
  </si>
  <si>
    <t>NRRL 40684</t>
  </si>
  <si>
    <t>NRRL 40686</t>
  </si>
  <si>
    <t>NRRL 40687</t>
  </si>
  <si>
    <t>Admiral, Saskatchewan</t>
  </si>
  <si>
    <t>NRRL 39130</t>
  </si>
  <si>
    <t>Airdrie, Alberta</t>
  </si>
  <si>
    <t>NRRL 52590</t>
  </si>
  <si>
    <t>Alameda, Saskatchewan</t>
  </si>
  <si>
    <t>NRRL 52129</t>
  </si>
  <si>
    <t>NRRL 52131</t>
  </si>
  <si>
    <t>NRRL 52133</t>
  </si>
  <si>
    <t>NRRL 40491</t>
  </si>
  <si>
    <t>NRRL 40492</t>
  </si>
  <si>
    <t>NRRL 40493</t>
  </si>
  <si>
    <t>NRRL 40494</t>
  </si>
  <si>
    <t>NRRL 40495</t>
  </si>
  <si>
    <t>Alberta</t>
  </si>
  <si>
    <t>NRRL 40818</t>
  </si>
  <si>
    <t>NRRL 40819</t>
  </si>
  <si>
    <t>NRRL 40820</t>
  </si>
  <si>
    <t>NRRL 40821</t>
  </si>
  <si>
    <t>NRRL 40822</t>
  </si>
  <si>
    <t>NRRL 40823</t>
  </si>
  <si>
    <t>NRRL 40824</t>
  </si>
  <si>
    <t>NRRL 40825</t>
  </si>
  <si>
    <t>NRRL 40826</t>
  </si>
  <si>
    <t>NRRL 40827</t>
  </si>
  <si>
    <t>NRRL 40828</t>
  </si>
  <si>
    <t>NRRL 40829</t>
  </si>
  <si>
    <t>NRRL 40830</t>
  </si>
  <si>
    <t>NRRL 40831</t>
  </si>
  <si>
    <t>NRRL 40832</t>
  </si>
  <si>
    <t>NRRL 40833</t>
  </si>
  <si>
    <t>NRRL 40834</t>
  </si>
  <si>
    <t>NRRL 40835</t>
  </si>
  <si>
    <t>NRRL 40836</t>
  </si>
  <si>
    <t>NRRL 40837</t>
  </si>
  <si>
    <t>NRRL 40838</t>
  </si>
  <si>
    <t>NRRL 40840</t>
  </si>
  <si>
    <t>NRRL 40841</t>
  </si>
  <si>
    <t>NRRL 40842</t>
  </si>
  <si>
    <t>NRRL 40843</t>
  </si>
  <si>
    <t>NRRL 40844</t>
  </si>
  <si>
    <t>NRRL 40845</t>
  </si>
  <si>
    <t>NRRL 40846</t>
  </si>
  <si>
    <t>NRRL 40847</t>
  </si>
  <si>
    <t>NRRL 40848</t>
  </si>
  <si>
    <t>NRRL 40849</t>
  </si>
  <si>
    <t>NRRL 40850</t>
  </si>
  <si>
    <t>NRRL 40852</t>
  </si>
  <si>
    <t>NRRL 40853</t>
  </si>
  <si>
    <t>NRRL 40854</t>
  </si>
  <si>
    <t>NRRL 40855</t>
  </si>
  <si>
    <t>NRRL 40856</t>
  </si>
  <si>
    <t>NRRL 40857</t>
  </si>
  <si>
    <t>NRRL 40858</t>
  </si>
  <si>
    <t>NRRL 40859</t>
  </si>
  <si>
    <t>NRRL 40860</t>
  </si>
  <si>
    <t>NRRL 40861</t>
  </si>
  <si>
    <t>NRRL 40863</t>
  </si>
  <si>
    <t>NRRL 40864</t>
  </si>
  <si>
    <t>NRRL 40865</t>
  </si>
  <si>
    <t>NRRL 40866</t>
  </si>
  <si>
    <t>NRRL 40867</t>
  </si>
  <si>
    <t>NRRL 40868</t>
  </si>
  <si>
    <t>NRRL 40869</t>
  </si>
  <si>
    <t>NRRL 40870</t>
  </si>
  <si>
    <t>NRRL 40871</t>
  </si>
  <si>
    <t>NRRL 40872</t>
  </si>
  <si>
    <t>NRRL 40873</t>
  </si>
  <si>
    <t>NRRL 40874</t>
  </si>
  <si>
    <t>NRRL 40875</t>
  </si>
  <si>
    <t>NRRL 40876</t>
  </si>
  <si>
    <t>NRRL 40877</t>
  </si>
  <si>
    <t>NRRL 40878</t>
  </si>
  <si>
    <t>NRRL 40879</t>
  </si>
  <si>
    <t>NRRL 40880</t>
  </si>
  <si>
    <t>NRRL 40881</t>
  </si>
  <si>
    <t>NRRL 40882</t>
  </si>
  <si>
    <t>NRRL 40883</t>
  </si>
  <si>
    <t>NRRL 40884</t>
  </si>
  <si>
    <t>NRRL 40885</t>
  </si>
  <si>
    <t>NRRL 40887</t>
  </si>
  <si>
    <t>NRRL 40890</t>
  </si>
  <si>
    <t>NRRL 40891</t>
  </si>
  <si>
    <t>NRRL 40892</t>
  </si>
  <si>
    <t>NRRL 40893</t>
  </si>
  <si>
    <t>NRRL 40894</t>
  </si>
  <si>
    <t>NRRL 40895</t>
  </si>
  <si>
    <t>NRRL 40896</t>
  </si>
  <si>
    <t>NRRL 40897</t>
  </si>
  <si>
    <t>NRRL 40900</t>
  </si>
  <si>
    <t>NRRL 40901</t>
  </si>
  <si>
    <t>Alexander, Manitoba</t>
  </si>
  <si>
    <t>NRRL 39441</t>
  </si>
  <si>
    <t>NRRL 44510</t>
  </si>
  <si>
    <t>Amazon, Saskatchewan</t>
  </si>
  <si>
    <t>NRRL 44230</t>
  </si>
  <si>
    <t>NRRL 44231</t>
  </si>
  <si>
    <t>Angusville, Manitoba</t>
  </si>
  <si>
    <t>NRRL 40287</t>
  </si>
  <si>
    <t>NRRL 44583</t>
  </si>
  <si>
    <t>NRRL 44585</t>
  </si>
  <si>
    <t>NRRL 44586</t>
  </si>
  <si>
    <t>NRRL 44590</t>
  </si>
  <si>
    <t>NRRL 44591</t>
  </si>
  <si>
    <t>NRRL 52128</t>
  </si>
  <si>
    <t>Arcola, Saskatchewan</t>
  </si>
  <si>
    <t>NRRL 39363</t>
  </si>
  <si>
    <t>Arkwood, Ontario</t>
  </si>
  <si>
    <t>NRRL 52941</t>
  </si>
  <si>
    <t>NRRL 52962</t>
  </si>
  <si>
    <t>Armour, Saskatchewan</t>
  </si>
  <si>
    <t>NRRL 52229</t>
  </si>
  <si>
    <t>NRRL 52230</t>
  </si>
  <si>
    <t>NRRL 39098</t>
  </si>
  <si>
    <t>Arran, Saskatchewan</t>
  </si>
  <si>
    <t>NRRL 44208</t>
  </si>
  <si>
    <t>NRRL 39117</t>
  </si>
  <si>
    <t>NRRL 39118</t>
  </si>
  <si>
    <t>NRRL 44188</t>
  </si>
  <si>
    <t>NRRL 44189</t>
  </si>
  <si>
    <t>NRRL 52258</t>
  </si>
  <si>
    <t>NRRL 52259</t>
  </si>
  <si>
    <t>NRRL 52261</t>
  </si>
  <si>
    <t>NRRL 39145</t>
  </si>
  <si>
    <t>NRRL 44511</t>
  </si>
  <si>
    <t>NRRL 44155</t>
  </si>
  <si>
    <t>NRRL 44156</t>
  </si>
  <si>
    <t>NRRL 39099</t>
  </si>
  <si>
    <t>Balmoral, Manitoba</t>
  </si>
  <si>
    <t>NRRL 40349</t>
  </si>
  <si>
    <t>Barons, Alberta</t>
  </si>
  <si>
    <t>NRRL 52422</t>
  </si>
  <si>
    <t>NRRL 52423</t>
  </si>
  <si>
    <t>NRRL 52425</t>
  </si>
  <si>
    <t>NRRL 47847</t>
  </si>
  <si>
    <t>NRRL 47848</t>
  </si>
  <si>
    <t>NRRL 40200</t>
  </si>
  <si>
    <t>NRRL 40201</t>
  </si>
  <si>
    <t>Beloeil, Quebec</t>
  </si>
  <si>
    <t>NRRL 38747</t>
  </si>
  <si>
    <t>NRRL 38748</t>
  </si>
  <si>
    <t>NRRL 38750</t>
  </si>
  <si>
    <t>NRRL 38751</t>
  </si>
  <si>
    <t>Benito, Manitoba</t>
  </si>
  <si>
    <t>NRRL 40307</t>
  </si>
  <si>
    <t>NRRL 40308</t>
  </si>
  <si>
    <t>NRRL 40309</t>
  </si>
  <si>
    <t>NRRL 40310</t>
  </si>
  <si>
    <t>NRRL 44233</t>
  </si>
  <si>
    <t>NRRL 52305</t>
  </si>
  <si>
    <t>NRRL 52306</t>
  </si>
  <si>
    <t>NRRL 39176</t>
  </si>
  <si>
    <t>NRRL 39177</t>
  </si>
  <si>
    <t>Beulah, Manitoba</t>
  </si>
  <si>
    <t>NRRL 40247</t>
  </si>
  <si>
    <t>NRRL 44408</t>
  </si>
  <si>
    <t>NRRL 44409</t>
  </si>
  <si>
    <t>NRRL 44410</t>
  </si>
  <si>
    <t>NRRL 44411</t>
  </si>
  <si>
    <t>NRRL 44412</t>
  </si>
  <si>
    <t>NRRL 44413</t>
  </si>
  <si>
    <t>NRRL 44414</t>
  </si>
  <si>
    <t>NRRL 47924</t>
  </si>
  <si>
    <t>NRRL 47925</t>
  </si>
  <si>
    <t>NRRL 47926</t>
  </si>
  <si>
    <t>NRRL 47928</t>
  </si>
  <si>
    <t>NRRL 47931</t>
  </si>
  <si>
    <t>NRRL 47932</t>
  </si>
  <si>
    <t>NRRL 40292</t>
  </si>
  <si>
    <t>NRRL 40293</t>
  </si>
  <si>
    <t>NRRL 40294</t>
  </si>
  <si>
    <t>NRRL 40295</t>
  </si>
  <si>
    <t>NRRL 40296</t>
  </si>
  <si>
    <t>NRRL 47933</t>
  </si>
  <si>
    <t>NRRL 44296</t>
  </si>
  <si>
    <t>NRRL 44297</t>
  </si>
  <si>
    <t>NRRL 44298</t>
  </si>
  <si>
    <t>NRRL 44299</t>
  </si>
  <si>
    <t>NRRL 44301</t>
  </si>
  <si>
    <t>NRRL 39230</t>
  </si>
  <si>
    <t>NRRL 39232</t>
  </si>
  <si>
    <t>Birsay, Saskatchewan</t>
  </si>
  <si>
    <t>NRRL 44179</t>
  </si>
  <si>
    <t>NRRL 44180</t>
  </si>
  <si>
    <t>NRRL 44181</t>
  </si>
  <si>
    <t>NRRL 44182</t>
  </si>
  <si>
    <t>NRRL 44183</t>
  </si>
  <si>
    <t>NRRL 44184</t>
  </si>
  <si>
    <t>NRRL 52245</t>
  </si>
  <si>
    <t>NRRL 52246</t>
  </si>
  <si>
    <t>NRRL 52247</t>
  </si>
  <si>
    <t>NRRL 52248</t>
  </si>
  <si>
    <t>NRRL 52249</t>
  </si>
  <si>
    <t>NRRL 39123</t>
  </si>
  <si>
    <t>NRRL 39124</t>
  </si>
  <si>
    <t>NRRL 39125</t>
  </si>
  <si>
    <t>NRRL 39126</t>
  </si>
  <si>
    <t>NRRL 39127</t>
  </si>
  <si>
    <t>NRRL 39129</t>
  </si>
  <si>
    <t>NRRL 40250</t>
  </si>
  <si>
    <t>Blenheim, Ontario</t>
  </si>
  <si>
    <t>NRRL 52992</t>
  </si>
  <si>
    <t>NRRL 52993</t>
  </si>
  <si>
    <t>NRRL 52994</t>
  </si>
  <si>
    <t>NRRL 52995</t>
  </si>
  <si>
    <t>NRRL 52996</t>
  </si>
  <si>
    <t>NRRL 52997</t>
  </si>
  <si>
    <t>NRRL 52998</t>
  </si>
  <si>
    <t>NRRL 52999</t>
  </si>
  <si>
    <t>NRRL 53000</t>
  </si>
  <si>
    <t>NRRL 44333</t>
  </si>
  <si>
    <t>NRRL 44334</t>
  </si>
  <si>
    <t>NRRL 40204</t>
  </si>
  <si>
    <t>NRRL 40206</t>
  </si>
  <si>
    <t>NRRL 40207</t>
  </si>
  <si>
    <t>NRRL 40208</t>
  </si>
  <si>
    <t>NRRL 40203</t>
  </si>
  <si>
    <t>NRRL 44234</t>
  </si>
  <si>
    <t>NRRL 39179</t>
  </si>
  <si>
    <t>NRRL 52522</t>
  </si>
  <si>
    <t>NRRL 52523</t>
  </si>
  <si>
    <t>NRRL 52524</t>
  </si>
  <si>
    <t>NRRL 52525</t>
  </si>
  <si>
    <t>NRRL 52526</t>
  </si>
  <si>
    <t>NRRL 52527</t>
  </si>
  <si>
    <t>NRRL 52528</t>
  </si>
  <si>
    <t>NRRL 52529</t>
  </si>
  <si>
    <t>NRRL 52530</t>
  </si>
  <si>
    <t>NRRL 52531</t>
  </si>
  <si>
    <t>NRRL 52532</t>
  </si>
  <si>
    <t>NRRL 52533</t>
  </si>
  <si>
    <t>NRRL 52534</t>
  </si>
  <si>
    <t>NRRL 52535</t>
  </si>
  <si>
    <t>NRRL 44440</t>
  </si>
  <si>
    <t>NRRL 40311</t>
  </si>
  <si>
    <t>NRRL 40313</t>
  </si>
  <si>
    <t>Brada, Saskatchewan</t>
  </si>
  <si>
    <t>NRRL 52400</t>
  </si>
  <si>
    <t>NRRL 39442</t>
  </si>
  <si>
    <t>Brant, Ontario</t>
  </si>
  <si>
    <t>NRRL 43920</t>
  </si>
  <si>
    <t>NRRL 43921</t>
  </si>
  <si>
    <t>NRRL 43980</t>
  </si>
  <si>
    <t>Brass, Saskatchewan</t>
  </si>
  <si>
    <t>NRRL 40390</t>
  </si>
  <si>
    <t>NRRL 52352</t>
  </si>
  <si>
    <t>NRRL 52357</t>
  </si>
  <si>
    <t>NRRL 44157</t>
  </si>
  <si>
    <t>NRRL 44158</t>
  </si>
  <si>
    <t>NRRL 52224</t>
  </si>
  <si>
    <t>NRRL 39101</t>
  </si>
  <si>
    <t>NRRL 39102</t>
  </si>
  <si>
    <t>Broderick, Saskatchewan</t>
  </si>
  <si>
    <t>NRRL 39396</t>
  </si>
  <si>
    <t>NRRL 52426</t>
  </si>
  <si>
    <t>NRRL 52427</t>
  </si>
  <si>
    <t>NRRL 52428</t>
  </si>
  <si>
    <t>NRRL 52430</t>
  </si>
  <si>
    <t>NRRL 52431</t>
  </si>
  <si>
    <t>NRRL 52432</t>
  </si>
  <si>
    <t>NRRL 52433</t>
  </si>
  <si>
    <t>NRRL 52434</t>
  </si>
  <si>
    <t>NRRL 52436</t>
  </si>
  <si>
    <t>NRRL 52437</t>
  </si>
  <si>
    <t>NRRL 52438</t>
  </si>
  <si>
    <t>NRRL 52439</t>
  </si>
  <si>
    <t>NRRL 52440</t>
  </si>
  <si>
    <t>NRRL 52442</t>
  </si>
  <si>
    <t>NRRL 52443</t>
  </si>
  <si>
    <t>Bruce, Ontario</t>
  </si>
  <si>
    <t>NRRL 53034</t>
  </si>
  <si>
    <t>Brunkild, Manitoba</t>
  </si>
  <si>
    <t>NRRL 40406</t>
  </si>
  <si>
    <t>NRRL 40407</t>
  </si>
  <si>
    <t>Bruno, Saskatchewan</t>
  </si>
  <si>
    <t>NRRL 52390</t>
  </si>
  <si>
    <t>NRRL 52393</t>
  </si>
  <si>
    <t>NRRL 39228</t>
  </si>
  <si>
    <t>Buchanan, Saskatchewan</t>
  </si>
  <si>
    <t>NRRL 44209</t>
  </si>
  <si>
    <t>NRRL 40277</t>
  </si>
  <si>
    <t>NRRL 52536</t>
  </si>
  <si>
    <t>NRRL 52537</t>
  </si>
  <si>
    <t>NRRL 52538</t>
  </si>
  <si>
    <t>NRRL 52539</t>
  </si>
  <si>
    <t>NRRL 52540</t>
  </si>
  <si>
    <t>NRRL 52541</t>
  </si>
  <si>
    <t>NRRL 52542</t>
  </si>
  <si>
    <t>NRRL 52543</t>
  </si>
  <si>
    <t>NRRL 52544</t>
  </si>
  <si>
    <t>NRRL 52545</t>
  </si>
  <si>
    <t>NRRL 52546</t>
  </si>
  <si>
    <t>NRRL 52547</t>
  </si>
  <si>
    <t>NRRL 52594</t>
  </si>
  <si>
    <t>Canora, Saskatchewan</t>
  </si>
  <si>
    <t>NRRL 52284</t>
  </si>
  <si>
    <t>NRRL 52285</t>
  </si>
  <si>
    <t>NRRL 52288</t>
  </si>
  <si>
    <t>NRRL 52289</t>
  </si>
  <si>
    <t>NRRL 39167</t>
  </si>
  <si>
    <t>NRRL 47876</t>
  </si>
  <si>
    <t>NRRL 47877</t>
  </si>
  <si>
    <t>NRRL 47878</t>
  </si>
  <si>
    <t>NRRL 39443</t>
  </si>
  <si>
    <t>Cardale, Manitoba</t>
  </si>
  <si>
    <t>NRRL 44383</t>
  </si>
  <si>
    <t>NRRL 44384</t>
  </si>
  <si>
    <t>NRRL 44385</t>
  </si>
  <si>
    <t>NRRL 4099</t>
  </si>
  <si>
    <t>NRRL 52137</t>
  </si>
  <si>
    <t>NRRL 39061</t>
  </si>
  <si>
    <t>NRRL 39062</t>
  </si>
  <si>
    <t>NRRL 44100</t>
  </si>
  <si>
    <t>NRRL 44101</t>
  </si>
  <si>
    <t>NRRL 44102</t>
  </si>
  <si>
    <t>NRRL 44103</t>
  </si>
  <si>
    <t>NRRL 52140</t>
  </si>
  <si>
    <t>NRRL 52141</t>
  </si>
  <si>
    <t>NRRL 40496</t>
  </si>
  <si>
    <t>NRRL 40497</t>
  </si>
  <si>
    <t>NRRL 40498</t>
  </si>
  <si>
    <t>NRRL 40499</t>
  </si>
  <si>
    <t>NRRL 40500</t>
  </si>
  <si>
    <t>NRRL 39366</t>
  </si>
  <si>
    <t>Carroll, Manitoba</t>
  </si>
  <si>
    <t>NRRL 39444</t>
  </si>
  <si>
    <t>Carrot River, Saskatchewan</t>
  </si>
  <si>
    <t>NRRL 52365</t>
  </si>
  <si>
    <t>NRRL 52367</t>
  </si>
  <si>
    <t>NRRL 39211</t>
  </si>
  <si>
    <t>NRRL 39212</t>
  </si>
  <si>
    <t>NRRL 52444</t>
  </si>
  <si>
    <t>NRRL 39411</t>
  </si>
  <si>
    <t>NRRL 52445</t>
  </si>
  <si>
    <t>NRRL 52446</t>
  </si>
  <si>
    <t>NRRL 52447</t>
  </si>
  <si>
    <t>NRRL 52448</t>
  </si>
  <si>
    <t>NRRL 52449</t>
  </si>
  <si>
    <t>NRRL 52451</t>
  </si>
  <si>
    <t>NRRL 52452</t>
  </si>
  <si>
    <t>NRRL 52453</t>
  </si>
  <si>
    <t>NRRL 52454</t>
  </si>
  <si>
    <t>NRRL 52455</t>
  </si>
  <si>
    <t>NRRL 52456</t>
  </si>
  <si>
    <t>NRRL 52457</t>
  </si>
  <si>
    <t>NRRL 52458</t>
  </si>
  <si>
    <t>NRRL 52459</t>
  </si>
  <si>
    <t>NRRL 52460</t>
  </si>
  <si>
    <t>NRRL 52461</t>
  </si>
  <si>
    <t>NRRL 52462</t>
  </si>
  <si>
    <t>NRRL 52463</t>
  </si>
  <si>
    <t>NRRL 52464</t>
  </si>
  <si>
    <t>NRRL 52465</t>
  </si>
  <si>
    <t>NRRL 52466</t>
  </si>
  <si>
    <t>NRRL 52467</t>
  </si>
  <si>
    <t>NRRL 52468</t>
  </si>
  <si>
    <t>Cedoux, Saskatchewan</t>
  </si>
  <si>
    <t>NRRL 39081</t>
  </si>
  <si>
    <t>NRRL 39082</t>
  </si>
  <si>
    <t>Ceylon, Saskatchewan</t>
  </si>
  <si>
    <t>NRRL 39108</t>
  </si>
  <si>
    <t>Chatham, Ontario</t>
  </si>
  <si>
    <t>NRRL 52944</t>
  </si>
  <si>
    <t>NRRL 52946</t>
  </si>
  <si>
    <t>NRRL 52947</t>
  </si>
  <si>
    <t>NRRL 52951</t>
  </si>
  <si>
    <t>NRRL 52954</t>
  </si>
  <si>
    <t>NRRL 52957</t>
  </si>
  <si>
    <t>NRRL 52960</t>
  </si>
  <si>
    <t>Chatham-Kent, Ontario</t>
  </si>
  <si>
    <t>NRRL 52950</t>
  </si>
  <si>
    <t>Chepstow, Ontario</t>
  </si>
  <si>
    <t>NRRL 53042</t>
  </si>
  <si>
    <t>Choiceland, Saskatchewan</t>
  </si>
  <si>
    <t>NRRL 44315</t>
  </si>
  <si>
    <t>NRRL 44317</t>
  </si>
  <si>
    <t>NRRL 40286</t>
  </si>
  <si>
    <t>Churchbridge, Saskatchewan</t>
  </si>
  <si>
    <t>NRRL 39146</t>
  </si>
  <si>
    <t>NRRL 39147</t>
  </si>
  <si>
    <t>Clarenceville, Quebec</t>
  </si>
  <si>
    <t>NRRL 38755</t>
  </si>
  <si>
    <t>NRRL 38756</t>
  </si>
  <si>
    <t>NRRL 38757</t>
  </si>
  <si>
    <t>NRRL 38760</t>
  </si>
  <si>
    <t>NRRL 38761</t>
  </si>
  <si>
    <t>Clavert, Saskatchewan</t>
  </si>
  <si>
    <t>NRRL 44235</t>
  </si>
  <si>
    <t>Clavet, Saskatchewan</t>
  </si>
  <si>
    <t>NRRL 52310</t>
  </si>
  <si>
    <t>NRRL 44514</t>
  </si>
  <si>
    <t>COatsworth Branch, Ontario</t>
  </si>
  <si>
    <t>NRRL 52938</t>
  </si>
  <si>
    <t>Codette, Saskatchewan</t>
  </si>
  <si>
    <t>NRRL 44279</t>
  </si>
  <si>
    <t>NRRL 40281</t>
  </si>
  <si>
    <t>Colonsay, Saskatchewan</t>
  </si>
  <si>
    <t>NRRL 44237</t>
  </si>
  <si>
    <t>NRRL 39181</t>
  </si>
  <si>
    <t>NRRL 39182</t>
  </si>
  <si>
    <t>NRRL 44178</t>
  </si>
  <si>
    <t>NRRL 39109</t>
  </si>
  <si>
    <t>NRRL 39110</t>
  </si>
  <si>
    <t>NRRL 39114</t>
  </si>
  <si>
    <t>NRRL 39115</t>
  </si>
  <si>
    <t>NRRL 39116</t>
  </si>
  <si>
    <t>Corrine, Saskatchewan</t>
  </si>
  <si>
    <t>NRRL 44159</t>
  </si>
  <si>
    <t>NRRL 52220</t>
  </si>
  <si>
    <t>NRRL 39100</t>
  </si>
  <si>
    <t>NRRL 52193</t>
  </si>
  <si>
    <t>NRRL 52194</t>
  </si>
  <si>
    <t>NRRL 44135</t>
  </si>
  <si>
    <t>NRRL 44136</t>
  </si>
  <si>
    <t>NRRL 44137</t>
  </si>
  <si>
    <t>NRRL 44138</t>
  </si>
  <si>
    <t>NRRL 44139</t>
  </si>
  <si>
    <t>NRRL 44140</t>
  </si>
  <si>
    <t>NRRL 44141</t>
  </si>
  <si>
    <t>NRRL 44142</t>
  </si>
  <si>
    <t>NRRL 39080</t>
  </si>
  <si>
    <t>NRRL 52370</t>
  </si>
  <si>
    <t>NRRL 39063</t>
  </si>
  <si>
    <t>NRRL 39064</t>
  </si>
  <si>
    <t>Cudworth, Saskatchewan</t>
  </si>
  <si>
    <t>NRRL 4303</t>
  </si>
  <si>
    <t>NRRL 52385</t>
  </si>
  <si>
    <t>NRRL 52386</t>
  </si>
  <si>
    <t>Culross, Manitoba</t>
  </si>
  <si>
    <t>NRRL 4483</t>
  </si>
  <si>
    <t>NRRL 4484</t>
  </si>
  <si>
    <t>NRRL 40408</t>
  </si>
  <si>
    <t>Cupar, Saskatchewan</t>
  </si>
  <si>
    <t>NRRL 39144</t>
  </si>
  <si>
    <t>Cypress River, Manitoba</t>
  </si>
  <si>
    <t>NRRL 52010</t>
  </si>
  <si>
    <t>NRRL 40411</t>
  </si>
  <si>
    <t>NRRL 44517</t>
  </si>
  <si>
    <t>NRRL 44518</t>
  </si>
  <si>
    <t>NRRL 44460</t>
  </si>
  <si>
    <t>NRRL 47981</t>
  </si>
  <si>
    <t>NRRL 40328</t>
  </si>
  <si>
    <t>NRRL 40327</t>
  </si>
  <si>
    <t>Davidson, Saskatchewan</t>
  </si>
  <si>
    <t>NRRL 52308</t>
  </si>
  <si>
    <t>NRRL 52309</t>
  </si>
  <si>
    <t>NRRL 40506</t>
  </si>
  <si>
    <t>Deloraine, Manitoba</t>
  </si>
  <si>
    <t>NRRL 44337</t>
  </si>
  <si>
    <t>NRRL 40209</t>
  </si>
  <si>
    <t>NRRL 40210</t>
  </si>
  <si>
    <t>Dinsmore, Saskatchewan</t>
  </si>
  <si>
    <t>NRRL 52324</t>
  </si>
  <si>
    <t>NRRL 44304</t>
  </si>
  <si>
    <t>NRRL 44305</t>
  </si>
  <si>
    <t>NRRL 39400</t>
  </si>
  <si>
    <t>NRRL 39401</t>
  </si>
  <si>
    <t>NRRL 39402</t>
  </si>
  <si>
    <t>Dresden, Ontario</t>
  </si>
  <si>
    <t>NRRL 52975</t>
  </si>
  <si>
    <t>Duck Lake, Saskatchewan</t>
  </si>
  <si>
    <t>NRRL 44319</t>
  </si>
  <si>
    <t>NRRL 40466</t>
  </si>
  <si>
    <t>NRRL 40467</t>
  </si>
  <si>
    <t>NRRL 40468</t>
  </si>
  <si>
    <t>NRRL 40469</t>
  </si>
  <si>
    <t>NRRL 40470</t>
  </si>
  <si>
    <t>Dufrost, Manitoba</t>
  </si>
  <si>
    <t>NRRL 52075</t>
  </si>
  <si>
    <t>NRRL 40471</t>
  </si>
  <si>
    <t>Dugald, Manitoba</t>
  </si>
  <si>
    <t>NRRL 52078</t>
  </si>
  <si>
    <t>Dundonald, Manitoba</t>
  </si>
  <si>
    <t>NRRL 44485</t>
  </si>
  <si>
    <t>NRRL 44487</t>
  </si>
  <si>
    <t>Dundum, Saskatchewan</t>
  </si>
  <si>
    <t>NRRL 39196</t>
  </si>
  <si>
    <t>NRRL 39197</t>
  </si>
  <si>
    <t>NRRL 39198</t>
  </si>
  <si>
    <t>NRRL 39199</t>
  </si>
  <si>
    <t>NRRL 39200</t>
  </si>
  <si>
    <t>NRRL 39201</t>
  </si>
  <si>
    <t>NRRL 39202</t>
  </si>
  <si>
    <t>NRRL 39203</t>
  </si>
  <si>
    <t>NRRL 52548</t>
  </si>
  <si>
    <t>NRRL 52550</t>
  </si>
  <si>
    <t>NRRL 52551</t>
  </si>
  <si>
    <t>NRRL 52552</t>
  </si>
  <si>
    <t>NRRL 52553</t>
  </si>
  <si>
    <t>NRRL 52554</t>
  </si>
  <si>
    <t>NRRL 52555</t>
  </si>
  <si>
    <t>NRRL 52557</t>
  </si>
  <si>
    <t>NRRL 52558</t>
  </si>
  <si>
    <t>NRRL 52559</t>
  </si>
  <si>
    <t>NRRL 52560</t>
  </si>
  <si>
    <t>NRRL 52561</t>
  </si>
  <si>
    <t>NRRL 52562</t>
  </si>
  <si>
    <t>NRRL 52563</t>
  </si>
  <si>
    <t>NRRL 52564</t>
  </si>
  <si>
    <t>NRRL 52565</t>
  </si>
  <si>
    <t>NRRL 52566</t>
  </si>
  <si>
    <t>NRRL 52567</t>
  </si>
  <si>
    <t>NRRL 52569</t>
  </si>
  <si>
    <t>NRRL 52570</t>
  </si>
  <si>
    <t>NRRL 44338</t>
  </si>
  <si>
    <t>NRRL 44339</t>
  </si>
  <si>
    <t>NRRL 44340</t>
  </si>
  <si>
    <t>NRRL 47855</t>
  </si>
  <si>
    <t>NRRL 47856</t>
  </si>
  <si>
    <t>NRRL 40212</t>
  </si>
  <si>
    <t>Durham, Ontario</t>
  </si>
  <si>
    <t>NRRL 43881</t>
  </si>
  <si>
    <t>NRRL 43882</t>
  </si>
  <si>
    <t>NRRL 43883</t>
  </si>
  <si>
    <t>Dutton, Manitoba</t>
  </si>
  <si>
    <t>NRRL 44462</t>
  </si>
  <si>
    <t>NRRL 44463</t>
  </si>
  <si>
    <t>NRRL 47985</t>
  </si>
  <si>
    <t>NRRL 47986</t>
  </si>
  <si>
    <t>NRRL 40331</t>
  </si>
  <si>
    <t>NRRL 40333</t>
  </si>
  <si>
    <t>Edenwold, Saskatchewan</t>
  </si>
  <si>
    <t>NRRL 39085</t>
  </si>
  <si>
    <t>Edgeley, Saskatchewan</t>
  </si>
  <si>
    <t>NRRL 44162</t>
  </si>
  <si>
    <t>NRRL 39095</t>
  </si>
  <si>
    <t>NRRL 39096</t>
  </si>
  <si>
    <t>Elgin, Ontario</t>
  </si>
  <si>
    <t>NRRL 38727</t>
  </si>
  <si>
    <t>NRRL 38728</t>
  </si>
  <si>
    <t>NRRL 43922</t>
  </si>
  <si>
    <t>NRRL 43923</t>
  </si>
  <si>
    <t>NRRL 43950</t>
  </si>
  <si>
    <t>NRRL 43951</t>
  </si>
  <si>
    <t>NRRL 43981</t>
  </si>
  <si>
    <t>NRRL 43982</t>
  </si>
  <si>
    <t>NRRL 43983</t>
  </si>
  <si>
    <t>NRRL 43984</t>
  </si>
  <si>
    <t>NRRL 43985</t>
  </si>
  <si>
    <t>NRRL 43986</t>
  </si>
  <si>
    <t>NRRL 43987</t>
  </si>
  <si>
    <t>NRRL 43988</t>
  </si>
  <si>
    <t>NRRL 43989</t>
  </si>
  <si>
    <t>NRRL 52985</t>
  </si>
  <si>
    <t>NRRL 52986</t>
  </si>
  <si>
    <t>NRRL 52979</t>
  </si>
  <si>
    <t>NRRL 52963</t>
  </si>
  <si>
    <t>NRRL 39446</t>
  </si>
  <si>
    <t>Elm Creek, Manitoba</t>
  </si>
  <si>
    <t>NRRL 52018</t>
  </si>
  <si>
    <t>NRRL 52019</t>
  </si>
  <si>
    <t>NRRL 40417</t>
  </si>
  <si>
    <t>NRRL 40418</t>
  </si>
  <si>
    <t>Elstow, Saskatchewan</t>
  </si>
  <si>
    <t>NRRL 52311</t>
  </si>
  <si>
    <t>Elva, Manitoba</t>
  </si>
  <si>
    <t>NRRL 44341</t>
  </si>
  <si>
    <t>NRRL 44342</t>
  </si>
  <si>
    <t>NRRL 44343</t>
  </si>
  <si>
    <t>NRRL 47858</t>
  </si>
  <si>
    <t>NRRL 47859</t>
  </si>
  <si>
    <t>NRRL 47860</t>
  </si>
  <si>
    <t>NRRL 40216</t>
  </si>
  <si>
    <t>NRRL 40220</t>
  </si>
  <si>
    <t>NRRL 40213</t>
  </si>
  <si>
    <t>NRRL 40214</t>
  </si>
  <si>
    <t>NRRL 40215</t>
  </si>
  <si>
    <t>NRRL 52469</t>
  </si>
  <si>
    <t>NRRL 52470</t>
  </si>
  <si>
    <t>NRRL 52471</t>
  </si>
  <si>
    <t>NRRL 52472</t>
  </si>
  <si>
    <t>Essex, Ontario</t>
  </si>
  <si>
    <t>NRRL 38729</t>
  </si>
  <si>
    <t>NRRL 43990</t>
  </si>
  <si>
    <t>NRRL 43991</t>
  </si>
  <si>
    <t>NRRL 43992</t>
  </si>
  <si>
    <t>NRRL 43993</t>
  </si>
  <si>
    <t>NRRL 43994</t>
  </si>
  <si>
    <t>NRRL 43995</t>
  </si>
  <si>
    <t>NRRL 43996</t>
  </si>
  <si>
    <t>NRRL 43997</t>
  </si>
  <si>
    <t>NRRL 43998</t>
  </si>
  <si>
    <t>NRRL 43999</t>
  </si>
  <si>
    <t>NRRL 44000</t>
  </si>
  <si>
    <t>NRRL 44001</t>
  </si>
  <si>
    <t>NRRL 44002</t>
  </si>
  <si>
    <t>NRRL 44003</t>
  </si>
  <si>
    <t>NRRL 44004</t>
  </si>
  <si>
    <t>NRRL 44005</t>
  </si>
  <si>
    <t>NRRL 44006</t>
  </si>
  <si>
    <t>NRRL 44007</t>
  </si>
  <si>
    <t>NRRL 44008</t>
  </si>
  <si>
    <t>NRRL 44009</t>
  </si>
  <si>
    <t>NRRL 44010</t>
  </si>
  <si>
    <t>NRRL 44011</t>
  </si>
  <si>
    <t>NRRL 44012</t>
  </si>
  <si>
    <t>NRRL 44013</t>
  </si>
  <si>
    <t>NRRL 44014</t>
  </si>
  <si>
    <t>NRRL 44016</t>
  </si>
  <si>
    <t>NRRL 44017</t>
  </si>
  <si>
    <t>NRRL 52955</t>
  </si>
  <si>
    <t>NRRL 52949</t>
  </si>
  <si>
    <t>NRRL 52968</t>
  </si>
  <si>
    <t>NRRL 52965</t>
  </si>
  <si>
    <t>NRRL 52945</t>
  </si>
  <si>
    <t>NRRL 52952</t>
  </si>
  <si>
    <t>NRRL 52939</t>
  </si>
  <si>
    <t>NRRL 52961</t>
  </si>
  <si>
    <t>NRRL 52964</t>
  </si>
  <si>
    <t>NRRL 52967</t>
  </si>
  <si>
    <t>NRRL 52959</t>
  </si>
  <si>
    <t>NRRL 52948</t>
  </si>
  <si>
    <t>NRRL 52958</t>
  </si>
  <si>
    <t>Esterhazy, Saskatchewan</t>
  </si>
  <si>
    <t>NRRL 39143</t>
  </si>
  <si>
    <t>NRRL 44105</t>
  </si>
  <si>
    <t>NRRL 44106</t>
  </si>
  <si>
    <t>NRRL 44107</t>
  </si>
  <si>
    <t>NRRL 44108</t>
  </si>
  <si>
    <t>NRRL 52142</t>
  </si>
  <si>
    <t>NRRL 52145</t>
  </si>
  <si>
    <t>NRRL 40501</t>
  </si>
  <si>
    <t>NRRL 40502</t>
  </si>
  <si>
    <t>NRRL 40503</t>
  </si>
  <si>
    <t>NRRL 40505</t>
  </si>
  <si>
    <t>NRRL 39367</t>
  </si>
  <si>
    <t>NRRL 52232</t>
  </si>
  <si>
    <t>NRRL 39104</t>
  </si>
  <si>
    <t>NRRL 39105</t>
  </si>
  <si>
    <t>Fairlight, Saskatchewan</t>
  </si>
  <si>
    <t>NRRL 44115</t>
  </si>
  <si>
    <t>NRRL 44116</t>
  </si>
  <si>
    <t>NRRL 44118</t>
  </si>
  <si>
    <t>NRRL 52157</t>
  </si>
  <si>
    <t>NRRL 52159</t>
  </si>
  <si>
    <t>NRRL 52161</t>
  </si>
  <si>
    <t>Fannystelle, Manitoba</t>
  </si>
  <si>
    <t>NRRL 52021</t>
  </si>
  <si>
    <t>NRRL 52022</t>
  </si>
  <si>
    <t>Fillmore, Saskatchewan</t>
  </si>
  <si>
    <t>NRRL 39077</t>
  </si>
  <si>
    <t>NRRL 39078</t>
  </si>
  <si>
    <t>NRRL 44596</t>
  </si>
  <si>
    <t>NRRL 44598</t>
  </si>
  <si>
    <t>NRRL 44599</t>
  </si>
  <si>
    <t>NRRL 40382</t>
  </si>
  <si>
    <t>NRRL 52294</t>
  </si>
  <si>
    <t>NRRL 52295</t>
  </si>
  <si>
    <t>NRRL 52296</t>
  </si>
  <si>
    <t>NRRL 44212</t>
  </si>
  <si>
    <t>NRRL 39168</t>
  </si>
  <si>
    <t>Folio, Ontario</t>
  </si>
  <si>
    <t>NRRL 38726</t>
  </si>
  <si>
    <t>Fork River, Manitoba</t>
  </si>
  <si>
    <t>NRRL 52003</t>
  </si>
  <si>
    <t>NRRL 52005</t>
  </si>
  <si>
    <t>Forrest, Manitoba</t>
  </si>
  <si>
    <t>NRRL 44362</t>
  </si>
  <si>
    <t>NRRL 47881</t>
  </si>
  <si>
    <t>NRRL 47904</t>
  </si>
  <si>
    <t>NRRL 47905</t>
  </si>
  <si>
    <t>NRRL 40251</t>
  </si>
  <si>
    <t>NRRL 40253</t>
  </si>
  <si>
    <t>NRRL 39094</t>
  </si>
  <si>
    <t>NRRL 40254</t>
  </si>
  <si>
    <t>NRRL 39368</t>
  </si>
  <si>
    <t>Gainsboro, Saskatchewan</t>
  </si>
  <si>
    <t>NRRL 39369</t>
  </si>
  <si>
    <t>Gerald, Saskatchewan</t>
  </si>
  <si>
    <t>NRRL 44190</t>
  </si>
  <si>
    <t>NRRL 44191</t>
  </si>
  <si>
    <t>NRRL 44192</t>
  </si>
  <si>
    <t>NRRL 39141</t>
  </si>
  <si>
    <t>NRRL 39142</t>
  </si>
  <si>
    <t>Gilbert Plains, Manitoba</t>
  </si>
  <si>
    <t>NRRL 44470</t>
  </si>
  <si>
    <t>NRRL 44472</t>
  </si>
  <si>
    <t>NRRL 40337</t>
  </si>
  <si>
    <t>NRRL 40338</t>
  </si>
  <si>
    <t>NRRL 40339</t>
  </si>
  <si>
    <t>NRRL 52023</t>
  </si>
  <si>
    <t>NRRL 52024</t>
  </si>
  <si>
    <t>NRRL 40420</t>
  </si>
  <si>
    <t>NRRL 40421</t>
  </si>
  <si>
    <t>Glen Ewen, Saskatchewan</t>
  </si>
  <si>
    <t>NRRL 52154</t>
  </si>
  <si>
    <t>NRRL 52155</t>
  </si>
  <si>
    <t>NRRL 39370</t>
  </si>
  <si>
    <t>NRRL 44119</t>
  </si>
  <si>
    <t>NRRL 44120</t>
  </si>
  <si>
    <t>NRRL 44121</t>
  </si>
  <si>
    <t>NRRL 52162</t>
  </si>
  <si>
    <t>NRRL 52163</t>
  </si>
  <si>
    <t>NRRL 52164</t>
  </si>
  <si>
    <t>NRRL 52165</t>
  </si>
  <si>
    <t>NRRL 52166</t>
  </si>
  <si>
    <t>NRRL 39379</t>
  </si>
  <si>
    <t>NRRL 47883</t>
  </si>
  <si>
    <t>NRRL 44388</t>
  </si>
  <si>
    <t>NRRL 47906</t>
  </si>
  <si>
    <t>NRRL 47908</t>
  </si>
  <si>
    <t>NRRL 40256</t>
  </si>
  <si>
    <t>Goodeve, Saskatchewan</t>
  </si>
  <si>
    <t>NRRL 39140</t>
  </si>
  <si>
    <t>Grande Pointe, Ontario</t>
  </si>
  <si>
    <t>NRRL 52976</t>
  </si>
  <si>
    <t>Grandora, Saskatchewan</t>
  </si>
  <si>
    <t>NRRL 39194</t>
  </si>
  <si>
    <t>NRRL 44474</t>
  </si>
  <si>
    <t>NRRL 44475</t>
  </si>
  <si>
    <t>NRRL 44476</t>
  </si>
  <si>
    <t>NRRL 47989</t>
  </si>
  <si>
    <t>NRRL 40340</t>
  </si>
  <si>
    <t>NRRL 40342</t>
  </si>
  <si>
    <t>Graysville, Manitoba</t>
  </si>
  <si>
    <t>NRRL 40451</t>
  </si>
  <si>
    <t>NRRL 40452</t>
  </si>
  <si>
    <t>NRRL 39415</t>
  </si>
  <si>
    <t>NRRL 44122</t>
  </si>
  <si>
    <t>NRRL 44123</t>
  </si>
  <si>
    <t>NRRL 44124</t>
  </si>
  <si>
    <t>NRRL 52168</t>
  </si>
  <si>
    <t>NRRL 52169</t>
  </si>
  <si>
    <t>NRRL 52170</t>
  </si>
  <si>
    <t>NRRL 52171</t>
  </si>
  <si>
    <t>NRRL 39384</t>
  </si>
  <si>
    <t>NRRL 39385</t>
  </si>
  <si>
    <t>NRRL 39386</t>
  </si>
  <si>
    <t>NRRL 39388</t>
  </si>
  <si>
    <t>Grey, Ontario</t>
  </si>
  <si>
    <t>NRRL 43885</t>
  </si>
  <si>
    <t>Hagen, Saskatchewan</t>
  </si>
  <si>
    <t>NRRL 44306</t>
  </si>
  <si>
    <t>NRRL 39225</t>
  </si>
  <si>
    <t>NRRL 39226</t>
  </si>
  <si>
    <t>NRRL 39227</t>
  </si>
  <si>
    <t>NRRL 44261</t>
  </si>
  <si>
    <t>NRRL 44262</t>
  </si>
  <si>
    <t>Haldimand, Ontario</t>
  </si>
  <si>
    <t>NRRL 43887</t>
  </si>
  <si>
    <t>NRRL 43888</t>
  </si>
  <si>
    <t>NRRL 43889</t>
  </si>
  <si>
    <t>NRRL 44022</t>
  </si>
  <si>
    <t>NRRL 44023</t>
  </si>
  <si>
    <t>NRRL 44024</t>
  </si>
  <si>
    <t>NRRL 44025</t>
  </si>
  <si>
    <t>NRRL 53025</t>
  </si>
  <si>
    <t>NRRL 53022</t>
  </si>
  <si>
    <t>Hamiota, Manitoba</t>
  </si>
  <si>
    <t>NRRL 44389</t>
  </si>
  <si>
    <t>NRRL 44390</t>
  </si>
  <si>
    <t>NRRL 44391</t>
  </si>
  <si>
    <t>NRRL 40258</t>
  </si>
  <si>
    <t>Hanley, Saskatchewan</t>
  </si>
  <si>
    <t>NRRL 39195</t>
  </si>
  <si>
    <t>Hargrave, Manitoba</t>
  </si>
  <si>
    <t>NRRL 44367</t>
  </si>
  <si>
    <t>NRRL 47885</t>
  </si>
  <si>
    <t>NRRL 47886</t>
  </si>
  <si>
    <t>NRRL 39449</t>
  </si>
  <si>
    <t xml:space="preserve">HartlandNew Brunswick </t>
  </si>
  <si>
    <t>NRRL 40693</t>
  </si>
  <si>
    <t>NRRL 44344</t>
  </si>
  <si>
    <t>NRRL 44345</t>
  </si>
  <si>
    <t>NRRL 40222</t>
  </si>
  <si>
    <t>High Bluff, Manitoba</t>
  </si>
  <si>
    <t>NRRL 44490</t>
  </si>
  <si>
    <t>NRRL 44493</t>
  </si>
  <si>
    <t>NRRL 52026</t>
  </si>
  <si>
    <t>NRRL 40422</t>
  </si>
  <si>
    <t>NRRL 40423</t>
  </si>
  <si>
    <t>Humboldt, Saskatchewan</t>
  </si>
  <si>
    <t>NRRL 44309</t>
  </si>
  <si>
    <t>NRRL 52383</t>
  </si>
  <si>
    <t>NRRL 52384</t>
  </si>
  <si>
    <t>NRRL 39224</t>
  </si>
  <si>
    <t>Huntington, Quebec</t>
  </si>
  <si>
    <t>NRRL 38762</t>
  </si>
  <si>
    <t>NRRL 38764</t>
  </si>
  <si>
    <t>NRRL 38768</t>
  </si>
  <si>
    <t>NRRL 38769</t>
  </si>
  <si>
    <t>NRRL 38770</t>
  </si>
  <si>
    <t>NRRL 38771</t>
  </si>
  <si>
    <t>NRRL 38772</t>
  </si>
  <si>
    <t>NRRL 38773</t>
  </si>
  <si>
    <t>NRRL 38774</t>
  </si>
  <si>
    <t>NRRL 38775</t>
  </si>
  <si>
    <t>NRRL 38776</t>
  </si>
  <si>
    <t>NRRL 38892</t>
  </si>
  <si>
    <t>NRRL 39057</t>
  </si>
  <si>
    <t>NRRL 39058</t>
  </si>
  <si>
    <t>NRRL 39059</t>
  </si>
  <si>
    <t>Huron, Ontario</t>
  </si>
  <si>
    <t>NRRL 43890</t>
  </si>
  <si>
    <t>NRRL 43891</t>
  </si>
  <si>
    <t>NRRL 43892</t>
  </si>
  <si>
    <t>NRRL 38730</t>
  </si>
  <si>
    <t>NRRL 38731</t>
  </si>
  <si>
    <t>NRRL 38732</t>
  </si>
  <si>
    <t>NRRL 43893</t>
  </si>
  <si>
    <t>NRRL 43894</t>
  </si>
  <si>
    <t>NRRL 43895</t>
  </si>
  <si>
    <t>NRRL 43896</t>
  </si>
  <si>
    <t>NRRL 43952</t>
  </si>
  <si>
    <t>NRRL 43953</t>
  </si>
  <si>
    <t>NRRL 43954</t>
  </si>
  <si>
    <t>NRRL 4027</t>
  </si>
  <si>
    <t>NRRL 44028</t>
  </si>
  <si>
    <t>NRRL 38662</t>
  </si>
  <si>
    <t>NRRL 38663</t>
  </si>
  <si>
    <t>NRRL 38664</t>
  </si>
  <si>
    <t>NRRL 52991</t>
  </si>
  <si>
    <t>NRRL 52987</t>
  </si>
  <si>
    <t>NRRL 53015</t>
  </si>
  <si>
    <t>NRRL 52989</t>
  </si>
  <si>
    <t>NRRL 53012</t>
  </si>
  <si>
    <t>NRRL 53013</t>
  </si>
  <si>
    <t>NRRL 53031</t>
  </si>
  <si>
    <t>Hyas, Saskatchewan</t>
  </si>
  <si>
    <t>NRRL 44214</t>
  </si>
  <si>
    <t>Indian Head, Saskatchewan</t>
  </si>
  <si>
    <t>NRRL 44163</t>
  </si>
  <si>
    <t>NRRL 44164</t>
  </si>
  <si>
    <t>NRRL 44165</t>
  </si>
  <si>
    <t>NRRL 52221</t>
  </si>
  <si>
    <t>NRRL 52222</t>
  </si>
  <si>
    <t>NRRL 39093</t>
  </si>
  <si>
    <t>Inkerman, Ontario</t>
  </si>
  <si>
    <t>NRRL 38665</t>
  </si>
  <si>
    <t>NRRL 38666</t>
  </si>
  <si>
    <t>NRRL 38667</t>
  </si>
  <si>
    <t>NRRL 38668</t>
  </si>
  <si>
    <t>NRRL 38669</t>
  </si>
  <si>
    <t>NRRL 38670</t>
  </si>
  <si>
    <t>NRRL 38671</t>
  </si>
  <si>
    <t>NRRL 38673</t>
  </si>
  <si>
    <t>NRRL 38674</t>
  </si>
  <si>
    <t>NRRL 38675</t>
  </si>
  <si>
    <t>NRRL 38676</t>
  </si>
  <si>
    <t>NRRL 38677</t>
  </si>
  <si>
    <t>NRRL 38678</t>
  </si>
  <si>
    <t>NRRL 38679</t>
  </si>
  <si>
    <t>NRRL 38680</t>
  </si>
  <si>
    <t>NRRL 38681</t>
  </si>
  <si>
    <t>NRRL 38682</t>
  </si>
  <si>
    <t>NRRL 38683</t>
  </si>
  <si>
    <t>NRRL 38684</t>
  </si>
  <si>
    <t>NRRL 38685</t>
  </si>
  <si>
    <t>NRRL 38686</t>
  </si>
  <si>
    <t>NRRL 38687</t>
  </si>
  <si>
    <t>NRRL 38688</t>
  </si>
  <si>
    <t>NRRL 38689</t>
  </si>
  <si>
    <t>NRRL 38690</t>
  </si>
  <si>
    <t>NRRL 38691</t>
  </si>
  <si>
    <t>NRRL 38693</t>
  </si>
  <si>
    <t>NRRL 38694</t>
  </si>
  <si>
    <t>Isabella, Manitoba</t>
  </si>
  <si>
    <t>NRRL 40260</t>
  </si>
  <si>
    <t>NRRL 40261</t>
  </si>
  <si>
    <t>Ituna, Saskatchewan</t>
  </si>
  <si>
    <t>NRRL 44193</t>
  </si>
  <si>
    <t>NRRL 44194</t>
  </si>
  <si>
    <t>NRRL 52273</t>
  </si>
  <si>
    <t>NRRL 52274</t>
  </si>
  <si>
    <t>NRRL 39139</t>
  </si>
  <si>
    <t>Jansen, Saskatchewan</t>
  </si>
  <si>
    <t>NRRL 44258</t>
  </si>
  <si>
    <t>NRRL 44259</t>
  </si>
  <si>
    <t>Joliette, Quebec</t>
  </si>
  <si>
    <t>NRRL 38893</t>
  </si>
  <si>
    <t>NRRL 38894</t>
  </si>
  <si>
    <t>NRRL 38897</t>
  </si>
  <si>
    <t>NRRL 38899</t>
  </si>
  <si>
    <t>NRRL 38901</t>
  </si>
  <si>
    <t>NRRL 38902</t>
  </si>
  <si>
    <t>NRRL 38904</t>
  </si>
  <si>
    <t>NRRL 38905</t>
  </si>
  <si>
    <t>NRRL 38906</t>
  </si>
  <si>
    <t>NRRL 38908</t>
  </si>
  <si>
    <t>NRRL 38909</t>
  </si>
  <si>
    <t>Jordan, Manitoba</t>
  </si>
  <si>
    <t>NRRL 44519</t>
  </si>
  <si>
    <t>NRRL 39417</t>
  </si>
  <si>
    <t>Kamsack, Saskatchewan</t>
  </si>
  <si>
    <t>NRRL 44215</t>
  </si>
  <si>
    <t>NRRL 44216</t>
  </si>
  <si>
    <t>NRRL 44217</t>
  </si>
  <si>
    <t>NRRL 52291</t>
  </si>
  <si>
    <t>NRRL 44520</t>
  </si>
  <si>
    <t>NRRL 52049</t>
  </si>
  <si>
    <t>NRRL 39418</t>
  </si>
  <si>
    <t>NRRL 44125</t>
  </si>
  <si>
    <t>NRRL 44126</t>
  </si>
  <si>
    <t>NRRL 39380</t>
  </si>
  <si>
    <t>Kelvington, Saskatchewan</t>
  </si>
  <si>
    <t>NRRL 40278</t>
  </si>
  <si>
    <t>NRRL 44371</t>
  </si>
  <si>
    <t>Kent Bridge, Ontario</t>
  </si>
  <si>
    <t>NRRL 53005</t>
  </si>
  <si>
    <t>NRRL 53016</t>
  </si>
  <si>
    <t>Kent, Ontario</t>
  </si>
  <si>
    <t>NRRL 52953</t>
  </si>
  <si>
    <t>NRRL 43924</t>
  </si>
  <si>
    <t>NRRL 43925</t>
  </si>
  <si>
    <t>NRRL 43926</t>
  </si>
  <si>
    <t>NRRL 43927</t>
  </si>
  <si>
    <t>NRRL 44046</t>
  </si>
  <si>
    <t>NRRL 44047</t>
  </si>
  <si>
    <t>NRRL 44048</t>
  </si>
  <si>
    <t>NRRL 44049</t>
  </si>
  <si>
    <t>NRRL 44050</t>
  </si>
  <si>
    <t>NRRL 44051</t>
  </si>
  <si>
    <t>NRRL 44052</t>
  </si>
  <si>
    <t>NRRL 44053</t>
  </si>
  <si>
    <t>NRRL 43928</t>
  </si>
  <si>
    <t>NRRL 43929</t>
  </si>
  <si>
    <t>NRRL 43930</t>
  </si>
  <si>
    <t>NRRL 43931</t>
  </si>
  <si>
    <t>NRRL 38733</t>
  </si>
  <si>
    <t>NRRL 38734</t>
  </si>
  <si>
    <t>NRRL 43955</t>
  </si>
  <si>
    <t>NRRL 43956</t>
  </si>
  <si>
    <t>NRRL 43957</t>
  </si>
  <si>
    <t>NRRL 43958</t>
  </si>
  <si>
    <t>NRRL 43959</t>
  </si>
  <si>
    <t>NRRL 43960</t>
  </si>
  <si>
    <t>NRRL 44029</t>
  </si>
  <si>
    <t>NRRL 44030</t>
  </si>
  <si>
    <t>NRRL 44031</t>
  </si>
  <si>
    <t>NRRL 44032</t>
  </si>
  <si>
    <t>NRRL 44033</t>
  </si>
  <si>
    <t>NRRL 44034</t>
  </si>
  <si>
    <t>NRRL 38735</t>
  </si>
  <si>
    <t>NRRL 44035</t>
  </si>
  <si>
    <t>NRRL 44036</t>
  </si>
  <si>
    <t>NRRL 44037</t>
  </si>
  <si>
    <t>NRRL 44038</t>
  </si>
  <si>
    <t>NRRL 44039</t>
  </si>
  <si>
    <t>NRRL 44040</t>
  </si>
  <si>
    <t>NRRL 44041</t>
  </si>
  <si>
    <t>NRRL 44042</t>
  </si>
  <si>
    <t>NRRL 44043</t>
  </si>
  <si>
    <t>NRRL 44044</t>
  </si>
  <si>
    <t>NRRL 44045</t>
  </si>
  <si>
    <t>NRRL 38695</t>
  </si>
  <si>
    <t>NRRL 38696</t>
  </si>
  <si>
    <t>NRRL 38697</t>
  </si>
  <si>
    <t>NRRL 38698</t>
  </si>
  <si>
    <t>NRRL 38699</t>
  </si>
  <si>
    <t>NRRL 38700</t>
  </si>
  <si>
    <t>NRRL 38701</t>
  </si>
  <si>
    <t>NRRL 38702</t>
  </si>
  <si>
    <t>NRRL 38703</t>
  </si>
  <si>
    <t>NRRL 38704</t>
  </si>
  <si>
    <t>NRRL 38705</t>
  </si>
  <si>
    <t>NRRL 38706</t>
  </si>
  <si>
    <t>NRRL 38707</t>
  </si>
  <si>
    <t>NRRL 38708</t>
  </si>
  <si>
    <t>NRRL 38709</t>
  </si>
  <si>
    <t>NRRL 38710</t>
  </si>
  <si>
    <t>NRRL 38711</t>
  </si>
  <si>
    <t>NRRL 38712</t>
  </si>
  <si>
    <t>NRRL 38713</t>
  </si>
  <si>
    <t>NRRL 38714</t>
  </si>
  <si>
    <t>NRRL 38715</t>
  </si>
  <si>
    <t>NRRL 38716</t>
  </si>
  <si>
    <t>NRRL 38717</t>
  </si>
  <si>
    <t>NRRL 52940</t>
  </si>
  <si>
    <t>NRRL 44442</t>
  </si>
  <si>
    <t>NRRL 44447</t>
  </si>
  <si>
    <t>NRRL 47965</t>
  </si>
  <si>
    <t>NRRL 40314</t>
  </si>
  <si>
    <t>NRRL 40315</t>
  </si>
  <si>
    <t>NRRL 40316</t>
  </si>
  <si>
    <t>NRRL 44347</t>
  </si>
  <si>
    <t>NRRL 40225</t>
  </si>
  <si>
    <t>NRRL 40226</t>
  </si>
  <si>
    <t>NRRL 40227</t>
  </si>
  <si>
    <t>NRRL 40228</t>
  </si>
  <si>
    <t>NRRL 40229</t>
  </si>
  <si>
    <t>NRRL 40224</t>
  </si>
  <si>
    <t>Kincardine, Ontario</t>
  </si>
  <si>
    <t>NRRL 53010</t>
  </si>
  <si>
    <t>NRRL 53011</t>
  </si>
  <si>
    <t>Kindersley, Saskatchewan</t>
  </si>
  <si>
    <t>NRRL 52328</t>
  </si>
  <si>
    <t>NRRL 52329</t>
  </si>
  <si>
    <t>Kipling, Saskatchewan</t>
  </si>
  <si>
    <t>NRRL 52186</t>
  </si>
  <si>
    <t>La Presentation, Quebec</t>
  </si>
  <si>
    <t>NRRL 38777</t>
  </si>
  <si>
    <t>NRRL 38778</t>
  </si>
  <si>
    <t>NRRL 38779</t>
  </si>
  <si>
    <t>NRRL 38780</t>
  </si>
  <si>
    <t>NRRL 38781</t>
  </si>
  <si>
    <t>NRRL 38782</t>
  </si>
  <si>
    <t>NRRL 38783</t>
  </si>
  <si>
    <t>NRRL 38785</t>
  </si>
  <si>
    <t>NRRL 39419</t>
  </si>
  <si>
    <t>NRRL 40284</t>
  </si>
  <si>
    <t>Lambton, Ontario</t>
  </si>
  <si>
    <t>NRRL 38736</t>
  </si>
  <si>
    <t>NRRL 38737</t>
  </si>
  <si>
    <t>NRRL 43961</t>
  </si>
  <si>
    <t>NRRL 43962</t>
  </si>
  <si>
    <t>NRRL 43963</t>
  </si>
  <si>
    <t>NRRL 43964</t>
  </si>
  <si>
    <t>NRRL 43965</t>
  </si>
  <si>
    <t>NRRL 43966</t>
  </si>
  <si>
    <t>NRRL 43967</t>
  </si>
  <si>
    <t>NRRL 43968</t>
  </si>
  <si>
    <t>NRRL 43969</t>
  </si>
  <si>
    <t>NRRL 43970</t>
  </si>
  <si>
    <t>NRRL 43971</t>
  </si>
  <si>
    <t>NRRL 43972</t>
  </si>
  <si>
    <t>NRRL 44054</t>
  </si>
  <si>
    <t>NRRL 44055</t>
  </si>
  <si>
    <t>NRRL 44056</t>
  </si>
  <si>
    <t>NRRL 44057</t>
  </si>
  <si>
    <t>NRRL 44058</t>
  </si>
  <si>
    <t>NRRL 44059</t>
  </si>
  <si>
    <t>NRRL 53052</t>
  </si>
  <si>
    <t>NRRL 52956</t>
  </si>
  <si>
    <t>NRRL 52972</t>
  </si>
  <si>
    <t>Lampman, Saskatchewan</t>
  </si>
  <si>
    <t>NRRL 44109</t>
  </si>
  <si>
    <t>NRRL 44112</t>
  </si>
  <si>
    <t>NRRL 44113</t>
  </si>
  <si>
    <t>NRRL 52146</t>
  </si>
  <si>
    <t>NRRL 52148</t>
  </si>
  <si>
    <t>NRRL 39371</t>
  </si>
  <si>
    <t>Lanark, Ontario</t>
  </si>
  <si>
    <t>NRRL 38959</t>
  </si>
  <si>
    <t>NRRL 38961</t>
  </si>
  <si>
    <t>NRRL 38962</t>
  </si>
  <si>
    <t>NRRL 53057</t>
  </si>
  <si>
    <t>NRRL 53058</t>
  </si>
  <si>
    <t>Landis, Saskatchewan</t>
  </si>
  <si>
    <t>NRRL 52345</t>
  </si>
  <si>
    <t>Lang, Saskatchewan</t>
  </si>
  <si>
    <t>NRRL 52196</t>
  </si>
  <si>
    <t>Langbank, Saskatchewan</t>
  </si>
  <si>
    <t>NRRL 52188</t>
  </si>
  <si>
    <t>NRRL 44196</t>
  </si>
  <si>
    <t>NRRL 44197</t>
  </si>
  <si>
    <t>NRRL 39137</t>
  </si>
  <si>
    <t>NRRL 39138</t>
  </si>
  <si>
    <t>Langham, Saskatchewan</t>
  </si>
  <si>
    <t>NRRL 52322</t>
  </si>
  <si>
    <t>NRRL 52323</t>
  </si>
  <si>
    <t>NRRL 39192</t>
  </si>
  <si>
    <t>NRRL 39193</t>
  </si>
  <si>
    <t>La Salle, Manitoba</t>
  </si>
  <si>
    <t>NRRL 40424</t>
  </si>
  <si>
    <t>NRRL 40425</t>
  </si>
  <si>
    <t>NRRL 47990</t>
  </si>
  <si>
    <t>NRRL 47991</t>
  </si>
  <si>
    <t>NRRL 47992</t>
  </si>
  <si>
    <t>NRRL 47995</t>
  </si>
  <si>
    <t>Leader, Saskatchewan</t>
  </si>
  <si>
    <t>NRRL 39132</t>
  </si>
  <si>
    <t>Lebret, Saskatchewan</t>
  </si>
  <si>
    <t>NRRL 39136</t>
  </si>
  <si>
    <t>NRRL 40398</t>
  </si>
  <si>
    <t>Lemberg, Saskatchewan</t>
  </si>
  <si>
    <t>NRRL 44198</t>
  </si>
  <si>
    <t>NRRL 52278</t>
  </si>
  <si>
    <t>NRRL 52279</t>
  </si>
  <si>
    <t>NRRL 39157</t>
  </si>
  <si>
    <t>NRRL 39158</t>
  </si>
  <si>
    <t>NRRL 52051</t>
  </si>
  <si>
    <t>NRRL 39420</t>
  </si>
  <si>
    <t>NRRL 52473</t>
  </si>
  <si>
    <t>NRRL 52474</t>
  </si>
  <si>
    <t>Liberty, Saskatchewan</t>
  </si>
  <si>
    <t>NRRL 39184</t>
  </si>
  <si>
    <t>NRRL 40352</t>
  </si>
  <si>
    <t>NRRL 40353</t>
  </si>
  <si>
    <t>NRRL 52091</t>
  </si>
  <si>
    <t>Lipton, Saskatchewan</t>
  </si>
  <si>
    <t>NRRL 44199</t>
  </si>
  <si>
    <t>NRRL 39156</t>
  </si>
  <si>
    <t>Loreburn, Saskatchewan</t>
  </si>
  <si>
    <t>NRRL 44263</t>
  </si>
  <si>
    <t>Lorette, Manitoba</t>
  </si>
  <si>
    <t>NRRL 52079</t>
  </si>
  <si>
    <t>NRRL 39421</t>
  </si>
  <si>
    <t>NRRL 44186</t>
  </si>
  <si>
    <t>NRRL 52251</t>
  </si>
  <si>
    <t>NRRL 52253</t>
  </si>
  <si>
    <t>NRRL 52254</t>
  </si>
  <si>
    <t>Lumsden, Saskatchewan</t>
  </si>
  <si>
    <t>NRRL 44239</t>
  </si>
  <si>
    <t>NRRL 44240</t>
  </si>
  <si>
    <t>NRRL 44242</t>
  </si>
  <si>
    <t>NRRL 44243</t>
  </si>
  <si>
    <t>NRRL 44244</t>
  </si>
  <si>
    <t>NRRL 44245</t>
  </si>
  <si>
    <t>NRRL 44247</t>
  </si>
  <si>
    <t>NRRL 44248</t>
  </si>
  <si>
    <t>NRRL 44250</t>
  </si>
  <si>
    <t>NRRL 44251</t>
  </si>
  <si>
    <t>NRRL 44252</t>
  </si>
  <si>
    <t>NRRL 44253</t>
  </si>
  <si>
    <t>NRRL 44254</t>
  </si>
  <si>
    <t>NRRL 44255</t>
  </si>
  <si>
    <t>NRRL 44256</t>
  </si>
  <si>
    <t>NRRL 44257</t>
  </si>
  <si>
    <t>NRRL 52312</t>
  </si>
  <si>
    <t>NRRL 52313</t>
  </si>
  <si>
    <t>NRRL 52314</t>
  </si>
  <si>
    <t>NRRL 52315</t>
  </si>
  <si>
    <t>NRRL 52316</t>
  </si>
  <si>
    <t>Lyalta, Alberta</t>
  </si>
  <si>
    <t>F. pseudograminearum</t>
  </si>
  <si>
    <t>NRRL 52476</t>
  </si>
  <si>
    <t>NRRL 52477</t>
  </si>
  <si>
    <t>NRRL 52478</t>
  </si>
  <si>
    <t>Lynden, Ontario</t>
  </si>
  <si>
    <t>NRRL 53023</t>
  </si>
  <si>
    <t>NRRL 53024</t>
  </si>
  <si>
    <t>NRRL 39075</t>
  </si>
  <si>
    <t>NRRL 39076</t>
  </si>
  <si>
    <t>Maidstone, Saskatchewan</t>
  </si>
  <si>
    <t>NRRL 44332</t>
  </si>
  <si>
    <t>NRRL 39406</t>
  </si>
  <si>
    <t>Makaroff, Manitoba</t>
  </si>
  <si>
    <t>NRRL 44416</t>
  </si>
  <si>
    <t>NRRL 44418</t>
  </si>
  <si>
    <t>NRRL 44419</t>
  </si>
  <si>
    <t>NRRL 44420</t>
  </si>
  <si>
    <t>Manitou, Manitoba</t>
  </si>
  <si>
    <t>NRRL 39422</t>
  </si>
  <si>
    <t>Marchwell, Saskatchewan</t>
  </si>
  <si>
    <t>NRRL 39154</t>
  </si>
  <si>
    <t>NRRL 39155</t>
  </si>
  <si>
    <t>NRRL 44523</t>
  </si>
  <si>
    <t>NRRL 52054</t>
  </si>
  <si>
    <t>Marquette, Manitoba</t>
  </si>
  <si>
    <t>NRRL 44561</t>
  </si>
  <si>
    <t>NRRL 52096</t>
  </si>
  <si>
    <t>NRRL 40356</t>
  </si>
  <si>
    <t>NRRL 44479</t>
  </si>
  <si>
    <t>NRRL 44480</t>
  </si>
  <si>
    <t>NRRL 47999</t>
  </si>
  <si>
    <t>NRRL 40348</t>
  </si>
  <si>
    <t>Meadow Lake, Saskatchewan</t>
  </si>
  <si>
    <t>NRRL 40397</t>
  </si>
  <si>
    <t>NRRL 40360</t>
  </si>
  <si>
    <t>Medicine Hat, Alberta</t>
  </si>
  <si>
    <t>NRRL 52571</t>
  </si>
  <si>
    <t>NRRL 52572</t>
  </si>
  <si>
    <t>NRRL 52573</t>
  </si>
  <si>
    <t>NRRL 52574</t>
  </si>
  <si>
    <t>NRRL 52575</t>
  </si>
  <si>
    <t>NRRL 52576</t>
  </si>
  <si>
    <t>NRRL 52577</t>
  </si>
  <si>
    <t>NRRL 52578</t>
  </si>
  <si>
    <t>NRRL 52579</t>
  </si>
  <si>
    <t>NRRL 52580</t>
  </si>
  <si>
    <t>NRRL 52581</t>
  </si>
  <si>
    <t>NRRL 52582</t>
  </si>
  <si>
    <t>NRRL 52583</t>
  </si>
  <si>
    <t>NRRL 52584</t>
  </si>
  <si>
    <t>NRRL 52585</t>
  </si>
  <si>
    <t>NRRL 52586</t>
  </si>
  <si>
    <t>NRRL 52587</t>
  </si>
  <si>
    <t>NRRL 52588</t>
  </si>
  <si>
    <t>NRRL 52589</t>
  </si>
  <si>
    <t>Medora, Manitoba</t>
  </si>
  <si>
    <t>NRRL 44349</t>
  </si>
  <si>
    <t>NRRL 44350</t>
  </si>
  <si>
    <t>NRRL 44351</t>
  </si>
  <si>
    <t>NRRL 47865</t>
  </si>
  <si>
    <t>NRRL 40230</t>
  </si>
  <si>
    <t>NRRL 40231</t>
  </si>
  <si>
    <t>NRRL 44282</t>
  </si>
  <si>
    <t>NRRL 52374</t>
  </si>
  <si>
    <t>NRRL 39214</t>
  </si>
  <si>
    <t>NRRL 39215</t>
  </si>
  <si>
    <t>NRRL 39216</t>
  </si>
  <si>
    <t>Melita, Manitoba</t>
  </si>
  <si>
    <t>NRRL 40233</t>
  </si>
  <si>
    <t>Melville, Saskatchewan</t>
  </si>
  <si>
    <t>NRRL 52265</t>
  </si>
  <si>
    <t>NRRL 39135</t>
  </si>
  <si>
    <t>NRRL 44524</t>
  </si>
  <si>
    <t>NRRL 52055</t>
  </si>
  <si>
    <t>Midale, Saskatchewan</t>
  </si>
  <si>
    <t>NRRL 39073</t>
  </si>
  <si>
    <t>NRRL 39074</t>
  </si>
  <si>
    <t>Middlebro, Manitoba</t>
  </si>
  <si>
    <t>NRRL 44555</t>
  </si>
  <si>
    <t>NRRL 44556</t>
  </si>
  <si>
    <t>NRRL 39436</t>
  </si>
  <si>
    <t>Middlesex, Ontario</t>
  </si>
  <si>
    <t>NRRL 38738</t>
  </si>
  <si>
    <t>NRRL 43932</t>
  </si>
  <si>
    <t>NRRL 43933</t>
  </si>
  <si>
    <t>NRRL 43934</t>
  </si>
  <si>
    <t>NRRL 44060</t>
  </si>
  <si>
    <t>NRRL 44061</t>
  </si>
  <si>
    <t>NRRL 44062</t>
  </si>
  <si>
    <t>NRRL 44063</t>
  </si>
  <si>
    <t>NRRL 38739</t>
  </si>
  <si>
    <t>NRRL 38740</t>
  </si>
  <si>
    <t>NRRL 44064</t>
  </si>
  <si>
    <t>NRRL 44065</t>
  </si>
  <si>
    <t>NRRL 44066</t>
  </si>
  <si>
    <t>NRRL 44067</t>
  </si>
  <si>
    <t>NRRL 44068</t>
  </si>
  <si>
    <t>NRRL 44069</t>
  </si>
  <si>
    <t>NRRL 44071</t>
  </si>
  <si>
    <t>NRRL 44072</t>
  </si>
  <si>
    <t>NRRL 44073</t>
  </si>
  <si>
    <t>NRRL 44074</t>
  </si>
  <si>
    <t>NRRL 52990</t>
  </si>
  <si>
    <t>NRRL 52988</t>
  </si>
  <si>
    <t>NRRL 53027</t>
  </si>
  <si>
    <t>NRRL 53028</t>
  </si>
  <si>
    <t>NRRL 52980</t>
  </si>
  <si>
    <t>NRRL 52981</t>
  </si>
  <si>
    <t>NRRL 52982</t>
  </si>
  <si>
    <t>NRRL 52943</t>
  </si>
  <si>
    <t>NRRL 52983</t>
  </si>
  <si>
    <t>Milaty, Saskatchewan</t>
  </si>
  <si>
    <t>NRRL 52201</t>
  </si>
  <si>
    <t>NRRL 52202</t>
  </si>
  <si>
    <t>NRRL 52203</t>
  </si>
  <si>
    <t>NRRL 52204</t>
  </si>
  <si>
    <t>NRRL 39084</t>
  </si>
  <si>
    <t>NRRL 44453</t>
  </si>
  <si>
    <t>NRRL 44454</t>
  </si>
  <si>
    <t>NRRL 44455</t>
  </si>
  <si>
    <t>NRRL 44456</t>
  </si>
  <si>
    <t>NRRL 47948</t>
  </si>
  <si>
    <t>NRRL 47949</t>
  </si>
  <si>
    <t>NRRL 47953</t>
  </si>
  <si>
    <t>NRRL 47954</t>
  </si>
  <si>
    <t>NRRL 47955</t>
  </si>
  <si>
    <t>NRRL 40318</t>
  </si>
  <si>
    <t>NRRL 40319</t>
  </si>
  <si>
    <t>NRRL 44392</t>
  </si>
  <si>
    <t>NRRL 44393</t>
  </si>
  <si>
    <t>NRRL 47909</t>
  </si>
  <si>
    <t>NRRL 47911</t>
  </si>
  <si>
    <t>NRRL 40262</t>
  </si>
  <si>
    <t>NRRL 40263</t>
  </si>
  <si>
    <t>NRRL 44352</t>
  </si>
  <si>
    <t>NRRL 44353</t>
  </si>
  <si>
    <t>NRRL 47868</t>
  </si>
  <si>
    <t>NRRL 40234</t>
  </si>
  <si>
    <t>NRRL 40235</t>
  </si>
  <si>
    <t>NRRL 40238</t>
  </si>
  <si>
    <t>Mollard, Manitoba</t>
  </si>
  <si>
    <t>NRRL 40458</t>
  </si>
  <si>
    <t>NRRL 40460</t>
  </si>
  <si>
    <t>Montmartre, Saskatchewan</t>
  </si>
  <si>
    <t>NRRL 52225</t>
  </si>
  <si>
    <t>NRRL 52226</t>
  </si>
  <si>
    <t>NRRL 39092</t>
  </si>
  <si>
    <t>Moose Jaw, Saskatchewan</t>
  </si>
  <si>
    <t>NRRL 52205</t>
  </si>
  <si>
    <t>NRRL 52206</t>
  </si>
  <si>
    <t>NRRL 52207</t>
  </si>
  <si>
    <t>NRRL 52209</t>
  </si>
  <si>
    <t>NRRL 39394</t>
  </si>
  <si>
    <t>Moosejaw, Saskatchewan</t>
  </si>
  <si>
    <t>NRRL 44166</t>
  </si>
  <si>
    <t>NRRL 44167</t>
  </si>
  <si>
    <t>NRRL 44130</t>
  </si>
  <si>
    <t>NRRL 52178</t>
  </si>
  <si>
    <t>NRRL 52179</t>
  </si>
  <si>
    <t>NRRL 39382</t>
  </si>
  <si>
    <t>NRRL 44526</t>
  </si>
  <si>
    <t>NRRL 52058</t>
  </si>
  <si>
    <t>NRRL 39427</t>
  </si>
  <si>
    <t>Mortlach, Saskatchewan</t>
  </si>
  <si>
    <t>NRRL 44175</t>
  </si>
  <si>
    <t>NRRL 44176</t>
  </si>
  <si>
    <t>NRRL 44177</t>
  </si>
  <si>
    <t>NRRL 39106</t>
  </si>
  <si>
    <t>NRRL 39107</t>
  </si>
  <si>
    <t>Mozart, Saskatchewan</t>
  </si>
  <si>
    <t>NRRL 52292</t>
  </si>
  <si>
    <t>NRRL 39166</t>
  </si>
  <si>
    <t>Muirkirk, Ontario</t>
  </si>
  <si>
    <t>NRRL 52978</t>
  </si>
  <si>
    <t>NRRL 44286</t>
  </si>
  <si>
    <t>NRRL 52358</t>
  </si>
  <si>
    <t>NRRL 52359</t>
  </si>
  <si>
    <t>NRRL 40264</t>
  </si>
  <si>
    <t>NRRL 40265</t>
  </si>
  <si>
    <t>NRRL 44372</t>
  </si>
  <si>
    <t>New Brunswick</t>
  </si>
  <si>
    <t>NRRL 40757</t>
  </si>
  <si>
    <t>NRRL 40764</t>
  </si>
  <si>
    <t>NRRL 40784</t>
  </si>
  <si>
    <t>NRRL 40793</t>
  </si>
  <si>
    <t>NRRL 40800</t>
  </si>
  <si>
    <t>NRRL 40806</t>
  </si>
  <si>
    <t>NRRL 52833</t>
  </si>
  <si>
    <t>NRRL 52835</t>
  </si>
  <si>
    <t>NRRL 52838</t>
  </si>
  <si>
    <t>NRRL 52839</t>
  </si>
  <si>
    <t>NRRL 52840</t>
  </si>
  <si>
    <t>NRRL 52844</t>
  </si>
  <si>
    <t>NRRL 52845</t>
  </si>
  <si>
    <t>NRRL 52846</t>
  </si>
  <si>
    <t>NRRL 52848</t>
  </si>
  <si>
    <t>NRRL 52849</t>
  </si>
  <si>
    <t>NRRL 52850</t>
  </si>
  <si>
    <t>NRRL 52851</t>
  </si>
  <si>
    <t>NRRL 53231</t>
  </si>
  <si>
    <t>NRRL 53232</t>
  </si>
  <si>
    <t>NRRL 53239</t>
  </si>
  <si>
    <t>NRRL 53240</t>
  </si>
  <si>
    <t>NRRL 53247</t>
  </si>
  <si>
    <t>NRRL 53248</t>
  </si>
  <si>
    <t>NRRL 53256</t>
  </si>
  <si>
    <t>NRRL 53264</t>
  </si>
  <si>
    <t>NRRL 53271</t>
  </si>
  <si>
    <t>NRRL 53272</t>
  </si>
  <si>
    <t>NRRL 53273</t>
  </si>
  <si>
    <t>NRRL 53279</t>
  </si>
  <si>
    <t>NRRL 53280</t>
  </si>
  <si>
    <t>NRRL 44967</t>
  </si>
  <si>
    <t>NRRL 44978</t>
  </si>
  <si>
    <t>NRRL 44985</t>
  </si>
  <si>
    <t>NRRL 45010</t>
  </si>
  <si>
    <t>NRRL 45028</t>
  </si>
  <si>
    <t>NRRL 44400</t>
  </si>
  <si>
    <t>NRRL 47912</t>
  </si>
  <si>
    <t>NRRL 40266</t>
  </si>
  <si>
    <t>Nicklen Siding, Saskatchewan</t>
  </si>
  <si>
    <t>NRRL 39210</t>
  </si>
  <si>
    <t>Nokomis, Saskatchewan</t>
  </si>
  <si>
    <t>NRRL 39174</t>
  </si>
  <si>
    <t>NRRL 39175</t>
  </si>
  <si>
    <t>Norfolk, Ontario</t>
  </si>
  <si>
    <t>NRRL 43935</t>
  </si>
  <si>
    <t>NRRL 43936</t>
  </si>
  <si>
    <t>NRRL 43937</t>
  </si>
  <si>
    <t>NRRL 43938</t>
  </si>
  <si>
    <t>NRRL 43939</t>
  </si>
  <si>
    <t>NRRL 47889</t>
  </si>
  <si>
    <t>NRRL 39454</t>
  </si>
  <si>
    <t>Norquay, Saskatchewan</t>
  </si>
  <si>
    <t>NRRL 44219</t>
  </si>
  <si>
    <t>NRRL 52299</t>
  </si>
  <si>
    <t>NRRL 39172</t>
  </si>
  <si>
    <t>Northumberland, Ontario</t>
  </si>
  <si>
    <t>NRRL 53049</t>
  </si>
  <si>
    <t xml:space="preserve">Norwell, New Brunswick </t>
  </si>
  <si>
    <t>NRRL 40716</t>
  </si>
  <si>
    <t>Notre Dame, Manitoba</t>
  </si>
  <si>
    <t>NRRL 40427</t>
  </si>
  <si>
    <t>NRRL 40428</t>
  </si>
  <si>
    <t>NRRL 45043</t>
  </si>
  <si>
    <t>NRRL 45048</t>
  </si>
  <si>
    <t>NRRL 45049</t>
  </si>
  <si>
    <t>NRRL 45050</t>
  </si>
  <si>
    <t>NRRL 45051</t>
  </si>
  <si>
    <t>NRRL 45054</t>
  </si>
  <si>
    <t>NRRL 45055</t>
  </si>
  <si>
    <t>Noyan, Quebec</t>
  </si>
  <si>
    <t>NRRL 38787</t>
  </si>
  <si>
    <t>NRRL 38791</t>
  </si>
  <si>
    <t>Oak River, Manitoba</t>
  </si>
  <si>
    <t>NRRL 40268</t>
  </si>
  <si>
    <t>Oakbank, Manitoba</t>
  </si>
  <si>
    <t>NRRL 44543</t>
  </si>
  <si>
    <t>NRRL 44544</t>
  </si>
  <si>
    <t>Oakner, Manitoba</t>
  </si>
  <si>
    <t>NRRL 44401</t>
  </si>
  <si>
    <t>NRRL 44402</t>
  </si>
  <si>
    <t>NRRL 44403</t>
  </si>
  <si>
    <t>NRRL 47915</t>
  </si>
  <si>
    <t>NRRL 40270</t>
  </si>
  <si>
    <t>Ogema, Saskatchewan</t>
  </si>
  <si>
    <t>NRRL 39112</t>
  </si>
  <si>
    <t>Osage, Saskatchewan</t>
  </si>
  <si>
    <t>NRRL 39066</t>
  </si>
  <si>
    <t>NRRL 39067</t>
  </si>
  <si>
    <t>NRRL 39068</t>
  </si>
  <si>
    <t>NRRL 44264</t>
  </si>
  <si>
    <t>NRRL 44265</t>
  </si>
  <si>
    <t>Outram, Saskatchewan</t>
  </si>
  <si>
    <t>NRRL 39372</t>
  </si>
  <si>
    <t>Oxbow, Saskatchewan</t>
  </si>
  <si>
    <t>NRRL 39373</t>
  </si>
  <si>
    <t>Oxford, , Ontario</t>
  </si>
  <si>
    <t>NRRL 53002</t>
  </si>
  <si>
    <t>NRRL 38965</t>
  </si>
  <si>
    <t>NRRL 38966</t>
  </si>
  <si>
    <t>NRRL 38967</t>
  </si>
  <si>
    <t>NRRL 38968</t>
  </si>
  <si>
    <t>NRRL 38969</t>
  </si>
  <si>
    <t>NRRL 38970</t>
  </si>
  <si>
    <t>NRRL 38971</t>
  </si>
  <si>
    <t>NRRL 38972</t>
  </si>
  <si>
    <t>NRRL 43898</t>
  </si>
  <si>
    <t>NRRL 43899</t>
  </si>
  <si>
    <t>NRRL 43900</t>
  </si>
  <si>
    <t>NRRL 43940</t>
  </si>
  <si>
    <t>NRRL 43941</t>
  </si>
  <si>
    <t>NRRL 43942</t>
  </si>
  <si>
    <t>NRRL 43943</t>
  </si>
  <si>
    <t>NRRL 43973</t>
  </si>
  <si>
    <t>NRRL 43974</t>
  </si>
  <si>
    <t>NRRL 43975</t>
  </si>
  <si>
    <t>NRRL 43976</t>
  </si>
  <si>
    <t>NRRL 44075</t>
  </si>
  <si>
    <t>NRRL 44076</t>
  </si>
  <si>
    <t>NRRL 44077</t>
  </si>
  <si>
    <t>NRRL 44079</t>
  </si>
  <si>
    <t>NRRL 44080</t>
  </si>
  <si>
    <t>NRRL 44081</t>
  </si>
  <si>
    <t>NRRL 44082</t>
  </si>
  <si>
    <t>NRRL 44083</t>
  </si>
  <si>
    <t>NRRL 44084</t>
  </si>
  <si>
    <t>NRRL 44085</t>
  </si>
  <si>
    <t>NRRL 44086</t>
  </si>
  <si>
    <t>NRRL 44087</t>
  </si>
  <si>
    <t>NRRL 44088</t>
  </si>
  <si>
    <t>NRRL 44089</t>
  </si>
  <si>
    <t>NRRL 53001</t>
  </si>
  <si>
    <t>NRRL 53019</t>
  </si>
  <si>
    <t>NRRL 53020</t>
  </si>
  <si>
    <t>NRRL 53021</t>
  </si>
  <si>
    <t>Paincourt, Ontario</t>
  </si>
  <si>
    <t>NRRL 52977</t>
  </si>
  <si>
    <t>Pangman, Saskatchewan</t>
  </si>
  <si>
    <t>NRRL 39071</t>
  </si>
  <si>
    <t>NRRL 39072</t>
  </si>
  <si>
    <t>NRRL 52300</t>
  </si>
  <si>
    <t>NRRL 39160</t>
  </si>
  <si>
    <t>NRRL 39161</t>
  </si>
  <si>
    <t>NRRL 39163</t>
  </si>
  <si>
    <t>NRRL 39164</t>
  </si>
  <si>
    <t>NRRL 39165</t>
  </si>
  <si>
    <t>Perth, Ontario</t>
  </si>
  <si>
    <t>NRRL 43901</t>
  </si>
  <si>
    <t>NRRL 43902</t>
  </si>
  <si>
    <t>NRRL 43903</t>
  </si>
  <si>
    <t>NRRL 43904</t>
  </si>
  <si>
    <t>NRRL 38741</t>
  </si>
  <si>
    <t>NRRL 43905</t>
  </si>
  <si>
    <t>NRRL 43906</t>
  </si>
  <si>
    <t>NRRL 43907</t>
  </si>
  <si>
    <t>NRRL 43908</t>
  </si>
  <si>
    <t>NRRL 43909</t>
  </si>
  <si>
    <t>NRRL 43910</t>
  </si>
  <si>
    <t>NRRL 38742</t>
  </si>
  <si>
    <t>NRRL 43911</t>
  </si>
  <si>
    <t>NRRL 43912</t>
  </si>
  <si>
    <t>NRRL 43913</t>
  </si>
  <si>
    <t>NRRL 43914</t>
  </si>
  <si>
    <t>NRRL 38744</t>
  </si>
  <si>
    <t>NRRL 38745</t>
  </si>
  <si>
    <t>NRRL 43944</t>
  </si>
  <si>
    <t>NRRL 43945</t>
  </si>
  <si>
    <t>NRRL 38992</t>
  </si>
  <si>
    <t>NRRL 38993</t>
  </si>
  <si>
    <t>NRRL 43977</t>
  </si>
  <si>
    <t>NRRL 43978</t>
  </si>
  <si>
    <t>NRRL 38718</t>
  </si>
  <si>
    <t>NRRL 38719</t>
  </si>
  <si>
    <t>NRRL 38720</t>
  </si>
  <si>
    <t>NRRL 38721</t>
  </si>
  <si>
    <t>NRRL 38722</t>
  </si>
  <si>
    <t>NRRL 38724</t>
  </si>
  <si>
    <t>NRRL 38725</t>
  </si>
  <si>
    <t>NRRL 53029</t>
  </si>
  <si>
    <t>NRRL 53030</t>
  </si>
  <si>
    <t>NRRL 53014</t>
  </si>
  <si>
    <t>NRRL 53018</t>
  </si>
  <si>
    <t>Peterborough, Ontario</t>
  </si>
  <si>
    <t>NRRL 53043</t>
  </si>
  <si>
    <t>Pierson, Manitoba</t>
  </si>
  <si>
    <t>NRRL 40242</t>
  </si>
  <si>
    <t>NRRL 40243</t>
  </si>
  <si>
    <t>NRRL 40244</t>
  </si>
  <si>
    <t>NRRL 40245</t>
  </si>
  <si>
    <t>NRRL 40246</t>
  </si>
  <si>
    <t>NRRL 40240</t>
  </si>
  <si>
    <t>NRRL 40241</t>
  </si>
  <si>
    <t>NRRL 52330</t>
  </si>
  <si>
    <t>NRRL 52331</t>
  </si>
  <si>
    <t>Plum Coulee, Manitoba</t>
  </si>
  <si>
    <t>NRRL 44528</t>
  </si>
  <si>
    <t>NRRL 40429</t>
  </si>
  <si>
    <t>NRRL 40430</t>
  </si>
  <si>
    <t>NRRL 40391</t>
  </si>
  <si>
    <t>NRRL 44499</t>
  </si>
  <si>
    <t>Prescott, Ontario</t>
  </si>
  <si>
    <t>NRRL 38973</t>
  </si>
  <si>
    <t>NRRL 38974</t>
  </si>
  <si>
    <t>NRRL 38975</t>
  </si>
  <si>
    <t>NRRL 38976</t>
  </si>
  <si>
    <t>NRRL 38977</t>
  </si>
  <si>
    <t>NRRL 38978</t>
  </si>
  <si>
    <t>NRRL 44320</t>
  </si>
  <si>
    <t>NRRL 44321</t>
  </si>
  <si>
    <t>NRRL 44322</t>
  </si>
  <si>
    <t>NRRL 44323</t>
  </si>
  <si>
    <t>NRRL 44324</t>
  </si>
  <si>
    <t>NRRL 44326</t>
  </si>
  <si>
    <t>NRRL 52401</t>
  </si>
  <si>
    <t>NRRL 40285</t>
  </si>
  <si>
    <t>NRRL 44329</t>
  </si>
  <si>
    <t>NRRL 43741</t>
  </si>
  <si>
    <t>NRRL 45518</t>
  </si>
  <si>
    <t>NRRL 45533</t>
  </si>
  <si>
    <t>NRRL 45558</t>
  </si>
  <si>
    <t>Prince Edward, Ontario</t>
  </si>
  <si>
    <t>NRRL 53048</t>
  </si>
  <si>
    <t>Princeton, Ontario</t>
  </si>
  <si>
    <t>NRRL 53003</t>
  </si>
  <si>
    <t>Quadra, Manitoba</t>
  </si>
  <si>
    <t>NRRL 47919</t>
  </si>
  <si>
    <t>NRRL 47920</t>
  </si>
  <si>
    <t>Quappelle, Saskatchewan</t>
  </si>
  <si>
    <t>NRRL 52231</t>
  </si>
  <si>
    <t>NRRL 45090</t>
  </si>
  <si>
    <t>NRRL 45091</t>
  </si>
  <si>
    <t>NRRL 45092</t>
  </si>
  <si>
    <t>NRRL 45093</t>
  </si>
  <si>
    <t>NRRL 45094</t>
  </si>
  <si>
    <t>NRRL 45095</t>
  </si>
  <si>
    <t>NRRL 45096</t>
  </si>
  <si>
    <t>NRRL 45097</t>
  </si>
  <si>
    <t>NRRL 45098</t>
  </si>
  <si>
    <t>NRRL 45101</t>
  </si>
  <si>
    <t>NRRL 45102</t>
  </si>
  <si>
    <t>NRRL 45103</t>
  </si>
  <si>
    <t>NRRL 45104</t>
  </si>
  <si>
    <t>NRRL 45105</t>
  </si>
  <si>
    <t>NRRL 45106</t>
  </si>
  <si>
    <t>NRRL 45107</t>
  </si>
  <si>
    <t>NRRL 45108</t>
  </si>
  <si>
    <t>NRRL 45109</t>
  </si>
  <si>
    <t>NRRL 45110</t>
  </si>
  <si>
    <t>NRRL 45113</t>
  </si>
  <si>
    <t>NRRL 45116</t>
  </si>
  <si>
    <t>NRRL 45119</t>
  </si>
  <si>
    <t>NRRL 45124</t>
  </si>
  <si>
    <t>NRRL 45125</t>
  </si>
  <si>
    <t>NRRL 45127</t>
  </si>
  <si>
    <t>NRRL 45129</t>
  </si>
  <si>
    <t>NRRL 45130</t>
  </si>
  <si>
    <t>NRRL 45131</t>
  </si>
  <si>
    <t>NRRL 45133</t>
  </si>
  <si>
    <t>NRRL 45134</t>
  </si>
  <si>
    <t>NRRL 45135</t>
  </si>
  <si>
    <t>NRRL 45136</t>
  </si>
  <si>
    <t>NRRL 45137</t>
  </si>
  <si>
    <t>NRRL 45140</t>
  </si>
  <si>
    <t>NRRL 45142</t>
  </si>
  <si>
    <t>NRRL 45144</t>
  </si>
  <si>
    <t>NRRL 45146</t>
  </si>
  <si>
    <t>NRRL 45147</t>
  </si>
  <si>
    <t>NRRL 45148</t>
  </si>
  <si>
    <t>NRRL 45150</t>
  </si>
  <si>
    <t>NRRL 45151</t>
  </si>
  <si>
    <t>NRRL 45152</t>
  </si>
  <si>
    <t>NRRL 45155</t>
  </si>
  <si>
    <t>NRRL 45157</t>
  </si>
  <si>
    <t>NRRL 45159</t>
  </si>
  <si>
    <t>NRRL 45162</t>
  </si>
  <si>
    <t>NRRL 45163</t>
  </si>
  <si>
    <t>NRRL 45164</t>
  </si>
  <si>
    <t>NRRL 45165</t>
  </si>
  <si>
    <t>NRRL 45166</t>
  </si>
  <si>
    <t>NRRL 45167</t>
  </si>
  <si>
    <t>NRRL 45169</t>
  </si>
  <si>
    <t>NRRL 45170</t>
  </si>
  <si>
    <t>NRRL 45171</t>
  </si>
  <si>
    <t>NRRL 45172</t>
  </si>
  <si>
    <t>NRRL 45173</t>
  </si>
  <si>
    <t>NRRL 45174</t>
  </si>
  <si>
    <t>NRRL 45175</t>
  </si>
  <si>
    <t>NRRL 45176</t>
  </si>
  <si>
    <t>NRRL 45179</t>
  </si>
  <si>
    <t>NRRL 45180</t>
  </si>
  <si>
    <t>NRRL 45181</t>
  </si>
  <si>
    <t>NRRL 45182</t>
  </si>
  <si>
    <t>NRRL 45183</t>
  </si>
  <si>
    <t>NRRL 45185</t>
  </si>
  <si>
    <t>NRRL 45186</t>
  </si>
  <si>
    <t>NRRL 45187</t>
  </si>
  <si>
    <t>NRRL 45188</t>
  </si>
  <si>
    <t>NRRL 45189</t>
  </si>
  <si>
    <t>NRRL 45192</t>
  </si>
  <si>
    <t>NRRL 45194</t>
  </si>
  <si>
    <t>NRRL 45195</t>
  </si>
  <si>
    <t>NRRL 45196</t>
  </si>
  <si>
    <t>NRRL 45197</t>
  </si>
  <si>
    <t>NRRL 45198</t>
  </si>
  <si>
    <t>NRRL 45200</t>
  </si>
  <si>
    <t>NRRL 45202</t>
  </si>
  <si>
    <t>NRRL 45205</t>
  </si>
  <si>
    <t>NRRL 45206</t>
  </si>
  <si>
    <t>NRRL 45207</t>
  </si>
  <si>
    <t>NRRL 45209</t>
  </si>
  <si>
    <t>NRRL 45210</t>
  </si>
  <si>
    <t>NRRL 45211</t>
  </si>
  <si>
    <t>NRRL 45214</t>
  </si>
  <si>
    <t>NRRL 45215</t>
  </si>
  <si>
    <t>NRRL 45217</t>
  </si>
  <si>
    <t>NRRL 45218</t>
  </si>
  <si>
    <t>NRRL 45219</t>
  </si>
  <si>
    <t>NRRL 45221</t>
  </si>
  <si>
    <t>NRRL 45222</t>
  </si>
  <si>
    <t>NRRL 45224</t>
  </si>
  <si>
    <t>NRRL 45225</t>
  </si>
  <si>
    <t>NRRL 45227</t>
  </si>
  <si>
    <t>NRRL 45228</t>
  </si>
  <si>
    <t>NRRL 45231</t>
  </si>
  <si>
    <t>NRRL 45232</t>
  </si>
  <si>
    <t>NRRL 45233</t>
  </si>
  <si>
    <t>NRRL 45234</t>
  </si>
  <si>
    <t>NRRL 45235</t>
  </si>
  <si>
    <t>NRRL 45241</t>
  </si>
  <si>
    <t>NRRL 45244</t>
  </si>
  <si>
    <t>NRRL 45246</t>
  </si>
  <si>
    <t>NRRL 45250</t>
  </si>
  <si>
    <t>NRRL 45251</t>
  </si>
  <si>
    <t>NRRL 45252</t>
  </si>
  <si>
    <t>NRRL 45253</t>
  </si>
  <si>
    <t>NRRL 45254</t>
  </si>
  <si>
    <t>NRRL 45255</t>
  </si>
  <si>
    <t>NRRL 45256</t>
  </si>
  <si>
    <t>NRRL 45257</t>
  </si>
  <si>
    <t>NRRL 45258</t>
  </si>
  <si>
    <t>NRRL 45259</t>
  </si>
  <si>
    <t>NRRL 45260</t>
  </si>
  <si>
    <t>NRRL 45261</t>
  </si>
  <si>
    <t>NRRL 45262</t>
  </si>
  <si>
    <t>NRRL 45263</t>
  </si>
  <si>
    <t>NRRL 45264</t>
  </si>
  <si>
    <t>NRRL 45267</t>
  </si>
  <si>
    <t>NRRL 45268</t>
  </si>
  <si>
    <t>NRRL 45269</t>
  </si>
  <si>
    <t>NRRL 45270</t>
  </si>
  <si>
    <t>NRRL 45273</t>
  </si>
  <si>
    <t>NRRL 45274</t>
  </si>
  <si>
    <t>NRRL 45275</t>
  </si>
  <si>
    <t>NRRL 45276</t>
  </si>
  <si>
    <t>NRRL 45277</t>
  </si>
  <si>
    <t>NRRL 45279</t>
  </si>
  <si>
    <t>NRRL 45280</t>
  </si>
  <si>
    <t>NRRL 45281</t>
  </si>
  <si>
    <t>NRRL 45282</t>
  </si>
  <si>
    <t>NRRL 45283</t>
  </si>
  <si>
    <t>NRRL 45284</t>
  </si>
  <si>
    <t>NRRL 45285</t>
  </si>
  <si>
    <t>NRRL 45286</t>
  </si>
  <si>
    <t>NRRL 45287</t>
  </si>
  <si>
    <t>NRRL 45293</t>
  </si>
  <si>
    <t>NRRL 45294</t>
  </si>
  <si>
    <t>NRRL 45295</t>
  </si>
  <si>
    <t>NRRL 45300</t>
  </si>
  <si>
    <t>NRRL 45301</t>
  </si>
  <si>
    <t>NRRL 45302</t>
  </si>
  <si>
    <t>NRRL 45304</t>
  </si>
  <si>
    <t>NRRL 45305</t>
  </si>
  <si>
    <t>NRRL 45306</t>
  </si>
  <si>
    <t>NRRL 45307</t>
  </si>
  <si>
    <t>NRRL 45312</t>
  </si>
  <si>
    <t>NRRL 45313</t>
  </si>
  <si>
    <t>NRRL 45314</t>
  </si>
  <si>
    <t>NRRL 45316</t>
  </si>
  <si>
    <t>NRRL 45317</t>
  </si>
  <si>
    <t>NRRL 45319</t>
  </si>
  <si>
    <t>NRRL 45320</t>
  </si>
  <si>
    <t>NRRL 45321</t>
  </si>
  <si>
    <t>NRRL 45322</t>
  </si>
  <si>
    <t>NRRL 45326</t>
  </si>
  <si>
    <t>NRRL 45327</t>
  </si>
  <si>
    <t>NRRL 45328</t>
  </si>
  <si>
    <t>NRRL 45329</t>
  </si>
  <si>
    <t>NRRL 45330</t>
  </si>
  <si>
    <t>NRRL 45331</t>
  </si>
  <si>
    <t>NRRL 45332</t>
  </si>
  <si>
    <t>NRRL 45333</t>
  </si>
  <si>
    <t>NRRL 45334</t>
  </si>
  <si>
    <t>NRRL 45335</t>
  </si>
  <si>
    <t>NRRL 45338</t>
  </si>
  <si>
    <t>NRRL 45339</t>
  </si>
  <si>
    <t>NRRL 45340</t>
  </si>
  <si>
    <t>NRRL 45341</t>
  </si>
  <si>
    <t>NRRL 45342</t>
  </si>
  <si>
    <t>NRRL 45343</t>
  </si>
  <si>
    <t>NRRL 45344</t>
  </si>
  <si>
    <t>NRRL 45345</t>
  </si>
  <si>
    <t>NRRL 45346</t>
  </si>
  <si>
    <t>NRRL 45348</t>
  </si>
  <si>
    <t>NRRL 45349</t>
  </si>
  <si>
    <t>NRRL 45351</t>
  </si>
  <si>
    <t>NRRL 45352</t>
  </si>
  <si>
    <t>NRRL 45354</t>
  </si>
  <si>
    <t>NRRL 45355</t>
  </si>
  <si>
    <t>NRRL 45356</t>
  </si>
  <si>
    <t>NRRL 45357</t>
  </si>
  <si>
    <t>NRRL 45361</t>
  </si>
  <si>
    <t>NRRL 45362</t>
  </si>
  <si>
    <t>NRRL 45363</t>
  </si>
  <si>
    <t>NRRL 47571</t>
  </si>
  <si>
    <t>NRRL 47572</t>
  </si>
  <si>
    <t>NRRL 47573</t>
  </si>
  <si>
    <t>NRRL 47574</t>
  </si>
  <si>
    <t>NRRL 47575</t>
  </si>
  <si>
    <t>NRRL 47576</t>
  </si>
  <si>
    <t>NRRL 47577</t>
  </si>
  <si>
    <t>NRRL 47578</t>
  </si>
  <si>
    <t>NRRL 47581</t>
  </si>
  <si>
    <t>NRRL 47582</t>
  </si>
  <si>
    <t>NRRL 47583</t>
  </si>
  <si>
    <t>NRRL 47584</t>
  </si>
  <si>
    <t>NRRL 47585</t>
  </si>
  <si>
    <t>NRRL 47589</t>
  </si>
  <si>
    <t>NRRL 47590</t>
  </si>
  <si>
    <t>NRRL 47593</t>
  </si>
  <si>
    <t>NRRL 47594</t>
  </si>
  <si>
    <t>NRRL 47595</t>
  </si>
  <si>
    <t>NRRL 47596</t>
  </si>
  <si>
    <t>NRRL 47598</t>
  </si>
  <si>
    <t>NRRL 47599</t>
  </si>
  <si>
    <t>NRRL 47601</t>
  </si>
  <si>
    <t>NRRL 47602</t>
  </si>
  <si>
    <t>NRRL 47603</t>
  </si>
  <si>
    <t>NRRL 47604</t>
  </si>
  <si>
    <t>NRRL 47609</t>
  </si>
  <si>
    <t>NRRL 47610</t>
  </si>
  <si>
    <t>NRRL 47612</t>
  </si>
  <si>
    <t>NRRL 47613</t>
  </si>
  <si>
    <t>NRRL 47615</t>
  </si>
  <si>
    <t>NRRL 47616</t>
  </si>
  <si>
    <t>NRRL 47617</t>
  </si>
  <si>
    <t>NRRL 47618</t>
  </si>
  <si>
    <t>NRRL 47619</t>
  </si>
  <si>
    <t>NRRL 47620</t>
  </si>
  <si>
    <t>NRRL 47621</t>
  </si>
  <si>
    <t>NRRL 47622</t>
  </si>
  <si>
    <t>NRRL 47623</t>
  </si>
  <si>
    <t>NRRL 47626</t>
  </si>
  <si>
    <t>NRRL 47627</t>
  </si>
  <si>
    <t>NRRL 47628</t>
  </si>
  <si>
    <t>NRRL 47629</t>
  </si>
  <si>
    <t>NRRL 47630</t>
  </si>
  <si>
    <t>NRRL 47632</t>
  </si>
  <si>
    <t>NRRL 47633</t>
  </si>
  <si>
    <t>NRRL 47634</t>
  </si>
  <si>
    <t>NRRL 47636</t>
  </si>
  <si>
    <t>NRRL 47637</t>
  </si>
  <si>
    <t>NRRL 47638</t>
  </si>
  <si>
    <t>NRRL 47639</t>
  </si>
  <si>
    <t>NRRL 47640</t>
  </si>
  <si>
    <t>NRRL 47641</t>
  </si>
  <si>
    <t>NRRL 47642</t>
  </si>
  <si>
    <t>NRRL 47644</t>
  </si>
  <si>
    <t>NRRL 47645</t>
  </si>
  <si>
    <t>NRRL 47647</t>
  </si>
  <si>
    <t>NRRL 47649</t>
  </si>
  <si>
    <t>NRRL 47650</t>
  </si>
  <si>
    <t>NRRL 47651</t>
  </si>
  <si>
    <t>NRRL 47652</t>
  </si>
  <si>
    <t>NRRL 47655</t>
  </si>
  <si>
    <t>NRRL 47657</t>
  </si>
  <si>
    <t>NRRL 47658</t>
  </si>
  <si>
    <t>NRRL 47660</t>
  </si>
  <si>
    <t>NRRL 47662</t>
  </si>
  <si>
    <t>NRRL 47663</t>
  </si>
  <si>
    <t>NRRL 47665</t>
  </si>
  <si>
    <t>NRRL 47667</t>
  </si>
  <si>
    <t>NRRL 47668</t>
  </si>
  <si>
    <t>NRRL 47669</t>
  </si>
  <si>
    <t>NRRL 47670</t>
  </si>
  <si>
    <t>NRRL 47671</t>
  </si>
  <si>
    <t>NRRL 47672</t>
  </si>
  <si>
    <t>NRRL 47673</t>
  </si>
  <si>
    <t>NRRL 47674</t>
  </si>
  <si>
    <t>NRRL 47675</t>
  </si>
  <si>
    <t>NRRL 47676</t>
  </si>
  <si>
    <t>NRRL 47677</t>
  </si>
  <si>
    <t>NRRL 47678</t>
  </si>
  <si>
    <t>NRRL 47679</t>
  </si>
  <si>
    <t>NRRL 47680</t>
  </si>
  <si>
    <t>NRRL 47683</t>
  </si>
  <si>
    <t>NRRL 47687</t>
  </si>
  <si>
    <t>NRRL 47688</t>
  </si>
  <si>
    <t>NRRL 47692</t>
  </si>
  <si>
    <t>NRRL 47693</t>
  </si>
  <si>
    <t>NRRL 47694</t>
  </si>
  <si>
    <t>NRRL 47696</t>
  </si>
  <si>
    <t>NRRL 47697</t>
  </si>
  <si>
    <t>NRRL 47699</t>
  </si>
  <si>
    <t>NRRL 47700</t>
  </si>
  <si>
    <t>NRRL 47701</t>
  </si>
  <si>
    <t>NRRL 47702</t>
  </si>
  <si>
    <t>NRRL 47704</t>
  </si>
  <si>
    <t>NRRL 47705</t>
  </si>
  <si>
    <t>NRRL 47706</t>
  </si>
  <si>
    <t>NRRL 47707</t>
  </si>
  <si>
    <t>NRRL 47708</t>
  </si>
  <si>
    <t>NRRL 47709</t>
  </si>
  <si>
    <t>NRRL 47710</t>
  </si>
  <si>
    <t>NRRL 47711</t>
  </si>
  <si>
    <t>NRRL 47716</t>
  </si>
  <si>
    <t>NRRL 47717</t>
  </si>
  <si>
    <t>NRRL 47718</t>
  </si>
  <si>
    <t>NRRL 47719</t>
  </si>
  <si>
    <t>NRRL 47720</t>
  </si>
  <si>
    <t>NRRL 47721</t>
  </si>
  <si>
    <t>NRRL 47722</t>
  </si>
  <si>
    <t>NRRL 47723</t>
  </si>
  <si>
    <t>NRRL 47725</t>
  </si>
  <si>
    <t>NRRL 47729</t>
  </si>
  <si>
    <t>NRRL 47730</t>
  </si>
  <si>
    <t>NRRL 47731</t>
  </si>
  <si>
    <t>NRRL 47732</t>
  </si>
  <si>
    <t>NRRL 47733</t>
  </si>
  <si>
    <t>NRRL 47735</t>
  </si>
  <si>
    <t>NRRL 47736</t>
  </si>
  <si>
    <t>NRRL 47738</t>
  </si>
  <si>
    <t>NRRL 47740</t>
  </si>
  <si>
    <t>NRRL 47741</t>
  </si>
  <si>
    <t>NRRL 47742</t>
  </si>
  <si>
    <t>NRRL 47743</t>
  </si>
  <si>
    <t>NRRL 47745</t>
  </si>
  <si>
    <t>NRRL 47746</t>
  </si>
  <si>
    <t>NRRL 47747</t>
  </si>
  <si>
    <t>NRRL 47748</t>
  </si>
  <si>
    <t>NRRL 47750</t>
  </si>
  <si>
    <t>NRRL 47751</t>
  </si>
  <si>
    <t>NRRL 47752</t>
  </si>
  <si>
    <t>NRRL 47754</t>
  </si>
  <si>
    <t>NRRL 47755</t>
  </si>
  <si>
    <t>NRRL 47756</t>
  </si>
  <si>
    <t>NRRL 47757</t>
  </si>
  <si>
    <t>NRRL 47759</t>
  </si>
  <si>
    <t>NRRL 47760</t>
  </si>
  <si>
    <t>NRRL 47766</t>
  </si>
  <si>
    <t>NRRL 47767</t>
  </si>
  <si>
    <t>NRRL 47768</t>
  </si>
  <si>
    <t>NRRL 47769</t>
  </si>
  <si>
    <t>NRRL 47770</t>
  </si>
  <si>
    <t>NRRL 47771</t>
  </si>
  <si>
    <t>NRRL 47772</t>
  </si>
  <si>
    <t>NRRL 47774</t>
  </si>
  <si>
    <t>NRRL 47775</t>
  </si>
  <si>
    <t>NRRL 47776</t>
  </si>
  <si>
    <t>NRRL 47777</t>
  </si>
  <si>
    <t>NRRL 47778</t>
  </si>
  <si>
    <t>NRRL 47779</t>
  </si>
  <si>
    <t>NRRL 47780</t>
  </si>
  <si>
    <t>NRRL 47781</t>
  </si>
  <si>
    <t>NRRL 47782</t>
  </si>
  <si>
    <t>NRRL 47784</t>
  </si>
  <si>
    <t>NRRL 47785</t>
  </si>
  <si>
    <t>NRRL 47786</t>
  </si>
  <si>
    <t>NRRL 47787</t>
  </si>
  <si>
    <t>NRRL 47790</t>
  </si>
  <si>
    <t>NRRL 47791</t>
  </si>
  <si>
    <t>NRRL 47792</t>
  </si>
  <si>
    <t>NRRL 47796</t>
  </si>
  <si>
    <t>NRRL 47797</t>
  </si>
  <si>
    <t>NRRL 47800</t>
  </si>
  <si>
    <t>NRRL 47802</t>
  </si>
  <si>
    <t>NRRL 47803</t>
  </si>
  <si>
    <t>NRRL 47804</t>
  </si>
  <si>
    <t>NRRL 47805</t>
  </si>
  <si>
    <t>NRRL 47806</t>
  </si>
  <si>
    <t>NRRL 47807</t>
  </si>
  <si>
    <t>NRRL 47809</t>
  </si>
  <si>
    <t>NRRL 47810</t>
  </si>
  <si>
    <t>NRRL 47811</t>
  </si>
  <si>
    <t>NRRL 47812</t>
  </si>
  <si>
    <t>NRRL 47813</t>
  </si>
  <si>
    <t>NRRL 47814</t>
  </si>
  <si>
    <t>NRRL 47815</t>
  </si>
  <si>
    <t>NRRL 47816</t>
  </si>
  <si>
    <t>NRRL 47817</t>
  </si>
  <si>
    <t>NRRL 47818</t>
  </si>
  <si>
    <t>NRRL 47819</t>
  </si>
  <si>
    <t>NRRL 47820</t>
  </si>
  <si>
    <t>NRRL 47821</t>
  </si>
  <si>
    <t>NRRL 47822</t>
  </si>
  <si>
    <t>NRRL 52302</t>
  </si>
  <si>
    <t>NRRL 39111</t>
  </si>
  <si>
    <t>NRRL 44503</t>
  </si>
  <si>
    <t>NRRL 44505</t>
  </si>
  <si>
    <t>NRRL 52032</t>
  </si>
  <si>
    <t>NRRL 40434</t>
  </si>
  <si>
    <t>NRRL 40435</t>
  </si>
  <si>
    <t>NRRL 40436</t>
  </si>
  <si>
    <t>NRRL 40438</t>
  </si>
  <si>
    <t>Raymore, Saskatchewan</t>
  </si>
  <si>
    <t>NRRL 44222</t>
  </si>
  <si>
    <t>NRRL 44223</t>
  </si>
  <si>
    <t>NRRL 52479</t>
  </si>
  <si>
    <t>NRRL 52480</t>
  </si>
  <si>
    <t>NRRL 52481</t>
  </si>
  <si>
    <t>NRRL 52482</t>
  </si>
  <si>
    <t>NRRL 52483</t>
  </si>
  <si>
    <t>NRRL 52484</t>
  </si>
  <si>
    <t>NRRL 52485</t>
  </si>
  <si>
    <t>NRRL 52486</t>
  </si>
  <si>
    <t>NRRL 52487</t>
  </si>
  <si>
    <t>NRRL 52488</t>
  </si>
  <si>
    <t>NRRL 52489</t>
  </si>
  <si>
    <t>NRRL 52151</t>
  </si>
  <si>
    <t>NRRL 52152</t>
  </si>
  <si>
    <t>NRRL 39374</t>
  </si>
  <si>
    <t>NRRL 44168</t>
  </si>
  <si>
    <t>NRRL 44169</t>
  </si>
  <si>
    <t>NRRL 39090</t>
  </si>
  <si>
    <t>NRRL 39091</t>
  </si>
  <si>
    <t>NRRL 44375</t>
  </si>
  <si>
    <t>NRRL 39455</t>
  </si>
  <si>
    <t>Rhein, Saskatchewan</t>
  </si>
  <si>
    <t>NRRL 52281</t>
  </si>
  <si>
    <t>NRRL 52282</t>
  </si>
  <si>
    <t>NRRL 39153</t>
  </si>
  <si>
    <t>Richardson, Saskatchewan</t>
  </si>
  <si>
    <t>NRRL 44170</t>
  </si>
  <si>
    <t>NRRL 44171</t>
  </si>
  <si>
    <t>NRRL 39083</t>
  </si>
  <si>
    <t>Richelieu, Quebec</t>
  </si>
  <si>
    <t>NRRL 38794</t>
  </si>
  <si>
    <t>NRRL 44290</t>
  </si>
  <si>
    <t>NRRL 44376</t>
  </si>
  <si>
    <t>NRRL 44377</t>
  </si>
  <si>
    <t>NRRL 47892</t>
  </si>
  <si>
    <t>NRRL 47893</t>
  </si>
  <si>
    <t>NRRL 44421</t>
  </si>
  <si>
    <t>NRRL 44422</t>
  </si>
  <si>
    <t>NRRL 44423</t>
  </si>
  <si>
    <t>NRRL 44424</t>
  </si>
  <si>
    <t>NRRL 44425</t>
  </si>
  <si>
    <t>NRRL 44426</t>
  </si>
  <si>
    <t>NRRL 47935</t>
  </si>
  <si>
    <t>NRRL 47937</t>
  </si>
  <si>
    <t>NRRL 47939</t>
  </si>
  <si>
    <t>NRRL 47941</t>
  </si>
  <si>
    <t>NRRL 40298</t>
  </si>
  <si>
    <t>NRRL 40299</t>
  </si>
  <si>
    <t>NRRL 40301</t>
  </si>
  <si>
    <t>Roland, Manitoba</t>
  </si>
  <si>
    <t>NRRL 39431</t>
  </si>
  <si>
    <t>NRRL 44270</t>
  </si>
  <si>
    <t>NRRL 44271</t>
  </si>
  <si>
    <t>NRRL 52342</t>
  </si>
  <si>
    <t>NRRL 52343</t>
  </si>
  <si>
    <t>NRRL 52334</t>
  </si>
  <si>
    <t>NRRL 52333</t>
  </si>
  <si>
    <t>NRRL 52335</t>
  </si>
  <si>
    <t>NRRL 40280</t>
  </si>
  <si>
    <t>NRRL 52336</t>
  </si>
  <si>
    <t>NRRL 52339</t>
  </si>
  <si>
    <t>NRRL 52340</t>
  </si>
  <si>
    <t>NRRL 52341</t>
  </si>
  <si>
    <t>NRRL 39205</t>
  </si>
  <si>
    <t>NRRL 39207</t>
  </si>
  <si>
    <t>NRRL 39208</t>
  </si>
  <si>
    <t>Rosser, Manitoba</t>
  </si>
  <si>
    <t>NRRL 44566</t>
  </si>
  <si>
    <t>NRRL 40363</t>
  </si>
  <si>
    <t>NRRL 40364</t>
  </si>
  <si>
    <t>Rosthern, Saskatchewan</t>
  </si>
  <si>
    <t>NRRL 52325</t>
  </si>
  <si>
    <t>NRRL 52326</t>
  </si>
  <si>
    <t>NRRL 52327</t>
  </si>
  <si>
    <t>NRRL 40279</t>
  </si>
  <si>
    <t>Rougemont, Quebec</t>
  </si>
  <si>
    <t>NRRL 38797</t>
  </si>
  <si>
    <t>NRRL 38800</t>
  </si>
  <si>
    <t>NRRL 38801</t>
  </si>
  <si>
    <t>Rouleau, Saskatchewan</t>
  </si>
  <si>
    <t>NRRL 52227</t>
  </si>
  <si>
    <t>NRRL 52228</t>
  </si>
  <si>
    <t>NRRL 39089</t>
  </si>
  <si>
    <t>Rowatt, Saskatchewan</t>
  </si>
  <si>
    <t>NRRL 44172</t>
  </si>
  <si>
    <t>NRRL 44173</t>
  </si>
  <si>
    <t>NRRL 52214</t>
  </si>
  <si>
    <t>NRRL 39087</t>
  </si>
  <si>
    <t>NRRL 40303</t>
  </si>
  <si>
    <t>NRRL 40304</t>
  </si>
  <si>
    <t>NRRL 40306</t>
  </si>
  <si>
    <t>NRRL 44427</t>
  </si>
  <si>
    <t>NRRL 44429</t>
  </si>
  <si>
    <t>NRRL 44430</t>
  </si>
  <si>
    <t>NRRL 44431</t>
  </si>
  <si>
    <t>NRRL 47945</t>
  </si>
  <si>
    <t>NRRL 47946</t>
  </si>
  <si>
    <t xml:space="preserve">Sable, New Brunswick </t>
  </si>
  <si>
    <t>NRRL 40697</t>
  </si>
  <si>
    <t>Saltcoats, Saskatchewan</t>
  </si>
  <si>
    <t>NRRL 39152</t>
  </si>
  <si>
    <t>NRRL 44267</t>
  </si>
  <si>
    <t>NRRL 44268</t>
  </si>
  <si>
    <t>NRRL 52318</t>
  </si>
  <si>
    <t>NRRL 52320</t>
  </si>
  <si>
    <t>NRRL 52319</t>
  </si>
  <si>
    <t>NRRL 39190</t>
  </si>
  <si>
    <t>NRRL 44330</t>
  </si>
  <si>
    <t>NRRL 52404</t>
  </si>
  <si>
    <t>NRRL 52406</t>
  </si>
  <si>
    <t>NRRL 52407</t>
  </si>
  <si>
    <t>NRRL 52408</t>
  </si>
  <si>
    <t>NRRL 52409</t>
  </si>
  <si>
    <t>NRRL 47921</t>
  </si>
  <si>
    <t>NRRL 40272</t>
  </si>
  <si>
    <t>NRRL 40273</t>
  </si>
  <si>
    <t>Simcoe, Ontario</t>
  </si>
  <si>
    <t>NRRL 53026</t>
  </si>
  <si>
    <t>NRRL 53032</t>
  </si>
  <si>
    <t>NRRL 53033</t>
  </si>
  <si>
    <t>NRRL 44378</t>
  </si>
  <si>
    <t>NRRL 39457</t>
  </si>
  <si>
    <t>NRRL 39433</t>
  </si>
  <si>
    <t>Souris, Manitoba</t>
  </si>
  <si>
    <t>NRRL 44379</t>
  </si>
  <si>
    <t>NRRL 44380</t>
  </si>
  <si>
    <t>NRRL 40401</t>
  </si>
  <si>
    <t>NRRL 40402</t>
  </si>
  <si>
    <t>NRRL 40404</t>
  </si>
  <si>
    <t>Southey, Saskatchewan</t>
  </si>
  <si>
    <t>NRRL 44202</t>
  </si>
  <si>
    <t>NRRL 39151</t>
  </si>
  <si>
    <t>Sperling, Manitoba</t>
  </si>
  <si>
    <t>NRRL 52064</t>
  </si>
  <si>
    <t>NRRL 52403</t>
  </si>
  <si>
    <t>St. Antoine sur Richelieu, Quebec</t>
  </si>
  <si>
    <t>NRRL 38802</t>
  </si>
  <si>
    <t>NRRL 38803</t>
  </si>
  <si>
    <t>NRRL 38804</t>
  </si>
  <si>
    <t>NRRL 38805</t>
  </si>
  <si>
    <t>St. Antoine, Quebec</t>
  </si>
  <si>
    <t>NRRL 38807</t>
  </si>
  <si>
    <t>NRRL 38808</t>
  </si>
  <si>
    <t>NRRL 38809</t>
  </si>
  <si>
    <t>NRRL 38811</t>
  </si>
  <si>
    <t>St. Barnabe, Quebec</t>
  </si>
  <si>
    <t>NRRL 38813</t>
  </si>
  <si>
    <t>NRRL 38814</t>
  </si>
  <si>
    <t>NRRL 38816</t>
  </si>
  <si>
    <t>St. Bernard de Michaudville, Quebec</t>
  </si>
  <si>
    <t>NRRL 38818</t>
  </si>
  <si>
    <t>NRRL 38820</t>
  </si>
  <si>
    <t>NRRL 38821</t>
  </si>
  <si>
    <t>St. Denis, Quebec</t>
  </si>
  <si>
    <t>NRRL 38822</t>
  </si>
  <si>
    <t>NRRL 38823</t>
  </si>
  <si>
    <t>NRRL 38825</t>
  </si>
  <si>
    <t>NRRL 38826</t>
  </si>
  <si>
    <t>St. Hughes, Quebec</t>
  </si>
  <si>
    <t>NRRL 38827</t>
  </si>
  <si>
    <t>NRRL 38828</t>
  </si>
  <si>
    <t>NRRL 38829</t>
  </si>
  <si>
    <t>NRRL 38830</t>
  </si>
  <si>
    <t>NRRL 38831</t>
  </si>
  <si>
    <t>St. Jacques de Montcalm, Quebec</t>
  </si>
  <si>
    <t>NRRL 38911</t>
  </si>
  <si>
    <t>NRRL 38913</t>
  </si>
  <si>
    <t>NRRL 38914</t>
  </si>
  <si>
    <t>NRRL 38916</t>
  </si>
  <si>
    <t>NRRL 38917</t>
  </si>
  <si>
    <t>NRRL 38918</t>
  </si>
  <si>
    <t>NRRL 38919</t>
  </si>
  <si>
    <t>NRRL 38920</t>
  </si>
  <si>
    <t>NRRL 38921</t>
  </si>
  <si>
    <t>NRRL 38923</t>
  </si>
  <si>
    <t>NRRL 38925</t>
  </si>
  <si>
    <t>NRRL 38926</t>
  </si>
  <si>
    <t>NRRL 38927</t>
  </si>
  <si>
    <t>NRRL 38928</t>
  </si>
  <si>
    <t>NRRL 38929</t>
  </si>
  <si>
    <t>NRRL 38931</t>
  </si>
  <si>
    <t>NRRL 38932</t>
  </si>
  <si>
    <t>NRRL 38934</t>
  </si>
  <si>
    <t>NRRL 38935</t>
  </si>
  <si>
    <t>NRRL 38938</t>
  </si>
  <si>
    <t>NRRL 38946</t>
  </si>
  <si>
    <t>NRRL 38947</t>
  </si>
  <si>
    <t>NRRL 38948</t>
  </si>
  <si>
    <t>NRRL 38950</t>
  </si>
  <si>
    <t>NRRL 38953</t>
  </si>
  <si>
    <t>NRRL 38954</t>
  </si>
  <si>
    <t>NRRL 38955</t>
  </si>
  <si>
    <t>NRRL 38956</t>
  </si>
  <si>
    <t>St. Jacques, Quebec</t>
  </si>
  <si>
    <t>NRRL 38941</t>
  </si>
  <si>
    <t>NRRL 38943</t>
  </si>
  <si>
    <t>NRRL 38944</t>
  </si>
  <si>
    <t>NRRL 38945</t>
  </si>
  <si>
    <t>St. Joseph du Lac, Quebec</t>
  </si>
  <si>
    <t>NRRL 38852</t>
  </si>
  <si>
    <t>NRRL 38853</t>
  </si>
  <si>
    <t>NRRL 38854</t>
  </si>
  <si>
    <t>NRRL 38855</t>
  </si>
  <si>
    <t>St. Louis, Saskatchewan</t>
  </si>
  <si>
    <t>NRRL 44311</t>
  </si>
  <si>
    <t>NRRL 44312</t>
  </si>
  <si>
    <t>St. Malo, Manitoba</t>
  </si>
  <si>
    <t>NRRL 40484</t>
  </si>
  <si>
    <t>St. Marc sur Richleau, Quebec</t>
  </si>
  <si>
    <t>NRRL 38857</t>
  </si>
  <si>
    <t>NRRL 38858</t>
  </si>
  <si>
    <t>NRRL 38861</t>
  </si>
  <si>
    <t>St. Remi, Quebec</t>
  </si>
  <si>
    <t>NRRL 38836</t>
  </si>
  <si>
    <t>Star City, Saskatchewan</t>
  </si>
  <si>
    <t>NRRL 39397</t>
  </si>
  <si>
    <t>Ste. Anne9, Manitoba</t>
  </si>
  <si>
    <t>NRRL 40476</t>
  </si>
  <si>
    <t>Ste. Rosalie, Quebec</t>
  </si>
  <si>
    <t>NRRL 38837</t>
  </si>
  <si>
    <t>NRRL 38838</t>
  </si>
  <si>
    <t>NRRL 38840</t>
  </si>
  <si>
    <t>NRRL 38841</t>
  </si>
  <si>
    <t>NRRL 38842</t>
  </si>
  <si>
    <t>NRRL 38844</t>
  </si>
  <si>
    <t>NRRL 38845</t>
  </si>
  <si>
    <t>Ste. Rose du Lac, Manitoba</t>
  </si>
  <si>
    <t>NRRL 44482</t>
  </si>
  <si>
    <t>NRRL 52490</t>
  </si>
  <si>
    <t>NRRL 52491</t>
  </si>
  <si>
    <t>NRRL 52492</t>
  </si>
  <si>
    <t>NRRL 40368</t>
  </si>
  <si>
    <t>Stony Mountain, Manitoba</t>
  </si>
  <si>
    <t>NRRL 52107</t>
  </si>
  <si>
    <t>NRRL 52109</t>
  </si>
  <si>
    <t>NRRL 39375</t>
  </si>
  <si>
    <t>NRRL 39186</t>
  </si>
  <si>
    <t>NRRL 39187</t>
  </si>
  <si>
    <t>Strathclair, Manitoba</t>
  </si>
  <si>
    <t>NRRL 40274</t>
  </si>
  <si>
    <t>Strongfield, Saskatchewan</t>
  </si>
  <si>
    <t>NRRL 39204</t>
  </si>
  <si>
    <t>NRRL 44532</t>
  </si>
  <si>
    <t>NRRL 52067</t>
  </si>
  <si>
    <t>Swan River, Manitoba</t>
  </si>
  <si>
    <t>NRRL 44451</t>
  </si>
  <si>
    <t>NRRL 44452</t>
  </si>
  <si>
    <t>NRRL 47957</t>
  </si>
  <si>
    <t>NRRL 47959</t>
  </si>
  <si>
    <t>NRRL 47961</t>
  </si>
  <si>
    <t>NRRL 47962</t>
  </si>
  <si>
    <t>NRRL 47969</t>
  </si>
  <si>
    <t>NRRL 47970</t>
  </si>
  <si>
    <t>NRRL 47972</t>
  </si>
  <si>
    <t>NRRL 40324</t>
  </si>
  <si>
    <t>NRRL 40325</t>
  </si>
  <si>
    <t>NRRL 40326</t>
  </si>
  <si>
    <t>NRRL 40321</t>
  </si>
  <si>
    <t>NRRL 40322</t>
  </si>
  <si>
    <t>NRRL 40323</t>
  </si>
  <si>
    <t>Swift Current, Saskatchewan</t>
  </si>
  <si>
    <t>NRRL 44185</t>
  </si>
  <si>
    <t>NRRL 44580</t>
  </si>
  <si>
    <t>NRRL 44581</t>
  </si>
  <si>
    <t>NRRL 40369</t>
  </si>
  <si>
    <t>NRRL 40370</t>
  </si>
  <si>
    <t>Thamesville, Ontario</t>
  </si>
  <si>
    <t>NRRL 52969</t>
  </si>
  <si>
    <t>NRRL 52970</t>
  </si>
  <si>
    <t>NRRL 52971</t>
  </si>
  <si>
    <t>NRRL 53006</t>
  </si>
  <si>
    <t>NRRL 53007</t>
  </si>
  <si>
    <t>NRRL 53008</t>
  </si>
  <si>
    <t>NRRL 40389</t>
  </si>
  <si>
    <t>Theodore, Saskatchewan</t>
  </si>
  <si>
    <t>NRRL 44225</t>
  </si>
  <si>
    <t>NRRL 39395</t>
  </si>
  <si>
    <t>Tisdale, Saskatchewan</t>
  </si>
  <si>
    <t>NRRL 44291</t>
  </si>
  <si>
    <t>NRRL 44293</t>
  </si>
  <si>
    <t>NRRL 52361</t>
  </si>
  <si>
    <t>NRRL 39217</t>
  </si>
  <si>
    <t>NRRL 39218</t>
  </si>
  <si>
    <t>NRRL 39219</t>
  </si>
  <si>
    <t>NRRL 39221</t>
  </si>
  <si>
    <t>NRRL 39222</t>
  </si>
  <si>
    <t>NRRL 39223</t>
  </si>
  <si>
    <t>NRRL 39376</t>
  </si>
  <si>
    <t>NRRL 44506</t>
  </si>
  <si>
    <t>NRRL 40442</t>
  </si>
  <si>
    <t>Tribune, Saskatchewan</t>
  </si>
  <si>
    <t>NRRL 52233</t>
  </si>
  <si>
    <t>NRRL 52235</t>
  </si>
  <si>
    <t>NRRL 52236</t>
  </si>
  <si>
    <t>NRRL 52238</t>
  </si>
  <si>
    <t>NRRL 52239</t>
  </si>
  <si>
    <t>NRRL 52241</t>
  </si>
  <si>
    <t>NRRL 39119</t>
  </si>
  <si>
    <t>NRRL 39120</t>
  </si>
  <si>
    <t>NRRL 39121</t>
  </si>
  <si>
    <t>NRRL 39122</t>
  </si>
  <si>
    <t>Tucker, Manitoba</t>
  </si>
  <si>
    <t>NRRL 40444</t>
  </si>
  <si>
    <t>NRRL 40445</t>
  </si>
  <si>
    <t>Tupperville, Ontario</t>
  </si>
  <si>
    <t>NRRL 52973</t>
  </si>
  <si>
    <t>NRRL 52974</t>
  </si>
  <si>
    <t>NRRL 52348</t>
  </si>
  <si>
    <t>Valparaiso, Saskatchewan</t>
  </si>
  <si>
    <t>NRRL 44294</t>
  </si>
  <si>
    <t>NRRL 52378</t>
  </si>
  <si>
    <t>NRRL 40392</t>
  </si>
  <si>
    <t>Vanguard, Saskatchewan</t>
  </si>
  <si>
    <t>NRRL 52255</t>
  </si>
  <si>
    <t>Varennes, Quebec</t>
  </si>
  <si>
    <t>NRRL 38847</t>
  </si>
  <si>
    <t>NRRL 38848</t>
  </si>
  <si>
    <t>NRRL 38849</t>
  </si>
  <si>
    <t>NRRL 38850</t>
  </si>
  <si>
    <t>NRRL 52493</t>
  </si>
  <si>
    <t>NRRL 52494</t>
  </si>
  <si>
    <t>NRRL 52495</t>
  </si>
  <si>
    <t>NRRL 52496</t>
  </si>
  <si>
    <t>NRRL 52497</t>
  </si>
  <si>
    <t>NRRL 52498</t>
  </si>
  <si>
    <t>NRRL 52499</t>
  </si>
  <si>
    <t>NRRL 52500</t>
  </si>
  <si>
    <t>NRRL 52501</t>
  </si>
  <si>
    <t>NRRL 52502</t>
  </si>
  <si>
    <t>NRRL 52503</t>
  </si>
  <si>
    <t>NRRL 52504</t>
  </si>
  <si>
    <t>NRRL 52505</t>
  </si>
  <si>
    <t>NRRL 52506</t>
  </si>
  <si>
    <t>NRRL 52507</t>
  </si>
  <si>
    <t>NRRL 52508</t>
  </si>
  <si>
    <t>Vercheres, Quebec</t>
  </si>
  <si>
    <t>NRRL 38862</t>
  </si>
  <si>
    <t>NRRL 38864</t>
  </si>
  <si>
    <t>NRRL 38865</t>
  </si>
  <si>
    <t>NRRL 38867</t>
  </si>
  <si>
    <t>NRRL 38868</t>
  </si>
  <si>
    <t>NRRL 38869</t>
  </si>
  <si>
    <t>NRRL 38870</t>
  </si>
  <si>
    <t>Victoria, Ontario</t>
  </si>
  <si>
    <t>NRRL 44090</t>
  </si>
  <si>
    <t>NRRL 44093</t>
  </si>
  <si>
    <t>NRRL 44381</t>
  </si>
  <si>
    <t>NRRL 47901</t>
  </si>
  <si>
    <t>NRRL 39459</t>
  </si>
  <si>
    <t>NRRL 39460</t>
  </si>
  <si>
    <t>NRRL 39462</t>
  </si>
  <si>
    <t>NRRL 39463</t>
  </si>
  <si>
    <t>Viscount, Saskatchewan</t>
  </si>
  <si>
    <t>NRRL 39188</t>
  </si>
  <si>
    <t>NRRL 39189</t>
  </si>
  <si>
    <t>NRRL 52509</t>
  </si>
  <si>
    <t>NRRL 52510</t>
  </si>
  <si>
    <t>NRRL 52511</t>
  </si>
  <si>
    <t>NRRL 52512</t>
  </si>
  <si>
    <t>NRRL 52513</t>
  </si>
  <si>
    <t>NRRL 52514</t>
  </si>
  <si>
    <t>NRRL 52515</t>
  </si>
  <si>
    <t>NRRL 52516</t>
  </si>
  <si>
    <t>NRRL 52517</t>
  </si>
  <si>
    <t>Wadena, Saskatchewan</t>
  </si>
  <si>
    <t>NRRL 44227</t>
  </si>
  <si>
    <t>NRRL 52304</t>
  </si>
  <si>
    <t>NRRL 39170</t>
  </si>
  <si>
    <t>Wakaw, Saskatchewan</t>
  </si>
  <si>
    <t>NRRL 52394</t>
  </si>
  <si>
    <t>NRRL 40395</t>
  </si>
  <si>
    <t>NRRL 52395</t>
  </si>
  <si>
    <t>NRRL 52397</t>
  </si>
  <si>
    <t>NRRL 52398</t>
  </si>
  <si>
    <t>NRRL 44203</t>
  </si>
  <si>
    <t>NRRL 44204</t>
  </si>
  <si>
    <t>NRRL 52266</t>
  </si>
  <si>
    <t>NRRL 52267</t>
  </si>
  <si>
    <t>NRRL 40372</t>
  </si>
  <si>
    <t>NRRL 40373</t>
  </si>
  <si>
    <t>NRRL 44356</t>
  </si>
  <si>
    <t>Waterloo, Ontario</t>
  </si>
  <si>
    <t>NRRL 43915</t>
  </si>
  <si>
    <t>NRRL 43916</t>
  </si>
  <si>
    <t>NRRL 43917</t>
  </si>
  <si>
    <t>NRRL 43918</t>
  </si>
  <si>
    <t>NRRL 43979</t>
  </si>
  <si>
    <t>Watrous, Saskatchewan</t>
  </si>
  <si>
    <t>NRRL 39180</t>
  </si>
  <si>
    <t>Watson, Saskatchewan</t>
  </si>
  <si>
    <t>NRRL 44226</t>
  </si>
  <si>
    <t>NRRL 52297</t>
  </si>
  <si>
    <t>Wawota, Saskatchewan</t>
  </si>
  <si>
    <t>NRRL 52174</t>
  </si>
  <si>
    <t>NRRL 52176</t>
  </si>
  <si>
    <t>NRRL 39389</t>
  </si>
  <si>
    <t>NRRL 39393</t>
  </si>
  <si>
    <t>Wellington, Ontario</t>
  </si>
  <si>
    <t>NRRL 38746</t>
  </si>
  <si>
    <t>NRRL 38981</t>
  </si>
  <si>
    <t>NRRL 38982</t>
  </si>
  <si>
    <t>NRRL 38983</t>
  </si>
  <si>
    <t>NRRL 38984</t>
  </si>
  <si>
    <t>NRRL 43948</t>
  </si>
  <si>
    <t>NRRL 38986</t>
  </si>
  <si>
    <t>NRRL 38987</t>
  </si>
  <si>
    <t>NRRL 38988</t>
  </si>
  <si>
    <t>NRRL 38989</t>
  </si>
  <si>
    <t>NRRL 43949</t>
  </si>
  <si>
    <t>NRRL 44018</t>
  </si>
  <si>
    <t>NRRL 44019</t>
  </si>
  <si>
    <t>NRRL 44020</t>
  </si>
  <si>
    <t>NRRL 44021</t>
  </si>
  <si>
    <t>NRRL 38692</t>
  </si>
  <si>
    <t>NRRL 53041</t>
  </si>
  <si>
    <t>NRRL 53054</t>
  </si>
  <si>
    <t>Wetaskiwin, Alberta</t>
  </si>
  <si>
    <t>NRRL 52597</t>
  </si>
  <si>
    <t>NRRL 44143</t>
  </si>
  <si>
    <t>NRRL 44145</t>
  </si>
  <si>
    <t>NRRL 44146</t>
  </si>
  <si>
    <t>NRRL 44147</t>
  </si>
  <si>
    <t>NRRL 44148</t>
  </si>
  <si>
    <t>NRRL 44150</t>
  </si>
  <si>
    <t>NRRL 44151</t>
  </si>
  <si>
    <t>NRRL 44152</t>
  </si>
  <si>
    <t>NRRL 44153</t>
  </si>
  <si>
    <t>NRRL 52189</t>
  </si>
  <si>
    <t>NRRL 52190</t>
  </si>
  <si>
    <t>NRRL 52191</t>
  </si>
  <si>
    <t>NRRL 39069</t>
  </si>
  <si>
    <t>NRRL 39070</t>
  </si>
  <si>
    <t>White Star, Saskatchewan</t>
  </si>
  <si>
    <t>NRRL 44331</t>
  </si>
  <si>
    <t>NRRL 39404</t>
  </si>
  <si>
    <t>NRRL 44132</t>
  </si>
  <si>
    <t>NRRL 44133</t>
  </si>
  <si>
    <t>NRRL 52180</t>
  </si>
  <si>
    <t>NRRL 52181</t>
  </si>
  <si>
    <t>NRRL 52182</t>
  </si>
  <si>
    <t>Wilcox, Saskatchewan</t>
  </si>
  <si>
    <t>NRRL 52215</t>
  </si>
  <si>
    <t>NRRL 52217</t>
  </si>
  <si>
    <t>NRRL 52218</t>
  </si>
  <si>
    <t>NRRL 52219</t>
  </si>
  <si>
    <t>NRRL 39086</t>
  </si>
  <si>
    <t>Wilkie, Saskatchewan</t>
  </si>
  <si>
    <t>NRRL 52346</t>
  </si>
  <si>
    <t>NRRL 40507</t>
  </si>
  <si>
    <t>NRRL 52518</t>
  </si>
  <si>
    <t>NRRL 52519</t>
  </si>
  <si>
    <t>NRRL 52520</t>
  </si>
  <si>
    <t>NRRL 52521</t>
  </si>
  <si>
    <t>NRRL 40447</t>
  </si>
  <si>
    <t>NRRL 40448</t>
  </si>
  <si>
    <t>NRRL 40449</t>
  </si>
  <si>
    <t>NRRL 40450</t>
  </si>
  <si>
    <t>NRRL 52088</t>
  </si>
  <si>
    <t>NRRL 52089</t>
  </si>
  <si>
    <t>NRRL 52090</t>
  </si>
  <si>
    <t>NRRL 40488</t>
  </si>
  <si>
    <t>NRRL 44269</t>
  </si>
  <si>
    <t>Wolseley, Saskatchewan</t>
  </si>
  <si>
    <t>NRRL 39383</t>
  </si>
  <si>
    <t>Wynyard, Saskatchewan</t>
  </si>
  <si>
    <t>NRRL 44228</t>
  </si>
  <si>
    <t>NRRL 39169</t>
  </si>
  <si>
    <t>York, Ontario</t>
  </si>
  <si>
    <t>NRRL 53017</t>
  </si>
  <si>
    <t>Yorkton, Saskatchewan</t>
  </si>
  <si>
    <t>NRRL 44205</t>
  </si>
  <si>
    <t>NRRL 44206</t>
  </si>
  <si>
    <t>NRRL 44207</t>
  </si>
  <si>
    <t>NRRL 52270</t>
  </si>
  <si>
    <t>NRRL 52272</t>
  </si>
  <si>
    <t>NRRL 39149</t>
  </si>
  <si>
    <t>Zenon Park, Saskatchewan</t>
  </si>
  <si>
    <t>NRRL 44295</t>
  </si>
  <si>
    <t>NRRL 52381</t>
  </si>
  <si>
    <t>NRRL 39209</t>
  </si>
  <si>
    <t>NRRL 44878</t>
  </si>
  <si>
    <t>NRRL 44641</t>
  </si>
  <si>
    <t>NRRL 44658</t>
  </si>
  <si>
    <t>NRRL 44662</t>
  </si>
  <si>
    <t>NRRL 44673</t>
  </si>
  <si>
    <t>NRRL 44679</t>
  </si>
  <si>
    <t>NRRL 44653</t>
  </si>
  <si>
    <t>NRRL 44659</t>
  </si>
  <si>
    <t>NRRL 44669</t>
  </si>
  <si>
    <t>F. culmorum</t>
  </si>
  <si>
    <t>NRRL 44749</t>
  </si>
  <si>
    <t>NRRL 44709</t>
  </si>
  <si>
    <t>NRRL 44711</t>
  </si>
  <si>
    <t>NRRL 44741</t>
  </si>
  <si>
    <t>NRRL 40952</t>
  </si>
  <si>
    <t>NRRL 40961</t>
  </si>
  <si>
    <t>NRRL 40964</t>
  </si>
  <si>
    <t>NRRL 44775</t>
  </si>
  <si>
    <t>NRRL 44879</t>
  </si>
  <si>
    <t>NRRL 44882</t>
  </si>
  <si>
    <t>NRRL 44883</t>
  </si>
  <si>
    <t>NRRL 40984</t>
  </si>
  <si>
    <t>NRRL 44780</t>
  </si>
  <si>
    <t>NRRL 44782</t>
  </si>
  <si>
    <t>NRRL 44783</t>
  </si>
  <si>
    <t>NRRL 44785</t>
  </si>
  <si>
    <t>NRRL 43013</t>
  </si>
  <si>
    <t>NRRL 44796</t>
  </si>
  <si>
    <t>NRRL 43029</t>
  </si>
  <si>
    <t>NRRL 44806</t>
  </si>
  <si>
    <t>NRRL 44808</t>
  </si>
  <si>
    <t>NRRL 44835</t>
  </si>
  <si>
    <t>NRRL 44850</t>
  </si>
  <si>
    <t>NRRL 44870</t>
  </si>
  <si>
    <t>NRRL 43076</t>
  </si>
  <si>
    <t>NRRL 40668</t>
  </si>
  <si>
    <t>NRRL 40669</t>
  </si>
  <si>
    <t>NRRL 40670</t>
  </si>
  <si>
    <t>NRRL 40671</t>
  </si>
  <si>
    <t>NRRL 40704</t>
  </si>
  <si>
    <t>NRRL 40705</t>
  </si>
  <si>
    <t>NRRL 40706</t>
  </si>
  <si>
    <t>NRRL 40707</t>
  </si>
  <si>
    <t>NRRL 40712</t>
  </si>
  <si>
    <t>NRRL 40713</t>
  </si>
  <si>
    <t>NRRL 40714</t>
  </si>
  <si>
    <t>NRRL 40715</t>
  </si>
  <si>
    <t>NRRL 40688</t>
  </si>
  <si>
    <t>NRRL 40689</t>
  </si>
  <si>
    <t>NRRL 40690</t>
  </si>
  <si>
    <t>NRRL 40691</t>
  </si>
  <si>
    <t>NRRL 40672</t>
  </si>
  <si>
    <t>NRRL 40673</t>
  </si>
  <si>
    <t>NRRL 40674</t>
  </si>
  <si>
    <t>NRRL 40675</t>
  </si>
  <si>
    <t>NRRL 40685</t>
  </si>
  <si>
    <t>NRRL 40660</t>
  </si>
  <si>
    <t>NRRL 40661</t>
  </si>
  <si>
    <t>NRRL 40662</t>
  </si>
  <si>
    <t>NRRL 40663</t>
  </si>
  <si>
    <t>NRRL 52591</t>
  </si>
  <si>
    <t>NRRL 44095</t>
  </si>
  <si>
    <t>NRRL 52130</t>
  </si>
  <si>
    <t>NRRL 52132</t>
  </si>
  <si>
    <t>NRRL 39362</t>
  </si>
  <si>
    <t>NRRL 40851</t>
  </si>
  <si>
    <t>NRRL 52601</t>
  </si>
  <si>
    <t>NRRL 52602</t>
  </si>
  <si>
    <t>NRRL 40839</t>
  </si>
  <si>
    <t>NRRL 40862</t>
  </si>
  <si>
    <t>NRRL 40888</t>
  </si>
  <si>
    <t>NRRL 40889</t>
  </si>
  <si>
    <t>NRRL 40898</t>
  </si>
  <si>
    <t>NRRL 40899</t>
  </si>
  <si>
    <t>NRRL 40902</t>
  </si>
  <si>
    <t>NRRL 40903</t>
  </si>
  <si>
    <t>NRRL 40886</t>
  </si>
  <si>
    <t>NRRL 52596</t>
  </si>
  <si>
    <t xml:space="preserve">Alsen, New Brunswick </t>
  </si>
  <si>
    <t>NRRL 40652</t>
  </si>
  <si>
    <t>NRRL 40653</t>
  </si>
  <si>
    <t>NRRL 40654</t>
  </si>
  <si>
    <t>NRRL 40655</t>
  </si>
  <si>
    <t>NRRL 52039</t>
  </si>
  <si>
    <t>NRRL 39408</t>
  </si>
  <si>
    <t>NRRL 44232</t>
  </si>
  <si>
    <t>NRRL 40288</t>
  </si>
  <si>
    <t>NRRL 40289</t>
  </si>
  <si>
    <t>NRRL 40290</t>
  </si>
  <si>
    <t>NRRL 40291</t>
  </si>
  <si>
    <t>NRRL 44584</t>
  </si>
  <si>
    <t>NRRL 44587</t>
  </si>
  <si>
    <t>NRRL 44588</t>
  </si>
  <si>
    <t>NRRL 44589</t>
  </si>
  <si>
    <t>NRRL 52119</t>
  </si>
  <si>
    <t>NRRL 52120</t>
  </si>
  <si>
    <t>NRRL 52121</t>
  </si>
  <si>
    <t>NRRL 52122</t>
  </si>
  <si>
    <t>NRRL 52123</t>
  </si>
  <si>
    <t>NRRL 52124</t>
  </si>
  <si>
    <t>NRRL 52125</t>
  </si>
  <si>
    <t>NRRL 52126</t>
  </si>
  <si>
    <t>NRRL 52127</t>
  </si>
  <si>
    <t>NRRL 40375</t>
  </si>
  <si>
    <t>NRRL 40376</t>
  </si>
  <si>
    <t>NRRL 40377</t>
  </si>
  <si>
    <t>NRRL 40378</t>
  </si>
  <si>
    <t>NRRL 40379</t>
  </si>
  <si>
    <t>NRRL 40380</t>
  </si>
  <si>
    <t>NRRL 40381</t>
  </si>
  <si>
    <t>Argyle, Manitoba</t>
  </si>
  <si>
    <t>NRRL 44558</t>
  </si>
  <si>
    <t>NRRL 44559</t>
  </si>
  <si>
    <t>NRRL 44560</t>
  </si>
  <si>
    <t>NRRL 39097</t>
  </si>
  <si>
    <t>NRRL 52260</t>
  </si>
  <si>
    <t>NRRL 52262</t>
  </si>
  <si>
    <t>NRRL 52040</t>
  </si>
  <si>
    <t>NRRL 39409</t>
  </si>
  <si>
    <t>NRRL 44154</t>
  </si>
  <si>
    <t>NRRL 40350</t>
  </si>
  <si>
    <t>NRRL 40351</t>
  </si>
  <si>
    <t>Battleford, Saskatchewan</t>
  </si>
  <si>
    <t>NRRL 39405</t>
  </si>
  <si>
    <t>NRRL 44533</t>
  </si>
  <si>
    <t>NRRL 44534</t>
  </si>
  <si>
    <t>NRRL 44535</t>
  </si>
  <si>
    <t>NRRL 44536</t>
  </si>
  <si>
    <t>NRRL 52070</t>
  </si>
  <si>
    <t>NRRL 52071</t>
  </si>
  <si>
    <t>NRRL 52072</t>
  </si>
  <si>
    <t>NRRL 40461</t>
  </si>
  <si>
    <t>NRRL 40462</t>
  </si>
  <si>
    <t>NRRL 40463</t>
  </si>
  <si>
    <t>NRRL 40464</t>
  </si>
  <si>
    <t>NRRL 40465</t>
  </si>
  <si>
    <t>NRRL 38749</t>
  </si>
  <si>
    <t xml:space="preserve">Belvedere, New Brunswick </t>
  </si>
  <si>
    <t>NRRL 40708</t>
  </si>
  <si>
    <t>NRRL 40709</t>
  </si>
  <si>
    <t>NRRL 40710</t>
  </si>
  <si>
    <t>NRRL 40711</t>
  </si>
  <si>
    <t>Benson, Saskatchewan</t>
  </si>
  <si>
    <t>NRRL 39364</t>
  </si>
  <si>
    <t>NRRL 52347</t>
  </si>
  <si>
    <t>NRRL 47927</t>
  </si>
  <si>
    <t>NRRL 47929</t>
  </si>
  <si>
    <t>NRRL 47930</t>
  </si>
  <si>
    <t>NRRL 52388</t>
  </si>
  <si>
    <t>NRRL 44300</t>
  </si>
  <si>
    <t>NRRL 44302</t>
  </si>
  <si>
    <t>NRRL 39231</t>
  </si>
  <si>
    <t>NRRL 39128</t>
  </si>
  <si>
    <t>NRRL 40249</t>
  </si>
  <si>
    <t>NRRL 44335</t>
  </si>
  <si>
    <t>NRRL 47850</t>
  </si>
  <si>
    <t>NRRL 47851</t>
  </si>
  <si>
    <t>NRRL 40205</t>
  </si>
  <si>
    <t>NRRL 40202</t>
  </si>
  <si>
    <t>NRRL 39178</t>
  </si>
  <si>
    <t>NRRL 44433</t>
  </si>
  <si>
    <t>NRRL 44434</t>
  </si>
  <si>
    <t>NRRL 44435</t>
  </si>
  <si>
    <t>NRRL 44436</t>
  </si>
  <si>
    <t>NRRL 44437</t>
  </si>
  <si>
    <t>NRRL 44438</t>
  </si>
  <si>
    <t>NRRL 44439</t>
  </si>
  <si>
    <t>NRRL 44441</t>
  </si>
  <si>
    <t>NRRL 47973</t>
  </si>
  <si>
    <t>NRRL 47974</t>
  </si>
  <si>
    <t>NRRL 47975</t>
  </si>
  <si>
    <t>NRRL 47976</t>
  </si>
  <si>
    <t>NRRL 47977</t>
  </si>
  <si>
    <t>NRRL 40312</t>
  </si>
  <si>
    <t>NRRL 47873</t>
  </si>
  <si>
    <t>NRRL 47874</t>
  </si>
  <si>
    <t>NRRL 47875</t>
  </si>
  <si>
    <t>NRRL 52349</t>
  </si>
  <si>
    <t>NRRL 52350</t>
  </si>
  <si>
    <t>NRRL 52351</t>
  </si>
  <si>
    <t>NRRL 52353</t>
  </si>
  <si>
    <t>NRRL 52354</t>
  </si>
  <si>
    <t>NRRL 52355</t>
  </si>
  <si>
    <t>NRRL 52356</t>
  </si>
  <si>
    <t>Broadview, Saskatchewan</t>
  </si>
  <si>
    <t>NRRL 44114</t>
  </si>
  <si>
    <t>NRRL 52183</t>
  </si>
  <si>
    <t>NRRL 52184</t>
  </si>
  <si>
    <t>NRRL 39377</t>
  </si>
  <si>
    <t>NRRL 52429</t>
  </si>
  <si>
    <t>NRRL 52435</t>
  </si>
  <si>
    <t>NRRL 52441</t>
  </si>
  <si>
    <t>NRRL 44275</t>
  </si>
  <si>
    <t>NRRL 44276</t>
  </si>
  <si>
    <t>NRRL 53055</t>
  </si>
  <si>
    <t>NRRL 52389</t>
  </si>
  <si>
    <t>NRRL 52391</t>
  </si>
  <si>
    <t>NRRL 52392</t>
  </si>
  <si>
    <t>NRRL 39229</t>
  </si>
  <si>
    <t>NRRL 52592</t>
  </si>
  <si>
    <t>NRRL 52593</t>
  </si>
  <si>
    <t>NRRL 44210</t>
  </si>
  <si>
    <t>NRRL 52283</t>
  </si>
  <si>
    <t>NRRL 52286</t>
  </si>
  <si>
    <t>NRRL 52287</t>
  </si>
  <si>
    <t>NRRL 52290</t>
  </si>
  <si>
    <t>NRRL 44098</t>
  </si>
  <si>
    <t>NRRL 52134</t>
  </si>
  <si>
    <t>NRRL 52135</t>
  </si>
  <si>
    <t>NRRL 52136</t>
  </si>
  <si>
    <t>Carlyle, Saskatchewan</t>
  </si>
  <si>
    <t>NRRL 39365</t>
  </si>
  <si>
    <t>Carman, Manitoba</t>
  </si>
  <si>
    <t>NRRL 39410</t>
  </si>
  <si>
    <t>NRRL 52138</t>
  </si>
  <si>
    <t>NRRL 52139</t>
  </si>
  <si>
    <t>NRRL 44277</t>
  </si>
  <si>
    <t>NRRL 52366</t>
  </si>
  <si>
    <t>NRRL 52368</t>
  </si>
  <si>
    <t>NRRL 39213</t>
  </si>
  <si>
    <t>NRRL 53065</t>
  </si>
  <si>
    <t>NRRL 53066</t>
  </si>
  <si>
    <t>NRRL 53067</t>
  </si>
  <si>
    <t>NRRL 53068</t>
  </si>
  <si>
    <t>NRRL 44314</t>
  </si>
  <si>
    <t>NRRL 44316</t>
  </si>
  <si>
    <t>NRRL 39403</t>
  </si>
  <si>
    <t>NRRL 38752</t>
  </si>
  <si>
    <t>NRRL 38753</t>
  </si>
  <si>
    <t>NRRL 38754</t>
  </si>
  <si>
    <t>NRRL 38758</t>
  </si>
  <si>
    <t>NRRL 38759</t>
  </si>
  <si>
    <t>NRRL 44236</t>
  </si>
  <si>
    <t>NRRL 44513</t>
  </si>
  <si>
    <t>NRRL 52041</t>
  </si>
  <si>
    <t>NRRL 39412</t>
  </si>
  <si>
    <t>NRRL 52307</t>
  </si>
  <si>
    <t>NRRL 52242</t>
  </si>
  <si>
    <t>NRRL 52243</t>
  </si>
  <si>
    <t>NRRL 44160</t>
  </si>
  <si>
    <t>NRRL 52192</t>
  </si>
  <si>
    <t>NRRL 44134</t>
  </si>
  <si>
    <t>NRRL 39079</t>
  </si>
  <si>
    <t>NRRL 44280</t>
  </si>
  <si>
    <t>NRRL 44281</t>
  </si>
  <si>
    <t>NRRL 52369</t>
  </si>
  <si>
    <t>NRRL 52371</t>
  </si>
  <si>
    <t>Crossfield, Alberta</t>
  </si>
  <si>
    <t>NRRL 52595</t>
  </si>
  <si>
    <t>NRRL 39065</t>
  </si>
  <si>
    <t>Crystal City, Manitoba</t>
  </si>
  <si>
    <t>NRRL 44515</t>
  </si>
  <si>
    <t>NRRL 44516</t>
  </si>
  <si>
    <t>NRRL 52042</t>
  </si>
  <si>
    <t>NRRL 39413</t>
  </si>
  <si>
    <t>NRRL 40283</t>
  </si>
  <si>
    <t>NRRL 40409</t>
  </si>
  <si>
    <t>NRRL 52008</t>
  </si>
  <si>
    <t>NRRL 52009</t>
  </si>
  <si>
    <t>NRRL 40410</t>
  </si>
  <si>
    <t>NRRL 52043</t>
  </si>
  <si>
    <t>NRRL 52044</t>
  </si>
  <si>
    <t>NRRL 39414</t>
  </si>
  <si>
    <t>NRRL 44458</t>
  </si>
  <si>
    <t>NRRL 44459</t>
  </si>
  <si>
    <t>NRRL 44461</t>
  </si>
  <si>
    <t>NRRL 47978</t>
  </si>
  <si>
    <t>NRRL 47979</t>
  </si>
  <si>
    <t>NRRL 47980</t>
  </si>
  <si>
    <t>NRRL 47982</t>
  </si>
  <si>
    <t>NRRL 47983</t>
  </si>
  <si>
    <t>NRRL 47984</t>
  </si>
  <si>
    <t>NRRL 40329</t>
  </si>
  <si>
    <t>NRRL 40330</t>
  </si>
  <si>
    <t>NRRL 44336</t>
  </si>
  <si>
    <t>NRRL 47852</t>
  </si>
  <si>
    <t>NRRL 47853</t>
  </si>
  <si>
    <t>NRRL 47854</t>
  </si>
  <si>
    <t>Dodsland, Saskatchewan</t>
  </si>
  <si>
    <t>NRRL 52344</t>
  </si>
  <si>
    <t>Domain, Manitoba</t>
  </si>
  <si>
    <t>NRRL 52011</t>
  </si>
  <si>
    <t>NRRL 52012</t>
  </si>
  <si>
    <t>NRRL 52013</t>
  </si>
  <si>
    <t>NRRL 40412</t>
  </si>
  <si>
    <t>NRRL 40413</t>
  </si>
  <si>
    <t>NRRL 40414</t>
  </si>
  <si>
    <t>NRRL 44318</t>
  </si>
  <si>
    <t>NRRL 44537</t>
  </si>
  <si>
    <t>NRRL 44538</t>
  </si>
  <si>
    <t>NRRL 44539</t>
  </si>
  <si>
    <t>NRRL 52068</t>
  </si>
  <si>
    <t>NRRL 52069</t>
  </si>
  <si>
    <t>NRRL 52073</t>
  </si>
  <si>
    <t>NRRL 52074</t>
  </si>
  <si>
    <t>NRRL 40472</t>
  </si>
  <si>
    <t>NRRL 40473</t>
  </si>
  <si>
    <t>NRRL 40474</t>
  </si>
  <si>
    <t>NRRL 40475</t>
  </si>
  <si>
    <t>NRRL 52076</t>
  </si>
  <si>
    <t>NRRL 52077</t>
  </si>
  <si>
    <t>NRRL 52016</t>
  </si>
  <si>
    <t>NRRL 44486</t>
  </si>
  <si>
    <t>NRRL 44488</t>
  </si>
  <si>
    <t>NRRL 52014</t>
  </si>
  <si>
    <t>NRRL 52015</t>
  </si>
  <si>
    <t>NRRL 40415</t>
  </si>
  <si>
    <t>NRRL 40416</t>
  </si>
  <si>
    <t>NRRL 52549</t>
  </si>
  <si>
    <t>NRRL 52556</t>
  </si>
  <si>
    <t>NRRL 52568</t>
  </si>
  <si>
    <t>NRRL 47857</t>
  </si>
  <si>
    <t>NRRL 40211</t>
  </si>
  <si>
    <t>NRRL 53053</t>
  </si>
  <si>
    <t>NRRL 53038</t>
  </si>
  <si>
    <t>NRRL 44464</t>
  </si>
  <si>
    <t>NRRL 44465</t>
  </si>
  <si>
    <t>NRRL 40332</t>
  </si>
  <si>
    <t>NRRL 44161</t>
  </si>
  <si>
    <t>NRRL 44489</t>
  </si>
  <si>
    <t>NRRL 52017</t>
  </si>
  <si>
    <t>NRRL 40217</t>
  </si>
  <si>
    <t>NRRL 40218</t>
  </si>
  <si>
    <t>NRRL 40219</t>
  </si>
  <si>
    <t>Emerson, Manitoba</t>
  </si>
  <si>
    <t>NRRL 52045</t>
  </si>
  <si>
    <t>NRRL 52966</t>
  </si>
  <si>
    <t>NRRL 52143</t>
  </si>
  <si>
    <t>NRRL 52144</t>
  </si>
  <si>
    <t>NRRL 40504</t>
  </si>
  <si>
    <t>NRRL 39103</t>
  </si>
  <si>
    <t>NRRL 44117</t>
  </si>
  <si>
    <t>NRRL 52158</t>
  </si>
  <si>
    <t>NRRL 52160</t>
  </si>
  <si>
    <t>NRRL 52599</t>
  </si>
  <si>
    <t>NRRL 52020</t>
  </si>
  <si>
    <t>NRRL 52195</t>
  </si>
  <si>
    <t>NRRL 44592</t>
  </si>
  <si>
    <t>NRRL 44593</t>
  </si>
  <si>
    <t>NRRL 44594</t>
  </si>
  <si>
    <t>NRRL 44595</t>
  </si>
  <si>
    <t>NRRL 44597</t>
  </si>
  <si>
    <t>NRRL 40383</t>
  </si>
  <si>
    <t>NRRL 40384</t>
  </si>
  <si>
    <t>NRRL 40385</t>
  </si>
  <si>
    <t>NRRL 40386</t>
  </si>
  <si>
    <t>NRRL 40387</t>
  </si>
  <si>
    <t>NRRL 40388</t>
  </si>
  <si>
    <t>Fleming, Saskatchewan</t>
  </si>
  <si>
    <t>NRRL 39378</t>
  </si>
  <si>
    <t>NRRL 44466</t>
  </si>
  <si>
    <t>NRRL 44467</t>
  </si>
  <si>
    <t>NRRL 44468</t>
  </si>
  <si>
    <t>NRRL 44469</t>
  </si>
  <si>
    <t>NRRL 52004</t>
  </si>
  <si>
    <t>NRRL 52006</t>
  </si>
  <si>
    <t>NRRL 52007</t>
  </si>
  <si>
    <t>NRRL 40334</t>
  </si>
  <si>
    <t>NRRL 40335</t>
  </si>
  <si>
    <t>NRRL 40336</t>
  </si>
  <si>
    <t>NRRL 44363</t>
  </si>
  <si>
    <t>NRRL 47879</t>
  </si>
  <si>
    <t>NRRL 47880</t>
  </si>
  <si>
    <t>NRRL 39447</t>
  </si>
  <si>
    <t>NRRL 47903</t>
  </si>
  <si>
    <t>NRRL 40252</t>
  </si>
  <si>
    <t>NRRL 40255</t>
  </si>
  <si>
    <t>Frontier, Saskatchewan</t>
  </si>
  <si>
    <t>NRRL 39131</t>
  </si>
  <si>
    <t>Garrick, Saskatchewan</t>
  </si>
  <si>
    <t>NRRL 39233</t>
  </si>
  <si>
    <t>NRRL 44471</t>
  </si>
  <si>
    <t>NRRL 44473</t>
  </si>
  <si>
    <t>NRRL 52025</t>
  </si>
  <si>
    <t>NRRL 40419</t>
  </si>
  <si>
    <t xml:space="preserve">Glen, New Brunswick </t>
  </si>
  <si>
    <t>NRRL 40656</t>
  </si>
  <si>
    <t>NRRL 40657</t>
  </si>
  <si>
    <t>NRRL 40658</t>
  </si>
  <si>
    <t>NRRL 40659</t>
  </si>
  <si>
    <t>NRRL 44364</t>
  </si>
  <si>
    <t>NRRL 44365</t>
  </si>
  <si>
    <t>NRRL 47882</t>
  </si>
  <si>
    <t>NRRL 47884</t>
  </si>
  <si>
    <t>NRRL 39448</t>
  </si>
  <si>
    <t>NRRL 44386</t>
  </si>
  <si>
    <t>NRRL 44387</t>
  </si>
  <si>
    <t>NRRL 47907</t>
  </si>
  <si>
    <t>NRRL 40257</t>
  </si>
  <si>
    <t>Golden Prairie, Saskatchewan</t>
  </si>
  <si>
    <t>NRRL 39133</t>
  </si>
  <si>
    <t>NRRL 44477</t>
  </si>
  <si>
    <t>NRRL 47987</t>
  </si>
  <si>
    <t>NRRL 47988</t>
  </si>
  <si>
    <t>NRRL 40341</t>
  </si>
  <si>
    <t>NRRL 52046</t>
  </si>
  <si>
    <t>NRRL 40453</t>
  </si>
  <si>
    <t>NRRL 40454</t>
  </si>
  <si>
    <t>NRRL 40455</t>
  </si>
  <si>
    <t>NRRL 52167</t>
  </si>
  <si>
    <t>NRRL 39387</t>
  </si>
  <si>
    <t>NRRL 43886</t>
  </si>
  <si>
    <t>NRRL 44026</t>
  </si>
  <si>
    <t>NRRL 40259</t>
  </si>
  <si>
    <t>NRRL 44366</t>
  </si>
  <si>
    <t>NRRL 47887</t>
  </si>
  <si>
    <t xml:space="preserve">Hartland, New Brunswick </t>
  </si>
  <si>
    <t>NRRL 40692</t>
  </si>
  <si>
    <t>NRRL 40694</t>
  </si>
  <si>
    <t>NRRL 40695</t>
  </si>
  <si>
    <t>NRRL 47870</t>
  </si>
  <si>
    <t>NRRL 47871</t>
  </si>
  <si>
    <t>NRRL 47872</t>
  </si>
  <si>
    <t>NRRL 40221</t>
  </si>
  <si>
    <t>NRRL 44491</t>
  </si>
  <si>
    <t>High Level, Alberta</t>
  </si>
  <si>
    <t>NRRL 52600</t>
  </si>
  <si>
    <t xml:space="preserve">Hoffman, New Brunswick </t>
  </si>
  <si>
    <t>NRRL 40676</t>
  </si>
  <si>
    <t>NRRL 40677</t>
  </si>
  <si>
    <t>NRRL 40678</t>
  </si>
  <si>
    <t>NRRL 40679</t>
  </si>
  <si>
    <t>Holdfast, Saskatchewan</t>
  </si>
  <si>
    <t>NRRL 44238</t>
  </si>
  <si>
    <t>NRRL 44492</t>
  </si>
  <si>
    <t>NRRL 52027</t>
  </si>
  <si>
    <t>NRRL 52028</t>
  </si>
  <si>
    <t>NRRL 52047</t>
  </si>
  <si>
    <t>NRRL 39416</t>
  </si>
  <si>
    <t>NRRL 44308</t>
  </si>
  <si>
    <t>NRRL 44310</t>
  </si>
  <si>
    <t>NRRL 52382</t>
  </si>
  <si>
    <t>NRRL 38763</t>
  </si>
  <si>
    <t>NRRL 38765</t>
  </si>
  <si>
    <t>NRRL 38766</t>
  </si>
  <si>
    <t>NRRL 38767</t>
  </si>
  <si>
    <t>NRRL 39055</t>
  </si>
  <si>
    <t>NRRL 39056</t>
  </si>
  <si>
    <t>NRRL 38990</t>
  </si>
  <si>
    <t>NRRL 38991</t>
  </si>
  <si>
    <t>NRRL 38672</t>
  </si>
  <si>
    <t>NRRL 44260</t>
  </si>
  <si>
    <t>Joffre, Alberta</t>
  </si>
  <si>
    <t>NRRL 52598</t>
  </si>
  <si>
    <t>NRRL 38895</t>
  </si>
  <si>
    <t>NRRL 38896</t>
  </si>
  <si>
    <t>NRRL 38898</t>
  </si>
  <si>
    <t>NRRL 38900</t>
  </si>
  <si>
    <t>NRRL 38903</t>
  </si>
  <si>
    <t>NRRL 38907</t>
  </si>
  <si>
    <t>NRRL 52048</t>
  </si>
  <si>
    <t>Justice, Manitoba</t>
  </si>
  <si>
    <t>NRRL 44368</t>
  </si>
  <si>
    <t>NRRL 44369</t>
  </si>
  <si>
    <t>NRRL 39450</t>
  </si>
  <si>
    <t>NRRL 44127</t>
  </si>
  <si>
    <t>NRRL 39451</t>
  </si>
  <si>
    <t>NRRL 44443</t>
  </si>
  <si>
    <t>NRRL 44445</t>
  </si>
  <si>
    <t>NRRL 44446</t>
  </si>
  <si>
    <t>NRRL 44448</t>
  </si>
  <si>
    <t>NRRL 44449</t>
  </si>
  <si>
    <t>NRRL 47964</t>
  </si>
  <si>
    <t>NRRL 47966</t>
  </si>
  <si>
    <t>NRRL 47967</t>
  </si>
  <si>
    <t>NRRL 47968</t>
  </si>
  <si>
    <t>NRRL 40317</t>
  </si>
  <si>
    <t>NRRL 44346</t>
  </si>
  <si>
    <t>NRRL 44348</t>
  </si>
  <si>
    <t>NRRL 47861</t>
  </si>
  <si>
    <t>NRRL 47862</t>
  </si>
  <si>
    <t>NRRL 47863</t>
  </si>
  <si>
    <t>NRRL 40223</t>
  </si>
  <si>
    <t>NRRL 52185</t>
  </si>
  <si>
    <t>Knox, Manitoba</t>
  </si>
  <si>
    <t>NRRL 39452</t>
  </si>
  <si>
    <t>NRRL 38784</t>
  </si>
  <si>
    <t>NRRL 38786</t>
  </si>
  <si>
    <t>NRRL 44521</t>
  </si>
  <si>
    <t>NRRL 44494</t>
  </si>
  <si>
    <t>NRRL 52387</t>
  </si>
  <si>
    <t>NRRL 44110</t>
  </si>
  <si>
    <t>NRRL 44111</t>
  </si>
  <si>
    <t>NRRL 52147</t>
  </si>
  <si>
    <t>NRRL 52149</t>
  </si>
  <si>
    <t>NRRL 38958</t>
  </si>
  <si>
    <t>NRRL 38960</t>
  </si>
  <si>
    <t>NRRL 38963</t>
  </si>
  <si>
    <t>NRRL 38964</t>
  </si>
  <si>
    <t>NRRL 53061</t>
  </si>
  <si>
    <t>NRRL 53062</t>
  </si>
  <si>
    <t>NRRL 52197</t>
  </si>
  <si>
    <t>NRRL 52198</t>
  </si>
  <si>
    <t>NRRL 52187</t>
  </si>
  <si>
    <t>NRRL 39381</t>
  </si>
  <si>
    <t>NRRL 44195</t>
  </si>
  <si>
    <t>NRRL 52275</t>
  </si>
  <si>
    <t>NRRL 52276</t>
  </si>
  <si>
    <t>NRRL 52321</t>
  </si>
  <si>
    <t>NRRL 40426</t>
  </si>
  <si>
    <t>NRRL 47993</t>
  </si>
  <si>
    <t>NRRL 47994</t>
  </si>
  <si>
    <t>NRRL 47996</t>
  </si>
  <si>
    <t>NRRL 40343</t>
  </si>
  <si>
    <t>NRRL 40344</t>
  </si>
  <si>
    <t>NRRL 40345</t>
  </si>
  <si>
    <t>Leeds, Ontario</t>
  </si>
  <si>
    <t>NRRL 53059</t>
  </si>
  <si>
    <t>NRRL 53060</t>
  </si>
  <si>
    <t>NRRL 40399</t>
  </si>
  <si>
    <t>NRRL 52277</t>
  </si>
  <si>
    <t>NRRL 44529</t>
  </si>
  <si>
    <t>NRRL 52050</t>
  </si>
  <si>
    <t>NRRL 52475</t>
  </si>
  <si>
    <t>NRRL 39183</t>
  </si>
  <si>
    <t>NRRL 39185</t>
  </si>
  <si>
    <t>NRRL 40354</t>
  </si>
  <si>
    <t>NRRL 52092</t>
  </si>
  <si>
    <t>NRRL 52093</t>
  </si>
  <si>
    <t>NRRL 52094</t>
  </si>
  <si>
    <t>NRRL 44540</t>
  </si>
  <si>
    <t>NRRL 44541</t>
  </si>
  <si>
    <t>NRRL 52080</t>
  </si>
  <si>
    <t>NRRL 52081</t>
  </si>
  <si>
    <t>NRRL 52052</t>
  </si>
  <si>
    <t>NRRL 52250</t>
  </si>
  <si>
    <t>NRRL 52252</t>
  </si>
  <si>
    <t>NRRL 44241</t>
  </si>
  <si>
    <t>NRRL 44246</t>
  </si>
  <si>
    <t>NRRL 44249</t>
  </si>
  <si>
    <t>NRRL 52199</t>
  </si>
  <si>
    <t>NRRL 44415</t>
  </si>
  <si>
    <t>NRRL 44417</t>
  </si>
  <si>
    <t>NRRL 44522</t>
  </si>
  <si>
    <t>NRRL 52053</t>
  </si>
  <si>
    <t>NRRL 39423</t>
  </si>
  <si>
    <t>NRRL 44562</t>
  </si>
  <si>
    <t>NRRL 52095</t>
  </si>
  <si>
    <t>NRRL 52097</t>
  </si>
  <si>
    <t>NRRL 52098</t>
  </si>
  <si>
    <t>NRRL 40355</t>
  </si>
  <si>
    <t>NRRL 40357</t>
  </si>
  <si>
    <t>Mather, Manitoba</t>
  </si>
  <si>
    <t>NRRL 39424</t>
  </si>
  <si>
    <t>NRRL 44478</t>
  </si>
  <si>
    <t>NRRL 44481</t>
  </si>
  <si>
    <t>NRRL 47997</t>
  </si>
  <si>
    <t>NRRL 47998</t>
  </si>
  <si>
    <t>NRRL 52000</t>
  </si>
  <si>
    <t>NRRL 52001</t>
  </si>
  <si>
    <t>NRRL 52002</t>
  </si>
  <si>
    <t>NRRL 40346</t>
  </si>
  <si>
    <t>NRRL 40347</t>
  </si>
  <si>
    <t>NRRL 44563</t>
  </si>
  <si>
    <t>NRRL 52099</t>
  </si>
  <si>
    <t>NRRL 52100</t>
  </si>
  <si>
    <t>NRRL 52101</t>
  </si>
  <si>
    <t>NRRL 52102</t>
  </si>
  <si>
    <t>NRRL 40358</t>
  </si>
  <si>
    <t>NRRL 40359</t>
  </si>
  <si>
    <t>NRRL 40361</t>
  </si>
  <si>
    <t>NRRL 40362</t>
  </si>
  <si>
    <t>NRRL 47864</t>
  </si>
  <si>
    <t>NRRL 47866</t>
  </si>
  <si>
    <t>NRRL 44283</t>
  </si>
  <si>
    <t>NRRL 44284</t>
  </si>
  <si>
    <t>NRRL 52372</t>
  </si>
  <si>
    <t>NRRL 52373</t>
  </si>
  <si>
    <t>NRRL 40232</t>
  </si>
  <si>
    <t>NRRL 52263</t>
  </si>
  <si>
    <t>NRRL 52264</t>
  </si>
  <si>
    <t>NRRL 39134</t>
  </si>
  <si>
    <t>NRRL 39425</t>
  </si>
  <si>
    <t>NRRL 44557</t>
  </si>
  <si>
    <t>NRRL 39437</t>
  </si>
  <si>
    <t>NRRL 39438</t>
  </si>
  <si>
    <t>NRRL 39439</t>
  </si>
  <si>
    <t>NRRL 39440</t>
  </si>
  <si>
    <t>NRRL 53009</t>
  </si>
  <si>
    <t>NRRL 52200</t>
  </si>
  <si>
    <t>NRRL 44457</t>
  </si>
  <si>
    <t>NRRL 47950</t>
  </si>
  <si>
    <t>NRRL 47951</t>
  </si>
  <si>
    <t>NRRL 47952</t>
  </si>
  <si>
    <t>NRRL 40320</t>
  </si>
  <si>
    <t>NRRL 44394</t>
  </si>
  <si>
    <t>NRRL 47910</t>
  </si>
  <si>
    <t>NRRL 47867</t>
  </si>
  <si>
    <t>NRRL 47869</t>
  </si>
  <si>
    <t>NRRL 40236</t>
  </si>
  <si>
    <t>NRRL 40237</t>
  </si>
  <si>
    <t>NRRL 44525</t>
  </si>
  <si>
    <t>NRRL 52056</t>
  </si>
  <si>
    <t>NRRL 40456</t>
  </si>
  <si>
    <t>NRRL 40457</t>
  </si>
  <si>
    <t>NRRL 40459</t>
  </si>
  <si>
    <t>NRRL 39426</t>
  </si>
  <si>
    <t>NRRL 52208</t>
  </si>
  <si>
    <t>NRRL 44128</t>
  </si>
  <si>
    <t>NRRL 44129</t>
  </si>
  <si>
    <t>NRRL 44131</t>
  </si>
  <si>
    <t>NRRL 52177</t>
  </si>
  <si>
    <t>NRRL 52057</t>
  </si>
  <si>
    <t>Morris, Manitoba</t>
  </si>
  <si>
    <t>NRRL 44527</t>
  </si>
  <si>
    <t>NRRL 52059</t>
  </si>
  <si>
    <t>NRRL 39428</t>
  </si>
  <si>
    <t>NRRL 52293</t>
  </si>
  <si>
    <t>NRRL 44285</t>
  </si>
  <si>
    <t>NRRL 40282</t>
  </si>
  <si>
    <t xml:space="preserve">Napier, New Brunswick </t>
  </si>
  <si>
    <t>NRRL 40664</t>
  </si>
  <si>
    <t>NRRL 40665</t>
  </si>
  <si>
    <t>NRRL 40666</t>
  </si>
  <si>
    <t>NRRL 40667</t>
  </si>
  <si>
    <t>NRRL 44395</t>
  </si>
  <si>
    <t>NRRL 44396</t>
  </si>
  <si>
    <t>NRRL 44397</t>
  </si>
  <si>
    <t>NRRL 39453</t>
  </si>
  <si>
    <t>NRRL 52860</t>
  </si>
  <si>
    <t>NRRL 52887</t>
  </si>
  <si>
    <t>NRRL 40756</t>
  </si>
  <si>
    <t>NRRL 40758</t>
  </si>
  <si>
    <t>NRRL 40759</t>
  </si>
  <si>
    <t>NRRL 40760</t>
  </si>
  <si>
    <t>NRRL 40761</t>
  </si>
  <si>
    <t>NRRL 40762</t>
  </si>
  <si>
    <t>NRRL 40763</t>
  </si>
  <si>
    <t>NRRL 40765</t>
  </si>
  <si>
    <t>NRRL 40766</t>
  </si>
  <si>
    <t>NRRL 40767</t>
  </si>
  <si>
    <t>NRRL 40768</t>
  </si>
  <si>
    <t>NRRL 40769</t>
  </si>
  <si>
    <t>NRRL 40770</t>
  </si>
  <si>
    <t>NRRL 40771</t>
  </si>
  <si>
    <t>NRRL 40772</t>
  </si>
  <si>
    <t>NRRL 40773</t>
  </si>
  <si>
    <t>NRRL 40774</t>
  </si>
  <si>
    <t>NRRL 40775</t>
  </si>
  <si>
    <t>NRRL 40776</t>
  </si>
  <si>
    <t>NRRL 40777</t>
  </si>
  <si>
    <t>NRRL 40778</t>
  </si>
  <si>
    <t>NRRL 40779</t>
  </si>
  <si>
    <t>NRRL 40780</t>
  </si>
  <si>
    <t>NRRL 40781</t>
  </si>
  <si>
    <t>NRRL 40782</t>
  </si>
  <si>
    <t>NRRL 40783</t>
  </si>
  <si>
    <t>NRRL 40785</t>
  </si>
  <si>
    <t>NRRL 40786</t>
  </si>
  <si>
    <t>NRRL 40787</t>
  </si>
  <si>
    <t>NRRL 40788</t>
  </si>
  <si>
    <t>NRRL 40789</t>
  </si>
  <si>
    <t>NRRL 40790</t>
  </si>
  <si>
    <t>NRRL 40791</t>
  </si>
  <si>
    <t>NRRL 40792</t>
  </si>
  <si>
    <t>NRRL 40794</t>
  </si>
  <si>
    <t>NRRL 40795</t>
  </si>
  <si>
    <t>NRRL 40796</t>
  </si>
  <si>
    <t>NRRL 40797</t>
  </si>
  <si>
    <t>NRRL 40798</t>
  </si>
  <si>
    <t>NRRL 40799</t>
  </si>
  <si>
    <t>NRRL 40801</t>
  </si>
  <si>
    <t>NRRL 40802</t>
  </si>
  <si>
    <t>NRRL 40803</t>
  </si>
  <si>
    <t>NRRL 40804</t>
  </si>
  <si>
    <t>NRRL 40805</t>
  </si>
  <si>
    <t>NRRL 40807</t>
  </si>
  <si>
    <t>NRRL 40808</t>
  </si>
  <si>
    <t>NRRL 40809</t>
  </si>
  <si>
    <t>NRRL 40810</t>
  </si>
  <si>
    <t>NRRL 40811</t>
  </si>
  <si>
    <t>NRRL 40812</t>
  </si>
  <si>
    <t>NRRL 40813</t>
  </si>
  <si>
    <t>NRRL 40814</t>
  </si>
  <si>
    <t>NRRL 40815</t>
  </si>
  <si>
    <t>NRRL 40816</t>
  </si>
  <si>
    <t>NRRL 40817</t>
  </si>
  <si>
    <t>NRRL 52834</t>
  </si>
  <si>
    <t>NRRL 52836</t>
  </si>
  <si>
    <t>NRRL 52837</t>
  </si>
  <si>
    <t>NRRL 52841</t>
  </si>
  <si>
    <t>NRRL 52842</t>
  </si>
  <si>
    <t>NRRL 52843</t>
  </si>
  <si>
    <t>NRRL 52847</t>
  </si>
  <si>
    <t>NRRL 52852</t>
  </si>
  <si>
    <t>NRRL 52853</t>
  </si>
  <si>
    <t>NRRL 52854</t>
  </si>
  <si>
    <t>NRRL 52855</t>
  </si>
  <si>
    <t>NRRL 52856</t>
  </si>
  <si>
    <t>NRRL 52857</t>
  </si>
  <si>
    <t>NRRL 52858</t>
  </si>
  <si>
    <t>NRRL 52859</t>
  </si>
  <si>
    <t>NRRL 52861</t>
  </si>
  <si>
    <t>NRRL 52862</t>
  </si>
  <si>
    <t>NRRL 52863</t>
  </si>
  <si>
    <t>NRRL 52864</t>
  </si>
  <si>
    <t>NRRL 52865</t>
  </si>
  <si>
    <t>NRRL 52866</t>
  </si>
  <si>
    <t>NRRL 52867</t>
  </si>
  <si>
    <t>NRRL 52868</t>
  </si>
  <si>
    <t>NRRL 52869</t>
  </si>
  <si>
    <t>NRRL 52870</t>
  </si>
  <si>
    <t>NRRL 52871</t>
  </si>
  <si>
    <t>NRRL 52872</t>
  </si>
  <si>
    <t>NRRL 52873</t>
  </si>
  <si>
    <t>NRRL 52874</t>
  </si>
  <si>
    <t>NRRL 52875</t>
  </si>
  <si>
    <t>NRRL 52876</t>
  </si>
  <si>
    <t>NRRL 52877</t>
  </si>
  <si>
    <t>NRRL 52878</t>
  </si>
  <si>
    <t>NRRL 52879</t>
  </si>
  <si>
    <t>NRRL 52880</t>
  </si>
  <si>
    <t>NRRL 52881</t>
  </si>
  <si>
    <t>NRRL 52882</t>
  </si>
  <si>
    <t>NRRL 52883</t>
  </si>
  <si>
    <t>NRRL 52884</t>
  </si>
  <si>
    <t>NRRL 52885</t>
  </si>
  <si>
    <t>NRRL 52886</t>
  </si>
  <si>
    <t>NRRL 52888</t>
  </si>
  <si>
    <t>NRRL 52889</t>
  </si>
  <si>
    <t>NRRL 52890</t>
  </si>
  <si>
    <t>NRRL 52891</t>
  </si>
  <si>
    <t>NRRL 52892</t>
  </si>
  <si>
    <t>NRRL 52893</t>
  </si>
  <si>
    <t>NRRL 52894</t>
  </si>
  <si>
    <t>NRRL 52895</t>
  </si>
  <si>
    <t>NRRL 52896</t>
  </si>
  <si>
    <t>NRRL 52897</t>
  </si>
  <si>
    <t>NRRL 52898</t>
  </si>
  <si>
    <t>NRRL 52899</t>
  </si>
  <si>
    <t>NRRL 52900</t>
  </si>
  <si>
    <t>NRRL 52901</t>
  </si>
  <si>
    <t>NRRL 52902</t>
  </si>
  <si>
    <t>NRRL 52903</t>
  </si>
  <si>
    <t>NRRL 52904</t>
  </si>
  <si>
    <t>NRRL 52905</t>
  </si>
  <si>
    <t>NRRL 52906</t>
  </si>
  <si>
    <t>NRRL 52907</t>
  </si>
  <si>
    <t>NRRL 52908</t>
  </si>
  <si>
    <t>NRRL 52909</t>
  </si>
  <si>
    <t>NRRL 52910</t>
  </si>
  <si>
    <t>NRRL 52911</t>
  </si>
  <si>
    <t>NRRL 52912</t>
  </si>
  <si>
    <t>NRRL 52913</t>
  </si>
  <si>
    <t>NRRL 52914</t>
  </si>
  <si>
    <t>NRRL 52915</t>
  </si>
  <si>
    <t>NRRL 52916</t>
  </si>
  <si>
    <t>NRRL 52917</t>
  </si>
  <si>
    <t>NRRL 52918</t>
  </si>
  <si>
    <t>NRRL 52919</t>
  </si>
  <si>
    <t>NRRL 52920</t>
  </si>
  <si>
    <t>NRRL 52921</t>
  </si>
  <si>
    <t>NRRL 52922</t>
  </si>
  <si>
    <t>NRRL 52923</t>
  </si>
  <si>
    <t>NRRL 52924</t>
  </si>
  <si>
    <t>NRRL 52925</t>
  </si>
  <si>
    <t>NRRL 52926</t>
  </si>
  <si>
    <t>NRRL 53229</t>
  </si>
  <si>
    <t>NRRL 53230</t>
  </si>
  <si>
    <t>NRRL 53233</t>
  </si>
  <si>
    <t>NRRL 53234</t>
  </si>
  <si>
    <t>NRRL 53235</t>
  </si>
  <si>
    <t>NRRL 53236</t>
  </si>
  <si>
    <t>NRRL 53237</t>
  </si>
  <si>
    <t>NRRL 53238</t>
  </si>
  <si>
    <t>NRRL 53241</t>
  </si>
  <si>
    <t>NRRL 53242</t>
  </si>
  <si>
    <t>NRRL 53243</t>
  </si>
  <si>
    <t>NRRL 53244</t>
  </si>
  <si>
    <t>NRRL 53245</t>
  </si>
  <si>
    <t>NRRL 53246</t>
  </si>
  <si>
    <t>NRRL 53249</t>
  </si>
  <si>
    <t>NRRL 53250</t>
  </si>
  <si>
    <t>NRRL 53251</t>
  </si>
  <si>
    <t>NRRL 53252</t>
  </si>
  <si>
    <t>NRRL 53254</t>
  </si>
  <si>
    <t>NRRL 53255</t>
  </si>
  <si>
    <t>NRRL 53257</t>
  </si>
  <si>
    <t>NRRL 53258</t>
  </si>
  <si>
    <t>NRRL 53259</t>
  </si>
  <si>
    <t>NRRL 53260</t>
  </si>
  <si>
    <t>NRRL 53261</t>
  </si>
  <si>
    <t>NRRL 53262</t>
  </si>
  <si>
    <t>NRRL 53263</t>
  </si>
  <si>
    <t>NRRL 53265</t>
  </si>
  <si>
    <t>NRRL 53266</t>
  </si>
  <si>
    <t>NRRL 53267</t>
  </si>
  <si>
    <t>NRRL 53268</t>
  </si>
  <si>
    <t>NRRL 53269</t>
  </si>
  <si>
    <t>NRRL 53270</t>
  </si>
  <si>
    <t>NRRL 53274</t>
  </si>
  <si>
    <t>NRRL 53275</t>
  </si>
  <si>
    <t>NRRL 53276</t>
  </si>
  <si>
    <t>NRRL 53277</t>
  </si>
  <si>
    <t>NRRL 53278</t>
  </si>
  <si>
    <t>NRRL 53281</t>
  </si>
  <si>
    <t>NRRL 53282</t>
  </si>
  <si>
    <t>NRRL 53283</t>
  </si>
  <si>
    <t>NRRL 44947</t>
  </si>
  <si>
    <t>NRRL 44948</t>
  </si>
  <si>
    <t>NRRL 44949</t>
  </si>
  <si>
    <t>NRRL 44950</t>
  </si>
  <si>
    <t>NRRL 44951</t>
  </si>
  <si>
    <t>NRRL 44952</t>
  </si>
  <si>
    <t>NRRL 44953</t>
  </si>
  <si>
    <t>NRRL 44954</t>
  </si>
  <si>
    <t>NRRL 44955</t>
  </si>
  <si>
    <t>NRRL 44956</t>
  </si>
  <si>
    <t>NRRL 44957</t>
  </si>
  <si>
    <t>NRRL 44958</t>
  </si>
  <si>
    <t>NRRL 44959</t>
  </si>
  <si>
    <t>NRRL 44960</t>
  </si>
  <si>
    <t>NRRL 44961</t>
  </si>
  <si>
    <t>NRRL 44962</t>
  </si>
  <si>
    <t>NRRL 44965</t>
  </si>
  <si>
    <t>NRRL 44966</t>
  </si>
  <si>
    <t>NRRL 44968</t>
  </si>
  <si>
    <t>NRRL 44969</t>
  </si>
  <si>
    <t>NRRL 44970</t>
  </si>
  <si>
    <t>NRRL 44971</t>
  </si>
  <si>
    <t>NRRL 44972</t>
  </si>
  <si>
    <t>NRRL 44973</t>
  </si>
  <si>
    <t>NRRL 44974</t>
  </si>
  <si>
    <t>NRRL 44975</t>
  </si>
  <si>
    <t>NRRL 44976</t>
  </si>
  <si>
    <t>NRRL 44977</t>
  </si>
  <si>
    <t>NRRL 44979</t>
  </si>
  <si>
    <t>NRRL 44980</t>
  </si>
  <si>
    <t>NRRL 44981</t>
  </si>
  <si>
    <t>NRRL 44982</t>
  </si>
  <si>
    <t>NRRL 44983</t>
  </si>
  <si>
    <t>NRRL 44984</t>
  </si>
  <si>
    <t>NRRL 44986</t>
  </si>
  <si>
    <t>NRRL 44987</t>
  </si>
  <si>
    <t>NRRL 44988</t>
  </si>
  <si>
    <t>NRRL 44989</t>
  </si>
  <si>
    <t>NRRL 44990</t>
  </si>
  <si>
    <t>NRRL 44991</t>
  </si>
  <si>
    <t>NRRL 44992</t>
  </si>
  <si>
    <t>NRRL 44993</t>
  </si>
  <si>
    <t>NRRL 44994</t>
  </si>
  <si>
    <t>NRRL 44995</t>
  </si>
  <si>
    <t>NRRL 44996</t>
  </si>
  <si>
    <t>NRRL 44997</t>
  </si>
  <si>
    <t>NRRL 44998</t>
  </si>
  <si>
    <t>NRRL 44999</t>
  </si>
  <si>
    <t>NRRL 45000</t>
  </si>
  <si>
    <t>NRRL 45001</t>
  </si>
  <si>
    <t>NRRL 45002</t>
  </si>
  <si>
    <t>NRRL 45003</t>
  </si>
  <si>
    <t>NRRL 45004</t>
  </si>
  <si>
    <t>NRRL 45005</t>
  </si>
  <si>
    <t>NRRL 45006</t>
  </si>
  <si>
    <t>NRRL 45007</t>
  </si>
  <si>
    <t>NRRL 45008</t>
  </si>
  <si>
    <t>NRRL 45009</t>
  </si>
  <si>
    <t>NRRL 45011</t>
  </si>
  <si>
    <t>NRRL 45012</t>
  </si>
  <si>
    <t>NRRL 45013</t>
  </si>
  <si>
    <t>NRRL 45014</t>
  </si>
  <si>
    <t>NRRL 45015</t>
  </si>
  <si>
    <t>NRRL 45016</t>
  </si>
  <si>
    <t>NRRL 45017</t>
  </si>
  <si>
    <t>NRRL 45018</t>
  </si>
  <si>
    <t>NRRL 45019</t>
  </si>
  <si>
    <t>NRRL 45020</t>
  </si>
  <si>
    <t>NRRL 45021</t>
  </si>
  <si>
    <t>NRRL 45022</t>
  </si>
  <si>
    <t>NRRL 45023</t>
  </si>
  <si>
    <t>NRRL 45024</t>
  </si>
  <si>
    <t>NRRL 45025</t>
  </si>
  <si>
    <t>NRRL 45026</t>
  </si>
  <si>
    <t>NRRL 45027</t>
  </si>
  <si>
    <t>NRRL 45029</t>
  </si>
  <si>
    <t>NRRL 45030</t>
  </si>
  <si>
    <t>NRRL 45031</t>
  </si>
  <si>
    <t>NRRL 45032</t>
  </si>
  <si>
    <t>NRRL 45033</t>
  </si>
  <si>
    <t>NRRL 45034</t>
  </si>
  <si>
    <t>NRRL 45035</t>
  </si>
  <si>
    <t>NRRL 45036</t>
  </si>
  <si>
    <t>NRRL 44398</t>
  </si>
  <si>
    <t>NRRL 44399</t>
  </si>
  <si>
    <t>NRRL 47913</t>
  </si>
  <si>
    <t>NRRL 47914</t>
  </si>
  <si>
    <t>NRRL 40267</t>
  </si>
  <si>
    <t>NRRL 44287</t>
  </si>
  <si>
    <t>NRRL 44288</t>
  </si>
  <si>
    <t>NRRL 52375</t>
  </si>
  <si>
    <t>NRRL 52376</t>
  </si>
  <si>
    <t>NRRL 52377</t>
  </si>
  <si>
    <t>Niverville, Manitoba</t>
  </si>
  <si>
    <t>NRRL 44542</t>
  </si>
  <si>
    <t xml:space="preserve">Norboro, New Brunswick </t>
  </si>
  <si>
    <t>NRRL 40700</t>
  </si>
  <si>
    <t>NRRL 40701</t>
  </si>
  <si>
    <t>NRRL 40702</t>
  </si>
  <si>
    <t>NRRL 40703</t>
  </si>
  <si>
    <t>NRRL 44373</t>
  </si>
  <si>
    <t>NRRL 44374</t>
  </si>
  <si>
    <t>NRRL 47888</t>
  </si>
  <si>
    <t>NRRL 47890</t>
  </si>
  <si>
    <t>NRRL 44218</t>
  </si>
  <si>
    <t>NRRL 52298</t>
  </si>
  <si>
    <t>North Battleford, Saskatchewan</t>
  </si>
  <si>
    <t>NRRL 40396</t>
  </si>
  <si>
    <t>NRRL 53044</t>
  </si>
  <si>
    <t>NRRL 53050</t>
  </si>
  <si>
    <t>NRRL 53051</t>
  </si>
  <si>
    <t>NRRL 53045</t>
  </si>
  <si>
    <t>NRRL 53046</t>
  </si>
  <si>
    <t>NRRL 40717</t>
  </si>
  <si>
    <t>NRRL 40718</t>
  </si>
  <si>
    <t>NRRL 40719</t>
  </si>
  <si>
    <t>NRRL 45037</t>
  </si>
  <si>
    <t>NRRL 45041</t>
  </si>
  <si>
    <t>NRRL 45042</t>
  </si>
  <si>
    <t>NRRL 45044</t>
  </si>
  <si>
    <t>NRRL 45045</t>
  </si>
  <si>
    <t>NRRL 45046</t>
  </si>
  <si>
    <t>NRRL 45047</t>
  </si>
  <si>
    <t>NRRL 45056</t>
  </si>
  <si>
    <t>NRRL 45057</t>
  </si>
  <si>
    <t>NRRL 38788</t>
  </si>
  <si>
    <t>NRRL 38789</t>
  </si>
  <si>
    <t>NRRL 38790</t>
  </si>
  <si>
    <t>NRRL 44404</t>
  </si>
  <si>
    <t>NRRL 40269</t>
  </si>
  <si>
    <t>NRRL 44545</t>
  </si>
  <si>
    <t>NRRL 44546</t>
  </si>
  <si>
    <t>NRRL 47916</t>
  </si>
  <si>
    <t>NRRL 47917</t>
  </si>
  <si>
    <t>NRRL 40271</t>
  </si>
  <si>
    <t>NRRL 39113</t>
  </si>
  <si>
    <t>NRRL 44266</t>
  </si>
  <si>
    <t>NRRL 52156</t>
  </si>
  <si>
    <t>NRRL 53036</t>
  </si>
  <si>
    <t>NRRL 44220</t>
  </si>
  <si>
    <t>NRRL 52301</t>
  </si>
  <si>
    <t>NRRL 39162</t>
  </si>
  <si>
    <t>NRRL 38743</t>
  </si>
  <si>
    <t>NRRL 43946</t>
  </si>
  <si>
    <t>NRRL 43947</t>
  </si>
  <si>
    <t>NRRL 38723</t>
  </si>
  <si>
    <t>NRRL 44354</t>
  </si>
  <si>
    <t>NRRL 44355</t>
  </si>
  <si>
    <t>NRRL 40239</t>
  </si>
  <si>
    <t>Pilot Mound, Manitoba</t>
  </si>
  <si>
    <t>NRRL 52060</t>
  </si>
  <si>
    <t>NRRL 52061</t>
  </si>
  <si>
    <t>NRRL 39429</t>
  </si>
  <si>
    <t>NRRL 39430</t>
  </si>
  <si>
    <t>NRRL 44495</t>
  </si>
  <si>
    <t>NRRL 44496</t>
  </si>
  <si>
    <t>NRRL 44497</t>
  </si>
  <si>
    <t>NRRL 52029</t>
  </si>
  <si>
    <t>NRRL 52030</t>
  </si>
  <si>
    <t>NRRL 52031</t>
  </si>
  <si>
    <t>NRRL 40431</t>
  </si>
  <si>
    <t>NRRL 44498</t>
  </si>
  <si>
    <t>NRRL 44500</t>
  </si>
  <si>
    <t>NRRL 44501</t>
  </si>
  <si>
    <t>NRRL 44325</t>
  </si>
  <si>
    <t>NRRL 44327</t>
  </si>
  <si>
    <t>NRRL 44328</t>
  </si>
  <si>
    <t>NRRL 52402</t>
  </si>
  <si>
    <t>NRRL 43737</t>
  </si>
  <si>
    <t>NRRL 43738</t>
  </si>
  <si>
    <t>NRRL 43739</t>
  </si>
  <si>
    <t>NRRL 43740</t>
  </si>
  <si>
    <t>NRRL 43742</t>
  </si>
  <si>
    <t>NRRL 43743</t>
  </si>
  <si>
    <t>NRRL 43744</t>
  </si>
  <si>
    <t>NRRL 43745</t>
  </si>
  <si>
    <t>NRRL 43746</t>
  </si>
  <si>
    <t>NRRL 43747</t>
  </si>
  <si>
    <t>NRRL 43748</t>
  </si>
  <si>
    <t>NRRL 43749</t>
  </si>
  <si>
    <t>NRRL 43750</t>
  </si>
  <si>
    <t>NRRL 43751</t>
  </si>
  <si>
    <t>NRRL 43752</t>
  </si>
  <si>
    <t>NRRL 43753</t>
  </si>
  <si>
    <t>NRRL 43754</t>
  </si>
  <si>
    <t>NRRL 43755</t>
  </si>
  <si>
    <t>NRRL 43756</t>
  </si>
  <si>
    <t>NRRL 43757</t>
  </si>
  <si>
    <t>NRRL 43758</t>
  </si>
  <si>
    <t>NRRL 43759</t>
  </si>
  <si>
    <t>NRRL 43760</t>
  </si>
  <si>
    <t>NRRL 43761</t>
  </si>
  <si>
    <t>NRRL 43762</t>
  </si>
  <si>
    <t>NRRL 43763</t>
  </si>
  <si>
    <t>NRRL 43764</t>
  </si>
  <si>
    <t>NRRL 43765</t>
  </si>
  <si>
    <t>NRRL 43766</t>
  </si>
  <si>
    <t>NRRL 43767</t>
  </si>
  <si>
    <t>NRRL 43768</t>
  </si>
  <si>
    <t>NRRL 43769</t>
  </si>
  <si>
    <t>NRRL 43770</t>
  </si>
  <si>
    <t>NRRL 43771</t>
  </si>
  <si>
    <t>NRRL 43772</t>
  </si>
  <si>
    <t>NRRL 43773</t>
  </si>
  <si>
    <t>NRRL 43774</t>
  </si>
  <si>
    <t>NRRL 43775</t>
  </si>
  <si>
    <t>NRRL 43776</t>
  </si>
  <si>
    <t>NRRL 43777</t>
  </si>
  <si>
    <t>NRRL 43778</t>
  </si>
  <si>
    <t>NRRL 43779</t>
  </si>
  <si>
    <t>NRRL 43780</t>
  </si>
  <si>
    <t>NRRL 43781</t>
  </si>
  <si>
    <t>NRRL 43782</t>
  </si>
  <si>
    <t>NRRL 43783</t>
  </si>
  <si>
    <t>NRRL 43784</t>
  </si>
  <si>
    <t>NRRL 43785</t>
  </si>
  <si>
    <t>NRRL 43786</t>
  </si>
  <si>
    <t>NRRL 43787</t>
  </si>
  <si>
    <t>NRRL 43788</t>
  </si>
  <si>
    <t>NRRL 43789</t>
  </si>
  <si>
    <t>NRRL 43790</t>
  </si>
  <si>
    <t>NRRL 43791</t>
  </si>
  <si>
    <t>NRRL 43792</t>
  </si>
  <si>
    <t>NRRL 43793</t>
  </si>
  <si>
    <t>NRRL 43794</t>
  </si>
  <si>
    <t>NRRL 43795</t>
  </si>
  <si>
    <t>NRRL 43796</t>
  </si>
  <si>
    <t>NRRL 43797</t>
  </si>
  <si>
    <t>NRRL 43798</t>
  </si>
  <si>
    <t>NRRL 43799</t>
  </si>
  <si>
    <t>NRRL 43800</t>
  </si>
  <si>
    <t>NRRL 43801</t>
  </si>
  <si>
    <t>NRRL 45058</t>
  </si>
  <si>
    <t>NRRL 45059</t>
  </si>
  <si>
    <t>NRRL 45060</t>
  </si>
  <si>
    <t>NRRL 45061</t>
  </si>
  <si>
    <t>NRRL 45062</t>
  </si>
  <si>
    <t>NRRL 45063</t>
  </si>
  <si>
    <t>NRRL 45064</t>
  </si>
  <si>
    <t>NRRL 45065</t>
  </si>
  <si>
    <t>NRRL 45066</t>
  </si>
  <si>
    <t>NRRL 45067</t>
  </si>
  <si>
    <t>NRRL 45068</t>
  </si>
  <si>
    <t>NRRL 45069</t>
  </si>
  <si>
    <t>NRRL 45070</t>
  </si>
  <si>
    <t>NRRL 45071</t>
  </si>
  <si>
    <t>NRRL 45072</t>
  </si>
  <si>
    <t>NRRL 45073</t>
  </si>
  <si>
    <t>NRRL 45074</t>
  </si>
  <si>
    <t>NRRL 45075</t>
  </si>
  <si>
    <t>NRRL 45076</t>
  </si>
  <si>
    <t>NRRL 45077</t>
  </si>
  <si>
    <t>NRRL 45078</t>
  </si>
  <si>
    <t>NRRL 45079</t>
  </si>
  <si>
    <t>NRRL 45080</t>
  </si>
  <si>
    <t>NRRL 45081</t>
  </si>
  <si>
    <t>NRRL 45082</t>
  </si>
  <si>
    <t>NRRL 45083</t>
  </si>
  <si>
    <t>NRRL 45084</t>
  </si>
  <si>
    <t>NRRL 45085</t>
  </si>
  <si>
    <t>NRRL 45086</t>
  </si>
  <si>
    <t>NRRL 45087</t>
  </si>
  <si>
    <t>NRRL 45088</t>
  </si>
  <si>
    <t>NRRL 45089</t>
  </si>
  <si>
    <t>NRRL 45517</t>
  </si>
  <si>
    <t>NRRL 45519</t>
  </si>
  <si>
    <t>NRRL 45520</t>
  </si>
  <si>
    <t>NRRL 45521</t>
  </si>
  <si>
    <t>NRRL 45522</t>
  </si>
  <si>
    <t>NRRL 45523</t>
  </si>
  <si>
    <t>NRRL 45524</t>
  </si>
  <si>
    <t>NRRL 45525</t>
  </si>
  <si>
    <t>NRRL 45526</t>
  </si>
  <si>
    <t>NRRL 45527</t>
  </si>
  <si>
    <t>NRRL 45528</t>
  </si>
  <si>
    <t>NRRL 45529</t>
  </si>
  <si>
    <t>NRRL 45530</t>
  </si>
  <si>
    <t>NRRL 45531</t>
  </si>
  <si>
    <t>NRRL 45532</t>
  </si>
  <si>
    <t>NRRL 45534</t>
  </si>
  <si>
    <t>NRRL 45535</t>
  </si>
  <si>
    <t>NRRL 45536</t>
  </si>
  <si>
    <t>NRRL 45537</t>
  </si>
  <si>
    <t>NRRL 45538</t>
  </si>
  <si>
    <t>NRRL 45539</t>
  </si>
  <si>
    <t>NRRL 45540</t>
  </si>
  <si>
    <t>NRRL 45541</t>
  </si>
  <si>
    <t>NRRL 45542</t>
  </si>
  <si>
    <t>NRRL 45543</t>
  </si>
  <si>
    <t>NRRL 45544</t>
  </si>
  <si>
    <t>NRRL 45545</t>
  </si>
  <si>
    <t>NRRL 45546</t>
  </si>
  <si>
    <t>NRRL 45547</t>
  </si>
  <si>
    <t>NRRL 45548</t>
  </si>
  <si>
    <t>NRRL 45549</t>
  </si>
  <si>
    <t>NRRL 45550</t>
  </si>
  <si>
    <t>NRRL 45551</t>
  </si>
  <si>
    <t>NRRL 45552</t>
  </si>
  <si>
    <t>NRRL 45553</t>
  </si>
  <si>
    <t>NRRL 45554</t>
  </si>
  <si>
    <t>NRRL 45555</t>
  </si>
  <si>
    <t>NRRL 45556</t>
  </si>
  <si>
    <t>NRRL 45557</t>
  </si>
  <si>
    <t>NRRL 45559</t>
  </si>
  <si>
    <t>NRRL 45560</t>
  </si>
  <si>
    <t>NRRL 45561</t>
  </si>
  <si>
    <t>NRRL 45562</t>
  </si>
  <si>
    <t>NRRL 45563</t>
  </si>
  <si>
    <t>NRRL 45564</t>
  </si>
  <si>
    <t>NRRL 45565</t>
  </si>
  <si>
    <t>NRRL 45566</t>
  </si>
  <si>
    <t>NRRL 45567</t>
  </si>
  <si>
    <t>NRRL 45568</t>
  </si>
  <si>
    <t>NRRL 45569</t>
  </si>
  <si>
    <t>NRRL 45570</t>
  </si>
  <si>
    <t>NRRL 45571</t>
  </si>
  <si>
    <t>NRRL 45572</t>
  </si>
  <si>
    <t>NRRL 53159</t>
  </si>
  <si>
    <t>NRRL 53160</t>
  </si>
  <si>
    <t>NRRL 53161</t>
  </si>
  <si>
    <t>NRRL 53162</t>
  </si>
  <si>
    <t>NRRL 53163</t>
  </si>
  <si>
    <t>NRRL 53164</t>
  </si>
  <si>
    <t>NRRL 53165</t>
  </si>
  <si>
    <t>NRRL 53166</t>
  </si>
  <si>
    <t>NRRL 53167</t>
  </si>
  <si>
    <t>NRRL 53168</t>
  </si>
  <si>
    <t>NRRL 53169</t>
  </si>
  <si>
    <t>NRRL 53170</t>
  </si>
  <si>
    <t>NRRL 53171</t>
  </si>
  <si>
    <t>NRRL 53172</t>
  </si>
  <si>
    <t>NRRL 53174</t>
  </si>
  <si>
    <t>NRRL 53175</t>
  </si>
  <si>
    <t>NRRL 53176</t>
  </si>
  <si>
    <t>NRRL 53177</t>
  </si>
  <si>
    <t>NRRL 53178</t>
  </si>
  <si>
    <t>NRRL 53179</t>
  </si>
  <si>
    <t>NRRL 53180</t>
  </si>
  <si>
    <t>NRRL 53181</t>
  </si>
  <si>
    <t>NRRL 53182</t>
  </si>
  <si>
    <t>NRRL 53183</t>
  </si>
  <si>
    <t>NRRL 53184</t>
  </si>
  <si>
    <t>NRRL 53185</t>
  </si>
  <si>
    <t>NRRL 53186</t>
  </si>
  <si>
    <t>NRRL 53187</t>
  </si>
  <si>
    <t>NRRL 53188</t>
  </si>
  <si>
    <t>NRRL 53189</t>
  </si>
  <si>
    <t>NRRL 53190</t>
  </si>
  <si>
    <t>NRRL 53191</t>
  </si>
  <si>
    <t>NRRL 53192</t>
  </si>
  <si>
    <t>NRRL 53193</t>
  </si>
  <si>
    <t>NRRL 53194</t>
  </si>
  <si>
    <t>NRRL 53195</t>
  </si>
  <si>
    <t>NRRL 53196</t>
  </si>
  <si>
    <t>NRRL 53197</t>
  </si>
  <si>
    <t>NRRL 53198</t>
  </si>
  <si>
    <t>NRRL 53199</t>
  </si>
  <si>
    <t>NRRL 53200</t>
  </si>
  <si>
    <t>NRRL 53201</t>
  </si>
  <si>
    <t>NRRL 53202</t>
  </si>
  <si>
    <t>NRRL 53203</t>
  </si>
  <si>
    <t>NRRL 53204</t>
  </si>
  <si>
    <t>NRRL 53205</t>
  </si>
  <si>
    <t>NRRL 53206</t>
  </si>
  <si>
    <t>NRRL 53207</t>
  </si>
  <si>
    <t>NRRL 53208</t>
  </si>
  <si>
    <t>NRRL 53209</t>
  </si>
  <si>
    <t>NRRL 53210</t>
  </si>
  <si>
    <t>NRRL 53211</t>
  </si>
  <si>
    <t>NRRL 53212</t>
  </si>
  <si>
    <t>NRRL 53213</t>
  </si>
  <si>
    <t>NRRL 53214</t>
  </si>
  <si>
    <t>NRRL 53215</t>
  </si>
  <si>
    <t>NRRL 53216</t>
  </si>
  <si>
    <t>NRRL 53217</t>
  </si>
  <si>
    <t>NRRL 53218</t>
  </si>
  <si>
    <t>NRRL 53219</t>
  </si>
  <si>
    <t>NRRL 53221</t>
  </si>
  <si>
    <t>NRRL 53222</t>
  </si>
  <si>
    <t>NRRL 53223</t>
  </si>
  <si>
    <t>NRRL 53224</t>
  </si>
  <si>
    <t>NRRL 53225</t>
  </si>
  <si>
    <t>NRRL 53226</t>
  </si>
  <si>
    <t>NRRL 53227</t>
  </si>
  <si>
    <t>NRRL 53228</t>
  </si>
  <si>
    <t>NRRL 53047</t>
  </si>
  <si>
    <t>NRRL 47918</t>
  </si>
  <si>
    <t>NRRL 45114</t>
  </si>
  <si>
    <t>NRRL 45120</t>
  </si>
  <si>
    <t>NRRL 45121</t>
  </si>
  <si>
    <t>NRRL 45126</t>
  </si>
  <si>
    <t>NRRL 45128</t>
  </si>
  <si>
    <t>NRRL 45138</t>
  </si>
  <si>
    <t>NRRL 45139</t>
  </si>
  <si>
    <t>NRRL 45143</t>
  </si>
  <si>
    <t>NRRL 45145</t>
  </si>
  <si>
    <t>NRRL 45149</t>
  </si>
  <si>
    <t>NRRL 45153</t>
  </si>
  <si>
    <t>NRRL 45154</t>
  </si>
  <si>
    <t>NRRL 45158</t>
  </si>
  <si>
    <t>NRRL 45160</t>
  </si>
  <si>
    <t>NRRL 45161</t>
  </si>
  <si>
    <t>NRRL 45168</t>
  </si>
  <si>
    <t>NRRL 45178</t>
  </si>
  <si>
    <t>NRRL 45184</t>
  </si>
  <si>
    <t>NRRL 45190</t>
  </si>
  <si>
    <t>NRRL 45191</t>
  </si>
  <si>
    <t>NRRL 45193</t>
  </si>
  <si>
    <t>NRRL 45199</t>
  </si>
  <si>
    <t>NRRL 45201</t>
  </si>
  <si>
    <t>NRRL 45204</t>
  </si>
  <si>
    <t>NRRL 45208</t>
  </si>
  <si>
    <t>NRRL 45212</t>
  </si>
  <si>
    <t>NRRL 45213</t>
  </si>
  <si>
    <t>NRRL 45216</t>
  </si>
  <si>
    <t>NRRL 45220</t>
  </si>
  <si>
    <t>NRRL 45223</t>
  </si>
  <si>
    <t>NRRL 45229</t>
  </si>
  <si>
    <t>NRRL 45230</t>
  </si>
  <si>
    <t>NRRL 45236</t>
  </si>
  <si>
    <t>NRRL 45237</t>
  </si>
  <si>
    <t>NRRL 45238</t>
  </si>
  <si>
    <t>NRRL 45239</t>
  </si>
  <si>
    <t>NRRL 45240</t>
  </si>
  <si>
    <t>NRRL 45242</t>
  </si>
  <si>
    <t>NRRL 45243</t>
  </si>
  <si>
    <t>NRRL 45245</t>
  </si>
  <si>
    <t>NRRL 45247</t>
  </si>
  <si>
    <t>NRRL 45248</t>
  </si>
  <si>
    <t>NRRL 45249</t>
  </si>
  <si>
    <t>NRRL 45265</t>
  </si>
  <si>
    <t>NRRL 45266</t>
  </si>
  <si>
    <t>NRRL 45271</t>
  </si>
  <si>
    <t>NRRL 45272</t>
  </si>
  <si>
    <t>NRRL 45278</t>
  </si>
  <si>
    <t>NRRL 45288</t>
  </si>
  <si>
    <t>NRRL 45289</t>
  </si>
  <si>
    <t>NRRL 45290</t>
  </si>
  <si>
    <t>NRRL 45291</t>
  </si>
  <si>
    <t>NRRL 45292</t>
  </si>
  <si>
    <t>NRRL 45297</t>
  </si>
  <si>
    <t>NRRL 45298</t>
  </si>
  <si>
    <t>NRRL 45299</t>
  </si>
  <si>
    <t>NRRL 45303</t>
  </si>
  <si>
    <t>NRRL 45308</t>
  </si>
  <si>
    <t>NRRL 45309</t>
  </si>
  <si>
    <t>NRRL 45310</t>
  </si>
  <si>
    <t>NRRL 45311</t>
  </si>
  <si>
    <t>NRRL 45315</t>
  </si>
  <si>
    <t>NRRL 45318</t>
  </si>
  <si>
    <t>NRRL 45323</t>
  </si>
  <si>
    <t>NRRL 45324</t>
  </si>
  <si>
    <t>NRRL 45325</t>
  </si>
  <si>
    <t>NRRL 45336</t>
  </si>
  <si>
    <t>NRRL 45337</t>
  </si>
  <si>
    <t>NRRL 45347</t>
  </si>
  <si>
    <t>NRRL 45350</t>
  </si>
  <si>
    <t>NRRL 45353</t>
  </si>
  <si>
    <t>NRRL 45358</t>
  </si>
  <si>
    <t>NRRL 45359</t>
  </si>
  <si>
    <t>NRRL 45360</t>
  </si>
  <si>
    <t>NRRL 45364</t>
  </si>
  <si>
    <t>NRRL 47568</t>
  </si>
  <si>
    <t>NRRL 47569</t>
  </si>
  <si>
    <t>NRRL 47570</t>
  </si>
  <si>
    <t>NRRL 47579</t>
  </si>
  <si>
    <t>NRRL 47580</t>
  </si>
  <si>
    <t>NRRL 47586</t>
  </si>
  <si>
    <t>NRRL 47587</t>
  </si>
  <si>
    <t>NRRL 47588</t>
  </si>
  <si>
    <t>NRRL 47591</t>
  </si>
  <si>
    <t>NRRL 47592</t>
  </si>
  <si>
    <t>NRRL 47597</t>
  </si>
  <si>
    <t>NRRL 47600</t>
  </si>
  <si>
    <t>NRRL 47606</t>
  </si>
  <si>
    <t>NRRL 47607</t>
  </si>
  <si>
    <t>NRRL 47608</t>
  </si>
  <si>
    <t>NRRL 47611</t>
  </si>
  <si>
    <t>NRRL 47614</t>
  </si>
  <si>
    <t>NRRL 47624</t>
  </si>
  <si>
    <t>NRRL 47625</t>
  </si>
  <si>
    <t>NRRL 47631</t>
  </si>
  <si>
    <t>NRRL 47635</t>
  </si>
  <si>
    <t>NRRL 47643</t>
  </si>
  <si>
    <t>NRRL 47646</t>
  </si>
  <si>
    <t>NRRL 47648</t>
  </si>
  <si>
    <t>NRRL 47653</t>
  </si>
  <si>
    <t>NRRL 47654</t>
  </si>
  <si>
    <t>NRRL 47656</t>
  </si>
  <si>
    <t>NRRL 47661</t>
  </si>
  <si>
    <t>NRRL 47664</t>
  </si>
  <si>
    <t>NRRL 47666</t>
  </si>
  <si>
    <t>NRRL 47681</t>
  </si>
  <si>
    <t>NRRL 47682</t>
  </si>
  <si>
    <t>NRRL 47684</t>
  </si>
  <si>
    <t>NRRL 47685</t>
  </si>
  <si>
    <t>NRRL 47686</t>
  </si>
  <si>
    <t>NRRL 47689</t>
  </si>
  <si>
    <t>NRRL 47690</t>
  </si>
  <si>
    <t>NRRL 47691</t>
  </si>
  <si>
    <t>NRRL 47695</t>
  </si>
  <si>
    <t>NRRL 47698</t>
  </si>
  <si>
    <t>NRRL 47703</t>
  </si>
  <si>
    <t>NRRL 47712</t>
  </si>
  <si>
    <t>NRRL 47713</t>
  </si>
  <si>
    <t>NRRL 47714</t>
  </si>
  <si>
    <t>NRRL 47715</t>
  </si>
  <si>
    <t>NRRL 47724</t>
  </si>
  <si>
    <t>NRRL 47726</t>
  </si>
  <si>
    <t>NRRL 47727</t>
  </si>
  <si>
    <t>NRRL 47728</t>
  </si>
  <si>
    <t>NRRL 47734</t>
  </si>
  <si>
    <t>NRRL 47737</t>
  </si>
  <si>
    <t>NRRL 47739</t>
  </si>
  <si>
    <t>NRRL 47744</t>
  </si>
  <si>
    <t>NRRL 47749</t>
  </si>
  <si>
    <t>NRRL 47753</t>
  </si>
  <si>
    <t>NRRL 47758</t>
  </si>
  <si>
    <t>NRRL 47761</t>
  </si>
  <si>
    <t>NRRL 47762</t>
  </si>
  <si>
    <t>NRRL 47763</t>
  </si>
  <si>
    <t>NRRL 47764</t>
  </si>
  <si>
    <t>NRRL 47765</t>
  </si>
  <si>
    <t>NRRL 47773</t>
  </si>
  <si>
    <t>NRRL 47783</t>
  </si>
  <si>
    <t>NRRL 47788</t>
  </si>
  <si>
    <t>NRRL 47789</t>
  </si>
  <si>
    <t>NRRL 47793</t>
  </si>
  <si>
    <t>NRRL 47794</t>
  </si>
  <si>
    <t>NRRL 47795</t>
  </si>
  <si>
    <t>NRRL 47798</t>
  </si>
  <si>
    <t>NRRL 47799</t>
  </si>
  <si>
    <t>NRRL 47801</t>
  </si>
  <si>
    <t>NRRL 47808</t>
  </si>
  <si>
    <t>NRRL 44221</t>
  </si>
  <si>
    <t>NRRL 52303</t>
  </si>
  <si>
    <t>Rama, Saskatchewan</t>
  </si>
  <si>
    <t>NRRL 39159</t>
  </si>
  <si>
    <t>NRRL 44504</t>
  </si>
  <si>
    <t>NRRL 52033</t>
  </si>
  <si>
    <t>NRRL 52034</t>
  </si>
  <si>
    <t>NRRL 40432</t>
  </si>
  <si>
    <t>NRRL 40433</t>
  </si>
  <si>
    <t>NRRL 40437</t>
  </si>
  <si>
    <t>NRRL 52150</t>
  </si>
  <si>
    <t>NRRL 52153</t>
  </si>
  <si>
    <t>Renfrew, Ontario</t>
  </si>
  <si>
    <t>NRRL 53063</t>
  </si>
  <si>
    <t>NRRL 53064</t>
  </si>
  <si>
    <t>NRRL 44200</t>
  </si>
  <si>
    <t>NRRL 44201</t>
  </si>
  <si>
    <t>NRRL 38792</t>
  </si>
  <si>
    <t>NRRL 38793</t>
  </si>
  <si>
    <t>NRRL 38795</t>
  </si>
  <si>
    <t>NRRL 38796</t>
  </si>
  <si>
    <t>NRRL 44289</t>
  </si>
  <si>
    <t>NRRL 47891</t>
  </si>
  <si>
    <t>NRRL 39456</t>
  </si>
  <si>
    <t>NRRL 47936</t>
  </si>
  <si>
    <t>NRRL 47938</t>
  </si>
  <si>
    <t>NRRL 47940</t>
  </si>
  <si>
    <t>NRRL 47942</t>
  </si>
  <si>
    <t>NRRL 40297</t>
  </si>
  <si>
    <t>NRRL 40300</t>
  </si>
  <si>
    <t>Rose Valley, Saskatchewan</t>
  </si>
  <si>
    <t>NRRL 39171</t>
  </si>
  <si>
    <t>Rosenort, Manitoba</t>
  </si>
  <si>
    <t>NRRL 39432</t>
  </si>
  <si>
    <t>NRRL 52337</t>
  </si>
  <si>
    <t>NRRL 52338</t>
  </si>
  <si>
    <t>NRRL 44564</t>
  </si>
  <si>
    <t>NRRL 44565</t>
  </si>
  <si>
    <t>NRRL 44567</t>
  </si>
  <si>
    <t>NRRL 44568</t>
  </si>
  <si>
    <t>NRRL 44569</t>
  </si>
  <si>
    <t>NRRL 52103</t>
  </si>
  <si>
    <t>NRRL 52104</t>
  </si>
  <si>
    <t>NRRL 52105</t>
  </si>
  <si>
    <t>NRRL 52106</t>
  </si>
  <si>
    <t>NRRL 40365</t>
  </si>
  <si>
    <t>NRRL 38798</t>
  </si>
  <si>
    <t>NRRL 38799</t>
  </si>
  <si>
    <t>NRRL 52210</t>
  </si>
  <si>
    <t>NRRL 52211</t>
  </si>
  <si>
    <t>NRRL 52212</t>
  </si>
  <si>
    <t>NRRL 52213</t>
  </si>
  <si>
    <t>NRRL 39088</t>
  </si>
  <si>
    <t>NRRL 40302</t>
  </si>
  <si>
    <t>NRRL 40305</t>
  </si>
  <si>
    <t>NRRL 44428</t>
  </si>
  <si>
    <t>NRRL 44432</t>
  </si>
  <si>
    <t>NRRL 47944</t>
  </si>
  <si>
    <t>NRRL 47947</t>
  </si>
  <si>
    <t xml:space="preserve">Sable New Brunswick </t>
  </si>
  <si>
    <t>NRRL 40696</t>
  </si>
  <si>
    <t>NRRL 40698</t>
  </si>
  <si>
    <t>NRRL 40699</t>
  </si>
  <si>
    <t>NRRL 52317</t>
  </si>
  <si>
    <t>NRRL 39191</t>
  </si>
  <si>
    <t>Selkirk, Manitoba</t>
  </si>
  <si>
    <t>NRRL 44570</t>
  </si>
  <si>
    <t>Shaunavon, Saskatchewan</t>
  </si>
  <si>
    <t>NRRL 52257</t>
  </si>
  <si>
    <t>NRRL 52405</t>
  </si>
  <si>
    <t>NRRL 44405</t>
  </si>
  <si>
    <t>NRRL 44406</t>
  </si>
  <si>
    <t>NRRL 44407</t>
  </si>
  <si>
    <t>NRRL 47922</t>
  </si>
  <si>
    <t>NRRL 47923</t>
  </si>
  <si>
    <t>NRRL 53039</t>
  </si>
  <si>
    <t>NRRL 53056</t>
  </si>
  <si>
    <t>NRRL 47894</t>
  </si>
  <si>
    <t>NRRL 47895</t>
  </si>
  <si>
    <t>NRRL 47896</t>
  </si>
  <si>
    <t>NRRL 44531</t>
  </si>
  <si>
    <t>NRRL 52062</t>
  </si>
  <si>
    <t>NRRL 52063</t>
  </si>
  <si>
    <t>NRRL 47897</t>
  </si>
  <si>
    <t>NRRL 47898</t>
  </si>
  <si>
    <t>NRRL 40400</t>
  </si>
  <si>
    <t>NRRL 40403</t>
  </si>
  <si>
    <t>NRRL 39458</t>
  </si>
  <si>
    <t>NRRL 52280</t>
  </si>
  <si>
    <t>Speers, Saskatchewan</t>
  </si>
  <si>
    <t>NRRL 52399</t>
  </si>
  <si>
    <t>NRRL 52065</t>
  </si>
  <si>
    <t>NRRL 39434</t>
  </si>
  <si>
    <t>NRRL 38806</t>
  </si>
  <si>
    <t>NRRL 38810</t>
  </si>
  <si>
    <t>NRRL 38812</t>
  </si>
  <si>
    <t>NRRL 38815</t>
  </si>
  <si>
    <t>NRRL 38817</t>
  </si>
  <si>
    <t>NRRL 38819</t>
  </si>
  <si>
    <t>NRRL 38824</t>
  </si>
  <si>
    <t>NRRL 38910</t>
  </si>
  <si>
    <t>NRRL 38922</t>
  </si>
  <si>
    <t>NRRL 38924</t>
  </si>
  <si>
    <t>NRRL 38930</t>
  </si>
  <si>
    <t>NRRL 38933</t>
  </si>
  <si>
    <t>NRRL 38936</t>
  </si>
  <si>
    <t>NRRL 38937</t>
  </si>
  <si>
    <t>NRRL 38949</t>
  </si>
  <si>
    <t>NRRL 38951</t>
  </si>
  <si>
    <t>NRRL 38952</t>
  </si>
  <si>
    <t>NRRL 38957</t>
  </si>
  <si>
    <t>NRRL 38939</t>
  </si>
  <si>
    <t>NRRL 38940</t>
  </si>
  <si>
    <t>NRRL 38942</t>
  </si>
  <si>
    <t>NRRL 44530</t>
  </si>
  <si>
    <t>NRRL 38856</t>
  </si>
  <si>
    <t>NRRL 44313</t>
  </si>
  <si>
    <t>NRRL 40481</t>
  </si>
  <si>
    <t>NRRL 40482</t>
  </si>
  <si>
    <t>NRRL 40483</t>
  </si>
  <si>
    <t>NRRL 40485</t>
  </si>
  <si>
    <t>NRRL 38859</t>
  </si>
  <si>
    <t>NRRL 38860</t>
  </si>
  <si>
    <t>NRRL 38832</t>
  </si>
  <si>
    <t>NRRL 38833</t>
  </si>
  <si>
    <t>NRRL 38834</t>
  </si>
  <si>
    <t>NRRL 38835</t>
  </si>
  <si>
    <t>NRRL 39398</t>
  </si>
  <si>
    <t>NRRL 39399</t>
  </si>
  <si>
    <t>Starbuck, Manitoba</t>
  </si>
  <si>
    <t>NRRL 52035</t>
  </si>
  <si>
    <t>NRRL 52036</t>
  </si>
  <si>
    <t>NRRL 52037</t>
  </si>
  <si>
    <t>NRRL 40439</t>
  </si>
  <si>
    <t>NRRL 40440</t>
  </si>
  <si>
    <t>NRRL 44547</t>
  </si>
  <si>
    <t>NRRL 44548</t>
  </si>
  <si>
    <t>NRRL 44549</t>
  </si>
  <si>
    <t>NRRL 44550</t>
  </si>
  <si>
    <t>NRRL 52082</t>
  </si>
  <si>
    <t>NRRL 52083</t>
  </si>
  <si>
    <t>NRRL 52084</t>
  </si>
  <si>
    <t>NRRL 40477</t>
  </si>
  <si>
    <t>NRRL 40478</t>
  </si>
  <si>
    <t>NRRL 40479</t>
  </si>
  <si>
    <t>NRRL 40480</t>
  </si>
  <si>
    <t>NRRL 38839</t>
  </si>
  <si>
    <t>NRRL 38843</t>
  </si>
  <si>
    <t>NRRL 38846</t>
  </si>
  <si>
    <t>NRRL 40366</t>
  </si>
  <si>
    <t>NRRL 40367</t>
  </si>
  <si>
    <t>NRRL 44571</t>
  </si>
  <si>
    <t>NRRL 44572</t>
  </si>
  <si>
    <t>NRRL 44573</t>
  </si>
  <si>
    <t>NRRL 44574</t>
  </si>
  <si>
    <t>NRRL 44575</t>
  </si>
  <si>
    <t>NRRL 52108</t>
  </si>
  <si>
    <t>NRRL 52110</t>
  </si>
  <si>
    <t>NRRL 40275</t>
  </si>
  <si>
    <t>NRRL 40276</t>
  </si>
  <si>
    <t>NRRL 52066</t>
  </si>
  <si>
    <t>NRRL 39435</t>
  </si>
  <si>
    <t>NRRL 44450</t>
  </si>
  <si>
    <t>NRRL 47956</t>
  </si>
  <si>
    <t>NRRL 47958</t>
  </si>
  <si>
    <t>NRRL 47960</t>
  </si>
  <si>
    <t>NRRL 47963</t>
  </si>
  <si>
    <t>NRRL 47971</t>
  </si>
  <si>
    <t>NRRL 52244</t>
  </si>
  <si>
    <t>NRRL 44576</t>
  </si>
  <si>
    <t>NRRL 44577</t>
  </si>
  <si>
    <t>NRRL 44578</t>
  </si>
  <si>
    <t>NRRL 44579</t>
  </si>
  <si>
    <t>NRRL 44582</t>
  </si>
  <si>
    <t>NRRL 52111</t>
  </si>
  <si>
    <t>NRRL 52112</t>
  </si>
  <si>
    <t>NRRL 52113</t>
  </si>
  <si>
    <t>NRRL 52114</t>
  </si>
  <si>
    <t>NRRL 40371</t>
  </si>
  <si>
    <t>NRRL 44600</t>
  </si>
  <si>
    <t>NRRL 44601</t>
  </si>
  <si>
    <t>NRRL 44602</t>
  </si>
  <si>
    <t>NRRL 44603</t>
  </si>
  <si>
    <t>NRRL 44604</t>
  </si>
  <si>
    <t>NRRL 44292</t>
  </si>
  <si>
    <t>NRRL 52360</t>
  </si>
  <si>
    <t>NRRL 52362</t>
  </si>
  <si>
    <t>NRRL 52363</t>
  </si>
  <si>
    <t>NRRL 52364</t>
  </si>
  <si>
    <t>NRRL 39220</t>
  </si>
  <si>
    <t xml:space="preserve">TorkaNew Brunswick </t>
  </si>
  <si>
    <t>NRRL 40680</t>
  </si>
  <si>
    <t>NRRL 40681</t>
  </si>
  <si>
    <t>NRRL 40682</t>
  </si>
  <si>
    <t>NRRL 40683</t>
  </si>
  <si>
    <t>NRRL 52085</t>
  </si>
  <si>
    <t>NRRL 52086</t>
  </si>
  <si>
    <t>NRRL 52087</t>
  </si>
  <si>
    <t>NRRL 44507</t>
  </si>
  <si>
    <t>NRRL 40441</t>
  </si>
  <si>
    <t>NRRL 52234</t>
  </si>
  <si>
    <t>NRRL 52237</t>
  </si>
  <si>
    <t>NRRL 52240</t>
  </si>
  <si>
    <t>NRRL 40443</t>
  </si>
  <si>
    <t>NRRL 44273</t>
  </si>
  <si>
    <t>NRRL 52379</t>
  </si>
  <si>
    <t>NRRL 52380</t>
  </si>
  <si>
    <t>NRRL 40393</t>
  </si>
  <si>
    <t>NRRL 40394</t>
  </si>
  <si>
    <t>NRRL 52256</t>
  </si>
  <si>
    <t>NRRL 38851</t>
  </si>
  <si>
    <t>NRRL 38863</t>
  </si>
  <si>
    <t>NRRL 38866</t>
  </si>
  <si>
    <t>NRRL 44091</t>
  </si>
  <si>
    <t>NRRL 44092</t>
  </si>
  <si>
    <t>NRRL 47900</t>
  </si>
  <si>
    <t>NRRL 47902</t>
  </si>
  <si>
    <t>NRRL 40405</t>
  </si>
  <si>
    <t>NRRL 39461</t>
  </si>
  <si>
    <t>NRRL 52396</t>
  </si>
  <si>
    <t>NRRL 52268</t>
  </si>
  <si>
    <t>NRRL 52269</t>
  </si>
  <si>
    <t>NRRL 39150</t>
  </si>
  <si>
    <t>NRRL 52117</t>
  </si>
  <si>
    <t>NRRL 52115</t>
  </si>
  <si>
    <t>NRRL 52116</t>
  </si>
  <si>
    <t>NRRL 52118</t>
  </si>
  <si>
    <t>NRRL 40374</t>
  </si>
  <si>
    <t>NRRL 44357</t>
  </si>
  <si>
    <t>Wawanesa, Manitoba</t>
  </si>
  <si>
    <t>NRRL 44382</t>
  </si>
  <si>
    <t>NRRL 52172</t>
  </si>
  <si>
    <t>NRRL 52173</t>
  </si>
  <si>
    <t>NRRL 52175</t>
  </si>
  <si>
    <t>NRRL 39390</t>
  </si>
  <si>
    <t>NRRL 39391</t>
  </si>
  <si>
    <t>NRRL 39392</t>
  </si>
  <si>
    <t>NRRL 43919</t>
  </si>
  <si>
    <t>NRRL 38979</t>
  </si>
  <si>
    <t>NRRL 38980</t>
  </si>
  <si>
    <t>NRRL 38985</t>
  </si>
  <si>
    <t>NRRL 44144</t>
  </si>
  <si>
    <t>NRRL 44149</t>
  </si>
  <si>
    <t>NRRL 52216</t>
  </si>
  <si>
    <t>NRRL 40446</t>
  </si>
  <si>
    <t>NRRL 39407</t>
  </si>
  <si>
    <t>NRRL 44508</t>
  </si>
  <si>
    <t>NRRL 52038</t>
  </si>
  <si>
    <t>NRRL 44551</t>
  </si>
  <si>
    <t>NRRL 44552</t>
  </si>
  <si>
    <t>NRRL 44553</t>
  </si>
  <si>
    <t>NRRL 44554</t>
  </si>
  <si>
    <t>NRRL 40486</t>
  </si>
  <si>
    <t>NRRL 40487</t>
  </si>
  <si>
    <t>NRRL 40489</t>
  </si>
  <si>
    <t>NRRL 40490</t>
  </si>
  <si>
    <t>NRRL 44229</t>
  </si>
  <si>
    <t>NRRL 53037</t>
  </si>
  <si>
    <t>NRRL 52271</t>
  </si>
  <si>
    <t>NRRL 39148</t>
  </si>
  <si>
    <t>F. cerealis</t>
  </si>
  <si>
    <t>NRRL 43802</t>
  </si>
  <si>
    <t>NRRL 45226</t>
  </si>
  <si>
    <t>NRRL 52332</t>
  </si>
  <si>
    <t>NRRL 39206</t>
  </si>
  <si>
    <t>NRRL 44211</t>
  </si>
  <si>
    <t>NX-2</t>
  </si>
  <si>
    <t>NRRL 43884</t>
  </si>
  <si>
    <t>NRRL 53035</t>
  </si>
  <si>
    <t>NRRL 39173</t>
  </si>
  <si>
    <t>NRRL 44070</t>
  </si>
  <si>
    <t>NRRL 44078</t>
  </si>
  <si>
    <t>NRRL 53173</t>
  </si>
  <si>
    <t>NRRL 45141</t>
  </si>
  <si>
    <t>NRRL 45156</t>
  </si>
  <si>
    <t>NRRL 47605</t>
  </si>
  <si>
    <t>NRRL 47659</t>
  </si>
  <si>
    <t>NRRL 53040</t>
  </si>
  <si>
    <t>straw</t>
  </si>
  <si>
    <t>CS3407</t>
  </si>
  <si>
    <t>Harbin, Heilongjiang</t>
  </si>
  <si>
    <t>China</t>
    <phoneticPr fontId="2" type="noConversion"/>
  </si>
  <si>
    <t>MLGT-Luminex</t>
    <phoneticPr fontId="2" type="noConversion"/>
  </si>
  <si>
    <t>Hlj1</t>
    <phoneticPr fontId="2" type="noConversion"/>
  </si>
  <si>
    <t>Zhang et al. (2012)</t>
    <phoneticPr fontId="2" type="noConversion"/>
  </si>
  <si>
    <t>Hlj2</t>
    <phoneticPr fontId="2" type="noConversion"/>
  </si>
  <si>
    <t>Hlj3</t>
    <phoneticPr fontId="2" type="noConversion"/>
  </si>
  <si>
    <t>Zhang et al. (2012)</t>
  </si>
  <si>
    <t>Hlj4</t>
    <phoneticPr fontId="2" type="noConversion"/>
  </si>
  <si>
    <t>Hlj10</t>
    <phoneticPr fontId="2" type="noConversion"/>
  </si>
  <si>
    <t>Shenyang, Liaoning</t>
  </si>
  <si>
    <t>Ln1</t>
    <phoneticPr fontId="2" type="noConversion"/>
  </si>
  <si>
    <t>Ln3</t>
    <phoneticPr fontId="2" type="noConversion"/>
  </si>
  <si>
    <t>Ln5</t>
    <phoneticPr fontId="2" type="noConversion"/>
  </si>
  <si>
    <t>Ln8</t>
    <phoneticPr fontId="2" type="noConversion"/>
  </si>
  <si>
    <t>Ln9</t>
    <phoneticPr fontId="2" type="noConversion"/>
  </si>
  <si>
    <t>Ln10</t>
    <phoneticPr fontId="2" type="noConversion"/>
  </si>
  <si>
    <t>Ln13</t>
    <phoneticPr fontId="2" type="noConversion"/>
  </si>
  <si>
    <t>Ln14</t>
    <phoneticPr fontId="2" type="noConversion"/>
  </si>
  <si>
    <t>Ln15</t>
    <phoneticPr fontId="2" type="noConversion"/>
  </si>
  <si>
    <t>Ln16</t>
    <phoneticPr fontId="2" type="noConversion"/>
  </si>
  <si>
    <t>Beiligu, Hebei</t>
  </si>
  <si>
    <t>Heb117</t>
    <phoneticPr fontId="2" type="noConversion"/>
  </si>
  <si>
    <t>Heb119</t>
    <phoneticPr fontId="2" type="noConversion"/>
  </si>
  <si>
    <t>Dafuzhuang, Hebei</t>
  </si>
  <si>
    <t>Heb369</t>
    <phoneticPr fontId="2" type="noConversion"/>
  </si>
  <si>
    <t>Heb376</t>
    <phoneticPr fontId="2" type="noConversion"/>
  </si>
  <si>
    <t>Daying, Hebei</t>
  </si>
  <si>
    <t>Heb377</t>
    <phoneticPr fontId="2" type="noConversion"/>
  </si>
  <si>
    <t>HPLC</t>
    <phoneticPr fontId="2" type="noConversion"/>
  </si>
  <si>
    <t>Rice grain</t>
    <phoneticPr fontId="2" type="noConversion"/>
  </si>
  <si>
    <t>Heb379</t>
    <phoneticPr fontId="2" type="noConversion"/>
  </si>
  <si>
    <t>Fucun, Hebei</t>
  </si>
  <si>
    <t>Heb355</t>
    <phoneticPr fontId="2" type="noConversion"/>
  </si>
  <si>
    <t>Heb359</t>
    <phoneticPr fontId="2" type="noConversion"/>
  </si>
  <si>
    <t>Weiguan, Hebei</t>
  </si>
  <si>
    <t>Heb363</t>
    <phoneticPr fontId="2" type="noConversion"/>
  </si>
  <si>
    <t>Heb365</t>
    <phoneticPr fontId="2" type="noConversion"/>
  </si>
  <si>
    <t>Handan, Hebei</t>
  </si>
  <si>
    <t>Heb414</t>
    <phoneticPr fontId="2" type="noConversion"/>
  </si>
  <si>
    <t>Heb415</t>
    <phoneticPr fontId="2" type="noConversion"/>
  </si>
  <si>
    <t>Nanhe, Hebei</t>
  </si>
  <si>
    <t>Heb267</t>
    <phoneticPr fontId="2" type="noConversion"/>
  </si>
  <si>
    <t>Heb271</t>
    <phoneticPr fontId="2" type="noConversion"/>
  </si>
  <si>
    <t>Heb279</t>
    <phoneticPr fontId="2" type="noConversion"/>
  </si>
  <si>
    <t>Heb290</t>
    <phoneticPr fontId="2" type="noConversion"/>
  </si>
  <si>
    <t>Heb297</t>
    <phoneticPr fontId="2" type="noConversion"/>
  </si>
  <si>
    <t>Heb313</t>
    <phoneticPr fontId="2" type="noConversion"/>
  </si>
  <si>
    <t>Heb314</t>
    <phoneticPr fontId="2" type="noConversion"/>
  </si>
  <si>
    <t>Heb328</t>
    <phoneticPr fontId="2" type="noConversion"/>
  </si>
  <si>
    <t>Heb336</t>
    <phoneticPr fontId="2" type="noConversion"/>
  </si>
  <si>
    <t>Heb342</t>
    <phoneticPr fontId="2" type="noConversion"/>
  </si>
  <si>
    <t>Heb347</t>
    <phoneticPr fontId="2" type="noConversion"/>
  </si>
  <si>
    <t>Heb349</t>
    <phoneticPr fontId="2" type="noConversion"/>
  </si>
  <si>
    <t>Qumo, Hebei</t>
  </si>
  <si>
    <t>Heb179</t>
    <phoneticPr fontId="2" type="noConversion"/>
  </si>
  <si>
    <t>Heb196</t>
    <phoneticPr fontId="2" type="noConversion"/>
  </si>
  <si>
    <t>Xisucun, Hebei</t>
  </si>
  <si>
    <t>Heb2</t>
    <phoneticPr fontId="2" type="noConversion"/>
  </si>
  <si>
    <t>Heb20</t>
    <phoneticPr fontId="2" type="noConversion"/>
  </si>
  <si>
    <t>Xisuxiang, Hebei</t>
  </si>
  <si>
    <t>Heb170</t>
    <phoneticPr fontId="2" type="noConversion"/>
  </si>
  <si>
    <t>Heb178</t>
    <phoneticPr fontId="2" type="noConversion"/>
  </si>
  <si>
    <t>Xuyan, Hebei</t>
  </si>
  <si>
    <t>Heb213</t>
    <phoneticPr fontId="2" type="noConversion"/>
  </si>
  <si>
    <t>Heb216</t>
    <phoneticPr fontId="2" type="noConversion"/>
  </si>
  <si>
    <t>Heb221</t>
    <phoneticPr fontId="2" type="noConversion"/>
  </si>
  <si>
    <t>Heb229</t>
    <phoneticPr fontId="2" type="noConversion"/>
  </si>
  <si>
    <t>Heb233</t>
    <phoneticPr fontId="2" type="noConversion"/>
  </si>
  <si>
    <t>Heb239</t>
    <phoneticPr fontId="2" type="noConversion"/>
  </si>
  <si>
    <t>Heb245</t>
    <phoneticPr fontId="2" type="noConversion"/>
  </si>
  <si>
    <t>Heb247</t>
    <phoneticPr fontId="2" type="noConversion"/>
  </si>
  <si>
    <t>Heb255</t>
    <phoneticPr fontId="2" type="noConversion"/>
  </si>
  <si>
    <t>Heb265</t>
    <phoneticPr fontId="2" type="noConversion"/>
  </si>
  <si>
    <t>Zhaoxian, Hebei</t>
  </si>
  <si>
    <t>Heb394</t>
    <phoneticPr fontId="2" type="noConversion"/>
  </si>
  <si>
    <t>Heb410</t>
    <phoneticPr fontId="2" type="noConversion"/>
  </si>
  <si>
    <t>Anyang, Henan</t>
  </si>
  <si>
    <t>Hn161</t>
    <phoneticPr fontId="2" type="noConversion"/>
  </si>
  <si>
    <t>Fangcheng, Henan</t>
  </si>
  <si>
    <t>Hn146</t>
    <phoneticPr fontId="2" type="noConversion"/>
  </si>
  <si>
    <t>Hebi, Henan</t>
  </si>
  <si>
    <t>Hn167</t>
    <phoneticPr fontId="2" type="noConversion"/>
  </si>
  <si>
    <t>Jiaozuo, Henan</t>
  </si>
  <si>
    <t>Hn138</t>
    <phoneticPr fontId="2" type="noConversion"/>
  </si>
  <si>
    <t>Hn139</t>
    <phoneticPr fontId="2" type="noConversion"/>
  </si>
  <si>
    <t>Lankao, Henan</t>
  </si>
  <si>
    <t>Hn153</t>
    <phoneticPr fontId="2" type="noConversion"/>
  </si>
  <si>
    <t>Hn154</t>
    <phoneticPr fontId="2" type="noConversion"/>
  </si>
  <si>
    <t>Linying, Henan</t>
  </si>
  <si>
    <t>Hn41</t>
    <phoneticPr fontId="2" type="noConversion"/>
  </si>
  <si>
    <t>Hn44</t>
    <phoneticPr fontId="2" type="noConversion"/>
  </si>
  <si>
    <t>Hn86</t>
    <phoneticPr fontId="2" type="noConversion"/>
  </si>
  <si>
    <t>Hn90</t>
    <phoneticPr fontId="2" type="noConversion"/>
  </si>
  <si>
    <t>Hn101</t>
    <phoneticPr fontId="2" type="noConversion"/>
  </si>
  <si>
    <t>Hn116</t>
    <phoneticPr fontId="2" type="noConversion"/>
  </si>
  <si>
    <t>Hn122</t>
    <phoneticPr fontId="2" type="noConversion"/>
  </si>
  <si>
    <t>Hn128</t>
    <phoneticPr fontId="2" type="noConversion"/>
  </si>
  <si>
    <t>Luyi, Henan</t>
  </si>
  <si>
    <t>Hn159</t>
    <phoneticPr fontId="2" type="noConversion"/>
  </si>
  <si>
    <t>Nanyang, Henan</t>
  </si>
  <si>
    <t>Hn145</t>
    <phoneticPr fontId="2" type="noConversion"/>
  </si>
  <si>
    <t>Hn175</t>
    <phoneticPr fontId="2" type="noConversion"/>
  </si>
  <si>
    <t>NIV</t>
    <phoneticPr fontId="2" type="noConversion"/>
  </si>
  <si>
    <t>Neihuang, Henan</t>
  </si>
  <si>
    <t>Hn164</t>
    <phoneticPr fontId="2" type="noConversion"/>
  </si>
  <si>
    <t>Pingdingshan, Henan</t>
  </si>
  <si>
    <t>Hn142</t>
    <phoneticPr fontId="2" type="noConversion"/>
  </si>
  <si>
    <t>Puyang, Henan</t>
  </si>
  <si>
    <t>Hn174</t>
    <phoneticPr fontId="2" type="noConversion"/>
  </si>
  <si>
    <t>Sanmenxia, Henan</t>
  </si>
  <si>
    <t>Hn136</t>
    <phoneticPr fontId="2" type="noConversion"/>
  </si>
  <si>
    <t>Hn137</t>
    <phoneticPr fontId="2" type="noConversion"/>
  </si>
  <si>
    <t>Wenxian, Henan</t>
  </si>
  <si>
    <t>Hn1</t>
    <phoneticPr fontId="2" type="noConversion"/>
  </si>
  <si>
    <t>Hn30</t>
    <phoneticPr fontId="2" type="noConversion"/>
  </si>
  <si>
    <t>Hn34</t>
    <phoneticPr fontId="2" type="noConversion"/>
  </si>
  <si>
    <t>Hn38</t>
    <phoneticPr fontId="2" type="noConversion"/>
  </si>
  <si>
    <t>Hn39</t>
    <phoneticPr fontId="2" type="noConversion"/>
  </si>
  <si>
    <t>Hn40</t>
    <phoneticPr fontId="2" type="noConversion"/>
  </si>
  <si>
    <t>Wuyang, Henan</t>
  </si>
  <si>
    <t>Hn148</t>
    <phoneticPr fontId="2" type="noConversion"/>
  </si>
  <si>
    <t>Hn149</t>
    <phoneticPr fontId="2" type="noConversion"/>
  </si>
  <si>
    <t>Xinxiang, Henan</t>
  </si>
  <si>
    <t>Hn150</t>
    <phoneticPr fontId="2" type="noConversion"/>
  </si>
  <si>
    <t>Xuchang, Henan</t>
  </si>
  <si>
    <t>Hn160</t>
    <phoneticPr fontId="2" type="noConversion"/>
  </si>
  <si>
    <t>Yanjin, Henan</t>
  </si>
  <si>
    <t>Hn152</t>
    <phoneticPr fontId="2" type="noConversion"/>
  </si>
  <si>
    <t>Yanshi, Henan</t>
  </si>
  <si>
    <t>Hn156</t>
    <phoneticPr fontId="2" type="noConversion"/>
  </si>
  <si>
    <t>Zhongmiansuo, Henan</t>
  </si>
  <si>
    <t>Hn163</t>
    <phoneticPr fontId="2" type="noConversion"/>
  </si>
  <si>
    <t>Zhumadian, Henan</t>
  </si>
  <si>
    <t>Hn140</t>
    <phoneticPr fontId="2" type="noConversion"/>
  </si>
  <si>
    <t>Hn141</t>
    <phoneticPr fontId="2" type="noConversion"/>
  </si>
  <si>
    <t>Linfen, Shanxi</t>
  </si>
  <si>
    <t>Sx1</t>
    <phoneticPr fontId="2" type="noConversion"/>
  </si>
  <si>
    <t>Sx2</t>
    <phoneticPr fontId="2" type="noConversion"/>
  </si>
  <si>
    <t>Sx4</t>
    <phoneticPr fontId="2" type="noConversion"/>
  </si>
  <si>
    <t>Sx5</t>
    <phoneticPr fontId="2" type="noConversion"/>
  </si>
  <si>
    <t>Sx7</t>
    <phoneticPr fontId="2" type="noConversion"/>
  </si>
  <si>
    <t>Sx8</t>
    <phoneticPr fontId="2" type="noConversion"/>
  </si>
  <si>
    <t>Sx10</t>
    <phoneticPr fontId="2" type="noConversion"/>
  </si>
  <si>
    <t>Sx12</t>
    <phoneticPr fontId="2" type="noConversion"/>
  </si>
  <si>
    <t>Sx14</t>
    <phoneticPr fontId="2" type="noConversion"/>
  </si>
  <si>
    <t>Sx15</t>
    <phoneticPr fontId="2" type="noConversion"/>
  </si>
  <si>
    <t>Sx16</t>
    <phoneticPr fontId="2" type="noConversion"/>
  </si>
  <si>
    <t>Sx18</t>
    <phoneticPr fontId="2" type="noConversion"/>
  </si>
  <si>
    <t>Sx20</t>
    <phoneticPr fontId="2" type="noConversion"/>
  </si>
  <si>
    <t>Sx23</t>
    <phoneticPr fontId="2" type="noConversion"/>
  </si>
  <si>
    <t>Sx24</t>
    <phoneticPr fontId="2" type="noConversion"/>
  </si>
  <si>
    <t>Wendeng, Shandong</t>
  </si>
  <si>
    <t>Sd64</t>
    <phoneticPr fontId="2" type="noConversion"/>
  </si>
  <si>
    <t>Sd70</t>
    <phoneticPr fontId="2" type="noConversion"/>
  </si>
  <si>
    <t>Sd74</t>
    <phoneticPr fontId="2" type="noConversion"/>
  </si>
  <si>
    <t>Sd72</t>
    <phoneticPr fontId="2" type="noConversion"/>
  </si>
  <si>
    <t>Sd76</t>
    <phoneticPr fontId="2" type="noConversion"/>
  </si>
  <si>
    <t>Sd79</t>
    <phoneticPr fontId="2" type="noConversion"/>
  </si>
  <si>
    <t>Sd88</t>
    <phoneticPr fontId="2" type="noConversion"/>
  </si>
  <si>
    <t>Sd90</t>
    <phoneticPr fontId="2" type="noConversion"/>
  </si>
  <si>
    <t>Yanzhou, Shandong</t>
  </si>
  <si>
    <t>Sd3</t>
    <phoneticPr fontId="2" type="noConversion"/>
  </si>
  <si>
    <t>Sd13</t>
    <phoneticPr fontId="2" type="noConversion"/>
  </si>
  <si>
    <t>Sd18</t>
    <phoneticPr fontId="2" type="noConversion"/>
  </si>
  <si>
    <t>Sd23</t>
    <phoneticPr fontId="2" type="noConversion"/>
  </si>
  <si>
    <t>Sd27</t>
    <phoneticPr fontId="2" type="noConversion"/>
  </si>
  <si>
    <t>Sd35</t>
    <phoneticPr fontId="2" type="noConversion"/>
  </si>
  <si>
    <t>Sd6</t>
    <phoneticPr fontId="2" type="noConversion"/>
  </si>
  <si>
    <t>Sd39</t>
    <phoneticPr fontId="2" type="noConversion"/>
  </si>
  <si>
    <t>Zaozhuang, Shandong</t>
  </si>
  <si>
    <t>Sd41</t>
    <phoneticPr fontId="2" type="noConversion"/>
  </si>
  <si>
    <t>Sd49</t>
    <phoneticPr fontId="2" type="noConversion"/>
  </si>
  <si>
    <t>Sd60</t>
    <phoneticPr fontId="2" type="noConversion"/>
  </si>
  <si>
    <t>Sd62</t>
    <phoneticPr fontId="2" type="noConversion"/>
  </si>
  <si>
    <t>Liquan, Shaanxi</t>
  </si>
  <si>
    <t>Shx4</t>
    <phoneticPr fontId="2" type="noConversion"/>
  </si>
  <si>
    <t>Dali, Shaanxi</t>
  </si>
  <si>
    <t>Shx11</t>
    <phoneticPr fontId="2" type="noConversion"/>
  </si>
  <si>
    <t>Shx12</t>
    <phoneticPr fontId="2" type="noConversion"/>
  </si>
  <si>
    <t>Jingyang, Shaanxi</t>
  </si>
  <si>
    <t>Shx6</t>
    <phoneticPr fontId="2" type="noConversion"/>
  </si>
  <si>
    <t>Linwei, Shaanxi</t>
  </si>
  <si>
    <t>Shx15</t>
    <phoneticPr fontId="2" type="noConversion"/>
  </si>
  <si>
    <t>Shx16</t>
    <phoneticPr fontId="2" type="noConversion"/>
  </si>
  <si>
    <t>Quanxian, Shaanxi</t>
  </si>
  <si>
    <t>Shx8</t>
    <phoneticPr fontId="2" type="noConversion"/>
  </si>
  <si>
    <t>Chenggu, Shaanxi</t>
  </si>
  <si>
    <t>Shx32</t>
    <phoneticPr fontId="2" type="noConversion"/>
  </si>
  <si>
    <t>Shx33</t>
    <phoneticPr fontId="2" type="noConversion"/>
  </si>
  <si>
    <t>Shx34</t>
    <phoneticPr fontId="2" type="noConversion"/>
  </si>
  <si>
    <t>Hanzhong, Shaanxi</t>
  </si>
  <si>
    <t>Shx38</t>
    <phoneticPr fontId="2" type="noConversion"/>
  </si>
  <si>
    <t>Hengkou, Shaanxi</t>
  </si>
  <si>
    <t>Shx19</t>
    <phoneticPr fontId="2" type="noConversion"/>
  </si>
  <si>
    <t>Shx20</t>
    <phoneticPr fontId="2" type="noConversion"/>
  </si>
  <si>
    <t>Shx21</t>
    <phoneticPr fontId="2" type="noConversion"/>
  </si>
  <si>
    <t>Mianxian, Shaanxi</t>
  </si>
  <si>
    <t>Shx30</t>
    <phoneticPr fontId="2" type="noConversion"/>
  </si>
  <si>
    <t>Shx31</t>
    <phoneticPr fontId="2" type="noConversion"/>
  </si>
  <si>
    <t>Nanzheng, Shaanxi</t>
  </si>
  <si>
    <t>Shx27</t>
    <phoneticPr fontId="2" type="noConversion"/>
  </si>
  <si>
    <t>Shx28</t>
    <phoneticPr fontId="2" type="noConversion"/>
  </si>
  <si>
    <t>Shx29</t>
    <phoneticPr fontId="2" type="noConversion"/>
  </si>
  <si>
    <t>Pingli, Shaanxi</t>
  </si>
  <si>
    <t>Shx17</t>
    <phoneticPr fontId="2" type="noConversion"/>
  </si>
  <si>
    <t>Shx18</t>
    <phoneticPr fontId="2" type="noConversion"/>
  </si>
  <si>
    <t>Xianhe, Shaanxi</t>
  </si>
  <si>
    <t>Shx22</t>
    <phoneticPr fontId="2" type="noConversion"/>
  </si>
  <si>
    <t>Shx24</t>
    <phoneticPr fontId="2" type="noConversion"/>
  </si>
  <si>
    <t>Shx23</t>
    <phoneticPr fontId="2" type="noConversion"/>
  </si>
  <si>
    <t>Yangxian, Shaanxi</t>
  </si>
  <si>
    <t>Shx35</t>
    <phoneticPr fontId="2" type="noConversion"/>
  </si>
  <si>
    <t>Shx36</t>
    <phoneticPr fontId="2" type="noConversion"/>
  </si>
  <si>
    <t>Yinghu, Shaanxi</t>
  </si>
  <si>
    <t>Shx25</t>
    <phoneticPr fontId="2" type="noConversion"/>
  </si>
  <si>
    <t>Shx26</t>
    <phoneticPr fontId="2" type="noConversion"/>
  </si>
  <si>
    <t>Baolin, Sichuan</t>
  </si>
  <si>
    <t>Sc592</t>
    <phoneticPr fontId="2" type="noConversion"/>
  </si>
  <si>
    <t>Sc608</t>
    <phoneticPr fontId="2" type="noConversion"/>
  </si>
  <si>
    <t>Bazhong, Sichuan</t>
  </si>
  <si>
    <t>Sc681</t>
    <phoneticPr fontId="2" type="noConversion"/>
  </si>
  <si>
    <t>Sc755</t>
    <phoneticPr fontId="2" type="noConversion"/>
  </si>
  <si>
    <t>Dazhu, Sichuan</t>
  </si>
  <si>
    <t>Sc818</t>
    <phoneticPr fontId="2" type="noConversion"/>
  </si>
  <si>
    <t>Sc823</t>
    <phoneticPr fontId="2" type="noConversion"/>
  </si>
  <si>
    <t>Duanshi, Sichuan</t>
  </si>
  <si>
    <t>Sc187</t>
    <phoneticPr fontId="2" type="noConversion"/>
  </si>
  <si>
    <t>Sc203</t>
    <phoneticPr fontId="2" type="noConversion"/>
  </si>
  <si>
    <t>Fushun, Sichuan</t>
  </si>
  <si>
    <t>Sc278</t>
    <phoneticPr fontId="2" type="noConversion"/>
  </si>
  <si>
    <t>Sc308</t>
    <phoneticPr fontId="2" type="noConversion"/>
  </si>
  <si>
    <t>Guancun, Sichuan</t>
  </si>
  <si>
    <t>Sc534</t>
    <phoneticPr fontId="2" type="noConversion"/>
  </si>
  <si>
    <t>Sc539</t>
    <phoneticPr fontId="2" type="noConversion"/>
  </si>
  <si>
    <t>Guangan, Sichuan</t>
  </si>
  <si>
    <t>Sc905</t>
    <phoneticPr fontId="2" type="noConversion"/>
  </si>
  <si>
    <t>Sc906</t>
    <phoneticPr fontId="2" type="noConversion"/>
  </si>
  <si>
    <t>Guangming, Sichuan</t>
  </si>
  <si>
    <t>Sc47</t>
    <phoneticPr fontId="2" type="noConversion"/>
  </si>
  <si>
    <t>Sc92</t>
    <phoneticPr fontId="2" type="noConversion"/>
  </si>
  <si>
    <t>Guyi, Sichuan</t>
  </si>
  <si>
    <t>Sc636</t>
    <phoneticPr fontId="2" type="noConversion"/>
  </si>
  <si>
    <t>Sc667</t>
    <phoneticPr fontId="2" type="noConversion"/>
  </si>
  <si>
    <t>Hanpoling, Sichuan</t>
  </si>
  <si>
    <t>Sc486</t>
    <phoneticPr fontId="2" type="noConversion"/>
  </si>
  <si>
    <t>Sc497</t>
    <phoneticPr fontId="2" type="noConversion"/>
  </si>
  <si>
    <t>Huilong, Sichuan</t>
  </si>
  <si>
    <t>Sc554</t>
    <phoneticPr fontId="2" type="noConversion"/>
  </si>
  <si>
    <t>Sc496</t>
    <phoneticPr fontId="2" type="noConversion"/>
  </si>
  <si>
    <t>Jiguang, Sichuan</t>
  </si>
  <si>
    <t>Sc884</t>
    <phoneticPr fontId="2" type="noConversion"/>
  </si>
  <si>
    <t>Sc469</t>
    <phoneticPr fontId="2" type="noConversion"/>
  </si>
  <si>
    <t>Jinhe, Sichuan</t>
  </si>
  <si>
    <t>Sc8</t>
    <phoneticPr fontId="2" type="noConversion"/>
  </si>
  <si>
    <t>Sc9</t>
    <phoneticPr fontId="2" type="noConversion"/>
  </si>
  <si>
    <t>Jiuling, Sichuan</t>
  </si>
  <si>
    <t>Sc454</t>
    <phoneticPr fontId="2" type="noConversion"/>
  </si>
  <si>
    <t>Sc456</t>
    <phoneticPr fontId="2" type="noConversion"/>
  </si>
  <si>
    <t>Lezhi, Sichuan</t>
  </si>
  <si>
    <t>Sc571</t>
    <phoneticPr fontId="2" type="noConversion"/>
  </si>
  <si>
    <t>Sc581</t>
    <phoneticPr fontId="2" type="noConversion"/>
  </si>
  <si>
    <t>Liju, Sichuan</t>
  </si>
  <si>
    <t>Sc413</t>
    <phoneticPr fontId="2" type="noConversion"/>
  </si>
  <si>
    <t>Sc417</t>
    <phoneticPr fontId="2" type="noConversion"/>
  </si>
  <si>
    <t>Luoche, Sichuan</t>
  </si>
  <si>
    <t>Sc458</t>
    <phoneticPr fontId="2" type="noConversion"/>
  </si>
  <si>
    <t>Sc475</t>
    <phoneticPr fontId="2" type="noConversion"/>
  </si>
  <si>
    <t>Pengan, Sichuan</t>
  </si>
  <si>
    <t>Sc624</t>
    <phoneticPr fontId="2" type="noConversion"/>
  </si>
  <si>
    <t>Sc631</t>
    <phoneticPr fontId="2" type="noConversion"/>
  </si>
  <si>
    <t>Qianjin, Sichuan</t>
  </si>
  <si>
    <t>Sc659</t>
    <phoneticPr fontId="2" type="noConversion"/>
  </si>
  <si>
    <t>Sc542</t>
    <phoneticPr fontId="2" type="noConversion"/>
  </si>
  <si>
    <t>Qinglai, Sichuan</t>
  </si>
  <si>
    <t>Sc387</t>
    <phoneticPr fontId="2" type="noConversion"/>
  </si>
  <si>
    <t>Sc386</t>
    <phoneticPr fontId="2" type="noConversion"/>
  </si>
  <si>
    <t>Renshou, Sichuan</t>
  </si>
  <si>
    <t>Sc431</t>
    <phoneticPr fontId="2" type="noConversion"/>
  </si>
  <si>
    <t>Sc433</t>
    <phoneticPr fontId="2" type="noConversion"/>
  </si>
  <si>
    <t>Shiqiao, Sichuan</t>
  </si>
  <si>
    <t>Sc516</t>
    <phoneticPr fontId="2" type="noConversion"/>
  </si>
  <si>
    <t>Sc520</t>
    <phoneticPr fontId="2" type="noConversion"/>
  </si>
  <si>
    <t>Sc523</t>
    <phoneticPr fontId="2" type="noConversion"/>
  </si>
  <si>
    <t>Shiti, Sichuan</t>
  </si>
  <si>
    <t>Sc446</t>
    <phoneticPr fontId="2" type="noConversion"/>
  </si>
  <si>
    <t>Sc448</t>
    <phoneticPr fontId="2" type="noConversion"/>
  </si>
  <si>
    <t>Suining, Sichuan</t>
  </si>
  <si>
    <t>Sc803</t>
    <phoneticPr fontId="2" type="noConversion"/>
  </si>
  <si>
    <t>Sc808</t>
    <phoneticPr fontId="2" type="noConversion"/>
  </si>
  <si>
    <t>Tongji, Sichuan</t>
  </si>
  <si>
    <t>Sc847</t>
    <phoneticPr fontId="2" type="noConversion"/>
  </si>
  <si>
    <t>Sc865</t>
    <phoneticPr fontId="2" type="noConversion"/>
  </si>
  <si>
    <t>Tuqiang, Sichuan</t>
  </si>
  <si>
    <t>Sc99</t>
    <phoneticPr fontId="2" type="noConversion"/>
  </si>
  <si>
    <t>Sc110</t>
    <phoneticPr fontId="2" type="noConversion"/>
  </si>
  <si>
    <t>Wenfeng, Sichuan</t>
  </si>
  <si>
    <t>Sc32</t>
    <phoneticPr fontId="2" type="noConversion"/>
  </si>
  <si>
    <t>Sc116</t>
    <phoneticPr fontId="2" type="noConversion"/>
  </si>
  <si>
    <t>Xinghuo, Sichuan</t>
  </si>
  <si>
    <t>Sc168</t>
    <phoneticPr fontId="2" type="noConversion"/>
  </si>
  <si>
    <t>Sc151</t>
    <phoneticPr fontId="2" type="noConversion"/>
  </si>
  <si>
    <t>Xinglong, Sichuan</t>
  </si>
  <si>
    <t>Sc825</t>
    <phoneticPr fontId="2" type="noConversion"/>
  </si>
  <si>
    <t>Sc829</t>
    <phoneticPr fontId="2" type="noConversion"/>
  </si>
  <si>
    <t>Xinhuo, Sichuan</t>
  </si>
  <si>
    <t>Sc130</t>
    <phoneticPr fontId="2" type="noConversion"/>
  </si>
  <si>
    <t>Sc146</t>
    <phoneticPr fontId="2" type="noConversion"/>
  </si>
  <si>
    <t>Yaan, Sichuan</t>
  </si>
  <si>
    <t>Sc327</t>
    <phoneticPr fontId="2" type="noConversion"/>
  </si>
  <si>
    <t>Sc334</t>
    <phoneticPr fontId="2" type="noConversion"/>
  </si>
  <si>
    <t>Sc349</t>
    <phoneticPr fontId="2" type="noConversion"/>
  </si>
  <si>
    <t>Sc350</t>
    <phoneticPr fontId="2" type="noConversion"/>
  </si>
  <si>
    <t>Sc363</t>
    <phoneticPr fontId="2" type="noConversion"/>
  </si>
  <si>
    <t>Sc379</t>
    <phoneticPr fontId="2" type="noConversion"/>
  </si>
  <si>
    <t>Yibin, Sichuan</t>
  </si>
  <si>
    <t>Sc250</t>
    <phoneticPr fontId="2" type="noConversion"/>
  </si>
  <si>
    <t>Sc255</t>
    <phoneticPr fontId="2" type="noConversion"/>
  </si>
  <si>
    <t>Tongnan, Chongqing</t>
  </si>
  <si>
    <t>Cq14</t>
    <phoneticPr fontId="2" type="noConversion"/>
  </si>
  <si>
    <t>Cq3</t>
    <phoneticPr fontId="2" type="noConversion"/>
  </si>
  <si>
    <t>Cq18</t>
    <phoneticPr fontId="2" type="noConversion"/>
  </si>
  <si>
    <t>Cq8</t>
    <phoneticPr fontId="2" type="noConversion"/>
  </si>
  <si>
    <t>Cq19</t>
    <phoneticPr fontId="2" type="noConversion"/>
  </si>
  <si>
    <t>Cq10</t>
    <phoneticPr fontId="2" type="noConversion"/>
  </si>
  <si>
    <t>Cq13</t>
    <phoneticPr fontId="2" type="noConversion"/>
  </si>
  <si>
    <t>Cq15</t>
    <phoneticPr fontId="2" type="noConversion"/>
  </si>
  <si>
    <t>Cq21</t>
    <phoneticPr fontId="2" type="noConversion"/>
  </si>
  <si>
    <t>Cq25</t>
    <phoneticPr fontId="2" type="noConversion"/>
  </si>
  <si>
    <t>Cq27</t>
    <phoneticPr fontId="2" type="noConversion"/>
  </si>
  <si>
    <t>Cq30</t>
    <phoneticPr fontId="2" type="noConversion"/>
  </si>
  <si>
    <t>Cq32</t>
    <phoneticPr fontId="2" type="noConversion"/>
  </si>
  <si>
    <t>Cq35</t>
    <phoneticPr fontId="2" type="noConversion"/>
  </si>
  <si>
    <t>Cq31</t>
    <phoneticPr fontId="2" type="noConversion"/>
  </si>
  <si>
    <t>Yongchuan, Chongqing</t>
  </si>
  <si>
    <t>Cq41</t>
    <phoneticPr fontId="2" type="noConversion"/>
  </si>
  <si>
    <t>Cq42</t>
    <phoneticPr fontId="2" type="noConversion"/>
  </si>
  <si>
    <t>Anlu, Hubei</t>
  </si>
  <si>
    <t>Hb247</t>
    <phoneticPr fontId="2" type="noConversion"/>
  </si>
  <si>
    <t>Hb250</t>
    <phoneticPr fontId="2" type="noConversion"/>
  </si>
  <si>
    <t>Beijiao, Hubei</t>
  </si>
  <si>
    <t>Hb562</t>
    <phoneticPr fontId="2" type="noConversion"/>
  </si>
  <si>
    <t>Gucheng, Hubei</t>
  </si>
  <si>
    <t>Hb90</t>
    <phoneticPr fontId="2" type="noConversion"/>
  </si>
  <si>
    <t>Hb101</t>
    <phoneticPr fontId="2" type="noConversion"/>
  </si>
  <si>
    <t>Hb122</t>
    <phoneticPr fontId="2" type="noConversion"/>
  </si>
  <si>
    <t>Jiangbei, Hubei</t>
  </si>
  <si>
    <t>Hb230</t>
    <phoneticPr fontId="2" type="noConversion"/>
  </si>
  <si>
    <t>Hb233</t>
    <phoneticPr fontId="2" type="noConversion"/>
  </si>
  <si>
    <t>Jingmen, Hubei</t>
  </si>
  <si>
    <t>Hb385</t>
    <phoneticPr fontId="2" type="noConversion"/>
  </si>
  <si>
    <t>Hb390</t>
    <phoneticPr fontId="2" type="noConversion"/>
  </si>
  <si>
    <t>Longwang, Hubei</t>
  </si>
  <si>
    <t>Hb37</t>
    <phoneticPr fontId="2" type="noConversion"/>
  </si>
  <si>
    <t>Hb43</t>
    <phoneticPr fontId="2" type="noConversion"/>
  </si>
  <si>
    <t>Macheng, Hubei</t>
  </si>
  <si>
    <t>Hb500</t>
    <phoneticPr fontId="2" type="noConversion"/>
  </si>
  <si>
    <t>Maheng, Hubei</t>
  </si>
  <si>
    <t>Hb542</t>
    <phoneticPr fontId="2" type="noConversion"/>
  </si>
  <si>
    <t>Pailou, Hubei</t>
  </si>
  <si>
    <t>Hb501</t>
    <phoneticPr fontId="2" type="noConversion"/>
  </si>
  <si>
    <t>Hb506</t>
    <phoneticPr fontId="2" type="noConversion"/>
  </si>
  <si>
    <t>Hb507</t>
    <phoneticPr fontId="2" type="noConversion"/>
  </si>
  <si>
    <t>Penghe, Hubei</t>
  </si>
  <si>
    <t>Hb441</t>
    <phoneticPr fontId="2" type="noConversion"/>
  </si>
  <si>
    <t>Hb447</t>
    <phoneticPr fontId="2" type="noConversion"/>
  </si>
  <si>
    <t>Hb443</t>
    <phoneticPr fontId="2" type="noConversion"/>
  </si>
  <si>
    <t>Pengwangyuan, Hubei</t>
  </si>
  <si>
    <t>Hb512</t>
    <phoneticPr fontId="2" type="noConversion"/>
  </si>
  <si>
    <t>Hb886</t>
    <phoneticPr fontId="2" type="noConversion"/>
  </si>
  <si>
    <t>Hb452</t>
    <phoneticPr fontId="2" type="noConversion"/>
  </si>
  <si>
    <t>Hb461</t>
    <phoneticPr fontId="2" type="noConversion"/>
  </si>
  <si>
    <t>Hb476</t>
    <phoneticPr fontId="2" type="noConversion"/>
  </si>
  <si>
    <t>Shayang, Hubei</t>
  </si>
  <si>
    <t>Hb433</t>
    <phoneticPr fontId="2" type="noConversion"/>
  </si>
  <si>
    <t>Hb437</t>
    <phoneticPr fontId="2" type="noConversion"/>
  </si>
  <si>
    <t>Suizhou, Hubei</t>
  </si>
  <si>
    <t>Hb193</t>
    <phoneticPr fontId="2" type="noConversion"/>
  </si>
  <si>
    <t>Hb200</t>
    <phoneticPr fontId="2" type="noConversion"/>
  </si>
  <si>
    <t>Wuhan, Hubei</t>
  </si>
  <si>
    <t>Hb654</t>
    <phoneticPr fontId="2" type="noConversion"/>
  </si>
  <si>
    <t>Hb537</t>
    <phoneticPr fontId="2" type="noConversion"/>
  </si>
  <si>
    <t>Xiamayuan, Hubei</t>
  </si>
  <si>
    <t>Hb462</t>
    <phoneticPr fontId="2" type="noConversion"/>
  </si>
  <si>
    <t>Hb466</t>
    <phoneticPr fontId="2" type="noConversion"/>
  </si>
  <si>
    <t>Hb472</t>
    <phoneticPr fontId="2" type="noConversion"/>
  </si>
  <si>
    <t>Hb487</t>
    <phoneticPr fontId="2" type="noConversion"/>
  </si>
  <si>
    <t>Hb474</t>
    <phoneticPr fontId="2" type="noConversion"/>
  </si>
  <si>
    <t>Xiaogan, Hubei</t>
  </si>
  <si>
    <t>Hb307</t>
    <phoneticPr fontId="2" type="noConversion"/>
  </si>
  <si>
    <t>Hb312</t>
    <phoneticPr fontId="2" type="noConversion"/>
  </si>
  <si>
    <t>Hb309</t>
    <phoneticPr fontId="2" type="noConversion"/>
  </si>
  <si>
    <t>Xinjie, Hubei</t>
  </si>
  <si>
    <t>Hb582</t>
    <phoneticPr fontId="2" type="noConversion"/>
  </si>
  <si>
    <t>Hb584</t>
    <phoneticPr fontId="2" type="noConversion"/>
  </si>
  <si>
    <t>Hb590</t>
    <phoneticPr fontId="2" type="noConversion"/>
  </si>
  <si>
    <t>Yicheng, Hubei</t>
  </si>
  <si>
    <t>Hb183</t>
    <phoneticPr fontId="2" type="noConversion"/>
  </si>
  <si>
    <t>Hb185</t>
    <phoneticPr fontId="2" type="noConversion"/>
  </si>
  <si>
    <t>Zaoyang, Hubei</t>
  </si>
  <si>
    <t>Hb1</t>
    <phoneticPr fontId="2" type="noConversion"/>
  </si>
  <si>
    <t>Hb9</t>
    <phoneticPr fontId="2" type="noConversion"/>
  </si>
  <si>
    <t>Hb14</t>
    <phoneticPr fontId="2" type="noConversion"/>
  </si>
  <si>
    <t>Zhongxiang, Hubei</t>
  </si>
  <si>
    <t>Hb362</t>
    <phoneticPr fontId="2" type="noConversion"/>
  </si>
  <si>
    <t>Hb364</t>
    <phoneticPr fontId="2" type="noConversion"/>
  </si>
  <si>
    <t>Hb367</t>
    <phoneticPr fontId="2" type="noConversion"/>
  </si>
  <si>
    <t>Chaohu, Anhui</t>
  </si>
  <si>
    <t>Ah26</t>
    <phoneticPr fontId="2" type="noConversion"/>
  </si>
  <si>
    <t>Changfeng, Anhui</t>
  </si>
  <si>
    <t>Ah19</t>
    <phoneticPr fontId="2" type="noConversion"/>
  </si>
  <si>
    <t>Fanchang, Anhui</t>
  </si>
  <si>
    <t>Ah27</t>
    <phoneticPr fontId="2" type="noConversion"/>
  </si>
  <si>
    <t>Ah28</t>
    <phoneticPr fontId="2" type="noConversion"/>
  </si>
  <si>
    <t>Fengtai, Anhui</t>
  </si>
  <si>
    <t>Ah29</t>
    <phoneticPr fontId="2" type="noConversion"/>
  </si>
  <si>
    <t>Fengyang, Anhui</t>
  </si>
  <si>
    <t>Ah23</t>
    <phoneticPr fontId="2" type="noConversion"/>
  </si>
  <si>
    <t>Huainan, Anhui</t>
  </si>
  <si>
    <t>Ah13</t>
    <phoneticPr fontId="2" type="noConversion"/>
  </si>
  <si>
    <t>Ah14</t>
    <phoneticPr fontId="2" type="noConversion"/>
  </si>
  <si>
    <t>Huoqiu, Anhui</t>
  </si>
  <si>
    <t>Ah32</t>
    <phoneticPr fontId="2" type="noConversion"/>
  </si>
  <si>
    <t>Liuan, Anhui</t>
  </si>
  <si>
    <t>Ah11a</t>
    <phoneticPr fontId="2" type="noConversion"/>
  </si>
  <si>
    <t>Ah10</t>
    <phoneticPr fontId="2" type="noConversion"/>
  </si>
  <si>
    <t>Ah11</t>
    <phoneticPr fontId="2" type="noConversion"/>
  </si>
  <si>
    <t>Ah20</t>
    <phoneticPr fontId="2" type="noConversion"/>
  </si>
  <si>
    <t>Maoji, Anhui</t>
  </si>
  <si>
    <t>Ah33</t>
    <phoneticPr fontId="2" type="noConversion"/>
  </si>
  <si>
    <t>Mengcheng, Anhui</t>
  </si>
  <si>
    <t>Ah293</t>
    <phoneticPr fontId="2" type="noConversion"/>
  </si>
  <si>
    <t>Ah18</t>
    <phoneticPr fontId="2" type="noConversion"/>
  </si>
  <si>
    <t>Ningguo, Anhui</t>
  </si>
  <si>
    <t>Ah1</t>
    <phoneticPr fontId="2" type="noConversion"/>
  </si>
  <si>
    <t>Ah3</t>
    <phoneticPr fontId="2" type="noConversion"/>
  </si>
  <si>
    <t>Qianshan, Anhui</t>
  </si>
  <si>
    <t>Ah22</t>
    <phoneticPr fontId="2" type="noConversion"/>
  </si>
  <si>
    <t>Suxuan, Anhui</t>
  </si>
  <si>
    <t>Ah24</t>
    <phoneticPr fontId="2" type="noConversion"/>
  </si>
  <si>
    <t>Ah25</t>
    <phoneticPr fontId="2" type="noConversion"/>
  </si>
  <si>
    <t>Suzhou, Anhui</t>
  </si>
  <si>
    <t>Ah15</t>
    <phoneticPr fontId="2" type="noConversion"/>
  </si>
  <si>
    <t>Ah16</t>
    <phoneticPr fontId="2" type="noConversion"/>
  </si>
  <si>
    <t>Wuhu, Anhui</t>
  </si>
  <si>
    <t>Ah7</t>
    <phoneticPr fontId="2" type="noConversion"/>
  </si>
  <si>
    <t>Ah8</t>
    <phoneticPr fontId="2" type="noConversion"/>
  </si>
  <si>
    <t>Ah17</t>
    <phoneticPr fontId="2" type="noConversion"/>
  </si>
  <si>
    <t>Yicheng, Anhui</t>
  </si>
  <si>
    <t>Ah4</t>
    <phoneticPr fontId="2" type="noConversion"/>
  </si>
  <si>
    <t>Ah5</t>
    <phoneticPr fontId="2" type="noConversion"/>
  </si>
  <si>
    <t>Ah6</t>
    <phoneticPr fontId="2" type="noConversion"/>
  </si>
  <si>
    <t>Ah6a</t>
    <phoneticPr fontId="2" type="noConversion"/>
  </si>
  <si>
    <t>Yingshang, Anhui</t>
  </si>
  <si>
    <t>Ah30</t>
    <phoneticPr fontId="2" type="noConversion"/>
  </si>
  <si>
    <t>Ah31</t>
    <phoneticPr fontId="2" type="noConversion"/>
  </si>
  <si>
    <t>Baitu, Jiangsu</t>
  </si>
  <si>
    <t>Js302</t>
    <phoneticPr fontId="2" type="noConversion"/>
  </si>
  <si>
    <t>Js319</t>
    <phoneticPr fontId="2" type="noConversion"/>
  </si>
  <si>
    <t>Jinhu, Jiangsu</t>
  </si>
  <si>
    <t>Js743</t>
    <phoneticPr fontId="2" type="noConversion"/>
  </si>
  <si>
    <t>Js747</t>
    <phoneticPr fontId="2" type="noConversion"/>
  </si>
  <si>
    <t>Chenyang, Jiangsu</t>
  </si>
  <si>
    <t>Js650</t>
    <phoneticPr fontId="2" type="noConversion"/>
  </si>
  <si>
    <t>Js654</t>
    <phoneticPr fontId="2" type="noConversion"/>
  </si>
  <si>
    <t>Chetou, Jiangsu</t>
  </si>
  <si>
    <t>Js219</t>
    <phoneticPr fontId="2" type="noConversion"/>
  </si>
  <si>
    <t>Js223</t>
    <phoneticPr fontId="2" type="noConversion"/>
  </si>
  <si>
    <t>Dafeng, Jiangsu</t>
  </si>
  <si>
    <t>Js687</t>
    <phoneticPr fontId="2" type="noConversion"/>
  </si>
  <si>
    <t>Js691</t>
    <phoneticPr fontId="2" type="noConversion"/>
  </si>
  <si>
    <t>Danyang, Jiangsu</t>
  </si>
  <si>
    <t>Js332</t>
    <phoneticPr fontId="2" type="noConversion"/>
  </si>
  <si>
    <t>Js355</t>
    <phoneticPr fontId="2" type="noConversion"/>
  </si>
  <si>
    <t>Daqiao, Jiangsu</t>
  </si>
  <si>
    <t>Js225</t>
    <phoneticPr fontId="2" type="noConversion"/>
  </si>
  <si>
    <t>Js228</t>
    <phoneticPr fontId="2" type="noConversion"/>
  </si>
  <si>
    <t>Dazhuang, Jiangsu</t>
  </si>
  <si>
    <t>Js562</t>
    <phoneticPr fontId="2" type="noConversion"/>
  </si>
  <si>
    <t>Dongtai, Jiangsu</t>
  </si>
  <si>
    <t>Js815</t>
    <phoneticPr fontId="2" type="noConversion"/>
  </si>
  <si>
    <t>Js819</t>
    <phoneticPr fontId="2" type="noConversion"/>
  </si>
  <si>
    <t>Gaogang, Jiangsu</t>
  </si>
  <si>
    <t>Js171</t>
    <phoneticPr fontId="2" type="noConversion"/>
  </si>
  <si>
    <t>Js194</t>
    <phoneticPr fontId="2" type="noConversion"/>
  </si>
  <si>
    <t>Gaoyou, Jiangsu</t>
  </si>
  <si>
    <t>Js244</t>
    <phoneticPr fontId="2" type="noConversion"/>
  </si>
  <si>
    <t>Js250</t>
    <phoneticPr fontId="2" type="noConversion"/>
  </si>
  <si>
    <t>Gaoyou2, Jiangsu</t>
  </si>
  <si>
    <t>Js764</t>
    <phoneticPr fontId="2" type="noConversion"/>
  </si>
  <si>
    <t>Js782</t>
    <phoneticPr fontId="2" type="noConversion"/>
  </si>
  <si>
    <t>Js790</t>
    <phoneticPr fontId="2" type="noConversion"/>
  </si>
  <si>
    <t>Js804</t>
    <phoneticPr fontId="2" type="noConversion"/>
  </si>
  <si>
    <t>Guomeng, Jiangsu</t>
  </si>
  <si>
    <t>Js398</t>
    <phoneticPr fontId="2" type="noConversion"/>
  </si>
  <si>
    <t>Js416</t>
    <phoneticPr fontId="2" type="noConversion"/>
  </si>
  <si>
    <t>Haian, Jiangsu</t>
  </si>
  <si>
    <t>Js67</t>
    <phoneticPr fontId="2" type="noConversion"/>
  </si>
  <si>
    <t>Js70</t>
    <phoneticPr fontId="2" type="noConversion"/>
  </si>
  <si>
    <t>Hongdu, Jiangsu</t>
  </si>
  <si>
    <t>Js429</t>
    <phoneticPr fontId="2" type="noConversion"/>
  </si>
  <si>
    <t>Js438</t>
    <phoneticPr fontId="2" type="noConversion"/>
  </si>
  <si>
    <t>Jiangyin, Jiangsu</t>
  </si>
  <si>
    <t>Js28</t>
    <phoneticPr fontId="2" type="noConversion"/>
  </si>
  <si>
    <t>Js33</t>
    <phoneticPr fontId="2" type="noConversion"/>
  </si>
  <si>
    <t>Jianhu, Jiangsu</t>
  </si>
  <si>
    <t>Js739</t>
    <phoneticPr fontId="2" type="noConversion"/>
  </si>
  <si>
    <t>Js741</t>
    <phoneticPr fontId="2" type="noConversion"/>
  </si>
  <si>
    <t>Jingjiang, Jiangsu</t>
  </si>
  <si>
    <t>Js104</t>
    <phoneticPr fontId="2" type="noConversion"/>
  </si>
  <si>
    <t>Js118</t>
    <phoneticPr fontId="2" type="noConversion"/>
  </si>
  <si>
    <t>Jurong, Jiangsu</t>
  </si>
  <si>
    <t>Js253</t>
    <phoneticPr fontId="2" type="noConversion"/>
  </si>
  <si>
    <t>Js257</t>
    <phoneticPr fontId="2" type="noConversion"/>
  </si>
  <si>
    <t>Laian, Jiangsu</t>
  </si>
  <si>
    <t>Js504</t>
    <phoneticPr fontId="2" type="noConversion"/>
  </si>
  <si>
    <t>Js522</t>
    <phoneticPr fontId="2" type="noConversion"/>
  </si>
  <si>
    <t>Nanjing, Jiangsu</t>
  </si>
  <si>
    <t>Js807</t>
    <phoneticPr fontId="2" type="noConversion"/>
  </si>
  <si>
    <t>Nanmen, Jiangsu</t>
  </si>
  <si>
    <t>Js384</t>
    <phoneticPr fontId="2" type="noConversion"/>
  </si>
  <si>
    <t>Js393</t>
    <phoneticPr fontId="2" type="noConversion"/>
  </si>
  <si>
    <t>Nantong, Jiangsu</t>
  </si>
  <si>
    <t>Js621</t>
    <phoneticPr fontId="2" type="noConversion"/>
  </si>
  <si>
    <t>Js645</t>
    <phoneticPr fontId="2" type="noConversion"/>
  </si>
  <si>
    <t>Pukou, Jiangsu</t>
  </si>
  <si>
    <t>Js826</t>
    <phoneticPr fontId="2" type="noConversion"/>
  </si>
  <si>
    <t>Js831</t>
    <phoneticPr fontId="2" type="noConversion"/>
  </si>
  <si>
    <t>Rugao, Jiangsu</t>
  </si>
  <si>
    <t>Js35</t>
    <phoneticPr fontId="2" type="noConversion"/>
  </si>
  <si>
    <t>Js39</t>
    <phoneticPr fontId="2" type="noConversion"/>
  </si>
  <si>
    <t>Shengli, Jiangsu</t>
  </si>
  <si>
    <t>Js479</t>
    <phoneticPr fontId="2" type="noConversion"/>
  </si>
  <si>
    <t>Js491</t>
    <phoneticPr fontId="2" type="noConversion"/>
  </si>
  <si>
    <t>Sima, Jiangsu</t>
  </si>
  <si>
    <t>Js234</t>
    <phoneticPr fontId="2" type="noConversion"/>
  </si>
  <si>
    <t>Js242</t>
    <phoneticPr fontId="2" type="noConversion"/>
  </si>
  <si>
    <t>Suchen, Jiangsu</t>
  </si>
  <si>
    <t>Js160</t>
    <phoneticPr fontId="2" type="noConversion"/>
  </si>
  <si>
    <t>Js166</t>
    <phoneticPr fontId="2" type="noConversion"/>
  </si>
  <si>
    <t>Suining, Jiangsu</t>
  </si>
  <si>
    <t>Js599</t>
    <phoneticPr fontId="2" type="noConversion"/>
  </si>
  <si>
    <t>Js601</t>
    <phoneticPr fontId="2" type="noConversion"/>
  </si>
  <si>
    <t>Suqian, Jiangsu</t>
  </si>
  <si>
    <t>Js567</t>
    <phoneticPr fontId="2" type="noConversion"/>
  </si>
  <si>
    <t>Js574</t>
    <phoneticPr fontId="2" type="noConversion"/>
  </si>
  <si>
    <t>Suyu, Jiangsu</t>
  </si>
  <si>
    <t>Js545</t>
    <phoneticPr fontId="2" type="noConversion"/>
  </si>
  <si>
    <t>Js564</t>
    <phoneticPr fontId="2" type="noConversion"/>
  </si>
  <si>
    <t>Taixing, Jiangsu</t>
  </si>
  <si>
    <t>Js74</t>
    <phoneticPr fontId="2" type="noConversion"/>
  </si>
  <si>
    <t>Js81</t>
    <phoneticPr fontId="2" type="noConversion"/>
  </si>
  <si>
    <t>Tangshan, Jiangsu</t>
  </si>
  <si>
    <t>Js1</t>
    <phoneticPr fontId="2" type="noConversion"/>
  </si>
  <si>
    <t>Js20</t>
    <phoneticPr fontId="2" type="noConversion"/>
  </si>
  <si>
    <t>Tongyang, Jiangsu</t>
  </si>
  <si>
    <t>Js667</t>
    <phoneticPr fontId="2" type="noConversion"/>
  </si>
  <si>
    <t>Js679</t>
    <phoneticPr fontId="2" type="noConversion"/>
  </si>
  <si>
    <t>Wangying, Jiangsu</t>
  </si>
  <si>
    <t>Js363</t>
    <phoneticPr fontId="2" type="noConversion"/>
  </si>
  <si>
    <t>Js371</t>
    <phoneticPr fontId="2" type="noConversion"/>
  </si>
  <si>
    <t>Wangzhigang, Jiangsu</t>
  </si>
  <si>
    <t>Js197</t>
    <phoneticPr fontId="2" type="noConversion"/>
  </si>
  <si>
    <t>Js205</t>
    <phoneticPr fontId="2" type="noConversion"/>
  </si>
  <si>
    <t>Xuzhou, Jiangsu</t>
  </si>
  <si>
    <t>Js605</t>
    <phoneticPr fontId="2" type="noConversion"/>
  </si>
  <si>
    <t>Js609</t>
    <phoneticPr fontId="2" type="noConversion"/>
  </si>
  <si>
    <t>Xuzhou2, Jiangsu</t>
  </si>
  <si>
    <t>Js615</t>
    <phoneticPr fontId="2" type="noConversion"/>
  </si>
  <si>
    <t>Yanhe, Jiangsu</t>
  </si>
  <si>
    <t>Js448</t>
    <phoneticPr fontId="2" type="noConversion"/>
  </si>
  <si>
    <t>Js470</t>
    <phoneticPr fontId="2" type="noConversion"/>
  </si>
  <si>
    <t>Yeding, Jiangsu</t>
  </si>
  <si>
    <t>Js708</t>
    <phoneticPr fontId="2" type="noConversion"/>
  </si>
  <si>
    <t>Js711</t>
    <phoneticPr fontId="2" type="noConversion"/>
  </si>
  <si>
    <t>Js724</t>
    <phoneticPr fontId="2" type="noConversion"/>
  </si>
  <si>
    <t>Js730</t>
    <phoneticPr fontId="2" type="noConversion"/>
  </si>
  <si>
    <t>Zhangdian, Jiangsu</t>
  </si>
  <si>
    <t>Js133</t>
    <phoneticPr fontId="2" type="noConversion"/>
  </si>
  <si>
    <t>Js143</t>
    <phoneticPr fontId="2" type="noConversion"/>
  </si>
  <si>
    <t>Zhongxing, Jiangsu</t>
  </si>
  <si>
    <t>Js534</t>
    <phoneticPr fontId="2" type="noConversion"/>
  </si>
  <si>
    <t>Js537</t>
    <phoneticPr fontId="2" type="noConversion"/>
  </si>
  <si>
    <t>Zhouzhuang, Jiangsu</t>
  </si>
  <si>
    <t>Js579</t>
    <phoneticPr fontId="2" type="noConversion"/>
  </si>
  <si>
    <t>Js590</t>
    <phoneticPr fontId="2" type="noConversion"/>
  </si>
  <si>
    <t>Jiaxing, Zhejiang</t>
  </si>
  <si>
    <t>Zj2</t>
    <phoneticPr fontId="2" type="noConversion"/>
  </si>
  <si>
    <t>Zj3</t>
    <phoneticPr fontId="2" type="noConversion"/>
  </si>
  <si>
    <t>Zj5</t>
    <phoneticPr fontId="2" type="noConversion"/>
  </si>
  <si>
    <t>Zj8</t>
    <phoneticPr fontId="2" type="noConversion"/>
  </si>
  <si>
    <t>Lianshi, Zhejiang</t>
  </si>
  <si>
    <t>Zj317</t>
    <phoneticPr fontId="2" type="noConversion"/>
  </si>
  <si>
    <t>Zj318</t>
    <phoneticPr fontId="2" type="noConversion"/>
  </si>
  <si>
    <t>Zj321</t>
    <phoneticPr fontId="2" type="noConversion"/>
  </si>
  <si>
    <t>Zj322</t>
    <phoneticPr fontId="2" type="noConversion"/>
  </si>
  <si>
    <t>Nanhu, Zhejiang</t>
  </si>
  <si>
    <t>Zj272</t>
    <phoneticPr fontId="2" type="noConversion"/>
  </si>
  <si>
    <t>Zj273</t>
    <phoneticPr fontId="2" type="noConversion"/>
  </si>
  <si>
    <t>Zj277</t>
    <phoneticPr fontId="2" type="noConversion"/>
  </si>
  <si>
    <t>Zj284</t>
    <phoneticPr fontId="2" type="noConversion"/>
  </si>
  <si>
    <t>Nanxu, Zhejiang</t>
  </si>
  <si>
    <t>Zj343</t>
    <phoneticPr fontId="2" type="noConversion"/>
  </si>
  <si>
    <t>Zj346</t>
    <phoneticPr fontId="2" type="noConversion"/>
  </si>
  <si>
    <t>Zj347</t>
    <phoneticPr fontId="2" type="noConversion"/>
  </si>
  <si>
    <t>Zj352</t>
    <phoneticPr fontId="2" type="noConversion"/>
  </si>
  <si>
    <t>Ningbo, Zhejiang</t>
  </si>
  <si>
    <t>Zj290</t>
    <phoneticPr fontId="2" type="noConversion"/>
  </si>
  <si>
    <t>Zj294</t>
    <phoneticPr fontId="2" type="noConversion"/>
  </si>
  <si>
    <t>Zj297</t>
    <phoneticPr fontId="2" type="noConversion"/>
  </si>
  <si>
    <t>Zj21</t>
    <phoneticPr fontId="2" type="noConversion"/>
  </si>
  <si>
    <t>Shaoxing, Zhejiang</t>
  </si>
  <si>
    <t>Zj370</t>
    <phoneticPr fontId="2" type="noConversion"/>
  </si>
  <si>
    <t>Zj374</t>
    <phoneticPr fontId="2" type="noConversion"/>
  </si>
  <si>
    <t>Zj404</t>
    <phoneticPr fontId="2" type="noConversion"/>
  </si>
  <si>
    <t>Zj407</t>
    <phoneticPr fontId="2" type="noConversion"/>
  </si>
  <si>
    <t>Tonglu, Zhejiang</t>
  </si>
  <si>
    <t>Zj73</t>
    <phoneticPr fontId="2" type="noConversion"/>
  </si>
  <si>
    <t>Zj77</t>
    <phoneticPr fontId="2" type="noConversion"/>
  </si>
  <si>
    <t>Zj98</t>
    <phoneticPr fontId="2" type="noConversion"/>
  </si>
  <si>
    <t>Xiaoshan, Zhejiang</t>
  </si>
  <si>
    <t>Zj116</t>
    <phoneticPr fontId="2" type="noConversion"/>
  </si>
  <si>
    <t>Zj165</t>
    <phoneticPr fontId="2" type="noConversion"/>
  </si>
  <si>
    <t>Zj255</t>
    <phoneticPr fontId="2" type="noConversion"/>
  </si>
  <si>
    <t>Zhaotong, Yunnan</t>
  </si>
  <si>
    <t>F. meridionale</t>
    <phoneticPr fontId="3" type="noConversion"/>
  </si>
  <si>
    <t>Yn4</t>
    <phoneticPr fontId="2" type="noConversion"/>
  </si>
  <si>
    <t>Sc359</t>
    <phoneticPr fontId="2" type="noConversion"/>
  </si>
  <si>
    <t>Harbin, Heilongjiang</t>
    <phoneticPr fontId="2" type="noConversion"/>
  </si>
  <si>
    <t>EF-1α</t>
  </si>
  <si>
    <t>HA11</t>
    <phoneticPr fontId="2" type="noConversion"/>
  </si>
  <si>
    <t>HA12</t>
    <phoneticPr fontId="2" type="noConversion"/>
  </si>
  <si>
    <t>Zhang et al. (2016)</t>
    <phoneticPr fontId="3" type="noConversion"/>
  </si>
  <si>
    <t>F. boothii</t>
    <phoneticPr fontId="3" type="noConversion"/>
  </si>
  <si>
    <t>HA29A</t>
    <phoneticPr fontId="2" type="noConversion"/>
  </si>
  <si>
    <t>HA3</t>
    <phoneticPr fontId="2" type="noConversion"/>
  </si>
  <si>
    <t>Zhang et al. (2016)</t>
  </si>
  <si>
    <t>HA4</t>
  </si>
  <si>
    <t>HA5</t>
  </si>
  <si>
    <t>HA6</t>
  </si>
  <si>
    <t>HA7</t>
  </si>
  <si>
    <t>Longyao, Heibei</t>
  </si>
  <si>
    <t>Heb417</t>
  </si>
  <si>
    <t>Mancheng, Heibei</t>
  </si>
  <si>
    <t>Heb418</t>
  </si>
  <si>
    <t>Renxian, Heibei</t>
  </si>
  <si>
    <t>Heb420</t>
  </si>
  <si>
    <t>Yongnnian, Heibei</t>
  </si>
  <si>
    <t>Heb423</t>
  </si>
  <si>
    <t>Jizhou, Heibei</t>
  </si>
  <si>
    <t>Heb424</t>
  </si>
  <si>
    <t>Gaocheng, Heibei</t>
  </si>
  <si>
    <t>Heb425</t>
  </si>
  <si>
    <t>Heb426</t>
  </si>
  <si>
    <t>Quzhou, Heibei</t>
  </si>
  <si>
    <t>Heb427</t>
  </si>
  <si>
    <t>Nangong, Heibei</t>
  </si>
  <si>
    <t>Heb428</t>
  </si>
  <si>
    <t>Tangshan, Heibei</t>
  </si>
  <si>
    <t>Heb429</t>
  </si>
  <si>
    <t>Chengan, Heibei</t>
  </si>
  <si>
    <t>Heb430</t>
  </si>
  <si>
    <t>Xinji, Heibei</t>
  </si>
  <si>
    <t>Heb431</t>
  </si>
  <si>
    <t>Cangxian, Heibei</t>
  </si>
  <si>
    <t>Heb432</t>
  </si>
  <si>
    <t>Gaoyang, Heibei</t>
  </si>
  <si>
    <t>Heb433</t>
  </si>
  <si>
    <t>Wuyi, Heibei</t>
  </si>
  <si>
    <t>Heb435</t>
  </si>
  <si>
    <t>Anxin, Heibei</t>
  </si>
  <si>
    <t>Heb436</t>
  </si>
  <si>
    <t>Qingyuan, Heibei</t>
  </si>
  <si>
    <t>Heb437</t>
  </si>
  <si>
    <t>Heb438</t>
  </si>
  <si>
    <t>Heb439</t>
  </si>
  <si>
    <t>Dongliao, Jilin</t>
  </si>
  <si>
    <t>jl101</t>
  </si>
  <si>
    <t>jl1010</t>
  </si>
  <si>
    <t>jl1011</t>
  </si>
  <si>
    <t>jl102</t>
  </si>
  <si>
    <t>jl103</t>
  </si>
  <si>
    <t>jl104</t>
  </si>
  <si>
    <t>jl105</t>
  </si>
  <si>
    <t>jl106</t>
  </si>
  <si>
    <t>jl107</t>
  </si>
  <si>
    <t>jl108</t>
  </si>
  <si>
    <t>jl109</t>
  </si>
  <si>
    <t>Jianan, Jilin</t>
  </si>
  <si>
    <t>jl1114</t>
  </si>
  <si>
    <t>jl1116</t>
  </si>
  <si>
    <t>jl113</t>
  </si>
  <si>
    <t>jl114</t>
  </si>
  <si>
    <t>jl117</t>
  </si>
  <si>
    <t>Gongzhuling, Jilin</t>
  </si>
  <si>
    <t>jl121</t>
  </si>
  <si>
    <t>jl123</t>
  </si>
  <si>
    <t>jl124</t>
  </si>
  <si>
    <t>jl125</t>
  </si>
  <si>
    <t>Kaoshan, Jilin</t>
  </si>
  <si>
    <t>jl17</t>
  </si>
  <si>
    <t>Changchun, Jilin</t>
  </si>
  <si>
    <t>jl41</t>
  </si>
  <si>
    <t>Meihekou, Jilin</t>
  </si>
  <si>
    <t>jl510</t>
  </si>
  <si>
    <t>jl511</t>
  </si>
  <si>
    <t>jl512</t>
  </si>
  <si>
    <t>jl55</t>
  </si>
  <si>
    <t>jl56</t>
  </si>
  <si>
    <t>jl57</t>
  </si>
  <si>
    <t>jl58</t>
  </si>
  <si>
    <t>jl59</t>
  </si>
  <si>
    <t>Jinhua, Jilin</t>
  </si>
  <si>
    <t>jl611</t>
  </si>
  <si>
    <t>jl63</t>
  </si>
  <si>
    <t>jl64</t>
  </si>
  <si>
    <t>jl65</t>
  </si>
  <si>
    <t>jl6h1</t>
  </si>
  <si>
    <t>Tonghua, Jilin</t>
  </si>
  <si>
    <t>jl6h2</t>
  </si>
  <si>
    <t>jl73</t>
  </si>
  <si>
    <t>jl74</t>
  </si>
  <si>
    <t>jl77</t>
  </si>
  <si>
    <t>jl79</t>
  </si>
  <si>
    <t>Hongmeizhen, Jilin</t>
  </si>
  <si>
    <t>jl81</t>
  </si>
  <si>
    <t>jl812</t>
  </si>
  <si>
    <t>jl816</t>
  </si>
  <si>
    <t>jl83</t>
  </si>
  <si>
    <t>jl85</t>
  </si>
  <si>
    <t>jl86</t>
  </si>
  <si>
    <t>jl88</t>
  </si>
  <si>
    <t>jl89</t>
  </si>
  <si>
    <t>jl8h</t>
  </si>
  <si>
    <t>jl72</t>
    <phoneticPr fontId="2" type="noConversion"/>
  </si>
  <si>
    <t>Dongyang, Zhejiang</t>
  </si>
  <si>
    <t>ZJ12</t>
    <phoneticPr fontId="2" type="noConversion"/>
  </si>
  <si>
    <t>ZJ13</t>
    <phoneticPr fontId="2" type="noConversion"/>
  </si>
  <si>
    <t>Hongchuan, Gansu</t>
  </si>
  <si>
    <t>gs132</t>
    <phoneticPr fontId="2" type="noConversion"/>
  </si>
  <si>
    <t>Jikou, Gansu</t>
  </si>
  <si>
    <t>gs1811</t>
  </si>
  <si>
    <t>gs1812</t>
  </si>
  <si>
    <t>gs1821</t>
  </si>
  <si>
    <t>Lixian, Gansu</t>
  </si>
  <si>
    <t>gs1921</t>
  </si>
  <si>
    <t>gs1922</t>
  </si>
  <si>
    <t>Qincheng, Gansu</t>
  </si>
  <si>
    <t>gs1h</t>
  </si>
  <si>
    <t>Xincheng, Gansu</t>
  </si>
  <si>
    <t>gs2041</t>
  </si>
  <si>
    <t>gs204a</t>
    <phoneticPr fontId="2" type="noConversion"/>
  </si>
  <si>
    <t>Pingyuan, Gansu</t>
  </si>
  <si>
    <t>gs2211</t>
  </si>
  <si>
    <t>gs2212</t>
  </si>
  <si>
    <t>gs2222</t>
  </si>
  <si>
    <t>gs2h</t>
  </si>
  <si>
    <t>gs3h</t>
  </si>
  <si>
    <t>gs4h</t>
  </si>
  <si>
    <t>Zhanyuan, Gansu</t>
  </si>
  <si>
    <t>gs53a</t>
  </si>
  <si>
    <t>gs53b</t>
  </si>
  <si>
    <t>Huating, Gansu</t>
  </si>
  <si>
    <t>gs5h</t>
  </si>
  <si>
    <t>jl112</t>
  </si>
  <si>
    <t>jl116</t>
  </si>
  <si>
    <t>jl118</t>
  </si>
  <si>
    <t>jl119</t>
  </si>
  <si>
    <t>jl61</t>
  </si>
  <si>
    <t>jl612</t>
  </si>
  <si>
    <t>jl62</t>
  </si>
  <si>
    <t>jl6h3</t>
  </si>
  <si>
    <t>jl71</t>
  </si>
  <si>
    <t>jl78</t>
  </si>
  <si>
    <t>jl811</t>
  </si>
  <si>
    <t>jl813</t>
  </si>
  <si>
    <t>jl814</t>
  </si>
  <si>
    <t>jl815</t>
  </si>
  <si>
    <t>jl82</t>
  </si>
  <si>
    <t xml:space="preserve"> </t>
  </si>
  <si>
    <t>Vivant</t>
  </si>
  <si>
    <t>Drifter</t>
  </si>
  <si>
    <t>Renan</t>
  </si>
  <si>
    <t>Kampa</t>
  </si>
  <si>
    <t>Residence</t>
  </si>
  <si>
    <t>Ritmo</t>
  </si>
  <si>
    <t>Globus</t>
  </si>
  <si>
    <t>Tataros</t>
  </si>
  <si>
    <t>Aristos</t>
  </si>
  <si>
    <t>Balance</t>
  </si>
  <si>
    <t>Aldric</t>
  </si>
  <si>
    <t>Miradour</t>
  </si>
  <si>
    <t>Neodur</t>
  </si>
  <si>
    <t>Cultur</t>
  </si>
  <si>
    <t>Liberdur</t>
  </si>
  <si>
    <t>Biensur</t>
  </si>
  <si>
    <t>Soissons</t>
  </si>
  <si>
    <t>Isengrain</t>
  </si>
  <si>
    <t>Royssac</t>
  </si>
  <si>
    <t>Caphorn</t>
  </si>
  <si>
    <t>Apache</t>
  </si>
  <si>
    <t>Garcia</t>
  </si>
  <si>
    <t>Mercato</t>
  </si>
  <si>
    <t>Zuid Flevoland</t>
  </si>
  <si>
    <t>Netherlands</t>
  </si>
  <si>
    <t>Schoondijke</t>
  </si>
  <si>
    <t>Arnemuiden</t>
  </si>
  <si>
    <t>Geersdijk</t>
  </si>
  <si>
    <t>Nieuwerkerk</t>
  </si>
  <si>
    <t>Hank</t>
  </si>
  <si>
    <t>Mookhoek</t>
  </si>
  <si>
    <t>Dinteloord</t>
  </si>
  <si>
    <t>Emmen</t>
  </si>
  <si>
    <t>Valthermond</t>
  </si>
  <si>
    <t>Zeewolde</t>
  </si>
  <si>
    <t>Biddinghuizen</t>
  </si>
  <si>
    <t>Swifterbant</t>
  </si>
  <si>
    <t>Nagele</t>
  </si>
  <si>
    <t>Voerendaal</t>
  </si>
  <si>
    <t>Emmeloord</t>
  </si>
  <si>
    <t>Middenmeer</t>
  </si>
  <si>
    <t>Slootdorp</t>
  </si>
  <si>
    <t>Munnekezijl</t>
  </si>
  <si>
    <t>Hornhuizen</t>
  </si>
  <si>
    <t>Wehe den Hoorn</t>
  </si>
  <si>
    <t>Holwierde</t>
  </si>
  <si>
    <t>Woldendorp</t>
  </si>
  <si>
    <t>Nieuw Beerta</t>
  </si>
  <si>
    <t>Schinnen</t>
  </si>
  <si>
    <t>Bellingwolde</t>
  </si>
  <si>
    <t>Wijnandsrade</t>
  </si>
  <si>
    <t>Laren</t>
  </si>
  <si>
    <t>Andelst</t>
  </si>
  <si>
    <t>Brummen</t>
  </si>
  <si>
    <t>IJzendijke</t>
  </si>
  <si>
    <t>Kortgene</t>
  </si>
  <si>
    <t>Colijnsplaat</t>
  </si>
  <si>
    <t>Almen</t>
  </si>
  <si>
    <t>Marwijksoord</t>
  </si>
  <si>
    <t>Lelystad</t>
  </si>
  <si>
    <t>Kloosterburen</t>
  </si>
  <si>
    <t>Nieuwolda</t>
  </si>
  <si>
    <t>Uithuizermeeden</t>
  </si>
  <si>
    <t>Westmaas</t>
  </si>
  <si>
    <t>Bad Schonborn</t>
  </si>
  <si>
    <t>Germany</t>
  </si>
  <si>
    <t>Hohenheim</t>
  </si>
  <si>
    <t>Sersheim</t>
  </si>
  <si>
    <t>Dedenbach</t>
  </si>
  <si>
    <t>Chartres</t>
  </si>
  <si>
    <t>Cappelle-en-Pévèle</t>
  </si>
  <si>
    <t>Lectoure</t>
  </si>
  <si>
    <t>Montbartier</t>
  </si>
  <si>
    <t>Houville</t>
  </si>
  <si>
    <t>Lieu</t>
  </si>
  <si>
    <t>genome sequence</t>
  </si>
  <si>
    <t xml:space="preserve">F. graminearum </t>
  </si>
  <si>
    <t xml:space="preserve"> Fg820</t>
  </si>
  <si>
    <t>10F1</t>
  </si>
  <si>
    <t>10G1</t>
  </si>
  <si>
    <t>10H1</t>
  </si>
  <si>
    <t>10I1</t>
  </si>
  <si>
    <t>11D1</t>
  </si>
  <si>
    <t>11F1</t>
  </si>
  <si>
    <t>11H1</t>
  </si>
  <si>
    <t>11I1</t>
  </si>
  <si>
    <t>11I2</t>
  </si>
  <si>
    <t>12B1</t>
  </si>
  <si>
    <t>12F2</t>
  </si>
  <si>
    <t>12G1</t>
  </si>
  <si>
    <t>12H1</t>
  </si>
  <si>
    <t>13F1</t>
  </si>
  <si>
    <t>13G1</t>
  </si>
  <si>
    <t>13H1</t>
  </si>
  <si>
    <t>13I1</t>
  </si>
  <si>
    <t>13I2</t>
  </si>
  <si>
    <t>13J1</t>
  </si>
  <si>
    <t>13J2</t>
  </si>
  <si>
    <t>14B1</t>
  </si>
  <si>
    <t>14C1</t>
  </si>
  <si>
    <t>14C2</t>
  </si>
  <si>
    <t>14F1</t>
  </si>
  <si>
    <t>14G1</t>
  </si>
  <si>
    <t>14H1</t>
  </si>
  <si>
    <t>15A1</t>
  </si>
  <si>
    <t>15F1</t>
  </si>
  <si>
    <t>15G1</t>
  </si>
  <si>
    <t>15G2</t>
  </si>
  <si>
    <t>15H1</t>
  </si>
  <si>
    <t>16C1</t>
  </si>
  <si>
    <t>16D1</t>
  </si>
  <si>
    <t>16F1</t>
  </si>
  <si>
    <t>16G1</t>
  </si>
  <si>
    <t>17F1</t>
  </si>
  <si>
    <t>17F2</t>
  </si>
  <si>
    <t>17G1</t>
  </si>
  <si>
    <t>18C1</t>
  </si>
  <si>
    <t>18D1</t>
  </si>
  <si>
    <t>18D2</t>
  </si>
  <si>
    <t>19A1</t>
  </si>
  <si>
    <t>19A2</t>
  </si>
  <si>
    <t>19B1</t>
  </si>
  <si>
    <t>19C1</t>
  </si>
  <si>
    <t>19D1</t>
  </si>
  <si>
    <t>19E1</t>
  </si>
  <si>
    <t>19E2</t>
  </si>
  <si>
    <t>20D1</t>
  </si>
  <si>
    <t>20D2</t>
  </si>
  <si>
    <t>20F1</t>
  </si>
  <si>
    <t>20F2</t>
  </si>
  <si>
    <t>20G1</t>
  </si>
  <si>
    <t>22H1</t>
  </si>
  <si>
    <t>22J1</t>
  </si>
  <si>
    <t>23A1</t>
  </si>
  <si>
    <t>23A2</t>
  </si>
  <si>
    <t>23F1</t>
  </si>
  <si>
    <t>23G2</t>
  </si>
  <si>
    <t>24F1</t>
  </si>
  <si>
    <t>24F2</t>
  </si>
  <si>
    <t>24H1</t>
  </si>
  <si>
    <t>25G1</t>
  </si>
  <si>
    <t>25H1</t>
  </si>
  <si>
    <t>25J1</t>
  </si>
  <si>
    <t>26A1</t>
  </si>
  <si>
    <t>26B1</t>
  </si>
  <si>
    <t>26F1</t>
  </si>
  <si>
    <t>26F2</t>
  </si>
  <si>
    <t>26G1</t>
  </si>
  <si>
    <t>27B1</t>
  </si>
  <si>
    <t>27G1</t>
  </si>
  <si>
    <t>27G2</t>
  </si>
  <si>
    <t>27I1</t>
  </si>
  <si>
    <t>28F1</t>
  </si>
  <si>
    <t>28G1</t>
  </si>
  <si>
    <t>28H1</t>
  </si>
  <si>
    <t>28I1</t>
  </si>
  <si>
    <t>29A1</t>
  </si>
  <si>
    <t>29C1</t>
  </si>
  <si>
    <t>29F1</t>
  </si>
  <si>
    <t>29G1</t>
  </si>
  <si>
    <t>29H1</t>
  </si>
  <si>
    <t>29H2</t>
  </si>
  <si>
    <t>2E1</t>
  </si>
  <si>
    <t>2F1</t>
  </si>
  <si>
    <t>2G1</t>
  </si>
  <si>
    <t>2H2</t>
  </si>
  <si>
    <t>2I1</t>
  </si>
  <si>
    <t>30G1</t>
  </si>
  <si>
    <t>30G2</t>
  </si>
  <si>
    <t>30H2</t>
  </si>
  <si>
    <t>30I2</t>
  </si>
  <si>
    <t>31D1</t>
  </si>
  <si>
    <t>31F1</t>
  </si>
  <si>
    <t>31F2</t>
  </si>
  <si>
    <t>31G1</t>
  </si>
  <si>
    <t>31G2</t>
  </si>
  <si>
    <t>31H1</t>
  </si>
  <si>
    <t>31H2</t>
  </si>
  <si>
    <t>32A1</t>
  </si>
  <si>
    <t>32H1</t>
  </si>
  <si>
    <t>32H2</t>
  </si>
  <si>
    <t>32I1</t>
  </si>
  <si>
    <t>32I2</t>
  </si>
  <si>
    <t>32J1</t>
  </si>
  <si>
    <t>33B1</t>
  </si>
  <si>
    <t>33C1</t>
  </si>
  <si>
    <t>33D1</t>
  </si>
  <si>
    <t>33E1</t>
  </si>
  <si>
    <t>33E2</t>
  </si>
  <si>
    <t>34A1</t>
  </si>
  <si>
    <t>34F1</t>
  </si>
  <si>
    <t>34F2</t>
  </si>
  <si>
    <t>34H1</t>
  </si>
  <si>
    <t>35A1</t>
  </si>
  <si>
    <t>35C1</t>
  </si>
  <si>
    <t>35E1</t>
  </si>
  <si>
    <t>36B1</t>
  </si>
  <si>
    <t>36C1</t>
  </si>
  <si>
    <t>36D1</t>
  </si>
  <si>
    <t>37A1</t>
  </si>
  <si>
    <t>37F1</t>
  </si>
  <si>
    <t>37G2</t>
  </si>
  <si>
    <t>37H2</t>
  </si>
  <si>
    <t>38B1</t>
  </si>
  <si>
    <t>38C1</t>
  </si>
  <si>
    <t>38C2</t>
  </si>
  <si>
    <t>38D1</t>
  </si>
  <si>
    <t>39F1</t>
  </si>
  <si>
    <t>39I1</t>
  </si>
  <si>
    <t>39J2</t>
  </si>
  <si>
    <t>3F1</t>
  </si>
  <si>
    <t>3G1</t>
  </si>
  <si>
    <t>3H1</t>
  </si>
  <si>
    <t>3H2</t>
  </si>
  <si>
    <t>3I1</t>
  </si>
  <si>
    <t>3J1</t>
  </si>
  <si>
    <t>40C1</t>
  </si>
  <si>
    <t>40E2</t>
  </si>
  <si>
    <t>40F1</t>
  </si>
  <si>
    <t>41A1</t>
  </si>
  <si>
    <t>41A2</t>
  </si>
  <si>
    <t>42B1</t>
  </si>
  <si>
    <t>42C1</t>
  </si>
  <si>
    <t>42D1</t>
  </si>
  <si>
    <t>42E1</t>
  </si>
  <si>
    <t>43B1</t>
  </si>
  <si>
    <t>43B2</t>
  </si>
  <si>
    <t>44A1</t>
  </si>
  <si>
    <t>44B1</t>
  </si>
  <si>
    <t>44C1</t>
  </si>
  <si>
    <t>44D1</t>
  </si>
  <si>
    <t>44E1</t>
  </si>
  <si>
    <t>44E2</t>
  </si>
  <si>
    <t>45A1</t>
  </si>
  <si>
    <t>45B1</t>
  </si>
  <si>
    <t>45C1</t>
  </si>
  <si>
    <t>45D1</t>
  </si>
  <si>
    <t>45E1</t>
  </si>
  <si>
    <t>46A1</t>
  </si>
  <si>
    <t>47B1</t>
  </si>
  <si>
    <t>47C1</t>
  </si>
  <si>
    <t>47C2</t>
  </si>
  <si>
    <t>47D1</t>
  </si>
  <si>
    <t>48A1</t>
  </si>
  <si>
    <t>48E1</t>
  </si>
  <si>
    <t>49E1</t>
  </si>
  <si>
    <t>4F1</t>
  </si>
  <si>
    <t>4G2</t>
  </si>
  <si>
    <t>50C1</t>
  </si>
  <si>
    <t>52B1</t>
  </si>
  <si>
    <t>52B2</t>
  </si>
  <si>
    <t>52E1</t>
  </si>
  <si>
    <t>53A2</t>
  </si>
  <si>
    <t>53C1</t>
  </si>
  <si>
    <t>53D1</t>
  </si>
  <si>
    <t>54A1</t>
  </si>
  <si>
    <t>55C1</t>
  </si>
  <si>
    <t>58A1</t>
  </si>
  <si>
    <t>58B1</t>
  </si>
  <si>
    <t>58C1</t>
  </si>
  <si>
    <t>58D1</t>
  </si>
  <si>
    <t>5A1</t>
  </si>
  <si>
    <t>5G1</t>
  </si>
  <si>
    <t>5H1</t>
  </si>
  <si>
    <t>5I1</t>
  </si>
  <si>
    <t>5I2</t>
  </si>
  <si>
    <t>60B2</t>
  </si>
  <si>
    <t>60C1</t>
  </si>
  <si>
    <t>60G2</t>
  </si>
  <si>
    <t>61A1</t>
  </si>
  <si>
    <t>61B2</t>
  </si>
  <si>
    <t>62A2</t>
  </si>
  <si>
    <t>62B1</t>
  </si>
  <si>
    <t>62C1</t>
  </si>
  <si>
    <t>63C1</t>
  </si>
  <si>
    <t>64A1</t>
  </si>
  <si>
    <t>64B1</t>
  </si>
  <si>
    <t>64C2</t>
  </si>
  <si>
    <t>64D1</t>
  </si>
  <si>
    <t>64D2</t>
  </si>
  <si>
    <t>65A1</t>
  </si>
  <si>
    <t>65B1</t>
  </si>
  <si>
    <t>65D2</t>
  </si>
  <si>
    <t>66A1</t>
  </si>
  <si>
    <t>66B1</t>
  </si>
  <si>
    <t>66D1</t>
  </si>
  <si>
    <t>66E1</t>
  </si>
  <si>
    <t>67A1</t>
  </si>
  <si>
    <t>67B1</t>
  </si>
  <si>
    <t>67C1</t>
  </si>
  <si>
    <t>67C2</t>
  </si>
  <si>
    <t>67D1</t>
  </si>
  <si>
    <t>67E1</t>
  </si>
  <si>
    <t>68A2</t>
  </si>
  <si>
    <t>68B2</t>
  </si>
  <si>
    <t>68D2</t>
  </si>
  <si>
    <t>69B2</t>
  </si>
  <si>
    <t>69C1</t>
  </si>
  <si>
    <t>69D2</t>
  </si>
  <si>
    <t>69E1</t>
  </si>
  <si>
    <t>6D1</t>
  </si>
  <si>
    <t>6F1</t>
  </si>
  <si>
    <t>6I1</t>
  </si>
  <si>
    <t>70A2</t>
  </si>
  <si>
    <t>70B2</t>
  </si>
  <si>
    <t>70C1</t>
  </si>
  <si>
    <t>70E1</t>
  </si>
  <si>
    <t>71B1</t>
  </si>
  <si>
    <t>71B2</t>
  </si>
  <si>
    <t>71C1</t>
  </si>
  <si>
    <t>71E1</t>
  </si>
  <si>
    <t>72A2</t>
  </si>
  <si>
    <t>72B1</t>
  </si>
  <si>
    <t>72D1</t>
  </si>
  <si>
    <t>73D2</t>
  </si>
  <si>
    <t>74C1</t>
  </si>
  <si>
    <t>74C2</t>
  </si>
  <si>
    <t>74D1</t>
  </si>
  <si>
    <t>74D2</t>
  </si>
  <si>
    <t>75A1</t>
  </si>
  <si>
    <t>75A2</t>
  </si>
  <si>
    <t>75B1</t>
  </si>
  <si>
    <t>75B2</t>
  </si>
  <si>
    <t>75C1</t>
  </si>
  <si>
    <t>75D1</t>
  </si>
  <si>
    <t>75E1</t>
  </si>
  <si>
    <t>76A1</t>
  </si>
  <si>
    <t>76B1</t>
  </si>
  <si>
    <t>76B2</t>
  </si>
  <si>
    <t>76D1</t>
  </si>
  <si>
    <t>76D2</t>
  </si>
  <si>
    <t>76E1</t>
  </si>
  <si>
    <t>76E2</t>
  </si>
  <si>
    <t>76F2</t>
  </si>
  <si>
    <t>77B1</t>
  </si>
  <si>
    <t>77D1</t>
  </si>
  <si>
    <t>77E1</t>
  </si>
  <si>
    <t>77F1</t>
  </si>
  <si>
    <t>77F2a</t>
  </si>
  <si>
    <t>78A1</t>
  </si>
  <si>
    <t>78B1</t>
  </si>
  <si>
    <t>78D1</t>
  </si>
  <si>
    <t>79A1</t>
  </si>
  <si>
    <t>79B1</t>
  </si>
  <si>
    <t>79B2</t>
  </si>
  <si>
    <t>79C1</t>
  </si>
  <si>
    <t>79D1</t>
  </si>
  <si>
    <t>79E1</t>
  </si>
  <si>
    <t>7B1</t>
  </si>
  <si>
    <t>7C1</t>
  </si>
  <si>
    <t>7F1</t>
  </si>
  <si>
    <t>7G1</t>
  </si>
  <si>
    <t>80A1</t>
  </si>
  <si>
    <t>8C1</t>
  </si>
  <si>
    <t>8F2</t>
  </si>
  <si>
    <t>8G1</t>
  </si>
  <si>
    <t>8H1</t>
  </si>
  <si>
    <t>9A1</t>
  </si>
  <si>
    <t>9B1</t>
  </si>
  <si>
    <t>9E1</t>
  </si>
  <si>
    <t>9F1</t>
  </si>
  <si>
    <t>9G2</t>
  </si>
  <si>
    <t>AGV002A</t>
  </si>
  <si>
    <t>AGV002B</t>
  </si>
  <si>
    <t>AGV003A</t>
  </si>
  <si>
    <t>AGV006A</t>
  </si>
  <si>
    <t>AGV006B1</t>
  </si>
  <si>
    <t>AGV006B2</t>
  </si>
  <si>
    <t>AGV006C</t>
  </si>
  <si>
    <t>AGV007B</t>
  </si>
  <si>
    <t>AGV008A</t>
  </si>
  <si>
    <t>AGV010A</t>
  </si>
  <si>
    <t>AGV010B</t>
  </si>
  <si>
    <t>AGV011B1</t>
  </si>
  <si>
    <t>AGV011B2</t>
  </si>
  <si>
    <t>AGV013A</t>
  </si>
  <si>
    <t>AGV014A</t>
  </si>
  <si>
    <t>AGV015A</t>
  </si>
  <si>
    <t>AGV015B</t>
  </si>
  <si>
    <t>AGV018A</t>
  </si>
  <si>
    <t>AGV018C</t>
  </si>
  <si>
    <t>AGV019A</t>
  </si>
  <si>
    <t>AGV020A</t>
  </si>
  <si>
    <t>AGV020B</t>
  </si>
  <si>
    <t>AGV022A</t>
  </si>
  <si>
    <t>AGV022B</t>
  </si>
  <si>
    <t>AGV023A</t>
  </si>
  <si>
    <t>AGV023B</t>
  </si>
  <si>
    <t>AGV024A</t>
  </si>
  <si>
    <t>AGV026A</t>
  </si>
  <si>
    <t>AGV16A</t>
  </si>
  <si>
    <t>AGV16B</t>
  </si>
  <si>
    <t>AGV25A</t>
  </si>
  <si>
    <t>AGV25B</t>
  </si>
  <si>
    <t>AGV28A</t>
  </si>
  <si>
    <t>AGV28B</t>
  </si>
  <si>
    <t>AGV31A</t>
  </si>
  <si>
    <t>AGV32A</t>
  </si>
  <si>
    <t>AGV32B</t>
  </si>
  <si>
    <t>AGV33A</t>
  </si>
  <si>
    <t>AGV34A</t>
  </si>
  <si>
    <t>AGV34B</t>
  </si>
  <si>
    <t>AGV35A</t>
  </si>
  <si>
    <t>AGV35B</t>
  </si>
  <si>
    <t>AGV36A</t>
  </si>
  <si>
    <t>AGV36B</t>
  </si>
  <si>
    <t>AGV37B</t>
  </si>
  <si>
    <t>AGV38A</t>
  </si>
  <si>
    <t>AGV39A</t>
  </si>
  <si>
    <t>AGV39B</t>
  </si>
  <si>
    <t>AGV40A</t>
  </si>
  <si>
    <t>AGV40B</t>
  </si>
  <si>
    <t>AGV44A</t>
  </si>
  <si>
    <t>AGV44B</t>
  </si>
  <si>
    <t>AGV50A</t>
  </si>
  <si>
    <t>EH100A</t>
  </si>
  <si>
    <t>EH12B</t>
  </si>
  <si>
    <t>EH13A</t>
  </si>
  <si>
    <t>EH13B</t>
  </si>
  <si>
    <t>EH13C</t>
  </si>
  <si>
    <t>EH20A</t>
  </si>
  <si>
    <t>EH22A</t>
  </si>
  <si>
    <t>EH23A</t>
  </si>
  <si>
    <t>EH26A</t>
  </si>
  <si>
    <t>EH27A</t>
  </si>
  <si>
    <t>EH30A</t>
  </si>
  <si>
    <t>EH34A</t>
  </si>
  <si>
    <t>HZ005A</t>
  </si>
  <si>
    <t>HZ005B</t>
  </si>
  <si>
    <t>HZ008A</t>
  </si>
  <si>
    <t>HZ009A</t>
  </si>
  <si>
    <t>HZ010A</t>
  </si>
  <si>
    <t>HZ010B</t>
  </si>
  <si>
    <t>HZ014A</t>
  </si>
  <si>
    <t>HZ015A</t>
  </si>
  <si>
    <t>HZ017A</t>
  </si>
  <si>
    <t>HZ017B</t>
  </si>
  <si>
    <t>HZ019A</t>
  </si>
  <si>
    <t>HZ063A</t>
  </si>
  <si>
    <t>HZ067B</t>
  </si>
  <si>
    <t>HZ097A</t>
  </si>
  <si>
    <t>HZ26A</t>
  </si>
  <si>
    <t>HZ29A</t>
  </si>
  <si>
    <t>HZ30A</t>
  </si>
  <si>
    <t>HZ30B</t>
  </si>
  <si>
    <t>HZ31A</t>
  </si>
  <si>
    <t>HZ35A</t>
  </si>
  <si>
    <t>HZ40A</t>
  </si>
  <si>
    <t>HZ47A</t>
  </si>
  <si>
    <t>HZ48A</t>
  </si>
  <si>
    <t>HZ50A</t>
  </si>
  <si>
    <t>IPO39</t>
  </si>
  <si>
    <t>MU12A</t>
  </si>
  <si>
    <t>MU12B</t>
  </si>
  <si>
    <t>MU14A</t>
  </si>
  <si>
    <t>MU14B</t>
  </si>
  <si>
    <t>MU15A</t>
  </si>
  <si>
    <t>MU1B</t>
  </si>
  <si>
    <t>MU20A</t>
  </si>
  <si>
    <t>MU22A</t>
  </si>
  <si>
    <t>MU22B</t>
  </si>
  <si>
    <t>MU4A</t>
  </si>
  <si>
    <t>MU5A</t>
  </si>
  <si>
    <t>MU6A</t>
  </si>
  <si>
    <t>MU6B</t>
  </si>
  <si>
    <t>MU6D</t>
  </si>
  <si>
    <t>MU6E</t>
  </si>
  <si>
    <t>MU6F</t>
  </si>
  <si>
    <t>MU6G</t>
  </si>
  <si>
    <t>MU8A</t>
  </si>
  <si>
    <t>MU8B</t>
  </si>
  <si>
    <t>MU9B</t>
  </si>
  <si>
    <t>RH10A</t>
  </si>
  <si>
    <t>RH13A</t>
  </si>
  <si>
    <t>RH14A</t>
  </si>
  <si>
    <t>RH16A</t>
  </si>
  <si>
    <t>RH1A</t>
  </si>
  <si>
    <t>RH24A</t>
  </si>
  <si>
    <t>RH24B</t>
  </si>
  <si>
    <t>RH27A</t>
  </si>
  <si>
    <t>RH27B</t>
  </si>
  <si>
    <t>RH2A</t>
  </si>
  <si>
    <t>RH30A</t>
  </si>
  <si>
    <t>RH30B</t>
  </si>
  <si>
    <t>RH32A</t>
  </si>
  <si>
    <t>RH32B</t>
  </si>
  <si>
    <t>RH35A</t>
  </si>
  <si>
    <t>RH39B</t>
  </si>
  <si>
    <t>RH46A</t>
  </si>
  <si>
    <t>RH46B</t>
  </si>
  <si>
    <t>RH7A</t>
  </si>
  <si>
    <t>RH7B</t>
  </si>
  <si>
    <t>RH8A</t>
  </si>
  <si>
    <t>RH9A</t>
  </si>
  <si>
    <t>RH9B</t>
  </si>
  <si>
    <t>WM002A</t>
  </si>
  <si>
    <t>WM003A</t>
  </si>
  <si>
    <t>WM004A</t>
  </si>
  <si>
    <t>WM007A</t>
  </si>
  <si>
    <t>WM007B</t>
  </si>
  <si>
    <t>WM009A</t>
  </si>
  <si>
    <t>WM009B</t>
  </si>
  <si>
    <t>WM010A</t>
  </si>
  <si>
    <t>WM012A</t>
  </si>
  <si>
    <t>WM012B</t>
  </si>
  <si>
    <t>WM014A</t>
  </si>
  <si>
    <t>WM015A</t>
  </si>
  <si>
    <t>WM018A</t>
  </si>
  <si>
    <t>WM019A</t>
  </si>
  <si>
    <t>WM019B</t>
  </si>
  <si>
    <t>WM021A</t>
  </si>
  <si>
    <t>WM022A</t>
  </si>
  <si>
    <t>WM023A</t>
  </si>
  <si>
    <t>WM025A</t>
  </si>
  <si>
    <t>WM027A</t>
  </si>
  <si>
    <t>WM029A</t>
  </si>
  <si>
    <t>WM029B</t>
  </si>
  <si>
    <t>WM030A</t>
  </si>
  <si>
    <t>WM031A</t>
  </si>
  <si>
    <t>WM032A</t>
  </si>
  <si>
    <t>WM035A</t>
  </si>
  <si>
    <t>WM036A</t>
  </si>
  <si>
    <t>WM037A</t>
  </si>
  <si>
    <t>WM038A</t>
  </si>
  <si>
    <t>WM039A</t>
  </si>
  <si>
    <t>WM041A</t>
  </si>
  <si>
    <t>WM042A</t>
  </si>
  <si>
    <t>WM043A</t>
  </si>
  <si>
    <t>WM043B</t>
  </si>
  <si>
    <t>WM044A</t>
  </si>
  <si>
    <t>WM046A</t>
  </si>
  <si>
    <t>WM046B</t>
  </si>
  <si>
    <t>WM047A</t>
  </si>
  <si>
    <t>WM047B</t>
  </si>
  <si>
    <t>WM050A</t>
  </si>
  <si>
    <t>WM050B</t>
  </si>
  <si>
    <t>WM060A</t>
  </si>
  <si>
    <t>WM11A</t>
  </si>
  <si>
    <t>WM13A</t>
  </si>
  <si>
    <t>WM16A</t>
  </si>
  <si>
    <t>WM20A</t>
  </si>
  <si>
    <t>WM20B</t>
  </si>
  <si>
    <t>WM24A</t>
  </si>
  <si>
    <t>WM24B</t>
  </si>
  <si>
    <t>WM5A</t>
  </si>
  <si>
    <t>WM5B</t>
  </si>
  <si>
    <t>WM6A</t>
  </si>
  <si>
    <t>WM6B</t>
  </si>
  <si>
    <t>WM8A</t>
  </si>
  <si>
    <t>FG 08</t>
  </si>
  <si>
    <t>FG 06</t>
  </si>
  <si>
    <t>FG 3211</t>
  </si>
  <si>
    <t>CS10007</t>
  </si>
  <si>
    <t>CS10107</t>
  </si>
  <si>
    <t>CS10207</t>
  </si>
  <si>
    <t>CS1407</t>
  </si>
  <si>
    <t>CS1507</t>
  </si>
  <si>
    <t>CS1707</t>
  </si>
  <si>
    <t>CS2407</t>
  </si>
  <si>
    <t>CS2607</t>
  </si>
  <si>
    <t>CS2707</t>
  </si>
  <si>
    <t>CS307</t>
  </si>
  <si>
    <t>CS3207</t>
  </si>
  <si>
    <t>CS3707</t>
  </si>
  <si>
    <t>CS3907</t>
  </si>
  <si>
    <t>CS407</t>
  </si>
  <si>
    <t>CS4607</t>
  </si>
  <si>
    <t>CS4707</t>
  </si>
  <si>
    <t>CS4907</t>
  </si>
  <si>
    <t>CS5807</t>
  </si>
  <si>
    <t>CS6107</t>
  </si>
  <si>
    <t>CS6307</t>
  </si>
  <si>
    <t>CS7007</t>
  </si>
  <si>
    <t>CS7907</t>
  </si>
  <si>
    <t>CS8607</t>
  </si>
  <si>
    <t>CS9007</t>
  </si>
  <si>
    <t>CS907</t>
  </si>
  <si>
    <t>CS9207</t>
  </si>
  <si>
    <t>CS9307</t>
  </si>
  <si>
    <t>CS9407</t>
  </si>
  <si>
    <t>CS9507</t>
  </si>
  <si>
    <t>CS9607</t>
  </si>
  <si>
    <t>CS9807</t>
  </si>
  <si>
    <t>CS9907</t>
  </si>
  <si>
    <t>C10a</t>
  </si>
  <si>
    <t>C10b</t>
  </si>
  <si>
    <t>C2a</t>
  </si>
  <si>
    <t>C2b</t>
  </si>
  <si>
    <t>C3b</t>
  </si>
  <si>
    <t>C5b</t>
  </si>
  <si>
    <t>C6a</t>
  </si>
  <si>
    <t>C6b</t>
  </si>
  <si>
    <t>C8a</t>
  </si>
  <si>
    <t>C9a</t>
  </si>
  <si>
    <t>F1B</t>
  </si>
  <si>
    <t>F1C</t>
  </si>
  <si>
    <t>F2A</t>
  </si>
  <si>
    <t>F3A</t>
  </si>
  <si>
    <t>F3B</t>
  </si>
  <si>
    <t>F3C</t>
  </si>
  <si>
    <t>F4A</t>
  </si>
  <si>
    <t>F4B</t>
  </si>
  <si>
    <t>F5B</t>
  </si>
  <si>
    <t>F6A</t>
  </si>
  <si>
    <t>F6B</t>
  </si>
  <si>
    <t>Lec1b</t>
  </si>
  <si>
    <t>Fr10a3</t>
  </si>
  <si>
    <t>Fr10a4b</t>
  </si>
  <si>
    <t>Fr10a5</t>
  </si>
  <si>
    <t>Fr10b1</t>
  </si>
  <si>
    <t>Fr10b2</t>
  </si>
  <si>
    <t>Fr10b3</t>
  </si>
  <si>
    <t>Fr11a3</t>
  </si>
  <si>
    <t>Fr13a1</t>
  </si>
  <si>
    <t>Fr13a4</t>
  </si>
  <si>
    <t>Fr13b1</t>
  </si>
  <si>
    <t>Fr13b3</t>
  </si>
  <si>
    <t>Fr13b4</t>
  </si>
  <si>
    <t>Fr14a1</t>
  </si>
  <si>
    <t>Fr14a2</t>
  </si>
  <si>
    <t>Fr14a3</t>
  </si>
  <si>
    <t>Fr14a4</t>
  </si>
  <si>
    <t>Fr14a5a</t>
  </si>
  <si>
    <t>Fr14a5b</t>
  </si>
  <si>
    <t>Fr14b1</t>
  </si>
  <si>
    <t>Fr14b4</t>
  </si>
  <si>
    <t>Fr16a2b</t>
  </si>
  <si>
    <t>Fr19b2</t>
  </si>
  <si>
    <t>Fr22a1</t>
  </si>
  <si>
    <t>Fr22a2</t>
  </si>
  <si>
    <t>Fr22a3</t>
  </si>
  <si>
    <t>Fr22b1</t>
  </si>
  <si>
    <t>Fr22b2</t>
  </si>
  <si>
    <t>Fr22b3</t>
  </si>
  <si>
    <t>Fr23c3</t>
  </si>
  <si>
    <t>Fr24a1</t>
  </si>
  <si>
    <t>Fr24a2</t>
  </si>
  <si>
    <t>Fr24b1</t>
  </si>
  <si>
    <t>Fr24b2</t>
  </si>
  <si>
    <t>Fr25c1</t>
  </si>
  <si>
    <t>Fr26b3</t>
  </si>
  <si>
    <t>Fr26c1</t>
  </si>
  <si>
    <t>Fr27b1</t>
  </si>
  <si>
    <t>Fr27c1</t>
  </si>
  <si>
    <t>Fr28a1</t>
  </si>
  <si>
    <t>Fr28a2</t>
  </si>
  <si>
    <t>Fr28a3</t>
  </si>
  <si>
    <t>Fr28b1</t>
  </si>
  <si>
    <t>Fr28b2</t>
  </si>
  <si>
    <t>Fr28b3</t>
  </si>
  <si>
    <t>Fr28c1</t>
  </si>
  <si>
    <t>Fr28c2</t>
  </si>
  <si>
    <t>Fr28c3</t>
  </si>
  <si>
    <t>Fr1b2</t>
  </si>
  <si>
    <t>Fr2a1a</t>
  </si>
  <si>
    <t>Fr2a1b</t>
  </si>
  <si>
    <t>Fr2a2</t>
  </si>
  <si>
    <t>Fr2a3</t>
  </si>
  <si>
    <t>Fr2a4</t>
  </si>
  <si>
    <t>Fr2a5</t>
  </si>
  <si>
    <t>Fr2b2</t>
  </si>
  <si>
    <t>Fr2b3</t>
  </si>
  <si>
    <t>Fr3a3</t>
  </si>
  <si>
    <t>Fr3b1</t>
  </si>
  <si>
    <t>Fr3b2</t>
  </si>
  <si>
    <t>Fr4a2</t>
  </si>
  <si>
    <t>Fr4a3</t>
  </si>
  <si>
    <t>Fr4a4</t>
  </si>
  <si>
    <t>Fr4a5</t>
  </si>
  <si>
    <t>Fr4b1</t>
  </si>
  <si>
    <t>Fr4b2</t>
  </si>
  <si>
    <t>Fr4b3</t>
  </si>
  <si>
    <t>Fr4b4a</t>
  </si>
  <si>
    <t>Fr4b4b</t>
  </si>
  <si>
    <t>Fr5a3</t>
  </si>
  <si>
    <t>Fr7a1a</t>
  </si>
  <si>
    <t>Fr7a1b</t>
  </si>
  <si>
    <t>Fr8a1</t>
  </si>
  <si>
    <t>Fr8a2</t>
  </si>
  <si>
    <t>Fr8a3</t>
  </si>
  <si>
    <t>Fr8a5</t>
  </si>
  <si>
    <t>Fr8b1</t>
  </si>
  <si>
    <t>Fr8b2</t>
  </si>
  <si>
    <t>Fr8b3</t>
  </si>
  <si>
    <t>Fr8b4</t>
  </si>
  <si>
    <t>Fr9a1</t>
  </si>
  <si>
    <t>Fr9b3</t>
  </si>
  <si>
    <t>L10a</t>
  </si>
  <si>
    <t>L10b</t>
  </si>
  <si>
    <t>L11b</t>
  </si>
  <si>
    <t>L12a</t>
  </si>
  <si>
    <t>L12b</t>
  </si>
  <si>
    <t>L13a</t>
  </si>
  <si>
    <t>L13b</t>
  </si>
  <si>
    <t>L14a</t>
  </si>
  <si>
    <t>L14b</t>
  </si>
  <si>
    <t>L15a</t>
  </si>
  <si>
    <t>L15b</t>
  </si>
  <si>
    <t>L16a</t>
  </si>
  <si>
    <t>L16b</t>
  </si>
  <si>
    <t>L17a</t>
  </si>
  <si>
    <t>L17b</t>
  </si>
  <si>
    <t>L2a</t>
  </si>
  <si>
    <t>L2b</t>
  </si>
  <si>
    <t>L3a</t>
  </si>
  <si>
    <t>L3b</t>
  </si>
  <si>
    <t>L4a</t>
  </si>
  <si>
    <t>L4b</t>
  </si>
  <si>
    <t>L5a</t>
  </si>
  <si>
    <t>L5b</t>
  </si>
  <si>
    <t>L7a</t>
  </si>
  <si>
    <t>L7b</t>
  </si>
  <si>
    <t>L8a</t>
  </si>
  <si>
    <t>L8b</t>
  </si>
  <si>
    <t>L9a</t>
  </si>
  <si>
    <t>Fr9b4</t>
  </si>
  <si>
    <t>S1B</t>
  </si>
  <si>
    <t>S3A</t>
  </si>
  <si>
    <t>S3B</t>
  </si>
  <si>
    <t>S3C</t>
  </si>
  <si>
    <t>S4A</t>
  </si>
  <si>
    <t>S4B</t>
  </si>
  <si>
    <t>S5A</t>
  </si>
  <si>
    <t>S5A2</t>
  </si>
  <si>
    <t>S6A</t>
  </si>
  <si>
    <t>S6B</t>
  </si>
  <si>
    <t>S7A</t>
  </si>
  <si>
    <t>S7B</t>
  </si>
  <si>
    <t>S7C</t>
  </si>
  <si>
    <t>S8A</t>
  </si>
  <si>
    <t>S8C</t>
  </si>
  <si>
    <t>Mengsel</t>
  </si>
  <si>
    <t>Tower</t>
  </si>
  <si>
    <t>Durum wheat</t>
  </si>
  <si>
    <t>NRRL 37728</t>
  </si>
  <si>
    <t>NRRL 37729</t>
  </si>
  <si>
    <t>NRRL 37730</t>
  </si>
  <si>
    <t>NRRL 37746</t>
  </si>
  <si>
    <t>NRRL 37747</t>
  </si>
  <si>
    <t>NRRL 37748</t>
  </si>
  <si>
    <t>NRRL 37749</t>
  </si>
  <si>
    <t>NRRL 37776</t>
  </si>
  <si>
    <t>NRRL 37780</t>
  </si>
  <si>
    <t>NRRL 37781</t>
  </si>
  <si>
    <t>NRRL 37782</t>
  </si>
  <si>
    <t>NRRL 37783</t>
  </si>
  <si>
    <t>NRRL 37784</t>
  </si>
  <si>
    <t>NRRL 37785</t>
  </si>
  <si>
    <t>NRRL 37786</t>
  </si>
  <si>
    <t>NRRL 37787</t>
  </si>
  <si>
    <t>NRRL 37789</t>
  </si>
  <si>
    <t>NRRL 37790</t>
  </si>
  <si>
    <t>NRRL 37792</t>
  </si>
  <si>
    <t>NRRL 37716</t>
  </si>
  <si>
    <t>NRRL 37723</t>
  </si>
  <si>
    <t>NRRL 37724</t>
  </si>
  <si>
    <t>NRRL 37725</t>
  </si>
  <si>
    <t>NRRL 37726</t>
  </si>
  <si>
    <t>NRRL 37727</t>
  </si>
  <si>
    <t>NRRL 37741</t>
  </si>
  <si>
    <t>NRRL 37742</t>
  </si>
  <si>
    <t>NRRL 37744</t>
  </si>
  <si>
    <t>NRRL 37752</t>
  </si>
  <si>
    <t>NRRL 37753</t>
  </si>
  <si>
    <t>NRRL 37761</t>
  </si>
  <si>
    <t>NRRL 37762</t>
  </si>
  <si>
    <t>NRRL 37763</t>
  </si>
  <si>
    <t>NRRL 37770</t>
  </si>
  <si>
    <t>NRRL 37771</t>
  </si>
  <si>
    <t>NRRL 37772</t>
  </si>
  <si>
    <t>NRRL 37773</t>
  </si>
  <si>
    <t>NRRL 37756</t>
  </si>
  <si>
    <t>NRRL 37720</t>
  </si>
  <si>
    <t>NRRL 37721</t>
  </si>
  <si>
    <t>NRRL 37722</t>
  </si>
  <si>
    <t>NRRL 37733</t>
  </si>
  <si>
    <t>NRRL 37734</t>
  </si>
  <si>
    <t>NRRL 37735</t>
  </si>
  <si>
    <t>NRRL 37736</t>
  </si>
  <si>
    <t>NRRL 37737</t>
  </si>
  <si>
    <t>NRRL 37739</t>
  </si>
  <si>
    <t>NRRL 37754</t>
  </si>
  <si>
    <t>NRRL 37755</t>
  </si>
  <si>
    <t>NRRL 37757</t>
  </si>
  <si>
    <t>NRRL 37758</t>
  </si>
  <si>
    <t>NRRL 37760</t>
  </si>
  <si>
    <t>NRRL 37764</t>
  </si>
  <si>
    <t>NRRL 37766</t>
  </si>
  <si>
    <t>NRRL 37768</t>
  </si>
  <si>
    <t>NRRL 37777</t>
  </si>
  <si>
    <t>NRRL 37778</t>
  </si>
  <si>
    <t>NRRL 37779</t>
  </si>
  <si>
    <t>NRRL 37794</t>
  </si>
  <si>
    <t>NRRL 37795</t>
  </si>
  <si>
    <t>NRRL 37796</t>
  </si>
  <si>
    <t>NRRL 37797</t>
  </si>
  <si>
    <t>NRRL 37799</t>
  </si>
  <si>
    <t>NRRL 37703</t>
  </si>
  <si>
    <t>NRRL 37704</t>
  </si>
  <si>
    <t>NRRL 37705</t>
  </si>
  <si>
    <t>NRRL 37706</t>
  </si>
  <si>
    <t>NRRL 37707</t>
  </si>
  <si>
    <t>NRRL 37708</t>
  </si>
  <si>
    <t>NRRL 37709</t>
  </si>
  <si>
    <t>NRRL 37710</t>
  </si>
  <si>
    <t>NRRL 37711</t>
  </si>
  <si>
    <t>NRRL 37700</t>
  </si>
  <si>
    <t>NRRL 37701</t>
  </si>
  <si>
    <t>NRRL 37702</t>
  </si>
  <si>
    <t>NRRL 37714</t>
  </si>
  <si>
    <t>NRRL 37803</t>
  </si>
  <si>
    <t>NRRL 37804</t>
  </si>
  <si>
    <t>NRRL 37805</t>
  </si>
  <si>
    <t>NRRL 37810</t>
  </si>
  <si>
    <t>NRRL 37815</t>
  </si>
  <si>
    <t>NRRL 37859</t>
  </si>
  <si>
    <t>NRRL 37801</t>
  </si>
  <si>
    <t>NRRL 37807</t>
  </si>
  <si>
    <t>NRRL 37808</t>
  </si>
  <si>
    <t>NRRL 37809</t>
  </si>
  <si>
    <t>NRRL 37820</t>
  </si>
  <si>
    <t>NRRL 37821</t>
  </si>
  <si>
    <t>NRRL 37851</t>
  </si>
  <si>
    <t>NRRL 37811</t>
  </si>
  <si>
    <t>NRRL 37812</t>
  </si>
  <si>
    <t>NRRL 37813</t>
  </si>
  <si>
    <t>NRRL 37816</t>
  </si>
  <si>
    <t>NRRL 37829</t>
  </si>
  <si>
    <t>NRRL 37830</t>
  </si>
  <si>
    <t>NRRL 37831</t>
  </si>
  <si>
    <t>NRRL 37863</t>
  </si>
  <si>
    <t>NRRL 37814</t>
  </si>
  <si>
    <t>NRRL 37817</t>
  </si>
  <si>
    <t>NRRL 37818</t>
  </si>
  <si>
    <t>NRRL 37834</t>
  </si>
  <si>
    <t>NRRL 37835</t>
  </si>
  <si>
    <t>NRRL 37836</t>
  </si>
  <si>
    <t>NRRL 37840</t>
  </si>
  <si>
    <t>NRRL 37841</t>
  </si>
  <si>
    <t>NRRL 37842</t>
  </si>
  <si>
    <t>NRRL 37843</t>
  </si>
  <si>
    <t>NRRL 37844</t>
  </si>
  <si>
    <t>NRRL 37845</t>
  </si>
  <si>
    <t>NRRL 37857</t>
  </si>
  <si>
    <t>NRRL 37860</t>
  </si>
  <si>
    <t>NRRL 37861</t>
  </si>
  <si>
    <t>NRRL 37862</t>
  </si>
  <si>
    <t>NRRL 37819</t>
  </si>
  <si>
    <t>NRRL 37822</t>
  </si>
  <si>
    <t>NRRL 37823</t>
  </si>
  <si>
    <t>NRRL 37824</t>
  </si>
  <si>
    <t>NRRL 37825</t>
  </si>
  <si>
    <t>NRRL 37826</t>
  </si>
  <si>
    <t>NRRL 37827</t>
  </si>
  <si>
    <t>NRRL 37828</t>
  </si>
  <si>
    <t>NRRL 37832</t>
  </si>
  <si>
    <t>NRRL 37833</t>
  </si>
  <si>
    <t>NRRL 37838</t>
  </si>
  <si>
    <t>NRRL 37839</t>
  </si>
  <si>
    <t>NRRL 37846</t>
  </si>
  <si>
    <t>NRRL 37847</t>
  </si>
  <si>
    <t>NRRL 37848</t>
  </si>
  <si>
    <t>NRRL 37849</t>
  </si>
  <si>
    <t>NRRL 37850</t>
  </si>
  <si>
    <t>NRRL 37852</t>
  </si>
  <si>
    <t>NRRL 37853</t>
  </si>
  <si>
    <t>NRRL 37854</t>
  </si>
  <si>
    <t>NRRL 37855</t>
  </si>
  <si>
    <t>NRRL 37856</t>
  </si>
  <si>
    <t>NRRL 37882</t>
  </si>
  <si>
    <t>NRRL 37883</t>
  </si>
  <si>
    <t>NRRL 37884</t>
  </si>
  <si>
    <t>NRRL 37885</t>
  </si>
  <si>
    <t>NRRL 37886</t>
  </si>
  <si>
    <t>NRRL 37887</t>
  </si>
  <si>
    <t>NRRL 37888</t>
  </si>
  <si>
    <t>NRRL 37889</t>
  </si>
  <si>
    <t>NRRL 37890</t>
  </si>
  <si>
    <t>NRRL 37891</t>
  </si>
  <si>
    <t>NRRL 37892</t>
  </si>
  <si>
    <t>NRRL 37893</t>
  </si>
  <si>
    <t>NRRL 37894</t>
  </si>
  <si>
    <t>NRRL 37895</t>
  </si>
  <si>
    <t>NRRL 37896</t>
  </si>
  <si>
    <t>NRRL 37897</t>
  </si>
  <si>
    <t>NRRL 37898</t>
  </si>
  <si>
    <t>NRRL 37899</t>
  </si>
  <si>
    <t>NRRL 37867</t>
  </si>
  <si>
    <t>NRRL 37868</t>
  </si>
  <si>
    <t>NRRL 37869</t>
  </si>
  <si>
    <t>NRRL 37870</t>
  </si>
  <si>
    <t>NRRL 37871</t>
  </si>
  <si>
    <t>NRRL 37872</t>
  </si>
  <si>
    <t>NRRL 37873</t>
  </si>
  <si>
    <t>NRRL 37874</t>
  </si>
  <si>
    <t>NRRL 37875</t>
  </si>
  <si>
    <t>NRRL 37876</t>
  </si>
  <si>
    <t>NRRL 37877</t>
  </si>
  <si>
    <t>NRRL 37878</t>
  </si>
  <si>
    <t>NRRL 37879</t>
  </si>
  <si>
    <t>NRRL 37880</t>
  </si>
  <si>
    <t>NRRL 37881</t>
  </si>
  <si>
    <t>NRRL 37663</t>
  </si>
  <si>
    <t>NRRL 37664</t>
  </si>
  <si>
    <t>NRRL 37665</t>
  </si>
  <si>
    <t>NRRL 37666</t>
  </si>
  <si>
    <t>NRRL 37667</t>
  </si>
  <si>
    <t>NRRL 37670</t>
  </si>
  <si>
    <t>NRRL 37671</t>
  </si>
  <si>
    <t>NRRL 37668</t>
  </si>
  <si>
    <t>NRRL 37669</t>
  </si>
  <si>
    <t>NRRL 37650</t>
  </si>
  <si>
    <t>NRRL 37651</t>
  </si>
  <si>
    <t>NRRL 37652</t>
  </si>
  <si>
    <t>NRRL 37653</t>
  </si>
  <si>
    <t>NRRL 37655</t>
  </si>
  <si>
    <t>NRRL 37656</t>
  </si>
  <si>
    <t>NRRL 37657</t>
  </si>
  <si>
    <t>NRRL 37658</t>
  </si>
  <si>
    <t>NRRL 37659</t>
  </si>
  <si>
    <t>NRRL 37672</t>
  </si>
  <si>
    <t>NRRL 37673</t>
  </si>
  <si>
    <t>NRRL 37674</t>
  </si>
  <si>
    <t>NRRL 37675</t>
  </si>
  <si>
    <t>NRRL 37676</t>
  </si>
  <si>
    <t>NRRL 37687</t>
  </si>
  <si>
    <t>NRRL 37688</t>
  </si>
  <si>
    <t>NRRL 37689</t>
  </si>
  <si>
    <t>NRRL 37690</t>
  </si>
  <si>
    <t>NRRL 37677</t>
  </si>
  <si>
    <t>NRRL 37678</t>
  </si>
  <si>
    <t>NRRL 37679</t>
  </si>
  <si>
    <t>NRRL 37680</t>
  </si>
  <si>
    <t>NRRL 37691</t>
  </si>
  <si>
    <t>NRRL 37692</t>
  </si>
  <si>
    <t>NRRL 37693</t>
  </si>
  <si>
    <t>NRRL 37694</t>
  </si>
  <si>
    <t>NRRL 37695</t>
  </si>
  <si>
    <t>NRRL 37696</t>
  </si>
  <si>
    <t>NRRL 37697</t>
  </si>
  <si>
    <t>NRRL 37698</t>
  </si>
  <si>
    <t>NRRL 37699</t>
  </si>
  <si>
    <t>NRRL 37684</t>
  </si>
  <si>
    <t>NRRL 37685</t>
  </si>
  <si>
    <t>NRRL 37686</t>
  </si>
  <si>
    <t>NRRL 47309</t>
  </si>
  <si>
    <t>NRRL 47311</t>
  </si>
  <si>
    <t>NRRL 47312</t>
  </si>
  <si>
    <t>NRRL 47313</t>
  </si>
  <si>
    <t>NRRL 47314</t>
  </si>
  <si>
    <t>NRRL 47315</t>
  </si>
  <si>
    <t>NRRL 47390</t>
  </si>
  <si>
    <t>NRRL 47345</t>
  </si>
  <si>
    <t>NRRL 47346</t>
  </si>
  <si>
    <t>NRRL 47347</t>
  </si>
  <si>
    <t>NRRL 47348</t>
  </si>
  <si>
    <t>NRRL 47349</t>
  </si>
  <si>
    <t>NRRL 47350</t>
  </si>
  <si>
    <t>NRRL 47351</t>
  </si>
  <si>
    <t>NRRL 47353</t>
  </si>
  <si>
    <t>NRRL 47365</t>
  </si>
  <si>
    <t>NRRL 47300</t>
  </si>
  <si>
    <t>NRRL 47307</t>
  </si>
  <si>
    <t>NRRL 47308</t>
  </si>
  <si>
    <t>NRRL 47319</t>
  </si>
  <si>
    <t>NRRL 47336</t>
  </si>
  <si>
    <t>NRRL 47339</t>
  </si>
  <si>
    <t>NRRL 47341</t>
  </si>
  <si>
    <t>NRRL 47343</t>
  </si>
  <si>
    <t>NRRL 47344</t>
  </si>
  <si>
    <t>NRRL 47272</t>
  </si>
  <si>
    <t>NRRL 47262</t>
  </si>
  <si>
    <t>NRRL 47263</t>
  </si>
  <si>
    <t>NRRL 47264</t>
  </si>
  <si>
    <t>NRRL 47265</t>
  </si>
  <si>
    <t>NRRL 47266</t>
  </si>
  <si>
    <t>NRRL 47267</t>
  </si>
  <si>
    <t>NRRL 47268</t>
  </si>
  <si>
    <t>NRRL 47269</t>
  </si>
  <si>
    <t>NRRL 47270</t>
  </si>
  <si>
    <t>NRRL 47291</t>
  </si>
  <si>
    <t>NRRL 47292</t>
  </si>
  <si>
    <t>NRRL 47293</t>
  </si>
  <si>
    <t>NRRL 47295</t>
  </si>
  <si>
    <t>NRRL 47296</t>
  </si>
  <si>
    <t>NRRL 47297</t>
  </si>
  <si>
    <t>NRRL 47298</t>
  </si>
  <si>
    <t>NRRL 47299</t>
  </si>
  <si>
    <t>NRRL 47246</t>
  </si>
  <si>
    <t>NRRL 47247</t>
  </si>
  <si>
    <t>NRRL 47248</t>
  </si>
  <si>
    <t>NRRL 47249</t>
  </si>
  <si>
    <t>NRRL 47250</t>
  </si>
  <si>
    <t>NRRL 47251</t>
  </si>
  <si>
    <t>NRRL 47253</t>
  </si>
  <si>
    <t>NRRL 47254</t>
  </si>
  <si>
    <t>NRRL 47256</t>
  </si>
  <si>
    <t>NRRL 47258</t>
  </si>
  <si>
    <t>NRRL 47259</t>
  </si>
  <si>
    <t>NRRL 47244</t>
  </si>
  <si>
    <t>NRRL 47285</t>
  </si>
  <si>
    <t>NRRL 47286</t>
  </si>
  <si>
    <t>NRRL 37900</t>
  </si>
  <si>
    <t>NRRL 37913</t>
  </si>
  <si>
    <t>NRRL 37914</t>
  </si>
  <si>
    <t>NRRL 37902</t>
  </si>
  <si>
    <t>NRRL 37903</t>
  </si>
  <si>
    <t>NRRL 37904</t>
  </si>
  <si>
    <t>NRRL 37905</t>
  </si>
  <si>
    <t>NRRL 37907</t>
  </si>
  <si>
    <t>NRRL 37908</t>
  </si>
  <si>
    <t>NRRL 37909</t>
  </si>
  <si>
    <t>NRRL 37910</t>
  </si>
  <si>
    <t>NRRL 37911</t>
  </si>
  <si>
    <t>NRRL 37912</t>
  </si>
  <si>
    <t>NRRL 37915</t>
  </si>
  <si>
    <t>NRRL 47411</t>
  </si>
  <si>
    <t>NRRL 47412</t>
  </si>
  <si>
    <t>NRRL 47413</t>
  </si>
  <si>
    <t>NRRL 47414</t>
  </si>
  <si>
    <t>NRRL 47415</t>
  </si>
  <si>
    <t>NRRL 47416</t>
  </si>
  <si>
    <t>NRRL 47430</t>
  </si>
  <si>
    <t>NRRL 47431</t>
  </si>
  <si>
    <t>NRRL 47432</t>
  </si>
  <si>
    <t>NRRL 47435</t>
  </si>
  <si>
    <t>NRRL 47436</t>
  </si>
  <si>
    <t>NRRL 47446</t>
  </si>
  <si>
    <t>NRRL 47453</t>
  </si>
  <si>
    <t>NRRL 47454</t>
  </si>
  <si>
    <t>NRRL 47458</t>
  </si>
  <si>
    <t>NRRL 47461</t>
  </si>
  <si>
    <t>NRRL 47464</t>
  </si>
  <si>
    <t>NRRL 47465</t>
  </si>
  <si>
    <t>NRRL 47466</t>
  </si>
  <si>
    <t>NRRL 47467</t>
  </si>
  <si>
    <t>NRRL 47468</t>
  </si>
  <si>
    <t>NRRL 47469</t>
  </si>
  <si>
    <t>NRRL 47470</t>
  </si>
  <si>
    <t>NRRL 47471</t>
  </si>
  <si>
    <t>NRRL 47472</t>
  </si>
  <si>
    <t>wheat</t>
  </si>
  <si>
    <t>kernel</t>
  </si>
  <si>
    <t>A2-98-1</t>
  </si>
  <si>
    <t>Ward et al. 2008</t>
  </si>
  <si>
    <t>A7-01-1</t>
  </si>
  <si>
    <t>A2-98-2</t>
  </si>
  <si>
    <t>A2-98-3</t>
  </si>
  <si>
    <t>A2-98-4</t>
  </si>
  <si>
    <t>A2-98-5</t>
  </si>
  <si>
    <t>A2-98-6</t>
  </si>
  <si>
    <t>A2-98-7</t>
  </si>
  <si>
    <t>A2-00-1</t>
  </si>
  <si>
    <t>A3-98-3</t>
  </si>
  <si>
    <t>A1-98-2</t>
  </si>
  <si>
    <t>A1-98-3</t>
  </si>
  <si>
    <t>A1-98-4</t>
  </si>
  <si>
    <t>A1-98-5</t>
  </si>
  <si>
    <t>A1-98-6</t>
  </si>
  <si>
    <t>A1-01-1</t>
  </si>
  <si>
    <t>A6-01-1</t>
  </si>
  <si>
    <t>A6-01-2</t>
  </si>
  <si>
    <t>A2-98-8</t>
  </si>
  <si>
    <t>A2-98-9</t>
  </si>
  <si>
    <t>A2-98-10</t>
  </si>
  <si>
    <t>A1-98-17</t>
  </si>
  <si>
    <t>A1-98-7</t>
  </si>
  <si>
    <t>A1-98-8</t>
  </si>
  <si>
    <t>A1-98-9</t>
  </si>
  <si>
    <t>A1-98-10</t>
  </si>
  <si>
    <t>A1-98-11</t>
  </si>
  <si>
    <t>A1-98-12</t>
  </si>
  <si>
    <t>A1-98-15</t>
  </si>
  <si>
    <t>A3-98-4</t>
  </si>
  <si>
    <t>A3-00-2</t>
  </si>
  <si>
    <t>A2-04-1</t>
  </si>
  <si>
    <t>Gilbert et al. 2010</t>
  </si>
  <si>
    <t>A2-04-5</t>
  </si>
  <si>
    <t>A2-04-6</t>
  </si>
  <si>
    <t>A2-04-3</t>
  </si>
  <si>
    <t>A2-04-2</t>
  </si>
  <si>
    <t>A2-04-4</t>
  </si>
  <si>
    <t>S3AN-98-1</t>
  </si>
  <si>
    <t>A3-98-5</t>
  </si>
  <si>
    <t>A3-01-1</t>
  </si>
  <si>
    <t>A2-98-12</t>
  </si>
  <si>
    <t>A2-00-3</t>
  </si>
  <si>
    <t>S8A-98-2</t>
  </si>
  <si>
    <t>A7-98-1</t>
  </si>
  <si>
    <t>A2-01-1</t>
  </si>
  <si>
    <t>A1-04-1</t>
  </si>
  <si>
    <t>A1-04-2</t>
  </si>
  <si>
    <t>A1-04-3</t>
  </si>
  <si>
    <t>A1-00-1</t>
  </si>
  <si>
    <t>A1-00-2</t>
  </si>
  <si>
    <t>A1-00-3</t>
  </si>
  <si>
    <t>A1-01-2</t>
  </si>
  <si>
    <t>A5-04-7</t>
  </si>
  <si>
    <t>A2-01-2</t>
  </si>
  <si>
    <t>A4-01-1</t>
  </si>
  <si>
    <t>A4-01-2</t>
  </si>
  <si>
    <t>A4-01-3</t>
  </si>
  <si>
    <t>A7-98-2</t>
  </si>
  <si>
    <t>A7-01-2</t>
  </si>
  <si>
    <t>A7-01-4</t>
  </si>
  <si>
    <t>A7-01-5</t>
  </si>
  <si>
    <t>A7-98-3</t>
  </si>
  <si>
    <t>A7-98-4</t>
  </si>
  <si>
    <t>A7-98-5</t>
  </si>
  <si>
    <t>A7-98-6</t>
  </si>
  <si>
    <t>A7-98-7</t>
  </si>
  <si>
    <t>A7-01-6</t>
  </si>
  <si>
    <t>A7-01-7</t>
  </si>
  <si>
    <t>A7-01-8</t>
  </si>
  <si>
    <t>A5-00-1</t>
  </si>
  <si>
    <t>A2-98-16</t>
  </si>
  <si>
    <t>A2-98-17</t>
  </si>
  <si>
    <t>A7-04-1</t>
  </si>
  <si>
    <t>A7-01-9</t>
  </si>
  <si>
    <t>A3-04-1</t>
  </si>
  <si>
    <t>A7-01-10</t>
  </si>
  <si>
    <t>A7-01-11</t>
  </si>
  <si>
    <t>A5-98-1</t>
  </si>
  <si>
    <t>A4-01-4</t>
  </si>
  <si>
    <t>A2-04-24</t>
  </si>
  <si>
    <t>A2-04-20</t>
  </si>
  <si>
    <t>A2-04-21</t>
  </si>
  <si>
    <t>A2-04-22</t>
  </si>
  <si>
    <t>A2-04-23</t>
  </si>
  <si>
    <t>A2-00-5</t>
  </si>
  <si>
    <t>A7-98-8</t>
  </si>
  <si>
    <t>A1-04-4</t>
  </si>
  <si>
    <t>A2-01-3</t>
  </si>
  <si>
    <t>A2-01-4</t>
  </si>
  <si>
    <t>A5-00-2</t>
  </si>
  <si>
    <t>A2-00-6</t>
  </si>
  <si>
    <t>A7-01-12</t>
  </si>
  <si>
    <t>A3-98-7</t>
  </si>
  <si>
    <t>A3-98-1</t>
  </si>
  <si>
    <t>A2-98-19</t>
  </si>
  <si>
    <t>A2-98-20</t>
  </si>
  <si>
    <t>A2-04-19</t>
  </si>
  <si>
    <t>A2-98-21</t>
  </si>
  <si>
    <t>A2-98-22</t>
  </si>
  <si>
    <t>A2-04-9</t>
  </si>
  <si>
    <t>A2-04-10</t>
  </si>
  <si>
    <t>A2-00-7</t>
  </si>
  <si>
    <t>A7-98-9</t>
  </si>
  <si>
    <t>A7-98-10</t>
  </si>
  <si>
    <t>A7-98-11</t>
  </si>
  <si>
    <t>A7-98-12</t>
  </si>
  <si>
    <t>A7-98-13</t>
  </si>
  <si>
    <t>A7-01-13</t>
  </si>
  <si>
    <t>A4-00-3</t>
  </si>
  <si>
    <t>A1-98-18</t>
  </si>
  <si>
    <t>A1-98-19</t>
  </si>
  <si>
    <t>A1-98-20</t>
  </si>
  <si>
    <t>A1-98-21</t>
  </si>
  <si>
    <t>A7-01-14</t>
  </si>
  <si>
    <t>A4-01-6</t>
  </si>
  <si>
    <t>A4-01-5</t>
  </si>
  <si>
    <t>A2-04-25</t>
  </si>
  <si>
    <t>A2-98-23</t>
  </si>
  <si>
    <t>A2-04-17</t>
  </si>
  <si>
    <t>A2-98-25</t>
  </si>
  <si>
    <t>A2-98-26</t>
  </si>
  <si>
    <t>A2-98-29</t>
  </si>
  <si>
    <t>A2-04-18</t>
  </si>
  <si>
    <t>A2-01-5</t>
  </si>
  <si>
    <t>A6-00-1</t>
  </si>
  <si>
    <t>A2-94-1</t>
  </si>
  <si>
    <t>A2-94-2</t>
  </si>
  <si>
    <t>A2-94-3</t>
  </si>
  <si>
    <t>A2-94-4</t>
  </si>
  <si>
    <t>A2-94-5</t>
  </si>
  <si>
    <t>A2-94-6</t>
  </si>
  <si>
    <t>A2-94-7</t>
  </si>
  <si>
    <t>A2-94-8</t>
  </si>
  <si>
    <t>A2-94-9</t>
  </si>
  <si>
    <t>A2-94-10</t>
  </si>
  <si>
    <t>A2-00-9</t>
  </si>
  <si>
    <t>A2-00-10</t>
  </si>
  <si>
    <t>A2-00-8</t>
  </si>
  <si>
    <t>A2-98-34</t>
  </si>
  <si>
    <t>A2-98-35</t>
  </si>
  <si>
    <t>A2-98-36</t>
  </si>
  <si>
    <t>A2-98-37</t>
  </si>
  <si>
    <t>A2-98-38</t>
  </si>
  <si>
    <t>A2-01-6</t>
  </si>
  <si>
    <t>A4-98-5</t>
  </si>
  <si>
    <t>A7-01-15</t>
  </si>
  <si>
    <t>A4-98-6</t>
  </si>
  <si>
    <t>A6-98-2</t>
  </si>
  <si>
    <t>A6-01-3</t>
  </si>
  <si>
    <t>A6-98-1</t>
  </si>
  <si>
    <t>A2-00-12</t>
  </si>
  <si>
    <t>S3BS-98-1</t>
  </si>
  <si>
    <t>Agassiz, Manitoba</t>
  </si>
  <si>
    <t>M8-04-11</t>
  </si>
  <si>
    <t>S1A-04-2</t>
  </si>
  <si>
    <t>M8-01-1</t>
  </si>
  <si>
    <t>M8-04-2</t>
  </si>
  <si>
    <t>M12-98-2</t>
  </si>
  <si>
    <t>M12-01-1</t>
  </si>
  <si>
    <t>M12-04-1</t>
  </si>
  <si>
    <t>S3AS-01-1</t>
  </si>
  <si>
    <t>S8A-01-1</t>
  </si>
  <si>
    <t>S5A-01-1</t>
  </si>
  <si>
    <t>M8-04-3</t>
  </si>
  <si>
    <t>S2B-04-5</t>
  </si>
  <si>
    <t>M9-98-1</t>
  </si>
  <si>
    <t>M9-04-8</t>
  </si>
  <si>
    <t>M9-04-7</t>
  </si>
  <si>
    <t>M1-98-1</t>
  </si>
  <si>
    <t>S3AS-98-1</t>
  </si>
  <si>
    <t>S6A-98-1</t>
  </si>
  <si>
    <t>S7B-98-1</t>
  </si>
  <si>
    <t>M4-98-1</t>
  </si>
  <si>
    <t>S8B-04-2</t>
  </si>
  <si>
    <t>S8B-04-3</t>
  </si>
  <si>
    <t>Birch River, Manitoba</t>
  </si>
  <si>
    <t>M5-98-1</t>
  </si>
  <si>
    <t>M3-98-1</t>
  </si>
  <si>
    <t>S9A-98-1</t>
  </si>
  <si>
    <t>M1-01-1</t>
  </si>
  <si>
    <t>S6A-04-2</t>
  </si>
  <si>
    <t>M5-04-1</t>
  </si>
  <si>
    <t>M5-04-2</t>
  </si>
  <si>
    <t>S3BS-04-2</t>
  </si>
  <si>
    <t>S3BS-04-1</t>
  </si>
  <si>
    <t>S2B-04-2</t>
  </si>
  <si>
    <t>Broderich , Saskatchewan</t>
  </si>
  <si>
    <t>S6B-98-2</t>
  </si>
  <si>
    <t>S6B-98-1</t>
  </si>
  <si>
    <t>M7-98-1</t>
  </si>
  <si>
    <t>S4B-98-1</t>
  </si>
  <si>
    <t>Canwood , Saskatchewan</t>
  </si>
  <si>
    <t>S9A-04-1</t>
  </si>
  <si>
    <t>S9A-98-2</t>
  </si>
  <si>
    <t>S9A-98-3</t>
  </si>
  <si>
    <t>M2-04-1</t>
  </si>
  <si>
    <t>M9-94-3</t>
  </si>
  <si>
    <t>M9-94-4</t>
  </si>
  <si>
    <t>S1A-98-1</t>
  </si>
  <si>
    <t>S1A-01-1</t>
  </si>
  <si>
    <t>S1A-04-4</t>
  </si>
  <si>
    <t>M8-04-1</t>
  </si>
  <si>
    <t>M8-98-1</t>
  </si>
  <si>
    <t>M8-04-4</t>
  </si>
  <si>
    <t>S3AS-04-1</t>
  </si>
  <si>
    <t>S3AS-01-2</t>
  </si>
  <si>
    <t>S2A-98-1</t>
  </si>
  <si>
    <t>M2-98-1</t>
  </si>
  <si>
    <t>M2-04-2</t>
  </si>
  <si>
    <t>S1B-01-1</t>
  </si>
  <si>
    <t>M8-98-2</t>
  </si>
  <si>
    <t>M6-01-1</t>
  </si>
  <si>
    <t>M6-04-3</t>
  </si>
  <si>
    <t>M6-04-4</t>
  </si>
  <si>
    <t>M6-04-5</t>
  </si>
  <si>
    <t>M6-04-2</t>
  </si>
  <si>
    <t>Dixon , Saskatchewan</t>
  </si>
  <si>
    <t>S8B-04-1</t>
  </si>
  <si>
    <t>S8B-01-1</t>
  </si>
  <si>
    <t>Dominion City, Manitoba</t>
  </si>
  <si>
    <t>M9-04-5</t>
  </si>
  <si>
    <t>S6A-04-1</t>
  </si>
  <si>
    <t>M9-04-1</t>
  </si>
  <si>
    <t>M1-04-1</t>
  </si>
  <si>
    <t>M5-98-2</t>
  </si>
  <si>
    <t>S6A-01-1</t>
  </si>
  <si>
    <t>East End, Saskatchewan</t>
  </si>
  <si>
    <t>S4A-00-1</t>
  </si>
  <si>
    <t>S9B-98-2</t>
  </si>
  <si>
    <t>S9B-98-3</t>
  </si>
  <si>
    <t>S6B-98-3</t>
  </si>
  <si>
    <t>M3-04-4</t>
  </si>
  <si>
    <t>S8B-98-2</t>
  </si>
  <si>
    <t>S1A-98-2</t>
  </si>
  <si>
    <t>S2B-98-1</t>
  </si>
  <si>
    <t>S3AN-01-1</t>
  </si>
  <si>
    <t>M12-98-1</t>
  </si>
  <si>
    <t>M12-98-3</t>
  </si>
  <si>
    <t>S7A-98-2</t>
  </si>
  <si>
    <t>S5B-98-1</t>
  </si>
  <si>
    <t>M6-98-1</t>
  </si>
  <si>
    <t>Fox Valley, Saskatchewan</t>
  </si>
  <si>
    <t>S4B-01-1</t>
  </si>
  <si>
    <t>M3-04-7</t>
  </si>
  <si>
    <t>Francis , Saskatchewan</t>
  </si>
  <si>
    <t>S2B-04-1</t>
  </si>
  <si>
    <t>M3-04-2</t>
  </si>
  <si>
    <t>Fredensthal West, Manitoba</t>
  </si>
  <si>
    <t>M9-98-2</t>
  </si>
  <si>
    <t>M9-01-1</t>
  </si>
  <si>
    <t>S1A-01-2</t>
  </si>
  <si>
    <t>M7-04-1</t>
  </si>
  <si>
    <t>S1B-98-1</t>
  </si>
  <si>
    <t>S1B-01-2</t>
  </si>
  <si>
    <t>M2-04-3</t>
  </si>
  <si>
    <t>M3-04-8</t>
  </si>
  <si>
    <t>M3-04-9</t>
  </si>
  <si>
    <t>M6-98-2</t>
  </si>
  <si>
    <t>S3AN-01-2</t>
  </si>
  <si>
    <t>M2-98-2</t>
  </si>
  <si>
    <t>M2-01-1</t>
  </si>
  <si>
    <t>S1B-04-2</t>
  </si>
  <si>
    <t>S1B-04-3</t>
  </si>
  <si>
    <t>M8-98-3</t>
  </si>
  <si>
    <t>M2-98-3</t>
  </si>
  <si>
    <t>S6B-04-4</t>
  </si>
  <si>
    <t>S6B-04-5</t>
  </si>
  <si>
    <t>Harris , Saskatchewan</t>
  </si>
  <si>
    <t>S6B-98-4</t>
  </si>
  <si>
    <t>M1-04-2</t>
  </si>
  <si>
    <t>S5B-01-1</t>
  </si>
  <si>
    <t>M7-01-1</t>
  </si>
  <si>
    <t>M8-94-4</t>
  </si>
  <si>
    <t>Hudson Bay, Saskatchewan</t>
  </si>
  <si>
    <t>S8A-01-2</t>
  </si>
  <si>
    <t>S2B-98-2</t>
  </si>
  <si>
    <t>M8-04-5</t>
  </si>
  <si>
    <t>Kegworth , Saskatchewan</t>
  </si>
  <si>
    <t>S1B-04-1</t>
  </si>
  <si>
    <t>M2-04-4</t>
  </si>
  <si>
    <t>S6A-98-2</t>
  </si>
  <si>
    <t>Kenville , Manitoba</t>
  </si>
  <si>
    <t>M5-04-3</t>
  </si>
  <si>
    <t>M5-01-1</t>
  </si>
  <si>
    <t>M1-01-2</t>
  </si>
  <si>
    <t>M8-04-6</t>
  </si>
  <si>
    <t>S8B-98-3</t>
  </si>
  <si>
    <t>S5A-98-1</t>
  </si>
  <si>
    <t>S5A-04-3</t>
  </si>
  <si>
    <t>S5A-04-2</t>
  </si>
  <si>
    <t>M6-04-1</t>
  </si>
  <si>
    <t>M9-04-2</t>
  </si>
  <si>
    <t>M11-98-2</t>
  </si>
  <si>
    <t>M11-01-1</t>
  </si>
  <si>
    <t>M9-04-9</t>
  </si>
  <si>
    <t>M9-04-10</t>
  </si>
  <si>
    <t>M8-04-7</t>
  </si>
  <si>
    <t>S3BN-98-1</t>
  </si>
  <si>
    <t>S3BN-98-2</t>
  </si>
  <si>
    <t>S3BN-01-1</t>
  </si>
  <si>
    <t>S2A-01-1</t>
  </si>
  <si>
    <t>S7A-98-1</t>
  </si>
  <si>
    <t>S5B-04-1</t>
  </si>
  <si>
    <t>M8-04-9</t>
  </si>
  <si>
    <t>S5A-98-2</t>
  </si>
  <si>
    <t>S9B-98-1</t>
  </si>
  <si>
    <t>M6-98-3</t>
  </si>
  <si>
    <t>M6-01-2</t>
  </si>
  <si>
    <t>M11-04-2</t>
  </si>
  <si>
    <t>M11-04-3</t>
  </si>
  <si>
    <t>M11-04-1</t>
  </si>
  <si>
    <t>S8A-04-1</t>
  </si>
  <si>
    <t>S8A-04-2</t>
  </si>
  <si>
    <t>M8-04-8</t>
  </si>
  <si>
    <t>S2A-98-2</t>
  </si>
  <si>
    <t>M5-98-3</t>
  </si>
  <si>
    <t>M3-01-1</t>
  </si>
  <si>
    <t>M3-04-5</t>
  </si>
  <si>
    <t>M3-04-10</t>
  </si>
  <si>
    <t>M1-04-3</t>
  </si>
  <si>
    <t>M1-04-4</t>
  </si>
  <si>
    <t>M1-04-5</t>
  </si>
  <si>
    <t>S2B-98-3</t>
  </si>
  <si>
    <t>S1B-98-2</t>
  </si>
  <si>
    <t>M8-98-4</t>
  </si>
  <si>
    <t>S3BN-01-2</t>
  </si>
  <si>
    <t>S8A-04-4</t>
  </si>
  <si>
    <t>R-6913</t>
  </si>
  <si>
    <t>M3-98-2</t>
  </si>
  <si>
    <t>M3-04-1</t>
  </si>
  <si>
    <t>M2-04-5</t>
  </si>
  <si>
    <t>M2-04-10</t>
  </si>
  <si>
    <t>M3-98-3</t>
  </si>
  <si>
    <t>M3-04-6</t>
  </si>
  <si>
    <t>M1-98-2</t>
  </si>
  <si>
    <t>M2-04-6</t>
  </si>
  <si>
    <t>S6B-04-1</t>
  </si>
  <si>
    <t>S6B-04-2</t>
  </si>
  <si>
    <t>S6B-04-3</t>
  </si>
  <si>
    <t>S5B-98-2</t>
  </si>
  <si>
    <t>S5B-98-4</t>
  </si>
  <si>
    <t>R-5652</t>
  </si>
  <si>
    <t>R-2447</t>
  </si>
  <si>
    <t>R-5618</t>
  </si>
  <si>
    <t>R-9700</t>
  </si>
  <si>
    <t>R-9701</t>
  </si>
  <si>
    <t>R-9702</t>
  </si>
  <si>
    <t>R-9718</t>
  </si>
  <si>
    <t>R-9719</t>
  </si>
  <si>
    <t>R-9720</t>
  </si>
  <si>
    <t>R-9722</t>
  </si>
  <si>
    <t>R-9724</t>
  </si>
  <si>
    <t>R-9725</t>
  </si>
  <si>
    <t>R-9727</t>
  </si>
  <si>
    <t>S7A-04-1</t>
  </si>
  <si>
    <t>M7-04-2</t>
  </si>
  <si>
    <t>S8A-98-1</t>
  </si>
  <si>
    <t>S8A-04-3</t>
  </si>
  <si>
    <t>Portage La Prairie, Manitoba</t>
  </si>
  <si>
    <t>M7-93-1</t>
  </si>
  <si>
    <t>M7-93-2</t>
  </si>
  <si>
    <t>M7-93-3</t>
  </si>
  <si>
    <t>M7-04-3</t>
  </si>
  <si>
    <t>S9A-04-2</t>
  </si>
  <si>
    <t>PEI-04-1</t>
  </si>
  <si>
    <t>PEI-04-2</t>
  </si>
  <si>
    <t>PEI-04-3</t>
  </si>
  <si>
    <t>PEI-04-4</t>
  </si>
  <si>
    <t>PEI-04-5</t>
  </si>
  <si>
    <t>PEI-04-6</t>
  </si>
  <si>
    <t>PEI-04-7</t>
  </si>
  <si>
    <t>PEI-04-8</t>
  </si>
  <si>
    <t>PEI-04-9</t>
  </si>
  <si>
    <t>PEI-04-10</t>
  </si>
  <si>
    <t>PEI-04-11</t>
  </si>
  <si>
    <t>PEI-04-12</t>
  </si>
  <si>
    <t>PEI-04-13</t>
  </si>
  <si>
    <t>PEI-04-14</t>
  </si>
  <si>
    <t>PEI-04-15</t>
  </si>
  <si>
    <t>PEI-04-16</t>
  </si>
  <si>
    <t>PEI-04-17</t>
  </si>
  <si>
    <t>PEI-04-18</t>
  </si>
  <si>
    <t>PEI-04-19</t>
  </si>
  <si>
    <t>PEI-04-20</t>
  </si>
  <si>
    <t>PEI-04-21</t>
  </si>
  <si>
    <t>PEI-04-22</t>
  </si>
  <si>
    <t>PEI-04-23</t>
  </si>
  <si>
    <t>PEI-04-24</t>
  </si>
  <si>
    <t>PEI-04-25</t>
  </si>
  <si>
    <t>PEI-04-26</t>
  </si>
  <si>
    <t>PEI-04-27</t>
  </si>
  <si>
    <t>PEI-04-28</t>
  </si>
  <si>
    <t>PEI-04-29</t>
  </si>
  <si>
    <t>PEI-04-30</t>
  </si>
  <si>
    <t>PEI-04-31</t>
  </si>
  <si>
    <t>PEI-04-32</t>
  </si>
  <si>
    <t>PEI-04-33</t>
  </si>
  <si>
    <t>PEI-04-34</t>
  </si>
  <si>
    <t>PEI-04-35</t>
  </si>
  <si>
    <t>PEI-04-36</t>
  </si>
  <si>
    <t>PEI-04-37</t>
  </si>
  <si>
    <t>PEI-04-38</t>
  </si>
  <si>
    <t>PEI-04-39</t>
  </si>
  <si>
    <t>PEI-04-40</t>
  </si>
  <si>
    <t>PEI-04-41</t>
  </si>
  <si>
    <t>PEI-04-42</t>
  </si>
  <si>
    <t>PEI-04-43</t>
  </si>
  <si>
    <t>PEI-04-44</t>
  </si>
  <si>
    <t>PEI-04-45</t>
  </si>
  <si>
    <t>PEI-04-46</t>
  </si>
  <si>
    <t>PEI-04-47</t>
  </si>
  <si>
    <t>PEI-04-48</t>
  </si>
  <si>
    <t>PEI-04-49</t>
  </si>
  <si>
    <t>PEI-04-50</t>
  </si>
  <si>
    <t>PEI-04-51</t>
  </si>
  <si>
    <t>PEI-04-52</t>
  </si>
  <si>
    <t>PEI-04-53</t>
  </si>
  <si>
    <t>PEI-04-54</t>
  </si>
  <si>
    <t>PEI-04-55</t>
  </si>
  <si>
    <t>PEI-04-56</t>
  </si>
  <si>
    <t>PEI-04-57</t>
  </si>
  <si>
    <t>PEI-04-58</t>
  </si>
  <si>
    <t>PEI-04-59</t>
  </si>
  <si>
    <t>PEI-04-60</t>
  </si>
  <si>
    <t>PEI-04-61</t>
  </si>
  <si>
    <t>Q-98-1</t>
  </si>
  <si>
    <t>Q-98-2</t>
  </si>
  <si>
    <t>Q-98-3</t>
  </si>
  <si>
    <t>Q1-01-1</t>
  </si>
  <si>
    <t>Q1-01-2</t>
  </si>
  <si>
    <t>Q2-01-1</t>
  </si>
  <si>
    <t>Q2-01-2</t>
  </si>
  <si>
    <t>Q3-01-1</t>
  </si>
  <si>
    <t>Q3-01-2</t>
  </si>
  <si>
    <t>S5B-98-3</t>
  </si>
  <si>
    <t>S3AS-98-2</t>
  </si>
  <si>
    <t>M7-98-2</t>
  </si>
  <si>
    <t>M7-04-4</t>
  </si>
  <si>
    <t>S1A-04-5</t>
  </si>
  <si>
    <t>S2B-01-1</t>
  </si>
  <si>
    <t>M2-01-2</t>
  </si>
  <si>
    <t>Richlea , Saskatchewan</t>
  </si>
  <si>
    <t>S7A-98-3</t>
  </si>
  <si>
    <t>S8A-98-3</t>
  </si>
  <si>
    <t>M2-04-7</t>
  </si>
  <si>
    <t>M12-04-2</t>
  </si>
  <si>
    <t>M4-98-2</t>
  </si>
  <si>
    <t>S7A-01-1</t>
  </si>
  <si>
    <t>S7A-04-2</t>
  </si>
  <si>
    <t>S7A-04-3</t>
  </si>
  <si>
    <t>S7A-04-4</t>
  </si>
  <si>
    <t>M4-01-1</t>
  </si>
  <si>
    <t>M4-98-3</t>
  </si>
  <si>
    <t>M7-04-5</t>
  </si>
  <si>
    <t>S6B-01-1</t>
  </si>
  <si>
    <t>S6A-98-3</t>
  </si>
  <si>
    <t>Shellbrook , Saskatchewan</t>
  </si>
  <si>
    <t>S9A-98-4</t>
  </si>
  <si>
    <t>M3-01-2</t>
  </si>
  <si>
    <t>M3-04-3</t>
  </si>
  <si>
    <t>M2-04-8</t>
  </si>
  <si>
    <t>M8-04-10</t>
  </si>
  <si>
    <t>M9-04-3</t>
  </si>
  <si>
    <t>Spiritwood , Saskatchewan</t>
  </si>
  <si>
    <t>S9A-98-5</t>
  </si>
  <si>
    <t>S5A-04-1</t>
  </si>
  <si>
    <t>St Urbain, Quebec</t>
  </si>
  <si>
    <t>Q-97-5</t>
  </si>
  <si>
    <t>M8-84-1</t>
  </si>
  <si>
    <t>M8-84-2</t>
  </si>
  <si>
    <t>M8-84-3</t>
  </si>
  <si>
    <t>M8-84-4</t>
  </si>
  <si>
    <t>M8-84-5</t>
  </si>
  <si>
    <t>M8-84-6</t>
  </si>
  <si>
    <t>M8-84-7</t>
  </si>
  <si>
    <t>M8-84-8</t>
  </si>
  <si>
    <t>M8-86-1</t>
  </si>
  <si>
    <t>M8-86-2</t>
  </si>
  <si>
    <t>M8-86-3</t>
  </si>
  <si>
    <t>M8-86-4</t>
  </si>
  <si>
    <t>M8-86-5</t>
  </si>
  <si>
    <t>M8-94-2</t>
  </si>
  <si>
    <t>M8-94-3</t>
  </si>
  <si>
    <t>Ste Jean Richelieu, Quebec</t>
  </si>
  <si>
    <t>Q-97-7</t>
  </si>
  <si>
    <t>Ste Madeleine, Quebec</t>
  </si>
  <si>
    <t>Q-97-3</t>
  </si>
  <si>
    <t>Q-97-4</t>
  </si>
  <si>
    <t>Q-97-6</t>
  </si>
  <si>
    <t>M9-98-3</t>
  </si>
  <si>
    <t>M7-01-2</t>
  </si>
  <si>
    <t>M11-04-4</t>
  </si>
  <si>
    <t>M11-04-5</t>
  </si>
  <si>
    <t>S1A-98-3</t>
  </si>
  <si>
    <t>S1A-04-1</t>
  </si>
  <si>
    <t>S6A-01-2</t>
  </si>
  <si>
    <t>S5B-01-2</t>
  </si>
  <si>
    <t>M8-94-1</t>
  </si>
  <si>
    <t>M5-04-4</t>
  </si>
  <si>
    <t>M7-98-3</t>
  </si>
  <si>
    <t>M11-98-3</t>
  </si>
  <si>
    <t>M11-01-2</t>
  </si>
  <si>
    <t>M12-01-2</t>
  </si>
  <si>
    <t>S1A-04-3</t>
  </si>
  <si>
    <t>M9-04-4</t>
  </si>
  <si>
    <t>M7-04-6</t>
  </si>
  <si>
    <t>Q-97-1</t>
  </si>
  <si>
    <t>Q-97-2</t>
  </si>
  <si>
    <t>Unity , Saskatchewan</t>
  </si>
  <si>
    <t>S7B-04-1</t>
  </si>
  <si>
    <t>S2B-01-2</t>
  </si>
  <si>
    <t>S2B-04-4</t>
  </si>
  <si>
    <t>S2B-04-3</t>
  </si>
  <si>
    <t>M2-04-9</t>
  </si>
  <si>
    <t>S5A-01-2</t>
  </si>
  <si>
    <t>M11-98-1</t>
  </si>
  <si>
    <t>M1-98-3</t>
  </si>
  <si>
    <t>S2A-98-3</t>
  </si>
  <si>
    <t>S1B-98-3</t>
  </si>
  <si>
    <t>S3AS-98-3</t>
  </si>
  <si>
    <t>M9-94-1</t>
  </si>
  <si>
    <t>M9-94-2</t>
  </si>
  <si>
    <t>M9-01-2</t>
  </si>
  <si>
    <t>M9-04-6</t>
  </si>
  <si>
    <t>S6B-98-5</t>
  </si>
  <si>
    <t>Woodrow , Saskatchewan</t>
  </si>
  <si>
    <t>S3AS-98-4</t>
  </si>
  <si>
    <t>Yellow Grass, Saskatchewan</t>
  </si>
  <si>
    <t>S2A-01-2</t>
  </si>
  <si>
    <t>S5A-98-3</t>
  </si>
  <si>
    <t>A1-06-1</t>
  </si>
  <si>
    <t>von der Ohe et al. 2010</t>
  </si>
  <si>
    <t>Kelly et al. 2015</t>
  </si>
  <si>
    <t>A2-06-1</t>
  </si>
  <si>
    <t>A4-06-5</t>
  </si>
  <si>
    <t>A6-06-1</t>
  </si>
  <si>
    <t>S1A-06-3</t>
  </si>
  <si>
    <t>M8-06-5</t>
  </si>
  <si>
    <t>S3BS-06-1</t>
  </si>
  <si>
    <t>M2-06-1</t>
  </si>
  <si>
    <t>S8A-06-1</t>
  </si>
  <si>
    <t>M2-06-2</t>
  </si>
  <si>
    <t>S1A-06-4</t>
  </si>
  <si>
    <t>S8A-06-5</t>
  </si>
  <si>
    <t>S3AN-06-1</t>
  </si>
  <si>
    <t>NB-06-17</t>
  </si>
  <si>
    <t>NB-06-18</t>
  </si>
  <si>
    <t>NS-06-2</t>
  </si>
  <si>
    <t>NS-06-3</t>
  </si>
  <si>
    <t>Oxford , Ontario</t>
  </si>
  <si>
    <t>ON-06-17</t>
  </si>
  <si>
    <t>Q-06-10</t>
  </si>
  <si>
    <t>Q-06-11</t>
  </si>
  <si>
    <t>Q-06-22</t>
  </si>
  <si>
    <t>Q-06-23</t>
  </si>
  <si>
    <t>Q-06-34</t>
  </si>
  <si>
    <t>M8-06-2</t>
  </si>
  <si>
    <t>03-126</t>
  </si>
  <si>
    <t>Starkey et al. 2007</t>
  </si>
  <si>
    <t>O'Donnell et al. 2008</t>
  </si>
  <si>
    <t>03-132</t>
  </si>
  <si>
    <t>03-65</t>
  </si>
  <si>
    <t>03-54</t>
  </si>
  <si>
    <t>03-33</t>
  </si>
  <si>
    <t>03-46</t>
  </si>
  <si>
    <t>TEF1</t>
  </si>
  <si>
    <t>00-551</t>
  </si>
  <si>
    <t>O'Donnell et al. 2004</t>
  </si>
  <si>
    <t>R-6574</t>
  </si>
  <si>
    <t>O'Donnell et al. 2000</t>
  </si>
  <si>
    <t>Ward et al. 2002</t>
  </si>
  <si>
    <t>R-5245</t>
  </si>
  <si>
    <t>GZ-3639</t>
  </si>
  <si>
    <t>barley</t>
  </si>
  <si>
    <t>M2-05-bly1</t>
  </si>
  <si>
    <t>Kelly et al. 2016</t>
  </si>
  <si>
    <t>M2-05-bly4</t>
  </si>
  <si>
    <t>M2-05-bly5</t>
  </si>
  <si>
    <t>M2-05-bly6</t>
  </si>
  <si>
    <t>M8-05-bly20</t>
  </si>
  <si>
    <t>M8-05-bly22</t>
  </si>
  <si>
    <t>M7-05-bly1</t>
  </si>
  <si>
    <t>M7-05-bly2</t>
  </si>
  <si>
    <t>M3-05-bly3</t>
  </si>
  <si>
    <t>M3-05-bly4</t>
  </si>
  <si>
    <t>Grosse Isle, Manitoba</t>
  </si>
  <si>
    <t>M11-01-bly2</t>
  </si>
  <si>
    <t>Le Gardeur, Quebec</t>
  </si>
  <si>
    <t>Fg0270.29</t>
  </si>
  <si>
    <t>Fg0270.38</t>
  </si>
  <si>
    <t>Manitoba, Manitoba</t>
  </si>
  <si>
    <t>M7-97-1</t>
  </si>
  <si>
    <t>M7-97-2</t>
  </si>
  <si>
    <t>M9-97-1</t>
  </si>
  <si>
    <t>M11-97-1</t>
  </si>
  <si>
    <t>M3-05-bly1</t>
  </si>
  <si>
    <t>Norbertville, Quebec</t>
  </si>
  <si>
    <t>Fg0254.28</t>
  </si>
  <si>
    <t>Fg0254.32</t>
  </si>
  <si>
    <t>Rosebank, Manitoba</t>
  </si>
  <si>
    <t>M8-05-bly1</t>
  </si>
  <si>
    <t>M8-05-bly2</t>
  </si>
  <si>
    <t>M8-05-bly3</t>
  </si>
  <si>
    <t>M8-05-bly5</t>
  </si>
  <si>
    <t>M8-05-bly6</t>
  </si>
  <si>
    <t>M8-05-bly7</t>
  </si>
  <si>
    <t>M8-05-bly8</t>
  </si>
  <si>
    <t>M8-05-bly10</t>
  </si>
  <si>
    <t>M8-05-bly11</t>
  </si>
  <si>
    <t>M8-05-bly12</t>
  </si>
  <si>
    <t>M8-05-bly13</t>
  </si>
  <si>
    <t>M8-05-bly14</t>
  </si>
  <si>
    <t>M8-05-bly23</t>
  </si>
  <si>
    <t>M8-05-bly24</t>
  </si>
  <si>
    <t>M8-05-bly25</t>
  </si>
  <si>
    <t>M8-05-bly26</t>
  </si>
  <si>
    <t>M8-05-bly30</t>
  </si>
  <si>
    <t>M8-05-bly31</t>
  </si>
  <si>
    <t>Saint-Anselme, Quebec</t>
  </si>
  <si>
    <t>Fg0257.2</t>
  </si>
  <si>
    <t>Fg0257.3</t>
  </si>
  <si>
    <t>Fg0257.6</t>
  </si>
  <si>
    <t>Fg0257.7</t>
  </si>
  <si>
    <t>Fg0257.8</t>
  </si>
  <si>
    <t>Fg0257.9</t>
  </si>
  <si>
    <t>Fg0257.12</t>
  </si>
  <si>
    <t>Fg0257.13</t>
  </si>
  <si>
    <t>Saint-Clet, Quebec</t>
  </si>
  <si>
    <t>Fg0222.33</t>
  </si>
  <si>
    <t>Fg0222.46</t>
  </si>
  <si>
    <t>Sainte-Brigitte-des -Saults, Quebec</t>
  </si>
  <si>
    <t>Fg0260.14</t>
  </si>
  <si>
    <t>Fg0260.15</t>
  </si>
  <si>
    <t>Fg0260.19</t>
  </si>
  <si>
    <t>Fg0260.20</t>
  </si>
  <si>
    <t>Fg0260.25</t>
  </si>
  <si>
    <t>Sainte-Rosalie, Quebec</t>
  </si>
  <si>
    <t>Fg0261.16</t>
  </si>
  <si>
    <t>Fg0261.18</t>
  </si>
  <si>
    <t>Fg0261.19</t>
  </si>
  <si>
    <t>Fg0261.21</t>
  </si>
  <si>
    <t>Fg0261.24</t>
  </si>
  <si>
    <t>Fg0261.35</t>
  </si>
  <si>
    <t>Fg0261.39</t>
  </si>
  <si>
    <t>Fg0261.45</t>
  </si>
  <si>
    <t>M11-04-bly1</t>
  </si>
  <si>
    <t>M11-05-bly4</t>
  </si>
  <si>
    <t>M11-05-bly5</t>
  </si>
  <si>
    <t>M11-05-bly6</t>
  </si>
  <si>
    <t>M8-05-bly16</t>
  </si>
  <si>
    <t>R-6857</t>
  </si>
  <si>
    <t>R-7075</t>
  </si>
  <si>
    <t>R-7072</t>
  </si>
  <si>
    <t>R-2358</t>
  </si>
  <si>
    <t>R-2388</t>
  </si>
  <si>
    <t>R-2422</t>
  </si>
  <si>
    <t>R-2433</t>
  </si>
  <si>
    <t>R-2435</t>
  </si>
  <si>
    <t>R-2446</t>
  </si>
  <si>
    <t>R-2449</t>
  </si>
  <si>
    <t>R-2452</t>
  </si>
  <si>
    <t>R-2463</t>
  </si>
  <si>
    <t>R-2472</t>
  </si>
  <si>
    <t>R-2473</t>
  </si>
  <si>
    <t>R-2479</t>
  </si>
  <si>
    <t>R-2481</t>
  </si>
  <si>
    <t>R-2489</t>
  </si>
  <si>
    <t>R-2504</t>
  </si>
  <si>
    <t>R-2507</t>
  </si>
  <si>
    <t>R-2650</t>
  </si>
  <si>
    <t>R-2658</t>
  </si>
  <si>
    <t>R-2759</t>
  </si>
  <si>
    <t>R-2370</t>
  </si>
  <si>
    <t>R-2762</t>
  </si>
  <si>
    <t>R-3929</t>
  </si>
  <si>
    <t>R-2454</t>
  </si>
  <si>
    <t>R-2462</t>
  </si>
  <si>
    <t>R-6510</t>
  </si>
  <si>
    <t>R-6586</t>
  </si>
  <si>
    <t>R-2453</t>
  </si>
  <si>
    <t>R-7154</t>
  </si>
  <si>
    <t>R-7661</t>
  </si>
  <si>
    <t>R-2412</t>
  </si>
  <si>
    <t>R-9290</t>
  </si>
  <si>
    <t>R-9391</t>
  </si>
  <si>
    <t>A-01-corn1</t>
  </si>
  <si>
    <t>A-01-corn2</t>
  </si>
  <si>
    <t>A-01-corn3</t>
  </si>
  <si>
    <t>A-02-corn1</t>
  </si>
  <si>
    <t>A-02-corn2</t>
  </si>
  <si>
    <t>A-02-corn3</t>
  </si>
  <si>
    <t>A-02-corn4</t>
  </si>
  <si>
    <t>A-02-corn5</t>
  </si>
  <si>
    <t>A-02-corn8</t>
  </si>
  <si>
    <t>A-02-corn9</t>
  </si>
  <si>
    <t>A-02-corn10</t>
  </si>
  <si>
    <t>A-02-corn11</t>
  </si>
  <si>
    <t>A-03-corn4</t>
  </si>
  <si>
    <t>A-03-corn7</t>
  </si>
  <si>
    <t>A-03-corn9</t>
  </si>
  <si>
    <t>A-03-corn10</t>
  </si>
  <si>
    <t>A-03-corn11</t>
  </si>
  <si>
    <t>A-03-corn14</t>
  </si>
  <si>
    <t>A-03-corn15</t>
  </si>
  <si>
    <t>London, Ontario</t>
  </si>
  <si>
    <t>ON-98-2</t>
  </si>
  <si>
    <t>ON-98-3</t>
  </si>
  <si>
    <t>ON-98-4</t>
  </si>
  <si>
    <t>stubble</t>
  </si>
  <si>
    <t>Litchfield, Connecticut</t>
  </si>
  <si>
    <t>c81-04</t>
  </si>
  <si>
    <t>c1283-04</t>
  </si>
  <si>
    <t>e1283-04</t>
  </si>
  <si>
    <t>f1283-04</t>
  </si>
  <si>
    <t>g1284-04</t>
  </si>
  <si>
    <t>c64-04</t>
  </si>
  <si>
    <t>j16-04</t>
  </si>
  <si>
    <t>i1-04</t>
  </si>
  <si>
    <t>k4-04</t>
  </si>
  <si>
    <t>k32-04</t>
  </si>
  <si>
    <t>l16-04</t>
  </si>
  <si>
    <t>j8-04</t>
  </si>
  <si>
    <t>l1280-04</t>
  </si>
  <si>
    <t>fd2-04</t>
  </si>
  <si>
    <t>Fd1-04</t>
  </si>
  <si>
    <t>e4-04</t>
  </si>
  <si>
    <t>e64-04</t>
  </si>
  <si>
    <t>g2-04</t>
  </si>
  <si>
    <t>c1281-05</t>
  </si>
  <si>
    <t>d8-05</t>
  </si>
  <si>
    <t>d16-05</t>
  </si>
  <si>
    <t>N. Grovesnore, Connecticut</t>
  </si>
  <si>
    <t>N-32</t>
  </si>
  <si>
    <t>O-128-3</t>
  </si>
  <si>
    <t>P-16</t>
  </si>
  <si>
    <t>S-32</t>
  </si>
  <si>
    <t>S-4</t>
  </si>
  <si>
    <t>S-64</t>
  </si>
  <si>
    <t>T-128-0</t>
  </si>
  <si>
    <t>T-16</t>
  </si>
  <si>
    <t>V-2</t>
  </si>
  <si>
    <t>V-64</t>
  </si>
  <si>
    <t>V-8</t>
  </si>
  <si>
    <t>Fld 4</t>
  </si>
  <si>
    <t>Fld 5</t>
  </si>
  <si>
    <t>M-16</t>
  </si>
  <si>
    <t>M-2</t>
  </si>
  <si>
    <t>M-32</t>
  </si>
  <si>
    <t>M-4</t>
  </si>
  <si>
    <t>M-8</t>
  </si>
  <si>
    <t>N-1</t>
  </si>
  <si>
    <t>N-128-0</t>
  </si>
  <si>
    <t>N-128-1</t>
  </si>
  <si>
    <t>N-2</t>
  </si>
  <si>
    <t>N-4</t>
  </si>
  <si>
    <t>N-8</t>
  </si>
  <si>
    <t>O-1</t>
  </si>
  <si>
    <t>O-128-1</t>
  </si>
  <si>
    <t>O-128-2</t>
  </si>
  <si>
    <t>O-2</t>
  </si>
  <si>
    <t>O-32</t>
  </si>
  <si>
    <t>O-4</t>
  </si>
  <si>
    <t>O-64</t>
  </si>
  <si>
    <t>P-128-1</t>
  </si>
  <si>
    <t>P-128-2</t>
  </si>
  <si>
    <t>P-128-3</t>
  </si>
  <si>
    <t>P-32</t>
  </si>
  <si>
    <t>P-4</t>
  </si>
  <si>
    <t>P-64</t>
  </si>
  <si>
    <t>Q-128-1</t>
  </si>
  <si>
    <t>Q-128-3</t>
  </si>
  <si>
    <t>Q-16</t>
  </si>
  <si>
    <t>Q-2</t>
  </si>
  <si>
    <t>Q-32</t>
  </si>
  <si>
    <t>Q-4</t>
  </si>
  <si>
    <t>Q-64</t>
  </si>
  <si>
    <t>Q-8</t>
  </si>
  <si>
    <t>R-128-1</t>
  </si>
  <si>
    <t>R-128-3</t>
  </si>
  <si>
    <t>R-128-4</t>
  </si>
  <si>
    <t>R-32</t>
  </si>
  <si>
    <t>R-4</t>
  </si>
  <si>
    <t>R-64</t>
  </si>
  <si>
    <t>R-8</t>
  </si>
  <si>
    <t>S-8</t>
  </si>
  <si>
    <t>U-128-4</t>
  </si>
  <si>
    <t>U-2</t>
  </si>
  <si>
    <t>U-32</t>
  </si>
  <si>
    <t>V-128-1</t>
  </si>
  <si>
    <t>W-4</t>
  </si>
  <si>
    <t>Southbury, Connecticut</t>
  </si>
  <si>
    <t>B-16</t>
  </si>
  <si>
    <t>D-8</t>
  </si>
  <si>
    <t>E-1</t>
  </si>
  <si>
    <t>F-128-0</t>
  </si>
  <si>
    <t>H-128-0</t>
  </si>
  <si>
    <t>H-32</t>
  </si>
  <si>
    <t>I-2</t>
  </si>
  <si>
    <t>J-128-0</t>
  </si>
  <si>
    <t>K-64</t>
  </si>
  <si>
    <t>A-128-0</t>
  </si>
  <si>
    <t>A-2b</t>
  </si>
  <si>
    <t>B-4</t>
  </si>
  <si>
    <t>B-128-0</t>
  </si>
  <si>
    <t>CV-4</t>
  </si>
  <si>
    <t>C-16</t>
  </si>
  <si>
    <t>C-32</t>
  </si>
  <si>
    <t>C-64</t>
  </si>
  <si>
    <t>D-128-1</t>
  </si>
  <si>
    <t>D-4b</t>
  </si>
  <si>
    <t>D-4a</t>
  </si>
  <si>
    <t>D-1</t>
  </si>
  <si>
    <t>E-32a</t>
  </si>
  <si>
    <t>E-32b</t>
  </si>
  <si>
    <t>E-4</t>
  </si>
  <si>
    <t>E-16</t>
  </si>
  <si>
    <t>E-2</t>
  </si>
  <si>
    <t>E-64</t>
  </si>
  <si>
    <t>E-1b</t>
  </si>
  <si>
    <t>E-1a</t>
  </si>
  <si>
    <t>E-128-2b</t>
  </si>
  <si>
    <t>E-128-2a</t>
  </si>
  <si>
    <t>E-128-1</t>
  </si>
  <si>
    <t>F-16</t>
  </si>
  <si>
    <t>F-4</t>
  </si>
  <si>
    <t>F-128-2b</t>
  </si>
  <si>
    <t>G-1</t>
  </si>
  <si>
    <t>G-32</t>
  </si>
  <si>
    <t>H-16</t>
  </si>
  <si>
    <t>H-128-3</t>
  </si>
  <si>
    <t>I-128-1</t>
  </si>
  <si>
    <t>J-16</t>
  </si>
  <si>
    <t>K-16</t>
  </si>
  <si>
    <t>L-128-1</t>
  </si>
  <si>
    <t>L-128-0</t>
  </si>
  <si>
    <t>Windham, Connecticut</t>
  </si>
  <si>
    <t>n1283-04</t>
  </si>
  <si>
    <t>p64-04</t>
  </si>
  <si>
    <t>o32-04</t>
  </si>
  <si>
    <t>p16-04</t>
  </si>
  <si>
    <t>p32-04</t>
  </si>
  <si>
    <t>p1280-04</t>
  </si>
  <si>
    <t>o1282-04</t>
  </si>
  <si>
    <t>p8-04</t>
  </si>
  <si>
    <t>n1282-04</t>
  </si>
  <si>
    <t>t1-04</t>
  </si>
  <si>
    <t>s8-04</t>
  </si>
  <si>
    <t>t8-04</t>
  </si>
  <si>
    <t>t32-04</t>
  </si>
  <si>
    <t>s16-04</t>
  </si>
  <si>
    <t>q4-04</t>
  </si>
  <si>
    <t>s1282-04</t>
  </si>
  <si>
    <t>q64-04</t>
  </si>
  <si>
    <t>u4-04</t>
  </si>
  <si>
    <t>u1280-04</t>
  </si>
  <si>
    <t>v32-04</t>
  </si>
  <si>
    <t>u1283-04</t>
  </si>
  <si>
    <t>v1-04</t>
  </si>
  <si>
    <t>oat</t>
  </si>
  <si>
    <t>M8-05-oat13</t>
  </si>
  <si>
    <t>M8-05-oat14</t>
  </si>
  <si>
    <t>M8-05-oat12</t>
  </si>
  <si>
    <t>Howard, Pennsylvania</t>
  </si>
  <si>
    <t>R-7053</t>
  </si>
  <si>
    <t>M8-05-oat1</t>
  </si>
  <si>
    <t>M8-05-oat3</t>
  </si>
  <si>
    <t>M8-05-oat6</t>
  </si>
  <si>
    <t>M8-05-oat16</t>
  </si>
  <si>
    <t>M8-05-oat17</t>
  </si>
  <si>
    <t>M8-05-oat18</t>
  </si>
  <si>
    <t>M8-05-oat19</t>
  </si>
  <si>
    <t>M8-05-oat20</t>
  </si>
  <si>
    <t>M8-05-oat21</t>
  </si>
  <si>
    <t>M8-05-oat23</t>
  </si>
  <si>
    <t>M8-05-oat24</t>
  </si>
  <si>
    <t>M8-05-oat25</t>
  </si>
  <si>
    <t>M8-05-oat26</t>
  </si>
  <si>
    <t>M8-05-oat27</t>
  </si>
  <si>
    <t>M8-05-oat28</t>
  </si>
  <si>
    <t>M8-05-oat29</t>
  </si>
  <si>
    <t>M8-05-oat30</t>
  </si>
  <si>
    <t>M11-05-oat2</t>
  </si>
  <si>
    <t>M11-05-oat3</t>
  </si>
  <si>
    <t>Winkler , Manitoba</t>
  </si>
  <si>
    <t>M8-05-oat9</t>
  </si>
  <si>
    <t>M8-05-oat10</t>
  </si>
  <si>
    <t>M8-05-oat11</t>
  </si>
  <si>
    <t>R-2581</t>
  </si>
  <si>
    <t>R-5315</t>
  </si>
  <si>
    <t>R-5331</t>
  </si>
  <si>
    <t>R-5172</t>
  </si>
  <si>
    <t>R-5175</t>
  </si>
  <si>
    <t>R-5355</t>
  </si>
  <si>
    <t>R-9699</t>
  </si>
  <si>
    <t>R-9703</t>
  </si>
  <si>
    <t>R-9705</t>
  </si>
  <si>
    <t>R-9706</t>
  </si>
  <si>
    <t>R-9707</t>
  </si>
  <si>
    <t>R-9708</t>
  </si>
  <si>
    <t>R-9709</t>
  </si>
  <si>
    <t>R-9711</t>
  </si>
  <si>
    <t>R-9712</t>
  </si>
  <si>
    <t>R-9713</t>
  </si>
  <si>
    <t>R-9714</t>
  </si>
  <si>
    <t>R-9715</t>
  </si>
  <si>
    <t>R-9716</t>
  </si>
  <si>
    <t>R-9723</t>
  </si>
  <si>
    <t>R-9728</t>
  </si>
  <si>
    <t>R-9730</t>
  </si>
  <si>
    <t>R-9731</t>
  </si>
  <si>
    <t>R-9732</t>
  </si>
  <si>
    <t>R-9733</t>
  </si>
  <si>
    <t>R-9734</t>
  </si>
  <si>
    <t>R-9735</t>
  </si>
  <si>
    <t>R-9736</t>
  </si>
  <si>
    <t>R-9737</t>
  </si>
  <si>
    <t>R-9779</t>
  </si>
  <si>
    <t>13-1-1</t>
  </si>
  <si>
    <t>13-1-2</t>
  </si>
  <si>
    <t>13-1-3</t>
  </si>
  <si>
    <t>14-6-1</t>
  </si>
  <si>
    <t>14-6-2</t>
  </si>
  <si>
    <t>14-6-3</t>
  </si>
  <si>
    <t>15-5-1</t>
  </si>
  <si>
    <t>15-5-2</t>
  </si>
  <si>
    <t>15-5-3</t>
  </si>
  <si>
    <t>9-3</t>
  </si>
  <si>
    <t>24-5</t>
  </si>
  <si>
    <t>24-3</t>
  </si>
  <si>
    <t>11-5</t>
  </si>
  <si>
    <t>12-1</t>
  </si>
  <si>
    <t>15-2</t>
  </si>
  <si>
    <t>21-1</t>
  </si>
  <si>
    <t>24-6</t>
  </si>
  <si>
    <t>10-4</t>
  </si>
  <si>
    <t>17-1</t>
  </si>
  <si>
    <t>9-6-2</t>
  </si>
  <si>
    <t>17-4-1</t>
  </si>
  <si>
    <t>17-4-2</t>
  </si>
  <si>
    <t>17-4-3</t>
  </si>
  <si>
    <t>M8-02-AC3</t>
  </si>
  <si>
    <t>Good Thunder, Minnesota</t>
  </si>
  <si>
    <t>1-6-1</t>
  </si>
  <si>
    <t>1-6-2</t>
  </si>
  <si>
    <t>1-6-3</t>
  </si>
  <si>
    <t>8-2-1</t>
  </si>
  <si>
    <t>8-2-2</t>
  </si>
  <si>
    <t>8-2-3</t>
  </si>
  <si>
    <t>Horndean, Manitoba</t>
  </si>
  <si>
    <t>M8-00-AC2</t>
  </si>
  <si>
    <t>M8-03-AC6</t>
  </si>
  <si>
    <t>R-9919</t>
  </si>
  <si>
    <t>R-9920</t>
  </si>
  <si>
    <t>R-9921</t>
  </si>
  <si>
    <t>R-9923</t>
  </si>
  <si>
    <t>R-9924</t>
  </si>
  <si>
    <t>R-9925</t>
  </si>
  <si>
    <t>R-9926</t>
  </si>
  <si>
    <t>R-9927</t>
  </si>
  <si>
    <t>R-9928</t>
  </si>
  <si>
    <t>R-9929</t>
  </si>
  <si>
    <t>R-9930</t>
  </si>
  <si>
    <t>R-9931</t>
  </si>
  <si>
    <t>R-9932</t>
  </si>
  <si>
    <t>R-9933</t>
  </si>
  <si>
    <t>R-9934</t>
  </si>
  <si>
    <t>R-9935</t>
  </si>
  <si>
    <t>R-9936</t>
  </si>
  <si>
    <t>R-9937</t>
  </si>
  <si>
    <t>R-9938</t>
  </si>
  <si>
    <t>R-9939</t>
  </si>
  <si>
    <t>R-9940</t>
  </si>
  <si>
    <t>R-9941</t>
  </si>
  <si>
    <t>R-9942</t>
  </si>
  <si>
    <t>R-9943</t>
  </si>
  <si>
    <t>R-9944</t>
  </si>
  <si>
    <t>R-9945</t>
  </si>
  <si>
    <t>R-9946</t>
  </si>
  <si>
    <t>R-9947</t>
  </si>
  <si>
    <t>R-9948</t>
  </si>
  <si>
    <t>R-9880</t>
  </si>
  <si>
    <t>R-9881</t>
  </si>
  <si>
    <t>R-9882</t>
  </si>
  <si>
    <t>R-9883</t>
  </si>
  <si>
    <t>R-9884</t>
  </si>
  <si>
    <t>R-9885</t>
  </si>
  <si>
    <t>R-9886</t>
  </si>
  <si>
    <t>R-9887</t>
  </si>
  <si>
    <t>R-9888</t>
  </si>
  <si>
    <t>R-9889</t>
  </si>
  <si>
    <t>R-9890</t>
  </si>
  <si>
    <t>R-9891</t>
  </si>
  <si>
    <t>R-9892</t>
  </si>
  <si>
    <t>R-9893</t>
  </si>
  <si>
    <t>R-9894</t>
  </si>
  <si>
    <t>R-9895</t>
  </si>
  <si>
    <t>R-9896</t>
  </si>
  <si>
    <t>R-9897</t>
  </si>
  <si>
    <t>R-9898</t>
  </si>
  <si>
    <t>R-9899</t>
  </si>
  <si>
    <t>R-9900</t>
  </si>
  <si>
    <t>R-9901</t>
  </si>
  <si>
    <t>R-9902</t>
  </si>
  <si>
    <t>R-9903</t>
  </si>
  <si>
    <t>R-9904</t>
  </si>
  <si>
    <t>R-9905</t>
  </si>
  <si>
    <t>R-9906</t>
  </si>
  <si>
    <t>R-9907</t>
  </si>
  <si>
    <t>R-9908</t>
  </si>
  <si>
    <t>R-9909</t>
  </si>
  <si>
    <t>R-9910</t>
  </si>
  <si>
    <t>R-9911</t>
  </si>
  <si>
    <t>R-9912</t>
  </si>
  <si>
    <t>R-9913</t>
  </si>
  <si>
    <t>R-9914</t>
  </si>
  <si>
    <t>R-9915</t>
  </si>
  <si>
    <t>R-9916</t>
  </si>
  <si>
    <t>R-9917</t>
  </si>
  <si>
    <t>R-9918</t>
  </si>
  <si>
    <t>ON-04-21</t>
  </si>
  <si>
    <t>ON-04-25</t>
  </si>
  <si>
    <t>ON-04-15</t>
  </si>
  <si>
    <t>ON-04-16</t>
  </si>
  <si>
    <t>ON-04-1</t>
  </si>
  <si>
    <t>ON-04-2</t>
  </si>
  <si>
    <t>ON-04-3</t>
  </si>
  <si>
    <t>ON-04-5</t>
  </si>
  <si>
    <t>ON-04-26</t>
  </si>
  <si>
    <t>ON-04-6</t>
  </si>
  <si>
    <t>Laton, Ontario</t>
  </si>
  <si>
    <t>ON-04-9</t>
  </si>
  <si>
    <t>ON-04-10</t>
  </si>
  <si>
    <t>ON-04-11</t>
  </si>
  <si>
    <t>ON-04-12</t>
  </si>
  <si>
    <t>ON-04-13</t>
  </si>
  <si>
    <t>ON-04-14</t>
  </si>
  <si>
    <t>ON-04-17</t>
  </si>
  <si>
    <t>ON-04-18</t>
  </si>
  <si>
    <t>ON-04-19</t>
  </si>
  <si>
    <t>ON-04-22</t>
  </si>
  <si>
    <t>ON-04-23</t>
  </si>
  <si>
    <t>ON-04-24</t>
  </si>
  <si>
    <t>ON-04-27</t>
  </si>
  <si>
    <t>Ridgetown, Ontario</t>
  </si>
  <si>
    <t>ON-01-1</t>
  </si>
  <si>
    <t>ON-01-2</t>
  </si>
  <si>
    <t>ON-01-3</t>
  </si>
  <si>
    <t>ON-01-4</t>
  </si>
  <si>
    <t>ON-01-5</t>
  </si>
  <si>
    <t>M2-05-bly2</t>
  </si>
  <si>
    <t>M2-05-bly3</t>
  </si>
  <si>
    <t>M8-05-bly21</t>
  </si>
  <si>
    <t>M3-05-bly2</t>
  </si>
  <si>
    <t>M11-04-bly2</t>
  </si>
  <si>
    <t>Hébertville, Quebec</t>
  </si>
  <si>
    <t>Fg0263.01</t>
  </si>
  <si>
    <t>Fg0263.09</t>
  </si>
  <si>
    <t>Fg0263.15</t>
  </si>
  <si>
    <t>Fg0263.16</t>
  </si>
  <si>
    <t>Fg0263.18</t>
  </si>
  <si>
    <t>Fg0263.23</t>
  </si>
  <si>
    <t>Fg0263.34</t>
  </si>
  <si>
    <t>Fg0263.38</t>
  </si>
  <si>
    <t>Fg0263.40</t>
  </si>
  <si>
    <t>Fg0263.41</t>
  </si>
  <si>
    <t>Fg0263.46</t>
  </si>
  <si>
    <t>Fg0263.50</t>
  </si>
  <si>
    <t>Lac-à-la-croix, Quebec</t>
  </si>
  <si>
    <t>Fg0264.16</t>
  </si>
  <si>
    <t>Fg0264.21</t>
  </si>
  <si>
    <t>Fg0264.24</t>
  </si>
  <si>
    <t>Fg0264.26</t>
  </si>
  <si>
    <t>Fg0264.27</t>
  </si>
  <si>
    <t>M8-05-bly32</t>
  </si>
  <si>
    <t>Fg0254.09</t>
  </si>
  <si>
    <t>Fg0254.10</t>
  </si>
  <si>
    <t>Fg0254.27</t>
  </si>
  <si>
    <t>Fg0254.30</t>
  </si>
  <si>
    <t>Fg0254.31</t>
  </si>
  <si>
    <t>Fg0254.35</t>
  </si>
  <si>
    <t>M8-05-bly18</t>
  </si>
  <si>
    <t>M8-05-bly4</t>
  </si>
  <si>
    <t>M8-05-bly9</t>
  </si>
  <si>
    <t>M8-05-bly27</t>
  </si>
  <si>
    <t>Fg0258.15</t>
  </si>
  <si>
    <t>Fg0222.1</t>
  </si>
  <si>
    <t>Fg0222.12</t>
  </si>
  <si>
    <t>Fg0222.15</t>
  </si>
  <si>
    <t>Fg0222.16</t>
  </si>
  <si>
    <t>Fg0222.17</t>
  </si>
  <si>
    <t>Fg0222.19</t>
  </si>
  <si>
    <t>Fg0260.16</t>
  </si>
  <si>
    <t>Fg0260.17</t>
  </si>
  <si>
    <t>Fg0260.21</t>
  </si>
  <si>
    <t>Fg0260.27</t>
  </si>
  <si>
    <t>Fg0260.32</t>
  </si>
  <si>
    <t>Saint-Gédéon, Quebec</t>
  </si>
  <si>
    <t>Fg0262.13</t>
  </si>
  <si>
    <t>Fg0262.14</t>
  </si>
  <si>
    <t>Fg0262.15</t>
  </si>
  <si>
    <t>Fg0262.18</t>
  </si>
  <si>
    <t>Fg0262.20</t>
  </si>
  <si>
    <t>Fg0262.23</t>
  </si>
  <si>
    <t>Fg0262.30</t>
  </si>
  <si>
    <t>Fg0262.31</t>
  </si>
  <si>
    <t>Fg0262.32</t>
  </si>
  <si>
    <t>Fg0262.33</t>
  </si>
  <si>
    <t>Fg0262.35</t>
  </si>
  <si>
    <t>Fg0262.38</t>
  </si>
  <si>
    <t>Fg0262.39</t>
  </si>
  <si>
    <t>Fg0262.40</t>
  </si>
  <si>
    <t>Fg0262.41</t>
  </si>
  <si>
    <t>Fg0262.49</t>
  </si>
  <si>
    <t>M11-04-bly3</t>
  </si>
  <si>
    <t>M11-05-bly1</t>
  </si>
  <si>
    <t>M11-05-bly2</t>
  </si>
  <si>
    <t>M11-05-bly3</t>
  </si>
  <si>
    <t>St Alban, Quebec</t>
  </si>
  <si>
    <t>Q-97-9</t>
  </si>
  <si>
    <t>M8-05-bly15</t>
  </si>
  <si>
    <t>M8-05-bly17</t>
  </si>
  <si>
    <t>h1283-04</t>
  </si>
  <si>
    <t>l32-04</t>
  </si>
  <si>
    <t>i1283-04</t>
  </si>
  <si>
    <t>a16-04</t>
  </si>
  <si>
    <t>f64-04</t>
  </si>
  <si>
    <t>a1284-05</t>
  </si>
  <si>
    <t>c32-05</t>
  </si>
  <si>
    <t>c16-05</t>
  </si>
  <si>
    <t>d1282-05</t>
  </si>
  <si>
    <t>b32-05</t>
  </si>
  <si>
    <t>O-128-0</t>
  </si>
  <si>
    <t>B-2</t>
  </si>
  <si>
    <t>I-128-3</t>
  </si>
  <si>
    <t>A-128-4</t>
  </si>
  <si>
    <t>A-2a</t>
  </si>
  <si>
    <t>H-2</t>
  </si>
  <si>
    <t>K-128-0</t>
  </si>
  <si>
    <t>L-128-4b</t>
  </si>
  <si>
    <t>L-128-4a</t>
  </si>
  <si>
    <t>r1281-04</t>
  </si>
  <si>
    <t>Boyne River, Manitoba</t>
  </si>
  <si>
    <t>M8-05-oat7</t>
  </si>
  <si>
    <t>M8-05-oat15</t>
  </si>
  <si>
    <t>M8-05-oat2</t>
  </si>
  <si>
    <t>M8-05-oat5</t>
  </si>
  <si>
    <t>R-9721</t>
  </si>
  <si>
    <t>Beusejour, Manitoba</t>
  </si>
  <si>
    <t>M9-03-AC4</t>
  </si>
  <si>
    <t>M2-00-AC1</t>
  </si>
  <si>
    <t>R-7006</t>
  </si>
  <si>
    <t>Fg0254.42</t>
  </si>
  <si>
    <t>Fg0260.42</t>
  </si>
  <si>
    <t>Fg0260.43</t>
  </si>
  <si>
    <t>Fg0260.44</t>
  </si>
  <si>
    <t>Fg0260.48</t>
  </si>
  <si>
    <t>B-8</t>
  </si>
  <si>
    <t>D-128-0</t>
  </si>
  <si>
    <t>M11-05-oat4</t>
  </si>
  <si>
    <t>18-6</t>
  </si>
  <si>
    <t>Pro-Inta Granar</t>
  </si>
  <si>
    <t>San Antonio de Areco</t>
  </si>
  <si>
    <t>34°15′S</t>
  </si>
  <si>
    <t xml:space="preserve"> 59°28′W</t>
  </si>
  <si>
    <t>morphological/AFLP</t>
  </si>
  <si>
    <t>LT 102</t>
  </si>
  <si>
    <t>TRI3/TRI7</t>
  </si>
  <si>
    <t>HPC</t>
  </si>
  <si>
    <t>LT 103</t>
  </si>
  <si>
    <t>LT 119</t>
  </si>
  <si>
    <t>LT 129</t>
  </si>
  <si>
    <t>LT 130</t>
  </si>
  <si>
    <t>LT 134</t>
  </si>
  <si>
    <t>LT 137</t>
  </si>
  <si>
    <t>LT 141</t>
  </si>
  <si>
    <t>LT 143</t>
  </si>
  <si>
    <t>LT 145</t>
  </si>
  <si>
    <t>NIV/DON</t>
  </si>
  <si>
    <t>LT 153</t>
  </si>
  <si>
    <t>LT 154</t>
  </si>
  <si>
    <t>LT 155</t>
  </si>
  <si>
    <t>LT 156</t>
  </si>
  <si>
    <t>LT 159</t>
  </si>
  <si>
    <t>LT 165</t>
  </si>
  <si>
    <t>LT 167</t>
  </si>
  <si>
    <t>LT 171</t>
  </si>
  <si>
    <t>LT 173</t>
  </si>
  <si>
    <t>LT174</t>
  </si>
  <si>
    <t>LT 175</t>
  </si>
  <si>
    <t>LT 634</t>
  </si>
  <si>
    <t>LT 635</t>
  </si>
  <si>
    <t>LT 637</t>
  </si>
  <si>
    <t>LT 640</t>
  </si>
  <si>
    <t>LT 641</t>
  </si>
  <si>
    <t>LT 643</t>
  </si>
  <si>
    <t>LT 645</t>
  </si>
  <si>
    <t>LT 646</t>
  </si>
  <si>
    <t>LT 650</t>
  </si>
  <si>
    <t>LT 653</t>
  </si>
  <si>
    <t>LT 659</t>
  </si>
  <si>
    <t>LT 661</t>
  </si>
  <si>
    <t>LT 665</t>
  </si>
  <si>
    <t>LT 666</t>
  </si>
  <si>
    <t>LT 669</t>
  </si>
  <si>
    <t>LT 670</t>
  </si>
  <si>
    <t>LT 671</t>
  </si>
  <si>
    <t>LT 674</t>
  </si>
  <si>
    <t>LT 1</t>
  </si>
  <si>
    <t>LT 3</t>
  </si>
  <si>
    <t>LT 10</t>
  </si>
  <si>
    <t>LT 29</t>
  </si>
  <si>
    <t>LT 36</t>
  </si>
  <si>
    <t>LT 38</t>
  </si>
  <si>
    <t>LT 41</t>
  </si>
  <si>
    <t>LT 44</t>
  </si>
  <si>
    <t>LT 71</t>
  </si>
  <si>
    <t>LT 86</t>
  </si>
  <si>
    <t>LT 88</t>
  </si>
  <si>
    <t>LT 533</t>
  </si>
  <si>
    <t>LT 536</t>
  </si>
  <si>
    <t>LT 541</t>
  </si>
  <si>
    <t>LT 542</t>
  </si>
  <si>
    <t>LT 547</t>
  </si>
  <si>
    <t>LT 550</t>
  </si>
  <si>
    <t>LT 551</t>
  </si>
  <si>
    <t>LT 553</t>
  </si>
  <si>
    <t>LT 560</t>
  </si>
  <si>
    <t>LT563</t>
  </si>
  <si>
    <t>LT 566</t>
  </si>
  <si>
    <t>LT 570</t>
  </si>
  <si>
    <t>LT 573</t>
  </si>
  <si>
    <t>LT 590</t>
  </si>
  <si>
    <t>TL 635</t>
  </si>
  <si>
    <t>Alberti</t>
  </si>
  <si>
    <t>35°01′S</t>
  </si>
  <si>
    <t xml:space="preserve"> 60°16′W</t>
  </si>
  <si>
    <t>LT 182</t>
  </si>
  <si>
    <t>LT 186</t>
  </si>
  <si>
    <t>LT 189</t>
  </si>
  <si>
    <t>LT 197</t>
  </si>
  <si>
    <t>LT 201</t>
  </si>
  <si>
    <t>LT 205</t>
  </si>
  <si>
    <t>LT 206</t>
  </si>
  <si>
    <t>LT 211</t>
  </si>
  <si>
    <t>LT 212</t>
  </si>
  <si>
    <t>LT 217</t>
  </si>
  <si>
    <t>LT 221</t>
  </si>
  <si>
    <t>LT 222</t>
  </si>
  <si>
    <t>LT 226</t>
  </si>
  <si>
    <t>LT 230</t>
  </si>
  <si>
    <t>LT 233</t>
  </si>
  <si>
    <t>LT 235</t>
  </si>
  <si>
    <t>LT 237</t>
  </si>
  <si>
    <t>LT 240</t>
  </si>
  <si>
    <t>LT 241</t>
  </si>
  <si>
    <t>LT 242</t>
  </si>
  <si>
    <t>LT 244</t>
  </si>
  <si>
    <t>LT 245</t>
  </si>
  <si>
    <t>LT 249</t>
  </si>
  <si>
    <t>LT 251</t>
  </si>
  <si>
    <t>LT 255</t>
  </si>
  <si>
    <t>LT 256</t>
  </si>
  <si>
    <t>LT 260</t>
  </si>
  <si>
    <t>LT 261</t>
  </si>
  <si>
    <t>LT 263</t>
  </si>
  <si>
    <t>LT 266</t>
  </si>
  <si>
    <t>LT 267</t>
  </si>
  <si>
    <t>LT 269</t>
  </si>
  <si>
    <t>LT 270</t>
  </si>
  <si>
    <t>LT 271</t>
  </si>
  <si>
    <t>LT 272</t>
  </si>
  <si>
    <t>LT 273</t>
  </si>
  <si>
    <t>LT 274</t>
  </si>
  <si>
    <t>LT 276</t>
  </si>
  <si>
    <t>LT 280</t>
  </si>
  <si>
    <t>LT 285</t>
  </si>
  <si>
    <t>LT 309</t>
  </si>
  <si>
    <t>LT 318</t>
  </si>
  <si>
    <t>LT 332</t>
  </si>
  <si>
    <t>LT 353</t>
  </si>
  <si>
    <t>Marcos Juarez</t>
  </si>
  <si>
    <t>32°42′S</t>
  </si>
  <si>
    <t xml:space="preserve"> 62°06′W</t>
  </si>
  <si>
    <t>LT 391</t>
  </si>
  <si>
    <t>LT 395</t>
  </si>
  <si>
    <t>LT 399</t>
  </si>
  <si>
    <t>LT 406</t>
  </si>
  <si>
    <t>LT 415</t>
  </si>
  <si>
    <t>LT 441</t>
  </si>
  <si>
    <t>LT 446</t>
  </si>
  <si>
    <t>LT 449</t>
  </si>
  <si>
    <t>LT 476</t>
  </si>
  <si>
    <t>LT 494</t>
  </si>
  <si>
    <t>LT 520</t>
  </si>
  <si>
    <t>LT 524</t>
  </si>
  <si>
    <t>LT 530</t>
  </si>
  <si>
    <t>LT 532</t>
  </si>
  <si>
    <t>Reynoso et al. (2011)</t>
  </si>
  <si>
    <t>Ramirez et al. (2007)</t>
  </si>
  <si>
    <t>Marcos Juárez</t>
  </si>
  <si>
    <t>TRI3/TRI12/TEF</t>
  </si>
  <si>
    <t>MJ 512</t>
  </si>
  <si>
    <t>TRI3/TRI12</t>
  </si>
  <si>
    <t>LC-MS/MS</t>
  </si>
  <si>
    <t>MJ 712</t>
  </si>
  <si>
    <t>MJ 1112</t>
  </si>
  <si>
    <t>3-ADON/15-ADON</t>
  </si>
  <si>
    <t>MJ 1912</t>
  </si>
  <si>
    <t>MJ 2112</t>
  </si>
  <si>
    <t>MJ 3112</t>
  </si>
  <si>
    <t>MJ 3712</t>
  </si>
  <si>
    <t>MJ 4012</t>
  </si>
  <si>
    <t>MJ 4312</t>
  </si>
  <si>
    <t>MJ 1014</t>
  </si>
  <si>
    <t>MJ 1314</t>
  </si>
  <si>
    <t>MJ 1514</t>
  </si>
  <si>
    <t>MJ 1714</t>
  </si>
  <si>
    <t>MJ 2414</t>
  </si>
  <si>
    <t>MJ 3014</t>
  </si>
  <si>
    <t>MJ 3214</t>
  </si>
  <si>
    <t>MJ 3314</t>
  </si>
  <si>
    <t>MJ 3414</t>
  </si>
  <si>
    <t>MJ 5514</t>
  </si>
  <si>
    <t>Pergamino</t>
  </si>
  <si>
    <t xml:space="preserve">33°53′01″S </t>
  </si>
  <si>
    <t>60°34′01″W</t>
  </si>
  <si>
    <t>PER 612</t>
  </si>
  <si>
    <t>PER 1112</t>
  </si>
  <si>
    <t>PER 1412</t>
  </si>
  <si>
    <t>PER 2112</t>
  </si>
  <si>
    <t>PER 2712</t>
  </si>
  <si>
    <t>PER 2812</t>
  </si>
  <si>
    <t>PER 3012</t>
  </si>
  <si>
    <t>PER 3912</t>
  </si>
  <si>
    <t>PER 4612</t>
  </si>
  <si>
    <t>PER 4712</t>
  </si>
  <si>
    <t>PER 4912</t>
  </si>
  <si>
    <t>PER 5612</t>
  </si>
  <si>
    <t>Los Molinos</t>
  </si>
  <si>
    <t xml:space="preserve">33°07′ S </t>
  </si>
  <si>
    <t>61°20′01″ W</t>
  </si>
  <si>
    <t>LM 1014</t>
  </si>
  <si>
    <t>LM 1214</t>
  </si>
  <si>
    <t>LM 1414</t>
  </si>
  <si>
    <t>LM 2614</t>
  </si>
  <si>
    <t>LM 3114</t>
  </si>
  <si>
    <t>LM 4214</t>
  </si>
  <si>
    <t>LM 5014</t>
  </si>
  <si>
    <t>Corral de Bustos</t>
  </si>
  <si>
    <t xml:space="preserve">33°17′ S </t>
  </si>
  <si>
    <t>62°12′ W</t>
  </si>
  <si>
    <t>CBU 1812</t>
  </si>
  <si>
    <t>CBU2212</t>
  </si>
  <si>
    <t>3 y 15-ADON</t>
  </si>
  <si>
    <t>CBU 2912</t>
  </si>
  <si>
    <t>CBU3412</t>
  </si>
  <si>
    <t>CBU4012</t>
  </si>
  <si>
    <t>CBU 4812</t>
  </si>
  <si>
    <t>CBU 3312</t>
  </si>
  <si>
    <t>CBU 414</t>
  </si>
  <si>
    <t>CBU 1514</t>
  </si>
  <si>
    <t>CBU 2014</t>
  </si>
  <si>
    <t>CBU 3014</t>
  </si>
  <si>
    <t>Carlos Pellegrini</t>
  </si>
  <si>
    <t xml:space="preserve">32°03′S </t>
  </si>
  <si>
    <t>61°48′W</t>
  </si>
  <si>
    <t>CPE 412</t>
  </si>
  <si>
    <t>CPE 912</t>
  </si>
  <si>
    <t>CPE 1112</t>
  </si>
  <si>
    <t>CPE 1512</t>
  </si>
  <si>
    <t>CPE 2212</t>
  </si>
  <si>
    <t>CPE 2412</t>
  </si>
  <si>
    <t>CPE 3212</t>
  </si>
  <si>
    <t>CPE 3412</t>
  </si>
  <si>
    <t>CPE 4012</t>
  </si>
  <si>
    <t>CPE 4312</t>
  </si>
  <si>
    <t>CPE 214</t>
  </si>
  <si>
    <t>CPE 1114</t>
  </si>
  <si>
    <t>CPE 1314</t>
  </si>
  <si>
    <t>CPE 2214</t>
  </si>
  <si>
    <t>CPE 2714</t>
  </si>
  <si>
    <t>CPE 4614</t>
  </si>
  <si>
    <t>CPE 4814</t>
  </si>
  <si>
    <t>CPE 5214</t>
  </si>
  <si>
    <t>CPE 5514</t>
  </si>
  <si>
    <t>CPE 5314</t>
  </si>
  <si>
    <t>CPE 2114</t>
  </si>
  <si>
    <t>Yerkovich et al. (2017)</t>
  </si>
  <si>
    <t>F5030</t>
  </si>
  <si>
    <t>F5051</t>
  </si>
  <si>
    <t>F5221</t>
  </si>
  <si>
    <t>F5031</t>
  </si>
  <si>
    <t>F5038</t>
  </si>
  <si>
    <t>F5040</t>
  </si>
  <si>
    <t>F5047</t>
  </si>
  <si>
    <t>F5049</t>
  </si>
  <si>
    <t>F5052</t>
  </si>
  <si>
    <t>F5055</t>
  </si>
  <si>
    <t>F5056</t>
  </si>
  <si>
    <t>F5057</t>
  </si>
  <si>
    <t>F5222</t>
  </si>
  <si>
    <t>F5223</t>
  </si>
  <si>
    <t>F5225</t>
  </si>
  <si>
    <t>F5226</t>
  </si>
  <si>
    <t>F5227</t>
  </si>
  <si>
    <t>F5036</t>
  </si>
  <si>
    <t>F5044</t>
  </si>
  <si>
    <t>F5046</t>
  </si>
  <si>
    <t>F5184</t>
  </si>
  <si>
    <t>F5185</t>
  </si>
  <si>
    <t>F5186</t>
  </si>
  <si>
    <t>F5187</t>
  </si>
  <si>
    <t>F5001</t>
  </si>
  <si>
    <t>F5024</t>
  </si>
  <si>
    <t>F5028</t>
  </si>
  <si>
    <t>F5034</t>
  </si>
  <si>
    <t>F5048</t>
  </si>
  <si>
    <t>F5050</t>
  </si>
  <si>
    <t>F5053</t>
  </si>
  <si>
    <t>F5054</t>
  </si>
  <si>
    <t>F5058</t>
  </si>
  <si>
    <t>F5059</t>
  </si>
  <si>
    <t>F5002</t>
  </si>
  <si>
    <t>F5005</t>
  </si>
  <si>
    <t>F5043</t>
  </si>
  <si>
    <t>F5220</t>
  </si>
  <si>
    <t>F5224</t>
  </si>
  <si>
    <t>F5228</t>
  </si>
  <si>
    <t>DON/NIV</t>
  </si>
  <si>
    <t>Córdoba</t>
  </si>
  <si>
    <t>Soybean</t>
  </si>
  <si>
    <t>S33°19'59.99"</t>
  </si>
  <si>
    <t>O64°30'0"</t>
  </si>
  <si>
    <t>HAR-1685</t>
  </si>
  <si>
    <t>Amhara</t>
  </si>
  <si>
    <t>Ethiopia</t>
  </si>
  <si>
    <t>F. aethiopicum</t>
  </si>
  <si>
    <t>O'Donnell et al. (2008)</t>
  </si>
  <si>
    <t>NRRL 46709</t>
  </si>
  <si>
    <t>NRRL 46710</t>
  </si>
  <si>
    <t>NRRL 46712</t>
  </si>
  <si>
    <t>NRRL 46713</t>
  </si>
  <si>
    <t>NRRL 46718</t>
  </si>
  <si>
    <t>NRRL 46719</t>
  </si>
  <si>
    <t>NRRL 46720</t>
  </si>
  <si>
    <t>NRRL 46721</t>
  </si>
  <si>
    <t>NRRL 46722</t>
  </si>
  <si>
    <t>NRRL 46723</t>
  </si>
  <si>
    <t>NRRL 46724</t>
  </si>
  <si>
    <t>NRRL 46725</t>
  </si>
  <si>
    <t>NRRL 46726</t>
  </si>
  <si>
    <t>NRRL 46727</t>
  </si>
  <si>
    <t>NRRL 46728</t>
  </si>
  <si>
    <t>NRRL 46729</t>
  </si>
  <si>
    <t>NRRL 46730</t>
  </si>
  <si>
    <t>NRRL 46731</t>
  </si>
  <si>
    <t>NRRL 46732</t>
  </si>
  <si>
    <t>NRRL 46733</t>
  </si>
  <si>
    <t>NRRL 46734</t>
  </si>
  <si>
    <t>NRRL 46735</t>
  </si>
  <si>
    <t>NRRL 46736</t>
  </si>
  <si>
    <t>NRRL 46737</t>
  </si>
  <si>
    <t>NRRL 46738</t>
  </si>
  <si>
    <t>NRRL 46739</t>
  </si>
  <si>
    <t>NRRL 46740</t>
  </si>
  <si>
    <t>NRRL 46741</t>
  </si>
  <si>
    <t>NRRL 46742</t>
  </si>
  <si>
    <t>NRRL 46749</t>
  </si>
  <si>
    <t>NRRL 46750</t>
  </si>
  <si>
    <r>
      <t>EF1-</t>
    </r>
    <r>
      <rPr>
        <sz val="9"/>
        <color rgb="FF131413"/>
        <rFont val="Calibri"/>
        <family val="2"/>
      </rPr>
      <t>α</t>
    </r>
    <r>
      <rPr>
        <sz val="9"/>
        <color rgb="FF131413"/>
        <rFont val="BdjykxJxxqgrAdvTT3713a231"/>
      </rPr>
      <t>: JQ740897; RED: KT188382; TRI101: KT188415</t>
    </r>
  </si>
  <si>
    <t>EF1-α: JQ740893; RED: KT188390; TRI101: KT188423</t>
  </si>
  <si>
    <t>EF1-α: KT179806; RED: KT188398; TRI101: KT188431</t>
  </si>
  <si>
    <t>EF1-α: KT179796; RED: KT188383; TRI101: KT188416</t>
  </si>
  <si>
    <t>EF1-α: KT179797; RED: KT188385; TRI101: KT188418</t>
  </si>
  <si>
    <t>EF1-α: KT179798; RED: KT188388; TRI101: KT188421</t>
  </si>
  <si>
    <t>EF1-α: KT179801; RED: KT188393; TRI101: KT188426</t>
  </si>
  <si>
    <t>EF1-α: KT179807; RED: KT188399; TRI101: KT188432</t>
  </si>
  <si>
    <t>EF1-α: KT179808; RED: KT188400; TRI101: KT188433</t>
  </si>
  <si>
    <t>EF1-α: KT179809; RED: KT188401; TRI101: KT188434</t>
  </si>
  <si>
    <t>EF1-α: KT179810; RED: KT188402; TRI101: KT188435</t>
  </si>
  <si>
    <t>EF1-α: JQ740894; RED: KT188384; TRI101: KT188417</t>
  </si>
  <si>
    <t>EF1-α: KT179803; RED: KT188395; TRI101: KT188428</t>
  </si>
  <si>
    <t>EF1-α: KT179804; RED: KT188396; TRI101: KT188429</t>
  </si>
  <si>
    <t>EF1-α: KT179805; RED: KT188397; TRI101: KT188430</t>
  </si>
  <si>
    <t>EF1-α: KT179793; RED: KT188379; TRI101: KT188412</t>
  </si>
  <si>
    <t>EF1-α: KT179794; RED: KT188380; TRI101: KT188413</t>
  </si>
  <si>
    <t>EF1-α: KT179795; RED: KT188381; TRI101: KT188414</t>
  </si>
  <si>
    <t>EF1-α: JQ740896; RED: KT188387; TRI101: KT188420</t>
  </si>
  <si>
    <t>EF1-α: JQ740892; RED: KT188389; TRI101: KT188422</t>
  </si>
  <si>
    <t>EF1-α: KT179799; RED: KT188391; TRI101: KT188424</t>
  </si>
  <si>
    <t>EF1-α: KT179800; RED: KT188392; TRI101: KT188425</t>
  </si>
  <si>
    <t>EF1-α: KT179802; RED: KT188394; TRI101: KT188427</t>
  </si>
  <si>
    <t>EF1-α: JQ740895; RED: KT188386; TRI101: KT188419</t>
  </si>
  <si>
    <t>EF1-α: KT179811; RED: KT188403; TRI101: KT188436</t>
  </si>
  <si>
    <t>Chiotta et al. (2015)</t>
  </si>
  <si>
    <t>Barros et al. (2012)</t>
  </si>
  <si>
    <t>not detected</t>
  </si>
  <si>
    <t>Flower</t>
  </si>
  <si>
    <t>Pod</t>
  </si>
  <si>
    <t>Seed</t>
  </si>
  <si>
    <t>Nidera 4613</t>
  </si>
  <si>
    <t>EF-1α/RED/TRI101</t>
  </si>
  <si>
    <t>Acme, Alberta</t>
  </si>
  <si>
    <t>Albright, Alberta</t>
  </si>
  <si>
    <t>Barnwell , Alberta</t>
  </si>
  <si>
    <t>Bassano, Alberta</t>
  </si>
  <si>
    <t>Beiseker , Alberta</t>
  </si>
  <si>
    <t>Bow Island , Alberta</t>
  </si>
  <si>
    <t>Boyle , Alberta</t>
  </si>
  <si>
    <t>Brooks , Alberta</t>
  </si>
  <si>
    <t>Burdett , Alberta</t>
  </si>
  <si>
    <t>Calgary , Alberta</t>
  </si>
  <si>
    <t>Cassils , Alberta</t>
  </si>
  <si>
    <t>Chaplin, Saskatchewan</t>
  </si>
  <si>
    <t>Claresholm, Alberta</t>
  </si>
  <si>
    <t>Coaldale , Alberta</t>
  </si>
  <si>
    <t>Dawson Creek, Alberta</t>
  </si>
  <si>
    <t>Drumheller, Alberta</t>
  </si>
  <si>
    <t>Dunmore , Alberta</t>
  </si>
  <si>
    <t>Edmonton , Alberta</t>
  </si>
  <si>
    <t>Ervick , Alberta</t>
  </si>
  <si>
    <t>Fairview, Alberta</t>
  </si>
  <si>
    <t>Falher , Alberta</t>
  </si>
  <si>
    <t>Fort Saskatchewan , Alberta</t>
  </si>
  <si>
    <t>Gleichen, Alberta</t>
  </si>
  <si>
    <t>Grande Prairie , Alberta</t>
  </si>
  <si>
    <t>Grande Prairie, Alberta</t>
  </si>
  <si>
    <t>Indus , Alberta</t>
  </si>
  <si>
    <t>La Crete, Alberta</t>
  </si>
  <si>
    <t>Lacombe, Alberta</t>
  </si>
  <si>
    <t>Lethbridge , Alberta</t>
  </si>
  <si>
    <t>Manning, Alberta</t>
  </si>
  <si>
    <t>Milo, Alberta</t>
  </si>
  <si>
    <t>Morinville , Alberta</t>
  </si>
  <si>
    <t>Morrin, Alberta</t>
  </si>
  <si>
    <t>Nampa , Alberta</t>
  </si>
  <si>
    <t>Olds , Alberta</t>
  </si>
  <si>
    <t>Olds, Alberta</t>
  </si>
  <si>
    <t>Queenstown, Alberta</t>
  </si>
  <si>
    <t>Redcoat , Alberta</t>
  </si>
  <si>
    <t>Rocky Mountain , Alberta</t>
  </si>
  <si>
    <t>Rycroft , Alberta</t>
  </si>
  <si>
    <t>Ryley, Alberta</t>
  </si>
  <si>
    <t>Seven Persons, Alberta</t>
  </si>
  <si>
    <t>Smoky River , Alberta</t>
  </si>
  <si>
    <t>Star , Alberta</t>
  </si>
  <si>
    <t>Star, Alberta</t>
  </si>
  <si>
    <t>Stirling , Alberta</t>
  </si>
  <si>
    <t>Taber , Alberta</t>
  </si>
  <si>
    <t>Tempest , Alberta</t>
  </si>
  <si>
    <t>Thorhild, Alberta</t>
  </si>
  <si>
    <t>Three Hills, Alberta</t>
  </si>
  <si>
    <t>Trochu , Alberta</t>
  </si>
  <si>
    <t>Vauxhall , Alberta</t>
  </si>
  <si>
    <t>Vermilion , Alberta</t>
  </si>
  <si>
    <t>Viking, Alberta</t>
  </si>
  <si>
    <t>Wainwright , Alberta</t>
  </si>
  <si>
    <t>Westlock , Alberta</t>
  </si>
  <si>
    <t>Westlock, Alberta</t>
  </si>
  <si>
    <t>Wilson , Alberta</t>
  </si>
  <si>
    <t>45894</t>
  </si>
  <si>
    <t>45895</t>
  </si>
  <si>
    <t>45896</t>
  </si>
  <si>
    <t>Provost , Alberta</t>
  </si>
  <si>
    <t>Nova Scotia</t>
  </si>
  <si>
    <t>Q-128-0</t>
  </si>
  <si>
    <t>R-2</t>
  </si>
  <si>
    <t>S-128-2</t>
  </si>
  <si>
    <t>S-2</t>
  </si>
  <si>
    <t>T-1</t>
  </si>
  <si>
    <t>T-128-2</t>
  </si>
  <si>
    <t>T-2</t>
  </si>
  <si>
    <t>T-32</t>
  </si>
  <si>
    <t>T-4</t>
  </si>
  <si>
    <t>T-64</t>
  </si>
  <si>
    <t>T-8</t>
  </si>
  <si>
    <t>NA</t>
  </si>
  <si>
    <t>Lavalleja</t>
  </si>
  <si>
    <t>62939</t>
  </si>
  <si>
    <t>62940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</si>
</sst>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0000000"/>
    <numFmt numFmtId="165" formatCode="0.000000000000"/>
    <numFmt numFmtId="166" formatCode="#,##0.0000000000000"/>
    <numFmt numFmtId="167" formatCode="#,##0.00000000000"/>
    <numFmt numFmtId="168" formatCode="#,##0.0000"/>
    <numFmt numFmtId="169" formatCode="#,##0.00000"/>
    <numFmt numFmtId="170" formatCode="0.000000"/>
    <numFmt numFmtId="171" formatCode="#,##0.0000000"/>
    <numFmt numFmtId="172" formatCode="0.0000"/>
    <numFmt numFmtId="173" formatCode="#,##0.000000"/>
    <numFmt numFmtId="174" formatCode="0.00000"/>
    <numFmt numFmtId="175" formatCode="0.0000000"/>
    <numFmt numFmtId="176" formatCode="0.000"/>
  </numFmts>
  <fonts count="44" x14ac:knownFonts="1">
    <font>
      <sz val="11"/>
      <color indexed="8"/>
      <name val="Calibri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b/>
      <sz val="11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sz val="12"/>
      <color indexed="13"/>
      <name val="Calibri"/>
    </font>
    <font>
      <sz val="12"/>
      <color indexed="8"/>
      <name val="Arial"/>
    </font>
    <font>
      <sz val="12"/>
      <color indexed="13"/>
      <name val="Arial"/>
    </font>
    <font>
      <sz val="12"/>
      <color indexed="8"/>
      <name val="Times New Roman"/>
    </font>
    <font>
      <sz val="13"/>
      <color indexed="8"/>
      <name val="Verdana"/>
    </font>
    <font>
      <sz val="12"/>
      <color indexed="15"/>
      <name val="Calibri"/>
    </font>
    <font>
      <sz val="11"/>
      <name val="Helvetica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Helvetica"/>
      <family val="2"/>
      <scheme val="minor"/>
    </font>
    <font>
      <b/>
      <sz val="11"/>
      <name val="Helvetica"/>
      <family val="2"/>
      <scheme val="minor"/>
    </font>
    <font>
      <sz val="14"/>
      <color theme="1"/>
      <name val="Helvetica"/>
      <family val="2"/>
      <scheme val="minor"/>
    </font>
    <font>
      <sz val="14"/>
      <color rgb="FF000000"/>
      <name val="Calibri"/>
      <family val="2"/>
    </font>
    <font>
      <sz val="11"/>
      <color theme="1"/>
      <name val="Helvetica"/>
      <family val="2"/>
      <scheme val="minor"/>
    </font>
    <font>
      <sz val="10"/>
      <color indexed="8"/>
      <name val="Arial"/>
    </font>
    <font>
      <sz val="11"/>
      <color indexed="8"/>
      <name val="Helvetica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Helvetica"/>
      <family val="2"/>
      <scheme val="minor"/>
    </font>
    <font>
      <sz val="12"/>
      <name val="Helvetica"/>
      <family val="2"/>
      <scheme val="minor"/>
    </font>
    <font>
      <sz val="14"/>
      <name val="Helvetica"/>
      <family val="2"/>
      <scheme val="minor"/>
    </font>
    <font>
      <sz val="11"/>
      <color rgb="FF000000"/>
      <name val="Helvetica"/>
      <family val="2"/>
      <scheme val="minor"/>
    </font>
    <font>
      <sz val="11"/>
      <color rgb="FF000000"/>
      <name val="Helvetica"/>
      <scheme val="minor"/>
    </font>
    <font>
      <sz val="12"/>
      <color rgb="FF000000"/>
      <name val="Helvetica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charset val="1"/>
    </font>
    <font>
      <sz val="12"/>
      <name val="Calibri"/>
      <family val="2"/>
    </font>
    <font>
      <sz val="12"/>
      <name val="Arial"/>
      <family val="2"/>
    </font>
    <font>
      <sz val="12"/>
      <color indexed="8"/>
      <name val="Calibri"/>
      <family val="2"/>
    </font>
    <font>
      <sz val="11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Helvetica"/>
      <scheme val="minor"/>
    </font>
    <font>
      <sz val="11"/>
      <color rgb="FF333333"/>
      <name val="Helvetica"/>
      <family val="2"/>
      <scheme val="minor"/>
    </font>
    <font>
      <sz val="9"/>
      <color rgb="FF131413"/>
      <name val="BdjykxJxxqgrAdvTT3713a231"/>
    </font>
    <font>
      <sz val="9"/>
      <color rgb="FF131413"/>
      <name val="Calibri"/>
      <family val="2"/>
    </font>
    <font>
      <sz val="9"/>
      <color rgb="FF231F20"/>
      <name val="AdvTimes"/>
    </font>
    <font>
      <sz val="11"/>
      <color rgb="FF231F2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/>
      <top style="thin">
        <color indexed="8"/>
      </top>
      <bottom/>
      <diagonal/>
    </border>
    <border>
      <left/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 applyNumberFormat="0" applyFill="0" applyBorder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7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7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7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center"/>
    </xf>
    <xf numFmtId="0" fontId="0" fillId="0" borderId="0" xfId="0" applyNumberFormat="1" applyFont="1" applyAlignment="1"/>
    <xf numFmtId="49" fontId="4" fillId="2" borderId="1" xfId="0" applyNumberFormat="1" applyFont="1" applyFill="1" applyBorder="1" applyAlignment="1">
      <alignment horizontal="left" wrapText="1"/>
    </xf>
    <xf numFmtId="49" fontId="4" fillId="2" borderId="4" xfId="0" applyNumberFormat="1" applyFont="1" applyFill="1" applyBorder="1" applyAlignment="1">
      <alignment horizontal="left" wrapText="1"/>
    </xf>
    <xf numFmtId="0" fontId="5" fillId="0" borderId="6" xfId="0" applyNumberFormat="1" applyFont="1" applyBorder="1" applyAlignment="1">
      <alignment horizontal="left"/>
    </xf>
    <xf numFmtId="49" fontId="5" fillId="2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6" xfId="0" applyFont="1" applyBorder="1" applyAlignment="1"/>
    <xf numFmtId="0" fontId="0" fillId="0" borderId="0" xfId="0" applyNumberFormat="1" applyFont="1" applyAlignment="1"/>
    <xf numFmtId="49" fontId="0" fillId="0" borderId="6" xfId="0" applyNumberFormat="1" applyFont="1" applyBorder="1" applyAlignment="1"/>
    <xf numFmtId="49" fontId="4" fillId="2" borderId="6" xfId="0" applyNumberFormat="1" applyFont="1" applyFill="1" applyBorder="1" applyAlignment="1">
      <alignment horizontal="left" wrapText="1"/>
    </xf>
    <xf numFmtId="0" fontId="0" fillId="0" borderId="6" xfId="0" applyNumberFormat="1" applyFont="1" applyBorder="1" applyAlignment="1"/>
    <xf numFmtId="49" fontId="8" fillId="0" borderId="4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49" fontId="8" fillId="0" borderId="6" xfId="0" applyNumberFormat="1" applyFont="1" applyBorder="1" applyAlignment="1">
      <alignment horizontal="left"/>
    </xf>
    <xf numFmtId="0" fontId="0" fillId="0" borderId="4" xfId="0" applyFont="1" applyBorder="1" applyAlignment="1"/>
    <xf numFmtId="49" fontId="0" fillId="0" borderId="4" xfId="0" applyNumberFormat="1" applyFont="1" applyBorder="1" applyAlignment="1"/>
    <xf numFmtId="165" fontId="5" fillId="0" borderId="6" xfId="0" applyNumberFormat="1" applyFont="1" applyBorder="1" applyAlignment="1">
      <alignment horizontal="left"/>
    </xf>
    <xf numFmtId="166" fontId="5" fillId="0" borderId="6" xfId="0" applyNumberFormat="1" applyFont="1" applyBorder="1" applyAlignment="1">
      <alignment horizontal="left"/>
    </xf>
    <xf numFmtId="167" fontId="5" fillId="0" borderId="6" xfId="0" applyNumberFormat="1" applyFont="1" applyBorder="1" applyAlignment="1">
      <alignment horizontal="left"/>
    </xf>
    <xf numFmtId="0" fontId="0" fillId="0" borderId="6" xfId="0" applyNumberFormat="1" applyFon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168" fontId="0" fillId="0" borderId="6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NumberFormat="1" applyFont="1" applyAlignment="1"/>
    <xf numFmtId="49" fontId="5" fillId="0" borderId="4" xfId="0" applyNumberFormat="1" applyFont="1" applyBorder="1" applyAlignment="1">
      <alignment horizontal="left"/>
    </xf>
    <xf numFmtId="164" fontId="5" fillId="2" borderId="6" xfId="0" applyNumberFormat="1" applyFont="1" applyFill="1" applyBorder="1" applyAlignment="1">
      <alignment horizontal="left" vertical="center"/>
    </xf>
    <xf numFmtId="49" fontId="11" fillId="0" borderId="6" xfId="0" applyNumberFormat="1" applyFont="1" applyBorder="1" applyAlignment="1">
      <alignment horizontal="left"/>
    </xf>
    <xf numFmtId="165" fontId="5" fillId="2" borderId="6" xfId="0" applyNumberFormat="1" applyFont="1" applyFill="1" applyBorder="1" applyAlignment="1">
      <alignment horizontal="left" vertical="center"/>
    </xf>
    <xf numFmtId="0" fontId="5" fillId="2" borderId="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/>
    <xf numFmtId="169" fontId="0" fillId="0" borderId="6" xfId="0" applyNumberFormat="1" applyFont="1" applyBorder="1" applyAlignment="1">
      <alignment horizontal="left"/>
    </xf>
    <xf numFmtId="170" fontId="0" fillId="0" borderId="6" xfId="0" applyNumberFormat="1" applyFont="1" applyBorder="1" applyAlignment="1">
      <alignment horizontal="left"/>
    </xf>
    <xf numFmtId="171" fontId="0" fillId="0" borderId="6" xfId="0" applyNumberFormat="1" applyFont="1" applyBorder="1" applyAlignment="1">
      <alignment horizontal="left"/>
    </xf>
    <xf numFmtId="172" fontId="0" fillId="0" borderId="6" xfId="0" applyNumberFormat="1" applyFont="1" applyBorder="1" applyAlignment="1">
      <alignment horizontal="left"/>
    </xf>
    <xf numFmtId="173" fontId="0" fillId="0" borderId="6" xfId="0" applyNumberFormat="1" applyFont="1" applyBorder="1" applyAlignment="1">
      <alignment horizontal="left"/>
    </xf>
    <xf numFmtId="174" fontId="0" fillId="0" borderId="6" xfId="0" applyNumberFormat="1" applyFont="1" applyBorder="1" applyAlignment="1">
      <alignment horizontal="left"/>
    </xf>
    <xf numFmtId="175" fontId="0" fillId="0" borderId="6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3" borderId="9" xfId="0" applyNumberFormat="1" applyFont="1" applyFill="1" applyBorder="1" applyAlignment="1"/>
    <xf numFmtId="49" fontId="4" fillId="2" borderId="10" xfId="0" applyNumberFormat="1" applyFont="1" applyFill="1" applyBorder="1" applyAlignment="1">
      <alignment horizontal="left" wrapText="1"/>
    </xf>
    <xf numFmtId="49" fontId="4" fillId="2" borderId="11" xfId="0" applyNumberFormat="1" applyFont="1" applyFill="1" applyBorder="1" applyAlignment="1">
      <alignment horizontal="left" wrapText="1"/>
    </xf>
    <xf numFmtId="0" fontId="0" fillId="0" borderId="12" xfId="0" applyFont="1" applyBorder="1" applyAlignment="1">
      <alignment horizontal="left"/>
    </xf>
    <xf numFmtId="49" fontId="0" fillId="0" borderId="13" xfId="0" applyNumberFormat="1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9" fontId="0" fillId="0" borderId="14" xfId="0" applyNumberFormat="1" applyFont="1" applyFill="1" applyBorder="1" applyAlignment="1"/>
    <xf numFmtId="49" fontId="0" fillId="0" borderId="15" xfId="0" applyNumberFormat="1" applyFont="1" applyFill="1" applyBorder="1" applyAlignment="1">
      <alignment wrapText="1"/>
    </xf>
    <xf numFmtId="0" fontId="0" fillId="0" borderId="15" xfId="0" applyNumberFormat="1" applyFont="1" applyFill="1" applyBorder="1" applyAlignment="1"/>
    <xf numFmtId="0" fontId="0" fillId="0" borderId="15" xfId="0" applyFont="1" applyFill="1" applyBorder="1" applyAlignment="1"/>
    <xf numFmtId="0" fontId="0" fillId="0" borderId="16" xfId="0" applyNumberFormat="1" applyFont="1" applyFill="1" applyBorder="1" applyAlignment="1">
      <alignment horizontal="left"/>
    </xf>
    <xf numFmtId="49" fontId="0" fillId="0" borderId="17" xfId="0" applyNumberFormat="1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7" xfId="0" applyNumberFormat="1" applyFont="1" applyFill="1" applyBorder="1" applyAlignment="1">
      <alignment horizontal="left"/>
    </xf>
    <xf numFmtId="0" fontId="0" fillId="0" borderId="17" xfId="0" applyNumberFormat="1" applyFont="1" applyFill="1" applyBorder="1" applyAlignment="1"/>
    <xf numFmtId="0" fontId="0" fillId="0" borderId="17" xfId="0" applyFont="1" applyFill="1" applyBorder="1" applyAlignment="1"/>
    <xf numFmtId="0" fontId="5" fillId="0" borderId="17" xfId="0" applyFont="1" applyFill="1" applyBorder="1" applyAlignment="1">
      <alignment horizontal="left"/>
    </xf>
    <xf numFmtId="49" fontId="9" fillId="0" borderId="17" xfId="0" applyNumberFormat="1" applyFont="1" applyFill="1" applyBorder="1" applyAlignment="1"/>
    <xf numFmtId="168" fontId="10" fillId="0" borderId="17" xfId="0" applyNumberFormat="1" applyFont="1" applyFill="1" applyBorder="1" applyAlignment="1"/>
    <xf numFmtId="0" fontId="0" fillId="0" borderId="16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left"/>
    </xf>
    <xf numFmtId="176" fontId="13" fillId="0" borderId="17" xfId="0" applyNumberFormat="1" applyFont="1" applyFill="1" applyBorder="1" applyAlignment="1">
      <alignment horizontal="left"/>
    </xf>
    <xf numFmtId="0" fontId="0" fillId="0" borderId="16" xfId="0" applyNumberFormat="1" applyFont="1" applyFill="1" applyBorder="1" applyAlignment="1"/>
    <xf numFmtId="49" fontId="0" fillId="0" borderId="17" xfId="0" applyNumberFormat="1" applyFont="1" applyBorder="1" applyAlignment="1"/>
    <xf numFmtId="49" fontId="4" fillId="2" borderId="17" xfId="0" applyNumberFormat="1" applyFont="1" applyFill="1" applyBorder="1" applyAlignment="1">
      <alignment horizontal="left" wrapText="1"/>
    </xf>
    <xf numFmtId="0" fontId="0" fillId="0" borderId="17" xfId="0" applyNumberFormat="1" applyFont="1" applyBorder="1" applyAlignment="1"/>
    <xf numFmtId="0" fontId="0" fillId="0" borderId="17" xfId="0" applyFont="1" applyBorder="1" applyAlignment="1"/>
    <xf numFmtId="0" fontId="12" fillId="0" borderId="17" xfId="0" applyFont="1" applyBorder="1" applyAlignment="1">
      <alignment horizontal="left"/>
    </xf>
    <xf numFmtId="168" fontId="12" fillId="0" borderId="17" xfId="0" applyNumberFormat="1" applyFont="1" applyBorder="1" applyAlignment="1">
      <alignment horizontal="left"/>
    </xf>
    <xf numFmtId="0" fontId="12" fillId="0" borderId="17" xfId="0" applyFont="1" applyBorder="1"/>
    <xf numFmtId="0" fontId="16" fillId="0" borderId="17" xfId="0" applyFont="1" applyFill="1" applyBorder="1"/>
    <xf numFmtId="0" fontId="12" fillId="0" borderId="17" xfId="0" applyFont="1" applyBorder="1" applyAlignment="1">
      <alignment horizontal="left" vertical="justify" wrapText="1"/>
    </xf>
    <xf numFmtId="0" fontId="12" fillId="0" borderId="17" xfId="0" applyFont="1" applyFill="1" applyBorder="1" applyAlignment="1">
      <alignment horizontal="left" vertical="justify" wrapText="1"/>
    </xf>
    <xf numFmtId="0" fontId="12" fillId="0" borderId="17" xfId="0" applyFont="1" applyBorder="1" applyAlignment="1">
      <alignment horizontal="justify" vertical="justify" wrapText="1"/>
    </xf>
    <xf numFmtId="0" fontId="12" fillId="0" borderId="17" xfId="0" applyFont="1" applyFill="1" applyBorder="1" applyAlignment="1">
      <alignment horizontal="justify" vertical="justify" wrapText="1"/>
    </xf>
    <xf numFmtId="0" fontId="0" fillId="0" borderId="17" xfId="0" applyFill="1" applyBorder="1"/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/>
    <xf numFmtId="49" fontId="0" fillId="0" borderId="18" xfId="0" applyNumberFormat="1" applyFont="1" applyBorder="1" applyAlignment="1">
      <alignment horizontal="left"/>
    </xf>
    <xf numFmtId="49" fontId="4" fillId="2" borderId="19" xfId="0" applyNumberFormat="1" applyFont="1" applyFill="1" applyBorder="1" applyAlignment="1">
      <alignment horizontal="left" wrapText="1"/>
    </xf>
    <xf numFmtId="49" fontId="18" fillId="0" borderId="17" xfId="15" applyNumberFormat="1" applyFont="1" applyFill="1" applyBorder="1" applyAlignment="1">
      <alignment horizontal="left"/>
    </xf>
    <xf numFmtId="49" fontId="18" fillId="0" borderId="17" xfId="15" applyNumberFormat="1" applyFont="1" applyFill="1" applyBorder="1" applyAlignment="1">
      <alignment horizontal="left" wrapText="1"/>
    </xf>
    <xf numFmtId="0" fontId="18" fillId="0" borderId="17" xfId="0" applyFont="1" applyBorder="1" applyAlignment="1">
      <alignment horizontal="left"/>
    </xf>
    <xf numFmtId="0" fontId="19" fillId="0" borderId="17" xfId="0" applyFont="1" applyFill="1" applyBorder="1" applyAlignment="1" applyProtection="1">
      <alignment horizontal="left" wrapText="1"/>
    </xf>
    <xf numFmtId="0" fontId="18" fillId="0" borderId="17" xfId="15" applyFont="1" applyFill="1" applyBorder="1" applyAlignment="1">
      <alignment horizontal="left"/>
    </xf>
    <xf numFmtId="168" fontId="18" fillId="0" borderId="17" xfId="0" applyNumberFormat="1" applyFont="1" applyBorder="1" applyAlignment="1">
      <alignment horizontal="left"/>
    </xf>
    <xf numFmtId="49" fontId="18" fillId="0" borderId="20" xfId="15" applyNumberFormat="1" applyFont="1" applyFill="1" applyBorder="1" applyAlignment="1">
      <alignment horizontal="left" wrapText="1"/>
    </xf>
    <xf numFmtId="172" fontId="18" fillId="0" borderId="1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7" xfId="15" applyFont="1" applyFill="1" applyBorder="1" applyAlignment="1">
      <alignment horizontal="left"/>
    </xf>
    <xf numFmtId="49" fontId="20" fillId="0" borderId="7" xfId="0" applyNumberFormat="1" applyFont="1" applyBorder="1" applyAlignment="1">
      <alignment horizontal="left"/>
    </xf>
    <xf numFmtId="0" fontId="22" fillId="0" borderId="7" xfId="46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0" fillId="0" borderId="7" xfId="0" applyNumberFormat="1" applyFont="1" applyBorder="1" applyAlignment="1">
      <alignment horizontal="left"/>
    </xf>
    <xf numFmtId="49" fontId="0" fillId="0" borderId="7" xfId="0" applyNumberFormat="1" applyFont="1" applyBorder="1" applyAlignment="1">
      <alignment horizontal="left"/>
    </xf>
    <xf numFmtId="49" fontId="22" fillId="0" borderId="7" xfId="46" applyNumberFormat="1" applyFont="1" applyFill="1" applyBorder="1" applyAlignment="1">
      <alignment horizontal="left"/>
    </xf>
    <xf numFmtId="49" fontId="23" fillId="0" borderId="17" xfId="0" applyNumberFormat="1" applyFont="1" applyBorder="1" applyAlignment="1">
      <alignment horizontal="left"/>
    </xf>
    <xf numFmtId="0" fontId="12" fillId="0" borderId="17" xfId="0" applyFont="1" applyBorder="1" applyAlignment="1"/>
    <xf numFmtId="0" fontId="12" fillId="0" borderId="17" xfId="0" applyFont="1" applyFill="1" applyBorder="1" applyAlignment="1">
      <alignment horizontal="left" wrapText="1"/>
    </xf>
    <xf numFmtId="0" fontId="17" fillId="0" borderId="17" xfId="0" applyFont="1" applyFill="1" applyBorder="1" applyAlignment="1">
      <alignment horizontal="left"/>
    </xf>
    <xf numFmtId="0" fontId="12" fillId="0" borderId="17" xfId="0" applyFont="1" applyFill="1" applyBorder="1" applyAlignment="1"/>
    <xf numFmtId="0" fontId="12" fillId="0" borderId="17" xfId="0" applyFont="1" applyFill="1" applyBorder="1"/>
    <xf numFmtId="0" fontId="12" fillId="0" borderId="7" xfId="0" applyNumberFormat="1" applyFont="1" applyBorder="1" applyAlignment="1">
      <alignment horizontal="left"/>
    </xf>
    <xf numFmtId="0" fontId="18" fillId="0" borderId="0" xfId="0" applyFont="1" applyAlignment="1">
      <alignment horizontal="left"/>
    </xf>
    <xf numFmtId="0" fontId="27" fillId="0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2" fillId="0" borderId="7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5" fillId="0" borderId="7" xfId="0" applyFont="1" applyBorder="1" applyAlignment="1">
      <alignment horizontal="left" wrapText="1"/>
    </xf>
    <xf numFmtId="0" fontId="25" fillId="0" borderId="7" xfId="0" applyFont="1" applyFill="1" applyBorder="1" applyAlignment="1">
      <alignment horizontal="left" wrapText="1"/>
    </xf>
    <xf numFmtId="0" fontId="26" fillId="0" borderId="7" xfId="0" applyFont="1" applyBorder="1" applyAlignment="1">
      <alignment horizontal="left" wrapText="1"/>
    </xf>
    <xf numFmtId="0" fontId="0" fillId="0" borderId="7" xfId="0" applyFont="1" applyBorder="1" applyAlignment="1"/>
    <xf numFmtId="49" fontId="0" fillId="2" borderId="8" xfId="0" applyNumberFormat="1" applyFont="1" applyFill="1" applyBorder="1" applyAlignment="1"/>
    <xf numFmtId="0" fontId="0" fillId="0" borderId="22" xfId="0" applyFont="1" applyBorder="1" applyAlignment="1">
      <alignment horizontal="left"/>
    </xf>
    <xf numFmtId="49" fontId="27" fillId="0" borderId="22" xfId="0" applyNumberFormat="1" applyFont="1" applyBorder="1" applyAlignment="1">
      <alignment horizontal="left"/>
    </xf>
    <xf numFmtId="0" fontId="27" fillId="0" borderId="22" xfId="0" applyFont="1" applyBorder="1" applyAlignment="1">
      <alignment horizontal="left"/>
    </xf>
    <xf numFmtId="0" fontId="0" fillId="2" borderId="22" xfId="0" applyFont="1" applyFill="1" applyBorder="1" applyAlignment="1"/>
    <xf numFmtId="0" fontId="27" fillId="0" borderId="22" xfId="0" applyFont="1" applyBorder="1" applyAlignment="1">
      <alignment horizontal="left" vertical="center"/>
    </xf>
    <xf numFmtId="0" fontId="27" fillId="0" borderId="22" xfId="0" applyFont="1" applyBorder="1" applyAlignment="1"/>
    <xf numFmtId="0" fontId="0" fillId="0" borderId="22" xfId="0" applyFont="1" applyBorder="1" applyAlignment="1"/>
    <xf numFmtId="0" fontId="27" fillId="0" borderId="22" xfId="0" applyFont="1" applyFill="1" applyBorder="1" applyAlignment="1"/>
    <xf numFmtId="0" fontId="27" fillId="0" borderId="22" xfId="0" applyFont="1" applyBorder="1" applyAlignment="1">
      <alignment vertical="center"/>
    </xf>
    <xf numFmtId="0" fontId="0" fillId="0" borderId="22" xfId="0" applyNumberFormat="1" applyFont="1" applyBorder="1" applyAlignment="1"/>
    <xf numFmtId="0" fontId="28" fillId="0" borderId="22" xfId="61" applyFont="1" applyBorder="1" applyAlignment="1" applyProtection="1">
      <alignment horizontal="left"/>
    </xf>
    <xf numFmtId="0" fontId="28" fillId="0" borderId="22" xfId="0" applyFont="1" applyBorder="1" applyAlignment="1">
      <alignment horizontal="left"/>
    </xf>
    <xf numFmtId="0" fontId="2" fillId="0" borderId="0" xfId="0" applyFont="1"/>
    <xf numFmtId="0" fontId="29" fillId="0" borderId="0" xfId="0" applyFont="1" applyAlignment="1">
      <alignment horizontal="left"/>
    </xf>
    <xf numFmtId="0" fontId="25" fillId="0" borderId="0" xfId="0" applyFont="1" applyAlignment="1">
      <alignment horizontal="left" vertical="top"/>
    </xf>
    <xf numFmtId="0" fontId="30" fillId="0" borderId="21" xfId="0" applyFont="1" applyBorder="1" applyAlignment="1">
      <alignment horizontal="left" wrapText="1"/>
    </xf>
    <xf numFmtId="0" fontId="30" fillId="0" borderId="7" xfId="0" applyFont="1" applyFill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30" fillId="0" borderId="7" xfId="0" applyFont="1" applyBorder="1" applyAlignment="1">
      <alignment horizontal="left" wrapText="1"/>
    </xf>
    <xf numFmtId="0" fontId="31" fillId="0" borderId="0" xfId="0" applyFont="1" applyAlignment="1">
      <alignment horizontal="left"/>
    </xf>
    <xf numFmtId="0" fontId="31" fillId="0" borderId="7" xfId="0" applyFont="1" applyBorder="1" applyAlignment="1">
      <alignment horizontal="left"/>
    </xf>
    <xf numFmtId="0" fontId="3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4" fillId="0" borderId="6" xfId="0" applyFont="1" applyBorder="1" applyAlignment="1">
      <alignment horizontal="left"/>
    </xf>
    <xf numFmtId="49" fontId="34" fillId="0" borderId="6" xfId="0" applyNumberFormat="1" applyFont="1" applyBorder="1" applyAlignment="1">
      <alignment horizontal="left"/>
    </xf>
    <xf numFmtId="49" fontId="4" fillId="2" borderId="22" xfId="0" applyNumberFormat="1" applyFont="1" applyFill="1" applyBorder="1" applyAlignment="1">
      <alignment horizontal="left" wrapText="1"/>
    </xf>
    <xf numFmtId="49" fontId="0" fillId="0" borderId="22" xfId="0" applyNumberFormat="1" applyFont="1" applyFill="1" applyBorder="1" applyAlignment="1"/>
    <xf numFmtId="49" fontId="4" fillId="0" borderId="22" xfId="0" applyNumberFormat="1" applyFont="1" applyFill="1" applyBorder="1" applyAlignment="1">
      <alignment horizontal="left" wrapText="1"/>
    </xf>
    <xf numFmtId="0" fontId="0" fillId="0" borderId="22" xfId="0" applyNumberFormat="1" applyFont="1" applyFill="1" applyBorder="1" applyAlignment="1"/>
    <xf numFmtId="0" fontId="0" fillId="0" borderId="22" xfId="0" applyFont="1" applyFill="1" applyBorder="1" applyAlignment="1"/>
    <xf numFmtId="0" fontId="5" fillId="0" borderId="22" xfId="0" applyNumberFormat="1" applyFont="1" applyFill="1" applyBorder="1" applyAlignment="1">
      <alignment horizontal="left"/>
    </xf>
    <xf numFmtId="49" fontId="6" fillId="0" borderId="22" xfId="0" applyNumberFormat="1" applyFont="1" applyFill="1" applyBorder="1" applyAlignment="1">
      <alignment horizontal="left"/>
    </xf>
    <xf numFmtId="49" fontId="5" fillId="0" borderId="22" xfId="0" applyNumberFormat="1" applyFont="1" applyFill="1" applyBorder="1" applyAlignment="1">
      <alignment horizontal="left"/>
    </xf>
    <xf numFmtId="49" fontId="5" fillId="0" borderId="2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49" fontId="0" fillId="0" borderId="24" xfId="0" applyNumberFormat="1" applyFont="1" applyBorder="1" applyAlignment="1">
      <alignment horizontal="left"/>
    </xf>
    <xf numFmtId="49" fontId="0" fillId="0" borderId="25" xfId="0" applyNumberFormat="1" applyFont="1" applyBorder="1" applyAlignment="1">
      <alignment horizontal="left"/>
    </xf>
    <xf numFmtId="49" fontId="0" fillId="0" borderId="26" xfId="0" applyNumberFormat="1" applyFont="1" applyFill="1" applyBorder="1" applyAlignment="1"/>
    <xf numFmtId="49" fontId="4" fillId="2" borderId="27" xfId="0" applyNumberFormat="1" applyFont="1" applyFill="1" applyBorder="1" applyAlignment="1">
      <alignment horizontal="left" wrapText="1"/>
    </xf>
    <xf numFmtId="0" fontId="12" fillId="0" borderId="22" xfId="0" applyFont="1" applyBorder="1" applyAlignment="1">
      <alignment horizontal="left"/>
    </xf>
    <xf numFmtId="0" fontId="12" fillId="0" borderId="22" xfId="0" applyFont="1" applyFill="1" applyBorder="1" applyAlignment="1">
      <alignment horizontal="left"/>
    </xf>
    <xf numFmtId="49" fontId="4" fillId="2" borderId="28" xfId="0" applyNumberFormat="1" applyFont="1" applyFill="1" applyBorder="1" applyAlignment="1">
      <alignment horizontal="left" wrapText="1"/>
    </xf>
    <xf numFmtId="49" fontId="4" fillId="2" borderId="29" xfId="0" applyNumberFormat="1" applyFont="1" applyFill="1" applyBorder="1" applyAlignment="1">
      <alignment horizontal="left" wrapText="1"/>
    </xf>
    <xf numFmtId="0" fontId="35" fillId="0" borderId="0" xfId="0" applyFont="1" applyAlignment="1">
      <alignment horizontal="left"/>
    </xf>
    <xf numFmtId="49" fontId="4" fillId="2" borderId="30" xfId="0" applyNumberFormat="1" applyFont="1" applyFill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22" fillId="0" borderId="7" xfId="46" applyFont="1" applyFill="1" applyBorder="1" applyAlignment="1"/>
    <xf numFmtId="0" fontId="1" fillId="0" borderId="7" xfId="15" applyFont="1" applyFill="1" applyBorder="1" applyAlignment="1">
      <alignment horizontal="left"/>
    </xf>
    <xf numFmtId="0" fontId="22" fillId="0" borderId="7" xfId="46" applyFont="1" applyFill="1" applyBorder="1" applyAlignment="1">
      <alignment horizontal="right"/>
    </xf>
    <xf numFmtId="0" fontId="0" fillId="0" borderId="7" xfId="0" applyFont="1" applyFill="1" applyBorder="1" applyAlignment="1">
      <alignment horizontal="left"/>
    </xf>
    <xf numFmtId="0" fontId="12" fillId="0" borderId="7" xfId="46" applyFont="1" applyFill="1" applyBorder="1" applyAlignment="1">
      <alignment horizontal="left"/>
    </xf>
    <xf numFmtId="49" fontId="12" fillId="0" borderId="7" xfId="0" applyNumberFormat="1" applyFont="1" applyBorder="1" applyAlignment="1">
      <alignment horizontal="left"/>
    </xf>
    <xf numFmtId="170" fontId="12" fillId="0" borderId="7" xfId="0" applyNumberFormat="1" applyFont="1" applyBorder="1" applyAlignment="1">
      <alignment horizontal="left"/>
    </xf>
    <xf numFmtId="0" fontId="30" fillId="0" borderId="23" xfId="0" applyFont="1" applyBorder="1" applyAlignment="1">
      <alignment horizontal="left" wrapText="1"/>
    </xf>
    <xf numFmtId="0" fontId="30" fillId="0" borderId="0" xfId="0" applyFont="1" applyAlignment="1">
      <alignment horizontal="left"/>
    </xf>
    <xf numFmtId="0" fontId="30" fillId="0" borderId="0" xfId="0" applyFont="1" applyAlignment="1"/>
    <xf numFmtId="0" fontId="35" fillId="0" borderId="7" xfId="46" applyFont="1" applyFill="1" applyBorder="1" applyAlignment="1">
      <alignment horizontal="left"/>
    </xf>
    <xf numFmtId="0" fontId="35" fillId="0" borderId="7" xfId="0" applyFont="1" applyBorder="1" applyAlignment="1">
      <alignment horizontal="left"/>
    </xf>
    <xf numFmtId="0" fontId="35" fillId="0" borderId="7" xfId="46" applyFont="1" applyFill="1" applyBorder="1" applyAlignment="1">
      <alignment horizontal="center" wrapText="1"/>
    </xf>
    <xf numFmtId="0" fontId="35" fillId="0" borderId="31" xfId="46" applyFont="1" applyFill="1" applyBorder="1" applyAlignment="1">
      <alignment horizontal="left"/>
    </xf>
    <xf numFmtId="0" fontId="35" fillId="0" borderId="31" xfId="46" applyFont="1" applyFill="1" applyBorder="1" applyAlignment="1">
      <alignment horizontal="center" wrapText="1"/>
    </xf>
    <xf numFmtId="0" fontId="35" fillId="0" borderId="31" xfId="0" applyNumberFormat="1" applyFont="1" applyFill="1" applyBorder="1" applyAlignment="1">
      <alignment horizontal="left"/>
    </xf>
    <xf numFmtId="0" fontId="35" fillId="0" borderId="31" xfId="0" applyNumberFormat="1" applyFont="1" applyFill="1" applyBorder="1" applyAlignment="1">
      <alignment horizontal="center"/>
    </xf>
    <xf numFmtId="0" fontId="35" fillId="0" borderId="0" xfId="0" applyNumberFormat="1" applyFont="1" applyFill="1" applyBorder="1" applyAlignment="1">
      <alignment horizontal="left"/>
    </xf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0" xfId="46" applyFont="1" applyFill="1" applyBorder="1" applyAlignment="1">
      <alignment horizontal="left"/>
    </xf>
    <xf numFmtId="0" fontId="35" fillId="0" borderId="31" xfId="0" applyFont="1" applyFill="1" applyBorder="1" applyAlignment="1">
      <alignment horizontal="left"/>
    </xf>
    <xf numFmtId="0" fontId="30" fillId="0" borderId="31" xfId="0" applyFont="1" applyBorder="1" applyAlignment="1"/>
    <xf numFmtId="0" fontId="35" fillId="0" borderId="0" xfId="46" applyFont="1" applyFill="1" applyBorder="1" applyAlignment="1">
      <alignment horizontal="center" wrapText="1"/>
    </xf>
    <xf numFmtId="0" fontId="7" fillId="4" borderId="31" xfId="46" applyFont="1" applyFill="1" applyBorder="1" applyAlignment="1">
      <alignment horizontal="left" wrapText="1"/>
    </xf>
    <xf numFmtId="0" fontId="7" fillId="4" borderId="7" xfId="46" applyFont="1" applyFill="1" applyBorder="1" applyAlignment="1">
      <alignment horizontal="left" wrapText="1"/>
    </xf>
    <xf numFmtId="0" fontId="30" fillId="4" borderId="31" xfId="62" applyFont="1" applyFill="1" applyBorder="1" applyAlignment="1">
      <alignment wrapText="1"/>
    </xf>
    <xf numFmtId="0" fontId="30" fillId="4" borderId="31" xfId="62" applyFont="1" applyFill="1" applyBorder="1" applyAlignment="1">
      <alignment horizontal="right" wrapText="1"/>
    </xf>
    <xf numFmtId="49" fontId="37" fillId="0" borderId="22" xfId="0" applyNumberFormat="1" applyFont="1" applyFill="1" applyBorder="1" applyAlignment="1">
      <alignment horizontal="left"/>
    </xf>
    <xf numFmtId="0" fontId="37" fillId="0" borderId="22" xfId="0" applyFont="1" applyFill="1" applyBorder="1" applyAlignment="1">
      <alignment horizontal="left"/>
    </xf>
    <xf numFmtId="0" fontId="37" fillId="0" borderId="22" xfId="0" applyNumberFormat="1" applyFont="1" applyFill="1" applyBorder="1" applyAlignment="1">
      <alignment horizontal="left"/>
    </xf>
    <xf numFmtId="0" fontId="37" fillId="0" borderId="22" xfId="0" applyFont="1" applyBorder="1" applyAlignment="1">
      <alignment horizontal="left" vertical="center"/>
    </xf>
    <xf numFmtId="0" fontId="37" fillId="0" borderId="22" xfId="0" applyFont="1" applyBorder="1"/>
    <xf numFmtId="0" fontId="35" fillId="0" borderId="22" xfId="0" applyFont="1" applyFill="1" applyBorder="1" applyAlignment="1">
      <alignment horizontal="left"/>
    </xf>
    <xf numFmtId="49" fontId="37" fillId="0" borderId="32" xfId="0" applyNumberFormat="1" applyFont="1" applyFill="1" applyBorder="1" applyAlignment="1">
      <alignment horizontal="left"/>
    </xf>
    <xf numFmtId="0" fontId="37" fillId="0" borderId="22" xfId="0" applyFont="1" applyBorder="1" applyAlignment="1">
      <alignment horizontal="left"/>
    </xf>
    <xf numFmtId="0" fontId="37" fillId="5" borderId="22" xfId="0" applyFont="1" applyFill="1" applyBorder="1" applyAlignment="1">
      <alignment horizontal="left" vertical="center"/>
    </xf>
    <xf numFmtId="49" fontId="37" fillId="5" borderId="22" xfId="0" applyNumberFormat="1" applyFont="1" applyFill="1" applyBorder="1" applyAlignment="1">
      <alignment horizontal="left"/>
    </xf>
    <xf numFmtId="0" fontId="37" fillId="5" borderId="22" xfId="0" applyFont="1" applyFill="1" applyBorder="1" applyAlignment="1">
      <alignment horizontal="left"/>
    </xf>
    <xf numFmtId="0" fontId="37" fillId="0" borderId="34" xfId="0" applyFont="1" applyBorder="1" applyAlignment="1">
      <alignment horizontal="left" vertical="center"/>
    </xf>
    <xf numFmtId="49" fontId="37" fillId="4" borderId="34" xfId="0" applyNumberFormat="1" applyFont="1" applyFill="1" applyBorder="1" applyAlignment="1">
      <alignment horizontal="left"/>
    </xf>
    <xf numFmtId="49" fontId="37" fillId="5" borderId="33" xfId="0" applyNumberFormat="1" applyFont="1" applyFill="1" applyBorder="1" applyAlignment="1">
      <alignment horizontal="left"/>
    </xf>
    <xf numFmtId="0" fontId="37" fillId="5" borderId="33" xfId="0" applyFont="1" applyFill="1" applyBorder="1" applyAlignment="1">
      <alignment horizontal="left"/>
    </xf>
    <xf numFmtId="0" fontId="37" fillId="5" borderId="34" xfId="0" applyFont="1" applyFill="1" applyBorder="1" applyAlignment="1">
      <alignment horizontal="left" vertical="center"/>
    </xf>
    <xf numFmtId="0" fontId="30" fillId="0" borderId="22" xfId="0" applyFont="1" applyBorder="1" applyAlignment="1">
      <alignment horizontal="left"/>
    </xf>
    <xf numFmtId="0" fontId="37" fillId="0" borderId="7" xfId="0" applyFont="1" applyBorder="1" applyAlignment="1">
      <alignment horizontal="left"/>
    </xf>
    <xf numFmtId="0" fontId="30" fillId="0" borderId="33" xfId="0" applyFont="1" applyBorder="1" applyAlignment="1">
      <alignment horizontal="left"/>
    </xf>
    <xf numFmtId="0" fontId="30" fillId="0" borderId="34" xfId="0" applyFont="1" applyBorder="1" applyAlignment="1">
      <alignment horizontal="left"/>
    </xf>
    <xf numFmtId="0" fontId="37" fillId="5" borderId="22" xfId="0" applyNumberFormat="1" applyFont="1" applyFill="1" applyBorder="1" applyAlignment="1">
      <alignment horizontal="left"/>
    </xf>
    <xf numFmtId="0" fontId="30" fillId="5" borderId="22" xfId="0" applyFont="1" applyFill="1" applyBorder="1" applyAlignment="1">
      <alignment horizontal="left"/>
    </xf>
    <xf numFmtId="0" fontId="30" fillId="0" borderId="22" xfId="0" applyFont="1" applyFill="1" applyBorder="1" applyAlignment="1">
      <alignment horizontal="left"/>
    </xf>
    <xf numFmtId="0" fontId="37" fillId="0" borderId="34" xfId="0" applyFont="1" applyBorder="1" applyAlignment="1">
      <alignment horizontal="left"/>
    </xf>
    <xf numFmtId="0" fontId="37" fillId="4" borderId="22" xfId="0" applyFont="1" applyFill="1" applyBorder="1" applyAlignment="1">
      <alignment horizontal="left"/>
    </xf>
    <xf numFmtId="0" fontId="30" fillId="5" borderId="33" xfId="0" applyFont="1" applyFill="1" applyBorder="1" applyAlignment="1">
      <alignment horizontal="left"/>
    </xf>
    <xf numFmtId="0" fontId="37" fillId="5" borderId="7" xfId="0" applyFont="1" applyFill="1" applyBorder="1" applyAlignment="1">
      <alignment horizontal="left"/>
    </xf>
    <xf numFmtId="0" fontId="30" fillId="0" borderId="35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 wrapText="1"/>
    </xf>
    <xf numFmtId="0" fontId="39" fillId="0" borderId="0" xfId="0" applyFont="1"/>
    <xf numFmtId="0" fontId="38" fillId="0" borderId="0" xfId="0" applyFont="1"/>
    <xf numFmtId="0" fontId="40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30" fillId="0" borderId="0" xfId="0" applyFont="1" applyFill="1" applyAlignment="1"/>
    <xf numFmtId="0" fontId="30" fillId="0" borderId="0" xfId="0" applyFont="1"/>
    <xf numFmtId="0" fontId="23" fillId="0" borderId="7" xfId="0" applyFont="1" applyFill="1" applyBorder="1"/>
    <xf numFmtId="0" fontId="36" fillId="4" borderId="22" xfId="0" applyFont="1" applyFill="1" applyBorder="1" applyAlignment="1">
      <alignment horizontal="left"/>
    </xf>
    <xf numFmtId="0" fontId="7" fillId="4" borderId="22" xfId="46" applyFont="1" applyFill="1" applyBorder="1" applyAlignment="1">
      <alignment horizontal="left" wrapText="1"/>
    </xf>
    <xf numFmtId="174" fontId="0" fillId="0" borderId="22" xfId="0" applyNumberFormat="1" applyFont="1" applyFill="1" applyBorder="1" applyAlignment="1">
      <alignment horizontal="center"/>
    </xf>
    <xf numFmtId="174" fontId="7" fillId="0" borderId="22" xfId="0" applyNumberFormat="1" applyFont="1" applyFill="1" applyBorder="1" applyAlignment="1">
      <alignment horizontal="center"/>
    </xf>
    <xf numFmtId="174" fontId="5" fillId="0" borderId="22" xfId="0" applyNumberFormat="1" applyFont="1" applyFill="1" applyBorder="1" applyAlignment="1">
      <alignment horizontal="center"/>
    </xf>
    <xf numFmtId="0" fontId="23" fillId="0" borderId="7" xfId="0" applyFont="1" applyBorder="1" applyAlignment="1"/>
    <xf numFmtId="0" fontId="23" fillId="0" borderId="0" xfId="0" applyFont="1" applyAlignment="1"/>
    <xf numFmtId="0" fontId="13" fillId="0" borderId="0" xfId="0" applyFont="1" applyAlignment="1">
      <alignment horizontal="left"/>
    </xf>
    <xf numFmtId="0" fontId="30" fillId="0" borderId="0" xfId="0" applyFont="1" applyBorder="1" applyAlignment="1"/>
  </cellXfs>
  <cellStyles count="99">
    <cellStyle name="Explanatory Text" xfId="61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Normal 2" xfId="15"/>
    <cellStyle name="Normal_Sheet1" xfId="46"/>
    <cellStyle name="Normal_Sheet1_1" xfId="62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  <rgbColor rgb="FF222222"/>
      <rgbColor rgb="FF7891B0"/>
      <rgbColor rgb="FF231F20"/>
      <rgbColor rgb="FFBDC0BF"/>
      <rgbColor rgb="FFA5A5A5"/>
      <rgbColor rgb="FF3F3F3F"/>
      <rgbColor rgb="FFDBDBDB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1"/>
  <sheetViews>
    <sheetView showGridLines="0" zoomScale="125" zoomScaleNormal="125" zoomScalePageLayoutView="125" workbookViewId="0">
      <selection activeCell="D12" sqref="D12"/>
    </sheetView>
  </sheetViews>
  <sheetFormatPr baseColWidth="10" defaultColWidth="9.6640625" defaultRowHeight="15" customHeight="1" x14ac:dyDescent="0"/>
  <cols>
    <col min="1" max="18" width="9.6640625" style="1"/>
    <col min="19" max="20" width="9.6640625" style="51"/>
    <col min="21" max="258" width="9.6640625" style="1"/>
  </cols>
  <sheetData>
    <row r="1" spans="1:37" ht="15" customHeight="1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0" t="s">
        <v>12</v>
      </c>
      <c r="N1" s="130" t="s">
        <v>13</v>
      </c>
      <c r="O1" s="130" t="s">
        <v>14</v>
      </c>
      <c r="P1" s="130" t="s">
        <v>15</v>
      </c>
      <c r="Q1" s="130" t="s">
        <v>16</v>
      </c>
      <c r="R1" s="130" t="s">
        <v>17</v>
      </c>
      <c r="S1" s="130" t="s">
        <v>1506</v>
      </c>
      <c r="T1" s="130" t="s">
        <v>1505</v>
      </c>
      <c r="U1" s="2" t="s">
        <v>1507</v>
      </c>
      <c r="V1" s="2" t="s">
        <v>196</v>
      </c>
      <c r="W1" s="3"/>
      <c r="X1" s="3"/>
      <c r="Y1" s="4"/>
      <c r="Z1" s="5"/>
      <c r="AA1" s="4"/>
      <c r="AB1" s="4"/>
      <c r="AC1" s="6"/>
      <c r="AD1" s="6"/>
      <c r="AE1" s="4"/>
      <c r="AF1" s="6"/>
      <c r="AG1" s="4"/>
      <c r="AH1" s="6"/>
      <c r="AI1" s="6"/>
      <c r="AJ1" s="6"/>
      <c r="AK1" s="6"/>
    </row>
    <row r="2" spans="1:37" ht="15" customHeight="1">
      <c r="A2" s="131">
        <v>1</v>
      </c>
      <c r="B2" s="131" t="s">
        <v>357</v>
      </c>
      <c r="C2" s="131" t="s">
        <v>358</v>
      </c>
      <c r="D2" s="131"/>
      <c r="E2" s="131" t="s">
        <v>379</v>
      </c>
      <c r="F2" s="131" t="s">
        <v>21</v>
      </c>
      <c r="G2" s="131">
        <v>2007</v>
      </c>
      <c r="H2" s="131"/>
      <c r="I2" s="131"/>
      <c r="J2" s="131"/>
      <c r="K2" s="131" t="s">
        <v>365</v>
      </c>
      <c r="L2" s="132" t="s">
        <v>3032</v>
      </c>
      <c r="M2" s="133" t="s">
        <v>3033</v>
      </c>
      <c r="N2" s="133" t="s">
        <v>3034</v>
      </c>
      <c r="O2" s="131" t="s">
        <v>362</v>
      </c>
      <c r="P2" s="131"/>
      <c r="Q2" s="131"/>
      <c r="R2" s="131"/>
      <c r="S2" s="131" t="s">
        <v>3035</v>
      </c>
      <c r="T2" s="134"/>
      <c r="V2" s="7"/>
      <c r="W2" s="7"/>
      <c r="X2" s="7"/>
      <c r="Y2" s="8"/>
      <c r="Z2" s="7"/>
      <c r="AA2" s="8"/>
      <c r="AB2" s="8"/>
      <c r="AC2" s="7"/>
      <c r="AD2" s="7"/>
      <c r="AE2" s="8"/>
      <c r="AF2" s="7"/>
      <c r="AG2" s="8"/>
      <c r="AH2" s="7"/>
      <c r="AI2" s="7"/>
      <c r="AJ2" s="7"/>
      <c r="AK2" s="7"/>
    </row>
    <row r="3" spans="1:37" ht="15" customHeight="1">
      <c r="A3" s="131">
        <v>2</v>
      </c>
      <c r="B3" s="131" t="s">
        <v>357</v>
      </c>
      <c r="C3" s="131" t="s">
        <v>358</v>
      </c>
      <c r="D3" s="131"/>
      <c r="E3" s="131" t="s">
        <v>379</v>
      </c>
      <c r="F3" s="131" t="s">
        <v>21</v>
      </c>
      <c r="G3" s="131">
        <v>2007</v>
      </c>
      <c r="H3" s="131"/>
      <c r="I3" s="131"/>
      <c r="J3" s="131"/>
      <c r="K3" s="131" t="s">
        <v>365</v>
      </c>
      <c r="L3" s="132" t="s">
        <v>3036</v>
      </c>
      <c r="M3" s="133" t="s">
        <v>3037</v>
      </c>
      <c r="N3" s="133" t="s">
        <v>3034</v>
      </c>
      <c r="O3" s="131" t="s">
        <v>362</v>
      </c>
      <c r="P3" s="131"/>
      <c r="Q3" s="131"/>
      <c r="R3" s="131"/>
      <c r="S3" s="131" t="s">
        <v>3035</v>
      </c>
      <c r="T3" s="134"/>
      <c r="V3" s="9"/>
      <c r="W3" s="9"/>
      <c r="X3" s="9"/>
      <c r="Y3" s="10"/>
      <c r="Z3" s="9"/>
      <c r="AA3" s="10"/>
      <c r="AB3" s="10"/>
      <c r="AC3" s="9"/>
      <c r="AD3" s="9"/>
      <c r="AE3" s="10"/>
      <c r="AF3" s="9"/>
      <c r="AG3" s="10"/>
      <c r="AH3" s="9"/>
      <c r="AI3" s="9"/>
      <c r="AJ3" s="9"/>
      <c r="AK3" s="9"/>
    </row>
    <row r="4" spans="1:37" ht="15" customHeight="1">
      <c r="A4" s="131">
        <v>3</v>
      </c>
      <c r="B4" s="131" t="s">
        <v>357</v>
      </c>
      <c r="C4" s="131" t="s">
        <v>358</v>
      </c>
      <c r="D4" s="131"/>
      <c r="E4" s="131" t="s">
        <v>379</v>
      </c>
      <c r="F4" s="131" t="s">
        <v>21</v>
      </c>
      <c r="G4" s="131">
        <v>2007</v>
      </c>
      <c r="H4" s="131"/>
      <c r="I4" s="131"/>
      <c r="J4" s="131"/>
      <c r="K4" s="131" t="s">
        <v>365</v>
      </c>
      <c r="L4" s="132" t="s">
        <v>3038</v>
      </c>
      <c r="M4" s="133" t="s">
        <v>3039</v>
      </c>
      <c r="N4" s="133" t="s">
        <v>3034</v>
      </c>
      <c r="O4" s="131" t="s">
        <v>362</v>
      </c>
      <c r="P4" s="131"/>
      <c r="Q4" s="131"/>
      <c r="R4" s="131"/>
      <c r="S4" s="131" t="s">
        <v>3035</v>
      </c>
      <c r="T4" s="134"/>
      <c r="V4" s="9"/>
      <c r="W4" s="9"/>
      <c r="X4" s="9"/>
      <c r="Y4" s="10"/>
      <c r="Z4" s="9"/>
      <c r="AA4" s="10"/>
      <c r="AB4" s="10"/>
      <c r="AC4" s="9"/>
      <c r="AD4" s="9"/>
      <c r="AE4" s="10"/>
      <c r="AF4" s="9"/>
      <c r="AG4" s="10"/>
      <c r="AH4" s="9"/>
      <c r="AI4" s="9"/>
      <c r="AJ4" s="9"/>
      <c r="AK4" s="9"/>
    </row>
    <row r="5" spans="1:37" ht="15" customHeight="1">
      <c r="A5" s="131">
        <v>4</v>
      </c>
      <c r="B5" s="131" t="s">
        <v>357</v>
      </c>
      <c r="C5" s="131" t="s">
        <v>358</v>
      </c>
      <c r="D5" s="131"/>
      <c r="E5" s="131" t="s">
        <v>379</v>
      </c>
      <c r="F5" s="131" t="s">
        <v>21</v>
      </c>
      <c r="G5" s="131">
        <v>2007</v>
      </c>
      <c r="H5" s="131"/>
      <c r="I5" s="131"/>
      <c r="J5" s="131"/>
      <c r="K5" s="131" t="s">
        <v>365</v>
      </c>
      <c r="L5" s="132" t="s">
        <v>3040</v>
      </c>
      <c r="M5" s="133" t="s">
        <v>3041</v>
      </c>
      <c r="N5" s="133" t="s">
        <v>3034</v>
      </c>
      <c r="O5" s="131" t="s">
        <v>362</v>
      </c>
      <c r="P5" s="131"/>
      <c r="Q5" s="131"/>
      <c r="R5" s="131"/>
      <c r="S5" s="131" t="s">
        <v>3035</v>
      </c>
      <c r="T5" s="134"/>
      <c r="V5" s="9"/>
      <c r="W5" s="9"/>
      <c r="X5" s="9"/>
      <c r="Y5" s="10"/>
      <c r="Z5" s="9"/>
      <c r="AA5" s="10"/>
      <c r="AB5" s="10"/>
      <c r="AC5" s="9"/>
      <c r="AD5" s="9"/>
      <c r="AE5" s="10"/>
      <c r="AF5" s="9"/>
      <c r="AG5" s="10"/>
      <c r="AH5" s="9"/>
      <c r="AI5" s="9"/>
      <c r="AJ5" s="9"/>
      <c r="AK5" s="9"/>
    </row>
    <row r="6" spans="1:37" ht="15" customHeight="1">
      <c r="A6" s="131">
        <v>5</v>
      </c>
      <c r="B6" s="131" t="s">
        <v>357</v>
      </c>
      <c r="C6" s="131" t="s">
        <v>358</v>
      </c>
      <c r="D6" s="131"/>
      <c r="E6" s="131" t="s">
        <v>379</v>
      </c>
      <c r="F6" s="131" t="s">
        <v>21</v>
      </c>
      <c r="G6" s="131">
        <v>2007</v>
      </c>
      <c r="H6" s="131"/>
      <c r="I6" s="131"/>
      <c r="J6" s="131"/>
      <c r="K6" s="131" t="s">
        <v>365</v>
      </c>
      <c r="L6" s="132" t="s">
        <v>3042</v>
      </c>
      <c r="M6" s="133" t="s">
        <v>3043</v>
      </c>
      <c r="N6" s="133" t="s">
        <v>3034</v>
      </c>
      <c r="O6" s="131" t="s">
        <v>362</v>
      </c>
      <c r="P6" s="131"/>
      <c r="Q6" s="131"/>
      <c r="R6" s="131"/>
      <c r="S6" s="131" t="s">
        <v>3035</v>
      </c>
      <c r="T6" s="134"/>
      <c r="V6" s="9"/>
      <c r="W6" s="9"/>
      <c r="X6" s="9"/>
      <c r="Y6" s="10"/>
      <c r="Z6" s="9"/>
      <c r="AA6" s="10"/>
      <c r="AB6" s="10"/>
      <c r="AC6" s="9"/>
      <c r="AD6" s="9"/>
      <c r="AE6" s="10"/>
      <c r="AF6" s="9"/>
      <c r="AG6" s="10"/>
      <c r="AH6" s="9"/>
      <c r="AI6" s="9"/>
      <c r="AJ6" s="9"/>
      <c r="AK6" s="9"/>
    </row>
    <row r="7" spans="1:37" ht="15" customHeight="1">
      <c r="A7" s="131">
        <v>6</v>
      </c>
      <c r="B7" s="131" t="s">
        <v>357</v>
      </c>
      <c r="C7" s="131" t="s">
        <v>358</v>
      </c>
      <c r="D7" s="131"/>
      <c r="E7" s="131" t="s">
        <v>379</v>
      </c>
      <c r="F7" s="131" t="s">
        <v>21</v>
      </c>
      <c r="G7" s="131">
        <v>2007</v>
      </c>
      <c r="H7" s="131"/>
      <c r="I7" s="131"/>
      <c r="J7" s="131"/>
      <c r="K7" s="131" t="s">
        <v>365</v>
      </c>
      <c r="L7" s="132" t="s">
        <v>3044</v>
      </c>
      <c r="M7" s="133" t="s">
        <v>3045</v>
      </c>
      <c r="N7" s="133" t="s">
        <v>3034</v>
      </c>
      <c r="O7" s="131" t="s">
        <v>362</v>
      </c>
      <c r="P7" s="131"/>
      <c r="Q7" s="131"/>
      <c r="R7" s="131"/>
      <c r="S7" s="131" t="s">
        <v>3035</v>
      </c>
      <c r="T7" s="134"/>
      <c r="V7" s="9"/>
      <c r="W7" s="9"/>
      <c r="X7" s="9"/>
      <c r="Y7" s="10"/>
      <c r="Z7" s="9"/>
      <c r="AA7" s="10"/>
      <c r="AB7" s="10"/>
      <c r="AC7" s="9"/>
      <c r="AD7" s="9"/>
      <c r="AE7" s="10"/>
      <c r="AF7" s="9"/>
      <c r="AG7" s="10"/>
      <c r="AH7" s="9"/>
      <c r="AI7" s="9"/>
      <c r="AJ7" s="9"/>
      <c r="AK7" s="9"/>
    </row>
    <row r="8" spans="1:37" ht="15" customHeight="1">
      <c r="A8" s="131">
        <v>7</v>
      </c>
      <c r="B8" s="131" t="s">
        <v>357</v>
      </c>
      <c r="C8" s="131" t="s">
        <v>358</v>
      </c>
      <c r="D8" s="131"/>
      <c r="E8" s="131" t="s">
        <v>379</v>
      </c>
      <c r="F8" s="131" t="s">
        <v>21</v>
      </c>
      <c r="G8" s="131">
        <v>2007</v>
      </c>
      <c r="H8" s="131"/>
      <c r="I8" s="131"/>
      <c r="J8" s="131"/>
      <c r="K8" s="131" t="s">
        <v>365</v>
      </c>
      <c r="L8" s="132" t="s">
        <v>3046</v>
      </c>
      <c r="M8" s="133" t="s">
        <v>3047</v>
      </c>
      <c r="N8" s="133" t="s">
        <v>3034</v>
      </c>
      <c r="O8" s="131" t="s">
        <v>362</v>
      </c>
      <c r="P8" s="131"/>
      <c r="Q8" s="131"/>
      <c r="R8" s="131"/>
      <c r="S8" s="131" t="s">
        <v>3035</v>
      </c>
      <c r="T8" s="134"/>
      <c r="V8" s="9"/>
      <c r="W8" s="9"/>
      <c r="X8" s="9"/>
      <c r="Y8" s="10"/>
      <c r="Z8" s="9"/>
      <c r="AA8" s="10"/>
      <c r="AB8" s="10"/>
      <c r="AC8" s="9"/>
      <c r="AD8" s="9"/>
      <c r="AE8" s="10"/>
      <c r="AF8" s="9"/>
      <c r="AG8" s="10"/>
      <c r="AH8" s="9"/>
      <c r="AI8" s="9"/>
      <c r="AJ8" s="9"/>
      <c r="AK8" s="9"/>
    </row>
    <row r="9" spans="1:37" ht="15" customHeight="1">
      <c r="A9" s="131">
        <v>8</v>
      </c>
      <c r="B9" s="131" t="s">
        <v>357</v>
      </c>
      <c r="C9" s="131" t="s">
        <v>358</v>
      </c>
      <c r="D9" s="131"/>
      <c r="E9" s="131" t="s">
        <v>379</v>
      </c>
      <c r="F9" s="131" t="s">
        <v>21</v>
      </c>
      <c r="G9" s="131">
        <v>2007</v>
      </c>
      <c r="H9" s="131"/>
      <c r="I9" s="131"/>
      <c r="J9" s="131"/>
      <c r="K9" s="131" t="s">
        <v>365</v>
      </c>
      <c r="L9" s="132" t="s">
        <v>3048</v>
      </c>
      <c r="M9" s="133" t="s">
        <v>3049</v>
      </c>
      <c r="N9" s="133" t="s">
        <v>3034</v>
      </c>
      <c r="O9" s="131" t="s">
        <v>362</v>
      </c>
      <c r="P9" s="131"/>
      <c r="Q9" s="131"/>
      <c r="R9" s="131"/>
      <c r="S9" s="131" t="s">
        <v>3035</v>
      </c>
      <c r="T9" s="134"/>
      <c r="V9" s="9"/>
      <c r="W9" s="9"/>
      <c r="X9" s="9"/>
      <c r="Y9" s="10"/>
      <c r="Z9" s="9"/>
      <c r="AA9" s="10"/>
      <c r="AB9" s="10"/>
      <c r="AC9" s="9"/>
      <c r="AD9" s="9"/>
      <c r="AE9" s="10"/>
      <c r="AF9" s="9"/>
      <c r="AG9" s="10"/>
      <c r="AH9" s="9"/>
      <c r="AI9" s="9"/>
      <c r="AJ9" s="9"/>
      <c r="AK9" s="9"/>
    </row>
    <row r="10" spans="1:37" ht="15" customHeight="1">
      <c r="A10" s="131">
        <v>9</v>
      </c>
      <c r="B10" s="131" t="s">
        <v>357</v>
      </c>
      <c r="C10" s="131" t="s">
        <v>358</v>
      </c>
      <c r="D10" s="131"/>
      <c r="E10" s="131" t="s">
        <v>379</v>
      </c>
      <c r="F10" s="131" t="s">
        <v>21</v>
      </c>
      <c r="G10" s="131">
        <v>2007</v>
      </c>
      <c r="H10" s="131"/>
      <c r="I10" s="131"/>
      <c r="J10" s="131"/>
      <c r="K10" s="131" t="s">
        <v>365</v>
      </c>
      <c r="L10" s="132" t="s">
        <v>3050</v>
      </c>
      <c r="M10" s="133" t="s">
        <v>3051</v>
      </c>
      <c r="N10" s="133" t="s">
        <v>3034</v>
      </c>
      <c r="O10" s="131" t="s">
        <v>362</v>
      </c>
      <c r="P10" s="131"/>
      <c r="Q10" s="131"/>
      <c r="R10" s="131"/>
      <c r="S10" s="131" t="s">
        <v>3035</v>
      </c>
      <c r="T10" s="134"/>
      <c r="V10" s="9"/>
      <c r="W10" s="9"/>
      <c r="X10" s="9"/>
      <c r="Y10" s="10"/>
      <c r="Z10" s="9"/>
      <c r="AA10" s="10"/>
      <c r="AB10" s="10"/>
      <c r="AC10" s="9"/>
      <c r="AD10" s="9"/>
      <c r="AE10" s="10"/>
      <c r="AF10" s="9"/>
      <c r="AG10" s="10"/>
      <c r="AH10" s="9"/>
      <c r="AI10" s="9"/>
      <c r="AJ10" s="9"/>
      <c r="AK10" s="9"/>
    </row>
    <row r="11" spans="1:37" ht="15" customHeight="1">
      <c r="A11" s="131">
        <v>10</v>
      </c>
      <c r="B11" s="131" t="s">
        <v>357</v>
      </c>
      <c r="C11" s="131" t="s">
        <v>358</v>
      </c>
      <c r="D11" s="131"/>
      <c r="E11" s="131" t="s">
        <v>379</v>
      </c>
      <c r="F11" s="131" t="s">
        <v>21</v>
      </c>
      <c r="G11" s="131">
        <v>2007</v>
      </c>
      <c r="H11" s="131"/>
      <c r="I11" s="131"/>
      <c r="J11" s="131"/>
      <c r="K11" s="131" t="s">
        <v>365</v>
      </c>
      <c r="L11" s="132" t="s">
        <v>3052</v>
      </c>
      <c r="M11" s="133" t="s">
        <v>3053</v>
      </c>
      <c r="N11" s="133" t="s">
        <v>3034</v>
      </c>
      <c r="O11" s="131" t="s">
        <v>362</v>
      </c>
      <c r="P11" s="131"/>
      <c r="Q11" s="131"/>
      <c r="R11" s="131"/>
      <c r="S11" s="131" t="s">
        <v>3035</v>
      </c>
      <c r="T11" s="134"/>
      <c r="V11" s="9"/>
      <c r="W11" s="9"/>
      <c r="X11" s="9"/>
      <c r="Y11" s="10"/>
      <c r="Z11" s="9"/>
      <c r="AA11" s="10"/>
      <c r="AB11" s="10"/>
      <c r="AC11" s="9"/>
      <c r="AD11" s="9"/>
      <c r="AE11" s="10"/>
      <c r="AF11" s="9"/>
      <c r="AG11" s="10"/>
      <c r="AH11" s="9"/>
      <c r="AI11" s="9"/>
      <c r="AJ11" s="9"/>
      <c r="AK11" s="9"/>
    </row>
    <row r="12" spans="1:37" ht="15" customHeight="1">
      <c r="A12" s="131">
        <v>11</v>
      </c>
      <c r="B12" s="131" t="s">
        <v>357</v>
      </c>
      <c r="C12" s="131" t="s">
        <v>358</v>
      </c>
      <c r="D12" s="131"/>
      <c r="E12" s="131" t="s">
        <v>379</v>
      </c>
      <c r="F12" s="131" t="s">
        <v>21</v>
      </c>
      <c r="G12" s="131">
        <v>2007</v>
      </c>
      <c r="H12" s="131"/>
      <c r="I12" s="131"/>
      <c r="J12" s="131"/>
      <c r="K12" s="131" t="s">
        <v>365</v>
      </c>
      <c r="L12" s="132" t="s">
        <v>3054</v>
      </c>
      <c r="M12" s="133" t="s">
        <v>3055</v>
      </c>
      <c r="N12" s="133" t="s">
        <v>3034</v>
      </c>
      <c r="O12" s="131" t="s">
        <v>362</v>
      </c>
      <c r="P12" s="131"/>
      <c r="Q12" s="131"/>
      <c r="R12" s="131"/>
      <c r="S12" s="131" t="s">
        <v>3035</v>
      </c>
      <c r="T12" s="134"/>
      <c r="V12" s="9"/>
      <c r="W12" s="9"/>
      <c r="X12" s="9"/>
      <c r="Y12" s="10"/>
      <c r="Z12" s="9"/>
      <c r="AA12" s="10"/>
      <c r="AB12" s="10"/>
      <c r="AC12" s="9"/>
      <c r="AD12" s="9"/>
      <c r="AE12" s="10"/>
      <c r="AF12" s="9"/>
      <c r="AG12" s="10"/>
      <c r="AH12" s="9"/>
      <c r="AI12" s="9"/>
      <c r="AJ12" s="9"/>
      <c r="AK12" s="9"/>
    </row>
    <row r="13" spans="1:37" ht="15" customHeight="1">
      <c r="A13" s="131">
        <v>12</v>
      </c>
      <c r="B13" s="131" t="s">
        <v>357</v>
      </c>
      <c r="C13" s="131" t="s">
        <v>358</v>
      </c>
      <c r="D13" s="131"/>
      <c r="E13" s="131" t="s">
        <v>379</v>
      </c>
      <c r="F13" s="131" t="s">
        <v>21</v>
      </c>
      <c r="G13" s="131">
        <v>2007</v>
      </c>
      <c r="H13" s="131"/>
      <c r="I13" s="131"/>
      <c r="J13" s="131"/>
      <c r="K13" s="131" t="s">
        <v>365</v>
      </c>
      <c r="L13" s="132" t="s">
        <v>3056</v>
      </c>
      <c r="M13" s="133" t="s">
        <v>3057</v>
      </c>
      <c r="N13" s="133" t="s">
        <v>3034</v>
      </c>
      <c r="O13" s="131" t="s">
        <v>362</v>
      </c>
      <c r="P13" s="131"/>
      <c r="Q13" s="131"/>
      <c r="R13" s="131"/>
      <c r="S13" s="131" t="s">
        <v>3035</v>
      </c>
      <c r="T13" s="134"/>
      <c r="V13" s="9"/>
      <c r="W13" s="9"/>
      <c r="X13" s="9"/>
      <c r="Y13" s="10"/>
      <c r="Z13" s="9"/>
      <c r="AA13" s="10"/>
      <c r="AB13" s="10"/>
      <c r="AC13" s="9"/>
      <c r="AD13" s="9"/>
      <c r="AE13" s="10"/>
      <c r="AF13" s="9"/>
      <c r="AG13" s="10"/>
      <c r="AH13" s="9"/>
      <c r="AI13" s="9"/>
      <c r="AJ13" s="9"/>
      <c r="AK13" s="9"/>
    </row>
    <row r="14" spans="1:37" ht="15" customHeight="1">
      <c r="A14" s="131">
        <v>13</v>
      </c>
      <c r="B14" s="131" t="s">
        <v>357</v>
      </c>
      <c r="C14" s="131" t="s">
        <v>358</v>
      </c>
      <c r="D14" s="131"/>
      <c r="E14" s="131" t="s">
        <v>379</v>
      </c>
      <c r="F14" s="131" t="s">
        <v>21</v>
      </c>
      <c r="G14" s="131">
        <v>2007</v>
      </c>
      <c r="H14" s="131"/>
      <c r="I14" s="131"/>
      <c r="J14" s="131"/>
      <c r="K14" s="131" t="s">
        <v>365</v>
      </c>
      <c r="L14" s="132" t="s">
        <v>3058</v>
      </c>
      <c r="M14" s="133" t="s">
        <v>3059</v>
      </c>
      <c r="N14" s="133" t="s">
        <v>3034</v>
      </c>
      <c r="O14" s="131" t="s">
        <v>362</v>
      </c>
      <c r="P14" s="131"/>
      <c r="Q14" s="131"/>
      <c r="R14" s="131"/>
      <c r="S14" s="131" t="s">
        <v>3035</v>
      </c>
      <c r="T14" s="134"/>
      <c r="V14" s="9"/>
      <c r="W14" s="9"/>
      <c r="X14" s="9"/>
      <c r="Y14" s="10"/>
      <c r="Z14" s="9"/>
      <c r="AA14" s="10"/>
      <c r="AB14" s="10"/>
      <c r="AC14" s="9"/>
      <c r="AD14" s="9"/>
      <c r="AE14" s="10"/>
      <c r="AF14" s="9"/>
      <c r="AG14" s="10"/>
      <c r="AH14" s="9"/>
      <c r="AI14" s="9"/>
      <c r="AJ14" s="9"/>
      <c r="AK14" s="9"/>
    </row>
    <row r="15" spans="1:37" ht="15" customHeight="1">
      <c r="A15" s="131">
        <v>14</v>
      </c>
      <c r="B15" s="131" t="s">
        <v>357</v>
      </c>
      <c r="C15" s="131" t="s">
        <v>358</v>
      </c>
      <c r="D15" s="131"/>
      <c r="E15" s="131" t="s">
        <v>379</v>
      </c>
      <c r="F15" s="131" t="s">
        <v>21</v>
      </c>
      <c r="G15" s="131">
        <v>2007</v>
      </c>
      <c r="H15" s="131"/>
      <c r="I15" s="131"/>
      <c r="J15" s="131"/>
      <c r="K15" s="131" t="s">
        <v>365</v>
      </c>
      <c r="L15" s="132" t="s">
        <v>3060</v>
      </c>
      <c r="M15" s="133" t="s">
        <v>3061</v>
      </c>
      <c r="N15" s="133" t="s">
        <v>3034</v>
      </c>
      <c r="O15" s="131" t="s">
        <v>362</v>
      </c>
      <c r="P15" s="131"/>
      <c r="Q15" s="131"/>
      <c r="R15" s="131"/>
      <c r="S15" s="131" t="s">
        <v>3035</v>
      </c>
      <c r="T15" s="134"/>
      <c r="V15" s="9"/>
      <c r="W15" s="9"/>
      <c r="X15" s="9"/>
      <c r="Y15" s="10"/>
      <c r="Z15" s="9"/>
      <c r="AA15" s="10"/>
      <c r="AB15" s="10"/>
      <c r="AC15" s="9"/>
      <c r="AD15" s="9"/>
      <c r="AE15" s="10"/>
      <c r="AF15" s="9"/>
      <c r="AG15" s="10"/>
      <c r="AH15" s="9"/>
      <c r="AI15" s="9"/>
      <c r="AJ15" s="9"/>
      <c r="AK15" s="9"/>
    </row>
    <row r="16" spans="1:37" ht="15" customHeight="1">
      <c r="A16" s="131">
        <v>15</v>
      </c>
      <c r="B16" s="131" t="s">
        <v>357</v>
      </c>
      <c r="C16" s="131" t="s">
        <v>358</v>
      </c>
      <c r="D16" s="131"/>
      <c r="E16" s="131" t="s">
        <v>379</v>
      </c>
      <c r="F16" s="131" t="s">
        <v>21</v>
      </c>
      <c r="G16" s="131">
        <v>2007</v>
      </c>
      <c r="H16" s="131"/>
      <c r="I16" s="131"/>
      <c r="J16" s="131"/>
      <c r="K16" s="131" t="s">
        <v>365</v>
      </c>
      <c r="L16" s="132" t="s">
        <v>3062</v>
      </c>
      <c r="M16" s="133" t="s">
        <v>3063</v>
      </c>
      <c r="N16" s="133" t="s">
        <v>3034</v>
      </c>
      <c r="O16" s="131" t="s">
        <v>362</v>
      </c>
      <c r="P16" s="131"/>
      <c r="Q16" s="131"/>
      <c r="R16" s="131"/>
      <c r="S16" s="131" t="s">
        <v>3035</v>
      </c>
      <c r="T16" s="134"/>
      <c r="V16" s="9"/>
      <c r="W16" s="9"/>
      <c r="X16" s="9"/>
      <c r="Y16" s="10"/>
      <c r="Z16" s="9"/>
      <c r="AA16" s="10"/>
      <c r="AB16" s="10"/>
      <c r="AC16" s="9"/>
      <c r="AD16" s="9"/>
      <c r="AE16" s="10"/>
      <c r="AF16" s="9"/>
      <c r="AG16" s="10"/>
      <c r="AH16" s="9"/>
      <c r="AI16" s="9"/>
      <c r="AJ16" s="9"/>
      <c r="AK16" s="9"/>
    </row>
    <row r="17" spans="1:37" ht="15" customHeight="1">
      <c r="A17" s="131">
        <v>16</v>
      </c>
      <c r="B17" s="131" t="s">
        <v>357</v>
      </c>
      <c r="C17" s="131" t="s">
        <v>358</v>
      </c>
      <c r="D17" s="131"/>
      <c r="E17" s="131" t="s">
        <v>379</v>
      </c>
      <c r="F17" s="131" t="s">
        <v>21</v>
      </c>
      <c r="G17" s="131">
        <v>2007</v>
      </c>
      <c r="H17" s="131"/>
      <c r="I17" s="131"/>
      <c r="J17" s="131"/>
      <c r="K17" s="131" t="s">
        <v>365</v>
      </c>
      <c r="L17" s="132" t="s">
        <v>3064</v>
      </c>
      <c r="M17" s="133" t="s">
        <v>3065</v>
      </c>
      <c r="N17" s="133" t="s">
        <v>3034</v>
      </c>
      <c r="O17" s="131" t="s">
        <v>362</v>
      </c>
      <c r="P17" s="131"/>
      <c r="Q17" s="131"/>
      <c r="R17" s="131"/>
      <c r="S17" s="131" t="s">
        <v>3035</v>
      </c>
      <c r="T17" s="134"/>
      <c r="V17" s="9"/>
      <c r="W17" s="9"/>
      <c r="X17" s="9"/>
      <c r="Y17" s="10"/>
      <c r="Z17" s="9"/>
      <c r="AA17" s="10"/>
      <c r="AB17" s="10"/>
      <c r="AC17" s="9"/>
      <c r="AD17" s="9"/>
      <c r="AE17" s="10"/>
      <c r="AF17" s="9"/>
      <c r="AG17" s="10"/>
      <c r="AH17" s="9"/>
      <c r="AI17" s="9"/>
      <c r="AJ17" s="9"/>
      <c r="AK17" s="9"/>
    </row>
    <row r="18" spans="1:37" ht="15" customHeight="1">
      <c r="A18" s="131">
        <v>17</v>
      </c>
      <c r="B18" s="131" t="s">
        <v>357</v>
      </c>
      <c r="C18" s="131" t="s">
        <v>358</v>
      </c>
      <c r="D18" s="131"/>
      <c r="E18" s="131" t="s">
        <v>379</v>
      </c>
      <c r="F18" s="131" t="s">
        <v>21</v>
      </c>
      <c r="G18" s="131">
        <v>2007</v>
      </c>
      <c r="H18" s="131"/>
      <c r="I18" s="131"/>
      <c r="J18" s="131"/>
      <c r="K18" s="131" t="s">
        <v>365</v>
      </c>
      <c r="L18" s="132" t="s">
        <v>3066</v>
      </c>
      <c r="M18" s="133" t="s">
        <v>3067</v>
      </c>
      <c r="N18" s="133" t="s">
        <v>3034</v>
      </c>
      <c r="O18" s="131" t="s">
        <v>362</v>
      </c>
      <c r="P18" s="131"/>
      <c r="Q18" s="131"/>
      <c r="R18" s="131"/>
      <c r="S18" s="131" t="s">
        <v>3035</v>
      </c>
      <c r="T18" s="134"/>
      <c r="V18" s="9"/>
      <c r="W18" s="9"/>
      <c r="X18" s="9"/>
      <c r="Y18" s="10"/>
      <c r="Z18" s="9"/>
      <c r="AA18" s="10"/>
      <c r="AB18" s="10"/>
      <c r="AC18" s="9"/>
      <c r="AD18" s="9"/>
      <c r="AE18" s="10"/>
      <c r="AF18" s="9"/>
      <c r="AG18" s="10"/>
      <c r="AH18" s="9"/>
      <c r="AI18" s="9"/>
      <c r="AJ18" s="9"/>
      <c r="AK18" s="9"/>
    </row>
    <row r="19" spans="1:37" ht="15" customHeight="1">
      <c r="A19" s="131">
        <v>18</v>
      </c>
      <c r="B19" s="131" t="s">
        <v>357</v>
      </c>
      <c r="C19" s="131" t="s">
        <v>358</v>
      </c>
      <c r="D19" s="131"/>
      <c r="E19" s="131" t="s">
        <v>379</v>
      </c>
      <c r="F19" s="131" t="s">
        <v>21</v>
      </c>
      <c r="G19" s="131">
        <v>2007</v>
      </c>
      <c r="H19" s="131"/>
      <c r="I19" s="131"/>
      <c r="J19" s="131"/>
      <c r="K19" s="131" t="s">
        <v>365</v>
      </c>
      <c r="L19" s="132" t="s">
        <v>3068</v>
      </c>
      <c r="M19" s="133" t="s">
        <v>3069</v>
      </c>
      <c r="N19" s="133" t="s">
        <v>3034</v>
      </c>
      <c r="O19" s="131" t="s">
        <v>362</v>
      </c>
      <c r="P19" s="131"/>
      <c r="Q19" s="131"/>
      <c r="R19" s="131"/>
      <c r="S19" s="131" t="s">
        <v>3035</v>
      </c>
      <c r="T19" s="134"/>
      <c r="V19" s="9"/>
      <c r="W19" s="9"/>
      <c r="X19" s="9"/>
      <c r="Y19" s="10"/>
      <c r="Z19" s="9"/>
      <c r="AA19" s="10"/>
      <c r="AB19" s="10"/>
      <c r="AC19" s="9"/>
      <c r="AD19" s="9"/>
      <c r="AE19" s="10"/>
      <c r="AF19" s="9"/>
      <c r="AG19" s="10"/>
      <c r="AH19" s="9"/>
      <c r="AI19" s="9"/>
      <c r="AJ19" s="9"/>
      <c r="AK19" s="9"/>
    </row>
    <row r="20" spans="1:37" ht="15" customHeight="1">
      <c r="A20" s="131">
        <v>19</v>
      </c>
      <c r="B20" s="131" t="s">
        <v>357</v>
      </c>
      <c r="C20" s="131" t="s">
        <v>358</v>
      </c>
      <c r="D20" s="131"/>
      <c r="E20" s="131" t="s">
        <v>379</v>
      </c>
      <c r="F20" s="131" t="s">
        <v>21</v>
      </c>
      <c r="G20" s="131">
        <v>2007</v>
      </c>
      <c r="H20" s="131"/>
      <c r="I20" s="131"/>
      <c r="J20" s="131"/>
      <c r="K20" s="131" t="s">
        <v>365</v>
      </c>
      <c r="L20" s="132" t="s">
        <v>3070</v>
      </c>
      <c r="M20" s="133" t="s">
        <v>3071</v>
      </c>
      <c r="N20" s="133" t="s">
        <v>3034</v>
      </c>
      <c r="O20" s="131" t="s">
        <v>362</v>
      </c>
      <c r="P20" s="131"/>
      <c r="Q20" s="131"/>
      <c r="R20" s="131"/>
      <c r="S20" s="131" t="s">
        <v>3035</v>
      </c>
      <c r="T20" s="134"/>
      <c r="V20" s="9"/>
      <c r="W20" s="9"/>
      <c r="X20" s="9"/>
      <c r="Y20" s="10"/>
      <c r="Z20" s="9"/>
      <c r="AA20" s="10"/>
      <c r="AB20" s="10"/>
      <c r="AC20" s="9"/>
      <c r="AD20" s="9"/>
      <c r="AE20" s="10"/>
      <c r="AF20" s="9"/>
      <c r="AG20" s="10"/>
      <c r="AH20" s="9"/>
      <c r="AI20" s="9"/>
      <c r="AJ20" s="9"/>
      <c r="AK20" s="9"/>
    </row>
    <row r="21" spans="1:37" ht="15" customHeight="1">
      <c r="A21" s="131">
        <v>20</v>
      </c>
      <c r="B21" s="131" t="s">
        <v>357</v>
      </c>
      <c r="C21" s="131" t="s">
        <v>358</v>
      </c>
      <c r="D21" s="131"/>
      <c r="E21" s="131" t="s">
        <v>379</v>
      </c>
      <c r="F21" s="131" t="s">
        <v>21</v>
      </c>
      <c r="G21" s="131">
        <v>2007</v>
      </c>
      <c r="H21" s="131"/>
      <c r="I21" s="131"/>
      <c r="J21" s="131"/>
      <c r="K21" s="131" t="s">
        <v>365</v>
      </c>
      <c r="L21" s="132" t="s">
        <v>3072</v>
      </c>
      <c r="M21" s="133" t="s">
        <v>3073</v>
      </c>
      <c r="N21" s="133" t="s">
        <v>3034</v>
      </c>
      <c r="O21" s="131" t="s">
        <v>362</v>
      </c>
      <c r="P21" s="131"/>
      <c r="Q21" s="131"/>
      <c r="R21" s="131"/>
      <c r="S21" s="131" t="s">
        <v>3035</v>
      </c>
      <c r="T21" s="134"/>
      <c r="V21" s="9"/>
      <c r="W21" s="9"/>
      <c r="X21" s="9"/>
      <c r="Y21" s="10"/>
      <c r="Z21" s="9"/>
      <c r="AA21" s="10"/>
      <c r="AB21" s="10"/>
      <c r="AC21" s="9"/>
      <c r="AD21" s="9"/>
      <c r="AE21" s="10"/>
      <c r="AF21" s="9"/>
      <c r="AG21" s="10"/>
      <c r="AH21" s="9"/>
      <c r="AI21" s="9"/>
      <c r="AJ21" s="9"/>
      <c r="AK21" s="9"/>
    </row>
    <row r="22" spans="1:37" ht="15" customHeight="1">
      <c r="A22" s="131">
        <v>21</v>
      </c>
      <c r="B22" s="131" t="s">
        <v>357</v>
      </c>
      <c r="C22" s="131" t="s">
        <v>358</v>
      </c>
      <c r="D22" s="131"/>
      <c r="E22" s="131" t="s">
        <v>379</v>
      </c>
      <c r="F22" s="131" t="s">
        <v>21</v>
      </c>
      <c r="G22" s="131">
        <v>2007</v>
      </c>
      <c r="H22" s="131"/>
      <c r="I22" s="131"/>
      <c r="J22" s="131"/>
      <c r="K22" s="131" t="s">
        <v>365</v>
      </c>
      <c r="L22" s="132" t="s">
        <v>3074</v>
      </c>
      <c r="M22" s="133" t="s">
        <v>3075</v>
      </c>
      <c r="N22" s="133" t="s">
        <v>3034</v>
      </c>
      <c r="O22" s="131" t="s">
        <v>362</v>
      </c>
      <c r="P22" s="131"/>
      <c r="Q22" s="131"/>
      <c r="R22" s="131"/>
      <c r="S22" s="131" t="s">
        <v>3035</v>
      </c>
      <c r="T22" s="134"/>
      <c r="V22" s="9"/>
      <c r="W22" s="9"/>
      <c r="X22" s="9"/>
      <c r="Y22" s="10"/>
      <c r="Z22" s="9"/>
      <c r="AA22" s="10"/>
      <c r="AB22" s="10"/>
      <c r="AC22" s="9"/>
      <c r="AD22" s="9"/>
      <c r="AE22" s="10"/>
      <c r="AF22" s="9"/>
      <c r="AG22" s="10"/>
      <c r="AH22" s="9"/>
      <c r="AI22" s="9"/>
      <c r="AJ22" s="9"/>
      <c r="AK22" s="9"/>
    </row>
    <row r="23" spans="1:37" ht="15" customHeight="1">
      <c r="A23" s="131">
        <v>22</v>
      </c>
      <c r="B23" s="131" t="s">
        <v>357</v>
      </c>
      <c r="C23" s="131" t="s">
        <v>358</v>
      </c>
      <c r="D23" s="131"/>
      <c r="E23" s="131" t="s">
        <v>379</v>
      </c>
      <c r="F23" s="131" t="s">
        <v>21</v>
      </c>
      <c r="G23" s="131">
        <v>2007</v>
      </c>
      <c r="H23" s="131"/>
      <c r="I23" s="131"/>
      <c r="J23" s="131"/>
      <c r="K23" s="131" t="s">
        <v>365</v>
      </c>
      <c r="L23" s="132" t="s">
        <v>3076</v>
      </c>
      <c r="M23" s="133" t="s">
        <v>3077</v>
      </c>
      <c r="N23" s="133" t="s">
        <v>3034</v>
      </c>
      <c r="O23" s="131" t="s">
        <v>362</v>
      </c>
      <c r="P23" s="131"/>
      <c r="Q23" s="131"/>
      <c r="R23" s="131"/>
      <c r="S23" s="131" t="s">
        <v>3035</v>
      </c>
      <c r="T23" s="134"/>
      <c r="V23" s="9"/>
      <c r="W23" s="9"/>
      <c r="X23" s="9"/>
      <c r="Y23" s="10"/>
      <c r="Z23" s="9"/>
      <c r="AA23" s="10"/>
      <c r="AB23" s="10"/>
      <c r="AC23" s="9"/>
      <c r="AD23" s="9"/>
      <c r="AE23" s="10"/>
      <c r="AF23" s="9"/>
      <c r="AG23" s="10"/>
      <c r="AH23" s="9"/>
      <c r="AI23" s="9"/>
      <c r="AJ23" s="9"/>
      <c r="AK23" s="9"/>
    </row>
    <row r="24" spans="1:37" ht="15" customHeight="1">
      <c r="A24" s="131">
        <v>23</v>
      </c>
      <c r="B24" s="131" t="s">
        <v>357</v>
      </c>
      <c r="C24" s="131" t="s">
        <v>358</v>
      </c>
      <c r="D24" s="131"/>
      <c r="E24" s="131" t="s">
        <v>379</v>
      </c>
      <c r="F24" s="131" t="s">
        <v>21</v>
      </c>
      <c r="G24" s="131">
        <v>2007</v>
      </c>
      <c r="H24" s="131"/>
      <c r="I24" s="131"/>
      <c r="J24" s="131"/>
      <c r="K24" s="131" t="s">
        <v>365</v>
      </c>
      <c r="L24" s="132" t="s">
        <v>3078</v>
      </c>
      <c r="M24" s="133" t="s">
        <v>3079</v>
      </c>
      <c r="N24" s="133" t="s">
        <v>3034</v>
      </c>
      <c r="O24" s="131" t="s">
        <v>362</v>
      </c>
      <c r="P24" s="131"/>
      <c r="Q24" s="131"/>
      <c r="R24" s="131"/>
      <c r="S24" s="131" t="s">
        <v>3035</v>
      </c>
      <c r="T24" s="134"/>
      <c r="V24" s="9"/>
      <c r="W24" s="9"/>
      <c r="X24" s="9"/>
      <c r="Y24" s="10"/>
      <c r="Z24" s="9"/>
      <c r="AA24" s="10"/>
      <c r="AB24" s="10"/>
      <c r="AC24" s="9"/>
      <c r="AD24" s="9"/>
      <c r="AE24" s="10"/>
      <c r="AF24" s="9"/>
      <c r="AG24" s="10"/>
      <c r="AH24" s="9"/>
      <c r="AI24" s="9"/>
      <c r="AJ24" s="9"/>
      <c r="AK24" s="9"/>
    </row>
    <row r="25" spans="1:37" ht="15" customHeight="1">
      <c r="A25" s="131">
        <v>24</v>
      </c>
      <c r="B25" s="131" t="s">
        <v>357</v>
      </c>
      <c r="C25" s="131" t="s">
        <v>358</v>
      </c>
      <c r="D25" s="131"/>
      <c r="E25" s="131" t="s">
        <v>379</v>
      </c>
      <c r="F25" s="131" t="s">
        <v>21</v>
      </c>
      <c r="G25" s="131">
        <v>2007</v>
      </c>
      <c r="H25" s="131"/>
      <c r="I25" s="131"/>
      <c r="J25" s="131"/>
      <c r="K25" s="131" t="s">
        <v>365</v>
      </c>
      <c r="L25" s="132" t="s">
        <v>3080</v>
      </c>
      <c r="M25" s="133" t="s">
        <v>3081</v>
      </c>
      <c r="N25" s="133" t="s">
        <v>3034</v>
      </c>
      <c r="O25" s="131" t="s">
        <v>362</v>
      </c>
      <c r="P25" s="131"/>
      <c r="Q25" s="131"/>
      <c r="R25" s="131"/>
      <c r="S25" s="131" t="s">
        <v>3035</v>
      </c>
      <c r="T25" s="134"/>
      <c r="V25" s="9"/>
      <c r="W25" s="9"/>
      <c r="X25" s="9"/>
      <c r="Y25" s="10"/>
      <c r="Z25" s="9"/>
      <c r="AA25" s="10"/>
      <c r="AB25" s="10"/>
      <c r="AC25" s="9"/>
      <c r="AD25" s="9"/>
      <c r="AE25" s="10"/>
      <c r="AF25" s="9"/>
      <c r="AG25" s="10"/>
      <c r="AH25" s="9"/>
      <c r="AI25" s="9"/>
      <c r="AJ25" s="9"/>
      <c r="AK25" s="9"/>
    </row>
    <row r="26" spans="1:37" ht="15" customHeight="1">
      <c r="A26" s="131">
        <v>25</v>
      </c>
      <c r="B26" s="131" t="s">
        <v>357</v>
      </c>
      <c r="C26" s="131" t="s">
        <v>358</v>
      </c>
      <c r="D26" s="131"/>
      <c r="E26" s="131" t="s">
        <v>379</v>
      </c>
      <c r="F26" s="131" t="s">
        <v>21</v>
      </c>
      <c r="G26" s="131">
        <v>2007</v>
      </c>
      <c r="H26" s="131"/>
      <c r="I26" s="131"/>
      <c r="J26" s="131"/>
      <c r="K26" s="131" t="s">
        <v>365</v>
      </c>
      <c r="L26" s="132" t="s">
        <v>3082</v>
      </c>
      <c r="M26" s="133" t="s">
        <v>3083</v>
      </c>
      <c r="N26" s="133" t="s">
        <v>23</v>
      </c>
      <c r="O26" s="131" t="s">
        <v>362</v>
      </c>
      <c r="P26" s="131"/>
      <c r="Q26" s="131"/>
      <c r="R26" s="131"/>
      <c r="S26" s="131" t="s">
        <v>3035</v>
      </c>
      <c r="T26" s="134"/>
      <c r="V26" s="9"/>
      <c r="W26" s="9"/>
      <c r="X26" s="9"/>
      <c r="Y26" s="10"/>
      <c r="Z26" s="9"/>
      <c r="AA26" s="10"/>
      <c r="AB26" s="10"/>
      <c r="AC26" s="9"/>
      <c r="AD26" s="9"/>
      <c r="AE26" s="10"/>
      <c r="AF26" s="9"/>
      <c r="AG26" s="10"/>
      <c r="AH26" s="9"/>
      <c r="AI26" s="9"/>
      <c r="AJ26" s="9"/>
      <c r="AK26" s="9"/>
    </row>
    <row r="27" spans="1:37" ht="15" customHeight="1">
      <c r="A27" s="131">
        <v>26</v>
      </c>
      <c r="B27" s="131" t="s">
        <v>357</v>
      </c>
      <c r="C27" s="131" t="s">
        <v>358</v>
      </c>
      <c r="D27" s="131"/>
      <c r="E27" s="131" t="s">
        <v>379</v>
      </c>
      <c r="F27" s="131" t="s">
        <v>21</v>
      </c>
      <c r="G27" s="131">
        <v>2007</v>
      </c>
      <c r="H27" s="131"/>
      <c r="I27" s="131"/>
      <c r="J27" s="131"/>
      <c r="K27" s="131" t="s">
        <v>365</v>
      </c>
      <c r="L27" s="132" t="s">
        <v>3084</v>
      </c>
      <c r="M27" s="133" t="s">
        <v>3085</v>
      </c>
      <c r="N27" s="133" t="s">
        <v>3034</v>
      </c>
      <c r="O27" s="131" t="s">
        <v>362</v>
      </c>
      <c r="P27" s="131"/>
      <c r="Q27" s="131"/>
      <c r="R27" s="131"/>
      <c r="S27" s="131" t="s">
        <v>3035</v>
      </c>
      <c r="T27" s="134"/>
      <c r="V27" s="9"/>
      <c r="W27" s="9"/>
      <c r="X27" s="9"/>
      <c r="Y27" s="10"/>
      <c r="Z27" s="9"/>
      <c r="AA27" s="10"/>
      <c r="AB27" s="10"/>
      <c r="AC27" s="9"/>
      <c r="AD27" s="9"/>
      <c r="AE27" s="10"/>
      <c r="AF27" s="9"/>
      <c r="AG27" s="10"/>
      <c r="AH27" s="9"/>
      <c r="AI27" s="9"/>
      <c r="AJ27" s="9"/>
      <c r="AK27" s="9"/>
    </row>
    <row r="28" spans="1:37" ht="15" customHeight="1">
      <c r="A28" s="131">
        <v>27</v>
      </c>
      <c r="B28" s="131" t="s">
        <v>357</v>
      </c>
      <c r="C28" s="131" t="s">
        <v>358</v>
      </c>
      <c r="D28" s="131"/>
      <c r="E28" s="131" t="s">
        <v>379</v>
      </c>
      <c r="F28" s="131" t="s">
        <v>21</v>
      </c>
      <c r="G28" s="131">
        <v>2007</v>
      </c>
      <c r="H28" s="131"/>
      <c r="I28" s="131"/>
      <c r="J28" s="131"/>
      <c r="K28" s="131" t="s">
        <v>365</v>
      </c>
      <c r="L28" s="132" t="s">
        <v>3086</v>
      </c>
      <c r="M28" s="133" t="s">
        <v>3087</v>
      </c>
      <c r="N28" s="133" t="s">
        <v>3034</v>
      </c>
      <c r="O28" s="131" t="s">
        <v>362</v>
      </c>
      <c r="P28" s="131"/>
      <c r="Q28" s="131"/>
      <c r="R28" s="131"/>
      <c r="S28" s="131" t="s">
        <v>3035</v>
      </c>
      <c r="T28" s="134"/>
      <c r="V28" s="9"/>
      <c r="W28" s="9"/>
      <c r="X28" s="9"/>
      <c r="Y28" s="10"/>
      <c r="Z28" s="9"/>
      <c r="AA28" s="10"/>
      <c r="AB28" s="10"/>
      <c r="AC28" s="9"/>
      <c r="AD28" s="9"/>
      <c r="AE28" s="10"/>
      <c r="AF28" s="9"/>
      <c r="AG28" s="10"/>
      <c r="AH28" s="9"/>
      <c r="AI28" s="9"/>
      <c r="AJ28" s="9"/>
      <c r="AK28" s="9"/>
    </row>
    <row r="29" spans="1:37" ht="15" customHeight="1">
      <c r="A29" s="131">
        <v>28</v>
      </c>
      <c r="B29" s="131" t="s">
        <v>357</v>
      </c>
      <c r="C29" s="131" t="s">
        <v>358</v>
      </c>
      <c r="D29" s="131"/>
      <c r="E29" s="131" t="s">
        <v>379</v>
      </c>
      <c r="F29" s="131" t="s">
        <v>21</v>
      </c>
      <c r="G29" s="131">
        <v>2007</v>
      </c>
      <c r="H29" s="131"/>
      <c r="I29" s="131"/>
      <c r="J29" s="141" t="s">
        <v>56</v>
      </c>
      <c r="K29" s="131" t="s">
        <v>32</v>
      </c>
      <c r="L29" s="132" t="s">
        <v>3088</v>
      </c>
      <c r="M29" s="133" t="s">
        <v>3089</v>
      </c>
      <c r="N29" s="133" t="s">
        <v>3090</v>
      </c>
      <c r="O29" s="131" t="s">
        <v>362</v>
      </c>
      <c r="P29" s="131"/>
      <c r="Q29" s="131"/>
      <c r="R29" s="131"/>
      <c r="S29" s="131" t="s">
        <v>3035</v>
      </c>
      <c r="T29" s="134"/>
      <c r="V29" s="9"/>
      <c r="W29" s="9"/>
      <c r="X29" s="9"/>
      <c r="Y29" s="10"/>
      <c r="Z29" s="9"/>
      <c r="AA29" s="10"/>
      <c r="AB29" s="10"/>
      <c r="AC29" s="9"/>
      <c r="AD29" s="9"/>
      <c r="AE29" s="10"/>
      <c r="AF29" s="9"/>
      <c r="AG29" s="10"/>
      <c r="AH29" s="9"/>
      <c r="AI29" s="9"/>
      <c r="AJ29" s="9"/>
      <c r="AK29" s="9"/>
    </row>
    <row r="30" spans="1:37" ht="15" customHeight="1">
      <c r="A30" s="131">
        <v>29</v>
      </c>
      <c r="B30" s="131" t="s">
        <v>357</v>
      </c>
      <c r="C30" s="131" t="s">
        <v>358</v>
      </c>
      <c r="D30" s="131"/>
      <c r="E30" s="131" t="s">
        <v>379</v>
      </c>
      <c r="F30" s="131" t="s">
        <v>21</v>
      </c>
      <c r="G30" s="131">
        <v>2007</v>
      </c>
      <c r="H30" s="131"/>
      <c r="I30" s="131"/>
      <c r="J30" s="131"/>
      <c r="K30" s="131" t="s">
        <v>365</v>
      </c>
      <c r="L30" s="132" t="s">
        <v>3091</v>
      </c>
      <c r="M30" s="133" t="s">
        <v>3092</v>
      </c>
      <c r="N30" s="133" t="s">
        <v>3034</v>
      </c>
      <c r="O30" s="131" t="s">
        <v>362</v>
      </c>
      <c r="P30" s="131"/>
      <c r="Q30" s="131"/>
      <c r="R30" s="131"/>
      <c r="S30" s="131" t="s">
        <v>3035</v>
      </c>
      <c r="T30" s="134"/>
      <c r="V30" s="9"/>
      <c r="W30" s="9"/>
      <c r="X30" s="9"/>
      <c r="Y30" s="10"/>
      <c r="Z30" s="9"/>
      <c r="AA30" s="10"/>
      <c r="AB30" s="10"/>
      <c r="AC30" s="9"/>
      <c r="AD30" s="9"/>
      <c r="AE30" s="10"/>
      <c r="AF30" s="9"/>
      <c r="AG30" s="10"/>
      <c r="AH30" s="9"/>
      <c r="AI30" s="9"/>
      <c r="AJ30" s="9"/>
      <c r="AK30" s="9"/>
    </row>
    <row r="31" spans="1:37" ht="15" customHeight="1">
      <c r="A31" s="131">
        <v>30</v>
      </c>
      <c r="B31" s="131" t="s">
        <v>357</v>
      </c>
      <c r="C31" s="131" t="s">
        <v>358</v>
      </c>
      <c r="D31" s="131"/>
      <c r="E31" s="131" t="s">
        <v>379</v>
      </c>
      <c r="F31" s="131" t="s">
        <v>21</v>
      </c>
      <c r="G31" s="131">
        <v>2007</v>
      </c>
      <c r="H31" s="131"/>
      <c r="I31" s="131"/>
      <c r="J31" s="131"/>
      <c r="K31" s="131" t="s">
        <v>365</v>
      </c>
      <c r="L31" s="132" t="s">
        <v>3093</v>
      </c>
      <c r="M31" s="133" t="s">
        <v>3094</v>
      </c>
      <c r="N31" s="133" t="s">
        <v>3034</v>
      </c>
      <c r="O31" s="131" t="s">
        <v>362</v>
      </c>
      <c r="P31" s="131"/>
      <c r="Q31" s="131"/>
      <c r="R31" s="131"/>
      <c r="S31" s="131" t="s">
        <v>3035</v>
      </c>
      <c r="T31" s="134"/>
      <c r="V31" s="9"/>
      <c r="W31" s="9"/>
      <c r="X31" s="9"/>
      <c r="Y31" s="10"/>
      <c r="Z31" s="9"/>
      <c r="AA31" s="10"/>
      <c r="AB31" s="10"/>
      <c r="AC31" s="9"/>
      <c r="AD31" s="9"/>
      <c r="AE31" s="10"/>
      <c r="AF31" s="9"/>
      <c r="AG31" s="10"/>
      <c r="AH31" s="9"/>
      <c r="AI31" s="9"/>
      <c r="AJ31" s="9"/>
      <c r="AK31" s="9"/>
    </row>
    <row r="32" spans="1:37" ht="15" customHeight="1">
      <c r="A32" s="131">
        <v>31</v>
      </c>
      <c r="B32" s="131" t="s">
        <v>357</v>
      </c>
      <c r="C32" s="131" t="s">
        <v>358</v>
      </c>
      <c r="D32" s="131"/>
      <c r="E32" s="131" t="s">
        <v>379</v>
      </c>
      <c r="F32" s="131" t="s">
        <v>21</v>
      </c>
      <c r="G32" s="131">
        <v>2007</v>
      </c>
      <c r="H32" s="131"/>
      <c r="I32" s="131"/>
      <c r="J32" s="131"/>
      <c r="K32" s="131" t="s">
        <v>365</v>
      </c>
      <c r="L32" s="132" t="s">
        <v>3095</v>
      </c>
      <c r="M32" s="133" t="s">
        <v>3096</v>
      </c>
      <c r="N32" s="133" t="s">
        <v>3034</v>
      </c>
      <c r="O32" s="131" t="s">
        <v>362</v>
      </c>
      <c r="P32" s="131"/>
      <c r="Q32" s="131"/>
      <c r="R32" s="131"/>
      <c r="S32" s="131" t="s">
        <v>3035</v>
      </c>
      <c r="T32" s="134"/>
      <c r="V32" s="9"/>
      <c r="W32" s="9"/>
      <c r="X32" s="9"/>
      <c r="Y32" s="10"/>
      <c r="Z32" s="9"/>
      <c r="AA32" s="10"/>
      <c r="AB32" s="10"/>
      <c r="AC32" s="9"/>
      <c r="AD32" s="9"/>
      <c r="AE32" s="10"/>
      <c r="AF32" s="9"/>
      <c r="AG32" s="10"/>
      <c r="AH32" s="9"/>
      <c r="AI32" s="9"/>
      <c r="AJ32" s="9"/>
      <c r="AK32" s="9"/>
    </row>
    <row r="33" spans="1:37" ht="15" customHeight="1">
      <c r="A33" s="131">
        <v>32</v>
      </c>
      <c r="B33" s="131" t="s">
        <v>357</v>
      </c>
      <c r="C33" s="131" t="s">
        <v>358</v>
      </c>
      <c r="D33" s="131"/>
      <c r="E33" s="131" t="s">
        <v>379</v>
      </c>
      <c r="F33" s="131" t="s">
        <v>21</v>
      </c>
      <c r="G33" s="131">
        <v>2007</v>
      </c>
      <c r="H33" s="131"/>
      <c r="I33" s="131"/>
      <c r="J33" s="131"/>
      <c r="K33" s="131" t="s">
        <v>365</v>
      </c>
      <c r="L33" s="132" t="s">
        <v>3097</v>
      </c>
      <c r="M33" s="133" t="s">
        <v>3098</v>
      </c>
      <c r="N33" s="133" t="s">
        <v>3034</v>
      </c>
      <c r="O33" s="131" t="s">
        <v>362</v>
      </c>
      <c r="P33" s="131"/>
      <c r="Q33" s="131"/>
      <c r="R33" s="131"/>
      <c r="S33" s="131" t="s">
        <v>3035</v>
      </c>
      <c r="T33" s="134"/>
      <c r="V33" s="9"/>
      <c r="W33" s="9"/>
      <c r="X33" s="9"/>
      <c r="Y33" s="10"/>
      <c r="Z33" s="9"/>
      <c r="AA33" s="10"/>
      <c r="AB33" s="10"/>
      <c r="AC33" s="9"/>
      <c r="AD33" s="9"/>
      <c r="AE33" s="10"/>
      <c r="AF33" s="9"/>
      <c r="AG33" s="10"/>
      <c r="AH33" s="9"/>
      <c r="AI33" s="9"/>
      <c r="AJ33" s="9"/>
      <c r="AK33" s="9"/>
    </row>
    <row r="34" spans="1:37" ht="15" customHeight="1">
      <c r="A34" s="131">
        <v>33</v>
      </c>
      <c r="B34" s="131" t="s">
        <v>357</v>
      </c>
      <c r="C34" s="131" t="s">
        <v>358</v>
      </c>
      <c r="D34" s="131"/>
      <c r="E34" s="131" t="s">
        <v>379</v>
      </c>
      <c r="F34" s="131" t="s">
        <v>21</v>
      </c>
      <c r="G34" s="131">
        <v>2007</v>
      </c>
      <c r="H34" s="131"/>
      <c r="I34" s="131"/>
      <c r="J34" s="131"/>
      <c r="K34" s="131" t="s">
        <v>365</v>
      </c>
      <c r="L34" s="132" t="s">
        <v>3099</v>
      </c>
      <c r="M34" s="133" t="s">
        <v>3100</v>
      </c>
      <c r="N34" s="133" t="s">
        <v>3034</v>
      </c>
      <c r="O34" s="131" t="s">
        <v>362</v>
      </c>
      <c r="P34" s="131"/>
      <c r="Q34" s="131"/>
      <c r="R34" s="131"/>
      <c r="S34" s="131" t="s">
        <v>3035</v>
      </c>
      <c r="T34" s="134"/>
      <c r="V34" s="9"/>
      <c r="W34" s="9"/>
      <c r="X34" s="9"/>
      <c r="Y34" s="10"/>
      <c r="Z34" s="9"/>
      <c r="AA34" s="10"/>
      <c r="AB34" s="10"/>
      <c r="AC34" s="9"/>
      <c r="AD34" s="9"/>
      <c r="AE34" s="10"/>
      <c r="AF34" s="9"/>
      <c r="AG34" s="10"/>
      <c r="AH34" s="9"/>
      <c r="AI34" s="9"/>
      <c r="AJ34" s="9"/>
      <c r="AK34" s="9"/>
    </row>
    <row r="35" spans="1:37" ht="15" customHeight="1">
      <c r="A35" s="131">
        <v>34</v>
      </c>
      <c r="B35" s="131" t="s">
        <v>357</v>
      </c>
      <c r="C35" s="131" t="s">
        <v>358</v>
      </c>
      <c r="D35" s="131"/>
      <c r="E35" s="131" t="s">
        <v>379</v>
      </c>
      <c r="F35" s="131" t="s">
        <v>21</v>
      </c>
      <c r="G35" s="131">
        <v>2007</v>
      </c>
      <c r="H35" s="131"/>
      <c r="I35" s="131"/>
      <c r="J35" s="131"/>
      <c r="K35" s="131" t="s">
        <v>365</v>
      </c>
      <c r="L35" s="132" t="s">
        <v>3101</v>
      </c>
      <c r="M35" s="133" t="s">
        <v>3102</v>
      </c>
      <c r="N35" s="133" t="s">
        <v>3034</v>
      </c>
      <c r="O35" s="131" t="s">
        <v>362</v>
      </c>
      <c r="P35" s="131"/>
      <c r="Q35" s="131"/>
      <c r="R35" s="131"/>
      <c r="S35" s="131" t="s">
        <v>3035</v>
      </c>
      <c r="T35" s="134"/>
      <c r="V35" s="9"/>
      <c r="W35" s="9"/>
      <c r="X35" s="9"/>
      <c r="Y35" s="10"/>
      <c r="Z35" s="9"/>
      <c r="AA35" s="10"/>
      <c r="AB35" s="10"/>
      <c r="AC35" s="9"/>
      <c r="AD35" s="9"/>
      <c r="AE35" s="10"/>
      <c r="AF35" s="9"/>
      <c r="AG35" s="10"/>
      <c r="AH35" s="9"/>
      <c r="AI35" s="9"/>
      <c r="AJ35" s="9"/>
      <c r="AK35" s="9"/>
    </row>
    <row r="36" spans="1:37" ht="15" customHeight="1">
      <c r="A36" s="131">
        <v>35</v>
      </c>
      <c r="B36" s="131" t="s">
        <v>357</v>
      </c>
      <c r="C36" s="131" t="s">
        <v>358</v>
      </c>
      <c r="D36" s="131"/>
      <c r="E36" s="131" t="s">
        <v>379</v>
      </c>
      <c r="F36" s="131" t="s">
        <v>21</v>
      </c>
      <c r="G36" s="131">
        <v>2007</v>
      </c>
      <c r="H36" s="131"/>
      <c r="I36" s="131"/>
      <c r="J36" s="131"/>
      <c r="K36" s="131" t="s">
        <v>365</v>
      </c>
      <c r="L36" s="132" t="s">
        <v>3103</v>
      </c>
      <c r="M36" s="133" t="s">
        <v>3104</v>
      </c>
      <c r="N36" s="133" t="s">
        <v>3034</v>
      </c>
      <c r="O36" s="131" t="s">
        <v>362</v>
      </c>
      <c r="P36" s="131"/>
      <c r="Q36" s="131"/>
      <c r="R36" s="131"/>
      <c r="S36" s="131" t="s">
        <v>3035</v>
      </c>
      <c r="T36" s="134"/>
      <c r="V36" s="9"/>
      <c r="W36" s="9"/>
      <c r="X36" s="9"/>
      <c r="Y36" s="10"/>
      <c r="Z36" s="9"/>
      <c r="AA36" s="10"/>
      <c r="AB36" s="10"/>
      <c r="AC36" s="9"/>
      <c r="AD36" s="9"/>
      <c r="AE36" s="10"/>
      <c r="AF36" s="9"/>
      <c r="AG36" s="10"/>
      <c r="AH36" s="9"/>
      <c r="AI36" s="9"/>
      <c r="AJ36" s="9"/>
      <c r="AK36" s="9"/>
    </row>
    <row r="37" spans="1:37" ht="15" customHeight="1">
      <c r="A37" s="131">
        <v>36</v>
      </c>
      <c r="B37" s="131" t="s">
        <v>357</v>
      </c>
      <c r="C37" s="131" t="s">
        <v>358</v>
      </c>
      <c r="D37" s="131"/>
      <c r="E37" s="131" t="s">
        <v>379</v>
      </c>
      <c r="F37" s="131" t="s">
        <v>21</v>
      </c>
      <c r="G37" s="131">
        <v>2007</v>
      </c>
      <c r="H37" s="131"/>
      <c r="I37" s="131"/>
      <c r="J37" s="131"/>
      <c r="K37" s="131" t="s">
        <v>365</v>
      </c>
      <c r="L37" s="132" t="s">
        <v>3105</v>
      </c>
      <c r="M37" s="133" t="s">
        <v>3106</v>
      </c>
      <c r="N37" s="133" t="s">
        <v>3034</v>
      </c>
      <c r="O37" s="131" t="s">
        <v>362</v>
      </c>
      <c r="P37" s="131"/>
      <c r="Q37" s="131"/>
      <c r="R37" s="131"/>
      <c r="S37" s="131" t="s">
        <v>3035</v>
      </c>
      <c r="T37" s="134"/>
      <c r="V37" s="9"/>
      <c r="W37" s="9"/>
      <c r="X37" s="9"/>
      <c r="Y37" s="10"/>
      <c r="Z37" s="9"/>
      <c r="AA37" s="10"/>
      <c r="AB37" s="10"/>
      <c r="AC37" s="9"/>
      <c r="AD37" s="9"/>
      <c r="AE37" s="10"/>
      <c r="AF37" s="9"/>
      <c r="AG37" s="10"/>
      <c r="AH37" s="9"/>
      <c r="AI37" s="9"/>
      <c r="AJ37" s="9"/>
      <c r="AK37" s="9"/>
    </row>
    <row r="38" spans="1:37" ht="15" customHeight="1">
      <c r="A38" s="131">
        <v>37</v>
      </c>
      <c r="B38" s="131" t="s">
        <v>357</v>
      </c>
      <c r="C38" s="131" t="s">
        <v>358</v>
      </c>
      <c r="D38" s="131"/>
      <c r="E38" s="131" t="s">
        <v>379</v>
      </c>
      <c r="F38" s="131" t="s">
        <v>21</v>
      </c>
      <c r="G38" s="131">
        <v>2007</v>
      </c>
      <c r="H38" s="131"/>
      <c r="I38" s="131"/>
      <c r="J38" s="131"/>
      <c r="K38" s="131" t="s">
        <v>365</v>
      </c>
      <c r="L38" s="132" t="s">
        <v>3107</v>
      </c>
      <c r="M38" s="133" t="s">
        <v>3108</v>
      </c>
      <c r="N38" s="133" t="s">
        <v>3034</v>
      </c>
      <c r="O38" s="131" t="s">
        <v>362</v>
      </c>
      <c r="P38" s="131"/>
      <c r="Q38" s="131"/>
      <c r="R38" s="131"/>
      <c r="S38" s="131" t="s">
        <v>3035</v>
      </c>
      <c r="T38" s="134"/>
      <c r="V38" s="9"/>
      <c r="W38" s="9"/>
      <c r="X38" s="9"/>
      <c r="Y38" s="10"/>
      <c r="Z38" s="9"/>
      <c r="AA38" s="10"/>
      <c r="AB38" s="10"/>
      <c r="AC38" s="9"/>
      <c r="AD38" s="9"/>
      <c r="AE38" s="10"/>
      <c r="AF38" s="9"/>
      <c r="AG38" s="10"/>
      <c r="AH38" s="9"/>
      <c r="AI38" s="9"/>
      <c r="AJ38" s="9"/>
      <c r="AK38" s="9"/>
    </row>
    <row r="39" spans="1:37" ht="15" customHeight="1">
      <c r="A39" s="131">
        <v>38</v>
      </c>
      <c r="B39" s="131" t="s">
        <v>357</v>
      </c>
      <c r="C39" s="131" t="s">
        <v>358</v>
      </c>
      <c r="D39" s="131"/>
      <c r="E39" s="131" t="s">
        <v>379</v>
      </c>
      <c r="F39" s="131" t="s">
        <v>21</v>
      </c>
      <c r="G39" s="131">
        <v>2007</v>
      </c>
      <c r="H39" s="131"/>
      <c r="I39" s="131"/>
      <c r="J39" s="131"/>
      <c r="K39" s="131" t="s">
        <v>365</v>
      </c>
      <c r="L39" s="132" t="s">
        <v>3109</v>
      </c>
      <c r="M39" s="133" t="s">
        <v>3110</v>
      </c>
      <c r="N39" s="133" t="s">
        <v>3034</v>
      </c>
      <c r="O39" s="131" t="s">
        <v>362</v>
      </c>
      <c r="P39" s="131"/>
      <c r="Q39" s="131"/>
      <c r="R39" s="131"/>
      <c r="S39" s="131" t="s">
        <v>3035</v>
      </c>
      <c r="T39" s="134"/>
      <c r="V39" s="9"/>
      <c r="W39" s="9"/>
      <c r="X39" s="9"/>
      <c r="Y39" s="10"/>
      <c r="Z39" s="9"/>
      <c r="AA39" s="10"/>
      <c r="AB39" s="10"/>
      <c r="AC39" s="9"/>
      <c r="AD39" s="9"/>
      <c r="AE39" s="10"/>
      <c r="AF39" s="9"/>
      <c r="AG39" s="10"/>
      <c r="AH39" s="9"/>
      <c r="AI39" s="9"/>
      <c r="AJ39" s="9"/>
      <c r="AK39" s="9"/>
    </row>
    <row r="40" spans="1:37" ht="15" customHeight="1">
      <c r="A40" s="131">
        <v>39</v>
      </c>
      <c r="B40" s="131" t="s">
        <v>357</v>
      </c>
      <c r="C40" s="131" t="s">
        <v>358</v>
      </c>
      <c r="D40" s="131"/>
      <c r="E40" s="131" t="s">
        <v>379</v>
      </c>
      <c r="F40" s="131" t="s">
        <v>21</v>
      </c>
      <c r="G40" s="131">
        <v>2007</v>
      </c>
      <c r="H40" s="131"/>
      <c r="I40" s="131"/>
      <c r="J40" s="142" t="s">
        <v>42</v>
      </c>
      <c r="K40" s="131" t="s">
        <v>32</v>
      </c>
      <c r="L40" s="132" t="s">
        <v>3111</v>
      </c>
      <c r="M40" s="135" t="s">
        <v>3112</v>
      </c>
      <c r="N40" s="133" t="s">
        <v>3034</v>
      </c>
      <c r="O40" s="131" t="s">
        <v>362</v>
      </c>
      <c r="P40" s="131"/>
      <c r="Q40" s="131"/>
      <c r="R40" s="131"/>
      <c r="S40" s="131" t="s">
        <v>3035</v>
      </c>
      <c r="T40" s="134"/>
      <c r="V40" s="9"/>
      <c r="W40" s="9"/>
      <c r="X40" s="9"/>
      <c r="Y40" s="10"/>
      <c r="Z40" s="9"/>
      <c r="AA40" s="10"/>
      <c r="AB40" s="10"/>
      <c r="AC40" s="9"/>
      <c r="AD40" s="9"/>
      <c r="AE40" s="10"/>
      <c r="AF40" s="9"/>
      <c r="AG40" s="10"/>
      <c r="AH40" s="9"/>
      <c r="AI40" s="9"/>
      <c r="AJ40" s="9"/>
      <c r="AK40" s="9"/>
    </row>
    <row r="41" spans="1:37" ht="15" customHeight="1">
      <c r="A41" s="131">
        <v>40</v>
      </c>
      <c r="B41" s="131" t="s">
        <v>357</v>
      </c>
      <c r="C41" s="131" t="s">
        <v>358</v>
      </c>
      <c r="D41" s="131"/>
      <c r="E41" s="131" t="s">
        <v>379</v>
      </c>
      <c r="F41" s="131" t="s">
        <v>21</v>
      </c>
      <c r="G41" s="131">
        <v>2007</v>
      </c>
      <c r="H41" s="131"/>
      <c r="I41" s="131"/>
      <c r="J41" s="142" t="s">
        <v>42</v>
      </c>
      <c r="K41" s="131" t="s">
        <v>32</v>
      </c>
      <c r="L41" s="132" t="s">
        <v>3113</v>
      </c>
      <c r="M41" s="133" t="s">
        <v>3114</v>
      </c>
      <c r="N41" s="133" t="s">
        <v>3034</v>
      </c>
      <c r="O41" s="131" t="s">
        <v>362</v>
      </c>
      <c r="P41" s="131"/>
      <c r="Q41" s="131"/>
      <c r="R41" s="131"/>
      <c r="S41" s="131" t="s">
        <v>3035</v>
      </c>
      <c r="T41" s="134"/>
      <c r="V41" s="9"/>
      <c r="W41" s="9"/>
      <c r="X41" s="9"/>
      <c r="Y41" s="10"/>
      <c r="Z41" s="9"/>
      <c r="AA41" s="10"/>
      <c r="AB41" s="10"/>
      <c r="AC41" s="9"/>
      <c r="AD41" s="9"/>
      <c r="AE41" s="10"/>
      <c r="AF41" s="9"/>
      <c r="AG41" s="10"/>
      <c r="AH41" s="9"/>
      <c r="AI41" s="9"/>
      <c r="AJ41" s="9"/>
      <c r="AK41" s="9"/>
    </row>
    <row r="42" spans="1:37" ht="15" customHeight="1">
      <c r="A42" s="131">
        <v>41</v>
      </c>
      <c r="B42" s="131" t="s">
        <v>357</v>
      </c>
      <c r="C42" s="131" t="s">
        <v>358</v>
      </c>
      <c r="D42" s="131"/>
      <c r="E42" s="131" t="s">
        <v>379</v>
      </c>
      <c r="F42" s="131" t="s">
        <v>21</v>
      </c>
      <c r="G42" s="131">
        <v>2007</v>
      </c>
      <c r="H42" s="131"/>
      <c r="I42" s="131"/>
      <c r="J42" s="131"/>
      <c r="K42" s="131" t="s">
        <v>365</v>
      </c>
      <c r="L42" s="132" t="s">
        <v>3115</v>
      </c>
      <c r="M42" s="133" t="s">
        <v>3116</v>
      </c>
      <c r="N42" s="133" t="s">
        <v>3034</v>
      </c>
      <c r="O42" s="131" t="s">
        <v>362</v>
      </c>
      <c r="P42" s="131"/>
      <c r="Q42" s="131"/>
      <c r="R42" s="131"/>
      <c r="S42" s="131" t="s">
        <v>3035</v>
      </c>
      <c r="T42" s="134"/>
      <c r="V42" s="9"/>
      <c r="W42" s="9"/>
      <c r="X42" s="9"/>
      <c r="Y42" s="10"/>
      <c r="Z42" s="9"/>
      <c r="AA42" s="10"/>
      <c r="AB42" s="10"/>
      <c r="AC42" s="9"/>
      <c r="AD42" s="9"/>
      <c r="AE42" s="10"/>
      <c r="AF42" s="9"/>
      <c r="AG42" s="10"/>
      <c r="AH42" s="9"/>
      <c r="AI42" s="9"/>
      <c r="AJ42" s="9"/>
      <c r="AK42" s="9"/>
    </row>
    <row r="43" spans="1:37" ht="15" customHeight="1">
      <c r="A43" s="131">
        <v>42</v>
      </c>
      <c r="B43" s="131" t="s">
        <v>357</v>
      </c>
      <c r="C43" s="131" t="s">
        <v>358</v>
      </c>
      <c r="D43" s="131"/>
      <c r="E43" s="131" t="s">
        <v>379</v>
      </c>
      <c r="F43" s="131" t="s">
        <v>21</v>
      </c>
      <c r="G43" s="131">
        <v>2007</v>
      </c>
      <c r="H43" s="131"/>
      <c r="I43" s="131"/>
      <c r="J43" s="131"/>
      <c r="K43" s="131" t="s">
        <v>365</v>
      </c>
      <c r="L43" s="132" t="s">
        <v>3117</v>
      </c>
      <c r="M43" s="133" t="s">
        <v>3118</v>
      </c>
      <c r="N43" s="133" t="s">
        <v>3034</v>
      </c>
      <c r="O43" s="131" t="s">
        <v>362</v>
      </c>
      <c r="P43" s="131"/>
      <c r="Q43" s="131"/>
      <c r="R43" s="131"/>
      <c r="S43" s="131" t="s">
        <v>3035</v>
      </c>
      <c r="T43" s="134"/>
      <c r="V43" s="9"/>
      <c r="W43" s="9"/>
      <c r="X43" s="9"/>
      <c r="Y43" s="10"/>
      <c r="Z43" s="9"/>
      <c r="AA43" s="10"/>
      <c r="AB43" s="10"/>
      <c r="AC43" s="9"/>
      <c r="AD43" s="9"/>
      <c r="AE43" s="10"/>
      <c r="AF43" s="9"/>
      <c r="AG43" s="10"/>
      <c r="AH43" s="9"/>
      <c r="AI43" s="9"/>
      <c r="AJ43" s="9"/>
      <c r="AK43" s="9"/>
    </row>
    <row r="44" spans="1:37" ht="15" customHeight="1">
      <c r="A44" s="131">
        <v>43</v>
      </c>
      <c r="B44" s="131" t="s">
        <v>357</v>
      </c>
      <c r="C44" s="131" t="s">
        <v>358</v>
      </c>
      <c r="D44" s="131"/>
      <c r="E44" s="131" t="s">
        <v>379</v>
      </c>
      <c r="F44" s="131" t="s">
        <v>21</v>
      </c>
      <c r="G44" s="131">
        <v>2007</v>
      </c>
      <c r="H44" s="131"/>
      <c r="I44" s="131"/>
      <c r="J44" s="131"/>
      <c r="K44" s="131" t="s">
        <v>365</v>
      </c>
      <c r="L44" s="132" t="s">
        <v>3119</v>
      </c>
      <c r="M44" s="133" t="s">
        <v>3120</v>
      </c>
      <c r="N44" s="133" t="s">
        <v>3034</v>
      </c>
      <c r="O44" s="131" t="s">
        <v>362</v>
      </c>
      <c r="P44" s="131"/>
      <c r="Q44" s="131"/>
      <c r="R44" s="131"/>
      <c r="S44" s="131" t="s">
        <v>3035</v>
      </c>
      <c r="T44" s="134"/>
      <c r="V44" s="9"/>
      <c r="W44" s="9"/>
      <c r="X44" s="9"/>
      <c r="Y44" s="10"/>
      <c r="Z44" s="9"/>
      <c r="AA44" s="10"/>
      <c r="AB44" s="10"/>
      <c r="AC44" s="9"/>
      <c r="AD44" s="9"/>
      <c r="AE44" s="10"/>
      <c r="AF44" s="9"/>
      <c r="AG44" s="10"/>
      <c r="AH44" s="9"/>
      <c r="AI44" s="9"/>
      <c r="AJ44" s="9"/>
      <c r="AK44" s="9"/>
    </row>
    <row r="45" spans="1:37" ht="15" customHeight="1">
      <c r="A45" s="131">
        <v>44</v>
      </c>
      <c r="B45" s="131" t="s">
        <v>357</v>
      </c>
      <c r="C45" s="131" t="s">
        <v>358</v>
      </c>
      <c r="D45" s="131"/>
      <c r="E45" s="131" t="s">
        <v>379</v>
      </c>
      <c r="F45" s="131" t="s">
        <v>21</v>
      </c>
      <c r="G45" s="131">
        <v>2007</v>
      </c>
      <c r="H45" s="131"/>
      <c r="I45" s="131"/>
      <c r="J45" s="131"/>
      <c r="K45" s="131" t="s">
        <v>365</v>
      </c>
      <c r="L45" s="132" t="s">
        <v>3121</v>
      </c>
      <c r="M45" s="133" t="s">
        <v>3122</v>
      </c>
      <c r="N45" s="133" t="s">
        <v>3034</v>
      </c>
      <c r="O45" s="131" t="s">
        <v>362</v>
      </c>
      <c r="P45" s="131"/>
      <c r="Q45" s="131"/>
      <c r="R45" s="131"/>
      <c r="S45" s="131" t="s">
        <v>3035</v>
      </c>
      <c r="T45" s="134"/>
      <c r="V45" s="9"/>
      <c r="W45" s="9"/>
      <c r="X45" s="9"/>
      <c r="Y45" s="10"/>
      <c r="Z45" s="9"/>
      <c r="AA45" s="10"/>
      <c r="AB45" s="10"/>
      <c r="AC45" s="9"/>
      <c r="AD45" s="9"/>
      <c r="AE45" s="10"/>
      <c r="AF45" s="9"/>
      <c r="AG45" s="10"/>
      <c r="AH45" s="9"/>
      <c r="AI45" s="9"/>
      <c r="AJ45" s="9"/>
      <c r="AK45" s="9"/>
    </row>
    <row r="46" spans="1:37" ht="15" customHeight="1">
      <c r="A46" s="131">
        <v>45</v>
      </c>
      <c r="B46" s="131" t="s">
        <v>357</v>
      </c>
      <c r="C46" s="131" t="s">
        <v>358</v>
      </c>
      <c r="D46" s="131"/>
      <c r="E46" s="131" t="s">
        <v>379</v>
      </c>
      <c r="F46" s="131" t="s">
        <v>21</v>
      </c>
      <c r="G46" s="131">
        <v>2007</v>
      </c>
      <c r="H46" s="131"/>
      <c r="I46" s="131"/>
      <c r="J46" s="131"/>
      <c r="K46" s="131" t="s">
        <v>365</v>
      </c>
      <c r="L46" s="132" t="s">
        <v>3123</v>
      </c>
      <c r="M46" s="133" t="s">
        <v>3124</v>
      </c>
      <c r="N46" s="133" t="s">
        <v>3034</v>
      </c>
      <c r="O46" s="131" t="s">
        <v>362</v>
      </c>
      <c r="P46" s="131"/>
      <c r="Q46" s="131"/>
      <c r="R46" s="131"/>
      <c r="S46" s="131" t="s">
        <v>3035</v>
      </c>
      <c r="T46" s="134"/>
      <c r="V46" s="9"/>
      <c r="W46" s="9"/>
      <c r="X46" s="9"/>
      <c r="Y46" s="10"/>
      <c r="Z46" s="9"/>
      <c r="AA46" s="10"/>
      <c r="AB46" s="10"/>
      <c r="AC46" s="9"/>
      <c r="AD46" s="9"/>
      <c r="AE46" s="10"/>
      <c r="AF46" s="9"/>
      <c r="AG46" s="10"/>
      <c r="AH46" s="9"/>
      <c r="AI46" s="9"/>
      <c r="AJ46" s="9"/>
      <c r="AK46" s="9"/>
    </row>
    <row r="47" spans="1:37" ht="15" customHeight="1">
      <c r="A47" s="131">
        <v>46</v>
      </c>
      <c r="B47" s="131" t="s">
        <v>357</v>
      </c>
      <c r="C47" s="131" t="s">
        <v>358</v>
      </c>
      <c r="D47" s="131"/>
      <c r="E47" s="131" t="s">
        <v>379</v>
      </c>
      <c r="F47" s="131" t="s">
        <v>21</v>
      </c>
      <c r="G47" s="131">
        <v>2007</v>
      </c>
      <c r="H47" s="131"/>
      <c r="I47" s="131"/>
      <c r="J47" s="131"/>
      <c r="K47" s="131" t="s">
        <v>365</v>
      </c>
      <c r="L47" s="132" t="s">
        <v>3125</v>
      </c>
      <c r="M47" s="133" t="s">
        <v>3126</v>
      </c>
      <c r="N47" s="133" t="s">
        <v>3034</v>
      </c>
      <c r="O47" s="131" t="s">
        <v>362</v>
      </c>
      <c r="P47" s="131"/>
      <c r="Q47" s="131"/>
      <c r="R47" s="131"/>
      <c r="S47" s="131" t="s">
        <v>3035</v>
      </c>
      <c r="T47" s="134"/>
      <c r="V47" s="9"/>
      <c r="W47" s="9"/>
      <c r="X47" s="9"/>
      <c r="Y47" s="10"/>
      <c r="Z47" s="9"/>
      <c r="AA47" s="10"/>
      <c r="AB47" s="10"/>
      <c r="AC47" s="9"/>
      <c r="AD47" s="9"/>
      <c r="AE47" s="10"/>
      <c r="AF47" s="9"/>
      <c r="AG47" s="10"/>
      <c r="AH47" s="9"/>
      <c r="AI47" s="9"/>
      <c r="AJ47" s="9"/>
      <c r="AK47" s="9"/>
    </row>
    <row r="48" spans="1:37" ht="15" customHeight="1">
      <c r="A48" s="131">
        <v>47</v>
      </c>
      <c r="B48" s="131" t="s">
        <v>357</v>
      </c>
      <c r="C48" s="131" t="s">
        <v>358</v>
      </c>
      <c r="D48" s="131"/>
      <c r="E48" s="131" t="s">
        <v>379</v>
      </c>
      <c r="F48" s="131" t="s">
        <v>21</v>
      </c>
      <c r="G48" s="131">
        <v>2007</v>
      </c>
      <c r="H48" s="131"/>
      <c r="I48" s="131"/>
      <c r="J48" s="131"/>
      <c r="K48" s="131" t="s">
        <v>365</v>
      </c>
      <c r="L48" s="132" t="s">
        <v>3127</v>
      </c>
      <c r="M48" s="133" t="s">
        <v>3128</v>
      </c>
      <c r="N48" s="133" t="s">
        <v>3034</v>
      </c>
      <c r="O48" s="131" t="s">
        <v>362</v>
      </c>
      <c r="P48" s="131"/>
      <c r="Q48" s="131"/>
      <c r="R48" s="131"/>
      <c r="S48" s="131" t="s">
        <v>3035</v>
      </c>
      <c r="T48" s="134"/>
      <c r="V48" s="9"/>
      <c r="W48" s="9"/>
      <c r="X48" s="9"/>
      <c r="Y48" s="10"/>
      <c r="Z48" s="9"/>
      <c r="AA48" s="10"/>
      <c r="AB48" s="10"/>
      <c r="AC48" s="9"/>
      <c r="AD48" s="9"/>
      <c r="AE48" s="10"/>
      <c r="AF48" s="9"/>
      <c r="AG48" s="10"/>
      <c r="AH48" s="9"/>
      <c r="AI48" s="9"/>
      <c r="AJ48" s="9"/>
      <c r="AK48" s="9"/>
    </row>
    <row r="49" spans="1:37" ht="15" customHeight="1">
      <c r="A49" s="131">
        <v>48</v>
      </c>
      <c r="B49" s="131" t="s">
        <v>357</v>
      </c>
      <c r="C49" s="131" t="s">
        <v>358</v>
      </c>
      <c r="D49" s="131"/>
      <c r="E49" s="131" t="s">
        <v>379</v>
      </c>
      <c r="F49" s="131" t="s">
        <v>21</v>
      </c>
      <c r="G49" s="131">
        <v>2007</v>
      </c>
      <c r="H49" s="131"/>
      <c r="I49" s="131"/>
      <c r="J49" s="131"/>
      <c r="K49" s="131" t="s">
        <v>365</v>
      </c>
      <c r="L49" s="132" t="s">
        <v>3129</v>
      </c>
      <c r="M49" s="133" t="s">
        <v>3130</v>
      </c>
      <c r="N49" s="133" t="s">
        <v>3034</v>
      </c>
      <c r="O49" s="131" t="s">
        <v>362</v>
      </c>
      <c r="P49" s="131"/>
      <c r="Q49" s="131"/>
      <c r="R49" s="131"/>
      <c r="S49" s="131" t="s">
        <v>3035</v>
      </c>
      <c r="T49" s="134"/>
      <c r="V49" s="9"/>
      <c r="W49" s="9"/>
      <c r="X49" s="9"/>
      <c r="Y49" s="10"/>
      <c r="Z49" s="9"/>
      <c r="AA49" s="10"/>
      <c r="AB49" s="10"/>
      <c r="AC49" s="9"/>
      <c r="AD49" s="9"/>
      <c r="AE49" s="10"/>
      <c r="AF49" s="9"/>
      <c r="AG49" s="10"/>
      <c r="AH49" s="9"/>
      <c r="AI49" s="9"/>
      <c r="AJ49" s="9"/>
      <c r="AK49" s="9"/>
    </row>
    <row r="50" spans="1:37" ht="15" customHeight="1">
      <c r="A50" s="131">
        <v>49</v>
      </c>
      <c r="B50" s="131" t="s">
        <v>357</v>
      </c>
      <c r="C50" s="131" t="s">
        <v>358</v>
      </c>
      <c r="D50" s="131"/>
      <c r="E50" s="131" t="s">
        <v>379</v>
      </c>
      <c r="F50" s="131" t="s">
        <v>21</v>
      </c>
      <c r="G50" s="131">
        <v>2007</v>
      </c>
      <c r="H50" s="131"/>
      <c r="I50" s="131"/>
      <c r="J50" s="131"/>
      <c r="K50" s="131" t="s">
        <v>365</v>
      </c>
      <c r="L50" s="132" t="s">
        <v>3131</v>
      </c>
      <c r="M50" s="133" t="s">
        <v>3132</v>
      </c>
      <c r="N50" s="133" t="s">
        <v>3034</v>
      </c>
      <c r="O50" s="131" t="s">
        <v>362</v>
      </c>
      <c r="P50" s="131"/>
      <c r="Q50" s="131"/>
      <c r="R50" s="131"/>
      <c r="S50" s="131" t="s">
        <v>3035</v>
      </c>
      <c r="T50" s="134"/>
      <c r="V50" s="9"/>
      <c r="W50" s="9"/>
      <c r="X50" s="9"/>
      <c r="Y50" s="10"/>
      <c r="Z50" s="9"/>
      <c r="AA50" s="10"/>
      <c r="AB50" s="10"/>
      <c r="AC50" s="9"/>
      <c r="AD50" s="9"/>
      <c r="AE50" s="10"/>
      <c r="AF50" s="9"/>
      <c r="AG50" s="10"/>
      <c r="AH50" s="9"/>
      <c r="AI50" s="9"/>
      <c r="AJ50" s="9"/>
      <c r="AK50" s="9"/>
    </row>
    <row r="51" spans="1:37" ht="15" customHeight="1">
      <c r="A51" s="131">
        <v>50</v>
      </c>
      <c r="B51" s="131" t="s">
        <v>357</v>
      </c>
      <c r="C51" s="131" t="s">
        <v>358</v>
      </c>
      <c r="D51" s="131"/>
      <c r="E51" s="131" t="s">
        <v>379</v>
      </c>
      <c r="F51" s="131" t="s">
        <v>21</v>
      </c>
      <c r="G51" s="131">
        <v>2007</v>
      </c>
      <c r="H51" s="131"/>
      <c r="I51" s="131"/>
      <c r="J51" s="131"/>
      <c r="K51" s="131" t="s">
        <v>365</v>
      </c>
      <c r="L51" s="132" t="s">
        <v>3133</v>
      </c>
      <c r="M51" s="133" t="s">
        <v>3134</v>
      </c>
      <c r="N51" s="133" t="s">
        <v>3034</v>
      </c>
      <c r="O51" s="131" t="s">
        <v>362</v>
      </c>
      <c r="P51" s="131"/>
      <c r="Q51" s="131"/>
      <c r="R51" s="131"/>
      <c r="S51" s="131" t="s">
        <v>3035</v>
      </c>
      <c r="T51" s="134"/>
      <c r="V51" s="9"/>
      <c r="W51" s="9"/>
      <c r="X51" s="9"/>
      <c r="Y51" s="10"/>
      <c r="Z51" s="9"/>
      <c r="AA51" s="10"/>
      <c r="AB51" s="10"/>
      <c r="AC51" s="9"/>
      <c r="AD51" s="9"/>
      <c r="AE51" s="10"/>
      <c r="AF51" s="9"/>
      <c r="AG51" s="10"/>
      <c r="AH51" s="9"/>
      <c r="AI51" s="9"/>
      <c r="AJ51" s="9"/>
      <c r="AK51" s="9"/>
    </row>
    <row r="52" spans="1:37" ht="15" customHeight="1">
      <c r="A52" s="131">
        <v>51</v>
      </c>
      <c r="B52" s="131" t="s">
        <v>357</v>
      </c>
      <c r="C52" s="131" t="s">
        <v>358</v>
      </c>
      <c r="D52" s="131"/>
      <c r="E52" s="131" t="s">
        <v>3135</v>
      </c>
      <c r="F52" s="131" t="s">
        <v>21</v>
      </c>
      <c r="G52" s="131">
        <v>2007</v>
      </c>
      <c r="H52" s="131"/>
      <c r="I52" s="131"/>
      <c r="J52" s="136"/>
      <c r="K52" s="137" t="s">
        <v>365</v>
      </c>
      <c r="L52" s="136" t="s">
        <v>3136</v>
      </c>
      <c r="M52" s="136" t="s">
        <v>3136</v>
      </c>
      <c r="N52" s="136" t="s">
        <v>3034</v>
      </c>
      <c r="O52" s="137" t="s">
        <v>362</v>
      </c>
      <c r="P52" s="131"/>
      <c r="Q52" s="131"/>
      <c r="R52" s="131"/>
      <c r="S52" s="131" t="s">
        <v>3035</v>
      </c>
      <c r="T52" s="134"/>
      <c r="V52" s="9"/>
      <c r="W52" s="9"/>
      <c r="X52" s="9"/>
      <c r="Y52" s="10"/>
      <c r="Z52" s="9"/>
      <c r="AA52" s="10"/>
      <c r="AB52" s="10"/>
      <c r="AC52" s="9"/>
      <c r="AD52" s="9"/>
      <c r="AE52" s="10"/>
      <c r="AF52" s="9"/>
      <c r="AG52" s="10"/>
      <c r="AH52" s="9"/>
      <c r="AI52" s="9"/>
      <c r="AJ52" s="9"/>
      <c r="AK52" s="9"/>
    </row>
    <row r="53" spans="1:37" ht="15" customHeight="1">
      <c r="A53" s="131">
        <v>52</v>
      </c>
      <c r="B53" s="131" t="s">
        <v>357</v>
      </c>
      <c r="C53" s="131" t="s">
        <v>358</v>
      </c>
      <c r="D53" s="131"/>
      <c r="E53" s="131" t="s">
        <v>3135</v>
      </c>
      <c r="F53" s="131" t="s">
        <v>21</v>
      </c>
      <c r="G53" s="131">
        <v>2007</v>
      </c>
      <c r="H53" s="131"/>
      <c r="I53" s="131"/>
      <c r="J53" s="136"/>
      <c r="K53" s="137" t="s">
        <v>365</v>
      </c>
      <c r="L53" s="136" t="s">
        <v>3137</v>
      </c>
      <c r="M53" s="136" t="s">
        <v>3137</v>
      </c>
      <c r="N53" s="136" t="s">
        <v>3034</v>
      </c>
      <c r="O53" s="137" t="s">
        <v>362</v>
      </c>
      <c r="P53" s="131"/>
      <c r="Q53" s="131"/>
      <c r="R53" s="131"/>
      <c r="S53" s="131" t="s">
        <v>3035</v>
      </c>
      <c r="T53" s="134"/>
      <c r="V53" s="9"/>
      <c r="W53" s="9"/>
      <c r="X53" s="9"/>
      <c r="Y53" s="10"/>
      <c r="Z53" s="9"/>
      <c r="AA53" s="10"/>
      <c r="AB53" s="10"/>
      <c r="AC53" s="9"/>
      <c r="AD53" s="9"/>
      <c r="AE53" s="10"/>
      <c r="AF53" s="9"/>
      <c r="AG53" s="10"/>
      <c r="AH53" s="9"/>
      <c r="AI53" s="9"/>
      <c r="AJ53" s="9"/>
      <c r="AK53" s="9"/>
    </row>
    <row r="54" spans="1:37" ht="15" customHeight="1">
      <c r="A54" s="131">
        <v>53</v>
      </c>
      <c r="B54" s="131" t="s">
        <v>357</v>
      </c>
      <c r="C54" s="131" t="s">
        <v>358</v>
      </c>
      <c r="D54" s="131"/>
      <c r="E54" s="131" t="s">
        <v>3135</v>
      </c>
      <c r="F54" s="131" t="s">
        <v>21</v>
      </c>
      <c r="G54" s="131">
        <v>2007</v>
      </c>
      <c r="H54" s="131"/>
      <c r="I54" s="131"/>
      <c r="J54" s="136"/>
      <c r="K54" s="137" t="s">
        <v>365</v>
      </c>
      <c r="L54" s="136" t="s">
        <v>3138</v>
      </c>
      <c r="M54" s="136" t="s">
        <v>3138</v>
      </c>
      <c r="N54" s="136" t="s">
        <v>3034</v>
      </c>
      <c r="O54" s="137" t="s">
        <v>362</v>
      </c>
      <c r="P54" s="131"/>
      <c r="Q54" s="131"/>
      <c r="R54" s="131"/>
      <c r="S54" s="131" t="s">
        <v>3035</v>
      </c>
      <c r="T54" s="134"/>
      <c r="V54" s="9"/>
      <c r="W54" s="9"/>
      <c r="X54" s="9"/>
      <c r="Y54" s="10"/>
      <c r="Z54" s="9"/>
      <c r="AA54" s="10"/>
      <c r="AB54" s="10"/>
      <c r="AC54" s="9"/>
      <c r="AD54" s="9"/>
      <c r="AE54" s="10"/>
      <c r="AF54" s="9"/>
      <c r="AG54" s="10"/>
      <c r="AH54" s="9"/>
      <c r="AI54" s="9"/>
      <c r="AJ54" s="9"/>
      <c r="AK54" s="9"/>
    </row>
    <row r="55" spans="1:37" ht="15" customHeight="1">
      <c r="A55" s="131">
        <v>54</v>
      </c>
      <c r="B55" s="131" t="s">
        <v>357</v>
      </c>
      <c r="C55" s="131" t="s">
        <v>358</v>
      </c>
      <c r="D55" s="131"/>
      <c r="E55" s="131" t="s">
        <v>3135</v>
      </c>
      <c r="F55" s="131" t="s">
        <v>21</v>
      </c>
      <c r="G55" s="131">
        <v>2007</v>
      </c>
      <c r="H55" s="131"/>
      <c r="I55" s="131"/>
      <c r="J55" s="138"/>
      <c r="K55" s="137" t="s">
        <v>365</v>
      </c>
      <c r="L55" s="138" t="s">
        <v>3139</v>
      </c>
      <c r="M55" s="138" t="s">
        <v>3139</v>
      </c>
      <c r="N55" s="138" t="s">
        <v>3034</v>
      </c>
      <c r="O55" s="137" t="s">
        <v>362</v>
      </c>
      <c r="P55" s="131"/>
      <c r="Q55" s="131"/>
      <c r="R55" s="131"/>
      <c r="S55" s="131" t="s">
        <v>3035</v>
      </c>
      <c r="T55" s="134"/>
      <c r="V55" s="9"/>
      <c r="W55" s="9"/>
      <c r="X55" s="9"/>
      <c r="Y55" s="10"/>
      <c r="Z55" s="9"/>
      <c r="AA55" s="10"/>
      <c r="AB55" s="10"/>
      <c r="AC55" s="9"/>
      <c r="AD55" s="9"/>
      <c r="AE55" s="10"/>
      <c r="AF55" s="9"/>
      <c r="AG55" s="10"/>
      <c r="AH55" s="9"/>
      <c r="AI55" s="9"/>
      <c r="AJ55" s="9"/>
      <c r="AK55" s="9"/>
    </row>
    <row r="56" spans="1:37" ht="15" customHeight="1">
      <c r="A56" s="131">
        <v>55</v>
      </c>
      <c r="B56" s="131" t="s">
        <v>357</v>
      </c>
      <c r="C56" s="131" t="s">
        <v>358</v>
      </c>
      <c r="D56" s="131"/>
      <c r="E56" s="131" t="s">
        <v>3135</v>
      </c>
      <c r="F56" s="131" t="s">
        <v>21</v>
      </c>
      <c r="G56" s="131">
        <v>2007</v>
      </c>
      <c r="H56" s="131"/>
      <c r="I56" s="131"/>
      <c r="J56" s="136" t="s">
        <v>96</v>
      </c>
      <c r="K56" s="137" t="s">
        <v>32</v>
      </c>
      <c r="L56" s="136" t="s">
        <v>3140</v>
      </c>
      <c r="M56" s="136" t="s">
        <v>3140</v>
      </c>
      <c r="N56" s="136" t="s">
        <v>23</v>
      </c>
      <c r="O56" s="137" t="s">
        <v>32</v>
      </c>
      <c r="P56" s="131"/>
      <c r="Q56" s="131"/>
      <c r="R56" s="131"/>
      <c r="S56" s="131" t="s">
        <v>3035</v>
      </c>
      <c r="T56" s="134"/>
      <c r="V56" s="9"/>
      <c r="W56" s="9"/>
      <c r="X56" s="9"/>
      <c r="Y56" s="10"/>
      <c r="Z56" s="9"/>
      <c r="AA56" s="10"/>
      <c r="AB56" s="10"/>
      <c r="AC56" s="9"/>
      <c r="AD56" s="9"/>
      <c r="AE56" s="10"/>
      <c r="AF56" s="9"/>
      <c r="AG56" s="10"/>
      <c r="AH56" s="9"/>
      <c r="AI56" s="9"/>
      <c r="AJ56" s="9"/>
      <c r="AK56" s="9"/>
    </row>
    <row r="57" spans="1:37" ht="15" customHeight="1">
      <c r="A57" s="131">
        <v>56</v>
      </c>
      <c r="B57" s="131" t="s">
        <v>357</v>
      </c>
      <c r="C57" s="131" t="s">
        <v>358</v>
      </c>
      <c r="D57" s="131"/>
      <c r="E57" s="131" t="s">
        <v>3135</v>
      </c>
      <c r="F57" s="131" t="s">
        <v>21</v>
      </c>
      <c r="G57" s="131">
        <v>2007</v>
      </c>
      <c r="H57" s="131"/>
      <c r="I57" s="131"/>
      <c r="J57" s="136"/>
      <c r="K57" s="137" t="s">
        <v>365</v>
      </c>
      <c r="L57" s="136" t="s">
        <v>3141</v>
      </c>
      <c r="M57" s="136" t="s">
        <v>3141</v>
      </c>
      <c r="N57" s="136" t="s">
        <v>89</v>
      </c>
      <c r="O57" s="137" t="s">
        <v>362</v>
      </c>
      <c r="P57" s="131"/>
      <c r="Q57" s="131"/>
      <c r="R57" s="131"/>
      <c r="S57" s="131" t="s">
        <v>3035</v>
      </c>
      <c r="T57" s="134"/>
      <c r="V57" s="9"/>
      <c r="W57" s="9"/>
      <c r="X57" s="9"/>
      <c r="Y57" s="10"/>
      <c r="Z57" s="9"/>
      <c r="AA57" s="10"/>
      <c r="AB57" s="10"/>
      <c r="AC57" s="9"/>
      <c r="AD57" s="9"/>
      <c r="AE57" s="10"/>
      <c r="AF57" s="9"/>
      <c r="AG57" s="10"/>
      <c r="AH57" s="9"/>
      <c r="AI57" s="9"/>
      <c r="AJ57" s="9"/>
      <c r="AK57" s="9"/>
    </row>
    <row r="58" spans="1:37" ht="15" customHeight="1">
      <c r="A58" s="131">
        <v>57</v>
      </c>
      <c r="B58" s="131" t="s">
        <v>357</v>
      </c>
      <c r="C58" s="131" t="s">
        <v>358</v>
      </c>
      <c r="D58" s="131"/>
      <c r="E58" s="131" t="s">
        <v>3135</v>
      </c>
      <c r="F58" s="131" t="s">
        <v>21</v>
      </c>
      <c r="G58" s="131">
        <v>2007</v>
      </c>
      <c r="H58" s="131"/>
      <c r="I58" s="131"/>
      <c r="J58" s="136"/>
      <c r="K58" s="137" t="s">
        <v>365</v>
      </c>
      <c r="L58" s="136" t="s">
        <v>3142</v>
      </c>
      <c r="M58" s="136" t="s">
        <v>3142</v>
      </c>
      <c r="N58" s="136" t="s">
        <v>3034</v>
      </c>
      <c r="O58" s="137" t="s">
        <v>362</v>
      </c>
      <c r="P58" s="131"/>
      <c r="Q58" s="131"/>
      <c r="R58" s="131"/>
      <c r="S58" s="131" t="s">
        <v>3035</v>
      </c>
      <c r="T58" s="134"/>
      <c r="V58" s="9"/>
      <c r="W58" s="9"/>
      <c r="X58" s="9"/>
      <c r="Y58" s="10"/>
      <c r="Z58" s="9"/>
      <c r="AA58" s="10"/>
      <c r="AB58" s="10"/>
      <c r="AC58" s="9"/>
      <c r="AD58" s="9"/>
      <c r="AE58" s="10"/>
      <c r="AF58" s="9"/>
      <c r="AG58" s="10"/>
      <c r="AH58" s="9"/>
      <c r="AI58" s="9"/>
      <c r="AJ58" s="9"/>
      <c r="AK58" s="9"/>
    </row>
    <row r="59" spans="1:37" ht="15" customHeight="1">
      <c r="A59" s="131">
        <v>58</v>
      </c>
      <c r="B59" s="131" t="s">
        <v>357</v>
      </c>
      <c r="C59" s="131" t="s">
        <v>358</v>
      </c>
      <c r="D59" s="131"/>
      <c r="E59" s="131" t="s">
        <v>3135</v>
      </c>
      <c r="F59" s="131" t="s">
        <v>21</v>
      </c>
      <c r="G59" s="131">
        <v>2007</v>
      </c>
      <c r="H59" s="131"/>
      <c r="I59" s="131"/>
      <c r="J59" s="136"/>
      <c r="K59" s="137" t="s">
        <v>365</v>
      </c>
      <c r="L59" s="136" t="s">
        <v>3143</v>
      </c>
      <c r="M59" s="136" t="s">
        <v>3143</v>
      </c>
      <c r="N59" s="136" t="s">
        <v>3034</v>
      </c>
      <c r="O59" s="137" t="s">
        <v>362</v>
      </c>
      <c r="P59" s="131"/>
      <c r="Q59" s="131"/>
      <c r="R59" s="131"/>
      <c r="S59" s="131" t="s">
        <v>3035</v>
      </c>
      <c r="T59" s="134"/>
      <c r="V59" s="9"/>
      <c r="W59" s="9"/>
      <c r="X59" s="9"/>
      <c r="Y59" s="10"/>
      <c r="Z59" s="9"/>
      <c r="AA59" s="10"/>
      <c r="AB59" s="10"/>
      <c r="AC59" s="9"/>
      <c r="AD59" s="9"/>
      <c r="AE59" s="10"/>
      <c r="AF59" s="9"/>
      <c r="AG59" s="10"/>
      <c r="AH59" s="9"/>
      <c r="AI59" s="9"/>
      <c r="AJ59" s="9"/>
      <c r="AK59" s="9"/>
    </row>
    <row r="60" spans="1:37" ht="15" customHeight="1">
      <c r="A60" s="131">
        <v>59</v>
      </c>
      <c r="B60" s="131" t="s">
        <v>357</v>
      </c>
      <c r="C60" s="131" t="s">
        <v>358</v>
      </c>
      <c r="D60" s="131"/>
      <c r="E60" s="131" t="s">
        <v>3135</v>
      </c>
      <c r="F60" s="131" t="s">
        <v>21</v>
      </c>
      <c r="G60" s="131">
        <v>2007</v>
      </c>
      <c r="H60" s="131"/>
      <c r="I60" s="131"/>
      <c r="J60" s="136"/>
      <c r="K60" s="137" t="s">
        <v>365</v>
      </c>
      <c r="L60" s="136" t="s">
        <v>3144</v>
      </c>
      <c r="M60" s="136" t="s">
        <v>3144</v>
      </c>
      <c r="N60" s="136" t="s">
        <v>3034</v>
      </c>
      <c r="O60" s="137" t="s">
        <v>362</v>
      </c>
      <c r="P60" s="131"/>
      <c r="Q60" s="131"/>
      <c r="R60" s="131"/>
      <c r="S60" s="131" t="s">
        <v>3035</v>
      </c>
      <c r="T60" s="134"/>
      <c r="V60" s="9"/>
      <c r="W60" s="9"/>
      <c r="X60" s="9"/>
      <c r="Y60" s="10"/>
      <c r="Z60" s="9"/>
      <c r="AA60" s="10"/>
      <c r="AB60" s="10"/>
      <c r="AC60" s="9"/>
      <c r="AD60" s="9"/>
      <c r="AE60" s="10"/>
      <c r="AF60" s="9"/>
      <c r="AG60" s="10"/>
      <c r="AH60" s="9"/>
      <c r="AI60" s="9"/>
      <c r="AJ60" s="9"/>
      <c r="AK60" s="9"/>
    </row>
    <row r="61" spans="1:37" ht="15" customHeight="1">
      <c r="A61" s="131">
        <v>60</v>
      </c>
      <c r="B61" s="131" t="s">
        <v>357</v>
      </c>
      <c r="C61" s="131" t="s">
        <v>358</v>
      </c>
      <c r="D61" s="131"/>
      <c r="E61" s="131" t="s">
        <v>3135</v>
      </c>
      <c r="F61" s="131" t="s">
        <v>21</v>
      </c>
      <c r="G61" s="131">
        <v>2007</v>
      </c>
      <c r="H61" s="131"/>
      <c r="I61" s="131"/>
      <c r="J61" s="136"/>
      <c r="K61" s="137" t="s">
        <v>365</v>
      </c>
      <c r="L61" s="136" t="s">
        <v>3145</v>
      </c>
      <c r="M61" s="136" t="s">
        <v>3145</v>
      </c>
      <c r="N61" s="136" t="s">
        <v>23</v>
      </c>
      <c r="O61" s="137" t="s">
        <v>362</v>
      </c>
      <c r="P61" s="131"/>
      <c r="Q61" s="131"/>
      <c r="R61" s="131"/>
      <c r="S61" s="131" t="s">
        <v>3035</v>
      </c>
      <c r="T61" s="134"/>
      <c r="V61" s="9"/>
      <c r="W61" s="9"/>
      <c r="X61" s="9"/>
      <c r="Y61" s="10"/>
      <c r="Z61" s="9"/>
      <c r="AA61" s="10"/>
      <c r="AB61" s="10"/>
      <c r="AC61" s="9"/>
      <c r="AD61" s="9"/>
      <c r="AE61" s="10"/>
      <c r="AF61" s="9"/>
      <c r="AG61" s="10"/>
      <c r="AH61" s="9"/>
      <c r="AI61" s="9"/>
      <c r="AJ61" s="9"/>
      <c r="AK61" s="9"/>
    </row>
    <row r="62" spans="1:37" ht="15" customHeight="1">
      <c r="A62" s="131">
        <v>61</v>
      </c>
      <c r="B62" s="131" t="s">
        <v>357</v>
      </c>
      <c r="C62" s="131" t="s">
        <v>358</v>
      </c>
      <c r="D62" s="131"/>
      <c r="E62" s="131" t="s">
        <v>3135</v>
      </c>
      <c r="F62" s="131" t="s">
        <v>21</v>
      </c>
      <c r="G62" s="131">
        <v>2007</v>
      </c>
      <c r="H62" s="131"/>
      <c r="I62" s="131"/>
      <c r="J62" s="136"/>
      <c r="K62" s="137" t="s">
        <v>365</v>
      </c>
      <c r="L62" s="136" t="s">
        <v>3146</v>
      </c>
      <c r="M62" s="136" t="s">
        <v>3146</v>
      </c>
      <c r="N62" s="136" t="s">
        <v>3034</v>
      </c>
      <c r="O62" s="137" t="s">
        <v>362</v>
      </c>
      <c r="P62" s="131"/>
      <c r="Q62" s="131"/>
      <c r="R62" s="131"/>
      <c r="S62" s="131" t="s">
        <v>3035</v>
      </c>
      <c r="T62" s="134"/>
      <c r="V62" s="9"/>
      <c r="W62" s="9"/>
      <c r="X62" s="9"/>
      <c r="Y62" s="10"/>
      <c r="Z62" s="9"/>
      <c r="AA62" s="10"/>
      <c r="AB62" s="10"/>
      <c r="AC62" s="9"/>
      <c r="AD62" s="9"/>
      <c r="AE62" s="10"/>
      <c r="AF62" s="9"/>
      <c r="AG62" s="10"/>
      <c r="AH62" s="9"/>
      <c r="AI62" s="9"/>
      <c r="AJ62" s="9"/>
      <c r="AK62" s="9"/>
    </row>
    <row r="63" spans="1:37" ht="15" customHeight="1">
      <c r="A63" s="131">
        <v>62</v>
      </c>
      <c r="B63" s="131" t="s">
        <v>357</v>
      </c>
      <c r="C63" s="131" t="s">
        <v>358</v>
      </c>
      <c r="D63" s="131"/>
      <c r="E63" s="131" t="s">
        <v>3135</v>
      </c>
      <c r="F63" s="131" t="s">
        <v>21</v>
      </c>
      <c r="G63" s="131">
        <v>2007</v>
      </c>
      <c r="H63" s="131"/>
      <c r="I63" s="131"/>
      <c r="J63" s="136"/>
      <c r="K63" s="137" t="s">
        <v>365</v>
      </c>
      <c r="L63" s="136" t="s">
        <v>3147</v>
      </c>
      <c r="M63" s="136" t="s">
        <v>3147</v>
      </c>
      <c r="N63" s="136" t="s">
        <v>3034</v>
      </c>
      <c r="O63" s="137" t="s">
        <v>362</v>
      </c>
      <c r="P63" s="131"/>
      <c r="Q63" s="131"/>
      <c r="R63" s="131"/>
      <c r="S63" s="131" t="s">
        <v>3035</v>
      </c>
      <c r="T63" s="134"/>
      <c r="V63" s="9"/>
      <c r="W63" s="9"/>
      <c r="X63" s="9"/>
      <c r="Y63" s="10"/>
      <c r="Z63" s="9"/>
      <c r="AA63" s="10"/>
      <c r="AB63" s="10"/>
      <c r="AC63" s="9"/>
      <c r="AD63" s="9"/>
      <c r="AE63" s="10"/>
      <c r="AF63" s="9"/>
      <c r="AG63" s="10"/>
      <c r="AH63" s="9"/>
      <c r="AI63" s="9"/>
      <c r="AJ63" s="9"/>
      <c r="AK63" s="9"/>
    </row>
    <row r="64" spans="1:37" ht="15" customHeight="1">
      <c r="A64" s="131">
        <v>63</v>
      </c>
      <c r="B64" s="131" t="s">
        <v>357</v>
      </c>
      <c r="C64" s="131" t="s">
        <v>358</v>
      </c>
      <c r="D64" s="131"/>
      <c r="E64" s="131" t="s">
        <v>3135</v>
      </c>
      <c r="F64" s="131" t="s">
        <v>21</v>
      </c>
      <c r="G64" s="131">
        <v>2007</v>
      </c>
      <c r="H64" s="131"/>
      <c r="I64" s="131"/>
      <c r="J64" s="136" t="s">
        <v>96</v>
      </c>
      <c r="K64" s="137" t="s">
        <v>32</v>
      </c>
      <c r="L64" s="136" t="s">
        <v>3148</v>
      </c>
      <c r="M64" s="139" t="s">
        <v>3186</v>
      </c>
      <c r="N64" s="136" t="s">
        <v>23</v>
      </c>
      <c r="O64" s="137" t="s">
        <v>32</v>
      </c>
      <c r="P64" s="131"/>
      <c r="Q64" s="131"/>
      <c r="R64" s="131"/>
      <c r="S64" s="131" t="s">
        <v>3035</v>
      </c>
      <c r="T64" s="134"/>
      <c r="V64" s="9"/>
      <c r="W64" s="9"/>
      <c r="X64" s="9"/>
      <c r="Y64" s="10"/>
      <c r="Z64" s="9"/>
      <c r="AA64" s="10"/>
      <c r="AB64" s="10"/>
      <c r="AC64" s="9"/>
      <c r="AD64" s="9"/>
      <c r="AE64" s="10"/>
      <c r="AF64" s="9"/>
      <c r="AG64" s="10"/>
      <c r="AH64" s="9"/>
      <c r="AI64" s="9"/>
      <c r="AJ64" s="9"/>
      <c r="AK64" s="9"/>
    </row>
    <row r="65" spans="1:37" ht="15" customHeight="1">
      <c r="A65" s="131">
        <v>64</v>
      </c>
      <c r="B65" s="131" t="s">
        <v>357</v>
      </c>
      <c r="C65" s="131" t="s">
        <v>358</v>
      </c>
      <c r="D65" s="131"/>
      <c r="E65" s="131" t="s">
        <v>3135</v>
      </c>
      <c r="F65" s="131" t="s">
        <v>21</v>
      </c>
      <c r="G65" s="131">
        <v>2007</v>
      </c>
      <c r="H65" s="131"/>
      <c r="I65" s="131"/>
      <c r="J65" s="136" t="s">
        <v>96</v>
      </c>
      <c r="K65" s="137" t="s">
        <v>32</v>
      </c>
      <c r="L65" s="136" t="s">
        <v>3149</v>
      </c>
      <c r="M65" s="136" t="s">
        <v>3149</v>
      </c>
      <c r="N65" s="136" t="s">
        <v>23</v>
      </c>
      <c r="O65" s="137" t="s">
        <v>32</v>
      </c>
      <c r="P65" s="131"/>
      <c r="Q65" s="131"/>
      <c r="R65" s="131"/>
      <c r="S65" s="131" t="s">
        <v>3035</v>
      </c>
      <c r="T65" s="134"/>
      <c r="V65" s="9"/>
      <c r="W65" s="9"/>
      <c r="X65" s="9"/>
      <c r="Y65" s="10"/>
      <c r="Z65" s="9"/>
      <c r="AA65" s="10"/>
      <c r="AB65" s="10"/>
      <c r="AC65" s="9"/>
      <c r="AD65" s="9"/>
      <c r="AE65" s="10"/>
      <c r="AF65" s="9"/>
      <c r="AG65" s="10"/>
      <c r="AH65" s="9"/>
      <c r="AI65" s="9"/>
      <c r="AJ65" s="9"/>
      <c r="AK65" s="9"/>
    </row>
    <row r="66" spans="1:37" ht="15" customHeight="1">
      <c r="A66" s="131">
        <v>65</v>
      </c>
      <c r="B66" s="131" t="s">
        <v>357</v>
      </c>
      <c r="C66" s="131" t="s">
        <v>358</v>
      </c>
      <c r="D66" s="131"/>
      <c r="E66" s="131" t="s">
        <v>3135</v>
      </c>
      <c r="F66" s="131" t="s">
        <v>21</v>
      </c>
      <c r="G66" s="131">
        <v>2007</v>
      </c>
      <c r="H66" s="131"/>
      <c r="I66" s="131"/>
      <c r="J66" s="136"/>
      <c r="K66" s="137" t="s">
        <v>365</v>
      </c>
      <c r="L66" s="136" t="s">
        <v>3150</v>
      </c>
      <c r="M66" s="136" t="s">
        <v>3150</v>
      </c>
      <c r="N66" s="136" t="s">
        <v>3034</v>
      </c>
      <c r="O66" s="137" t="s">
        <v>362</v>
      </c>
      <c r="P66" s="131"/>
      <c r="Q66" s="131"/>
      <c r="R66" s="131"/>
      <c r="S66" s="131" t="s">
        <v>3035</v>
      </c>
      <c r="T66" s="134"/>
      <c r="V66" s="9"/>
      <c r="W66" s="9"/>
      <c r="X66" s="9"/>
      <c r="Y66" s="10"/>
      <c r="Z66" s="9"/>
      <c r="AA66" s="10"/>
      <c r="AB66" s="10"/>
      <c r="AC66" s="9"/>
      <c r="AD66" s="9"/>
      <c r="AE66" s="10"/>
      <c r="AF66" s="9"/>
      <c r="AG66" s="10"/>
      <c r="AH66" s="9"/>
      <c r="AI66" s="9"/>
      <c r="AJ66" s="9"/>
      <c r="AK66" s="9"/>
    </row>
    <row r="67" spans="1:37" ht="15" customHeight="1">
      <c r="A67" s="131">
        <v>66</v>
      </c>
      <c r="B67" s="131" t="s">
        <v>357</v>
      </c>
      <c r="C67" s="131" t="s">
        <v>358</v>
      </c>
      <c r="D67" s="131"/>
      <c r="E67" s="131" t="s">
        <v>3135</v>
      </c>
      <c r="F67" s="131" t="s">
        <v>21</v>
      </c>
      <c r="G67" s="131">
        <v>2007</v>
      </c>
      <c r="H67" s="131"/>
      <c r="I67" s="131"/>
      <c r="J67" s="136"/>
      <c r="K67" s="137" t="s">
        <v>365</v>
      </c>
      <c r="L67" s="136" t="s">
        <v>3151</v>
      </c>
      <c r="M67" s="136" t="s">
        <v>3151</v>
      </c>
      <c r="N67" s="136" t="s">
        <v>3034</v>
      </c>
      <c r="O67" s="137" t="s">
        <v>362</v>
      </c>
      <c r="P67" s="131"/>
      <c r="Q67" s="131"/>
      <c r="R67" s="131"/>
      <c r="S67" s="131" t="s">
        <v>3035</v>
      </c>
      <c r="T67" s="134"/>
      <c r="V67" s="9"/>
      <c r="W67" s="9"/>
      <c r="X67" s="9"/>
      <c r="Y67" s="10"/>
      <c r="Z67" s="9"/>
      <c r="AA67" s="10"/>
      <c r="AB67" s="10"/>
      <c r="AC67" s="9"/>
      <c r="AD67" s="9"/>
      <c r="AE67" s="10"/>
      <c r="AF67" s="9"/>
      <c r="AG67" s="10"/>
      <c r="AH67" s="9"/>
      <c r="AI67" s="9"/>
      <c r="AJ67" s="9"/>
      <c r="AK67" s="9"/>
    </row>
    <row r="68" spans="1:37" ht="15" customHeight="1">
      <c r="A68" s="131">
        <v>67</v>
      </c>
      <c r="B68" s="131" t="s">
        <v>357</v>
      </c>
      <c r="C68" s="131" t="s">
        <v>358</v>
      </c>
      <c r="D68" s="131"/>
      <c r="E68" s="131" t="s">
        <v>3135</v>
      </c>
      <c r="F68" s="131" t="s">
        <v>21</v>
      </c>
      <c r="G68" s="131">
        <v>2007</v>
      </c>
      <c r="H68" s="131"/>
      <c r="I68" s="131"/>
      <c r="J68" s="136" t="s">
        <v>42</v>
      </c>
      <c r="K68" s="137" t="s">
        <v>32</v>
      </c>
      <c r="L68" s="136" t="s">
        <v>3152</v>
      </c>
      <c r="M68" s="136" t="s">
        <v>3152</v>
      </c>
      <c r="N68" s="136" t="s">
        <v>3034</v>
      </c>
      <c r="O68" s="137" t="s">
        <v>32</v>
      </c>
      <c r="P68" s="131"/>
      <c r="Q68" s="131"/>
      <c r="R68" s="131"/>
      <c r="S68" s="131" t="s">
        <v>3035</v>
      </c>
      <c r="T68" s="134"/>
      <c r="V68" s="9"/>
      <c r="W68" s="9"/>
      <c r="X68" s="9"/>
      <c r="Y68" s="10"/>
      <c r="Z68" s="9"/>
      <c r="AA68" s="10"/>
      <c r="AB68" s="10"/>
      <c r="AC68" s="9"/>
      <c r="AD68" s="9"/>
      <c r="AE68" s="10"/>
      <c r="AF68" s="9"/>
      <c r="AG68" s="10"/>
      <c r="AH68" s="9"/>
      <c r="AI68" s="9"/>
      <c r="AJ68" s="9"/>
      <c r="AK68" s="9"/>
    </row>
    <row r="69" spans="1:37" ht="15" customHeight="1">
      <c r="A69" s="131">
        <v>68</v>
      </c>
      <c r="B69" s="131" t="s">
        <v>357</v>
      </c>
      <c r="C69" s="131" t="s">
        <v>358</v>
      </c>
      <c r="D69" s="131"/>
      <c r="E69" s="131" t="s">
        <v>3135</v>
      </c>
      <c r="F69" s="131" t="s">
        <v>21</v>
      </c>
      <c r="G69" s="131">
        <v>2007</v>
      </c>
      <c r="H69" s="131"/>
      <c r="I69" s="131"/>
      <c r="J69" s="136"/>
      <c r="K69" s="137" t="s">
        <v>365</v>
      </c>
      <c r="L69" s="136" t="s">
        <v>3153</v>
      </c>
      <c r="M69" s="136" t="s">
        <v>3153</v>
      </c>
      <c r="N69" s="136" t="s">
        <v>3034</v>
      </c>
      <c r="O69" s="137" t="s">
        <v>362</v>
      </c>
      <c r="P69" s="131"/>
      <c r="Q69" s="131"/>
      <c r="R69" s="131"/>
      <c r="S69" s="131" t="s">
        <v>3035</v>
      </c>
      <c r="T69" s="134"/>
      <c r="V69" s="9"/>
      <c r="W69" s="9"/>
      <c r="X69" s="9"/>
      <c r="Y69" s="10"/>
      <c r="Z69" s="9"/>
      <c r="AA69" s="10"/>
      <c r="AB69" s="10"/>
      <c r="AC69" s="9"/>
      <c r="AD69" s="9"/>
      <c r="AE69" s="10"/>
      <c r="AF69" s="9"/>
      <c r="AG69" s="10"/>
      <c r="AH69" s="9"/>
      <c r="AI69" s="9"/>
      <c r="AJ69" s="9"/>
      <c r="AK69" s="9"/>
    </row>
    <row r="70" spans="1:37" ht="15" customHeight="1">
      <c r="A70" s="131">
        <v>69</v>
      </c>
      <c r="B70" s="131" t="s">
        <v>357</v>
      </c>
      <c r="C70" s="131" t="s">
        <v>358</v>
      </c>
      <c r="D70" s="131"/>
      <c r="E70" s="131" t="s">
        <v>3135</v>
      </c>
      <c r="F70" s="131" t="s">
        <v>21</v>
      </c>
      <c r="G70" s="131">
        <v>2007</v>
      </c>
      <c r="H70" s="131"/>
      <c r="I70" s="131"/>
      <c r="J70" s="136"/>
      <c r="K70" s="137" t="s">
        <v>365</v>
      </c>
      <c r="L70" s="136" t="s">
        <v>3154</v>
      </c>
      <c r="M70" s="136" t="s">
        <v>3154</v>
      </c>
      <c r="N70" s="136" t="s">
        <v>3034</v>
      </c>
      <c r="O70" s="137" t="s">
        <v>362</v>
      </c>
      <c r="P70" s="131"/>
      <c r="Q70" s="131"/>
      <c r="R70" s="131"/>
      <c r="S70" s="131" t="s">
        <v>3035</v>
      </c>
      <c r="T70" s="134"/>
      <c r="V70" s="9"/>
      <c r="W70" s="9"/>
      <c r="X70" s="9"/>
      <c r="Y70" s="10"/>
      <c r="Z70" s="9"/>
      <c r="AA70" s="10"/>
      <c r="AB70" s="10"/>
      <c r="AC70" s="9"/>
      <c r="AD70" s="9"/>
      <c r="AE70" s="10"/>
      <c r="AF70" s="9"/>
      <c r="AG70" s="10"/>
      <c r="AH70" s="9"/>
      <c r="AI70" s="9"/>
      <c r="AJ70" s="9"/>
      <c r="AK70" s="9"/>
    </row>
    <row r="71" spans="1:37" ht="15" customHeight="1">
      <c r="A71" s="131">
        <v>70</v>
      </c>
      <c r="B71" s="131" t="s">
        <v>357</v>
      </c>
      <c r="C71" s="131" t="s">
        <v>358</v>
      </c>
      <c r="D71" s="131"/>
      <c r="E71" s="131" t="s">
        <v>3135</v>
      </c>
      <c r="F71" s="131" t="s">
        <v>21</v>
      </c>
      <c r="G71" s="131">
        <v>2007</v>
      </c>
      <c r="H71" s="131"/>
      <c r="I71" s="131"/>
      <c r="J71" s="136"/>
      <c r="K71" s="137" t="s">
        <v>365</v>
      </c>
      <c r="L71" s="136" t="s">
        <v>3155</v>
      </c>
      <c r="M71" s="136" t="s">
        <v>3155</v>
      </c>
      <c r="N71" s="136" t="s">
        <v>3034</v>
      </c>
      <c r="O71" s="137" t="s">
        <v>362</v>
      </c>
      <c r="P71" s="131"/>
      <c r="Q71" s="131"/>
      <c r="R71" s="131"/>
      <c r="S71" s="131" t="s">
        <v>3035</v>
      </c>
      <c r="T71" s="134"/>
      <c r="V71" s="9"/>
      <c r="W71" s="9"/>
      <c r="X71" s="9"/>
      <c r="Y71" s="10"/>
      <c r="Z71" s="9"/>
      <c r="AA71" s="10"/>
      <c r="AB71" s="10"/>
      <c r="AC71" s="9"/>
      <c r="AD71" s="9"/>
      <c r="AE71" s="10"/>
      <c r="AF71" s="9"/>
      <c r="AG71" s="10"/>
      <c r="AH71" s="9"/>
      <c r="AI71" s="9"/>
      <c r="AJ71" s="9"/>
      <c r="AK71" s="9"/>
    </row>
    <row r="72" spans="1:37" ht="15" customHeight="1">
      <c r="A72" s="131">
        <v>71</v>
      </c>
      <c r="B72" s="131" t="s">
        <v>357</v>
      </c>
      <c r="C72" s="131" t="s">
        <v>358</v>
      </c>
      <c r="D72" s="131"/>
      <c r="E72" s="131" t="s">
        <v>3135</v>
      </c>
      <c r="F72" s="131" t="s">
        <v>21</v>
      </c>
      <c r="G72" s="131">
        <v>2007</v>
      </c>
      <c r="H72" s="131"/>
      <c r="I72" s="131"/>
      <c r="J72" s="136"/>
      <c r="K72" s="137" t="s">
        <v>365</v>
      </c>
      <c r="L72" s="136" t="s">
        <v>3156</v>
      </c>
      <c r="M72" s="136" t="s">
        <v>3156</v>
      </c>
      <c r="N72" s="136" t="s">
        <v>3034</v>
      </c>
      <c r="O72" s="137" t="s">
        <v>362</v>
      </c>
      <c r="P72" s="131"/>
      <c r="Q72" s="131"/>
      <c r="R72" s="131"/>
      <c r="S72" s="131" t="s">
        <v>3035</v>
      </c>
      <c r="T72" s="134"/>
      <c r="V72" s="9"/>
      <c r="W72" s="9"/>
      <c r="X72" s="9"/>
      <c r="Y72" s="10"/>
      <c r="Z72" s="9"/>
      <c r="AA72" s="10"/>
      <c r="AB72" s="10"/>
      <c r="AC72" s="9"/>
      <c r="AD72" s="9"/>
      <c r="AE72" s="10"/>
      <c r="AF72" s="9"/>
      <c r="AG72" s="10"/>
      <c r="AH72" s="9"/>
      <c r="AI72" s="9"/>
      <c r="AJ72" s="9"/>
      <c r="AK72" s="9"/>
    </row>
    <row r="73" spans="1:37" ht="15" customHeight="1">
      <c r="A73" s="131">
        <v>72</v>
      </c>
      <c r="B73" s="131" t="s">
        <v>357</v>
      </c>
      <c r="C73" s="131" t="s">
        <v>358</v>
      </c>
      <c r="D73" s="131"/>
      <c r="E73" s="131" t="s">
        <v>3135</v>
      </c>
      <c r="F73" s="131" t="s">
        <v>21</v>
      </c>
      <c r="G73" s="131">
        <v>2007</v>
      </c>
      <c r="H73" s="131"/>
      <c r="I73" s="131"/>
      <c r="J73" s="136"/>
      <c r="K73" s="137" t="s">
        <v>365</v>
      </c>
      <c r="L73" s="136" t="s">
        <v>3157</v>
      </c>
      <c r="M73" s="136" t="s">
        <v>3157</v>
      </c>
      <c r="N73" s="136" t="s">
        <v>3034</v>
      </c>
      <c r="O73" s="137" t="s">
        <v>362</v>
      </c>
      <c r="P73" s="131"/>
      <c r="Q73" s="131"/>
      <c r="R73" s="131"/>
      <c r="S73" s="131" t="s">
        <v>3035</v>
      </c>
      <c r="T73" s="134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ht="15" customHeight="1">
      <c r="A74" s="131">
        <v>73</v>
      </c>
      <c r="B74" s="131" t="s">
        <v>357</v>
      </c>
      <c r="C74" s="131" t="s">
        <v>358</v>
      </c>
      <c r="D74" s="131"/>
      <c r="E74" s="131" t="s">
        <v>3135</v>
      </c>
      <c r="F74" s="131" t="s">
        <v>21</v>
      </c>
      <c r="G74" s="131">
        <v>2007</v>
      </c>
      <c r="H74" s="131"/>
      <c r="I74" s="131"/>
      <c r="J74" s="136"/>
      <c r="K74" s="137" t="s">
        <v>365</v>
      </c>
      <c r="L74" s="136" t="s">
        <v>3158</v>
      </c>
      <c r="M74" s="136" t="s">
        <v>3158</v>
      </c>
      <c r="N74" s="136" t="s">
        <v>3034</v>
      </c>
      <c r="O74" s="137" t="s">
        <v>362</v>
      </c>
      <c r="P74" s="131"/>
      <c r="Q74" s="131"/>
      <c r="R74" s="131"/>
      <c r="S74" s="131" t="s">
        <v>3035</v>
      </c>
      <c r="T74" s="140"/>
    </row>
    <row r="75" spans="1:37" ht="15" customHeight="1">
      <c r="A75" s="131">
        <v>74</v>
      </c>
      <c r="B75" s="131" t="s">
        <v>357</v>
      </c>
      <c r="C75" s="131" t="s">
        <v>358</v>
      </c>
      <c r="D75" s="131"/>
      <c r="E75" s="131" t="s">
        <v>3135</v>
      </c>
      <c r="F75" s="131" t="s">
        <v>21</v>
      </c>
      <c r="G75" s="131">
        <v>2007</v>
      </c>
      <c r="H75" s="131"/>
      <c r="I75" s="131"/>
      <c r="J75" s="136"/>
      <c r="K75" s="137" t="s">
        <v>365</v>
      </c>
      <c r="L75" s="136" t="s">
        <v>3159</v>
      </c>
      <c r="M75" s="136" t="s">
        <v>3159</v>
      </c>
      <c r="N75" s="136" t="s">
        <v>3034</v>
      </c>
      <c r="O75" s="137" t="s">
        <v>362</v>
      </c>
      <c r="P75" s="131"/>
      <c r="Q75" s="131"/>
      <c r="R75" s="131"/>
      <c r="S75" s="131" t="s">
        <v>3035</v>
      </c>
      <c r="T75" s="140"/>
    </row>
    <row r="76" spans="1:37" ht="15" customHeight="1">
      <c r="A76" s="131">
        <v>75</v>
      </c>
      <c r="B76" s="131" t="s">
        <v>357</v>
      </c>
      <c r="C76" s="131" t="s">
        <v>358</v>
      </c>
      <c r="D76" s="131"/>
      <c r="E76" s="131" t="s">
        <v>3135</v>
      </c>
      <c r="F76" s="131" t="s">
        <v>21</v>
      </c>
      <c r="G76" s="131">
        <v>2007</v>
      </c>
      <c r="H76" s="131"/>
      <c r="I76" s="131"/>
      <c r="J76" s="136"/>
      <c r="K76" s="137" t="s">
        <v>365</v>
      </c>
      <c r="L76" s="136" t="s">
        <v>3160</v>
      </c>
      <c r="M76" s="136" t="s">
        <v>3160</v>
      </c>
      <c r="N76" s="136" t="s">
        <v>3034</v>
      </c>
      <c r="O76" s="137" t="s">
        <v>362</v>
      </c>
      <c r="P76" s="131"/>
      <c r="Q76" s="131"/>
      <c r="R76" s="131"/>
      <c r="S76" s="131" t="s">
        <v>3035</v>
      </c>
      <c r="T76" s="140"/>
    </row>
    <row r="77" spans="1:37" ht="15" customHeight="1">
      <c r="A77" s="131">
        <v>76</v>
      </c>
      <c r="B77" s="131" t="s">
        <v>357</v>
      </c>
      <c r="C77" s="131" t="s">
        <v>358</v>
      </c>
      <c r="D77" s="131"/>
      <c r="E77" s="131" t="s">
        <v>3135</v>
      </c>
      <c r="F77" s="131" t="s">
        <v>21</v>
      </c>
      <c r="G77" s="131">
        <v>2007</v>
      </c>
      <c r="H77" s="131"/>
      <c r="I77" s="131"/>
      <c r="J77" s="136"/>
      <c r="K77" s="137" t="s">
        <v>365</v>
      </c>
      <c r="L77" s="136" t="s">
        <v>3161</v>
      </c>
      <c r="M77" s="136" t="s">
        <v>3161</v>
      </c>
      <c r="N77" s="136" t="s">
        <v>89</v>
      </c>
      <c r="O77" s="137" t="s">
        <v>362</v>
      </c>
      <c r="P77" s="131"/>
      <c r="Q77" s="131"/>
      <c r="R77" s="131"/>
      <c r="S77" s="131" t="s">
        <v>3035</v>
      </c>
      <c r="T77" s="140"/>
    </row>
    <row r="78" spans="1:37" ht="15" customHeight="1">
      <c r="A78" s="131">
        <v>77</v>
      </c>
      <c r="B78" s="131" t="s">
        <v>357</v>
      </c>
      <c r="C78" s="131" t="s">
        <v>358</v>
      </c>
      <c r="D78" s="131"/>
      <c r="E78" s="131" t="s">
        <v>3135</v>
      </c>
      <c r="F78" s="131" t="s">
        <v>21</v>
      </c>
      <c r="G78" s="131">
        <v>2007</v>
      </c>
      <c r="H78" s="131"/>
      <c r="I78" s="131"/>
      <c r="J78" s="136"/>
      <c r="K78" s="137" t="s">
        <v>365</v>
      </c>
      <c r="L78" s="136" t="s">
        <v>3162</v>
      </c>
      <c r="M78" s="136" t="s">
        <v>3162</v>
      </c>
      <c r="N78" s="136" t="s">
        <v>3034</v>
      </c>
      <c r="O78" s="137" t="s">
        <v>362</v>
      </c>
      <c r="P78" s="131"/>
      <c r="Q78" s="131"/>
      <c r="R78" s="131"/>
      <c r="S78" s="131" t="s">
        <v>3035</v>
      </c>
      <c r="T78" s="140"/>
    </row>
    <row r="79" spans="1:37" ht="15" customHeight="1">
      <c r="A79" s="131">
        <v>78</v>
      </c>
      <c r="B79" s="131" t="s">
        <v>357</v>
      </c>
      <c r="C79" s="131" t="s">
        <v>358</v>
      </c>
      <c r="D79" s="131"/>
      <c r="E79" s="131" t="s">
        <v>3135</v>
      </c>
      <c r="F79" s="131" t="s">
        <v>21</v>
      </c>
      <c r="G79" s="131">
        <v>2007</v>
      </c>
      <c r="H79" s="131"/>
      <c r="I79" s="131"/>
      <c r="J79" s="136"/>
      <c r="K79" s="137" t="s">
        <v>365</v>
      </c>
      <c r="L79" s="136" t="s">
        <v>3163</v>
      </c>
      <c r="M79" s="136" t="s">
        <v>3163</v>
      </c>
      <c r="N79" s="136" t="s">
        <v>23</v>
      </c>
      <c r="O79" s="137" t="s">
        <v>362</v>
      </c>
      <c r="P79" s="131"/>
      <c r="Q79" s="131"/>
      <c r="R79" s="131"/>
      <c r="S79" s="131" t="s">
        <v>3035</v>
      </c>
      <c r="T79" s="140"/>
    </row>
    <row r="80" spans="1:37" ht="15" customHeight="1">
      <c r="A80" s="131">
        <v>79</v>
      </c>
      <c r="B80" s="131" t="s">
        <v>357</v>
      </c>
      <c r="C80" s="131" t="s">
        <v>358</v>
      </c>
      <c r="D80" s="131"/>
      <c r="E80" s="131" t="s">
        <v>3135</v>
      </c>
      <c r="F80" s="131" t="s">
        <v>21</v>
      </c>
      <c r="G80" s="131">
        <v>2007</v>
      </c>
      <c r="H80" s="131"/>
      <c r="I80" s="131"/>
      <c r="J80" s="136"/>
      <c r="K80" s="137" t="s">
        <v>365</v>
      </c>
      <c r="L80" s="136" t="s">
        <v>3164</v>
      </c>
      <c r="M80" s="136" t="s">
        <v>3164</v>
      </c>
      <c r="N80" s="136" t="s">
        <v>3034</v>
      </c>
      <c r="O80" s="137" t="s">
        <v>362</v>
      </c>
      <c r="P80" s="131"/>
      <c r="Q80" s="131"/>
      <c r="R80" s="131"/>
      <c r="S80" s="131" t="s">
        <v>3035</v>
      </c>
      <c r="T80" s="140"/>
    </row>
    <row r="81" spans="1:20" ht="15" customHeight="1">
      <c r="A81" s="131">
        <v>80</v>
      </c>
      <c r="B81" s="131" t="s">
        <v>357</v>
      </c>
      <c r="C81" s="131" t="s">
        <v>358</v>
      </c>
      <c r="D81" s="131"/>
      <c r="E81" s="131" t="s">
        <v>3135</v>
      </c>
      <c r="F81" s="131" t="s">
        <v>21</v>
      </c>
      <c r="G81" s="131">
        <v>2007</v>
      </c>
      <c r="H81" s="131"/>
      <c r="I81" s="131"/>
      <c r="J81" s="136" t="s">
        <v>96</v>
      </c>
      <c r="K81" s="137" t="s">
        <v>32</v>
      </c>
      <c r="L81" s="136" t="s">
        <v>3165</v>
      </c>
      <c r="M81" s="136" t="s">
        <v>3165</v>
      </c>
      <c r="N81" s="136" t="s">
        <v>23</v>
      </c>
      <c r="O81" s="137" t="s">
        <v>32</v>
      </c>
      <c r="P81" s="131"/>
      <c r="Q81" s="131"/>
      <c r="R81" s="131"/>
      <c r="S81" s="131" t="s">
        <v>3035</v>
      </c>
      <c r="T81" s="140"/>
    </row>
    <row r="82" spans="1:20" ht="15" customHeight="1">
      <c r="A82" s="131">
        <v>81</v>
      </c>
      <c r="B82" s="131" t="s">
        <v>357</v>
      </c>
      <c r="C82" s="131" t="s">
        <v>358</v>
      </c>
      <c r="D82" s="131"/>
      <c r="E82" s="131" t="s">
        <v>3135</v>
      </c>
      <c r="F82" s="131" t="s">
        <v>21</v>
      </c>
      <c r="G82" s="131">
        <v>2007</v>
      </c>
      <c r="H82" s="131"/>
      <c r="I82" s="131"/>
      <c r="J82" s="136"/>
      <c r="K82" s="137" t="s">
        <v>365</v>
      </c>
      <c r="L82" s="136" t="s">
        <v>3166</v>
      </c>
      <c r="M82" s="136" t="s">
        <v>3166</v>
      </c>
      <c r="N82" s="136" t="s">
        <v>3034</v>
      </c>
      <c r="O82" s="137" t="s">
        <v>362</v>
      </c>
      <c r="P82" s="131"/>
      <c r="Q82" s="131"/>
      <c r="R82" s="131"/>
      <c r="S82" s="131" t="s">
        <v>3035</v>
      </c>
      <c r="T82" s="140"/>
    </row>
    <row r="83" spans="1:20" ht="15" customHeight="1">
      <c r="A83" s="131">
        <v>82</v>
      </c>
      <c r="B83" s="131" t="s">
        <v>357</v>
      </c>
      <c r="C83" s="131" t="s">
        <v>358</v>
      </c>
      <c r="D83" s="131"/>
      <c r="E83" s="131" t="s">
        <v>3135</v>
      </c>
      <c r="F83" s="131" t="s">
        <v>21</v>
      </c>
      <c r="G83" s="131">
        <v>2007</v>
      </c>
      <c r="H83" s="131"/>
      <c r="I83" s="131"/>
      <c r="J83" s="136"/>
      <c r="K83" s="137" t="s">
        <v>365</v>
      </c>
      <c r="L83" s="136" t="s">
        <v>3167</v>
      </c>
      <c r="M83" s="136" t="s">
        <v>3167</v>
      </c>
      <c r="N83" s="136" t="s">
        <v>3034</v>
      </c>
      <c r="O83" s="137" t="s">
        <v>362</v>
      </c>
      <c r="P83" s="131"/>
      <c r="Q83" s="131"/>
      <c r="R83" s="131"/>
      <c r="S83" s="131" t="s">
        <v>3035</v>
      </c>
      <c r="T83" s="140"/>
    </row>
    <row r="84" spans="1:20" ht="15" customHeight="1">
      <c r="A84" s="131">
        <v>83</v>
      </c>
      <c r="B84" s="131" t="s">
        <v>357</v>
      </c>
      <c r="C84" s="131" t="s">
        <v>358</v>
      </c>
      <c r="D84" s="131"/>
      <c r="E84" s="131" t="s">
        <v>3135</v>
      </c>
      <c r="F84" s="131" t="s">
        <v>21</v>
      </c>
      <c r="G84" s="131">
        <v>2007</v>
      </c>
      <c r="H84" s="131"/>
      <c r="I84" s="131"/>
      <c r="J84" s="136"/>
      <c r="K84" s="137" t="s">
        <v>365</v>
      </c>
      <c r="L84" s="136" t="s">
        <v>3168</v>
      </c>
      <c r="M84" s="136" t="s">
        <v>3168</v>
      </c>
      <c r="N84" s="136" t="s">
        <v>3034</v>
      </c>
      <c r="O84" s="137" t="s">
        <v>362</v>
      </c>
      <c r="P84" s="131"/>
      <c r="Q84" s="131"/>
      <c r="R84" s="131"/>
      <c r="S84" s="131" t="s">
        <v>3035</v>
      </c>
      <c r="T84" s="140"/>
    </row>
    <row r="85" spans="1:20" ht="15" customHeight="1">
      <c r="A85" s="131">
        <v>84</v>
      </c>
      <c r="B85" s="131" t="s">
        <v>357</v>
      </c>
      <c r="C85" s="131" t="s">
        <v>358</v>
      </c>
      <c r="D85" s="131"/>
      <c r="E85" s="131" t="s">
        <v>3135</v>
      </c>
      <c r="F85" s="131" t="s">
        <v>21</v>
      </c>
      <c r="G85" s="131">
        <v>2007</v>
      </c>
      <c r="H85" s="131"/>
      <c r="I85" s="131"/>
      <c r="J85" s="136" t="s">
        <v>42</v>
      </c>
      <c r="K85" s="137" t="s">
        <v>32</v>
      </c>
      <c r="L85" s="136" t="s">
        <v>3169</v>
      </c>
      <c r="M85" s="136" t="s">
        <v>3169</v>
      </c>
      <c r="N85" s="136" t="s">
        <v>3034</v>
      </c>
      <c r="O85" s="137" t="s">
        <v>32</v>
      </c>
      <c r="P85" s="131"/>
      <c r="Q85" s="131"/>
      <c r="R85" s="131"/>
      <c r="S85" s="131" t="s">
        <v>3035</v>
      </c>
      <c r="T85" s="140"/>
    </row>
    <row r="86" spans="1:20" ht="15" customHeight="1">
      <c r="A86" s="131">
        <v>85</v>
      </c>
      <c r="B86" s="131" t="s">
        <v>357</v>
      </c>
      <c r="C86" s="131" t="s">
        <v>358</v>
      </c>
      <c r="D86" s="131"/>
      <c r="E86" s="131" t="s">
        <v>3135</v>
      </c>
      <c r="F86" s="131" t="s">
        <v>21</v>
      </c>
      <c r="G86" s="131">
        <v>2007</v>
      </c>
      <c r="H86" s="131"/>
      <c r="I86" s="131"/>
      <c r="J86" s="136"/>
      <c r="K86" s="137" t="s">
        <v>365</v>
      </c>
      <c r="L86" s="136" t="s">
        <v>3170</v>
      </c>
      <c r="M86" s="136" t="s">
        <v>3170</v>
      </c>
      <c r="N86" s="136" t="s">
        <v>3034</v>
      </c>
      <c r="O86" s="137" t="s">
        <v>362</v>
      </c>
      <c r="P86" s="131"/>
      <c r="Q86" s="131"/>
      <c r="R86" s="131"/>
      <c r="S86" s="131" t="s">
        <v>3035</v>
      </c>
      <c r="T86" s="140"/>
    </row>
    <row r="87" spans="1:20" ht="15" customHeight="1">
      <c r="A87" s="131">
        <v>86</v>
      </c>
      <c r="B87" s="131" t="s">
        <v>357</v>
      </c>
      <c r="C87" s="131" t="s">
        <v>358</v>
      </c>
      <c r="D87" s="131"/>
      <c r="E87" s="131" t="s">
        <v>3135</v>
      </c>
      <c r="F87" s="131" t="s">
        <v>21</v>
      </c>
      <c r="G87" s="131">
        <v>2007</v>
      </c>
      <c r="H87" s="131"/>
      <c r="I87" s="131"/>
      <c r="J87" s="136"/>
      <c r="K87" s="137" t="s">
        <v>365</v>
      </c>
      <c r="L87" s="136" t="s">
        <v>3171</v>
      </c>
      <c r="M87" s="136" t="s">
        <v>3171</v>
      </c>
      <c r="N87" s="136" t="s">
        <v>3034</v>
      </c>
      <c r="O87" s="137" t="s">
        <v>362</v>
      </c>
      <c r="P87" s="131"/>
      <c r="Q87" s="131"/>
      <c r="R87" s="131"/>
      <c r="S87" s="131" t="s">
        <v>3035</v>
      </c>
      <c r="T87" s="140"/>
    </row>
    <row r="88" spans="1:20" ht="15" customHeight="1">
      <c r="A88" s="131">
        <v>87</v>
      </c>
      <c r="B88" s="131" t="s">
        <v>357</v>
      </c>
      <c r="C88" s="131" t="s">
        <v>358</v>
      </c>
      <c r="D88" s="131"/>
      <c r="E88" s="131" t="s">
        <v>3135</v>
      </c>
      <c r="F88" s="131" t="s">
        <v>21</v>
      </c>
      <c r="G88" s="131">
        <v>2007</v>
      </c>
      <c r="H88" s="131"/>
      <c r="I88" s="131"/>
      <c r="J88" s="136"/>
      <c r="K88" s="137" t="s">
        <v>365</v>
      </c>
      <c r="L88" s="136" t="s">
        <v>3172</v>
      </c>
      <c r="M88" s="136" t="s">
        <v>3172</v>
      </c>
      <c r="N88" s="136" t="s">
        <v>23</v>
      </c>
      <c r="O88" s="137" t="s">
        <v>362</v>
      </c>
      <c r="P88" s="131"/>
      <c r="Q88" s="131"/>
      <c r="R88" s="131"/>
      <c r="S88" s="131" t="s">
        <v>3035</v>
      </c>
      <c r="T88" s="140"/>
    </row>
    <row r="89" spans="1:20" ht="15" customHeight="1">
      <c r="A89" s="131">
        <v>88</v>
      </c>
      <c r="B89" s="131" t="s">
        <v>357</v>
      </c>
      <c r="C89" s="131" t="s">
        <v>358</v>
      </c>
      <c r="D89" s="131"/>
      <c r="E89" s="131" t="s">
        <v>3135</v>
      </c>
      <c r="F89" s="131" t="s">
        <v>21</v>
      </c>
      <c r="G89" s="131">
        <v>2007</v>
      </c>
      <c r="H89" s="131"/>
      <c r="I89" s="131"/>
      <c r="J89" s="136"/>
      <c r="K89" s="137" t="s">
        <v>365</v>
      </c>
      <c r="L89" s="136" t="s">
        <v>3173</v>
      </c>
      <c r="M89" s="136" t="s">
        <v>3173</v>
      </c>
      <c r="N89" s="136" t="s">
        <v>3034</v>
      </c>
      <c r="O89" s="137" t="s">
        <v>362</v>
      </c>
      <c r="P89" s="131"/>
      <c r="Q89" s="131"/>
      <c r="R89" s="131"/>
      <c r="S89" s="131" t="s">
        <v>3035</v>
      </c>
      <c r="T89" s="140"/>
    </row>
    <row r="90" spans="1:20" ht="15" customHeight="1">
      <c r="A90" s="131">
        <v>89</v>
      </c>
      <c r="B90" s="131" t="s">
        <v>357</v>
      </c>
      <c r="C90" s="131" t="s">
        <v>358</v>
      </c>
      <c r="D90" s="131"/>
      <c r="E90" s="131" t="s">
        <v>3135</v>
      </c>
      <c r="F90" s="131" t="s">
        <v>21</v>
      </c>
      <c r="G90" s="131">
        <v>2007</v>
      </c>
      <c r="H90" s="131"/>
      <c r="I90" s="131"/>
      <c r="J90" s="136"/>
      <c r="K90" s="137" t="s">
        <v>365</v>
      </c>
      <c r="L90" s="136" t="s">
        <v>3174</v>
      </c>
      <c r="M90" s="136" t="s">
        <v>3174</v>
      </c>
      <c r="N90" s="136" t="s">
        <v>3034</v>
      </c>
      <c r="O90" s="137" t="s">
        <v>362</v>
      </c>
      <c r="P90" s="131"/>
      <c r="Q90" s="131"/>
      <c r="R90" s="131"/>
      <c r="S90" s="131" t="s">
        <v>3035</v>
      </c>
      <c r="T90" s="140"/>
    </row>
    <row r="91" spans="1:20" ht="15" customHeight="1">
      <c r="A91" s="131">
        <v>90</v>
      </c>
      <c r="B91" s="131" t="s">
        <v>357</v>
      </c>
      <c r="C91" s="131" t="s">
        <v>358</v>
      </c>
      <c r="D91" s="131"/>
      <c r="E91" s="131" t="s">
        <v>3135</v>
      </c>
      <c r="F91" s="131" t="s">
        <v>21</v>
      </c>
      <c r="G91" s="131">
        <v>2007</v>
      </c>
      <c r="H91" s="131"/>
      <c r="I91" s="131"/>
      <c r="J91" s="136"/>
      <c r="K91" s="137" t="s">
        <v>365</v>
      </c>
      <c r="L91" s="136" t="s">
        <v>3175</v>
      </c>
      <c r="M91" s="136" t="s">
        <v>3175</v>
      </c>
      <c r="N91" s="136" t="s">
        <v>3034</v>
      </c>
      <c r="O91" s="137" t="s">
        <v>362</v>
      </c>
      <c r="P91" s="131"/>
      <c r="Q91" s="131"/>
      <c r="R91" s="131"/>
      <c r="S91" s="131" t="s">
        <v>3035</v>
      </c>
      <c r="T91" s="140"/>
    </row>
    <row r="92" spans="1:20" ht="15" customHeight="1">
      <c r="A92" s="131">
        <v>91</v>
      </c>
      <c r="B92" s="131" t="s">
        <v>357</v>
      </c>
      <c r="C92" s="131" t="s">
        <v>358</v>
      </c>
      <c r="D92" s="131"/>
      <c r="E92" s="131" t="s">
        <v>3135</v>
      </c>
      <c r="F92" s="131" t="s">
        <v>21</v>
      </c>
      <c r="G92" s="131">
        <v>2007</v>
      </c>
      <c r="H92" s="131"/>
      <c r="I92" s="131"/>
      <c r="J92" s="136"/>
      <c r="K92" s="137" t="s">
        <v>365</v>
      </c>
      <c r="L92" s="136" t="s">
        <v>3176</v>
      </c>
      <c r="M92" s="136" t="s">
        <v>3176</v>
      </c>
      <c r="N92" s="136" t="s">
        <v>3034</v>
      </c>
      <c r="O92" s="137" t="s">
        <v>362</v>
      </c>
      <c r="P92" s="131"/>
      <c r="Q92" s="131"/>
      <c r="R92" s="131"/>
      <c r="S92" s="131" t="s">
        <v>3035</v>
      </c>
      <c r="T92" s="140"/>
    </row>
    <row r="93" spans="1:20" ht="15" customHeight="1">
      <c r="A93" s="131">
        <v>92</v>
      </c>
      <c r="B93" s="131" t="s">
        <v>357</v>
      </c>
      <c r="C93" s="131" t="s">
        <v>358</v>
      </c>
      <c r="D93" s="131"/>
      <c r="E93" s="131" t="s">
        <v>3135</v>
      </c>
      <c r="F93" s="131" t="s">
        <v>21</v>
      </c>
      <c r="G93" s="131">
        <v>2007</v>
      </c>
      <c r="H93" s="131"/>
      <c r="I93" s="131"/>
      <c r="J93" s="136"/>
      <c r="K93" s="137" t="s">
        <v>365</v>
      </c>
      <c r="L93" s="136" t="s">
        <v>3177</v>
      </c>
      <c r="M93" s="136" t="s">
        <v>3177</v>
      </c>
      <c r="N93" s="136" t="s">
        <v>3034</v>
      </c>
      <c r="O93" s="137" t="s">
        <v>362</v>
      </c>
      <c r="P93" s="131"/>
      <c r="Q93" s="131"/>
      <c r="R93" s="131"/>
      <c r="S93" s="131" t="s">
        <v>3035</v>
      </c>
      <c r="T93" s="140"/>
    </row>
    <row r="94" spans="1:20" ht="15" customHeight="1">
      <c r="A94" s="131">
        <v>93</v>
      </c>
      <c r="B94" s="131" t="s">
        <v>357</v>
      </c>
      <c r="C94" s="131" t="s">
        <v>358</v>
      </c>
      <c r="D94" s="131"/>
      <c r="E94" s="131" t="s">
        <v>3135</v>
      </c>
      <c r="F94" s="131" t="s">
        <v>21</v>
      </c>
      <c r="G94" s="131">
        <v>2007</v>
      </c>
      <c r="H94" s="131"/>
      <c r="I94" s="131"/>
      <c r="J94" s="136"/>
      <c r="K94" s="137" t="s">
        <v>365</v>
      </c>
      <c r="L94" s="136" t="s">
        <v>3178</v>
      </c>
      <c r="M94" s="136" t="s">
        <v>3178</v>
      </c>
      <c r="N94" s="136" t="s">
        <v>3034</v>
      </c>
      <c r="O94" s="137" t="s">
        <v>362</v>
      </c>
      <c r="P94" s="131"/>
      <c r="Q94" s="131"/>
      <c r="R94" s="131"/>
      <c r="S94" s="131" t="s">
        <v>3035</v>
      </c>
      <c r="T94" s="140"/>
    </row>
    <row r="95" spans="1:20" ht="15" customHeight="1">
      <c r="A95" s="131">
        <v>94</v>
      </c>
      <c r="B95" s="131" t="s">
        <v>357</v>
      </c>
      <c r="C95" s="131" t="s">
        <v>358</v>
      </c>
      <c r="D95" s="131"/>
      <c r="E95" s="131" t="s">
        <v>3135</v>
      </c>
      <c r="F95" s="131" t="s">
        <v>21</v>
      </c>
      <c r="G95" s="131">
        <v>2007</v>
      </c>
      <c r="H95" s="131"/>
      <c r="I95" s="131"/>
      <c r="J95" s="136"/>
      <c r="K95" s="137" t="s">
        <v>365</v>
      </c>
      <c r="L95" s="136" t="s">
        <v>3179</v>
      </c>
      <c r="M95" s="136" t="s">
        <v>3179</v>
      </c>
      <c r="N95" s="136" t="s">
        <v>3034</v>
      </c>
      <c r="O95" s="137" t="s">
        <v>362</v>
      </c>
      <c r="P95" s="131"/>
      <c r="Q95" s="131"/>
      <c r="R95" s="131"/>
      <c r="S95" s="131" t="s">
        <v>3035</v>
      </c>
      <c r="T95" s="140"/>
    </row>
    <row r="96" spans="1:20" ht="15" customHeight="1">
      <c r="A96" s="131">
        <v>95</v>
      </c>
      <c r="B96" s="131" t="s">
        <v>357</v>
      </c>
      <c r="C96" s="131" t="s">
        <v>358</v>
      </c>
      <c r="D96" s="131"/>
      <c r="E96" s="131" t="s">
        <v>3135</v>
      </c>
      <c r="F96" s="131" t="s">
        <v>21</v>
      </c>
      <c r="G96" s="131">
        <v>2007</v>
      </c>
      <c r="H96" s="131"/>
      <c r="I96" s="131"/>
      <c r="J96" s="136"/>
      <c r="K96" s="137" t="s">
        <v>365</v>
      </c>
      <c r="L96" s="136" t="s">
        <v>3180</v>
      </c>
      <c r="M96" s="136" t="s">
        <v>3180</v>
      </c>
      <c r="N96" s="136" t="s">
        <v>3034</v>
      </c>
      <c r="O96" s="137" t="s">
        <v>362</v>
      </c>
      <c r="P96" s="131"/>
      <c r="Q96" s="131"/>
      <c r="R96" s="131"/>
      <c r="S96" s="131" t="s">
        <v>3035</v>
      </c>
      <c r="T96" s="140"/>
    </row>
    <row r="97" spans="1:20" ht="15" customHeight="1">
      <c r="A97" s="131">
        <v>96</v>
      </c>
      <c r="B97" s="131" t="s">
        <v>357</v>
      </c>
      <c r="C97" s="131" t="s">
        <v>358</v>
      </c>
      <c r="D97" s="131"/>
      <c r="E97" s="131" t="s">
        <v>3135</v>
      </c>
      <c r="F97" s="131" t="s">
        <v>21</v>
      </c>
      <c r="G97" s="131">
        <v>2007</v>
      </c>
      <c r="H97" s="131"/>
      <c r="I97" s="131"/>
      <c r="J97" s="136"/>
      <c r="K97" s="137" t="s">
        <v>365</v>
      </c>
      <c r="L97" s="136" t="s">
        <v>3181</v>
      </c>
      <c r="M97" s="136" t="s">
        <v>3181</v>
      </c>
      <c r="N97" s="136" t="s">
        <v>23</v>
      </c>
      <c r="O97" s="137" t="s">
        <v>362</v>
      </c>
      <c r="P97" s="131"/>
      <c r="Q97" s="131"/>
      <c r="R97" s="131"/>
      <c r="S97" s="131" t="s">
        <v>3035</v>
      </c>
      <c r="T97" s="140"/>
    </row>
    <row r="98" spans="1:20" ht="15" customHeight="1">
      <c r="A98" s="131">
        <v>97</v>
      </c>
      <c r="B98" s="131" t="s">
        <v>357</v>
      </c>
      <c r="C98" s="131" t="s">
        <v>358</v>
      </c>
      <c r="D98" s="131"/>
      <c r="E98" s="131" t="s">
        <v>3135</v>
      </c>
      <c r="F98" s="131" t="s">
        <v>21</v>
      </c>
      <c r="G98" s="131">
        <v>2007</v>
      </c>
      <c r="H98" s="131"/>
      <c r="I98" s="131"/>
      <c r="J98" s="136"/>
      <c r="K98" s="137" t="s">
        <v>365</v>
      </c>
      <c r="L98" s="136" t="s">
        <v>3182</v>
      </c>
      <c r="M98" s="136" t="s">
        <v>3182</v>
      </c>
      <c r="N98" s="136" t="s">
        <v>3034</v>
      </c>
      <c r="O98" s="137" t="s">
        <v>362</v>
      </c>
      <c r="P98" s="131"/>
      <c r="Q98" s="131"/>
      <c r="R98" s="131"/>
      <c r="S98" s="131" t="s">
        <v>3035</v>
      </c>
      <c r="T98" s="140"/>
    </row>
    <row r="99" spans="1:20" ht="15" customHeight="1">
      <c r="A99" s="131">
        <v>98</v>
      </c>
      <c r="B99" s="131" t="s">
        <v>357</v>
      </c>
      <c r="C99" s="131" t="s">
        <v>358</v>
      </c>
      <c r="D99" s="131"/>
      <c r="E99" s="131" t="s">
        <v>3135</v>
      </c>
      <c r="F99" s="131" t="s">
        <v>21</v>
      </c>
      <c r="G99" s="131">
        <v>2007</v>
      </c>
      <c r="H99" s="131"/>
      <c r="I99" s="131"/>
      <c r="J99" s="136" t="s">
        <v>42</v>
      </c>
      <c r="K99" s="137" t="s">
        <v>32</v>
      </c>
      <c r="L99" s="136" t="s">
        <v>3183</v>
      </c>
      <c r="M99" s="136" t="s">
        <v>3183</v>
      </c>
      <c r="N99" s="136" t="s">
        <v>3034</v>
      </c>
      <c r="O99" s="137" t="s">
        <v>32</v>
      </c>
      <c r="P99" s="131"/>
      <c r="Q99" s="131"/>
      <c r="R99" s="131"/>
      <c r="S99" s="131" t="s">
        <v>3035</v>
      </c>
      <c r="T99" s="140"/>
    </row>
    <row r="100" spans="1:20" ht="15" customHeight="1">
      <c r="A100" s="131">
        <v>99</v>
      </c>
      <c r="B100" s="131" t="s">
        <v>357</v>
      </c>
      <c r="C100" s="131" t="s">
        <v>358</v>
      </c>
      <c r="D100" s="131"/>
      <c r="E100" s="131" t="s">
        <v>3135</v>
      </c>
      <c r="F100" s="131" t="s">
        <v>21</v>
      </c>
      <c r="G100" s="131">
        <v>2007</v>
      </c>
      <c r="H100" s="131"/>
      <c r="I100" s="131"/>
      <c r="J100" s="136"/>
      <c r="K100" s="137" t="s">
        <v>365</v>
      </c>
      <c r="L100" s="136" t="s">
        <v>3184</v>
      </c>
      <c r="M100" s="136" t="s">
        <v>3184</v>
      </c>
      <c r="N100" s="136" t="s">
        <v>3034</v>
      </c>
      <c r="O100" s="137" t="s">
        <v>362</v>
      </c>
      <c r="P100" s="131"/>
      <c r="Q100" s="131"/>
      <c r="R100" s="131"/>
      <c r="S100" s="131" t="s">
        <v>3035</v>
      </c>
      <c r="T100" s="140"/>
    </row>
    <row r="101" spans="1:20" ht="15" customHeight="1">
      <c r="A101" s="131">
        <v>100</v>
      </c>
      <c r="B101" s="131" t="s">
        <v>357</v>
      </c>
      <c r="C101" s="131" t="s">
        <v>358</v>
      </c>
      <c r="D101" s="131"/>
      <c r="E101" s="131" t="s">
        <v>3135</v>
      </c>
      <c r="F101" s="131" t="s">
        <v>21</v>
      </c>
      <c r="G101" s="131">
        <v>2007</v>
      </c>
      <c r="H101" s="131"/>
      <c r="I101" s="131"/>
      <c r="J101" s="136"/>
      <c r="K101" s="137" t="s">
        <v>365</v>
      </c>
      <c r="L101" s="136" t="s">
        <v>3185</v>
      </c>
      <c r="M101" s="136" t="s">
        <v>3185</v>
      </c>
      <c r="N101" s="136" t="s">
        <v>3034</v>
      </c>
      <c r="O101" s="137" t="s">
        <v>362</v>
      </c>
      <c r="P101" s="131"/>
      <c r="Q101" s="131"/>
      <c r="R101" s="131"/>
      <c r="S101" s="131" t="s">
        <v>3035</v>
      </c>
      <c r="T101" s="140"/>
    </row>
  </sheetData>
  <sortState ref="A2:V115">
    <sortCondition ref="E1"/>
  </sortState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60" zoomScaleNormal="60" zoomScalePageLayoutView="60" workbookViewId="0">
      <selection activeCell="S32" sqref="S32"/>
    </sheetView>
  </sheetViews>
  <sheetFormatPr baseColWidth="10" defaultColWidth="11.5" defaultRowHeight="14" x14ac:dyDescent="0"/>
  <cols>
    <col min="5" max="5" width="22.5" customWidth="1"/>
    <col min="8" max="8" width="20" customWidth="1"/>
    <col min="9" max="9" width="11.6640625" bestFit="1" customWidth="1"/>
  </cols>
  <sheetData>
    <row r="1" spans="1:22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ht="18">
      <c r="A2" s="97">
        <v>1</v>
      </c>
      <c r="B2" s="98" t="s">
        <v>357</v>
      </c>
      <c r="C2" s="99" t="s">
        <v>358</v>
      </c>
      <c r="D2" s="97" t="s">
        <v>1508</v>
      </c>
      <c r="E2" s="97" t="s">
        <v>1636</v>
      </c>
      <c r="F2" s="97" t="s">
        <v>1509</v>
      </c>
      <c r="G2" s="97">
        <v>2007</v>
      </c>
      <c r="H2" s="100">
        <v>37.924999999999997</v>
      </c>
      <c r="I2" s="102">
        <v>-87.224100000000007</v>
      </c>
      <c r="J2" s="97" t="s">
        <v>42</v>
      </c>
      <c r="K2" s="97" t="s">
        <v>1510</v>
      </c>
      <c r="L2" s="98" t="s">
        <v>1511</v>
      </c>
      <c r="M2" s="97" t="s">
        <v>1512</v>
      </c>
      <c r="N2" s="97" t="s">
        <v>26</v>
      </c>
      <c r="O2" s="97" t="s">
        <v>1510</v>
      </c>
      <c r="P2" s="97"/>
      <c r="Q2" s="97"/>
      <c r="R2" s="97"/>
      <c r="S2" s="97" t="s">
        <v>1513</v>
      </c>
      <c r="T2" s="97"/>
      <c r="V2" s="97"/>
    </row>
    <row r="3" spans="1:22" ht="18">
      <c r="A3" s="97">
        <v>2</v>
      </c>
      <c r="B3" s="98" t="s">
        <v>357</v>
      </c>
      <c r="C3" s="99" t="s">
        <v>358</v>
      </c>
      <c r="D3" s="97" t="s">
        <v>1508</v>
      </c>
      <c r="E3" s="97" t="s">
        <v>1636</v>
      </c>
      <c r="F3" s="97" t="s">
        <v>1509</v>
      </c>
      <c r="G3" s="97">
        <v>2007</v>
      </c>
      <c r="H3" s="100">
        <v>37.924999999999997</v>
      </c>
      <c r="I3" s="102">
        <v>-87.224100000000007</v>
      </c>
      <c r="J3" s="97" t="s">
        <v>42</v>
      </c>
      <c r="K3" s="97" t="s">
        <v>1510</v>
      </c>
      <c r="L3" s="98" t="s">
        <v>1514</v>
      </c>
      <c r="M3" s="97" t="s">
        <v>1515</v>
      </c>
      <c r="N3" s="97" t="s">
        <v>26</v>
      </c>
      <c r="O3" s="97" t="s">
        <v>1510</v>
      </c>
      <c r="P3" s="97"/>
      <c r="Q3" s="97"/>
      <c r="R3" s="97"/>
      <c r="S3" s="97" t="s">
        <v>1513</v>
      </c>
      <c r="T3" s="97"/>
      <c r="V3" s="97"/>
    </row>
    <row r="4" spans="1:22" ht="18">
      <c r="A4" s="97">
        <v>3</v>
      </c>
      <c r="B4" s="98" t="s">
        <v>357</v>
      </c>
      <c r="C4" s="99" t="s">
        <v>358</v>
      </c>
      <c r="D4" s="97" t="s">
        <v>1508</v>
      </c>
      <c r="E4" s="97" t="s">
        <v>1636</v>
      </c>
      <c r="F4" s="97" t="s">
        <v>1509</v>
      </c>
      <c r="G4" s="97">
        <v>2007</v>
      </c>
      <c r="H4" s="100">
        <v>37.924999999999997</v>
      </c>
      <c r="I4" s="102">
        <v>-87.224100000000007</v>
      </c>
      <c r="J4" s="97" t="s">
        <v>42</v>
      </c>
      <c r="K4" s="97" t="s">
        <v>1510</v>
      </c>
      <c r="L4" s="98" t="s">
        <v>1516</v>
      </c>
      <c r="M4" s="97" t="s">
        <v>1517</v>
      </c>
      <c r="N4" s="97" t="s">
        <v>26</v>
      </c>
      <c r="O4" s="97" t="s">
        <v>1510</v>
      </c>
      <c r="P4" s="97"/>
      <c r="Q4" s="97"/>
      <c r="R4" s="97"/>
      <c r="S4" s="97" t="s">
        <v>1513</v>
      </c>
      <c r="T4" s="97"/>
      <c r="V4" s="97"/>
    </row>
    <row r="5" spans="1:22" ht="18">
      <c r="A5" s="97">
        <v>4</v>
      </c>
      <c r="B5" s="98" t="s">
        <v>357</v>
      </c>
      <c r="C5" s="99" t="s">
        <v>358</v>
      </c>
      <c r="D5" s="97" t="s">
        <v>1508</v>
      </c>
      <c r="E5" s="97" t="s">
        <v>1636</v>
      </c>
      <c r="F5" s="97" t="s">
        <v>1509</v>
      </c>
      <c r="G5" s="97">
        <v>2007</v>
      </c>
      <c r="H5" s="100">
        <v>37.924999999999997</v>
      </c>
      <c r="I5" s="102">
        <v>-87.224100000000007</v>
      </c>
      <c r="J5" s="97" t="s">
        <v>42</v>
      </c>
      <c r="K5" s="97" t="s">
        <v>1510</v>
      </c>
      <c r="L5" s="98" t="s">
        <v>1518</v>
      </c>
      <c r="M5" s="97" t="s">
        <v>1519</v>
      </c>
      <c r="N5" s="97" t="s">
        <v>26</v>
      </c>
      <c r="O5" s="97" t="s">
        <v>1510</v>
      </c>
      <c r="P5" s="97"/>
      <c r="Q5" s="97"/>
      <c r="R5" s="97"/>
      <c r="S5" s="97" t="s">
        <v>1513</v>
      </c>
      <c r="T5" s="97"/>
      <c r="V5" s="97"/>
    </row>
    <row r="6" spans="1:22" ht="18">
      <c r="A6" s="97">
        <v>5</v>
      </c>
      <c r="B6" s="98" t="s">
        <v>357</v>
      </c>
      <c r="C6" s="99" t="s">
        <v>358</v>
      </c>
      <c r="D6" s="97" t="s">
        <v>1508</v>
      </c>
      <c r="E6" s="97" t="s">
        <v>1636</v>
      </c>
      <c r="F6" s="97" t="s">
        <v>1509</v>
      </c>
      <c r="G6" s="97">
        <v>2007</v>
      </c>
      <c r="H6" s="100">
        <v>37.924999999999997</v>
      </c>
      <c r="I6" s="102">
        <v>-87.224100000000007</v>
      </c>
      <c r="J6" s="97" t="s">
        <v>42</v>
      </c>
      <c r="K6" s="97" t="s">
        <v>1510</v>
      </c>
      <c r="L6" s="98" t="s">
        <v>1520</v>
      </c>
      <c r="M6" s="97" t="s">
        <v>1521</v>
      </c>
      <c r="N6" s="97" t="s">
        <v>26</v>
      </c>
      <c r="O6" s="97" t="s">
        <v>1510</v>
      </c>
      <c r="P6" s="97"/>
      <c r="Q6" s="97"/>
      <c r="R6" s="97"/>
      <c r="S6" s="97" t="s">
        <v>1513</v>
      </c>
      <c r="T6" s="97"/>
      <c r="V6" s="97"/>
    </row>
    <row r="7" spans="1:22" ht="18">
      <c r="A7" s="97">
        <v>6</v>
      </c>
      <c r="B7" s="98" t="s">
        <v>357</v>
      </c>
      <c r="C7" s="99" t="s">
        <v>358</v>
      </c>
      <c r="D7" s="97" t="s">
        <v>1508</v>
      </c>
      <c r="E7" s="97" t="s">
        <v>1636</v>
      </c>
      <c r="F7" s="97" t="s">
        <v>1509</v>
      </c>
      <c r="G7" s="97">
        <v>2007</v>
      </c>
      <c r="H7" s="100">
        <v>37.924999999999997</v>
      </c>
      <c r="I7" s="102">
        <v>-87.224100000000007</v>
      </c>
      <c r="J7" s="97" t="s">
        <v>42</v>
      </c>
      <c r="K7" s="97" t="s">
        <v>1510</v>
      </c>
      <c r="L7" s="98" t="s">
        <v>1522</v>
      </c>
      <c r="M7" s="97" t="s">
        <v>1523</v>
      </c>
      <c r="N7" s="97" t="s">
        <v>26</v>
      </c>
      <c r="O7" s="97" t="s">
        <v>1510</v>
      </c>
      <c r="P7" s="97"/>
      <c r="Q7" s="97"/>
      <c r="R7" s="97"/>
      <c r="S7" s="97" t="s">
        <v>1513</v>
      </c>
      <c r="T7" s="97"/>
      <c r="V7" s="97"/>
    </row>
    <row r="8" spans="1:22" ht="18">
      <c r="A8" s="97">
        <v>7</v>
      </c>
      <c r="B8" s="98" t="s">
        <v>357</v>
      </c>
      <c r="C8" s="99" t="s">
        <v>358</v>
      </c>
      <c r="D8" s="97" t="s">
        <v>1508</v>
      </c>
      <c r="E8" s="97" t="s">
        <v>1636</v>
      </c>
      <c r="F8" s="97" t="s">
        <v>1509</v>
      </c>
      <c r="G8" s="97">
        <v>2007</v>
      </c>
      <c r="H8" s="100">
        <v>37.924999999999997</v>
      </c>
      <c r="I8" s="102">
        <v>-87.224100000000007</v>
      </c>
      <c r="J8" s="97" t="s">
        <v>42</v>
      </c>
      <c r="K8" s="97" t="s">
        <v>1510</v>
      </c>
      <c r="L8" s="98" t="s">
        <v>1524</v>
      </c>
      <c r="M8" s="97" t="s">
        <v>1525</v>
      </c>
      <c r="N8" s="97" t="s">
        <v>26</v>
      </c>
      <c r="O8" s="97" t="s">
        <v>1510</v>
      </c>
      <c r="P8" s="97"/>
      <c r="Q8" s="97"/>
      <c r="R8" s="97"/>
      <c r="S8" s="97" t="s">
        <v>1513</v>
      </c>
      <c r="T8" s="97"/>
      <c r="V8" s="97"/>
    </row>
    <row r="9" spans="1:22" ht="18">
      <c r="A9" s="97">
        <v>8</v>
      </c>
      <c r="B9" s="98" t="s">
        <v>357</v>
      </c>
      <c r="C9" s="99" t="s">
        <v>358</v>
      </c>
      <c r="D9" s="97" t="s">
        <v>1508</v>
      </c>
      <c r="E9" s="97" t="s">
        <v>1636</v>
      </c>
      <c r="F9" s="97" t="s">
        <v>1509</v>
      </c>
      <c r="G9" s="97">
        <v>2007</v>
      </c>
      <c r="H9" s="100">
        <v>37.924999999999997</v>
      </c>
      <c r="I9" s="102">
        <v>-87.224100000000007</v>
      </c>
      <c r="J9" s="97" t="s">
        <v>42</v>
      </c>
      <c r="K9" s="97" t="s">
        <v>1510</v>
      </c>
      <c r="L9" s="98" t="s">
        <v>1526</v>
      </c>
      <c r="M9" s="97" t="s">
        <v>1527</v>
      </c>
      <c r="N9" s="97" t="s">
        <v>26</v>
      </c>
      <c r="O9" s="97" t="s">
        <v>1510</v>
      </c>
      <c r="P9" s="97"/>
      <c r="Q9" s="97"/>
      <c r="R9" s="97"/>
      <c r="S9" s="97" t="s">
        <v>1513</v>
      </c>
      <c r="T9" s="97"/>
      <c r="V9" s="97"/>
    </row>
    <row r="10" spans="1:22" ht="18">
      <c r="A10" s="97">
        <v>9</v>
      </c>
      <c r="B10" s="98" t="s">
        <v>357</v>
      </c>
      <c r="C10" s="99" t="s">
        <v>358</v>
      </c>
      <c r="D10" s="97" t="s">
        <v>1508</v>
      </c>
      <c r="E10" s="97" t="s">
        <v>1636</v>
      </c>
      <c r="F10" s="97" t="s">
        <v>1509</v>
      </c>
      <c r="G10" s="97">
        <v>2007</v>
      </c>
      <c r="H10" s="100">
        <v>37.924999999999997</v>
      </c>
      <c r="I10" s="102">
        <v>-87.224100000000007</v>
      </c>
      <c r="J10" s="97" t="s">
        <v>42</v>
      </c>
      <c r="K10" s="97" t="s">
        <v>1510</v>
      </c>
      <c r="L10" s="98" t="s">
        <v>1528</v>
      </c>
      <c r="M10" s="97" t="s">
        <v>1529</v>
      </c>
      <c r="N10" s="97" t="s">
        <v>26</v>
      </c>
      <c r="O10" s="97" t="s">
        <v>1510</v>
      </c>
      <c r="P10" s="97"/>
      <c r="Q10" s="97"/>
      <c r="R10" s="97"/>
      <c r="S10" s="97" t="s">
        <v>1513</v>
      </c>
      <c r="T10" s="97"/>
      <c r="V10" s="97"/>
    </row>
    <row r="11" spans="1:22" ht="18">
      <c r="A11" s="97">
        <v>10</v>
      </c>
      <c r="B11" s="98" t="s">
        <v>357</v>
      </c>
      <c r="C11" s="99" t="s">
        <v>358</v>
      </c>
      <c r="D11" s="97" t="s">
        <v>1508</v>
      </c>
      <c r="E11" s="97" t="s">
        <v>1636</v>
      </c>
      <c r="F11" s="97" t="s">
        <v>1509</v>
      </c>
      <c r="G11" s="97">
        <v>2007</v>
      </c>
      <c r="H11" s="100">
        <v>37.924999999999997</v>
      </c>
      <c r="I11" s="102">
        <v>-87.224100000000007</v>
      </c>
      <c r="J11" s="97" t="s">
        <v>42</v>
      </c>
      <c r="K11" s="97" t="s">
        <v>1510</v>
      </c>
      <c r="L11" s="98" t="s">
        <v>1530</v>
      </c>
      <c r="M11" s="97" t="s">
        <v>1531</v>
      </c>
      <c r="N11" s="97" t="s">
        <v>26</v>
      </c>
      <c r="O11" s="97" t="s">
        <v>1510</v>
      </c>
      <c r="P11" s="97"/>
      <c r="Q11" s="97"/>
      <c r="R11" s="97"/>
      <c r="S11" s="97" t="s">
        <v>1513</v>
      </c>
      <c r="T11" s="97"/>
      <c r="V11" s="97"/>
    </row>
    <row r="12" spans="1:22" ht="18">
      <c r="A12" s="97">
        <v>11</v>
      </c>
      <c r="B12" s="98" t="s">
        <v>357</v>
      </c>
      <c r="C12" s="99" t="s">
        <v>358</v>
      </c>
      <c r="D12" s="97" t="s">
        <v>1508</v>
      </c>
      <c r="E12" s="97" t="s">
        <v>1636</v>
      </c>
      <c r="F12" s="97" t="s">
        <v>1509</v>
      </c>
      <c r="G12" s="97">
        <v>2007</v>
      </c>
      <c r="H12" s="100">
        <v>37.924999999999997</v>
      </c>
      <c r="I12" s="102">
        <v>-87.224100000000007</v>
      </c>
      <c r="J12" s="97" t="s">
        <v>42</v>
      </c>
      <c r="K12" s="97" t="s">
        <v>1510</v>
      </c>
      <c r="L12" s="98" t="s">
        <v>1532</v>
      </c>
      <c r="M12" s="97" t="s">
        <v>1533</v>
      </c>
      <c r="N12" s="97" t="s">
        <v>26</v>
      </c>
      <c r="O12" s="97" t="s">
        <v>1510</v>
      </c>
      <c r="P12" s="97"/>
      <c r="Q12" s="97"/>
      <c r="R12" s="97"/>
      <c r="S12" s="97" t="s">
        <v>1513</v>
      </c>
      <c r="T12" s="97"/>
      <c r="V12" s="97"/>
    </row>
    <row r="13" spans="1:22" ht="18">
      <c r="A13" s="97">
        <v>12</v>
      </c>
      <c r="B13" s="98" t="s">
        <v>357</v>
      </c>
      <c r="C13" s="99" t="s">
        <v>358</v>
      </c>
      <c r="D13" s="97" t="s">
        <v>1508</v>
      </c>
      <c r="E13" s="97" t="s">
        <v>1636</v>
      </c>
      <c r="F13" s="97" t="s">
        <v>1509</v>
      </c>
      <c r="G13" s="97">
        <v>2007</v>
      </c>
      <c r="H13" s="100">
        <v>37.924999999999997</v>
      </c>
      <c r="I13" s="102">
        <v>-87.224100000000007</v>
      </c>
      <c r="J13" s="97" t="s">
        <v>42</v>
      </c>
      <c r="K13" s="97" t="s">
        <v>1510</v>
      </c>
      <c r="L13" s="98" t="s">
        <v>1534</v>
      </c>
      <c r="M13" s="97" t="s">
        <v>1535</v>
      </c>
      <c r="N13" s="97" t="s">
        <v>26</v>
      </c>
      <c r="O13" s="97" t="s">
        <v>1510</v>
      </c>
      <c r="P13" s="97"/>
      <c r="Q13" s="97"/>
      <c r="R13" s="97"/>
      <c r="S13" s="97" t="s">
        <v>1513</v>
      </c>
      <c r="T13" s="97"/>
      <c r="V13" s="97"/>
    </row>
    <row r="14" spans="1:22" ht="18">
      <c r="A14" s="97">
        <v>13</v>
      </c>
      <c r="B14" s="98" t="s">
        <v>357</v>
      </c>
      <c r="C14" s="99" t="s">
        <v>358</v>
      </c>
      <c r="D14" s="97" t="s">
        <v>1508</v>
      </c>
      <c r="E14" s="97" t="s">
        <v>1637</v>
      </c>
      <c r="F14" s="97" t="s">
        <v>1509</v>
      </c>
      <c r="G14" s="97">
        <v>2007</v>
      </c>
      <c r="H14" s="97">
        <v>37.771900000000002</v>
      </c>
      <c r="I14" s="102">
        <v>-87.111099999999993</v>
      </c>
      <c r="J14" s="97" t="s">
        <v>42</v>
      </c>
      <c r="K14" s="97" t="s">
        <v>1510</v>
      </c>
      <c r="L14" s="98" t="s">
        <v>1536</v>
      </c>
      <c r="M14" s="97" t="s">
        <v>1537</v>
      </c>
      <c r="N14" s="97" t="s">
        <v>26</v>
      </c>
      <c r="O14" s="97" t="s">
        <v>1510</v>
      </c>
      <c r="P14" s="97"/>
      <c r="Q14" s="97"/>
      <c r="R14" s="97"/>
      <c r="S14" s="97" t="s">
        <v>1513</v>
      </c>
      <c r="T14" s="97"/>
      <c r="V14" s="97"/>
    </row>
    <row r="15" spans="1:22" ht="18">
      <c r="A15" s="97">
        <v>14</v>
      </c>
      <c r="B15" s="98" t="s">
        <v>357</v>
      </c>
      <c r="C15" s="99" t="s">
        <v>358</v>
      </c>
      <c r="D15" s="97" t="s">
        <v>1508</v>
      </c>
      <c r="E15" s="97" t="s">
        <v>1637</v>
      </c>
      <c r="F15" s="97" t="s">
        <v>1509</v>
      </c>
      <c r="G15" s="97">
        <v>2007</v>
      </c>
      <c r="H15" s="97">
        <v>37.771900000000002</v>
      </c>
      <c r="I15" s="102">
        <v>-87.111099999999993</v>
      </c>
      <c r="J15" s="97" t="s">
        <v>42</v>
      </c>
      <c r="K15" s="97" t="s">
        <v>1510</v>
      </c>
      <c r="L15" s="98" t="s">
        <v>1538</v>
      </c>
      <c r="M15" s="97" t="s">
        <v>1539</v>
      </c>
      <c r="N15" s="97" t="s">
        <v>26</v>
      </c>
      <c r="O15" s="97" t="s">
        <v>1510</v>
      </c>
      <c r="P15" s="97"/>
      <c r="Q15" s="97"/>
      <c r="R15" s="97"/>
      <c r="S15" s="97" t="s">
        <v>1513</v>
      </c>
      <c r="T15" s="97"/>
      <c r="V15" s="97"/>
    </row>
    <row r="16" spans="1:22" ht="18">
      <c r="A16" s="97">
        <v>15</v>
      </c>
      <c r="B16" s="98" t="s">
        <v>357</v>
      </c>
      <c r="C16" s="99" t="s">
        <v>358</v>
      </c>
      <c r="D16" s="97" t="s">
        <v>1508</v>
      </c>
      <c r="E16" s="97" t="s">
        <v>1638</v>
      </c>
      <c r="F16" s="97" t="s">
        <v>1509</v>
      </c>
      <c r="G16" s="97">
        <v>2007</v>
      </c>
      <c r="H16" s="97">
        <v>36.869799999999998</v>
      </c>
      <c r="I16" s="102">
        <v>-86.862099999999998</v>
      </c>
      <c r="J16" s="97" t="s">
        <v>42</v>
      </c>
      <c r="K16" s="97" t="s">
        <v>1510</v>
      </c>
      <c r="L16" s="98" t="s">
        <v>1540</v>
      </c>
      <c r="M16" s="97" t="s">
        <v>1541</v>
      </c>
      <c r="N16" s="97" t="s">
        <v>26</v>
      </c>
      <c r="O16" s="97" t="s">
        <v>1510</v>
      </c>
      <c r="P16" s="97"/>
      <c r="Q16" s="97"/>
      <c r="R16" s="97"/>
      <c r="S16" s="97" t="s">
        <v>1513</v>
      </c>
      <c r="T16" s="97"/>
      <c r="V16" s="97"/>
    </row>
    <row r="17" spans="1:22" ht="18">
      <c r="A17" s="97">
        <v>16</v>
      </c>
      <c r="B17" s="98" t="s">
        <v>357</v>
      </c>
      <c r="C17" s="99" t="s">
        <v>358</v>
      </c>
      <c r="D17" s="97" t="s">
        <v>1508</v>
      </c>
      <c r="E17" s="97" t="s">
        <v>1638</v>
      </c>
      <c r="F17" s="97" t="s">
        <v>1509</v>
      </c>
      <c r="G17" s="97">
        <v>2007</v>
      </c>
      <c r="H17" s="97">
        <v>36.869799999999998</v>
      </c>
      <c r="I17" s="102">
        <v>-86.862099999999998</v>
      </c>
      <c r="J17" s="97" t="s">
        <v>42</v>
      </c>
      <c r="K17" s="97" t="s">
        <v>1510</v>
      </c>
      <c r="L17" s="98" t="s">
        <v>1542</v>
      </c>
      <c r="M17" s="97" t="s">
        <v>1543</v>
      </c>
      <c r="N17" s="97" t="s">
        <v>26</v>
      </c>
      <c r="O17" s="97" t="s">
        <v>1510</v>
      </c>
      <c r="P17" s="97"/>
      <c r="Q17" s="97"/>
      <c r="R17" s="97"/>
      <c r="S17" s="97" t="s">
        <v>1513</v>
      </c>
      <c r="T17" s="97"/>
      <c r="V17" s="97"/>
    </row>
    <row r="18" spans="1:22" ht="18">
      <c r="A18" s="97">
        <v>17</v>
      </c>
      <c r="B18" s="98" t="s">
        <v>357</v>
      </c>
      <c r="C18" s="99" t="s">
        <v>358</v>
      </c>
      <c r="D18" s="97" t="s">
        <v>1508</v>
      </c>
      <c r="E18" s="97" t="s">
        <v>1638</v>
      </c>
      <c r="F18" s="97" t="s">
        <v>1509</v>
      </c>
      <c r="G18" s="97">
        <v>2007</v>
      </c>
      <c r="H18" s="97">
        <v>36.869799999999998</v>
      </c>
      <c r="I18" s="102">
        <v>-86.862099999999998</v>
      </c>
      <c r="J18" s="97" t="s">
        <v>42</v>
      </c>
      <c r="K18" s="97" t="s">
        <v>1510</v>
      </c>
      <c r="L18" s="98" t="s">
        <v>1544</v>
      </c>
      <c r="M18" s="97" t="s">
        <v>1545</v>
      </c>
      <c r="N18" s="97" t="s">
        <v>26</v>
      </c>
      <c r="O18" s="97" t="s">
        <v>1510</v>
      </c>
      <c r="P18" s="97"/>
      <c r="Q18" s="97"/>
      <c r="R18" s="97"/>
      <c r="S18" s="97" t="s">
        <v>1513</v>
      </c>
      <c r="T18" s="97"/>
      <c r="V18" s="97"/>
    </row>
    <row r="19" spans="1:22" ht="18">
      <c r="A19" s="97">
        <v>18</v>
      </c>
      <c r="B19" s="98" t="s">
        <v>357</v>
      </c>
      <c r="C19" s="99" t="s">
        <v>358</v>
      </c>
      <c r="D19" s="97" t="s">
        <v>1508</v>
      </c>
      <c r="E19" s="97" t="s">
        <v>1638</v>
      </c>
      <c r="F19" s="97" t="s">
        <v>1509</v>
      </c>
      <c r="G19" s="97">
        <v>2007</v>
      </c>
      <c r="H19" s="97">
        <v>36.869799999999998</v>
      </c>
      <c r="I19" s="102">
        <v>-86.862099999999998</v>
      </c>
      <c r="J19" s="97" t="s">
        <v>42</v>
      </c>
      <c r="K19" s="97" t="s">
        <v>1510</v>
      </c>
      <c r="L19" s="98" t="s">
        <v>1546</v>
      </c>
      <c r="M19" s="97" t="s">
        <v>1547</v>
      </c>
      <c r="N19" s="97" t="s">
        <v>26</v>
      </c>
      <c r="O19" s="97" t="s">
        <v>1510</v>
      </c>
      <c r="P19" s="97"/>
      <c r="Q19" s="97"/>
      <c r="R19" s="97"/>
      <c r="S19" s="97" t="s">
        <v>1513</v>
      </c>
      <c r="T19" s="97"/>
      <c r="V19" s="97"/>
    </row>
    <row r="20" spans="1:22" ht="18">
      <c r="A20" s="97">
        <v>19</v>
      </c>
      <c r="B20" s="98" t="s">
        <v>357</v>
      </c>
      <c r="C20" s="99" t="s">
        <v>358</v>
      </c>
      <c r="D20" s="97" t="s">
        <v>1508</v>
      </c>
      <c r="E20" s="97" t="s">
        <v>1638</v>
      </c>
      <c r="F20" s="97" t="s">
        <v>1509</v>
      </c>
      <c r="G20" s="97">
        <v>2007</v>
      </c>
      <c r="H20" s="97">
        <v>36.869799999999998</v>
      </c>
      <c r="I20" s="102">
        <v>-86.862099999999998</v>
      </c>
      <c r="J20" s="97" t="s">
        <v>42</v>
      </c>
      <c r="K20" s="97" t="s">
        <v>1510</v>
      </c>
      <c r="L20" s="98" t="s">
        <v>1548</v>
      </c>
      <c r="M20" s="97" t="s">
        <v>1549</v>
      </c>
      <c r="N20" s="97" t="s">
        <v>26</v>
      </c>
      <c r="O20" s="97" t="s">
        <v>1510</v>
      </c>
      <c r="P20" s="97"/>
      <c r="Q20" s="97"/>
      <c r="R20" s="97"/>
      <c r="S20" s="97" t="s">
        <v>1513</v>
      </c>
      <c r="T20" s="97"/>
      <c r="V20" s="97"/>
    </row>
    <row r="21" spans="1:22" ht="18">
      <c r="A21" s="97">
        <v>20</v>
      </c>
      <c r="B21" s="98" t="s">
        <v>357</v>
      </c>
      <c r="C21" s="99" t="s">
        <v>358</v>
      </c>
      <c r="D21" s="97" t="s">
        <v>1508</v>
      </c>
      <c r="E21" s="97" t="s">
        <v>1638</v>
      </c>
      <c r="F21" s="97" t="s">
        <v>1509</v>
      </c>
      <c r="G21" s="97">
        <v>2007</v>
      </c>
      <c r="H21" s="97">
        <v>36.869799999999998</v>
      </c>
      <c r="I21" s="102">
        <v>-86.862099999999998</v>
      </c>
      <c r="J21" s="97" t="s">
        <v>42</v>
      </c>
      <c r="K21" s="97" t="s">
        <v>1510</v>
      </c>
      <c r="L21" s="98" t="s">
        <v>1550</v>
      </c>
      <c r="M21" s="97" t="s">
        <v>1551</v>
      </c>
      <c r="N21" s="97" t="s">
        <v>26</v>
      </c>
      <c r="O21" s="97" t="s">
        <v>1510</v>
      </c>
      <c r="P21" s="97"/>
      <c r="Q21" s="97"/>
      <c r="R21" s="97"/>
      <c r="S21" s="97" t="s">
        <v>1513</v>
      </c>
      <c r="T21" s="97"/>
      <c r="V21" s="97"/>
    </row>
    <row r="22" spans="1:22" ht="18">
      <c r="A22" s="97">
        <v>21</v>
      </c>
      <c r="B22" s="98" t="s">
        <v>357</v>
      </c>
      <c r="C22" s="99" t="s">
        <v>358</v>
      </c>
      <c r="D22" s="97" t="s">
        <v>1508</v>
      </c>
      <c r="E22" s="97" t="s">
        <v>1638</v>
      </c>
      <c r="F22" s="97" t="s">
        <v>1509</v>
      </c>
      <c r="G22" s="97">
        <v>2007</v>
      </c>
      <c r="H22" s="97">
        <v>36.869799999999998</v>
      </c>
      <c r="I22" s="102">
        <v>-86.862099999999998</v>
      </c>
      <c r="J22" s="97" t="s">
        <v>42</v>
      </c>
      <c r="K22" s="97" t="s">
        <v>1510</v>
      </c>
      <c r="L22" s="98" t="s">
        <v>1552</v>
      </c>
      <c r="M22" s="97" t="s">
        <v>1553</v>
      </c>
      <c r="N22" s="97" t="s">
        <v>26</v>
      </c>
      <c r="O22" s="97" t="s">
        <v>1510</v>
      </c>
      <c r="P22" s="97"/>
      <c r="Q22" s="97"/>
      <c r="R22" s="97"/>
      <c r="S22" s="97" t="s">
        <v>1513</v>
      </c>
      <c r="T22" s="97"/>
      <c r="V22" s="97"/>
    </row>
    <row r="23" spans="1:22" ht="18">
      <c r="A23" s="97">
        <v>22</v>
      </c>
      <c r="B23" s="98" t="s">
        <v>357</v>
      </c>
      <c r="C23" s="99" t="s">
        <v>358</v>
      </c>
      <c r="D23" s="97" t="s">
        <v>1508</v>
      </c>
      <c r="E23" s="97" t="s">
        <v>1638</v>
      </c>
      <c r="F23" s="97" t="s">
        <v>1509</v>
      </c>
      <c r="G23" s="97">
        <v>2007</v>
      </c>
      <c r="H23" s="97">
        <v>36.869799999999998</v>
      </c>
      <c r="I23" s="102">
        <v>-86.862099999999998</v>
      </c>
      <c r="J23" s="97" t="s">
        <v>42</v>
      </c>
      <c r="K23" s="97" t="s">
        <v>1510</v>
      </c>
      <c r="L23" s="98" t="s">
        <v>1554</v>
      </c>
      <c r="M23" s="97" t="s">
        <v>1555</v>
      </c>
      <c r="N23" s="97" t="s">
        <v>26</v>
      </c>
      <c r="O23" s="97" t="s">
        <v>1510</v>
      </c>
      <c r="P23" s="97"/>
      <c r="Q23" s="97"/>
      <c r="R23" s="97"/>
      <c r="S23" s="97" t="s">
        <v>1513</v>
      </c>
      <c r="T23" s="97"/>
      <c r="V23" s="97"/>
    </row>
    <row r="24" spans="1:22" ht="18">
      <c r="A24" s="97">
        <v>23</v>
      </c>
      <c r="B24" s="98" t="s">
        <v>357</v>
      </c>
      <c r="C24" s="99" t="s">
        <v>358</v>
      </c>
      <c r="D24" s="97" t="s">
        <v>1508</v>
      </c>
      <c r="E24" s="97" t="s">
        <v>1639</v>
      </c>
      <c r="F24" s="97" t="s">
        <v>1509</v>
      </c>
      <c r="G24" s="97">
        <v>2007</v>
      </c>
      <c r="H24" s="97">
        <v>38.040500000000002</v>
      </c>
      <c r="I24" s="102">
        <v>-84.503699999999995</v>
      </c>
      <c r="J24" s="97" t="s">
        <v>42</v>
      </c>
      <c r="K24" s="97" t="s">
        <v>1510</v>
      </c>
      <c r="L24" s="98" t="s">
        <v>1556</v>
      </c>
      <c r="M24" s="97" t="s">
        <v>1557</v>
      </c>
      <c r="N24" s="97" t="s">
        <v>26</v>
      </c>
      <c r="O24" s="97" t="s">
        <v>1510</v>
      </c>
      <c r="P24" s="97"/>
      <c r="Q24" s="97"/>
      <c r="R24" s="97"/>
      <c r="S24" s="97" t="s">
        <v>1513</v>
      </c>
      <c r="T24" s="97"/>
      <c r="V24" s="97"/>
    </row>
    <row r="25" spans="1:22" ht="18">
      <c r="A25" s="97">
        <v>24</v>
      </c>
      <c r="B25" s="98" t="s">
        <v>357</v>
      </c>
      <c r="C25" s="99" t="s">
        <v>358</v>
      </c>
      <c r="D25" s="97" t="s">
        <v>1508</v>
      </c>
      <c r="E25" s="97" t="s">
        <v>1639</v>
      </c>
      <c r="F25" s="97" t="s">
        <v>1509</v>
      </c>
      <c r="G25" s="97">
        <v>2007</v>
      </c>
      <c r="H25" s="97">
        <v>38.040500000000002</v>
      </c>
      <c r="I25" s="102">
        <v>-84.503699999999995</v>
      </c>
      <c r="J25" s="97" t="s">
        <v>42</v>
      </c>
      <c r="K25" s="97" t="s">
        <v>1510</v>
      </c>
      <c r="L25" s="98" t="s">
        <v>1558</v>
      </c>
      <c r="M25" s="97" t="s">
        <v>1559</v>
      </c>
      <c r="N25" s="97" t="s">
        <v>26</v>
      </c>
      <c r="O25" s="97" t="s">
        <v>1510</v>
      </c>
      <c r="P25" s="97"/>
      <c r="Q25" s="97"/>
      <c r="R25" s="97"/>
      <c r="S25" s="97" t="s">
        <v>1513</v>
      </c>
      <c r="T25" s="97"/>
      <c r="V25" s="97"/>
    </row>
    <row r="26" spans="1:22" ht="18">
      <c r="A26" s="97">
        <v>25</v>
      </c>
      <c r="B26" s="98" t="s">
        <v>357</v>
      </c>
      <c r="C26" s="99" t="s">
        <v>358</v>
      </c>
      <c r="D26" s="97" t="s">
        <v>1508</v>
      </c>
      <c r="E26" s="97" t="s">
        <v>1639</v>
      </c>
      <c r="F26" s="97" t="s">
        <v>1509</v>
      </c>
      <c r="G26" s="97">
        <v>2007</v>
      </c>
      <c r="H26" s="97">
        <v>38.040500000000002</v>
      </c>
      <c r="I26" s="102">
        <v>-84.503699999999995</v>
      </c>
      <c r="J26" s="97" t="s">
        <v>42</v>
      </c>
      <c r="K26" s="97" t="s">
        <v>1510</v>
      </c>
      <c r="L26" s="98" t="s">
        <v>1560</v>
      </c>
      <c r="M26" s="97" t="s">
        <v>1561</v>
      </c>
      <c r="N26" s="97" t="s">
        <v>26</v>
      </c>
      <c r="O26" s="97" t="s">
        <v>1510</v>
      </c>
      <c r="P26" s="97"/>
      <c r="Q26" s="97"/>
      <c r="R26" s="97"/>
      <c r="S26" s="97" t="s">
        <v>1513</v>
      </c>
      <c r="T26" s="97"/>
      <c r="V26" s="97"/>
    </row>
    <row r="27" spans="1:22" ht="18">
      <c r="A27" s="97">
        <v>26</v>
      </c>
      <c r="B27" s="98" t="s">
        <v>357</v>
      </c>
      <c r="C27" s="99" t="s">
        <v>358</v>
      </c>
      <c r="D27" s="97" t="s">
        <v>1508</v>
      </c>
      <c r="E27" s="97" t="s">
        <v>1639</v>
      </c>
      <c r="F27" s="97" t="s">
        <v>1509</v>
      </c>
      <c r="G27" s="97">
        <v>2007</v>
      </c>
      <c r="H27" s="97">
        <v>38.040500000000002</v>
      </c>
      <c r="I27" s="102">
        <v>-84.503699999999995</v>
      </c>
      <c r="J27" s="97" t="s">
        <v>42</v>
      </c>
      <c r="K27" s="97" t="s">
        <v>1510</v>
      </c>
      <c r="L27" s="98" t="s">
        <v>1562</v>
      </c>
      <c r="M27" s="97" t="s">
        <v>1563</v>
      </c>
      <c r="N27" s="97" t="s">
        <v>26</v>
      </c>
      <c r="O27" s="97" t="s">
        <v>1510</v>
      </c>
      <c r="P27" s="97"/>
      <c r="Q27" s="97"/>
      <c r="R27" s="97"/>
      <c r="S27" s="97" t="s">
        <v>1513</v>
      </c>
      <c r="T27" s="97"/>
      <c r="V27" s="97"/>
    </row>
    <row r="28" spans="1:22" ht="18">
      <c r="A28" s="97">
        <v>27</v>
      </c>
      <c r="B28" s="98" t="s">
        <v>357</v>
      </c>
      <c r="C28" s="99" t="s">
        <v>358</v>
      </c>
      <c r="D28" s="97" t="s">
        <v>1508</v>
      </c>
      <c r="E28" s="97" t="s">
        <v>1639</v>
      </c>
      <c r="F28" s="97" t="s">
        <v>1509</v>
      </c>
      <c r="G28" s="97">
        <v>2007</v>
      </c>
      <c r="H28" s="97">
        <v>38.040500000000002</v>
      </c>
      <c r="I28" s="102">
        <v>-84.503699999999995</v>
      </c>
      <c r="J28" s="97" t="s">
        <v>42</v>
      </c>
      <c r="K28" s="97" t="s">
        <v>1510</v>
      </c>
      <c r="L28" s="98" t="s">
        <v>1564</v>
      </c>
      <c r="M28" s="97" t="s">
        <v>1565</v>
      </c>
      <c r="N28" s="97" t="s">
        <v>26</v>
      </c>
      <c r="O28" s="97" t="s">
        <v>1510</v>
      </c>
      <c r="P28" s="97"/>
      <c r="Q28" s="97"/>
      <c r="R28" s="97"/>
      <c r="S28" s="97" t="s">
        <v>1513</v>
      </c>
      <c r="T28" s="97"/>
      <c r="V28" s="97"/>
    </row>
    <row r="29" spans="1:22" ht="18">
      <c r="A29" s="97">
        <v>28</v>
      </c>
      <c r="B29" s="98" t="s">
        <v>357</v>
      </c>
      <c r="C29" s="99" t="s">
        <v>358</v>
      </c>
      <c r="D29" s="97" t="s">
        <v>1508</v>
      </c>
      <c r="E29" s="97" t="s">
        <v>1639</v>
      </c>
      <c r="F29" s="97" t="s">
        <v>1509</v>
      </c>
      <c r="G29" s="97">
        <v>2007</v>
      </c>
      <c r="H29" s="97">
        <v>38.040500000000002</v>
      </c>
      <c r="I29" s="102">
        <v>-84.503699999999995</v>
      </c>
      <c r="J29" s="97" t="s">
        <v>42</v>
      </c>
      <c r="K29" s="97" t="s">
        <v>1510</v>
      </c>
      <c r="L29" s="98" t="s">
        <v>1566</v>
      </c>
      <c r="M29" s="97" t="s">
        <v>1567</v>
      </c>
      <c r="N29" s="97" t="s">
        <v>26</v>
      </c>
      <c r="O29" s="97" t="s">
        <v>1510</v>
      </c>
      <c r="P29" s="97"/>
      <c r="Q29" s="97"/>
      <c r="R29" s="97"/>
      <c r="S29" s="97" t="s">
        <v>1513</v>
      </c>
      <c r="T29" s="97"/>
      <c r="V29" s="97"/>
    </row>
    <row r="30" spans="1:22" ht="18">
      <c r="A30" s="97">
        <v>29</v>
      </c>
      <c r="B30" s="98" t="s">
        <v>357</v>
      </c>
      <c r="C30" s="99" t="s">
        <v>358</v>
      </c>
      <c r="D30" s="97" t="s">
        <v>1508</v>
      </c>
      <c r="E30" s="97" t="s">
        <v>1639</v>
      </c>
      <c r="F30" s="97" t="s">
        <v>1509</v>
      </c>
      <c r="G30" s="97">
        <v>2007</v>
      </c>
      <c r="H30" s="97">
        <v>38.040500000000002</v>
      </c>
      <c r="I30" s="102">
        <v>-84.503699999999995</v>
      </c>
      <c r="J30" s="97" t="s">
        <v>42</v>
      </c>
      <c r="K30" s="97" t="s">
        <v>1510</v>
      </c>
      <c r="L30" s="98" t="s">
        <v>1568</v>
      </c>
      <c r="M30" s="97" t="s">
        <v>1569</v>
      </c>
      <c r="N30" s="97" t="s">
        <v>26</v>
      </c>
      <c r="O30" s="97" t="s">
        <v>1510</v>
      </c>
      <c r="P30" s="97"/>
      <c r="Q30" s="97"/>
      <c r="R30" s="97"/>
      <c r="S30" s="97" t="s">
        <v>1513</v>
      </c>
      <c r="T30" s="97"/>
      <c r="V30" s="97"/>
    </row>
    <row r="31" spans="1:22" ht="18">
      <c r="A31" s="97">
        <v>30</v>
      </c>
      <c r="B31" s="98" t="s">
        <v>357</v>
      </c>
      <c r="C31" s="99" t="s">
        <v>358</v>
      </c>
      <c r="D31" s="97" t="s">
        <v>1508</v>
      </c>
      <c r="E31" s="97" t="s">
        <v>1639</v>
      </c>
      <c r="F31" s="97" t="s">
        <v>1509</v>
      </c>
      <c r="G31" s="97">
        <v>2007</v>
      </c>
      <c r="H31" s="97">
        <v>38.040500000000002</v>
      </c>
      <c r="I31" s="102">
        <v>-84.503699999999995</v>
      </c>
      <c r="J31" s="97" t="s">
        <v>42</v>
      </c>
      <c r="K31" s="97" t="s">
        <v>1510</v>
      </c>
      <c r="L31" s="98" t="s">
        <v>1570</v>
      </c>
      <c r="M31" s="97" t="s">
        <v>1571</v>
      </c>
      <c r="N31" s="97" t="s">
        <v>26</v>
      </c>
      <c r="O31" s="97" t="s">
        <v>1510</v>
      </c>
      <c r="P31" s="97"/>
      <c r="Q31" s="97"/>
      <c r="R31" s="97"/>
      <c r="S31" s="97" t="s">
        <v>1513</v>
      </c>
      <c r="T31" s="97"/>
      <c r="V31" s="97"/>
    </row>
    <row r="32" spans="1:22" ht="18">
      <c r="A32" s="97">
        <v>31</v>
      </c>
      <c r="B32" s="98" t="s">
        <v>357</v>
      </c>
      <c r="C32" s="99" t="s">
        <v>358</v>
      </c>
      <c r="D32" s="97" t="s">
        <v>1508</v>
      </c>
      <c r="E32" s="97" t="s">
        <v>1639</v>
      </c>
      <c r="F32" s="97" t="s">
        <v>1509</v>
      </c>
      <c r="G32" s="97">
        <v>2007</v>
      </c>
      <c r="H32" s="97">
        <v>38.040500000000002</v>
      </c>
      <c r="I32" s="102">
        <v>-84.503699999999995</v>
      </c>
      <c r="J32" s="97" t="s">
        <v>42</v>
      </c>
      <c r="K32" s="97" t="s">
        <v>1510</v>
      </c>
      <c r="L32" s="98" t="s">
        <v>1572</v>
      </c>
      <c r="M32" s="97" t="s">
        <v>1573</v>
      </c>
      <c r="N32" s="97" t="s">
        <v>26</v>
      </c>
      <c r="O32" s="97" t="s">
        <v>1510</v>
      </c>
      <c r="P32" s="97"/>
      <c r="Q32" s="97"/>
      <c r="R32" s="97"/>
      <c r="S32" s="97" t="s">
        <v>1513</v>
      </c>
      <c r="T32" s="97"/>
      <c r="V32" s="97"/>
    </row>
    <row r="33" spans="1:22" ht="18">
      <c r="A33" s="97">
        <v>32</v>
      </c>
      <c r="B33" s="98" t="s">
        <v>357</v>
      </c>
      <c r="C33" s="99" t="s">
        <v>358</v>
      </c>
      <c r="D33" s="97" t="s">
        <v>1508</v>
      </c>
      <c r="E33" s="97" t="s">
        <v>1639</v>
      </c>
      <c r="F33" s="97" t="s">
        <v>1509</v>
      </c>
      <c r="G33" s="97">
        <v>2007</v>
      </c>
      <c r="H33" s="97">
        <v>38.040500000000002</v>
      </c>
      <c r="I33" s="102">
        <v>-84.503699999999995</v>
      </c>
      <c r="J33" s="97" t="s">
        <v>42</v>
      </c>
      <c r="K33" s="97" t="s">
        <v>1510</v>
      </c>
      <c r="L33" s="98" t="s">
        <v>1574</v>
      </c>
      <c r="M33" s="97" t="s">
        <v>1575</v>
      </c>
      <c r="N33" s="97" t="s">
        <v>26</v>
      </c>
      <c r="O33" s="97" t="s">
        <v>1510</v>
      </c>
      <c r="P33" s="97"/>
      <c r="Q33" s="97"/>
      <c r="R33" s="97"/>
      <c r="S33" s="97" t="s">
        <v>1513</v>
      </c>
      <c r="T33" s="97"/>
      <c r="V33" s="97"/>
    </row>
    <row r="34" spans="1:22" ht="18">
      <c r="A34" s="97">
        <v>33</v>
      </c>
      <c r="B34" s="98" t="s">
        <v>357</v>
      </c>
      <c r="C34" s="99" t="s">
        <v>358</v>
      </c>
      <c r="D34" s="97" t="s">
        <v>1508</v>
      </c>
      <c r="E34" s="97" t="s">
        <v>1639</v>
      </c>
      <c r="F34" s="97" t="s">
        <v>1509</v>
      </c>
      <c r="G34" s="97">
        <v>2007</v>
      </c>
      <c r="H34" s="97">
        <v>38.040500000000002</v>
      </c>
      <c r="I34" s="102">
        <v>-84.503699999999995</v>
      </c>
      <c r="J34" s="97" t="s">
        <v>42</v>
      </c>
      <c r="K34" s="97" t="s">
        <v>1510</v>
      </c>
      <c r="L34" s="98" t="s">
        <v>1576</v>
      </c>
      <c r="M34" s="97" t="s">
        <v>1577</v>
      </c>
      <c r="N34" s="97" t="s">
        <v>26</v>
      </c>
      <c r="O34" s="97" t="s">
        <v>1510</v>
      </c>
      <c r="P34" s="97"/>
      <c r="Q34" s="97"/>
      <c r="R34" s="97"/>
      <c r="S34" s="97" t="s">
        <v>1513</v>
      </c>
      <c r="T34" s="97"/>
      <c r="V34" s="97"/>
    </row>
    <row r="35" spans="1:22" ht="18">
      <c r="A35" s="97">
        <v>34</v>
      </c>
      <c r="B35" s="98" t="s">
        <v>357</v>
      </c>
      <c r="C35" s="99" t="s">
        <v>358</v>
      </c>
      <c r="D35" s="97" t="s">
        <v>1508</v>
      </c>
      <c r="E35" s="97" t="s">
        <v>1639</v>
      </c>
      <c r="F35" s="97" t="s">
        <v>1509</v>
      </c>
      <c r="G35" s="97">
        <v>2007</v>
      </c>
      <c r="H35" s="97">
        <v>38.040500000000002</v>
      </c>
      <c r="I35" s="102">
        <v>-84.503699999999995</v>
      </c>
      <c r="J35" s="97" t="s">
        <v>42</v>
      </c>
      <c r="K35" s="97" t="s">
        <v>1510</v>
      </c>
      <c r="L35" s="98" t="s">
        <v>1578</v>
      </c>
      <c r="M35" s="97" t="s">
        <v>1579</v>
      </c>
      <c r="N35" s="97" t="s">
        <v>26</v>
      </c>
      <c r="O35" s="97" t="s">
        <v>1510</v>
      </c>
      <c r="P35" s="97"/>
      <c r="Q35" s="97"/>
      <c r="R35" s="97"/>
      <c r="S35" s="97" t="s">
        <v>1513</v>
      </c>
      <c r="T35" s="97"/>
      <c r="V35" s="97"/>
    </row>
    <row r="36" spans="1:22" ht="18">
      <c r="A36" s="97">
        <v>35</v>
      </c>
      <c r="B36" s="98" t="s">
        <v>357</v>
      </c>
      <c r="C36" s="99" t="s">
        <v>358</v>
      </c>
      <c r="D36" s="97" t="s">
        <v>1508</v>
      </c>
      <c r="E36" s="97" t="s">
        <v>1639</v>
      </c>
      <c r="F36" s="97" t="s">
        <v>1509</v>
      </c>
      <c r="G36" s="97">
        <v>2007</v>
      </c>
      <c r="H36" s="97">
        <v>38.040500000000002</v>
      </c>
      <c r="I36" s="102">
        <v>-84.503699999999995</v>
      </c>
      <c r="J36" s="97" t="s">
        <v>42</v>
      </c>
      <c r="K36" s="97" t="s">
        <v>1510</v>
      </c>
      <c r="L36" s="98" t="s">
        <v>1580</v>
      </c>
      <c r="M36" s="97" t="s">
        <v>1581</v>
      </c>
      <c r="N36" s="97" t="s">
        <v>26</v>
      </c>
      <c r="O36" s="97" t="s">
        <v>1510</v>
      </c>
      <c r="P36" s="97"/>
      <c r="Q36" s="97"/>
      <c r="R36" s="97"/>
      <c r="S36" s="97" t="s">
        <v>1513</v>
      </c>
      <c r="T36" s="97"/>
      <c r="V36" s="97"/>
    </row>
    <row r="37" spans="1:22" ht="18">
      <c r="A37" s="97">
        <v>36</v>
      </c>
      <c r="B37" s="98" t="s">
        <v>357</v>
      </c>
      <c r="C37" s="99" t="s">
        <v>358</v>
      </c>
      <c r="D37" s="97" t="s">
        <v>1508</v>
      </c>
      <c r="E37" s="97" t="s">
        <v>1639</v>
      </c>
      <c r="F37" s="97" t="s">
        <v>1509</v>
      </c>
      <c r="G37" s="97">
        <v>2007</v>
      </c>
      <c r="H37" s="97">
        <v>38.040500000000002</v>
      </c>
      <c r="I37" s="102">
        <v>-84.503699999999995</v>
      </c>
      <c r="J37" s="97" t="s">
        <v>42</v>
      </c>
      <c r="K37" s="97" t="s">
        <v>1510</v>
      </c>
      <c r="L37" s="98" t="s">
        <v>1582</v>
      </c>
      <c r="M37" s="97" t="s">
        <v>1583</v>
      </c>
      <c r="N37" s="97" t="s">
        <v>26</v>
      </c>
      <c r="O37" s="97" t="s">
        <v>1510</v>
      </c>
      <c r="P37" s="97"/>
      <c r="Q37" s="97"/>
      <c r="R37" s="97"/>
      <c r="S37" s="97" t="s">
        <v>1513</v>
      </c>
      <c r="T37" s="97"/>
      <c r="V37" s="97"/>
    </row>
    <row r="38" spans="1:22" ht="18">
      <c r="A38" s="97">
        <v>37</v>
      </c>
      <c r="B38" s="98" t="s">
        <v>357</v>
      </c>
      <c r="C38" s="99" t="s">
        <v>358</v>
      </c>
      <c r="D38" s="97" t="s">
        <v>1508</v>
      </c>
      <c r="E38" s="97" t="s">
        <v>1639</v>
      </c>
      <c r="F38" s="97" t="s">
        <v>1509</v>
      </c>
      <c r="G38" s="97">
        <v>2007</v>
      </c>
      <c r="H38" s="97">
        <v>38.040500000000002</v>
      </c>
      <c r="I38" s="102">
        <v>-84.503699999999995</v>
      </c>
      <c r="J38" s="97" t="s">
        <v>42</v>
      </c>
      <c r="K38" s="97" t="s">
        <v>1510</v>
      </c>
      <c r="L38" s="98" t="s">
        <v>1584</v>
      </c>
      <c r="M38" s="97" t="s">
        <v>1585</v>
      </c>
      <c r="N38" s="97" t="s">
        <v>26</v>
      </c>
      <c r="O38" s="97" t="s">
        <v>1510</v>
      </c>
      <c r="P38" s="97"/>
      <c r="Q38" s="97"/>
      <c r="R38" s="97"/>
      <c r="S38" s="97" t="s">
        <v>1513</v>
      </c>
      <c r="T38" s="97"/>
      <c r="V38" s="97"/>
    </row>
    <row r="39" spans="1:22" ht="18">
      <c r="A39" s="97">
        <v>38</v>
      </c>
      <c r="B39" s="98" t="s">
        <v>357</v>
      </c>
      <c r="C39" s="99" t="s">
        <v>358</v>
      </c>
      <c r="D39" s="97" t="s">
        <v>1508</v>
      </c>
      <c r="E39" s="97" t="s">
        <v>1639</v>
      </c>
      <c r="F39" s="97" t="s">
        <v>1509</v>
      </c>
      <c r="G39" s="97">
        <v>2007</v>
      </c>
      <c r="H39" s="97">
        <v>38.040500000000002</v>
      </c>
      <c r="I39" s="102">
        <v>-84.503699999999995</v>
      </c>
      <c r="J39" s="97" t="s">
        <v>42</v>
      </c>
      <c r="K39" s="97" t="s">
        <v>1510</v>
      </c>
      <c r="L39" s="98" t="s">
        <v>1586</v>
      </c>
      <c r="M39" s="97" t="s">
        <v>1587</v>
      </c>
      <c r="N39" s="97" t="s">
        <v>26</v>
      </c>
      <c r="O39" s="97" t="s">
        <v>1510</v>
      </c>
      <c r="P39" s="97"/>
      <c r="Q39" s="97"/>
      <c r="R39" s="97"/>
      <c r="S39" s="97" t="s">
        <v>1513</v>
      </c>
      <c r="T39" s="97"/>
      <c r="V39" s="97"/>
    </row>
    <row r="40" spans="1:22" ht="18">
      <c r="A40" s="97">
        <v>39</v>
      </c>
      <c r="B40" s="98" t="s">
        <v>357</v>
      </c>
      <c r="C40" s="99" t="s">
        <v>358</v>
      </c>
      <c r="D40" s="97" t="s">
        <v>1508</v>
      </c>
      <c r="E40" s="97" t="s">
        <v>1640</v>
      </c>
      <c r="F40" s="97" t="s">
        <v>1509</v>
      </c>
      <c r="G40" s="97">
        <v>2007</v>
      </c>
      <c r="H40" s="97">
        <v>37.109200000000001</v>
      </c>
      <c r="I40" s="102">
        <v>-87.881900000000002</v>
      </c>
      <c r="J40" s="97" t="s">
        <v>42</v>
      </c>
      <c r="K40" s="97" t="s">
        <v>1510</v>
      </c>
      <c r="L40" s="98" t="s">
        <v>1588</v>
      </c>
      <c r="M40" s="97" t="s">
        <v>1589</v>
      </c>
      <c r="N40" s="97" t="s">
        <v>26</v>
      </c>
      <c r="O40" s="97" t="s">
        <v>1510</v>
      </c>
      <c r="P40" s="97"/>
      <c r="Q40" s="97"/>
      <c r="R40" s="97"/>
      <c r="S40" s="97" t="s">
        <v>1513</v>
      </c>
      <c r="T40" s="97"/>
      <c r="V40" s="97"/>
    </row>
    <row r="41" spans="1:22" ht="18">
      <c r="A41" s="97">
        <v>40</v>
      </c>
      <c r="B41" s="98" t="s">
        <v>357</v>
      </c>
      <c r="C41" s="99" t="s">
        <v>358</v>
      </c>
      <c r="D41" s="97" t="s">
        <v>1508</v>
      </c>
      <c r="E41" s="97" t="s">
        <v>1640</v>
      </c>
      <c r="F41" s="97" t="s">
        <v>1509</v>
      </c>
      <c r="G41" s="97">
        <v>2007</v>
      </c>
      <c r="H41" s="97">
        <v>37.109200000000001</v>
      </c>
      <c r="I41" s="102">
        <v>-87.881900000000002</v>
      </c>
      <c r="J41" s="97" t="s">
        <v>42</v>
      </c>
      <c r="K41" s="97" t="s">
        <v>1510</v>
      </c>
      <c r="L41" s="98" t="s">
        <v>1590</v>
      </c>
      <c r="M41" s="97" t="s">
        <v>1591</v>
      </c>
      <c r="N41" s="97" t="s">
        <v>26</v>
      </c>
      <c r="O41" s="97" t="s">
        <v>1510</v>
      </c>
      <c r="P41" s="97"/>
      <c r="Q41" s="97"/>
      <c r="R41" s="97"/>
      <c r="S41" s="97" t="s">
        <v>1513</v>
      </c>
      <c r="T41" s="97"/>
      <c r="V41" s="97"/>
    </row>
    <row r="42" spans="1:22" ht="18">
      <c r="A42" s="97">
        <v>41</v>
      </c>
      <c r="B42" s="98" t="s">
        <v>357</v>
      </c>
      <c r="C42" s="99" t="s">
        <v>358</v>
      </c>
      <c r="D42" s="97" t="s">
        <v>1508</v>
      </c>
      <c r="E42" s="97" t="s">
        <v>1640</v>
      </c>
      <c r="F42" s="97" t="s">
        <v>1509</v>
      </c>
      <c r="G42" s="97">
        <v>2007</v>
      </c>
      <c r="H42" s="97">
        <v>37.109200000000001</v>
      </c>
      <c r="I42" s="102">
        <v>-87.881900000000002</v>
      </c>
      <c r="J42" s="97" t="s">
        <v>42</v>
      </c>
      <c r="K42" s="97" t="s">
        <v>1510</v>
      </c>
      <c r="L42" s="98" t="s">
        <v>1592</v>
      </c>
      <c r="M42" s="97" t="s">
        <v>1593</v>
      </c>
      <c r="N42" s="97" t="s">
        <v>26</v>
      </c>
      <c r="O42" s="97" t="s">
        <v>1510</v>
      </c>
      <c r="P42" s="97"/>
      <c r="Q42" s="97"/>
      <c r="R42" s="97"/>
      <c r="S42" s="97" t="s">
        <v>1513</v>
      </c>
      <c r="T42" s="97"/>
      <c r="V42" s="97"/>
    </row>
    <row r="43" spans="1:22" ht="18">
      <c r="A43" s="97">
        <v>42</v>
      </c>
      <c r="B43" s="98" t="s">
        <v>357</v>
      </c>
      <c r="C43" s="99" t="s">
        <v>358</v>
      </c>
      <c r="D43" s="97" t="s">
        <v>1508</v>
      </c>
      <c r="E43" s="97" t="s">
        <v>1640</v>
      </c>
      <c r="F43" s="97" t="s">
        <v>1509</v>
      </c>
      <c r="G43" s="97">
        <v>2007</v>
      </c>
      <c r="H43" s="97">
        <v>37.109200000000001</v>
      </c>
      <c r="I43" s="102">
        <v>-87.881900000000002</v>
      </c>
      <c r="J43" s="97" t="s">
        <v>42</v>
      </c>
      <c r="K43" s="97" t="s">
        <v>1510</v>
      </c>
      <c r="L43" s="98" t="s">
        <v>1594</v>
      </c>
      <c r="M43" s="97" t="s">
        <v>1595</v>
      </c>
      <c r="N43" s="97" t="s">
        <v>26</v>
      </c>
      <c r="O43" s="97" t="s">
        <v>1510</v>
      </c>
      <c r="P43" s="97"/>
      <c r="Q43" s="97"/>
      <c r="R43" s="97"/>
      <c r="S43" s="97" t="s">
        <v>1513</v>
      </c>
      <c r="T43" s="97"/>
      <c r="V43" s="97"/>
    </row>
    <row r="44" spans="1:22" ht="18">
      <c r="A44" s="97">
        <v>43</v>
      </c>
      <c r="B44" s="98" t="s">
        <v>357</v>
      </c>
      <c r="C44" s="99" t="s">
        <v>358</v>
      </c>
      <c r="D44" s="97" t="s">
        <v>1508</v>
      </c>
      <c r="E44" s="97" t="s">
        <v>1640</v>
      </c>
      <c r="F44" s="97" t="s">
        <v>1509</v>
      </c>
      <c r="G44" s="97">
        <v>2007</v>
      </c>
      <c r="H44" s="97">
        <v>37.109200000000001</v>
      </c>
      <c r="I44" s="102">
        <v>-87.881900000000002</v>
      </c>
      <c r="J44" s="97" t="s">
        <v>42</v>
      </c>
      <c r="K44" s="97" t="s">
        <v>1510</v>
      </c>
      <c r="L44" s="98" t="s">
        <v>1596</v>
      </c>
      <c r="M44" s="97" t="s">
        <v>1597</v>
      </c>
      <c r="N44" s="97" t="s">
        <v>26</v>
      </c>
      <c r="O44" s="97" t="s">
        <v>1510</v>
      </c>
      <c r="P44" s="97"/>
      <c r="Q44" s="97"/>
      <c r="R44" s="97"/>
      <c r="S44" s="97" t="s">
        <v>1513</v>
      </c>
      <c r="T44" s="97"/>
      <c r="V44" s="97"/>
    </row>
    <row r="45" spans="1:22" ht="18">
      <c r="A45" s="97">
        <v>44</v>
      </c>
      <c r="B45" s="98" t="s">
        <v>357</v>
      </c>
      <c r="C45" s="99" t="s">
        <v>358</v>
      </c>
      <c r="D45" s="97" t="s">
        <v>1508</v>
      </c>
      <c r="E45" s="97" t="s">
        <v>1640</v>
      </c>
      <c r="F45" s="97" t="s">
        <v>1509</v>
      </c>
      <c r="G45" s="97">
        <v>2007</v>
      </c>
      <c r="H45" s="97">
        <v>37.109200000000001</v>
      </c>
      <c r="I45" s="102">
        <v>-87.881900000000002</v>
      </c>
      <c r="J45" s="97" t="s">
        <v>42</v>
      </c>
      <c r="K45" s="97" t="s">
        <v>1510</v>
      </c>
      <c r="L45" s="98" t="s">
        <v>1598</v>
      </c>
      <c r="M45" s="97" t="s">
        <v>1599</v>
      </c>
      <c r="N45" s="97" t="s">
        <v>26</v>
      </c>
      <c r="O45" s="97" t="s">
        <v>1510</v>
      </c>
      <c r="P45" s="97"/>
      <c r="Q45" s="97"/>
      <c r="R45" s="97"/>
      <c r="S45" s="97" t="s">
        <v>1513</v>
      </c>
      <c r="T45" s="97"/>
      <c r="V45" s="97"/>
    </row>
    <row r="46" spans="1:22" ht="18">
      <c r="A46" s="97">
        <v>45</v>
      </c>
      <c r="B46" s="98" t="s">
        <v>357</v>
      </c>
      <c r="C46" s="99" t="s">
        <v>358</v>
      </c>
      <c r="D46" s="97" t="s">
        <v>1508</v>
      </c>
      <c r="E46" s="97" t="s">
        <v>1640</v>
      </c>
      <c r="F46" s="97" t="s">
        <v>1509</v>
      </c>
      <c r="G46" s="97">
        <v>2007</v>
      </c>
      <c r="H46" s="97">
        <v>37.109200000000001</v>
      </c>
      <c r="I46" s="102">
        <v>-87.881900000000002</v>
      </c>
      <c r="J46" s="97" t="s">
        <v>42</v>
      </c>
      <c r="K46" s="97" t="s">
        <v>1510</v>
      </c>
      <c r="L46" s="98" t="s">
        <v>1600</v>
      </c>
      <c r="M46" s="97" t="s">
        <v>1601</v>
      </c>
      <c r="N46" s="97" t="s">
        <v>26</v>
      </c>
      <c r="O46" s="97" t="s">
        <v>1510</v>
      </c>
      <c r="P46" s="97"/>
      <c r="Q46" s="97"/>
      <c r="R46" s="97"/>
      <c r="S46" s="97" t="s">
        <v>1513</v>
      </c>
      <c r="T46" s="97"/>
      <c r="V46" s="97"/>
    </row>
    <row r="47" spans="1:22" ht="18">
      <c r="A47" s="97">
        <v>46</v>
      </c>
      <c r="B47" s="98" t="s">
        <v>357</v>
      </c>
      <c r="C47" s="99" t="s">
        <v>358</v>
      </c>
      <c r="D47" s="97" t="s">
        <v>1508</v>
      </c>
      <c r="E47" s="97" t="s">
        <v>1640</v>
      </c>
      <c r="F47" s="97" t="s">
        <v>1509</v>
      </c>
      <c r="G47" s="97">
        <v>2007</v>
      </c>
      <c r="H47" s="97">
        <v>37.109200000000001</v>
      </c>
      <c r="I47" s="102">
        <v>-87.881900000000002</v>
      </c>
      <c r="J47" s="97" t="s">
        <v>42</v>
      </c>
      <c r="K47" s="97" t="s">
        <v>1510</v>
      </c>
      <c r="L47" s="98" t="s">
        <v>1602</v>
      </c>
      <c r="M47" s="97" t="s">
        <v>1603</v>
      </c>
      <c r="N47" s="97" t="s">
        <v>26</v>
      </c>
      <c r="O47" s="97" t="s">
        <v>1510</v>
      </c>
      <c r="P47" s="97"/>
      <c r="Q47" s="97"/>
      <c r="R47" s="97"/>
      <c r="S47" s="97" t="s">
        <v>1513</v>
      </c>
      <c r="T47" s="97"/>
      <c r="V47" s="97"/>
    </row>
    <row r="48" spans="1:22" ht="18">
      <c r="A48" s="97">
        <v>47</v>
      </c>
      <c r="B48" s="98" t="s">
        <v>357</v>
      </c>
      <c r="C48" s="99" t="s">
        <v>358</v>
      </c>
      <c r="D48" s="97" t="s">
        <v>1508</v>
      </c>
      <c r="E48" s="97" t="s">
        <v>1640</v>
      </c>
      <c r="F48" s="97" t="s">
        <v>1509</v>
      </c>
      <c r="G48" s="97">
        <v>2007</v>
      </c>
      <c r="H48" s="97">
        <v>37.109200000000001</v>
      </c>
      <c r="I48" s="102">
        <v>-87.881900000000002</v>
      </c>
      <c r="J48" s="97" t="s">
        <v>42</v>
      </c>
      <c r="K48" s="97" t="s">
        <v>1510</v>
      </c>
      <c r="L48" s="98" t="s">
        <v>1604</v>
      </c>
      <c r="M48" s="97" t="s">
        <v>1605</v>
      </c>
      <c r="N48" s="97" t="s">
        <v>26</v>
      </c>
      <c r="O48" s="97" t="s">
        <v>1510</v>
      </c>
      <c r="P48" s="97"/>
      <c r="Q48" s="97"/>
      <c r="R48" s="97"/>
      <c r="S48" s="97" t="s">
        <v>1513</v>
      </c>
      <c r="T48" s="97"/>
      <c r="V48" s="97"/>
    </row>
    <row r="49" spans="1:22" ht="18">
      <c r="A49" s="97">
        <v>48</v>
      </c>
      <c r="B49" s="98" t="s">
        <v>357</v>
      </c>
      <c r="C49" s="99" t="s">
        <v>358</v>
      </c>
      <c r="D49" s="97" t="s">
        <v>1508</v>
      </c>
      <c r="E49" s="97" t="s">
        <v>1640</v>
      </c>
      <c r="F49" s="97" t="s">
        <v>1509</v>
      </c>
      <c r="G49" s="97">
        <v>2007</v>
      </c>
      <c r="H49" s="97">
        <v>37.109200000000001</v>
      </c>
      <c r="I49" s="102">
        <v>-87.881900000000002</v>
      </c>
      <c r="J49" s="97" t="s">
        <v>42</v>
      </c>
      <c r="K49" s="97" t="s">
        <v>1510</v>
      </c>
      <c r="L49" s="98" t="s">
        <v>1606</v>
      </c>
      <c r="M49" s="97" t="s">
        <v>1607</v>
      </c>
      <c r="N49" s="97" t="s">
        <v>26</v>
      </c>
      <c r="O49" s="97" t="s">
        <v>1510</v>
      </c>
      <c r="P49" s="97"/>
      <c r="Q49" s="97"/>
      <c r="R49" s="97"/>
      <c r="S49" s="97" t="s">
        <v>1513</v>
      </c>
      <c r="T49" s="97"/>
      <c r="V49" s="97"/>
    </row>
    <row r="50" spans="1:22" ht="18">
      <c r="A50" s="97">
        <v>49</v>
      </c>
      <c r="B50" s="98" t="s">
        <v>357</v>
      </c>
      <c r="C50" s="99" t="s">
        <v>358</v>
      </c>
      <c r="D50" s="97" t="s">
        <v>1508</v>
      </c>
      <c r="E50" s="97" t="s">
        <v>1640</v>
      </c>
      <c r="F50" s="97" t="s">
        <v>1509</v>
      </c>
      <c r="G50" s="97">
        <v>2007</v>
      </c>
      <c r="H50" s="97">
        <v>37.109200000000001</v>
      </c>
      <c r="I50" s="102">
        <v>-87.881900000000002</v>
      </c>
      <c r="J50" s="97" t="s">
        <v>42</v>
      </c>
      <c r="K50" s="97" t="s">
        <v>1510</v>
      </c>
      <c r="L50" s="98" t="s">
        <v>1608</v>
      </c>
      <c r="M50" s="97" t="s">
        <v>1609</v>
      </c>
      <c r="N50" s="97" t="s">
        <v>26</v>
      </c>
      <c r="O50" s="97" t="s">
        <v>1510</v>
      </c>
      <c r="P50" s="97"/>
      <c r="Q50" s="97"/>
      <c r="R50" s="97"/>
      <c r="S50" s="97" t="s">
        <v>1513</v>
      </c>
      <c r="T50" s="97"/>
      <c r="V50" s="97"/>
    </row>
    <row r="51" spans="1:22" ht="18">
      <c r="A51" s="97">
        <v>50</v>
      </c>
      <c r="B51" s="98" t="s">
        <v>357</v>
      </c>
      <c r="C51" s="99" t="s">
        <v>358</v>
      </c>
      <c r="D51" s="97" t="s">
        <v>1508</v>
      </c>
      <c r="E51" s="97" t="s">
        <v>1640</v>
      </c>
      <c r="F51" s="97" t="s">
        <v>1509</v>
      </c>
      <c r="G51" s="97">
        <v>2007</v>
      </c>
      <c r="H51" s="97">
        <v>37.109200000000001</v>
      </c>
      <c r="I51" s="102">
        <v>-87.881900000000002</v>
      </c>
      <c r="J51" s="97" t="s">
        <v>42</v>
      </c>
      <c r="K51" s="97" t="s">
        <v>1510</v>
      </c>
      <c r="L51" s="98" t="s">
        <v>1610</v>
      </c>
      <c r="M51" s="97" t="s">
        <v>1611</v>
      </c>
      <c r="N51" s="97" t="s">
        <v>26</v>
      </c>
      <c r="O51" s="97" t="s">
        <v>1510</v>
      </c>
      <c r="P51" s="97"/>
      <c r="Q51" s="97"/>
      <c r="R51" s="97"/>
      <c r="S51" s="97" t="s">
        <v>1513</v>
      </c>
      <c r="T51" s="97"/>
      <c r="V51" s="97"/>
    </row>
    <row r="52" spans="1:22" ht="18">
      <c r="A52" s="97">
        <v>51</v>
      </c>
      <c r="B52" s="98" t="s">
        <v>357</v>
      </c>
      <c r="C52" s="99" t="s">
        <v>358</v>
      </c>
      <c r="D52" s="97" t="s">
        <v>1508</v>
      </c>
      <c r="E52" s="97" t="s">
        <v>1640</v>
      </c>
      <c r="F52" s="97" t="s">
        <v>1509</v>
      </c>
      <c r="G52" s="97">
        <v>2007</v>
      </c>
      <c r="H52" s="97">
        <v>37.109200000000001</v>
      </c>
      <c r="I52" s="102">
        <v>-87.881900000000002</v>
      </c>
      <c r="J52" s="97" t="s">
        <v>42</v>
      </c>
      <c r="K52" s="97" t="s">
        <v>1510</v>
      </c>
      <c r="L52" s="98" t="s">
        <v>1612</v>
      </c>
      <c r="M52" s="97" t="s">
        <v>1613</v>
      </c>
      <c r="N52" s="97" t="s">
        <v>26</v>
      </c>
      <c r="O52" s="97" t="s">
        <v>1510</v>
      </c>
      <c r="P52" s="97"/>
      <c r="Q52" s="97"/>
      <c r="R52" s="97"/>
      <c r="S52" s="97" t="s">
        <v>1513</v>
      </c>
      <c r="T52" s="97"/>
      <c r="V52" s="97"/>
    </row>
    <row r="53" spans="1:22" ht="18">
      <c r="A53" s="97">
        <v>52</v>
      </c>
      <c r="B53" s="98" t="s">
        <v>357</v>
      </c>
      <c r="C53" s="99" t="s">
        <v>358</v>
      </c>
      <c r="D53" s="97" t="s">
        <v>1508</v>
      </c>
      <c r="E53" s="97" t="s">
        <v>1640</v>
      </c>
      <c r="F53" s="97" t="s">
        <v>1509</v>
      </c>
      <c r="G53" s="97">
        <v>2007</v>
      </c>
      <c r="H53" s="97">
        <v>37.109200000000001</v>
      </c>
      <c r="I53" s="102">
        <v>-87.881900000000002</v>
      </c>
      <c r="J53" s="97" t="s">
        <v>42</v>
      </c>
      <c r="K53" s="97" t="s">
        <v>1510</v>
      </c>
      <c r="L53" s="98" t="s">
        <v>1614</v>
      </c>
      <c r="M53" s="97" t="s">
        <v>1615</v>
      </c>
      <c r="N53" s="97" t="s">
        <v>26</v>
      </c>
      <c r="O53" s="97" t="s">
        <v>1510</v>
      </c>
      <c r="P53" s="97"/>
      <c r="Q53" s="97"/>
      <c r="R53" s="97"/>
      <c r="S53" s="97" t="s">
        <v>1513</v>
      </c>
      <c r="T53" s="97"/>
      <c r="V53" s="97"/>
    </row>
    <row r="54" spans="1:22" ht="18">
      <c r="A54" s="97">
        <v>53</v>
      </c>
      <c r="B54" s="98" t="s">
        <v>357</v>
      </c>
      <c r="C54" s="99" t="s">
        <v>358</v>
      </c>
      <c r="D54" s="97" t="s">
        <v>1508</v>
      </c>
      <c r="E54" s="97" t="s">
        <v>1640</v>
      </c>
      <c r="F54" s="97" t="s">
        <v>1509</v>
      </c>
      <c r="G54" s="97">
        <v>2007</v>
      </c>
      <c r="H54" s="97">
        <v>37.109200000000001</v>
      </c>
      <c r="I54" s="102">
        <v>-87.881900000000002</v>
      </c>
      <c r="J54" s="97" t="s">
        <v>42</v>
      </c>
      <c r="K54" s="97" t="s">
        <v>1510</v>
      </c>
      <c r="L54" s="98" t="s">
        <v>1616</v>
      </c>
      <c r="M54" s="97" t="s">
        <v>1617</v>
      </c>
      <c r="N54" s="97" t="s">
        <v>26</v>
      </c>
      <c r="O54" s="97" t="s">
        <v>1510</v>
      </c>
      <c r="P54" s="97"/>
      <c r="Q54" s="97"/>
      <c r="R54" s="97"/>
      <c r="S54" s="97" t="s">
        <v>1513</v>
      </c>
      <c r="T54" s="97"/>
      <c r="V54" s="97"/>
    </row>
    <row r="55" spans="1:22" ht="18">
      <c r="A55" s="97">
        <v>54</v>
      </c>
      <c r="B55" s="98" t="s">
        <v>357</v>
      </c>
      <c r="C55" s="99" t="s">
        <v>358</v>
      </c>
      <c r="D55" s="97" t="s">
        <v>1508</v>
      </c>
      <c r="E55" s="97" t="s">
        <v>1640</v>
      </c>
      <c r="F55" s="97" t="s">
        <v>1509</v>
      </c>
      <c r="G55" s="97">
        <v>2007</v>
      </c>
      <c r="H55" s="97">
        <v>37.109200000000001</v>
      </c>
      <c r="I55" s="102">
        <v>-87.881900000000002</v>
      </c>
      <c r="J55" s="97" t="s">
        <v>42</v>
      </c>
      <c r="K55" s="97" t="s">
        <v>1510</v>
      </c>
      <c r="L55" s="98" t="s">
        <v>1618</v>
      </c>
      <c r="M55" s="97" t="s">
        <v>1619</v>
      </c>
      <c r="N55" s="97" t="s">
        <v>26</v>
      </c>
      <c r="O55" s="97" t="s">
        <v>1510</v>
      </c>
      <c r="P55" s="97"/>
      <c r="Q55" s="97"/>
      <c r="R55" s="97"/>
      <c r="S55" s="97" t="s">
        <v>1513</v>
      </c>
      <c r="T55" s="97"/>
      <c r="V55" s="97"/>
    </row>
    <row r="56" spans="1:22" ht="18">
      <c r="A56" s="97">
        <v>55</v>
      </c>
      <c r="B56" s="98" t="s">
        <v>357</v>
      </c>
      <c r="C56" s="99" t="s">
        <v>358</v>
      </c>
      <c r="D56" s="97" t="s">
        <v>1508</v>
      </c>
      <c r="E56" s="97" t="s">
        <v>1640</v>
      </c>
      <c r="F56" s="97" t="s">
        <v>1509</v>
      </c>
      <c r="G56" s="97">
        <v>2007</v>
      </c>
      <c r="H56" s="97">
        <v>37.109200000000001</v>
      </c>
      <c r="I56" s="102">
        <v>-87.881900000000002</v>
      </c>
      <c r="J56" s="97" t="s">
        <v>42</v>
      </c>
      <c r="K56" s="97" t="s">
        <v>1510</v>
      </c>
      <c r="L56" s="98" t="s">
        <v>1620</v>
      </c>
      <c r="M56" s="97" t="s">
        <v>1621</v>
      </c>
      <c r="N56" s="97" t="s">
        <v>26</v>
      </c>
      <c r="O56" s="97" t="s">
        <v>1510</v>
      </c>
      <c r="P56" s="97"/>
      <c r="Q56" s="97"/>
      <c r="R56" s="97"/>
      <c r="S56" s="97" t="s">
        <v>1513</v>
      </c>
      <c r="T56" s="97"/>
      <c r="V56" s="97"/>
    </row>
    <row r="57" spans="1:22" ht="18">
      <c r="A57" s="97">
        <v>56</v>
      </c>
      <c r="B57" s="98" t="s">
        <v>357</v>
      </c>
      <c r="C57" s="99" t="s">
        <v>358</v>
      </c>
      <c r="D57" s="97" t="s">
        <v>1508</v>
      </c>
      <c r="E57" s="97" t="s">
        <v>1640</v>
      </c>
      <c r="F57" s="97" t="s">
        <v>1509</v>
      </c>
      <c r="G57" s="97">
        <v>2007</v>
      </c>
      <c r="H57" s="97">
        <v>37.109200000000001</v>
      </c>
      <c r="I57" s="102">
        <v>-87.881900000000002</v>
      </c>
      <c r="J57" s="97" t="s">
        <v>42</v>
      </c>
      <c r="K57" s="97" t="s">
        <v>1510</v>
      </c>
      <c r="L57" s="98" t="s">
        <v>1622</v>
      </c>
      <c r="M57" s="97" t="s">
        <v>1623</v>
      </c>
      <c r="N57" s="97" t="s">
        <v>26</v>
      </c>
      <c r="O57" s="97" t="s">
        <v>1510</v>
      </c>
      <c r="P57" s="97"/>
      <c r="Q57" s="97"/>
      <c r="R57" s="97"/>
      <c r="S57" s="97" t="s">
        <v>1513</v>
      </c>
      <c r="T57" s="97"/>
      <c r="V57" s="97"/>
    </row>
    <row r="58" spans="1:22" ht="18">
      <c r="A58" s="97">
        <v>57</v>
      </c>
      <c r="B58" s="98" t="s">
        <v>357</v>
      </c>
      <c r="C58" s="99" t="s">
        <v>358</v>
      </c>
      <c r="D58" s="97" t="s">
        <v>1508</v>
      </c>
      <c r="E58" s="97" t="s">
        <v>1640</v>
      </c>
      <c r="F58" s="97" t="s">
        <v>1509</v>
      </c>
      <c r="G58" s="97">
        <v>2007</v>
      </c>
      <c r="H58" s="97">
        <v>37.109200000000001</v>
      </c>
      <c r="I58" s="102">
        <v>-87.881900000000002</v>
      </c>
      <c r="J58" s="97" t="s">
        <v>42</v>
      </c>
      <c r="K58" s="97" t="s">
        <v>1510</v>
      </c>
      <c r="L58" s="98" t="s">
        <v>1624</v>
      </c>
      <c r="M58" s="97" t="s">
        <v>1625</v>
      </c>
      <c r="N58" s="97" t="s">
        <v>26</v>
      </c>
      <c r="O58" s="97" t="s">
        <v>1510</v>
      </c>
      <c r="P58" s="97"/>
      <c r="Q58" s="97"/>
      <c r="R58" s="97"/>
      <c r="S58" s="97" t="s">
        <v>1513</v>
      </c>
      <c r="T58" s="97"/>
      <c r="V58" s="97"/>
    </row>
    <row r="59" spans="1:22" ht="18">
      <c r="A59" s="97">
        <v>58</v>
      </c>
      <c r="B59" s="98" t="s">
        <v>357</v>
      </c>
      <c r="C59" s="99" t="s">
        <v>358</v>
      </c>
      <c r="D59" s="97" t="s">
        <v>1508</v>
      </c>
      <c r="E59" s="97" t="s">
        <v>1640</v>
      </c>
      <c r="F59" s="97" t="s">
        <v>1509</v>
      </c>
      <c r="G59" s="97">
        <v>2007</v>
      </c>
      <c r="H59" s="97">
        <v>37.109200000000001</v>
      </c>
      <c r="I59" s="102">
        <v>-87.881900000000002</v>
      </c>
      <c r="J59" s="97" t="s">
        <v>42</v>
      </c>
      <c r="K59" s="97" t="s">
        <v>1510</v>
      </c>
      <c r="L59" s="98" t="s">
        <v>1626</v>
      </c>
      <c r="M59" s="97" t="s">
        <v>1627</v>
      </c>
      <c r="N59" s="97" t="s">
        <v>26</v>
      </c>
      <c r="O59" s="97" t="s">
        <v>1510</v>
      </c>
      <c r="P59" s="97"/>
      <c r="Q59" s="97"/>
      <c r="R59" s="97"/>
      <c r="S59" s="97" t="s">
        <v>1513</v>
      </c>
      <c r="T59" s="97"/>
      <c r="V59" s="97"/>
    </row>
    <row r="60" spans="1:22" ht="18">
      <c r="A60" s="97">
        <v>59</v>
      </c>
      <c r="B60" s="98" t="s">
        <v>357</v>
      </c>
      <c r="C60" s="99" t="s">
        <v>358</v>
      </c>
      <c r="D60" s="97" t="s">
        <v>1508</v>
      </c>
      <c r="E60" s="97" t="s">
        <v>1640</v>
      </c>
      <c r="F60" s="97" t="s">
        <v>1509</v>
      </c>
      <c r="G60" s="97">
        <v>2007</v>
      </c>
      <c r="H60" s="97">
        <v>37.109200000000001</v>
      </c>
      <c r="I60" s="102">
        <v>-87.881900000000002</v>
      </c>
      <c r="J60" s="97" t="s">
        <v>42</v>
      </c>
      <c r="K60" s="97" t="s">
        <v>1510</v>
      </c>
      <c r="L60" s="98" t="s">
        <v>1628</v>
      </c>
      <c r="M60" s="97" t="s">
        <v>1629</v>
      </c>
      <c r="N60" s="97" t="s">
        <v>26</v>
      </c>
      <c r="O60" s="97" t="s">
        <v>1510</v>
      </c>
      <c r="P60" s="97"/>
      <c r="Q60" s="97"/>
      <c r="R60" s="97"/>
      <c r="S60" s="97" t="s">
        <v>1513</v>
      </c>
      <c r="T60" s="97"/>
      <c r="V60" s="97"/>
    </row>
    <row r="61" spans="1:22" ht="18">
      <c r="A61" s="97">
        <v>60</v>
      </c>
      <c r="B61" s="98" t="s">
        <v>357</v>
      </c>
      <c r="C61" s="99" t="s">
        <v>358</v>
      </c>
      <c r="D61" s="97" t="s">
        <v>1508</v>
      </c>
      <c r="E61" s="97" t="s">
        <v>1640</v>
      </c>
      <c r="F61" s="97" t="s">
        <v>1509</v>
      </c>
      <c r="G61" s="97">
        <v>2007</v>
      </c>
      <c r="H61" s="97">
        <v>37.109200000000001</v>
      </c>
      <c r="I61" s="102">
        <v>-87.881900000000002</v>
      </c>
      <c r="J61" s="97" t="s">
        <v>42</v>
      </c>
      <c r="K61" s="97" t="s">
        <v>1510</v>
      </c>
      <c r="L61" s="98" t="s">
        <v>1630</v>
      </c>
      <c r="M61" s="97" t="s">
        <v>1631</v>
      </c>
      <c r="N61" s="97" t="s">
        <v>26</v>
      </c>
      <c r="O61" s="97" t="s">
        <v>1510</v>
      </c>
      <c r="P61" s="97"/>
      <c r="Q61" s="97"/>
      <c r="R61" s="97"/>
      <c r="S61" s="97" t="s">
        <v>1513</v>
      </c>
      <c r="T61" s="97"/>
      <c r="V61" s="97"/>
    </row>
    <row r="62" spans="1:22" ht="18">
      <c r="A62" s="97">
        <v>61</v>
      </c>
      <c r="B62" s="98" t="s">
        <v>357</v>
      </c>
      <c r="C62" s="99" t="s">
        <v>358</v>
      </c>
      <c r="D62" s="97" t="s">
        <v>1508</v>
      </c>
      <c r="E62" s="97" t="s">
        <v>1640</v>
      </c>
      <c r="F62" s="97" t="s">
        <v>1509</v>
      </c>
      <c r="G62" s="97">
        <v>2007</v>
      </c>
      <c r="H62" s="97">
        <v>37.109200000000001</v>
      </c>
      <c r="I62" s="102">
        <v>-87.881900000000002</v>
      </c>
      <c r="J62" s="97" t="s">
        <v>42</v>
      </c>
      <c r="K62" s="97" t="s">
        <v>1510</v>
      </c>
      <c r="L62" s="98" t="s">
        <v>1632</v>
      </c>
      <c r="M62" s="97" t="s">
        <v>1633</v>
      </c>
      <c r="N62" s="97" t="s">
        <v>26</v>
      </c>
      <c r="O62" s="97" t="s">
        <v>1510</v>
      </c>
      <c r="P62" s="97"/>
      <c r="Q62" s="97"/>
      <c r="R62" s="97"/>
      <c r="S62" s="97" t="s">
        <v>1513</v>
      </c>
      <c r="T62" s="97"/>
      <c r="V62" s="97"/>
    </row>
    <row r="63" spans="1:22" ht="18">
      <c r="A63" s="97">
        <v>62</v>
      </c>
      <c r="B63" s="98" t="s">
        <v>357</v>
      </c>
      <c r="C63" s="99" t="s">
        <v>358</v>
      </c>
      <c r="D63" s="97" t="s">
        <v>1508</v>
      </c>
      <c r="E63" s="97" t="s">
        <v>1640</v>
      </c>
      <c r="F63" s="97" t="s">
        <v>1509</v>
      </c>
      <c r="G63" s="97">
        <v>2007</v>
      </c>
      <c r="H63" s="97">
        <v>37.109200000000001</v>
      </c>
      <c r="I63" s="102">
        <v>-87.881900000000002</v>
      </c>
      <c r="J63" s="97" t="s">
        <v>42</v>
      </c>
      <c r="K63" s="97" t="s">
        <v>1510</v>
      </c>
      <c r="L63" s="98" t="s">
        <v>1634</v>
      </c>
      <c r="M63" s="97" t="s">
        <v>1635</v>
      </c>
      <c r="N63" s="97" t="s">
        <v>26</v>
      </c>
      <c r="O63" s="97" t="s">
        <v>1510</v>
      </c>
      <c r="P63" s="97"/>
      <c r="Q63" s="97"/>
      <c r="R63" s="97"/>
      <c r="S63" s="97" t="s">
        <v>1513</v>
      </c>
      <c r="T63" s="97"/>
      <c r="V63" s="9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8"/>
  <sheetViews>
    <sheetView topLeftCell="B654" workbookViewId="0">
      <selection activeCell="L695" sqref="L695"/>
    </sheetView>
  </sheetViews>
  <sheetFormatPr baseColWidth="10" defaultColWidth="8.83203125" defaultRowHeight="14" x14ac:dyDescent="0"/>
  <cols>
    <col min="1" max="1" width="4.5" style="92" customWidth="1"/>
    <col min="2" max="4" width="8.83203125" style="92"/>
    <col min="5" max="5" width="19.6640625" style="92" customWidth="1"/>
    <col min="6" max="9" width="8.83203125" style="92"/>
    <col min="10" max="10" width="26.33203125" style="92" customWidth="1"/>
    <col min="11" max="11" width="10.5" style="92" customWidth="1"/>
    <col min="12" max="12" width="8.83203125" style="92"/>
    <col min="13" max="13" width="10.83203125" style="92" customWidth="1"/>
    <col min="14" max="14" width="8.83203125" style="92"/>
    <col min="15" max="15" width="11" style="92" customWidth="1"/>
    <col min="16" max="16" width="11.6640625" style="92" customWidth="1"/>
    <col min="17" max="17" width="13.5" style="92" customWidth="1"/>
    <col min="18" max="18" width="12.5" style="92" customWidth="1"/>
    <col min="19" max="19" width="19" style="92" customWidth="1"/>
    <col min="20" max="20" width="19.1640625" style="92" customWidth="1"/>
    <col min="21" max="21" width="17.1640625" style="92" customWidth="1"/>
    <col min="22" max="22" width="21" style="92" customWidth="1"/>
    <col min="23" max="16384" width="8.83203125" style="92"/>
  </cols>
  <sheetData>
    <row r="1" spans="1:24" customFormat="1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4">
      <c r="A2" s="103">
        <v>658</v>
      </c>
      <c r="B2" s="104" t="s">
        <v>357</v>
      </c>
      <c r="C2" s="105" t="s">
        <v>358</v>
      </c>
      <c r="D2" s="104" t="s">
        <v>1641</v>
      </c>
      <c r="E2" s="104" t="s">
        <v>1642</v>
      </c>
      <c r="F2" s="104" t="s">
        <v>1509</v>
      </c>
      <c r="G2" s="104">
        <v>2000</v>
      </c>
      <c r="H2" s="92">
        <v>47.180242999999997</v>
      </c>
      <c r="I2" s="92">
        <v>-96.506180499999999</v>
      </c>
      <c r="J2" s="104" t="s">
        <v>42</v>
      </c>
      <c r="K2" s="104" t="s">
        <v>1643</v>
      </c>
      <c r="L2" s="104" t="s">
        <v>1644</v>
      </c>
      <c r="M2" s="106" t="s">
        <v>1645</v>
      </c>
      <c r="N2" s="107" t="s">
        <v>35</v>
      </c>
      <c r="O2" s="104" t="s">
        <v>362</v>
      </c>
      <c r="P2" s="108"/>
      <c r="Q2" s="108"/>
      <c r="R2" s="108"/>
      <c r="S2" s="108" t="s">
        <v>1646</v>
      </c>
      <c r="T2" s="108" t="s">
        <v>1647</v>
      </c>
      <c r="U2" s="108"/>
      <c r="V2" s="108"/>
      <c r="W2" s="108"/>
      <c r="X2" s="108"/>
    </row>
    <row r="3" spans="1:24">
      <c r="A3" s="103">
        <v>659</v>
      </c>
      <c r="B3" s="104" t="s">
        <v>357</v>
      </c>
      <c r="C3" s="105" t="s">
        <v>358</v>
      </c>
      <c r="D3" s="104" t="s">
        <v>1641</v>
      </c>
      <c r="E3" s="104" t="s">
        <v>1642</v>
      </c>
      <c r="F3" s="104" t="s">
        <v>1509</v>
      </c>
      <c r="G3" s="104">
        <v>2000</v>
      </c>
      <c r="H3" s="92">
        <v>47.180242999999997</v>
      </c>
      <c r="I3" s="92">
        <v>-96.506180499999999</v>
      </c>
      <c r="J3" s="104" t="s">
        <v>42</v>
      </c>
      <c r="K3" s="104" t="s">
        <v>1643</v>
      </c>
      <c r="L3" s="104" t="s">
        <v>1648</v>
      </c>
      <c r="M3" s="106" t="s">
        <v>1649</v>
      </c>
      <c r="N3" s="107" t="s">
        <v>35</v>
      </c>
      <c r="O3" s="104" t="s">
        <v>362</v>
      </c>
      <c r="P3" s="108"/>
      <c r="Q3" s="108"/>
      <c r="R3" s="108"/>
      <c r="S3" s="108" t="s">
        <v>1646</v>
      </c>
      <c r="T3" s="108" t="s">
        <v>1647</v>
      </c>
      <c r="U3" s="108"/>
      <c r="V3" s="108"/>
      <c r="W3" s="108"/>
      <c r="X3" s="108"/>
    </row>
    <row r="4" spans="1:24">
      <c r="A4" s="103">
        <v>660</v>
      </c>
      <c r="B4" s="104" t="s">
        <v>357</v>
      </c>
      <c r="C4" s="105" t="s">
        <v>358</v>
      </c>
      <c r="D4" s="104" t="s">
        <v>1641</v>
      </c>
      <c r="E4" s="104" t="s">
        <v>1642</v>
      </c>
      <c r="F4" s="104" t="s">
        <v>1509</v>
      </c>
      <c r="G4" s="104">
        <v>2000</v>
      </c>
      <c r="H4" s="92">
        <v>47.180242999999997</v>
      </c>
      <c r="I4" s="92">
        <v>-96.506180499999999</v>
      </c>
      <c r="J4" s="104" t="s">
        <v>42</v>
      </c>
      <c r="K4" s="104" t="s">
        <v>1643</v>
      </c>
      <c r="L4" s="104" t="s">
        <v>1650</v>
      </c>
      <c r="M4" s="106" t="s">
        <v>1651</v>
      </c>
      <c r="N4" s="107" t="s">
        <v>35</v>
      </c>
      <c r="O4" s="104" t="s">
        <v>362</v>
      </c>
      <c r="P4" s="108"/>
      <c r="Q4" s="108"/>
      <c r="R4" s="108"/>
      <c r="S4" s="108" t="s">
        <v>1646</v>
      </c>
      <c r="T4" s="108" t="s">
        <v>1647</v>
      </c>
      <c r="U4" s="108"/>
      <c r="V4" s="108"/>
      <c r="W4" s="108"/>
      <c r="X4" s="108"/>
    </row>
    <row r="5" spans="1:24">
      <c r="A5" s="103">
        <v>661</v>
      </c>
      <c r="B5" s="104" t="s">
        <v>357</v>
      </c>
      <c r="C5" s="105" t="s">
        <v>358</v>
      </c>
      <c r="D5" s="104" t="s">
        <v>1641</v>
      </c>
      <c r="E5" s="104" t="s">
        <v>1642</v>
      </c>
      <c r="F5" s="104" t="s">
        <v>1509</v>
      </c>
      <c r="G5" s="104">
        <v>2000</v>
      </c>
      <c r="H5" s="92">
        <v>47.180242999999997</v>
      </c>
      <c r="I5" s="92">
        <v>-96.506180499999999</v>
      </c>
      <c r="J5" s="104" t="s">
        <v>42</v>
      </c>
      <c r="K5" s="104" t="s">
        <v>1643</v>
      </c>
      <c r="L5" s="104" t="s">
        <v>1652</v>
      </c>
      <c r="M5" s="106" t="s">
        <v>1653</v>
      </c>
      <c r="N5" s="107" t="s">
        <v>35</v>
      </c>
      <c r="O5" s="104" t="s">
        <v>362</v>
      </c>
      <c r="P5" s="108"/>
      <c r="Q5" s="108"/>
      <c r="R5" s="108"/>
      <c r="S5" s="108" t="s">
        <v>1646</v>
      </c>
      <c r="T5" s="108" t="s">
        <v>1647</v>
      </c>
      <c r="U5" s="108"/>
      <c r="V5" s="108"/>
      <c r="W5" s="108"/>
      <c r="X5" s="108"/>
    </row>
    <row r="6" spans="1:24">
      <c r="A6" s="103">
        <v>662</v>
      </c>
      <c r="B6" s="104" t="s">
        <v>357</v>
      </c>
      <c r="C6" s="105" t="s">
        <v>358</v>
      </c>
      <c r="D6" s="104" t="s">
        <v>1641</v>
      </c>
      <c r="E6" s="104" t="s">
        <v>1642</v>
      </c>
      <c r="F6" s="104" t="s">
        <v>1509</v>
      </c>
      <c r="G6" s="104">
        <v>2000</v>
      </c>
      <c r="H6" s="92">
        <v>47.180242999999997</v>
      </c>
      <c r="I6" s="92">
        <v>-96.506180499999999</v>
      </c>
      <c r="J6" s="104" t="s">
        <v>42</v>
      </c>
      <c r="K6" s="104" t="s">
        <v>1643</v>
      </c>
      <c r="L6" s="104" t="s">
        <v>1654</v>
      </c>
      <c r="M6" s="106" t="s">
        <v>1655</v>
      </c>
      <c r="N6" s="107" t="s">
        <v>35</v>
      </c>
      <c r="O6" s="104" t="s">
        <v>362</v>
      </c>
      <c r="P6" s="108"/>
      <c r="Q6" s="108"/>
      <c r="R6" s="108"/>
      <c r="S6" s="108" t="s">
        <v>1646</v>
      </c>
      <c r="T6" s="108" t="s">
        <v>1647</v>
      </c>
      <c r="U6" s="108"/>
      <c r="V6" s="108"/>
      <c r="W6" s="108"/>
      <c r="X6" s="108"/>
    </row>
    <row r="7" spans="1:24">
      <c r="A7" s="103">
        <v>663</v>
      </c>
      <c r="B7" s="104" t="s">
        <v>357</v>
      </c>
      <c r="C7" s="105" t="s">
        <v>358</v>
      </c>
      <c r="D7" s="104" t="s">
        <v>1641</v>
      </c>
      <c r="E7" s="104" t="s">
        <v>1642</v>
      </c>
      <c r="F7" s="104" t="s">
        <v>1509</v>
      </c>
      <c r="G7" s="104">
        <v>2000</v>
      </c>
      <c r="H7" s="92">
        <v>47.180242999999997</v>
      </c>
      <c r="I7" s="92">
        <v>-96.506180499999999</v>
      </c>
      <c r="J7" s="104" t="s">
        <v>42</v>
      </c>
      <c r="K7" s="104" t="s">
        <v>1643</v>
      </c>
      <c r="L7" s="104" t="s">
        <v>1656</v>
      </c>
      <c r="M7" s="106" t="s">
        <v>1657</v>
      </c>
      <c r="N7" s="107" t="s">
        <v>35</v>
      </c>
      <c r="O7" s="104" t="s">
        <v>362</v>
      </c>
      <c r="P7" s="108"/>
      <c r="Q7" s="108"/>
      <c r="R7" s="108"/>
      <c r="S7" s="108" t="s">
        <v>1646</v>
      </c>
      <c r="T7" s="108" t="s">
        <v>1647</v>
      </c>
      <c r="U7" s="108"/>
      <c r="V7" s="108"/>
      <c r="W7" s="108"/>
      <c r="X7" s="108"/>
    </row>
    <row r="8" spans="1:24">
      <c r="A8" s="103">
        <v>664</v>
      </c>
      <c r="B8" s="104" t="s">
        <v>357</v>
      </c>
      <c r="C8" s="105" t="s">
        <v>358</v>
      </c>
      <c r="D8" s="104" t="s">
        <v>1641</v>
      </c>
      <c r="E8" s="104" t="s">
        <v>1642</v>
      </c>
      <c r="F8" s="104" t="s">
        <v>1509</v>
      </c>
      <c r="G8" s="104">
        <v>2000</v>
      </c>
      <c r="H8" s="92">
        <v>47.180242999999997</v>
      </c>
      <c r="I8" s="92">
        <v>-96.506180499999999</v>
      </c>
      <c r="J8" s="104" t="s">
        <v>42</v>
      </c>
      <c r="K8" s="104" t="s">
        <v>1643</v>
      </c>
      <c r="L8" s="104" t="s">
        <v>1658</v>
      </c>
      <c r="M8" s="106" t="s">
        <v>1659</v>
      </c>
      <c r="N8" s="107" t="s">
        <v>35</v>
      </c>
      <c r="O8" s="104" t="s">
        <v>362</v>
      </c>
      <c r="P8" s="108"/>
      <c r="Q8" s="108"/>
      <c r="R8" s="108"/>
      <c r="S8" s="108" t="s">
        <v>1646</v>
      </c>
      <c r="T8" s="108" t="s">
        <v>1647</v>
      </c>
      <c r="U8" s="108"/>
      <c r="V8" s="108"/>
      <c r="W8" s="108"/>
      <c r="X8" s="108"/>
    </row>
    <row r="9" spans="1:24">
      <c r="A9" s="103">
        <v>665</v>
      </c>
      <c r="B9" s="104" t="s">
        <v>357</v>
      </c>
      <c r="C9" s="105" t="s">
        <v>358</v>
      </c>
      <c r="D9" s="104" t="s">
        <v>1641</v>
      </c>
      <c r="E9" s="104" t="s">
        <v>1642</v>
      </c>
      <c r="F9" s="104" t="s">
        <v>1509</v>
      </c>
      <c r="G9" s="104">
        <v>2000</v>
      </c>
      <c r="H9" s="92">
        <v>47.180242999999997</v>
      </c>
      <c r="I9" s="92">
        <v>-96.506180499999999</v>
      </c>
      <c r="J9" s="104" t="s">
        <v>42</v>
      </c>
      <c r="K9" s="104" t="s">
        <v>1643</v>
      </c>
      <c r="L9" s="104" t="s">
        <v>1660</v>
      </c>
      <c r="M9" s="106" t="s">
        <v>1661</v>
      </c>
      <c r="N9" s="107" t="s">
        <v>35</v>
      </c>
      <c r="O9" s="104" t="s">
        <v>362</v>
      </c>
      <c r="P9" s="108"/>
      <c r="Q9" s="108"/>
      <c r="R9" s="108"/>
      <c r="S9" s="108" t="s">
        <v>1646</v>
      </c>
      <c r="T9" s="108" t="s">
        <v>1647</v>
      </c>
      <c r="U9" s="108"/>
      <c r="V9" s="108"/>
      <c r="W9" s="108"/>
      <c r="X9" s="108"/>
    </row>
    <row r="10" spans="1:24">
      <c r="A10" s="103">
        <v>666</v>
      </c>
      <c r="B10" s="104" t="s">
        <v>357</v>
      </c>
      <c r="C10" s="105" t="s">
        <v>358</v>
      </c>
      <c r="D10" s="104" t="s">
        <v>1641</v>
      </c>
      <c r="E10" s="104" t="s">
        <v>1642</v>
      </c>
      <c r="F10" s="104" t="s">
        <v>1509</v>
      </c>
      <c r="G10" s="104">
        <v>2000</v>
      </c>
      <c r="H10" s="92">
        <v>47.180242999999997</v>
      </c>
      <c r="I10" s="92">
        <v>-96.506180499999999</v>
      </c>
      <c r="J10" s="104" t="s">
        <v>42</v>
      </c>
      <c r="K10" s="104" t="s">
        <v>1643</v>
      </c>
      <c r="L10" s="104" t="s">
        <v>1662</v>
      </c>
      <c r="M10" s="106" t="s">
        <v>1663</v>
      </c>
      <c r="N10" s="107" t="s">
        <v>35</v>
      </c>
      <c r="O10" s="104" t="s">
        <v>362</v>
      </c>
      <c r="P10" s="108"/>
      <c r="Q10" s="108"/>
      <c r="R10" s="108"/>
      <c r="S10" s="108" t="s">
        <v>1646</v>
      </c>
      <c r="T10" s="108" t="s">
        <v>1647</v>
      </c>
      <c r="U10" s="108" t="s">
        <v>1664</v>
      </c>
      <c r="V10" s="108"/>
      <c r="W10" s="108"/>
      <c r="X10" s="108"/>
    </row>
    <row r="11" spans="1:24">
      <c r="A11" s="103">
        <v>667</v>
      </c>
      <c r="B11" s="104" t="s">
        <v>357</v>
      </c>
      <c r="C11" s="105" t="s">
        <v>358</v>
      </c>
      <c r="D11" s="104" t="s">
        <v>1641</v>
      </c>
      <c r="E11" s="104" t="s">
        <v>1642</v>
      </c>
      <c r="F11" s="104" t="s">
        <v>1509</v>
      </c>
      <c r="G11" s="104">
        <v>2000</v>
      </c>
      <c r="H11" s="92">
        <v>47.180242999999997</v>
      </c>
      <c r="I11" s="92">
        <v>-96.506180499999999</v>
      </c>
      <c r="J11" s="104" t="s">
        <v>42</v>
      </c>
      <c r="K11" s="104" t="s">
        <v>1643</v>
      </c>
      <c r="L11" s="104" t="s">
        <v>1665</v>
      </c>
      <c r="M11" s="106" t="s">
        <v>1666</v>
      </c>
      <c r="N11" s="107" t="s">
        <v>35</v>
      </c>
      <c r="O11" s="104" t="s">
        <v>362</v>
      </c>
      <c r="P11" s="108"/>
      <c r="Q11" s="108"/>
      <c r="R11" s="108"/>
      <c r="S11" s="108" t="s">
        <v>1646</v>
      </c>
      <c r="T11" s="108" t="s">
        <v>1647</v>
      </c>
      <c r="U11" s="108" t="s">
        <v>1664</v>
      </c>
      <c r="V11" s="108"/>
      <c r="W11" s="108"/>
      <c r="X11" s="108"/>
    </row>
    <row r="12" spans="1:24">
      <c r="A12" s="103">
        <v>668</v>
      </c>
      <c r="B12" s="104" t="s">
        <v>357</v>
      </c>
      <c r="C12" s="105" t="s">
        <v>358</v>
      </c>
      <c r="D12" s="104" t="s">
        <v>1641</v>
      </c>
      <c r="E12" s="104" t="s">
        <v>1642</v>
      </c>
      <c r="F12" s="104" t="s">
        <v>1509</v>
      </c>
      <c r="G12" s="104">
        <v>2000</v>
      </c>
      <c r="H12" s="92">
        <v>47.180242999999997</v>
      </c>
      <c r="I12" s="92">
        <v>-96.506180499999999</v>
      </c>
      <c r="J12" s="104" t="s">
        <v>42</v>
      </c>
      <c r="K12" s="104" t="s">
        <v>1643</v>
      </c>
      <c r="L12" s="104" t="s">
        <v>1667</v>
      </c>
      <c r="M12" s="106" t="s">
        <v>1668</v>
      </c>
      <c r="N12" s="107" t="s">
        <v>35</v>
      </c>
      <c r="O12" s="104" t="s">
        <v>362</v>
      </c>
      <c r="P12" s="108"/>
      <c r="Q12" s="108"/>
      <c r="R12" s="108"/>
      <c r="S12" s="108" t="s">
        <v>1646</v>
      </c>
      <c r="T12" s="108" t="s">
        <v>1647</v>
      </c>
      <c r="U12" s="108" t="s">
        <v>1664</v>
      </c>
      <c r="V12" s="108"/>
      <c r="W12" s="108"/>
      <c r="X12" s="108"/>
    </row>
    <row r="13" spans="1:24">
      <c r="A13" s="103">
        <v>669</v>
      </c>
      <c r="B13" s="104" t="s">
        <v>357</v>
      </c>
      <c r="C13" s="105" t="s">
        <v>358</v>
      </c>
      <c r="D13" s="104" t="s">
        <v>1669</v>
      </c>
      <c r="E13" s="104" t="s">
        <v>1670</v>
      </c>
      <c r="F13" s="104" t="s">
        <v>1509</v>
      </c>
      <c r="G13" s="104">
        <v>2000</v>
      </c>
      <c r="H13" s="92">
        <v>47.4497201</v>
      </c>
      <c r="I13" s="92">
        <v>-99.126223400000001</v>
      </c>
      <c r="J13" s="104" t="s">
        <v>42</v>
      </c>
      <c r="K13" s="104" t="s">
        <v>1643</v>
      </c>
      <c r="L13" s="104" t="s">
        <v>1671</v>
      </c>
      <c r="M13" s="106" t="s">
        <v>1672</v>
      </c>
      <c r="N13" s="107" t="s">
        <v>35</v>
      </c>
      <c r="O13" s="104" t="s">
        <v>362</v>
      </c>
      <c r="P13" s="108"/>
      <c r="Q13" s="108"/>
      <c r="R13" s="108"/>
      <c r="S13" s="108" t="s">
        <v>1646</v>
      </c>
      <c r="T13" s="108" t="s">
        <v>1647</v>
      </c>
      <c r="U13" s="108"/>
      <c r="V13" s="108"/>
      <c r="W13" s="108"/>
      <c r="X13" s="108"/>
    </row>
    <row r="14" spans="1:24">
      <c r="A14" s="103">
        <v>1</v>
      </c>
      <c r="B14" s="104" t="s">
        <v>357</v>
      </c>
      <c r="C14" s="105" t="s">
        <v>358</v>
      </c>
      <c r="D14" s="104" t="s">
        <v>1641</v>
      </c>
      <c r="E14" s="104" t="s">
        <v>1673</v>
      </c>
      <c r="F14" s="104" t="s">
        <v>1509</v>
      </c>
      <c r="G14" s="104">
        <v>2000</v>
      </c>
      <c r="H14" s="92">
        <v>47.607751499999999</v>
      </c>
      <c r="I14" s="92">
        <v>-96.817022199999997</v>
      </c>
      <c r="J14" s="104" t="s">
        <v>42</v>
      </c>
      <c r="K14" s="104" t="s">
        <v>1643</v>
      </c>
      <c r="L14" s="104" t="s">
        <v>1674</v>
      </c>
      <c r="M14" s="106" t="s">
        <v>1675</v>
      </c>
      <c r="N14" s="104" t="s">
        <v>26</v>
      </c>
      <c r="O14" s="104" t="s">
        <v>362</v>
      </c>
      <c r="P14" s="108"/>
      <c r="Q14" s="108"/>
      <c r="R14" s="108"/>
      <c r="S14" s="108" t="s">
        <v>1646</v>
      </c>
      <c r="T14" s="108" t="s">
        <v>1647</v>
      </c>
      <c r="U14" s="108"/>
      <c r="V14" s="108"/>
      <c r="W14" s="108"/>
      <c r="X14" s="108"/>
    </row>
    <row r="15" spans="1:24">
      <c r="A15" s="103">
        <v>2</v>
      </c>
      <c r="B15" s="104" t="s">
        <v>357</v>
      </c>
      <c r="C15" s="105" t="s">
        <v>358</v>
      </c>
      <c r="D15" s="104" t="s">
        <v>1641</v>
      </c>
      <c r="E15" s="104" t="s">
        <v>1673</v>
      </c>
      <c r="F15" s="104" t="s">
        <v>1509</v>
      </c>
      <c r="G15" s="104">
        <v>2000</v>
      </c>
      <c r="H15" s="92">
        <v>47.607751499999999</v>
      </c>
      <c r="I15" s="92">
        <v>-96.817022199999997</v>
      </c>
      <c r="J15" s="104" t="s">
        <v>42</v>
      </c>
      <c r="K15" s="104" t="s">
        <v>1643</v>
      </c>
      <c r="L15" s="104" t="s">
        <v>1676</v>
      </c>
      <c r="M15" s="106" t="s">
        <v>1677</v>
      </c>
      <c r="N15" s="104" t="s">
        <v>26</v>
      </c>
      <c r="O15" s="104" t="s">
        <v>362</v>
      </c>
      <c r="P15" s="108"/>
      <c r="Q15" s="108"/>
      <c r="R15" s="108"/>
      <c r="S15" s="108" t="s">
        <v>1646</v>
      </c>
      <c r="T15" s="108" t="s">
        <v>1647</v>
      </c>
      <c r="U15" s="108"/>
      <c r="V15" s="108"/>
      <c r="W15" s="108"/>
      <c r="X15" s="108"/>
    </row>
    <row r="16" spans="1:24">
      <c r="A16" s="103">
        <v>3</v>
      </c>
      <c r="B16" s="104" t="s">
        <v>357</v>
      </c>
      <c r="C16" s="105" t="s">
        <v>358</v>
      </c>
      <c r="D16" s="104" t="s">
        <v>1641</v>
      </c>
      <c r="E16" s="104" t="s">
        <v>1673</v>
      </c>
      <c r="F16" s="104" t="s">
        <v>1509</v>
      </c>
      <c r="G16" s="104">
        <v>2000</v>
      </c>
      <c r="H16" s="92">
        <v>47.607751499999999</v>
      </c>
      <c r="I16" s="92">
        <v>-96.817022199999997</v>
      </c>
      <c r="J16" s="104" t="s">
        <v>42</v>
      </c>
      <c r="K16" s="104" t="s">
        <v>1643</v>
      </c>
      <c r="L16" s="104" t="s">
        <v>1678</v>
      </c>
      <c r="M16" s="106" t="s">
        <v>1679</v>
      </c>
      <c r="N16" s="104" t="s">
        <v>26</v>
      </c>
      <c r="O16" s="104" t="s">
        <v>362</v>
      </c>
      <c r="P16" s="108"/>
      <c r="Q16" s="108"/>
      <c r="R16" s="108"/>
      <c r="S16" s="108" t="s">
        <v>1646</v>
      </c>
      <c r="T16" s="108" t="s">
        <v>1647</v>
      </c>
      <c r="U16" s="108"/>
      <c r="V16" s="108"/>
      <c r="W16" s="108"/>
      <c r="X16" s="108"/>
    </row>
    <row r="17" spans="1:24">
      <c r="A17" s="103">
        <v>4</v>
      </c>
      <c r="B17" s="104" t="s">
        <v>357</v>
      </c>
      <c r="C17" s="105" t="s">
        <v>358</v>
      </c>
      <c r="D17" s="104" t="s">
        <v>1641</v>
      </c>
      <c r="E17" s="104" t="s">
        <v>1673</v>
      </c>
      <c r="F17" s="104" t="s">
        <v>1509</v>
      </c>
      <c r="G17" s="104">
        <v>2000</v>
      </c>
      <c r="H17" s="92">
        <v>47.607751499999999</v>
      </c>
      <c r="I17" s="92">
        <v>-96.817022199999997</v>
      </c>
      <c r="J17" s="104" t="s">
        <v>42</v>
      </c>
      <c r="K17" s="104" t="s">
        <v>1643</v>
      </c>
      <c r="L17" s="104" t="s">
        <v>1680</v>
      </c>
      <c r="M17" s="106" t="s">
        <v>1681</v>
      </c>
      <c r="N17" s="104" t="s">
        <v>26</v>
      </c>
      <c r="O17" s="104" t="s">
        <v>362</v>
      </c>
      <c r="P17" s="108"/>
      <c r="Q17" s="108"/>
      <c r="R17" s="108"/>
      <c r="S17" s="108" t="s">
        <v>1646</v>
      </c>
      <c r="T17" s="108" t="s">
        <v>1647</v>
      </c>
      <c r="U17" s="108"/>
      <c r="V17" s="108"/>
      <c r="W17" s="108"/>
      <c r="X17" s="108"/>
    </row>
    <row r="18" spans="1:24">
      <c r="A18" s="103">
        <v>5</v>
      </c>
      <c r="B18" s="104" t="s">
        <v>357</v>
      </c>
      <c r="C18" s="105" t="s">
        <v>358</v>
      </c>
      <c r="D18" s="104" t="s">
        <v>1641</v>
      </c>
      <c r="E18" s="104" t="s">
        <v>1673</v>
      </c>
      <c r="F18" s="104" t="s">
        <v>1509</v>
      </c>
      <c r="G18" s="104">
        <v>2000</v>
      </c>
      <c r="H18" s="92">
        <v>47.607751499999999</v>
      </c>
      <c r="I18" s="92">
        <v>-96.817022199999997</v>
      </c>
      <c r="J18" s="104" t="s">
        <v>42</v>
      </c>
      <c r="K18" s="104" t="s">
        <v>1643</v>
      </c>
      <c r="L18" s="104" t="s">
        <v>1682</v>
      </c>
      <c r="M18" s="106" t="s">
        <v>1683</v>
      </c>
      <c r="N18" s="104" t="s">
        <v>26</v>
      </c>
      <c r="O18" s="104" t="s">
        <v>362</v>
      </c>
      <c r="P18" s="108"/>
      <c r="Q18" s="108"/>
      <c r="R18" s="108"/>
      <c r="S18" s="108" t="s">
        <v>1646</v>
      </c>
      <c r="T18" s="108" t="s">
        <v>1647</v>
      </c>
      <c r="U18" s="108"/>
      <c r="V18" s="108"/>
      <c r="W18" s="108"/>
      <c r="X18" s="108"/>
    </row>
    <row r="19" spans="1:24">
      <c r="A19" s="103">
        <v>6</v>
      </c>
      <c r="B19" s="104" t="s">
        <v>357</v>
      </c>
      <c r="C19" s="105" t="s">
        <v>358</v>
      </c>
      <c r="D19" s="104" t="s">
        <v>1641</v>
      </c>
      <c r="E19" s="104" t="s">
        <v>1673</v>
      </c>
      <c r="F19" s="104" t="s">
        <v>1509</v>
      </c>
      <c r="G19" s="104">
        <v>2000</v>
      </c>
      <c r="H19" s="92">
        <v>47.607751499999999</v>
      </c>
      <c r="I19" s="92">
        <v>-96.817022199999997</v>
      </c>
      <c r="J19" s="104" t="s">
        <v>42</v>
      </c>
      <c r="K19" s="104" t="s">
        <v>1643</v>
      </c>
      <c r="L19" s="104" t="s">
        <v>1684</v>
      </c>
      <c r="M19" s="106" t="s">
        <v>1685</v>
      </c>
      <c r="N19" s="104" t="s">
        <v>26</v>
      </c>
      <c r="O19" s="104" t="s">
        <v>362</v>
      </c>
      <c r="P19" s="108"/>
      <c r="Q19" s="108"/>
      <c r="R19" s="108"/>
      <c r="S19" s="108" t="s">
        <v>1646</v>
      </c>
      <c r="T19" s="108" t="s">
        <v>1647</v>
      </c>
      <c r="U19" s="108"/>
      <c r="V19" s="108"/>
      <c r="W19" s="108"/>
      <c r="X19" s="108"/>
    </row>
    <row r="20" spans="1:24">
      <c r="A20" s="103">
        <v>7</v>
      </c>
      <c r="B20" s="104" t="s">
        <v>357</v>
      </c>
      <c r="C20" s="105" t="s">
        <v>358</v>
      </c>
      <c r="D20" s="104" t="s">
        <v>1641</v>
      </c>
      <c r="E20" s="104" t="s">
        <v>1673</v>
      </c>
      <c r="F20" s="104" t="s">
        <v>1509</v>
      </c>
      <c r="G20" s="104">
        <v>2000</v>
      </c>
      <c r="H20" s="92">
        <v>47.607751499999999</v>
      </c>
      <c r="I20" s="92">
        <v>-96.817022199999997</v>
      </c>
      <c r="J20" s="104" t="s">
        <v>42</v>
      </c>
      <c r="K20" s="104" t="s">
        <v>1643</v>
      </c>
      <c r="L20" s="104" t="s">
        <v>1686</v>
      </c>
      <c r="M20" s="106" t="s">
        <v>1687</v>
      </c>
      <c r="N20" s="104" t="s">
        <v>26</v>
      </c>
      <c r="O20" s="104" t="s">
        <v>362</v>
      </c>
      <c r="P20" s="108"/>
      <c r="Q20" s="108"/>
      <c r="R20" s="108"/>
      <c r="S20" s="108" t="s">
        <v>1646</v>
      </c>
      <c r="T20" s="108" t="s">
        <v>1647</v>
      </c>
      <c r="U20" s="108"/>
      <c r="V20" s="108"/>
      <c r="W20" s="108"/>
      <c r="X20" s="108"/>
    </row>
    <row r="21" spans="1:24">
      <c r="A21" s="103">
        <v>8</v>
      </c>
      <c r="B21" s="104" t="s">
        <v>357</v>
      </c>
      <c r="C21" s="105" t="s">
        <v>358</v>
      </c>
      <c r="D21" s="104" t="s">
        <v>1641</v>
      </c>
      <c r="E21" s="104" t="s">
        <v>1673</v>
      </c>
      <c r="F21" s="104" t="s">
        <v>1509</v>
      </c>
      <c r="G21" s="104">
        <v>2000</v>
      </c>
      <c r="H21" s="92">
        <v>47.607751499999999</v>
      </c>
      <c r="I21" s="92">
        <v>-96.817022199999997</v>
      </c>
      <c r="J21" s="104" t="s">
        <v>42</v>
      </c>
      <c r="K21" s="104" t="s">
        <v>1643</v>
      </c>
      <c r="L21" s="104" t="s">
        <v>1688</v>
      </c>
      <c r="M21" s="106" t="s">
        <v>1689</v>
      </c>
      <c r="N21" s="104" t="s">
        <v>26</v>
      </c>
      <c r="O21" s="104" t="s">
        <v>362</v>
      </c>
      <c r="P21" s="108"/>
      <c r="Q21" s="108"/>
      <c r="R21" s="108"/>
      <c r="S21" s="108" t="s">
        <v>1646</v>
      </c>
      <c r="T21" s="108" t="s">
        <v>1647</v>
      </c>
      <c r="U21" s="108"/>
      <c r="V21" s="108"/>
      <c r="W21" s="108"/>
      <c r="X21" s="108"/>
    </row>
    <row r="22" spans="1:24">
      <c r="A22" s="103">
        <v>9</v>
      </c>
      <c r="B22" s="104" t="s">
        <v>357</v>
      </c>
      <c r="C22" s="105" t="s">
        <v>358</v>
      </c>
      <c r="D22" s="104" t="s">
        <v>1641</v>
      </c>
      <c r="E22" s="104" t="s">
        <v>1673</v>
      </c>
      <c r="F22" s="104" t="s">
        <v>1509</v>
      </c>
      <c r="G22" s="104">
        <v>2000</v>
      </c>
      <c r="H22" s="92">
        <v>47.607751499999999</v>
      </c>
      <c r="I22" s="92">
        <v>-96.817022199999997</v>
      </c>
      <c r="J22" s="104" t="s">
        <v>42</v>
      </c>
      <c r="K22" s="104" t="s">
        <v>1643</v>
      </c>
      <c r="L22" s="104" t="s">
        <v>1690</v>
      </c>
      <c r="M22" s="106" t="s">
        <v>1691</v>
      </c>
      <c r="N22" s="104" t="s">
        <v>26</v>
      </c>
      <c r="O22" s="104" t="s">
        <v>362</v>
      </c>
      <c r="P22" s="108"/>
      <c r="Q22" s="108"/>
      <c r="R22" s="108"/>
      <c r="S22" s="108" t="s">
        <v>1646</v>
      </c>
      <c r="T22" s="108" t="s">
        <v>1647</v>
      </c>
      <c r="U22" s="108"/>
      <c r="V22" s="108"/>
      <c r="W22" s="108"/>
      <c r="X22" s="108"/>
    </row>
    <row r="23" spans="1:24">
      <c r="A23" s="103">
        <v>10</v>
      </c>
      <c r="B23" s="104" t="s">
        <v>357</v>
      </c>
      <c r="C23" s="105" t="s">
        <v>358</v>
      </c>
      <c r="D23" s="104" t="s">
        <v>1641</v>
      </c>
      <c r="E23" s="104" t="s">
        <v>1673</v>
      </c>
      <c r="F23" s="104" t="s">
        <v>1509</v>
      </c>
      <c r="G23" s="104">
        <v>2000</v>
      </c>
      <c r="H23" s="92">
        <v>47.607751499999999</v>
      </c>
      <c r="I23" s="92">
        <v>-96.817022199999997</v>
      </c>
      <c r="J23" s="104" t="s">
        <v>42</v>
      </c>
      <c r="K23" s="104" t="s">
        <v>1643</v>
      </c>
      <c r="L23" s="104" t="s">
        <v>1692</v>
      </c>
      <c r="M23" s="106" t="s">
        <v>1693</v>
      </c>
      <c r="N23" s="104" t="s">
        <v>26</v>
      </c>
      <c r="O23" s="104" t="s">
        <v>362</v>
      </c>
      <c r="P23" s="108"/>
      <c r="Q23" s="108"/>
      <c r="R23" s="108"/>
      <c r="S23" s="108" t="s">
        <v>1646</v>
      </c>
      <c r="T23" s="108" t="s">
        <v>1647</v>
      </c>
      <c r="U23" s="108"/>
      <c r="V23" s="108"/>
      <c r="W23" s="108"/>
      <c r="X23" s="108"/>
    </row>
    <row r="24" spans="1:24">
      <c r="A24" s="103">
        <v>11</v>
      </c>
      <c r="B24" s="104" t="s">
        <v>357</v>
      </c>
      <c r="C24" s="105" t="s">
        <v>358</v>
      </c>
      <c r="D24" s="104" t="s">
        <v>1641</v>
      </c>
      <c r="E24" s="104" t="s">
        <v>1673</v>
      </c>
      <c r="F24" s="104" t="s">
        <v>1509</v>
      </c>
      <c r="G24" s="104">
        <v>2000</v>
      </c>
      <c r="H24" s="92">
        <v>47.607751499999999</v>
      </c>
      <c r="I24" s="92">
        <v>-96.817022199999997</v>
      </c>
      <c r="J24" s="104" t="s">
        <v>42</v>
      </c>
      <c r="K24" s="104" t="s">
        <v>1643</v>
      </c>
      <c r="L24" s="104" t="s">
        <v>1694</v>
      </c>
      <c r="M24" s="106" t="s">
        <v>1695</v>
      </c>
      <c r="N24" s="104" t="s">
        <v>26</v>
      </c>
      <c r="O24" s="104" t="s">
        <v>362</v>
      </c>
      <c r="P24" s="108"/>
      <c r="Q24" s="108"/>
      <c r="R24" s="108"/>
      <c r="S24" s="108" t="s">
        <v>1646</v>
      </c>
      <c r="T24" s="108" t="s">
        <v>1647</v>
      </c>
      <c r="U24" s="108" t="s">
        <v>1664</v>
      </c>
      <c r="V24" s="108"/>
      <c r="W24" s="108"/>
      <c r="X24" s="108"/>
    </row>
    <row r="25" spans="1:24">
      <c r="A25" s="103">
        <v>12</v>
      </c>
      <c r="B25" s="104" t="s">
        <v>357</v>
      </c>
      <c r="C25" s="105" t="s">
        <v>358</v>
      </c>
      <c r="D25" s="104" t="s">
        <v>1641</v>
      </c>
      <c r="E25" s="104" t="s">
        <v>1673</v>
      </c>
      <c r="F25" s="104" t="s">
        <v>1509</v>
      </c>
      <c r="G25" s="104">
        <v>2000</v>
      </c>
      <c r="H25" s="92">
        <v>47.607751499999999</v>
      </c>
      <c r="I25" s="92">
        <v>-96.817022199999997</v>
      </c>
      <c r="J25" s="104" t="s">
        <v>42</v>
      </c>
      <c r="K25" s="104" t="s">
        <v>1643</v>
      </c>
      <c r="L25" s="104" t="s">
        <v>1696</v>
      </c>
      <c r="M25" s="106" t="s">
        <v>1697</v>
      </c>
      <c r="N25" s="104" t="s">
        <v>26</v>
      </c>
      <c r="O25" s="104" t="s">
        <v>362</v>
      </c>
      <c r="P25" s="108"/>
      <c r="Q25" s="108"/>
      <c r="R25" s="108"/>
      <c r="S25" s="108" t="s">
        <v>1646</v>
      </c>
      <c r="T25" s="108" t="s">
        <v>1647</v>
      </c>
      <c r="U25" s="108" t="s">
        <v>1664</v>
      </c>
      <c r="V25" s="108"/>
      <c r="W25" s="108"/>
      <c r="X25" s="108"/>
    </row>
    <row r="26" spans="1:24">
      <c r="A26" s="103">
        <v>13</v>
      </c>
      <c r="B26" s="104" t="s">
        <v>357</v>
      </c>
      <c r="C26" s="105" t="s">
        <v>358</v>
      </c>
      <c r="D26" s="104" t="s">
        <v>1641</v>
      </c>
      <c r="E26" s="104" t="s">
        <v>1673</v>
      </c>
      <c r="F26" s="104" t="s">
        <v>1509</v>
      </c>
      <c r="G26" s="104">
        <v>2000</v>
      </c>
      <c r="H26" s="92">
        <v>47.607751499999999</v>
      </c>
      <c r="I26" s="92">
        <v>-96.817022199999997</v>
      </c>
      <c r="J26" s="104" t="s">
        <v>42</v>
      </c>
      <c r="K26" s="104" t="s">
        <v>1643</v>
      </c>
      <c r="L26" s="104" t="s">
        <v>1698</v>
      </c>
      <c r="M26" s="106" t="s">
        <v>1699</v>
      </c>
      <c r="N26" s="104" t="s">
        <v>26</v>
      </c>
      <c r="O26" s="104" t="s">
        <v>362</v>
      </c>
      <c r="P26" s="108"/>
      <c r="Q26" s="108"/>
      <c r="R26" s="108"/>
      <c r="S26" s="108" t="s">
        <v>1646</v>
      </c>
      <c r="T26" s="108" t="s">
        <v>1647</v>
      </c>
      <c r="U26" s="108" t="s">
        <v>1664</v>
      </c>
      <c r="V26" s="108"/>
      <c r="W26" s="108"/>
      <c r="X26" s="108"/>
    </row>
    <row r="27" spans="1:24">
      <c r="A27" s="103">
        <v>670</v>
      </c>
      <c r="B27" s="104" t="s">
        <v>357</v>
      </c>
      <c r="C27" s="105" t="s">
        <v>358</v>
      </c>
      <c r="D27" s="104" t="s">
        <v>1641</v>
      </c>
      <c r="E27" s="104" t="s">
        <v>1673</v>
      </c>
      <c r="F27" s="104" t="s">
        <v>1509</v>
      </c>
      <c r="G27" s="104">
        <v>2000</v>
      </c>
      <c r="H27" s="92">
        <v>47.607751499999999</v>
      </c>
      <c r="I27" s="92">
        <v>-96.817022199999997</v>
      </c>
      <c r="J27" s="104" t="s">
        <v>42</v>
      </c>
      <c r="K27" s="104" t="s">
        <v>1643</v>
      </c>
      <c r="L27" s="104" t="s">
        <v>1700</v>
      </c>
      <c r="M27" s="106" t="s">
        <v>1701</v>
      </c>
      <c r="N27" s="107" t="s">
        <v>35</v>
      </c>
      <c r="O27" s="104" t="s">
        <v>362</v>
      </c>
      <c r="P27" s="108"/>
      <c r="Q27" s="108"/>
      <c r="R27" s="108"/>
      <c r="S27" s="108" t="s">
        <v>1646</v>
      </c>
      <c r="T27" s="108" t="s">
        <v>1647</v>
      </c>
      <c r="U27" s="108"/>
      <c r="V27" s="108"/>
      <c r="W27" s="108"/>
      <c r="X27" s="108"/>
    </row>
    <row r="28" spans="1:24">
      <c r="A28" s="103">
        <v>671</v>
      </c>
      <c r="B28" s="104" t="s">
        <v>357</v>
      </c>
      <c r="C28" s="105" t="s">
        <v>358</v>
      </c>
      <c r="D28" s="104" t="s">
        <v>1641</v>
      </c>
      <c r="E28" s="104" t="s">
        <v>1673</v>
      </c>
      <c r="F28" s="104" t="s">
        <v>1509</v>
      </c>
      <c r="G28" s="104">
        <v>2000</v>
      </c>
      <c r="H28" s="92">
        <v>47.607751499999999</v>
      </c>
      <c r="I28" s="92">
        <v>-96.817022199999997</v>
      </c>
      <c r="J28" s="104" t="s">
        <v>42</v>
      </c>
      <c r="K28" s="104" t="s">
        <v>1643</v>
      </c>
      <c r="L28" s="104" t="s">
        <v>1702</v>
      </c>
      <c r="M28" s="106" t="s">
        <v>1703</v>
      </c>
      <c r="N28" s="107" t="s">
        <v>35</v>
      </c>
      <c r="O28" s="104" t="s">
        <v>362</v>
      </c>
      <c r="P28" s="108"/>
      <c r="Q28" s="108"/>
      <c r="R28" s="108"/>
      <c r="S28" s="108" t="s">
        <v>1646</v>
      </c>
      <c r="T28" s="108" t="s">
        <v>1647</v>
      </c>
      <c r="U28" s="108"/>
      <c r="V28" s="108"/>
      <c r="W28" s="108"/>
      <c r="X28" s="108"/>
    </row>
    <row r="29" spans="1:24">
      <c r="A29" s="103">
        <v>672</v>
      </c>
      <c r="B29" s="104" t="s">
        <v>357</v>
      </c>
      <c r="C29" s="105" t="s">
        <v>358</v>
      </c>
      <c r="D29" s="104" t="s">
        <v>1641</v>
      </c>
      <c r="E29" s="104" t="s">
        <v>1673</v>
      </c>
      <c r="F29" s="104" t="s">
        <v>1509</v>
      </c>
      <c r="G29" s="104">
        <v>2000</v>
      </c>
      <c r="H29" s="92">
        <v>47.607751499999999</v>
      </c>
      <c r="I29" s="92">
        <v>-96.817022199999997</v>
      </c>
      <c r="J29" s="104" t="s">
        <v>42</v>
      </c>
      <c r="K29" s="104" t="s">
        <v>1643</v>
      </c>
      <c r="L29" s="104" t="s">
        <v>1704</v>
      </c>
      <c r="M29" s="106" t="s">
        <v>1705</v>
      </c>
      <c r="N29" s="107" t="s">
        <v>35</v>
      </c>
      <c r="O29" s="104" t="s">
        <v>362</v>
      </c>
      <c r="P29" s="108"/>
      <c r="Q29" s="108"/>
      <c r="R29" s="108"/>
      <c r="S29" s="108" t="s">
        <v>1646</v>
      </c>
      <c r="T29" s="108" t="s">
        <v>1647</v>
      </c>
      <c r="U29" s="108"/>
      <c r="V29" s="108"/>
      <c r="W29" s="108"/>
      <c r="X29" s="108"/>
    </row>
    <row r="30" spans="1:24">
      <c r="A30" s="103">
        <v>673</v>
      </c>
      <c r="B30" s="104" t="s">
        <v>357</v>
      </c>
      <c r="C30" s="105" t="s">
        <v>358</v>
      </c>
      <c r="D30" s="104" t="s">
        <v>1641</v>
      </c>
      <c r="E30" s="104" t="s">
        <v>1673</v>
      </c>
      <c r="F30" s="104" t="s">
        <v>1509</v>
      </c>
      <c r="G30" s="104">
        <v>2000</v>
      </c>
      <c r="H30" s="92">
        <v>47.607751499999999</v>
      </c>
      <c r="I30" s="92">
        <v>-96.817022199999997</v>
      </c>
      <c r="J30" s="104" t="s">
        <v>42</v>
      </c>
      <c r="K30" s="104" t="s">
        <v>1643</v>
      </c>
      <c r="L30" s="104" t="s">
        <v>1706</v>
      </c>
      <c r="M30" s="106" t="s">
        <v>1707</v>
      </c>
      <c r="N30" s="107" t="s">
        <v>35</v>
      </c>
      <c r="O30" s="104" t="s">
        <v>362</v>
      </c>
      <c r="P30" s="108"/>
      <c r="Q30" s="108"/>
      <c r="R30" s="108"/>
      <c r="S30" s="108" t="s">
        <v>1646</v>
      </c>
      <c r="T30" s="108" t="s">
        <v>1647</v>
      </c>
      <c r="U30" s="108" t="s">
        <v>1664</v>
      </c>
      <c r="V30" s="108"/>
      <c r="W30" s="108"/>
      <c r="X30" s="108"/>
    </row>
    <row r="31" spans="1:24">
      <c r="A31" s="103">
        <v>674</v>
      </c>
      <c r="B31" s="104" t="s">
        <v>357</v>
      </c>
      <c r="C31" s="105" t="s">
        <v>358</v>
      </c>
      <c r="D31" s="104" t="s">
        <v>1641</v>
      </c>
      <c r="E31" s="104" t="s">
        <v>1708</v>
      </c>
      <c r="F31" s="104" t="s">
        <v>1509</v>
      </c>
      <c r="G31" s="104">
        <v>2000</v>
      </c>
      <c r="H31" s="92">
        <v>48.770007200000002</v>
      </c>
      <c r="I31" s="92">
        <v>-98.899021000000005</v>
      </c>
      <c r="J31" s="104" t="s">
        <v>42</v>
      </c>
      <c r="K31" s="104" t="s">
        <v>1643</v>
      </c>
      <c r="L31" s="104" t="s">
        <v>1709</v>
      </c>
      <c r="M31" s="106" t="s">
        <v>1710</v>
      </c>
      <c r="N31" s="107" t="s">
        <v>35</v>
      </c>
      <c r="O31" s="104" t="s">
        <v>362</v>
      </c>
      <c r="P31" s="108"/>
      <c r="Q31" s="108"/>
      <c r="R31" s="108"/>
      <c r="S31" s="108" t="s">
        <v>1646</v>
      </c>
      <c r="T31" s="108" t="s">
        <v>1647</v>
      </c>
      <c r="U31" s="108"/>
      <c r="V31" s="108"/>
      <c r="W31" s="108"/>
      <c r="X31" s="108"/>
    </row>
    <row r="32" spans="1:24">
      <c r="A32" s="103">
        <v>14</v>
      </c>
      <c r="B32" s="104" t="s">
        <v>357</v>
      </c>
      <c r="C32" s="105" t="s">
        <v>358</v>
      </c>
      <c r="D32" s="104" t="s">
        <v>1711</v>
      </c>
      <c r="E32" s="104" t="s">
        <v>1712</v>
      </c>
      <c r="F32" s="104" t="s">
        <v>1509</v>
      </c>
      <c r="G32" s="104">
        <v>2000</v>
      </c>
      <c r="H32" s="92">
        <v>47.0799454</v>
      </c>
      <c r="I32" s="92">
        <v>-96.793120900000005</v>
      </c>
      <c r="J32" s="104" t="s">
        <v>42</v>
      </c>
      <c r="K32" s="104" t="s">
        <v>1643</v>
      </c>
      <c r="L32" s="104" t="s">
        <v>1713</v>
      </c>
      <c r="M32" s="106" t="s">
        <v>1714</v>
      </c>
      <c r="N32" s="104" t="s">
        <v>26</v>
      </c>
      <c r="O32" s="104" t="s">
        <v>362</v>
      </c>
      <c r="P32" s="108"/>
      <c r="Q32" s="108"/>
      <c r="R32" s="108"/>
      <c r="S32" s="108" t="s">
        <v>1646</v>
      </c>
      <c r="T32" s="108" t="s">
        <v>1647</v>
      </c>
      <c r="U32" s="108"/>
      <c r="V32" s="108"/>
      <c r="W32" s="108"/>
      <c r="X32" s="108"/>
    </row>
    <row r="33" spans="1:24">
      <c r="A33" s="103">
        <v>15</v>
      </c>
      <c r="B33" s="104" t="s">
        <v>357</v>
      </c>
      <c r="C33" s="105" t="s">
        <v>358</v>
      </c>
      <c r="D33" s="104" t="s">
        <v>1711</v>
      </c>
      <c r="E33" s="104" t="s">
        <v>1712</v>
      </c>
      <c r="F33" s="104" t="s">
        <v>1509</v>
      </c>
      <c r="G33" s="104">
        <v>2000</v>
      </c>
      <c r="H33" s="92">
        <v>47.0799454</v>
      </c>
      <c r="I33" s="92">
        <v>-96.793120900000005</v>
      </c>
      <c r="J33" s="104" t="s">
        <v>42</v>
      </c>
      <c r="K33" s="104" t="s">
        <v>1643</v>
      </c>
      <c r="L33" s="104" t="s">
        <v>1715</v>
      </c>
      <c r="M33" s="106" t="s">
        <v>1716</v>
      </c>
      <c r="N33" s="104" t="s">
        <v>26</v>
      </c>
      <c r="O33" s="104" t="s">
        <v>362</v>
      </c>
      <c r="P33" s="108"/>
      <c r="Q33" s="108"/>
      <c r="R33" s="108"/>
      <c r="S33" s="108" t="s">
        <v>1646</v>
      </c>
      <c r="T33" s="108" t="s">
        <v>1647</v>
      </c>
      <c r="U33" s="108"/>
      <c r="V33" s="108"/>
      <c r="W33" s="108"/>
      <c r="X33" s="108"/>
    </row>
    <row r="34" spans="1:24">
      <c r="A34" s="103">
        <v>16</v>
      </c>
      <c r="B34" s="104" t="s">
        <v>357</v>
      </c>
      <c r="C34" s="105" t="s">
        <v>358</v>
      </c>
      <c r="D34" s="104" t="s">
        <v>1711</v>
      </c>
      <c r="E34" s="104" t="s">
        <v>1712</v>
      </c>
      <c r="F34" s="104" t="s">
        <v>1509</v>
      </c>
      <c r="G34" s="104">
        <v>2000</v>
      </c>
      <c r="H34" s="92">
        <v>47.0799454</v>
      </c>
      <c r="I34" s="92">
        <v>-96.793120900000005</v>
      </c>
      <c r="J34" s="104" t="s">
        <v>42</v>
      </c>
      <c r="K34" s="104" t="s">
        <v>1643</v>
      </c>
      <c r="L34" s="104" t="s">
        <v>1717</v>
      </c>
      <c r="M34" s="106" t="s">
        <v>1718</v>
      </c>
      <c r="N34" s="104" t="s">
        <v>26</v>
      </c>
      <c r="O34" s="104" t="s">
        <v>362</v>
      </c>
      <c r="P34" s="108"/>
      <c r="Q34" s="108"/>
      <c r="R34" s="108"/>
      <c r="S34" s="108" t="s">
        <v>1646</v>
      </c>
      <c r="T34" s="108" t="s">
        <v>1647</v>
      </c>
      <c r="U34" s="108"/>
      <c r="V34" s="108"/>
      <c r="W34" s="108"/>
      <c r="X34" s="108"/>
    </row>
    <row r="35" spans="1:24">
      <c r="A35" s="103">
        <v>17</v>
      </c>
      <c r="B35" s="104" t="s">
        <v>357</v>
      </c>
      <c r="C35" s="105" t="s">
        <v>358</v>
      </c>
      <c r="D35" s="104" t="s">
        <v>1711</v>
      </c>
      <c r="E35" s="104" t="s">
        <v>1712</v>
      </c>
      <c r="F35" s="104" t="s">
        <v>1509</v>
      </c>
      <c r="G35" s="104">
        <v>2000</v>
      </c>
      <c r="H35" s="92">
        <v>47.0799454</v>
      </c>
      <c r="I35" s="92">
        <v>-96.793120900000005</v>
      </c>
      <c r="J35" s="104" t="s">
        <v>42</v>
      </c>
      <c r="K35" s="104" t="s">
        <v>1643</v>
      </c>
      <c r="L35" s="104" t="s">
        <v>1719</v>
      </c>
      <c r="M35" s="106" t="s">
        <v>1720</v>
      </c>
      <c r="N35" s="104" t="s">
        <v>26</v>
      </c>
      <c r="O35" s="104" t="s">
        <v>362</v>
      </c>
      <c r="P35" s="108"/>
      <c r="Q35" s="108"/>
      <c r="R35" s="108"/>
      <c r="S35" s="108" t="s">
        <v>1646</v>
      </c>
      <c r="T35" s="108" t="s">
        <v>1647</v>
      </c>
      <c r="U35" s="108"/>
      <c r="V35" s="108"/>
      <c r="W35" s="108"/>
      <c r="X35" s="108"/>
    </row>
    <row r="36" spans="1:24">
      <c r="A36" s="103">
        <v>18</v>
      </c>
      <c r="B36" s="104" t="s">
        <v>357</v>
      </c>
      <c r="C36" s="105" t="s">
        <v>358</v>
      </c>
      <c r="D36" s="104" t="s">
        <v>1711</v>
      </c>
      <c r="E36" s="104" t="s">
        <v>1712</v>
      </c>
      <c r="F36" s="104" t="s">
        <v>1509</v>
      </c>
      <c r="G36" s="104">
        <v>2000</v>
      </c>
      <c r="H36" s="92">
        <v>47.0799454</v>
      </c>
      <c r="I36" s="92">
        <v>-96.793120900000005</v>
      </c>
      <c r="J36" s="104" t="s">
        <v>42</v>
      </c>
      <c r="K36" s="104" t="s">
        <v>1643</v>
      </c>
      <c r="L36" s="104" t="s">
        <v>1721</v>
      </c>
      <c r="M36" s="106" t="s">
        <v>1722</v>
      </c>
      <c r="N36" s="104" t="s">
        <v>26</v>
      </c>
      <c r="O36" s="104" t="s">
        <v>362</v>
      </c>
      <c r="P36" s="108"/>
      <c r="Q36" s="108"/>
      <c r="R36" s="108"/>
      <c r="S36" s="108" t="s">
        <v>1646</v>
      </c>
      <c r="T36" s="108" t="s">
        <v>1647</v>
      </c>
      <c r="U36" s="108"/>
      <c r="V36" s="108"/>
      <c r="W36" s="108"/>
      <c r="X36" s="108"/>
    </row>
    <row r="37" spans="1:24">
      <c r="A37" s="103">
        <v>19</v>
      </c>
      <c r="B37" s="104" t="s">
        <v>357</v>
      </c>
      <c r="C37" s="105" t="s">
        <v>358</v>
      </c>
      <c r="D37" s="104" t="s">
        <v>1711</v>
      </c>
      <c r="E37" s="104" t="s">
        <v>1712</v>
      </c>
      <c r="F37" s="104" t="s">
        <v>1509</v>
      </c>
      <c r="G37" s="104">
        <v>2000</v>
      </c>
      <c r="H37" s="92">
        <v>47.0799454</v>
      </c>
      <c r="I37" s="92">
        <v>-96.793120900000005</v>
      </c>
      <c r="J37" s="104" t="s">
        <v>42</v>
      </c>
      <c r="K37" s="104" t="s">
        <v>1643</v>
      </c>
      <c r="L37" s="104" t="s">
        <v>1723</v>
      </c>
      <c r="M37" s="106" t="s">
        <v>1724</v>
      </c>
      <c r="N37" s="104" t="s">
        <v>26</v>
      </c>
      <c r="O37" s="104" t="s">
        <v>362</v>
      </c>
      <c r="P37" s="108"/>
      <c r="Q37" s="108"/>
      <c r="R37" s="108"/>
      <c r="S37" s="108" t="s">
        <v>1646</v>
      </c>
      <c r="T37" s="108" t="s">
        <v>1647</v>
      </c>
      <c r="U37" s="108"/>
      <c r="V37" s="108"/>
      <c r="W37" s="108"/>
      <c r="X37" s="108"/>
    </row>
    <row r="38" spans="1:24">
      <c r="A38" s="103">
        <v>20</v>
      </c>
      <c r="B38" s="104" t="s">
        <v>357</v>
      </c>
      <c r="C38" s="105" t="s">
        <v>358</v>
      </c>
      <c r="D38" s="104" t="s">
        <v>1711</v>
      </c>
      <c r="E38" s="104" t="s">
        <v>1712</v>
      </c>
      <c r="F38" s="104" t="s">
        <v>1509</v>
      </c>
      <c r="G38" s="104">
        <v>2000</v>
      </c>
      <c r="H38" s="92">
        <v>47.0799454</v>
      </c>
      <c r="I38" s="92">
        <v>-96.793120900000005</v>
      </c>
      <c r="J38" s="104" t="s">
        <v>42</v>
      </c>
      <c r="K38" s="104" t="s">
        <v>1643</v>
      </c>
      <c r="L38" s="104" t="s">
        <v>1725</v>
      </c>
      <c r="M38" s="106" t="s">
        <v>1726</v>
      </c>
      <c r="N38" s="104" t="s">
        <v>26</v>
      </c>
      <c r="O38" s="104" t="s">
        <v>362</v>
      </c>
      <c r="P38" s="108"/>
      <c r="Q38" s="108"/>
      <c r="R38" s="108"/>
      <c r="S38" s="108" t="s">
        <v>1646</v>
      </c>
      <c r="T38" s="108" t="s">
        <v>1647</v>
      </c>
      <c r="U38" s="108"/>
      <c r="V38" s="108"/>
      <c r="W38" s="108"/>
      <c r="X38" s="108"/>
    </row>
    <row r="39" spans="1:24">
      <c r="A39" s="103">
        <v>21</v>
      </c>
      <c r="B39" s="104" t="s">
        <v>357</v>
      </c>
      <c r="C39" s="105" t="s">
        <v>358</v>
      </c>
      <c r="D39" s="104" t="s">
        <v>1711</v>
      </c>
      <c r="E39" s="104" t="s">
        <v>1712</v>
      </c>
      <c r="F39" s="104" t="s">
        <v>1509</v>
      </c>
      <c r="G39" s="104">
        <v>2000</v>
      </c>
      <c r="H39" s="92">
        <v>47.0799454</v>
      </c>
      <c r="I39" s="92">
        <v>-96.793120900000005</v>
      </c>
      <c r="J39" s="104" t="s">
        <v>42</v>
      </c>
      <c r="K39" s="104" t="s">
        <v>1643</v>
      </c>
      <c r="L39" s="104" t="s">
        <v>1727</v>
      </c>
      <c r="M39" s="106" t="s">
        <v>1728</v>
      </c>
      <c r="N39" s="104" t="s">
        <v>26</v>
      </c>
      <c r="O39" s="104" t="s">
        <v>362</v>
      </c>
      <c r="P39" s="108"/>
      <c r="Q39" s="108"/>
      <c r="R39" s="108"/>
      <c r="S39" s="108" t="s">
        <v>1646</v>
      </c>
      <c r="T39" s="108" t="s">
        <v>1647</v>
      </c>
      <c r="U39" s="108"/>
      <c r="V39" s="108"/>
      <c r="W39" s="108"/>
      <c r="X39" s="108"/>
    </row>
    <row r="40" spans="1:24">
      <c r="A40" s="103">
        <v>22</v>
      </c>
      <c r="B40" s="104" t="s">
        <v>357</v>
      </c>
      <c r="C40" s="105" t="s">
        <v>358</v>
      </c>
      <c r="D40" s="104" t="s">
        <v>1711</v>
      </c>
      <c r="E40" s="104" t="s">
        <v>1712</v>
      </c>
      <c r="F40" s="104" t="s">
        <v>1509</v>
      </c>
      <c r="G40" s="104">
        <v>2000</v>
      </c>
      <c r="H40" s="92">
        <v>47.0799454</v>
      </c>
      <c r="I40" s="92">
        <v>-96.793120900000005</v>
      </c>
      <c r="J40" s="104" t="s">
        <v>42</v>
      </c>
      <c r="K40" s="104" t="s">
        <v>1643</v>
      </c>
      <c r="L40" s="104" t="s">
        <v>1729</v>
      </c>
      <c r="M40" s="106" t="s">
        <v>1730</v>
      </c>
      <c r="N40" s="104" t="s">
        <v>26</v>
      </c>
      <c r="O40" s="104" t="s">
        <v>362</v>
      </c>
      <c r="P40" s="108"/>
      <c r="Q40" s="108"/>
      <c r="R40" s="108"/>
      <c r="S40" s="108" t="s">
        <v>1646</v>
      </c>
      <c r="T40" s="108" t="s">
        <v>1647</v>
      </c>
      <c r="U40" s="108"/>
      <c r="V40" s="108"/>
      <c r="W40" s="108"/>
      <c r="X40" s="108"/>
    </row>
    <row r="41" spans="1:24">
      <c r="A41" s="103">
        <v>23</v>
      </c>
      <c r="B41" s="104" t="s">
        <v>357</v>
      </c>
      <c r="C41" s="105" t="s">
        <v>358</v>
      </c>
      <c r="D41" s="104" t="s">
        <v>1711</v>
      </c>
      <c r="E41" s="104" t="s">
        <v>1712</v>
      </c>
      <c r="F41" s="104" t="s">
        <v>1509</v>
      </c>
      <c r="G41" s="104">
        <v>2000</v>
      </c>
      <c r="H41" s="92">
        <v>47.0799454</v>
      </c>
      <c r="I41" s="92">
        <v>-96.793120900000005</v>
      </c>
      <c r="J41" s="104" t="s">
        <v>42</v>
      </c>
      <c r="K41" s="104" t="s">
        <v>1643</v>
      </c>
      <c r="L41" s="104" t="s">
        <v>1731</v>
      </c>
      <c r="M41" s="106" t="s">
        <v>1732</v>
      </c>
      <c r="N41" s="104" t="s">
        <v>26</v>
      </c>
      <c r="O41" s="104" t="s">
        <v>362</v>
      </c>
      <c r="P41" s="108"/>
      <c r="Q41" s="108"/>
      <c r="R41" s="108"/>
      <c r="S41" s="108" t="s">
        <v>1646</v>
      </c>
      <c r="T41" s="108" t="s">
        <v>1647</v>
      </c>
      <c r="U41" s="108"/>
      <c r="V41" s="108"/>
      <c r="W41" s="108"/>
      <c r="X41" s="108"/>
    </row>
    <row r="42" spans="1:24">
      <c r="A42" s="103">
        <v>24</v>
      </c>
      <c r="B42" s="104" t="s">
        <v>357</v>
      </c>
      <c r="C42" s="105" t="s">
        <v>358</v>
      </c>
      <c r="D42" s="104" t="s">
        <v>1711</v>
      </c>
      <c r="E42" s="104" t="s">
        <v>1712</v>
      </c>
      <c r="F42" s="104" t="s">
        <v>1509</v>
      </c>
      <c r="G42" s="104">
        <v>2000</v>
      </c>
      <c r="H42" s="92">
        <v>47.0799454</v>
      </c>
      <c r="I42" s="92">
        <v>-96.793120900000005</v>
      </c>
      <c r="J42" s="104" t="s">
        <v>42</v>
      </c>
      <c r="K42" s="104" t="s">
        <v>1643</v>
      </c>
      <c r="L42" s="104" t="s">
        <v>1733</v>
      </c>
      <c r="M42" s="106" t="s">
        <v>1734</v>
      </c>
      <c r="N42" s="104" t="s">
        <v>26</v>
      </c>
      <c r="O42" s="104" t="s">
        <v>362</v>
      </c>
      <c r="P42" s="108"/>
      <c r="Q42" s="108"/>
      <c r="R42" s="108"/>
      <c r="S42" s="108" t="s">
        <v>1646</v>
      </c>
      <c r="T42" s="108" t="s">
        <v>1647</v>
      </c>
      <c r="U42" s="108"/>
      <c r="V42" s="108"/>
      <c r="W42" s="108"/>
      <c r="X42" s="108"/>
    </row>
    <row r="43" spans="1:24">
      <c r="A43" s="103">
        <v>25</v>
      </c>
      <c r="B43" s="104" t="s">
        <v>357</v>
      </c>
      <c r="C43" s="105" t="s">
        <v>358</v>
      </c>
      <c r="D43" s="104" t="s">
        <v>1711</v>
      </c>
      <c r="E43" s="104" t="s">
        <v>1712</v>
      </c>
      <c r="F43" s="104" t="s">
        <v>1509</v>
      </c>
      <c r="G43" s="104">
        <v>2000</v>
      </c>
      <c r="H43" s="92">
        <v>47.0799454</v>
      </c>
      <c r="I43" s="92">
        <v>-96.793120900000005</v>
      </c>
      <c r="J43" s="104" t="s">
        <v>42</v>
      </c>
      <c r="K43" s="104" t="s">
        <v>1643</v>
      </c>
      <c r="L43" s="104" t="s">
        <v>1735</v>
      </c>
      <c r="M43" s="106" t="s">
        <v>1736</v>
      </c>
      <c r="N43" s="104" t="s">
        <v>26</v>
      </c>
      <c r="O43" s="104" t="s">
        <v>362</v>
      </c>
      <c r="P43" s="108"/>
      <c r="Q43" s="108"/>
      <c r="R43" s="108"/>
      <c r="S43" s="108" t="s">
        <v>1646</v>
      </c>
      <c r="T43" s="108" t="s">
        <v>1647</v>
      </c>
      <c r="U43" s="108"/>
      <c r="V43" s="108"/>
      <c r="W43" s="108"/>
      <c r="X43" s="108"/>
    </row>
    <row r="44" spans="1:24">
      <c r="A44" s="103">
        <v>26</v>
      </c>
      <c r="B44" s="104" t="s">
        <v>357</v>
      </c>
      <c r="C44" s="105" t="s">
        <v>358</v>
      </c>
      <c r="D44" s="104" t="s">
        <v>1711</v>
      </c>
      <c r="E44" s="104" t="s">
        <v>1712</v>
      </c>
      <c r="F44" s="104" t="s">
        <v>1509</v>
      </c>
      <c r="G44" s="104">
        <v>2000</v>
      </c>
      <c r="H44" s="92">
        <v>47.0799454</v>
      </c>
      <c r="I44" s="92">
        <v>-96.793120900000005</v>
      </c>
      <c r="J44" s="104" t="s">
        <v>42</v>
      </c>
      <c r="K44" s="104" t="s">
        <v>1643</v>
      </c>
      <c r="L44" s="104" t="s">
        <v>1737</v>
      </c>
      <c r="M44" s="106" t="s">
        <v>1738</v>
      </c>
      <c r="N44" s="104" t="s">
        <v>26</v>
      </c>
      <c r="O44" s="104" t="s">
        <v>362</v>
      </c>
      <c r="P44" s="108"/>
      <c r="Q44" s="108"/>
      <c r="R44" s="108"/>
      <c r="S44" s="108" t="s">
        <v>1646</v>
      </c>
      <c r="T44" s="108" t="s">
        <v>1647</v>
      </c>
      <c r="U44" s="108"/>
      <c r="V44" s="108"/>
      <c r="W44" s="108"/>
      <c r="X44" s="108"/>
    </row>
    <row r="45" spans="1:24">
      <c r="A45" s="103">
        <v>675</v>
      </c>
      <c r="B45" s="104" t="s">
        <v>357</v>
      </c>
      <c r="C45" s="105" t="s">
        <v>358</v>
      </c>
      <c r="D45" s="104" t="s">
        <v>1641</v>
      </c>
      <c r="E45" s="104" t="s">
        <v>1712</v>
      </c>
      <c r="F45" s="104" t="s">
        <v>1509</v>
      </c>
      <c r="G45" s="104">
        <v>2000</v>
      </c>
      <c r="H45" s="92">
        <v>47.0799454</v>
      </c>
      <c r="I45" s="92">
        <v>-96.793120900000005</v>
      </c>
      <c r="J45" s="104" t="s">
        <v>42</v>
      </c>
      <c r="K45" s="104" t="s">
        <v>1643</v>
      </c>
      <c r="L45" s="104" t="s">
        <v>1739</v>
      </c>
      <c r="M45" s="106" t="s">
        <v>1740</v>
      </c>
      <c r="N45" s="107" t="s">
        <v>35</v>
      </c>
      <c r="O45" s="104" t="s">
        <v>362</v>
      </c>
      <c r="P45" s="108"/>
      <c r="Q45" s="108"/>
      <c r="R45" s="108"/>
      <c r="S45" s="108" t="s">
        <v>1646</v>
      </c>
      <c r="T45" s="108" t="s">
        <v>1647</v>
      </c>
      <c r="U45" s="108"/>
      <c r="V45" s="108"/>
      <c r="W45" s="108"/>
      <c r="X45" s="108"/>
    </row>
    <row r="46" spans="1:24">
      <c r="A46" s="103">
        <v>676</v>
      </c>
      <c r="B46" s="104" t="s">
        <v>357</v>
      </c>
      <c r="C46" s="105" t="s">
        <v>358</v>
      </c>
      <c r="D46" s="104" t="s">
        <v>1641</v>
      </c>
      <c r="E46" s="104" t="s">
        <v>1712</v>
      </c>
      <c r="F46" s="104" t="s">
        <v>1509</v>
      </c>
      <c r="G46" s="104">
        <v>2000</v>
      </c>
      <c r="H46" s="92">
        <v>47.0799454</v>
      </c>
      <c r="I46" s="92">
        <v>-96.793120900000005</v>
      </c>
      <c r="J46" s="104" t="s">
        <v>42</v>
      </c>
      <c r="K46" s="104" t="s">
        <v>1643</v>
      </c>
      <c r="L46" s="104" t="s">
        <v>1741</v>
      </c>
      <c r="M46" s="109" t="s">
        <v>1742</v>
      </c>
      <c r="N46" s="107" t="s">
        <v>35</v>
      </c>
      <c r="O46" s="104" t="s">
        <v>362</v>
      </c>
      <c r="P46" s="108"/>
      <c r="Q46" s="108"/>
      <c r="R46" s="108"/>
      <c r="S46" s="108" t="s">
        <v>1646</v>
      </c>
      <c r="T46" s="108" t="s">
        <v>1647</v>
      </c>
      <c r="U46" s="108"/>
      <c r="V46" s="108"/>
      <c r="W46" s="108"/>
      <c r="X46" s="108"/>
    </row>
    <row r="47" spans="1:24">
      <c r="A47" s="103">
        <v>27</v>
      </c>
      <c r="B47" s="104" t="s">
        <v>357</v>
      </c>
      <c r="C47" s="105" t="s">
        <v>358</v>
      </c>
      <c r="D47" s="89" t="s">
        <v>19</v>
      </c>
      <c r="E47" s="104" t="s">
        <v>1743</v>
      </c>
      <c r="F47" s="104" t="s">
        <v>1509</v>
      </c>
      <c r="G47" s="104">
        <v>2000</v>
      </c>
      <c r="H47" s="92">
        <v>40.633124899999999</v>
      </c>
      <c r="I47" s="92">
        <v>-89.398528299999995</v>
      </c>
      <c r="J47" s="104" t="s">
        <v>42</v>
      </c>
      <c r="K47" s="104" t="s">
        <v>1643</v>
      </c>
      <c r="L47" s="104" t="s">
        <v>1744</v>
      </c>
      <c r="M47" s="106" t="s">
        <v>1744</v>
      </c>
      <c r="N47" s="104" t="s">
        <v>26</v>
      </c>
      <c r="O47" s="104" t="s">
        <v>362</v>
      </c>
      <c r="P47" s="108"/>
      <c r="Q47" s="108"/>
      <c r="R47" s="108"/>
      <c r="S47" s="108" t="s">
        <v>1646</v>
      </c>
      <c r="T47" s="108"/>
      <c r="U47" s="108"/>
      <c r="V47" s="108"/>
      <c r="W47" s="108"/>
      <c r="X47" s="108"/>
    </row>
    <row r="48" spans="1:24">
      <c r="A48" s="103">
        <v>28</v>
      </c>
      <c r="B48" s="104" t="s">
        <v>357</v>
      </c>
      <c r="C48" s="105" t="s">
        <v>358</v>
      </c>
      <c r="D48" s="89" t="s">
        <v>19</v>
      </c>
      <c r="E48" s="104" t="s">
        <v>1743</v>
      </c>
      <c r="F48" s="104" t="s">
        <v>1509</v>
      </c>
      <c r="G48" s="104">
        <v>2000</v>
      </c>
      <c r="H48" s="92">
        <v>40.633124899999999</v>
      </c>
      <c r="I48" s="92">
        <v>-89.398528299999995</v>
      </c>
      <c r="J48" s="104" t="s">
        <v>42</v>
      </c>
      <c r="K48" s="104" t="s">
        <v>1643</v>
      </c>
      <c r="L48" s="104" t="s">
        <v>1745</v>
      </c>
      <c r="M48" s="106" t="s">
        <v>1745</v>
      </c>
      <c r="N48" s="104" t="s">
        <v>26</v>
      </c>
      <c r="O48" s="104" t="s">
        <v>362</v>
      </c>
      <c r="P48" s="108"/>
      <c r="Q48" s="108"/>
      <c r="R48" s="108"/>
      <c r="S48" s="108" t="s">
        <v>1646</v>
      </c>
      <c r="T48" s="108"/>
      <c r="U48" s="108"/>
      <c r="V48" s="108"/>
      <c r="W48" s="108"/>
      <c r="X48" s="108"/>
    </row>
    <row r="49" spans="1:24">
      <c r="A49" s="103">
        <v>29</v>
      </c>
      <c r="B49" s="104" t="s">
        <v>357</v>
      </c>
      <c r="C49" s="105" t="s">
        <v>358</v>
      </c>
      <c r="D49" s="89" t="s">
        <v>19</v>
      </c>
      <c r="E49" s="104" t="s">
        <v>1743</v>
      </c>
      <c r="F49" s="104" t="s">
        <v>1509</v>
      </c>
      <c r="G49" s="104">
        <v>2000</v>
      </c>
      <c r="H49" s="92">
        <v>40.633124899999999</v>
      </c>
      <c r="I49" s="92">
        <v>-89.398528299999995</v>
      </c>
      <c r="J49" s="104" t="s">
        <v>42</v>
      </c>
      <c r="K49" s="104" t="s">
        <v>1643</v>
      </c>
      <c r="L49" s="104" t="s">
        <v>1746</v>
      </c>
      <c r="M49" s="106" t="s">
        <v>1746</v>
      </c>
      <c r="N49" s="104" t="s">
        <v>26</v>
      </c>
      <c r="O49" s="104" t="s">
        <v>362</v>
      </c>
      <c r="P49" s="108"/>
      <c r="Q49" s="108"/>
      <c r="R49" s="108"/>
      <c r="S49" s="108" t="s">
        <v>1646</v>
      </c>
      <c r="T49" s="108"/>
      <c r="U49" s="108"/>
      <c r="V49" s="108"/>
      <c r="W49" s="108"/>
      <c r="X49" s="108"/>
    </row>
    <row r="50" spans="1:24">
      <c r="A50" s="103">
        <v>30</v>
      </c>
      <c r="B50" s="104" t="s">
        <v>357</v>
      </c>
      <c r="C50" s="105" t="s">
        <v>358</v>
      </c>
      <c r="D50" s="89" t="s">
        <v>19</v>
      </c>
      <c r="E50" s="104" t="s">
        <v>1743</v>
      </c>
      <c r="F50" s="104" t="s">
        <v>1509</v>
      </c>
      <c r="G50" s="104">
        <v>2000</v>
      </c>
      <c r="H50" s="92">
        <v>40.633124899999999</v>
      </c>
      <c r="I50" s="92">
        <v>-89.398528299999995</v>
      </c>
      <c r="J50" s="104" t="s">
        <v>42</v>
      </c>
      <c r="K50" s="104" t="s">
        <v>1643</v>
      </c>
      <c r="L50" s="104" t="s">
        <v>1747</v>
      </c>
      <c r="M50" s="106" t="s">
        <v>1747</v>
      </c>
      <c r="N50" s="104" t="s">
        <v>26</v>
      </c>
      <c r="O50" s="104" t="s">
        <v>362</v>
      </c>
      <c r="P50" s="108"/>
      <c r="Q50" s="108"/>
      <c r="R50" s="108"/>
      <c r="S50" s="108" t="s">
        <v>1646</v>
      </c>
      <c r="T50" s="108"/>
      <c r="U50" s="108"/>
      <c r="V50" s="108"/>
      <c r="W50" s="108"/>
      <c r="X50" s="108"/>
    </row>
    <row r="51" spans="1:24">
      <c r="A51" s="103">
        <v>31</v>
      </c>
      <c r="B51" s="104" t="s">
        <v>357</v>
      </c>
      <c r="C51" s="105" t="s">
        <v>358</v>
      </c>
      <c r="D51" s="89" t="s">
        <v>19</v>
      </c>
      <c r="E51" s="104" t="s">
        <v>1743</v>
      </c>
      <c r="F51" s="104" t="s">
        <v>1509</v>
      </c>
      <c r="G51" s="104">
        <v>2000</v>
      </c>
      <c r="H51" s="92">
        <v>40.633124899999999</v>
      </c>
      <c r="I51" s="92">
        <v>-89.398528299999995</v>
      </c>
      <c r="J51" s="104" t="s">
        <v>42</v>
      </c>
      <c r="K51" s="104" t="s">
        <v>1643</v>
      </c>
      <c r="L51" s="104" t="s">
        <v>1748</v>
      </c>
      <c r="M51" s="106" t="s">
        <v>1748</v>
      </c>
      <c r="N51" s="104" t="s">
        <v>26</v>
      </c>
      <c r="O51" s="104" t="s">
        <v>362</v>
      </c>
      <c r="P51" s="108"/>
      <c r="Q51" s="108"/>
      <c r="R51" s="108"/>
      <c r="S51" s="108" t="s">
        <v>1646</v>
      </c>
      <c r="T51" s="108"/>
      <c r="U51" s="108"/>
      <c r="V51" s="108"/>
      <c r="W51" s="108"/>
      <c r="X51" s="108"/>
    </row>
    <row r="52" spans="1:24">
      <c r="A52" s="103">
        <v>32</v>
      </c>
      <c r="B52" s="104" t="s">
        <v>357</v>
      </c>
      <c r="C52" s="105" t="s">
        <v>358</v>
      </c>
      <c r="D52" s="89" t="s">
        <v>19</v>
      </c>
      <c r="E52" s="104" t="s">
        <v>1743</v>
      </c>
      <c r="F52" s="104" t="s">
        <v>1509</v>
      </c>
      <c r="G52" s="104">
        <v>2000</v>
      </c>
      <c r="H52" s="92">
        <v>40.633124899999999</v>
      </c>
      <c r="I52" s="92">
        <v>-89.398528299999995</v>
      </c>
      <c r="J52" s="104" t="s">
        <v>42</v>
      </c>
      <c r="K52" s="104" t="s">
        <v>1643</v>
      </c>
      <c r="L52" s="104" t="s">
        <v>1749</v>
      </c>
      <c r="M52" s="106" t="s">
        <v>1749</v>
      </c>
      <c r="N52" s="104" t="s">
        <v>26</v>
      </c>
      <c r="O52" s="104" t="s">
        <v>362</v>
      </c>
      <c r="P52" s="108"/>
      <c r="Q52" s="108"/>
      <c r="R52" s="108"/>
      <c r="S52" s="108" t="s">
        <v>1646</v>
      </c>
      <c r="T52" s="108"/>
      <c r="U52" s="108"/>
      <c r="V52" s="108"/>
      <c r="W52" s="108"/>
      <c r="X52" s="108"/>
    </row>
    <row r="53" spans="1:24">
      <c r="A53" s="103">
        <v>33</v>
      </c>
      <c r="B53" s="104" t="s">
        <v>357</v>
      </c>
      <c r="C53" s="105" t="s">
        <v>358</v>
      </c>
      <c r="D53" s="89" t="s">
        <v>19</v>
      </c>
      <c r="E53" s="104" t="s">
        <v>1743</v>
      </c>
      <c r="F53" s="104" t="s">
        <v>1509</v>
      </c>
      <c r="G53" s="104">
        <v>2000</v>
      </c>
      <c r="H53" s="92">
        <v>40.633124899999999</v>
      </c>
      <c r="I53" s="92">
        <v>-89.398528299999995</v>
      </c>
      <c r="J53" s="104" t="s">
        <v>42</v>
      </c>
      <c r="K53" s="104" t="s">
        <v>1643</v>
      </c>
      <c r="L53" s="104" t="s">
        <v>1750</v>
      </c>
      <c r="M53" s="106" t="s">
        <v>1750</v>
      </c>
      <c r="N53" s="104" t="s">
        <v>26</v>
      </c>
      <c r="O53" s="104" t="s">
        <v>362</v>
      </c>
      <c r="P53" s="108"/>
      <c r="Q53" s="108"/>
      <c r="R53" s="108"/>
      <c r="S53" s="108" t="s">
        <v>1646</v>
      </c>
      <c r="T53" s="108"/>
      <c r="U53" s="108"/>
      <c r="V53" s="108"/>
      <c r="W53" s="108"/>
      <c r="X53" s="108"/>
    </row>
    <row r="54" spans="1:24">
      <c r="A54" s="103">
        <v>34</v>
      </c>
      <c r="B54" s="104" t="s">
        <v>357</v>
      </c>
      <c r="C54" s="105" t="s">
        <v>358</v>
      </c>
      <c r="D54" s="89" t="s">
        <v>19</v>
      </c>
      <c r="E54" s="104" t="s">
        <v>1743</v>
      </c>
      <c r="F54" s="104" t="s">
        <v>1509</v>
      </c>
      <c r="G54" s="104">
        <v>2000</v>
      </c>
      <c r="H54" s="92">
        <v>40.633124899999999</v>
      </c>
      <c r="I54" s="92">
        <v>-89.398528299999995</v>
      </c>
      <c r="J54" s="104" t="s">
        <v>42</v>
      </c>
      <c r="K54" s="104" t="s">
        <v>1643</v>
      </c>
      <c r="L54" s="104" t="s">
        <v>1751</v>
      </c>
      <c r="M54" s="106" t="s">
        <v>1751</v>
      </c>
      <c r="N54" s="104" t="s">
        <v>26</v>
      </c>
      <c r="O54" s="104" t="s">
        <v>362</v>
      </c>
      <c r="P54" s="108"/>
      <c r="Q54" s="108"/>
      <c r="R54" s="108"/>
      <c r="S54" s="108" t="s">
        <v>1646</v>
      </c>
      <c r="T54" s="108"/>
      <c r="U54" s="108"/>
      <c r="V54" s="108"/>
      <c r="W54" s="108"/>
      <c r="X54" s="108"/>
    </row>
    <row r="55" spans="1:24">
      <c r="A55" s="103">
        <v>35</v>
      </c>
      <c r="B55" s="104" t="s">
        <v>357</v>
      </c>
      <c r="C55" s="105" t="s">
        <v>358</v>
      </c>
      <c r="D55" s="89" t="s">
        <v>19</v>
      </c>
      <c r="E55" s="104" t="s">
        <v>1743</v>
      </c>
      <c r="F55" s="104" t="s">
        <v>1509</v>
      </c>
      <c r="G55" s="104">
        <v>2000</v>
      </c>
      <c r="H55" s="92">
        <v>40.633124899999999</v>
      </c>
      <c r="I55" s="92">
        <v>-89.398528299999995</v>
      </c>
      <c r="J55" s="104" t="s">
        <v>42</v>
      </c>
      <c r="K55" s="104" t="s">
        <v>1643</v>
      </c>
      <c r="L55" s="104" t="s">
        <v>1752</v>
      </c>
      <c r="M55" s="106" t="s">
        <v>1752</v>
      </c>
      <c r="N55" s="104" t="s">
        <v>26</v>
      </c>
      <c r="O55" s="104" t="s">
        <v>362</v>
      </c>
      <c r="P55" s="108"/>
      <c r="Q55" s="108"/>
      <c r="R55" s="108"/>
      <c r="S55" s="108" t="s">
        <v>1646</v>
      </c>
      <c r="T55" s="108"/>
      <c r="U55" s="108"/>
      <c r="V55" s="108"/>
      <c r="W55" s="108"/>
      <c r="X55" s="108"/>
    </row>
    <row r="56" spans="1:24">
      <c r="A56" s="103">
        <v>36</v>
      </c>
      <c r="B56" s="104" t="s">
        <v>357</v>
      </c>
      <c r="C56" s="105" t="s">
        <v>358</v>
      </c>
      <c r="D56" s="89" t="s">
        <v>19</v>
      </c>
      <c r="E56" s="104" t="s">
        <v>1743</v>
      </c>
      <c r="F56" s="104" t="s">
        <v>1509</v>
      </c>
      <c r="G56" s="104">
        <v>2000</v>
      </c>
      <c r="H56" s="92">
        <v>40.633124899999999</v>
      </c>
      <c r="I56" s="92">
        <v>-89.398528299999995</v>
      </c>
      <c r="J56" s="104" t="s">
        <v>42</v>
      </c>
      <c r="K56" s="104" t="s">
        <v>1643</v>
      </c>
      <c r="L56" s="104" t="s">
        <v>1753</v>
      </c>
      <c r="M56" s="106" t="s">
        <v>1753</v>
      </c>
      <c r="N56" s="104" t="s">
        <v>26</v>
      </c>
      <c r="O56" s="104" t="s">
        <v>362</v>
      </c>
      <c r="P56" s="108"/>
      <c r="Q56" s="108"/>
      <c r="R56" s="108"/>
      <c r="S56" s="108" t="s">
        <v>1646</v>
      </c>
      <c r="T56" s="108"/>
      <c r="U56" s="108"/>
      <c r="V56" s="108"/>
      <c r="W56" s="108"/>
      <c r="X56" s="108"/>
    </row>
    <row r="57" spans="1:24">
      <c r="A57" s="103">
        <v>37</v>
      </c>
      <c r="B57" s="104" t="s">
        <v>357</v>
      </c>
      <c r="C57" s="105" t="s">
        <v>358</v>
      </c>
      <c r="D57" s="89" t="s">
        <v>19</v>
      </c>
      <c r="E57" s="104" t="s">
        <v>1743</v>
      </c>
      <c r="F57" s="104" t="s">
        <v>1509</v>
      </c>
      <c r="G57" s="104">
        <v>2000</v>
      </c>
      <c r="H57" s="92">
        <v>40.633124899999999</v>
      </c>
      <c r="I57" s="92">
        <v>-89.398528299999995</v>
      </c>
      <c r="J57" s="104" t="s">
        <v>42</v>
      </c>
      <c r="K57" s="104" t="s">
        <v>1643</v>
      </c>
      <c r="L57" s="104" t="s">
        <v>1754</v>
      </c>
      <c r="M57" s="106" t="s">
        <v>1754</v>
      </c>
      <c r="N57" s="104" t="s">
        <v>26</v>
      </c>
      <c r="O57" s="104" t="s">
        <v>362</v>
      </c>
      <c r="P57" s="108"/>
      <c r="Q57" s="108"/>
      <c r="R57" s="108"/>
      <c r="S57" s="108" t="s">
        <v>1646</v>
      </c>
      <c r="T57" s="108"/>
      <c r="U57" s="108"/>
      <c r="V57" s="108"/>
      <c r="W57" s="108"/>
      <c r="X57" s="108"/>
    </row>
    <row r="58" spans="1:24">
      <c r="A58" s="103">
        <v>38</v>
      </c>
      <c r="B58" s="104" t="s">
        <v>357</v>
      </c>
      <c r="C58" s="105" t="s">
        <v>358</v>
      </c>
      <c r="D58" s="89" t="s">
        <v>19</v>
      </c>
      <c r="E58" s="104" t="s">
        <v>1743</v>
      </c>
      <c r="F58" s="104" t="s">
        <v>1509</v>
      </c>
      <c r="G58" s="104">
        <v>2000</v>
      </c>
      <c r="H58" s="92">
        <v>40.633124899999999</v>
      </c>
      <c r="I58" s="92">
        <v>-89.398528299999995</v>
      </c>
      <c r="J58" s="104" t="s">
        <v>42</v>
      </c>
      <c r="K58" s="104" t="s">
        <v>1643</v>
      </c>
      <c r="L58" s="104" t="s">
        <v>1755</v>
      </c>
      <c r="M58" s="106" t="s">
        <v>1755</v>
      </c>
      <c r="N58" s="104" t="s">
        <v>26</v>
      </c>
      <c r="O58" s="104" t="s">
        <v>362</v>
      </c>
      <c r="P58" s="108"/>
      <c r="Q58" s="108"/>
      <c r="R58" s="108"/>
      <c r="S58" s="108" t="s">
        <v>1646</v>
      </c>
      <c r="T58" s="108"/>
      <c r="U58" s="108"/>
      <c r="V58" s="108"/>
      <c r="W58" s="108"/>
      <c r="X58" s="108"/>
    </row>
    <row r="59" spans="1:24">
      <c r="A59" s="103">
        <v>39</v>
      </c>
      <c r="B59" s="104" t="s">
        <v>357</v>
      </c>
      <c r="C59" s="105" t="s">
        <v>358</v>
      </c>
      <c r="D59" s="89" t="s">
        <v>19</v>
      </c>
      <c r="E59" s="104" t="s">
        <v>1743</v>
      </c>
      <c r="F59" s="104" t="s">
        <v>1509</v>
      </c>
      <c r="G59" s="104">
        <v>2000</v>
      </c>
      <c r="H59" s="92">
        <v>40.633124899999999</v>
      </c>
      <c r="I59" s="92">
        <v>-89.398528299999995</v>
      </c>
      <c r="J59" s="104" t="s">
        <v>42</v>
      </c>
      <c r="K59" s="104" t="s">
        <v>1643</v>
      </c>
      <c r="L59" s="104" t="s">
        <v>1756</v>
      </c>
      <c r="M59" s="106" t="s">
        <v>1756</v>
      </c>
      <c r="N59" s="104" t="s">
        <v>26</v>
      </c>
      <c r="O59" s="104" t="s">
        <v>362</v>
      </c>
      <c r="P59" s="108"/>
      <c r="Q59" s="108"/>
      <c r="R59" s="108"/>
      <c r="S59" s="108" t="s">
        <v>1646</v>
      </c>
      <c r="T59" s="108"/>
      <c r="U59" s="108"/>
      <c r="V59" s="108"/>
      <c r="W59" s="108"/>
      <c r="X59" s="108"/>
    </row>
    <row r="60" spans="1:24">
      <c r="A60" s="103">
        <v>40</v>
      </c>
      <c r="B60" s="104" t="s">
        <v>357</v>
      </c>
      <c r="C60" s="105" t="s">
        <v>358</v>
      </c>
      <c r="D60" s="89" t="s">
        <v>19</v>
      </c>
      <c r="E60" s="104" t="s">
        <v>1743</v>
      </c>
      <c r="F60" s="104" t="s">
        <v>1509</v>
      </c>
      <c r="G60" s="104">
        <v>2000</v>
      </c>
      <c r="H60" s="92">
        <v>40.633124899999999</v>
      </c>
      <c r="I60" s="92">
        <v>-89.398528299999995</v>
      </c>
      <c r="J60" s="104" t="s">
        <v>42</v>
      </c>
      <c r="K60" s="104" t="s">
        <v>1643</v>
      </c>
      <c r="L60" s="104" t="s">
        <v>1757</v>
      </c>
      <c r="M60" s="106" t="s">
        <v>1757</v>
      </c>
      <c r="N60" s="104" t="s">
        <v>26</v>
      </c>
      <c r="O60" s="104" t="s">
        <v>362</v>
      </c>
      <c r="P60" s="108"/>
      <c r="Q60" s="108"/>
      <c r="R60" s="108"/>
      <c r="S60" s="108" t="s">
        <v>1646</v>
      </c>
      <c r="T60" s="108"/>
      <c r="U60" s="108"/>
      <c r="V60" s="108"/>
      <c r="W60" s="108"/>
      <c r="X60" s="108"/>
    </row>
    <row r="61" spans="1:24">
      <c r="A61" s="103">
        <v>41</v>
      </c>
      <c r="B61" s="104" t="s">
        <v>357</v>
      </c>
      <c r="C61" s="105" t="s">
        <v>358</v>
      </c>
      <c r="D61" s="89" t="s">
        <v>19</v>
      </c>
      <c r="E61" s="104" t="s">
        <v>1743</v>
      </c>
      <c r="F61" s="104" t="s">
        <v>1509</v>
      </c>
      <c r="G61" s="104">
        <v>2000</v>
      </c>
      <c r="H61" s="92">
        <v>40.633124899999999</v>
      </c>
      <c r="I61" s="92">
        <v>-89.398528299999995</v>
      </c>
      <c r="J61" s="104" t="s">
        <v>42</v>
      </c>
      <c r="K61" s="104" t="s">
        <v>1643</v>
      </c>
      <c r="L61" s="104" t="s">
        <v>1758</v>
      </c>
      <c r="M61" s="106" t="s">
        <v>1758</v>
      </c>
      <c r="N61" s="104" t="s">
        <v>26</v>
      </c>
      <c r="O61" s="104" t="s">
        <v>362</v>
      </c>
      <c r="P61" s="108"/>
      <c r="Q61" s="108"/>
      <c r="R61" s="108"/>
      <c r="S61" s="108" t="s">
        <v>1646</v>
      </c>
      <c r="T61" s="108"/>
      <c r="U61" s="108"/>
      <c r="V61" s="108"/>
      <c r="W61" s="108"/>
      <c r="X61" s="108"/>
    </row>
    <row r="62" spans="1:24">
      <c r="A62" s="103">
        <v>42</v>
      </c>
      <c r="B62" s="104" t="s">
        <v>357</v>
      </c>
      <c r="C62" s="105" t="s">
        <v>358</v>
      </c>
      <c r="D62" s="89" t="s">
        <v>19</v>
      </c>
      <c r="E62" s="104" t="s">
        <v>1743</v>
      </c>
      <c r="F62" s="104" t="s">
        <v>1509</v>
      </c>
      <c r="G62" s="104">
        <v>2000</v>
      </c>
      <c r="H62" s="92">
        <v>40.633124899999999</v>
      </c>
      <c r="I62" s="92">
        <v>-89.398528299999995</v>
      </c>
      <c r="J62" s="104" t="s">
        <v>42</v>
      </c>
      <c r="K62" s="104" t="s">
        <v>1643</v>
      </c>
      <c r="L62" s="104" t="s">
        <v>1759</v>
      </c>
      <c r="M62" s="106" t="s">
        <v>1759</v>
      </c>
      <c r="N62" s="104" t="s">
        <v>26</v>
      </c>
      <c r="O62" s="104" t="s">
        <v>362</v>
      </c>
      <c r="P62" s="108"/>
      <c r="Q62" s="108"/>
      <c r="R62" s="108"/>
      <c r="S62" s="108" t="s">
        <v>1646</v>
      </c>
      <c r="T62" s="108"/>
      <c r="U62" s="108"/>
      <c r="V62" s="108"/>
      <c r="W62" s="108"/>
      <c r="X62" s="108"/>
    </row>
    <row r="63" spans="1:24">
      <c r="A63" s="103">
        <v>43</v>
      </c>
      <c r="B63" s="104" t="s">
        <v>357</v>
      </c>
      <c r="C63" s="105" t="s">
        <v>358</v>
      </c>
      <c r="D63" s="89" t="s">
        <v>19</v>
      </c>
      <c r="E63" s="104" t="s">
        <v>1743</v>
      </c>
      <c r="F63" s="104" t="s">
        <v>1509</v>
      </c>
      <c r="G63" s="104">
        <v>2000</v>
      </c>
      <c r="H63" s="92">
        <v>40.633124899999999</v>
      </c>
      <c r="I63" s="92">
        <v>-89.398528299999995</v>
      </c>
      <c r="J63" s="104" t="s">
        <v>42</v>
      </c>
      <c r="K63" s="104" t="s">
        <v>1643</v>
      </c>
      <c r="L63" s="104" t="s">
        <v>1760</v>
      </c>
      <c r="M63" s="106" t="s">
        <v>1760</v>
      </c>
      <c r="N63" s="104" t="s">
        <v>26</v>
      </c>
      <c r="O63" s="104" t="s">
        <v>362</v>
      </c>
      <c r="P63" s="108"/>
      <c r="Q63" s="108"/>
      <c r="R63" s="108"/>
      <c r="S63" s="108" t="s">
        <v>1646</v>
      </c>
      <c r="T63" s="108"/>
      <c r="U63" s="108"/>
      <c r="V63" s="108"/>
      <c r="W63" s="108"/>
      <c r="X63" s="108"/>
    </row>
    <row r="64" spans="1:24">
      <c r="A64" s="103">
        <v>44</v>
      </c>
      <c r="B64" s="104" t="s">
        <v>357</v>
      </c>
      <c r="C64" s="105" t="s">
        <v>358</v>
      </c>
      <c r="D64" s="89" t="s">
        <v>19</v>
      </c>
      <c r="E64" s="104" t="s">
        <v>1743</v>
      </c>
      <c r="F64" s="104" t="s">
        <v>1509</v>
      </c>
      <c r="G64" s="104">
        <v>2000</v>
      </c>
      <c r="H64" s="92">
        <v>40.633124899999999</v>
      </c>
      <c r="I64" s="92">
        <v>-89.398528299999995</v>
      </c>
      <c r="J64" s="104" t="s">
        <v>42</v>
      </c>
      <c r="K64" s="104" t="s">
        <v>1643</v>
      </c>
      <c r="L64" s="104" t="s">
        <v>1761</v>
      </c>
      <c r="M64" s="106" t="s">
        <v>1761</v>
      </c>
      <c r="N64" s="104" t="s">
        <v>26</v>
      </c>
      <c r="O64" s="104" t="s">
        <v>362</v>
      </c>
      <c r="P64" s="108"/>
      <c r="Q64" s="108"/>
      <c r="R64" s="108"/>
      <c r="S64" s="108" t="s">
        <v>1646</v>
      </c>
      <c r="T64" s="108"/>
      <c r="U64" s="108"/>
      <c r="V64" s="108"/>
      <c r="W64" s="108"/>
      <c r="X64" s="108"/>
    </row>
    <row r="65" spans="1:24">
      <c r="A65" s="103">
        <v>45</v>
      </c>
      <c r="B65" s="104" t="s">
        <v>357</v>
      </c>
      <c r="C65" s="105" t="s">
        <v>358</v>
      </c>
      <c r="D65" s="89" t="s">
        <v>19</v>
      </c>
      <c r="E65" s="104" t="s">
        <v>1762</v>
      </c>
      <c r="F65" s="104" t="s">
        <v>1509</v>
      </c>
      <c r="G65" s="104">
        <v>2000</v>
      </c>
      <c r="H65" s="92">
        <v>40.267194099999998</v>
      </c>
      <c r="I65" s="92">
        <v>-86.134901900000003</v>
      </c>
      <c r="J65" s="104" t="s">
        <v>42</v>
      </c>
      <c r="K65" s="104" t="s">
        <v>1643</v>
      </c>
      <c r="L65" s="104" t="s">
        <v>1763</v>
      </c>
      <c r="M65" s="106" t="s">
        <v>1763</v>
      </c>
      <c r="N65" s="104" t="s">
        <v>26</v>
      </c>
      <c r="O65" s="104" t="s">
        <v>362</v>
      </c>
      <c r="P65" s="108"/>
      <c r="Q65" s="108"/>
      <c r="R65" s="108"/>
      <c r="S65" s="108" t="s">
        <v>1646</v>
      </c>
      <c r="T65" s="108"/>
      <c r="U65" s="108"/>
      <c r="V65" s="108"/>
      <c r="W65" s="108"/>
      <c r="X65" s="108"/>
    </row>
    <row r="66" spans="1:24">
      <c r="A66" s="103">
        <v>46</v>
      </c>
      <c r="B66" s="104" t="s">
        <v>357</v>
      </c>
      <c r="C66" s="105" t="s">
        <v>358</v>
      </c>
      <c r="D66" s="89" t="s">
        <v>19</v>
      </c>
      <c r="E66" s="104" t="s">
        <v>1762</v>
      </c>
      <c r="F66" s="104" t="s">
        <v>1509</v>
      </c>
      <c r="G66" s="104">
        <v>2000</v>
      </c>
      <c r="H66" s="92">
        <v>40.267194099999998</v>
      </c>
      <c r="I66" s="92">
        <v>-86.134901900000003</v>
      </c>
      <c r="J66" s="104" t="s">
        <v>42</v>
      </c>
      <c r="K66" s="104" t="s">
        <v>1643</v>
      </c>
      <c r="L66" s="104" t="s">
        <v>1764</v>
      </c>
      <c r="M66" s="106" t="s">
        <v>1764</v>
      </c>
      <c r="N66" s="104" t="s">
        <v>26</v>
      </c>
      <c r="O66" s="104" t="s">
        <v>362</v>
      </c>
      <c r="P66" s="108"/>
      <c r="Q66" s="108"/>
      <c r="R66" s="108"/>
      <c r="S66" s="108" t="s">
        <v>1646</v>
      </c>
      <c r="T66" s="108"/>
      <c r="U66" s="108"/>
      <c r="V66" s="108"/>
      <c r="W66" s="108"/>
      <c r="X66" s="108"/>
    </row>
    <row r="67" spans="1:24">
      <c r="A67" s="103">
        <v>47</v>
      </c>
      <c r="B67" s="104" t="s">
        <v>357</v>
      </c>
      <c r="C67" s="105" t="s">
        <v>358</v>
      </c>
      <c r="D67" s="89" t="s">
        <v>19</v>
      </c>
      <c r="E67" s="104" t="s">
        <v>1762</v>
      </c>
      <c r="F67" s="104" t="s">
        <v>1509</v>
      </c>
      <c r="G67" s="104">
        <v>2000</v>
      </c>
      <c r="H67" s="92">
        <v>40.267194099999998</v>
      </c>
      <c r="I67" s="92">
        <v>-86.134901900000003</v>
      </c>
      <c r="J67" s="104" t="s">
        <v>42</v>
      </c>
      <c r="K67" s="104" t="s">
        <v>1643</v>
      </c>
      <c r="L67" s="104" t="s">
        <v>1765</v>
      </c>
      <c r="M67" s="106" t="s">
        <v>1765</v>
      </c>
      <c r="N67" s="104" t="s">
        <v>26</v>
      </c>
      <c r="O67" s="104" t="s">
        <v>362</v>
      </c>
      <c r="P67" s="108"/>
      <c r="Q67" s="108"/>
      <c r="R67" s="108"/>
      <c r="S67" s="108" t="s">
        <v>1646</v>
      </c>
      <c r="T67" s="108"/>
      <c r="U67" s="108"/>
      <c r="V67" s="108"/>
      <c r="W67" s="108"/>
      <c r="X67" s="108"/>
    </row>
    <row r="68" spans="1:24">
      <c r="A68" s="103">
        <v>48</v>
      </c>
      <c r="B68" s="104" t="s">
        <v>357</v>
      </c>
      <c r="C68" s="105" t="s">
        <v>358</v>
      </c>
      <c r="D68" s="89" t="s">
        <v>19</v>
      </c>
      <c r="E68" s="104" t="s">
        <v>1762</v>
      </c>
      <c r="F68" s="104" t="s">
        <v>1509</v>
      </c>
      <c r="G68" s="104">
        <v>2000</v>
      </c>
      <c r="H68" s="92">
        <v>40.267194099999998</v>
      </c>
      <c r="I68" s="92">
        <v>-86.134901900000003</v>
      </c>
      <c r="J68" s="104" t="s">
        <v>42</v>
      </c>
      <c r="K68" s="104" t="s">
        <v>1643</v>
      </c>
      <c r="L68" s="104" t="s">
        <v>1766</v>
      </c>
      <c r="M68" s="106" t="s">
        <v>1766</v>
      </c>
      <c r="N68" s="104" t="s">
        <v>26</v>
      </c>
      <c r="O68" s="104" t="s">
        <v>362</v>
      </c>
      <c r="P68" s="108"/>
      <c r="Q68" s="108"/>
      <c r="R68" s="108"/>
      <c r="S68" s="108" t="s">
        <v>1646</v>
      </c>
      <c r="T68" s="108"/>
      <c r="U68" s="108"/>
      <c r="V68" s="108"/>
      <c r="W68" s="108"/>
      <c r="X68" s="108"/>
    </row>
    <row r="69" spans="1:24">
      <c r="A69" s="103">
        <v>49</v>
      </c>
      <c r="B69" s="104" t="s">
        <v>357</v>
      </c>
      <c r="C69" s="105" t="s">
        <v>358</v>
      </c>
      <c r="D69" s="89" t="s">
        <v>19</v>
      </c>
      <c r="E69" s="104" t="s">
        <v>1762</v>
      </c>
      <c r="F69" s="104" t="s">
        <v>1509</v>
      </c>
      <c r="G69" s="104">
        <v>2000</v>
      </c>
      <c r="H69" s="92">
        <v>40.267194099999998</v>
      </c>
      <c r="I69" s="92">
        <v>-86.134901900000003</v>
      </c>
      <c r="J69" s="104" t="s">
        <v>42</v>
      </c>
      <c r="K69" s="104" t="s">
        <v>1643</v>
      </c>
      <c r="L69" s="104" t="s">
        <v>1767</v>
      </c>
      <c r="M69" s="106" t="s">
        <v>1767</v>
      </c>
      <c r="N69" s="104" t="s">
        <v>26</v>
      </c>
      <c r="O69" s="104" t="s">
        <v>362</v>
      </c>
      <c r="P69" s="108"/>
      <c r="Q69" s="108"/>
      <c r="R69" s="108"/>
      <c r="S69" s="108" t="s">
        <v>1646</v>
      </c>
      <c r="T69" s="108"/>
      <c r="U69" s="108"/>
      <c r="V69" s="108"/>
      <c r="W69" s="108"/>
      <c r="X69" s="108"/>
    </row>
    <row r="70" spans="1:24">
      <c r="A70" s="103">
        <v>50</v>
      </c>
      <c r="B70" s="104" t="s">
        <v>357</v>
      </c>
      <c r="C70" s="105" t="s">
        <v>358</v>
      </c>
      <c r="D70" s="89" t="s">
        <v>19</v>
      </c>
      <c r="E70" s="104" t="s">
        <v>1762</v>
      </c>
      <c r="F70" s="104" t="s">
        <v>1509</v>
      </c>
      <c r="G70" s="104">
        <v>2000</v>
      </c>
      <c r="H70" s="92">
        <v>40.267194099999998</v>
      </c>
      <c r="I70" s="92">
        <v>-86.134901900000003</v>
      </c>
      <c r="J70" s="104" t="s">
        <v>42</v>
      </c>
      <c r="K70" s="104" t="s">
        <v>1643</v>
      </c>
      <c r="L70" s="104" t="s">
        <v>1768</v>
      </c>
      <c r="M70" s="106" t="s">
        <v>1768</v>
      </c>
      <c r="N70" s="104" t="s">
        <v>26</v>
      </c>
      <c r="O70" s="104" t="s">
        <v>362</v>
      </c>
      <c r="P70" s="108"/>
      <c r="Q70" s="108"/>
      <c r="R70" s="108"/>
      <c r="S70" s="108" t="s">
        <v>1646</v>
      </c>
      <c r="T70" s="108"/>
      <c r="U70" s="108"/>
      <c r="V70" s="108"/>
      <c r="W70" s="108"/>
      <c r="X70" s="108"/>
    </row>
    <row r="71" spans="1:24">
      <c r="A71" s="103">
        <v>51</v>
      </c>
      <c r="B71" s="104" t="s">
        <v>357</v>
      </c>
      <c r="C71" s="105" t="s">
        <v>358</v>
      </c>
      <c r="D71" s="89" t="s">
        <v>19</v>
      </c>
      <c r="E71" s="104" t="s">
        <v>1762</v>
      </c>
      <c r="F71" s="104" t="s">
        <v>1509</v>
      </c>
      <c r="G71" s="104">
        <v>2000</v>
      </c>
      <c r="H71" s="92">
        <v>40.267194099999998</v>
      </c>
      <c r="I71" s="92">
        <v>-86.134901900000003</v>
      </c>
      <c r="J71" s="104" t="s">
        <v>42</v>
      </c>
      <c r="K71" s="104" t="s">
        <v>1643</v>
      </c>
      <c r="L71" s="104" t="s">
        <v>1769</v>
      </c>
      <c r="M71" s="106" t="s">
        <v>1769</v>
      </c>
      <c r="N71" s="104" t="s">
        <v>26</v>
      </c>
      <c r="O71" s="104" t="s">
        <v>362</v>
      </c>
      <c r="P71" s="108"/>
      <c r="Q71" s="108"/>
      <c r="R71" s="108"/>
      <c r="S71" s="108" t="s">
        <v>1646</v>
      </c>
      <c r="T71" s="108"/>
      <c r="U71" s="108"/>
      <c r="V71" s="108"/>
      <c r="W71" s="108"/>
      <c r="X71" s="108"/>
    </row>
    <row r="72" spans="1:24">
      <c r="A72" s="103">
        <v>52</v>
      </c>
      <c r="B72" s="104" t="s">
        <v>357</v>
      </c>
      <c r="C72" s="105" t="s">
        <v>358</v>
      </c>
      <c r="D72" s="89" t="s">
        <v>19</v>
      </c>
      <c r="E72" s="104" t="s">
        <v>1762</v>
      </c>
      <c r="F72" s="104" t="s">
        <v>1509</v>
      </c>
      <c r="G72" s="104">
        <v>2000</v>
      </c>
      <c r="H72" s="92">
        <v>40.267194099999998</v>
      </c>
      <c r="I72" s="92">
        <v>-86.134901900000003</v>
      </c>
      <c r="J72" s="104" t="s">
        <v>42</v>
      </c>
      <c r="K72" s="104" t="s">
        <v>1643</v>
      </c>
      <c r="L72" s="104" t="s">
        <v>1770</v>
      </c>
      <c r="M72" s="106" t="s">
        <v>1770</v>
      </c>
      <c r="N72" s="104" t="s">
        <v>26</v>
      </c>
      <c r="O72" s="104" t="s">
        <v>362</v>
      </c>
      <c r="P72" s="108"/>
      <c r="Q72" s="108"/>
      <c r="R72" s="108"/>
      <c r="S72" s="108" t="s">
        <v>1646</v>
      </c>
      <c r="T72" s="108"/>
      <c r="U72" s="108"/>
      <c r="V72" s="108"/>
      <c r="W72" s="108"/>
      <c r="X72" s="108"/>
    </row>
    <row r="73" spans="1:24">
      <c r="A73" s="103">
        <v>53</v>
      </c>
      <c r="B73" s="104" t="s">
        <v>357</v>
      </c>
      <c r="C73" s="105" t="s">
        <v>358</v>
      </c>
      <c r="D73" s="89" t="s">
        <v>19</v>
      </c>
      <c r="E73" s="104" t="s">
        <v>1762</v>
      </c>
      <c r="F73" s="104" t="s">
        <v>1509</v>
      </c>
      <c r="G73" s="104">
        <v>2000</v>
      </c>
      <c r="H73" s="92">
        <v>40.267194099999998</v>
      </c>
      <c r="I73" s="92">
        <v>-86.134901900000003</v>
      </c>
      <c r="J73" s="104" t="s">
        <v>42</v>
      </c>
      <c r="K73" s="104" t="s">
        <v>1643</v>
      </c>
      <c r="L73" s="104" t="s">
        <v>1771</v>
      </c>
      <c r="M73" s="106" t="s">
        <v>1771</v>
      </c>
      <c r="N73" s="104" t="s">
        <v>26</v>
      </c>
      <c r="O73" s="104" t="s">
        <v>362</v>
      </c>
      <c r="P73" s="108"/>
      <c r="Q73" s="108"/>
      <c r="R73" s="108"/>
      <c r="S73" s="108" t="s">
        <v>1646</v>
      </c>
      <c r="T73" s="108"/>
      <c r="U73" s="108"/>
      <c r="V73" s="108"/>
      <c r="W73" s="108"/>
      <c r="X73" s="108"/>
    </row>
    <row r="74" spans="1:24">
      <c r="A74" s="103">
        <v>54</v>
      </c>
      <c r="B74" s="104" t="s">
        <v>357</v>
      </c>
      <c r="C74" s="105" t="s">
        <v>358</v>
      </c>
      <c r="D74" s="89" t="s">
        <v>19</v>
      </c>
      <c r="E74" s="104" t="s">
        <v>1762</v>
      </c>
      <c r="F74" s="104" t="s">
        <v>1509</v>
      </c>
      <c r="G74" s="104">
        <v>2000</v>
      </c>
      <c r="H74" s="92">
        <v>40.267194099999998</v>
      </c>
      <c r="I74" s="92">
        <v>-86.134901900000003</v>
      </c>
      <c r="J74" s="104" t="s">
        <v>42</v>
      </c>
      <c r="K74" s="104" t="s">
        <v>1643</v>
      </c>
      <c r="L74" s="104" t="s">
        <v>1772</v>
      </c>
      <c r="M74" s="106" t="s">
        <v>1772</v>
      </c>
      <c r="N74" s="104" t="s">
        <v>26</v>
      </c>
      <c r="O74" s="104" t="s">
        <v>362</v>
      </c>
      <c r="P74" s="108"/>
      <c r="Q74" s="108"/>
      <c r="R74" s="108"/>
      <c r="S74" s="108" t="s">
        <v>1646</v>
      </c>
      <c r="T74" s="108"/>
      <c r="U74" s="108"/>
      <c r="V74" s="108"/>
      <c r="W74" s="108"/>
      <c r="X74" s="108"/>
    </row>
    <row r="75" spans="1:24">
      <c r="A75" s="103">
        <v>55</v>
      </c>
      <c r="B75" s="104" t="s">
        <v>357</v>
      </c>
      <c r="C75" s="105" t="s">
        <v>358</v>
      </c>
      <c r="D75" s="89" t="s">
        <v>19</v>
      </c>
      <c r="E75" s="104" t="s">
        <v>1762</v>
      </c>
      <c r="F75" s="104" t="s">
        <v>1509</v>
      </c>
      <c r="G75" s="104">
        <v>2000</v>
      </c>
      <c r="H75" s="92">
        <v>40.267194099999998</v>
      </c>
      <c r="I75" s="92">
        <v>-86.134901900000003</v>
      </c>
      <c r="J75" s="104" t="s">
        <v>42</v>
      </c>
      <c r="K75" s="104" t="s">
        <v>1643</v>
      </c>
      <c r="L75" s="104" t="s">
        <v>1773</v>
      </c>
      <c r="M75" s="106" t="s">
        <v>1773</v>
      </c>
      <c r="N75" s="104" t="s">
        <v>26</v>
      </c>
      <c r="O75" s="104" t="s">
        <v>362</v>
      </c>
      <c r="P75" s="108"/>
      <c r="Q75" s="108"/>
      <c r="R75" s="108"/>
      <c r="S75" s="108" t="s">
        <v>1646</v>
      </c>
      <c r="T75" s="108"/>
      <c r="U75" s="108"/>
      <c r="V75" s="108"/>
      <c r="W75" s="108"/>
      <c r="X75" s="108"/>
    </row>
    <row r="76" spans="1:24">
      <c r="A76" s="103">
        <v>56</v>
      </c>
      <c r="B76" s="104" t="s">
        <v>357</v>
      </c>
      <c r="C76" s="105" t="s">
        <v>358</v>
      </c>
      <c r="D76" s="89" t="s">
        <v>19</v>
      </c>
      <c r="E76" s="104" t="s">
        <v>1762</v>
      </c>
      <c r="F76" s="104" t="s">
        <v>1509</v>
      </c>
      <c r="G76" s="104">
        <v>2000</v>
      </c>
      <c r="H76" s="92">
        <v>40.267194099999998</v>
      </c>
      <c r="I76" s="92">
        <v>-86.134901900000003</v>
      </c>
      <c r="J76" s="104" t="s">
        <v>42</v>
      </c>
      <c r="K76" s="104" t="s">
        <v>1643</v>
      </c>
      <c r="L76" s="104" t="s">
        <v>1774</v>
      </c>
      <c r="M76" s="106" t="s">
        <v>1774</v>
      </c>
      <c r="N76" s="104" t="s">
        <v>26</v>
      </c>
      <c r="O76" s="104" t="s">
        <v>362</v>
      </c>
      <c r="P76" s="108"/>
      <c r="Q76" s="108"/>
      <c r="R76" s="108"/>
      <c r="S76" s="108" t="s">
        <v>1646</v>
      </c>
      <c r="T76" s="108"/>
      <c r="U76" s="108"/>
      <c r="V76" s="108"/>
      <c r="W76" s="108"/>
      <c r="X76" s="108"/>
    </row>
    <row r="77" spans="1:24">
      <c r="A77" s="103">
        <v>57</v>
      </c>
      <c r="B77" s="104" t="s">
        <v>357</v>
      </c>
      <c r="C77" s="105" t="s">
        <v>358</v>
      </c>
      <c r="D77" s="89" t="s">
        <v>19</v>
      </c>
      <c r="E77" s="104" t="s">
        <v>1762</v>
      </c>
      <c r="F77" s="104" t="s">
        <v>1509</v>
      </c>
      <c r="G77" s="104">
        <v>2000</v>
      </c>
      <c r="H77" s="92">
        <v>40.267194099999998</v>
      </c>
      <c r="I77" s="92">
        <v>-86.134901900000003</v>
      </c>
      <c r="J77" s="104" t="s">
        <v>42</v>
      </c>
      <c r="K77" s="104" t="s">
        <v>1643</v>
      </c>
      <c r="L77" s="104" t="s">
        <v>1775</v>
      </c>
      <c r="M77" s="106" t="s">
        <v>1775</v>
      </c>
      <c r="N77" s="104" t="s">
        <v>26</v>
      </c>
      <c r="O77" s="104" t="s">
        <v>362</v>
      </c>
      <c r="P77" s="108"/>
      <c r="Q77" s="108"/>
      <c r="R77" s="108"/>
      <c r="S77" s="108" t="s">
        <v>1646</v>
      </c>
      <c r="T77" s="108"/>
      <c r="U77" s="108"/>
      <c r="V77" s="108"/>
      <c r="W77" s="108"/>
      <c r="X77" s="108"/>
    </row>
    <row r="78" spans="1:24">
      <c r="A78" s="103">
        <v>58</v>
      </c>
      <c r="B78" s="104" t="s">
        <v>357</v>
      </c>
      <c r="C78" s="105" t="s">
        <v>358</v>
      </c>
      <c r="D78" s="89" t="s">
        <v>19</v>
      </c>
      <c r="E78" s="104" t="s">
        <v>1762</v>
      </c>
      <c r="F78" s="104" t="s">
        <v>1509</v>
      </c>
      <c r="G78" s="104">
        <v>2000</v>
      </c>
      <c r="H78" s="92">
        <v>40.267194099999998</v>
      </c>
      <c r="I78" s="92">
        <v>-86.134901900000003</v>
      </c>
      <c r="J78" s="104" t="s">
        <v>42</v>
      </c>
      <c r="K78" s="104" t="s">
        <v>1643</v>
      </c>
      <c r="L78" s="104" t="s">
        <v>1776</v>
      </c>
      <c r="M78" s="106" t="s">
        <v>1776</v>
      </c>
      <c r="N78" s="104" t="s">
        <v>26</v>
      </c>
      <c r="O78" s="104" t="s">
        <v>362</v>
      </c>
      <c r="P78" s="108"/>
      <c r="Q78" s="108"/>
      <c r="R78" s="108"/>
      <c r="S78" s="108" t="s">
        <v>1646</v>
      </c>
      <c r="T78" s="108"/>
      <c r="U78" s="108"/>
      <c r="V78" s="108"/>
      <c r="W78" s="108"/>
      <c r="X78" s="108"/>
    </row>
    <row r="79" spans="1:24">
      <c r="A79" s="103">
        <v>59</v>
      </c>
      <c r="B79" s="104" t="s">
        <v>357</v>
      </c>
      <c r="C79" s="105" t="s">
        <v>358</v>
      </c>
      <c r="D79" s="89" t="s">
        <v>19</v>
      </c>
      <c r="E79" s="104" t="s">
        <v>1762</v>
      </c>
      <c r="F79" s="104" t="s">
        <v>1509</v>
      </c>
      <c r="G79" s="104">
        <v>2000</v>
      </c>
      <c r="H79" s="92">
        <v>40.267194099999998</v>
      </c>
      <c r="I79" s="92">
        <v>-86.134901900000003</v>
      </c>
      <c r="J79" s="104" t="s">
        <v>42</v>
      </c>
      <c r="K79" s="104" t="s">
        <v>1643</v>
      </c>
      <c r="L79" s="104" t="s">
        <v>1777</v>
      </c>
      <c r="M79" s="106" t="s">
        <v>1777</v>
      </c>
      <c r="N79" s="104" t="s">
        <v>26</v>
      </c>
      <c r="O79" s="104" t="s">
        <v>362</v>
      </c>
      <c r="P79" s="108"/>
      <c r="Q79" s="108"/>
      <c r="R79" s="108"/>
      <c r="S79" s="108" t="s">
        <v>1646</v>
      </c>
      <c r="T79" s="108"/>
      <c r="U79" s="108"/>
      <c r="V79" s="108"/>
      <c r="W79" s="108"/>
      <c r="X79" s="108"/>
    </row>
    <row r="80" spans="1:24">
      <c r="A80" s="103">
        <v>60</v>
      </c>
      <c r="B80" s="104" t="s">
        <v>357</v>
      </c>
      <c r="C80" s="105" t="s">
        <v>358</v>
      </c>
      <c r="D80" s="89" t="s">
        <v>19</v>
      </c>
      <c r="E80" s="104" t="s">
        <v>1762</v>
      </c>
      <c r="F80" s="104" t="s">
        <v>1509</v>
      </c>
      <c r="G80" s="104">
        <v>2000</v>
      </c>
      <c r="H80" s="92">
        <v>40.267194099999998</v>
      </c>
      <c r="I80" s="92">
        <v>-86.134901900000003</v>
      </c>
      <c r="J80" s="104" t="s">
        <v>42</v>
      </c>
      <c r="K80" s="104" t="s">
        <v>1643</v>
      </c>
      <c r="L80" s="104" t="s">
        <v>1778</v>
      </c>
      <c r="M80" s="106" t="s">
        <v>1778</v>
      </c>
      <c r="N80" s="104" t="s">
        <v>26</v>
      </c>
      <c r="O80" s="104" t="s">
        <v>362</v>
      </c>
      <c r="P80" s="108"/>
      <c r="Q80" s="108"/>
      <c r="R80" s="108"/>
      <c r="S80" s="108" t="s">
        <v>1646</v>
      </c>
      <c r="T80" s="108"/>
      <c r="U80" s="108"/>
      <c r="V80" s="108"/>
      <c r="W80" s="108"/>
      <c r="X80" s="108"/>
    </row>
    <row r="81" spans="1:24">
      <c r="A81" s="103">
        <v>61</v>
      </c>
      <c r="B81" s="104" t="s">
        <v>357</v>
      </c>
      <c r="C81" s="105" t="s">
        <v>358</v>
      </c>
      <c r="D81" s="89" t="s">
        <v>19</v>
      </c>
      <c r="E81" s="104" t="s">
        <v>1762</v>
      </c>
      <c r="F81" s="104" t="s">
        <v>1509</v>
      </c>
      <c r="G81" s="104">
        <v>2000</v>
      </c>
      <c r="H81" s="92">
        <v>40.267194099999998</v>
      </c>
      <c r="I81" s="92">
        <v>-86.134901900000003</v>
      </c>
      <c r="J81" s="104" t="s">
        <v>42</v>
      </c>
      <c r="K81" s="104" t="s">
        <v>1643</v>
      </c>
      <c r="L81" s="104" t="s">
        <v>1779</v>
      </c>
      <c r="M81" s="106" t="s">
        <v>1779</v>
      </c>
      <c r="N81" s="104" t="s">
        <v>26</v>
      </c>
      <c r="O81" s="104" t="s">
        <v>362</v>
      </c>
      <c r="P81" s="108"/>
      <c r="Q81" s="108"/>
      <c r="R81" s="108"/>
      <c r="S81" s="108" t="s">
        <v>1646</v>
      </c>
      <c r="T81" s="108"/>
      <c r="U81" s="108"/>
      <c r="V81" s="108"/>
      <c r="W81" s="108"/>
      <c r="X81" s="108"/>
    </row>
    <row r="82" spans="1:24">
      <c r="A82" s="103">
        <v>62</v>
      </c>
      <c r="B82" s="104" t="s">
        <v>357</v>
      </c>
      <c r="C82" s="105" t="s">
        <v>358</v>
      </c>
      <c r="D82" s="89" t="s">
        <v>19</v>
      </c>
      <c r="E82" s="104" t="s">
        <v>1762</v>
      </c>
      <c r="F82" s="104" t="s">
        <v>1509</v>
      </c>
      <c r="G82" s="104">
        <v>2000</v>
      </c>
      <c r="H82" s="92">
        <v>40.267194099999998</v>
      </c>
      <c r="I82" s="92">
        <v>-86.134901900000003</v>
      </c>
      <c r="J82" s="104" t="s">
        <v>42</v>
      </c>
      <c r="K82" s="104" t="s">
        <v>1643</v>
      </c>
      <c r="L82" s="104" t="s">
        <v>1780</v>
      </c>
      <c r="M82" s="106" t="s">
        <v>1780</v>
      </c>
      <c r="N82" s="104" t="s">
        <v>26</v>
      </c>
      <c r="O82" s="104" t="s">
        <v>362</v>
      </c>
      <c r="P82" s="108"/>
      <c r="Q82" s="108"/>
      <c r="R82" s="108"/>
      <c r="S82" s="108" t="s">
        <v>1646</v>
      </c>
      <c r="T82" s="108"/>
      <c r="U82" s="108"/>
      <c r="V82" s="108"/>
      <c r="W82" s="108"/>
      <c r="X82" s="108"/>
    </row>
    <row r="83" spans="1:24">
      <c r="A83" s="103">
        <v>63</v>
      </c>
      <c r="B83" s="104" t="s">
        <v>357</v>
      </c>
      <c r="C83" s="105" t="s">
        <v>358</v>
      </c>
      <c r="D83" s="89" t="s">
        <v>19</v>
      </c>
      <c r="E83" s="104" t="s">
        <v>1762</v>
      </c>
      <c r="F83" s="104" t="s">
        <v>1509</v>
      </c>
      <c r="G83" s="104">
        <v>2000</v>
      </c>
      <c r="H83" s="92">
        <v>40.267194099999998</v>
      </c>
      <c r="I83" s="92">
        <v>-86.134901900000003</v>
      </c>
      <c r="J83" s="104" t="s">
        <v>42</v>
      </c>
      <c r="K83" s="104" t="s">
        <v>1643</v>
      </c>
      <c r="L83" s="104" t="s">
        <v>1781</v>
      </c>
      <c r="M83" s="106" t="s">
        <v>1781</v>
      </c>
      <c r="N83" s="104" t="s">
        <v>26</v>
      </c>
      <c r="O83" s="104" t="s">
        <v>362</v>
      </c>
      <c r="P83" s="108"/>
      <c r="Q83" s="108"/>
      <c r="R83" s="108"/>
      <c r="S83" s="108" t="s">
        <v>1646</v>
      </c>
      <c r="T83" s="108"/>
      <c r="U83" s="108"/>
      <c r="V83" s="108"/>
      <c r="W83" s="108"/>
      <c r="X83" s="108"/>
    </row>
    <row r="84" spans="1:24">
      <c r="A84" s="103">
        <v>64</v>
      </c>
      <c r="B84" s="104" t="s">
        <v>357</v>
      </c>
      <c r="C84" s="105" t="s">
        <v>358</v>
      </c>
      <c r="D84" s="89" t="s">
        <v>19</v>
      </c>
      <c r="E84" s="104" t="s">
        <v>1762</v>
      </c>
      <c r="F84" s="104" t="s">
        <v>1509</v>
      </c>
      <c r="G84" s="104">
        <v>2000</v>
      </c>
      <c r="H84" s="92">
        <v>40.267194099999998</v>
      </c>
      <c r="I84" s="92">
        <v>-86.134901900000003</v>
      </c>
      <c r="J84" s="104" t="s">
        <v>42</v>
      </c>
      <c r="K84" s="104" t="s">
        <v>1643</v>
      </c>
      <c r="L84" s="104" t="s">
        <v>1782</v>
      </c>
      <c r="M84" s="106" t="s">
        <v>1782</v>
      </c>
      <c r="N84" s="104" t="s">
        <v>26</v>
      </c>
      <c r="O84" s="104" t="s">
        <v>362</v>
      </c>
      <c r="P84" s="108"/>
      <c r="Q84" s="108"/>
      <c r="R84" s="108"/>
      <c r="S84" s="108" t="s">
        <v>1646</v>
      </c>
      <c r="T84" s="108"/>
      <c r="U84" s="108"/>
      <c r="V84" s="108"/>
      <c r="W84" s="108"/>
      <c r="X84" s="108"/>
    </row>
    <row r="85" spans="1:24">
      <c r="A85" s="103">
        <v>65</v>
      </c>
      <c r="B85" s="104" t="s">
        <v>357</v>
      </c>
      <c r="C85" s="105" t="s">
        <v>358</v>
      </c>
      <c r="D85" s="89" t="s">
        <v>19</v>
      </c>
      <c r="E85" s="104" t="s">
        <v>1762</v>
      </c>
      <c r="F85" s="104" t="s">
        <v>1509</v>
      </c>
      <c r="G85" s="104">
        <v>2000</v>
      </c>
      <c r="H85" s="92">
        <v>40.267194099999998</v>
      </c>
      <c r="I85" s="92">
        <v>-86.134901900000003</v>
      </c>
      <c r="J85" s="104" t="s">
        <v>42</v>
      </c>
      <c r="K85" s="104" t="s">
        <v>1643</v>
      </c>
      <c r="L85" s="104" t="s">
        <v>1783</v>
      </c>
      <c r="M85" s="106" t="s">
        <v>1783</v>
      </c>
      <c r="N85" s="104" t="s">
        <v>26</v>
      </c>
      <c r="O85" s="104" t="s">
        <v>362</v>
      </c>
      <c r="P85" s="108"/>
      <c r="Q85" s="108"/>
      <c r="R85" s="108"/>
      <c r="S85" s="108" t="s">
        <v>1646</v>
      </c>
      <c r="T85" s="108"/>
      <c r="U85" s="108"/>
      <c r="V85" s="108"/>
      <c r="W85" s="108"/>
      <c r="X85" s="108"/>
    </row>
    <row r="86" spans="1:24">
      <c r="A86" s="103">
        <v>66</v>
      </c>
      <c r="B86" s="104" t="s">
        <v>357</v>
      </c>
      <c r="C86" s="105" t="s">
        <v>358</v>
      </c>
      <c r="D86" s="89" t="s">
        <v>19</v>
      </c>
      <c r="E86" s="104" t="s">
        <v>1762</v>
      </c>
      <c r="F86" s="104" t="s">
        <v>1509</v>
      </c>
      <c r="G86" s="104">
        <v>2000</v>
      </c>
      <c r="H86" s="92">
        <v>40.267194099999998</v>
      </c>
      <c r="I86" s="92">
        <v>-86.134901900000003</v>
      </c>
      <c r="J86" s="104" t="s">
        <v>42</v>
      </c>
      <c r="K86" s="104" t="s">
        <v>1643</v>
      </c>
      <c r="L86" s="104" t="s">
        <v>1784</v>
      </c>
      <c r="M86" s="106" t="s">
        <v>1784</v>
      </c>
      <c r="N86" s="104" t="s">
        <v>26</v>
      </c>
      <c r="O86" s="104" t="s">
        <v>362</v>
      </c>
      <c r="P86" s="108"/>
      <c r="Q86" s="108"/>
      <c r="R86" s="108"/>
      <c r="S86" s="108" t="s">
        <v>1646</v>
      </c>
      <c r="T86" s="108"/>
      <c r="U86" s="108"/>
      <c r="V86" s="108"/>
      <c r="W86" s="108"/>
      <c r="X86" s="108"/>
    </row>
    <row r="87" spans="1:24">
      <c r="A87" s="103">
        <v>67</v>
      </c>
      <c r="B87" s="104" t="s">
        <v>357</v>
      </c>
      <c r="C87" s="105" t="s">
        <v>358</v>
      </c>
      <c r="D87" s="89" t="s">
        <v>19</v>
      </c>
      <c r="E87" s="104" t="s">
        <v>1762</v>
      </c>
      <c r="F87" s="104" t="s">
        <v>1509</v>
      </c>
      <c r="G87" s="104">
        <v>2000</v>
      </c>
      <c r="H87" s="92">
        <v>40.267194099999998</v>
      </c>
      <c r="I87" s="92">
        <v>-86.134901900000003</v>
      </c>
      <c r="J87" s="104" t="s">
        <v>42</v>
      </c>
      <c r="K87" s="104" t="s">
        <v>1643</v>
      </c>
      <c r="L87" s="104" t="s">
        <v>1785</v>
      </c>
      <c r="M87" s="106" t="s">
        <v>1785</v>
      </c>
      <c r="N87" s="104" t="s">
        <v>26</v>
      </c>
      <c r="O87" s="104" t="s">
        <v>362</v>
      </c>
      <c r="P87" s="108"/>
      <c r="Q87" s="108"/>
      <c r="R87" s="108"/>
      <c r="S87" s="108" t="s">
        <v>1646</v>
      </c>
      <c r="T87" s="108"/>
      <c r="U87" s="108"/>
      <c r="V87" s="108"/>
      <c r="W87" s="108"/>
      <c r="X87" s="108"/>
    </row>
    <row r="88" spans="1:24">
      <c r="A88" s="103">
        <v>68</v>
      </c>
      <c r="B88" s="104" t="s">
        <v>357</v>
      </c>
      <c r="C88" s="105" t="s">
        <v>358</v>
      </c>
      <c r="D88" s="89" t="s">
        <v>19</v>
      </c>
      <c r="E88" s="104" t="s">
        <v>1762</v>
      </c>
      <c r="F88" s="104" t="s">
        <v>1509</v>
      </c>
      <c r="G88" s="104">
        <v>2000</v>
      </c>
      <c r="H88" s="92">
        <v>40.267194099999998</v>
      </c>
      <c r="I88" s="92">
        <v>-86.134901900000003</v>
      </c>
      <c r="J88" s="104" t="s">
        <v>42</v>
      </c>
      <c r="K88" s="104" t="s">
        <v>1643</v>
      </c>
      <c r="L88" s="104" t="s">
        <v>1786</v>
      </c>
      <c r="M88" s="106" t="s">
        <v>1786</v>
      </c>
      <c r="N88" s="104" t="s">
        <v>26</v>
      </c>
      <c r="O88" s="104" t="s">
        <v>362</v>
      </c>
      <c r="P88" s="108"/>
      <c r="Q88" s="108"/>
      <c r="R88" s="108"/>
      <c r="S88" s="108" t="s">
        <v>1646</v>
      </c>
      <c r="T88" s="108"/>
      <c r="U88" s="108"/>
      <c r="V88" s="108"/>
      <c r="W88" s="108"/>
      <c r="X88" s="108"/>
    </row>
    <row r="89" spans="1:24">
      <c r="A89" s="103">
        <v>69</v>
      </c>
      <c r="B89" s="104" t="s">
        <v>357</v>
      </c>
      <c r="C89" s="105" t="s">
        <v>358</v>
      </c>
      <c r="D89" s="89" t="s">
        <v>19</v>
      </c>
      <c r="E89" s="104" t="s">
        <v>1762</v>
      </c>
      <c r="F89" s="104" t="s">
        <v>1509</v>
      </c>
      <c r="G89" s="104">
        <v>2000</v>
      </c>
      <c r="H89" s="92">
        <v>40.267194099999998</v>
      </c>
      <c r="I89" s="92">
        <v>-86.134901900000003</v>
      </c>
      <c r="J89" s="104" t="s">
        <v>42</v>
      </c>
      <c r="K89" s="104" t="s">
        <v>1643</v>
      </c>
      <c r="L89" s="104" t="s">
        <v>1787</v>
      </c>
      <c r="M89" s="106" t="s">
        <v>1787</v>
      </c>
      <c r="N89" s="104" t="s">
        <v>26</v>
      </c>
      <c r="O89" s="104" t="s">
        <v>362</v>
      </c>
      <c r="P89" s="108"/>
      <c r="Q89" s="108"/>
      <c r="R89" s="108"/>
      <c r="S89" s="108" t="s">
        <v>1646</v>
      </c>
      <c r="T89" s="108"/>
      <c r="U89" s="108"/>
      <c r="V89" s="108"/>
      <c r="W89" s="108"/>
      <c r="X89" s="108"/>
    </row>
    <row r="90" spans="1:24">
      <c r="A90" s="103">
        <v>70</v>
      </c>
      <c r="B90" s="104" t="s">
        <v>357</v>
      </c>
      <c r="C90" s="105" t="s">
        <v>358</v>
      </c>
      <c r="D90" s="89" t="s">
        <v>19</v>
      </c>
      <c r="E90" s="104" t="s">
        <v>1762</v>
      </c>
      <c r="F90" s="104" t="s">
        <v>1509</v>
      </c>
      <c r="G90" s="104">
        <v>2000</v>
      </c>
      <c r="H90" s="92">
        <v>40.267194099999998</v>
      </c>
      <c r="I90" s="92">
        <v>-86.134901900000003</v>
      </c>
      <c r="J90" s="104" t="s">
        <v>42</v>
      </c>
      <c r="K90" s="104" t="s">
        <v>1643</v>
      </c>
      <c r="L90" s="104" t="s">
        <v>1788</v>
      </c>
      <c r="M90" s="106" t="s">
        <v>1788</v>
      </c>
      <c r="N90" s="104" t="s">
        <v>26</v>
      </c>
      <c r="O90" s="104" t="s">
        <v>362</v>
      </c>
      <c r="P90" s="108"/>
      <c r="Q90" s="108"/>
      <c r="R90" s="108"/>
      <c r="S90" s="108" t="s">
        <v>1646</v>
      </c>
      <c r="T90" s="108"/>
      <c r="U90" s="108"/>
      <c r="V90" s="108"/>
      <c r="W90" s="108"/>
      <c r="X90" s="108"/>
    </row>
    <row r="91" spans="1:24">
      <c r="A91" s="103">
        <v>71</v>
      </c>
      <c r="B91" s="104" t="s">
        <v>357</v>
      </c>
      <c r="C91" s="105" t="s">
        <v>358</v>
      </c>
      <c r="D91" s="89" t="s">
        <v>19</v>
      </c>
      <c r="E91" s="104" t="s">
        <v>1762</v>
      </c>
      <c r="F91" s="104" t="s">
        <v>1509</v>
      </c>
      <c r="G91" s="104">
        <v>2000</v>
      </c>
      <c r="H91" s="92">
        <v>40.267194099999998</v>
      </c>
      <c r="I91" s="92">
        <v>-86.134901900000003</v>
      </c>
      <c r="J91" s="104" t="s">
        <v>42</v>
      </c>
      <c r="K91" s="104" t="s">
        <v>1643</v>
      </c>
      <c r="L91" s="104" t="s">
        <v>1789</v>
      </c>
      <c r="M91" s="106" t="s">
        <v>1789</v>
      </c>
      <c r="N91" s="104" t="s">
        <v>26</v>
      </c>
      <c r="O91" s="104" t="s">
        <v>362</v>
      </c>
      <c r="P91" s="108"/>
      <c r="Q91" s="108"/>
      <c r="R91" s="108"/>
      <c r="S91" s="108" t="s">
        <v>1646</v>
      </c>
      <c r="T91" s="108"/>
      <c r="U91" s="108"/>
      <c r="V91" s="108"/>
      <c r="W91" s="108"/>
      <c r="X91" s="108"/>
    </row>
    <row r="92" spans="1:24">
      <c r="A92" s="103">
        <v>72</v>
      </c>
      <c r="B92" s="104" t="s">
        <v>357</v>
      </c>
      <c r="C92" s="105" t="s">
        <v>358</v>
      </c>
      <c r="D92" s="89" t="s">
        <v>19</v>
      </c>
      <c r="E92" s="104" t="s">
        <v>1762</v>
      </c>
      <c r="F92" s="104" t="s">
        <v>1509</v>
      </c>
      <c r="G92" s="104">
        <v>2000</v>
      </c>
      <c r="H92" s="92">
        <v>40.267194099999998</v>
      </c>
      <c r="I92" s="92">
        <v>-86.134901900000003</v>
      </c>
      <c r="J92" s="104" t="s">
        <v>42</v>
      </c>
      <c r="K92" s="104" t="s">
        <v>1643</v>
      </c>
      <c r="L92" s="104" t="s">
        <v>1790</v>
      </c>
      <c r="M92" s="106" t="s">
        <v>1790</v>
      </c>
      <c r="N92" s="104" t="s">
        <v>26</v>
      </c>
      <c r="O92" s="104" t="s">
        <v>362</v>
      </c>
      <c r="P92" s="108"/>
      <c r="Q92" s="108"/>
      <c r="R92" s="108"/>
      <c r="S92" s="108" t="s">
        <v>1646</v>
      </c>
      <c r="T92" s="108"/>
      <c r="U92" s="108"/>
      <c r="V92" s="108"/>
      <c r="W92" s="108"/>
      <c r="X92" s="108"/>
    </row>
    <row r="93" spans="1:24">
      <c r="A93" s="103">
        <v>73</v>
      </c>
      <c r="B93" s="104" t="s">
        <v>357</v>
      </c>
      <c r="C93" s="105" t="s">
        <v>358</v>
      </c>
      <c r="D93" s="89" t="s">
        <v>19</v>
      </c>
      <c r="E93" s="104" t="s">
        <v>1762</v>
      </c>
      <c r="F93" s="104" t="s">
        <v>1509</v>
      </c>
      <c r="G93" s="104">
        <v>2000</v>
      </c>
      <c r="H93" s="92">
        <v>40.267194099999998</v>
      </c>
      <c r="I93" s="92">
        <v>-86.134901900000003</v>
      </c>
      <c r="J93" s="104" t="s">
        <v>42</v>
      </c>
      <c r="K93" s="104" t="s">
        <v>1643</v>
      </c>
      <c r="L93" s="104" t="s">
        <v>1791</v>
      </c>
      <c r="M93" s="106" t="s">
        <v>1791</v>
      </c>
      <c r="N93" s="104" t="s">
        <v>26</v>
      </c>
      <c r="O93" s="104" t="s">
        <v>362</v>
      </c>
      <c r="P93" s="108"/>
      <c r="Q93" s="108"/>
      <c r="R93" s="108"/>
      <c r="S93" s="108" t="s">
        <v>1646</v>
      </c>
      <c r="T93" s="108"/>
      <c r="U93" s="108"/>
      <c r="V93" s="108"/>
      <c r="W93" s="108"/>
      <c r="X93" s="108"/>
    </row>
    <row r="94" spans="1:24">
      <c r="A94" s="103">
        <v>74</v>
      </c>
      <c r="B94" s="104" t="s">
        <v>357</v>
      </c>
      <c r="C94" s="105" t="s">
        <v>358</v>
      </c>
      <c r="D94" s="89" t="s">
        <v>19</v>
      </c>
      <c r="E94" s="104" t="s">
        <v>1762</v>
      </c>
      <c r="F94" s="104" t="s">
        <v>1509</v>
      </c>
      <c r="G94" s="104">
        <v>2000</v>
      </c>
      <c r="H94" s="92">
        <v>40.267194099999998</v>
      </c>
      <c r="I94" s="92">
        <v>-86.134901900000003</v>
      </c>
      <c r="J94" s="104" t="s">
        <v>42</v>
      </c>
      <c r="K94" s="104" t="s">
        <v>1643</v>
      </c>
      <c r="L94" s="104" t="s">
        <v>1792</v>
      </c>
      <c r="M94" s="106" t="s">
        <v>1792</v>
      </c>
      <c r="N94" s="104" t="s">
        <v>26</v>
      </c>
      <c r="O94" s="104" t="s">
        <v>362</v>
      </c>
      <c r="P94" s="108"/>
      <c r="Q94" s="108"/>
      <c r="R94" s="108"/>
      <c r="S94" s="108" t="s">
        <v>1646</v>
      </c>
      <c r="T94" s="108"/>
      <c r="U94" s="108"/>
      <c r="V94" s="108"/>
      <c r="W94" s="108"/>
      <c r="X94" s="108"/>
    </row>
    <row r="95" spans="1:24">
      <c r="A95" s="103">
        <v>75</v>
      </c>
      <c r="B95" s="104" t="s">
        <v>357</v>
      </c>
      <c r="C95" s="105" t="s">
        <v>358</v>
      </c>
      <c r="D95" s="89" t="s">
        <v>19</v>
      </c>
      <c r="E95" s="104" t="s">
        <v>1762</v>
      </c>
      <c r="F95" s="104" t="s">
        <v>1509</v>
      </c>
      <c r="G95" s="104">
        <v>2000</v>
      </c>
      <c r="H95" s="92">
        <v>40.267194099999998</v>
      </c>
      <c r="I95" s="92">
        <v>-86.134901900000003</v>
      </c>
      <c r="J95" s="104" t="s">
        <v>42</v>
      </c>
      <c r="K95" s="104" t="s">
        <v>1643</v>
      </c>
      <c r="L95" s="104" t="s">
        <v>1793</v>
      </c>
      <c r="M95" s="106" t="s">
        <v>1793</v>
      </c>
      <c r="N95" s="104" t="s">
        <v>26</v>
      </c>
      <c r="O95" s="104" t="s">
        <v>362</v>
      </c>
      <c r="P95" s="108"/>
      <c r="Q95" s="108"/>
      <c r="R95" s="108"/>
      <c r="S95" s="108" t="s">
        <v>1646</v>
      </c>
      <c r="T95" s="108"/>
      <c r="U95" s="108"/>
      <c r="V95" s="108"/>
      <c r="W95" s="108"/>
      <c r="X95" s="108"/>
    </row>
    <row r="96" spans="1:24">
      <c r="A96" s="103">
        <v>76</v>
      </c>
      <c r="B96" s="104" t="s">
        <v>357</v>
      </c>
      <c r="C96" s="105" t="s">
        <v>358</v>
      </c>
      <c r="D96" s="89" t="s">
        <v>19</v>
      </c>
      <c r="E96" s="104" t="s">
        <v>1762</v>
      </c>
      <c r="F96" s="104" t="s">
        <v>1509</v>
      </c>
      <c r="G96" s="104">
        <v>2000</v>
      </c>
      <c r="H96" s="92">
        <v>40.267194099999998</v>
      </c>
      <c r="I96" s="92">
        <v>-86.134901900000003</v>
      </c>
      <c r="J96" s="104" t="s">
        <v>42</v>
      </c>
      <c r="K96" s="104" t="s">
        <v>1643</v>
      </c>
      <c r="L96" s="104" t="s">
        <v>1794</v>
      </c>
      <c r="M96" s="106" t="s">
        <v>1794</v>
      </c>
      <c r="N96" s="104" t="s">
        <v>26</v>
      </c>
      <c r="O96" s="104" t="s">
        <v>362</v>
      </c>
      <c r="P96" s="108"/>
      <c r="Q96" s="108"/>
      <c r="R96" s="108"/>
      <c r="S96" s="108" t="s">
        <v>1646</v>
      </c>
      <c r="T96" s="108"/>
      <c r="U96" s="108"/>
      <c r="V96" s="108"/>
      <c r="W96" s="108"/>
      <c r="X96" s="108"/>
    </row>
    <row r="97" spans="1:24">
      <c r="A97" s="103">
        <v>77</v>
      </c>
      <c r="B97" s="104" t="s">
        <v>357</v>
      </c>
      <c r="C97" s="105" t="s">
        <v>358</v>
      </c>
      <c r="D97" s="89" t="s">
        <v>19</v>
      </c>
      <c r="E97" s="104" t="s">
        <v>1762</v>
      </c>
      <c r="F97" s="104" t="s">
        <v>1509</v>
      </c>
      <c r="G97" s="104">
        <v>2000</v>
      </c>
      <c r="H97" s="92">
        <v>40.267194099999998</v>
      </c>
      <c r="I97" s="92">
        <v>-86.134901900000003</v>
      </c>
      <c r="J97" s="104" t="s">
        <v>42</v>
      </c>
      <c r="K97" s="104" t="s">
        <v>1643</v>
      </c>
      <c r="L97" s="104" t="s">
        <v>1795</v>
      </c>
      <c r="M97" s="106" t="s">
        <v>1795</v>
      </c>
      <c r="N97" s="104" t="s">
        <v>26</v>
      </c>
      <c r="O97" s="104" t="s">
        <v>362</v>
      </c>
      <c r="P97" s="108"/>
      <c r="Q97" s="108"/>
      <c r="R97" s="108"/>
      <c r="S97" s="108" t="s">
        <v>1646</v>
      </c>
      <c r="T97" s="108"/>
      <c r="U97" s="108"/>
      <c r="V97" s="108"/>
      <c r="W97" s="108"/>
      <c r="X97" s="108"/>
    </row>
    <row r="98" spans="1:24">
      <c r="A98" s="103">
        <v>78</v>
      </c>
      <c r="B98" s="104" t="s">
        <v>357</v>
      </c>
      <c r="C98" s="105" t="s">
        <v>358</v>
      </c>
      <c r="D98" s="89" t="s">
        <v>19</v>
      </c>
      <c r="E98" s="104" t="s">
        <v>1762</v>
      </c>
      <c r="F98" s="104" t="s">
        <v>1509</v>
      </c>
      <c r="G98" s="104">
        <v>2000</v>
      </c>
      <c r="H98" s="92">
        <v>40.267194099999998</v>
      </c>
      <c r="I98" s="92">
        <v>-86.134901900000003</v>
      </c>
      <c r="J98" s="104" t="s">
        <v>42</v>
      </c>
      <c r="K98" s="104" t="s">
        <v>1643</v>
      </c>
      <c r="L98" s="104" t="s">
        <v>1796</v>
      </c>
      <c r="M98" s="106" t="s">
        <v>1796</v>
      </c>
      <c r="N98" s="104" t="s">
        <v>26</v>
      </c>
      <c r="O98" s="104" t="s">
        <v>362</v>
      </c>
      <c r="P98" s="108"/>
      <c r="Q98" s="108"/>
      <c r="R98" s="108"/>
      <c r="S98" s="108" t="s">
        <v>1646</v>
      </c>
      <c r="T98" s="108"/>
      <c r="U98" s="108"/>
      <c r="V98" s="108"/>
      <c r="W98" s="108"/>
      <c r="X98" s="108"/>
    </row>
    <row r="99" spans="1:24">
      <c r="A99" s="103">
        <v>79</v>
      </c>
      <c r="B99" s="104" t="s">
        <v>357</v>
      </c>
      <c r="C99" s="105" t="s">
        <v>358</v>
      </c>
      <c r="D99" s="89" t="s">
        <v>19</v>
      </c>
      <c r="E99" s="104" t="s">
        <v>1762</v>
      </c>
      <c r="F99" s="104" t="s">
        <v>1509</v>
      </c>
      <c r="G99" s="104">
        <v>2000</v>
      </c>
      <c r="H99" s="92">
        <v>40.267194099999998</v>
      </c>
      <c r="I99" s="92">
        <v>-86.134901900000003</v>
      </c>
      <c r="J99" s="104" t="s">
        <v>42</v>
      </c>
      <c r="K99" s="104" t="s">
        <v>1643</v>
      </c>
      <c r="L99" s="104" t="s">
        <v>1797</v>
      </c>
      <c r="M99" s="106" t="s">
        <v>1797</v>
      </c>
      <c r="N99" s="104" t="s">
        <v>26</v>
      </c>
      <c r="O99" s="104" t="s">
        <v>362</v>
      </c>
      <c r="P99" s="108"/>
      <c r="Q99" s="108"/>
      <c r="R99" s="108"/>
      <c r="S99" s="108" t="s">
        <v>1646</v>
      </c>
      <c r="T99" s="108"/>
      <c r="U99" s="108"/>
      <c r="V99" s="108"/>
      <c r="W99" s="108"/>
      <c r="X99" s="108"/>
    </row>
    <row r="100" spans="1:24">
      <c r="A100" s="103">
        <v>80</v>
      </c>
      <c r="B100" s="104" t="s">
        <v>357</v>
      </c>
      <c r="C100" s="105" t="s">
        <v>358</v>
      </c>
      <c r="D100" s="89" t="s">
        <v>19</v>
      </c>
      <c r="E100" s="104" t="s">
        <v>1762</v>
      </c>
      <c r="F100" s="104" t="s">
        <v>1509</v>
      </c>
      <c r="G100" s="104">
        <v>2000</v>
      </c>
      <c r="H100" s="92">
        <v>40.267194099999998</v>
      </c>
      <c r="I100" s="92">
        <v>-86.134901900000003</v>
      </c>
      <c r="J100" s="104" t="s">
        <v>42</v>
      </c>
      <c r="K100" s="104" t="s">
        <v>1643</v>
      </c>
      <c r="L100" s="104" t="s">
        <v>1798</v>
      </c>
      <c r="M100" s="106" t="s">
        <v>1798</v>
      </c>
      <c r="N100" s="104" t="s">
        <v>26</v>
      </c>
      <c r="O100" s="104" t="s">
        <v>362</v>
      </c>
      <c r="P100" s="108"/>
      <c r="Q100" s="108"/>
      <c r="R100" s="108"/>
      <c r="S100" s="108" t="s">
        <v>1646</v>
      </c>
      <c r="T100" s="108"/>
      <c r="U100" s="108"/>
      <c r="V100" s="108"/>
      <c r="W100" s="108"/>
      <c r="X100" s="108"/>
    </row>
    <row r="101" spans="1:24">
      <c r="A101" s="103">
        <v>81</v>
      </c>
      <c r="B101" s="104" t="s">
        <v>357</v>
      </c>
      <c r="C101" s="105" t="s">
        <v>358</v>
      </c>
      <c r="D101" s="89" t="s">
        <v>19</v>
      </c>
      <c r="E101" s="104" t="s">
        <v>1762</v>
      </c>
      <c r="F101" s="104" t="s">
        <v>1509</v>
      </c>
      <c r="G101" s="104">
        <v>2000</v>
      </c>
      <c r="H101" s="92">
        <v>40.267194099999998</v>
      </c>
      <c r="I101" s="92">
        <v>-86.134901900000003</v>
      </c>
      <c r="J101" s="104" t="s">
        <v>42</v>
      </c>
      <c r="K101" s="104" t="s">
        <v>1643</v>
      </c>
      <c r="L101" s="104" t="s">
        <v>1799</v>
      </c>
      <c r="M101" s="106" t="s">
        <v>1799</v>
      </c>
      <c r="N101" s="104" t="s">
        <v>26</v>
      </c>
      <c r="O101" s="104" t="s">
        <v>362</v>
      </c>
      <c r="P101" s="108"/>
      <c r="Q101" s="108"/>
      <c r="R101" s="108"/>
      <c r="S101" s="108" t="s">
        <v>1646</v>
      </c>
      <c r="T101" s="108"/>
      <c r="U101" s="108"/>
      <c r="V101" s="108"/>
      <c r="W101" s="108"/>
      <c r="X101" s="108"/>
    </row>
    <row r="102" spans="1:24">
      <c r="A102" s="103">
        <v>82</v>
      </c>
      <c r="B102" s="104" t="s">
        <v>357</v>
      </c>
      <c r="C102" s="105" t="s">
        <v>358</v>
      </c>
      <c r="D102" s="89" t="s">
        <v>19</v>
      </c>
      <c r="E102" s="104" t="s">
        <v>1762</v>
      </c>
      <c r="F102" s="104" t="s">
        <v>1509</v>
      </c>
      <c r="G102" s="104">
        <v>2000</v>
      </c>
      <c r="H102" s="92">
        <v>40.267194099999998</v>
      </c>
      <c r="I102" s="92">
        <v>-86.134901900000003</v>
      </c>
      <c r="J102" s="104" t="s">
        <v>42</v>
      </c>
      <c r="K102" s="104" t="s">
        <v>1643</v>
      </c>
      <c r="L102" s="104" t="s">
        <v>1800</v>
      </c>
      <c r="M102" s="106" t="s">
        <v>1800</v>
      </c>
      <c r="N102" s="104" t="s">
        <v>26</v>
      </c>
      <c r="O102" s="104" t="s">
        <v>362</v>
      </c>
      <c r="P102" s="108"/>
      <c r="Q102" s="108"/>
      <c r="R102" s="108"/>
      <c r="S102" s="108" t="s">
        <v>1646</v>
      </c>
      <c r="T102" s="108"/>
      <c r="U102" s="108"/>
      <c r="V102" s="108"/>
      <c r="W102" s="108"/>
      <c r="X102" s="108"/>
    </row>
    <row r="103" spans="1:24">
      <c r="A103" s="103">
        <v>83</v>
      </c>
      <c r="B103" s="104" t="s">
        <v>357</v>
      </c>
      <c r="C103" s="105" t="s">
        <v>358</v>
      </c>
      <c r="D103" s="89" t="s">
        <v>19</v>
      </c>
      <c r="E103" s="104" t="s">
        <v>1762</v>
      </c>
      <c r="F103" s="104" t="s">
        <v>1509</v>
      </c>
      <c r="G103" s="104">
        <v>2000</v>
      </c>
      <c r="H103" s="92">
        <v>40.267194099999998</v>
      </c>
      <c r="I103" s="92">
        <v>-86.134901900000003</v>
      </c>
      <c r="J103" s="104" t="s">
        <v>42</v>
      </c>
      <c r="K103" s="104" t="s">
        <v>1643</v>
      </c>
      <c r="L103" s="104" t="s">
        <v>1801</v>
      </c>
      <c r="M103" s="106" t="s">
        <v>1801</v>
      </c>
      <c r="N103" s="104" t="s">
        <v>26</v>
      </c>
      <c r="O103" s="104" t="s">
        <v>362</v>
      </c>
      <c r="P103" s="108"/>
      <c r="Q103" s="108"/>
      <c r="R103" s="108"/>
      <c r="S103" s="108" t="s">
        <v>1646</v>
      </c>
      <c r="T103" s="108"/>
      <c r="U103" s="108"/>
      <c r="V103" s="108"/>
      <c r="W103" s="108"/>
      <c r="X103" s="108"/>
    </row>
    <row r="104" spans="1:24">
      <c r="A104" s="103">
        <v>84</v>
      </c>
      <c r="B104" s="104" t="s">
        <v>357</v>
      </c>
      <c r="C104" s="105" t="s">
        <v>358</v>
      </c>
      <c r="D104" s="89" t="s">
        <v>19</v>
      </c>
      <c r="E104" s="104" t="s">
        <v>1762</v>
      </c>
      <c r="F104" s="104" t="s">
        <v>1509</v>
      </c>
      <c r="G104" s="104">
        <v>2000</v>
      </c>
      <c r="H104" s="92">
        <v>40.267194099999998</v>
      </c>
      <c r="I104" s="92">
        <v>-86.134901900000003</v>
      </c>
      <c r="J104" s="104" t="s">
        <v>42</v>
      </c>
      <c r="K104" s="104" t="s">
        <v>1643</v>
      </c>
      <c r="L104" s="104" t="s">
        <v>1802</v>
      </c>
      <c r="M104" s="106" t="s">
        <v>1802</v>
      </c>
      <c r="N104" s="104" t="s">
        <v>26</v>
      </c>
      <c r="O104" s="104" t="s">
        <v>362</v>
      </c>
      <c r="P104" s="108"/>
      <c r="Q104" s="108"/>
      <c r="R104" s="108"/>
      <c r="S104" s="108" t="s">
        <v>1646</v>
      </c>
      <c r="T104" s="108"/>
      <c r="U104" s="108"/>
      <c r="V104" s="108"/>
      <c r="W104" s="108"/>
      <c r="X104" s="108"/>
    </row>
    <row r="105" spans="1:24">
      <c r="A105" s="103">
        <v>85</v>
      </c>
      <c r="B105" s="104" t="s">
        <v>357</v>
      </c>
      <c r="C105" s="105" t="s">
        <v>358</v>
      </c>
      <c r="D105" s="89" t="s">
        <v>19</v>
      </c>
      <c r="E105" s="104" t="s">
        <v>1762</v>
      </c>
      <c r="F105" s="104" t="s">
        <v>1509</v>
      </c>
      <c r="G105" s="104">
        <v>2000</v>
      </c>
      <c r="H105" s="92">
        <v>40.267194099999998</v>
      </c>
      <c r="I105" s="92">
        <v>-86.134901900000003</v>
      </c>
      <c r="J105" s="104" t="s">
        <v>42</v>
      </c>
      <c r="K105" s="104" t="s">
        <v>1643</v>
      </c>
      <c r="L105" s="104" t="s">
        <v>1803</v>
      </c>
      <c r="M105" s="106" t="s">
        <v>1803</v>
      </c>
      <c r="N105" s="104" t="s">
        <v>26</v>
      </c>
      <c r="O105" s="104" t="s">
        <v>362</v>
      </c>
      <c r="P105" s="108"/>
      <c r="Q105" s="108"/>
      <c r="R105" s="108"/>
      <c r="S105" s="108" t="s">
        <v>1646</v>
      </c>
      <c r="T105" s="108"/>
      <c r="U105" s="108"/>
      <c r="V105" s="108"/>
      <c r="W105" s="108"/>
      <c r="X105" s="108"/>
    </row>
    <row r="106" spans="1:24">
      <c r="A106" s="103">
        <v>86</v>
      </c>
      <c r="B106" s="104" t="s">
        <v>357</v>
      </c>
      <c r="C106" s="105" t="s">
        <v>358</v>
      </c>
      <c r="D106" s="89" t="s">
        <v>19</v>
      </c>
      <c r="E106" s="104" t="s">
        <v>1762</v>
      </c>
      <c r="F106" s="104" t="s">
        <v>1509</v>
      </c>
      <c r="G106" s="104">
        <v>2000</v>
      </c>
      <c r="H106" s="92">
        <v>40.267194099999998</v>
      </c>
      <c r="I106" s="92">
        <v>-86.134901900000003</v>
      </c>
      <c r="J106" s="104" t="s">
        <v>42</v>
      </c>
      <c r="K106" s="104" t="s">
        <v>1643</v>
      </c>
      <c r="L106" s="104" t="s">
        <v>1804</v>
      </c>
      <c r="M106" s="106" t="s">
        <v>1804</v>
      </c>
      <c r="N106" s="104" t="s">
        <v>26</v>
      </c>
      <c r="O106" s="104" t="s">
        <v>362</v>
      </c>
      <c r="P106" s="108"/>
      <c r="Q106" s="108"/>
      <c r="R106" s="108"/>
      <c r="S106" s="108" t="s">
        <v>1646</v>
      </c>
      <c r="T106" s="108"/>
      <c r="U106" s="108"/>
      <c r="V106" s="108"/>
      <c r="W106" s="108"/>
      <c r="X106" s="108"/>
    </row>
    <row r="107" spans="1:24">
      <c r="A107" s="103">
        <v>87</v>
      </c>
      <c r="B107" s="104" t="s">
        <v>357</v>
      </c>
      <c r="C107" s="105" t="s">
        <v>358</v>
      </c>
      <c r="D107" s="89" t="s">
        <v>19</v>
      </c>
      <c r="E107" s="104" t="s">
        <v>1762</v>
      </c>
      <c r="F107" s="104" t="s">
        <v>1509</v>
      </c>
      <c r="G107" s="104">
        <v>2000</v>
      </c>
      <c r="H107" s="92">
        <v>40.267194099999998</v>
      </c>
      <c r="I107" s="92">
        <v>-86.134901900000003</v>
      </c>
      <c r="J107" s="104" t="s">
        <v>42</v>
      </c>
      <c r="K107" s="104" t="s">
        <v>1643</v>
      </c>
      <c r="L107" s="104" t="s">
        <v>1805</v>
      </c>
      <c r="M107" s="106" t="s">
        <v>1805</v>
      </c>
      <c r="N107" s="104" t="s">
        <v>26</v>
      </c>
      <c r="O107" s="104" t="s">
        <v>362</v>
      </c>
      <c r="P107" s="108"/>
      <c r="Q107" s="108"/>
      <c r="R107" s="108"/>
      <c r="S107" s="108" t="s">
        <v>1646</v>
      </c>
      <c r="T107" s="108"/>
      <c r="U107" s="108"/>
      <c r="V107" s="108"/>
      <c r="W107" s="108"/>
      <c r="X107" s="108"/>
    </row>
    <row r="108" spans="1:24">
      <c r="A108" s="103">
        <v>88</v>
      </c>
      <c r="B108" s="104" t="s">
        <v>357</v>
      </c>
      <c r="C108" s="105" t="s">
        <v>358</v>
      </c>
      <c r="D108" s="89" t="s">
        <v>19</v>
      </c>
      <c r="E108" s="104" t="s">
        <v>1762</v>
      </c>
      <c r="F108" s="104" t="s">
        <v>1509</v>
      </c>
      <c r="G108" s="104">
        <v>2000</v>
      </c>
      <c r="H108" s="92">
        <v>40.267194099999998</v>
      </c>
      <c r="I108" s="92">
        <v>-86.134901900000003</v>
      </c>
      <c r="J108" s="104" t="s">
        <v>42</v>
      </c>
      <c r="K108" s="104" t="s">
        <v>1643</v>
      </c>
      <c r="L108" s="104" t="s">
        <v>1806</v>
      </c>
      <c r="M108" s="106" t="s">
        <v>1806</v>
      </c>
      <c r="N108" s="104" t="s">
        <v>26</v>
      </c>
      <c r="O108" s="104" t="s">
        <v>362</v>
      </c>
      <c r="P108" s="108"/>
      <c r="Q108" s="108"/>
      <c r="R108" s="108"/>
      <c r="S108" s="108" t="s">
        <v>1646</v>
      </c>
      <c r="T108" s="108"/>
      <c r="U108" s="108"/>
      <c r="V108" s="108"/>
      <c r="W108" s="108"/>
      <c r="X108" s="108"/>
    </row>
    <row r="109" spans="1:24">
      <c r="A109" s="103">
        <v>89</v>
      </c>
      <c r="B109" s="104" t="s">
        <v>357</v>
      </c>
      <c r="C109" s="105" t="s">
        <v>358</v>
      </c>
      <c r="D109" s="89" t="s">
        <v>19</v>
      </c>
      <c r="E109" s="104" t="s">
        <v>1762</v>
      </c>
      <c r="F109" s="104" t="s">
        <v>1509</v>
      </c>
      <c r="G109" s="104">
        <v>2000</v>
      </c>
      <c r="H109" s="92">
        <v>40.267194099999998</v>
      </c>
      <c r="I109" s="92">
        <v>-86.134901900000003</v>
      </c>
      <c r="J109" s="104" t="s">
        <v>42</v>
      </c>
      <c r="K109" s="104" t="s">
        <v>1643</v>
      </c>
      <c r="L109" s="104" t="s">
        <v>1807</v>
      </c>
      <c r="M109" s="106" t="s">
        <v>1807</v>
      </c>
      <c r="N109" s="104" t="s">
        <v>26</v>
      </c>
      <c r="O109" s="104" t="s">
        <v>362</v>
      </c>
      <c r="P109" s="108"/>
      <c r="Q109" s="108"/>
      <c r="R109" s="108"/>
      <c r="S109" s="108" t="s">
        <v>1646</v>
      </c>
      <c r="T109" s="108"/>
      <c r="U109" s="108"/>
      <c r="V109" s="108"/>
      <c r="W109" s="108"/>
      <c r="X109" s="108"/>
    </row>
    <row r="110" spans="1:24">
      <c r="A110" s="103">
        <v>90</v>
      </c>
      <c r="B110" s="104" t="s">
        <v>357</v>
      </c>
      <c r="C110" s="105" t="s">
        <v>358</v>
      </c>
      <c r="D110" s="89" t="s">
        <v>19</v>
      </c>
      <c r="E110" s="104" t="s">
        <v>1762</v>
      </c>
      <c r="F110" s="104" t="s">
        <v>1509</v>
      </c>
      <c r="G110" s="104">
        <v>2000</v>
      </c>
      <c r="H110" s="92">
        <v>40.267194099999998</v>
      </c>
      <c r="I110" s="92">
        <v>-86.134901900000003</v>
      </c>
      <c r="J110" s="104" t="s">
        <v>42</v>
      </c>
      <c r="K110" s="104" t="s">
        <v>1643</v>
      </c>
      <c r="L110" s="104" t="s">
        <v>1808</v>
      </c>
      <c r="M110" s="106" t="s">
        <v>1808</v>
      </c>
      <c r="N110" s="104" t="s">
        <v>26</v>
      </c>
      <c r="O110" s="104" t="s">
        <v>362</v>
      </c>
      <c r="P110" s="108"/>
      <c r="Q110" s="108"/>
      <c r="R110" s="108"/>
      <c r="S110" s="108" t="s">
        <v>1646</v>
      </c>
      <c r="T110" s="108"/>
      <c r="U110" s="108"/>
      <c r="V110" s="108"/>
      <c r="W110" s="108"/>
      <c r="X110" s="108"/>
    </row>
    <row r="111" spans="1:24">
      <c r="A111" s="103">
        <v>91</v>
      </c>
      <c r="B111" s="104" t="s">
        <v>357</v>
      </c>
      <c r="C111" s="105" t="s">
        <v>358</v>
      </c>
      <c r="D111" s="89" t="s">
        <v>19</v>
      </c>
      <c r="E111" s="104" t="s">
        <v>1762</v>
      </c>
      <c r="F111" s="104" t="s">
        <v>1509</v>
      </c>
      <c r="G111" s="104">
        <v>2000</v>
      </c>
      <c r="H111" s="92">
        <v>40.267194099999998</v>
      </c>
      <c r="I111" s="92">
        <v>-86.134901900000003</v>
      </c>
      <c r="J111" s="104" t="s">
        <v>42</v>
      </c>
      <c r="K111" s="104" t="s">
        <v>1643</v>
      </c>
      <c r="L111" s="104" t="s">
        <v>1809</v>
      </c>
      <c r="M111" s="106" t="s">
        <v>1809</v>
      </c>
      <c r="N111" s="104" t="s">
        <v>26</v>
      </c>
      <c r="O111" s="104" t="s">
        <v>362</v>
      </c>
      <c r="P111" s="108"/>
      <c r="Q111" s="108"/>
      <c r="R111" s="108"/>
      <c r="S111" s="108" t="s">
        <v>1646</v>
      </c>
      <c r="T111" s="108"/>
      <c r="U111" s="108"/>
      <c r="V111" s="108"/>
      <c r="W111" s="108"/>
      <c r="X111" s="108"/>
    </row>
    <row r="112" spans="1:24">
      <c r="A112" s="103">
        <v>92</v>
      </c>
      <c r="B112" s="104" t="s">
        <v>357</v>
      </c>
      <c r="C112" s="105" t="s">
        <v>358</v>
      </c>
      <c r="D112" s="89" t="s">
        <v>19</v>
      </c>
      <c r="E112" s="104" t="s">
        <v>1762</v>
      </c>
      <c r="F112" s="104" t="s">
        <v>1509</v>
      </c>
      <c r="G112" s="104">
        <v>2000</v>
      </c>
      <c r="H112" s="92">
        <v>40.267194099999998</v>
      </c>
      <c r="I112" s="92">
        <v>-86.134901900000003</v>
      </c>
      <c r="J112" s="104" t="s">
        <v>42</v>
      </c>
      <c r="K112" s="104" t="s">
        <v>1643</v>
      </c>
      <c r="L112" s="104" t="s">
        <v>1810</v>
      </c>
      <c r="M112" s="106" t="s">
        <v>1810</v>
      </c>
      <c r="N112" s="104" t="s">
        <v>26</v>
      </c>
      <c r="O112" s="104" t="s">
        <v>362</v>
      </c>
      <c r="P112" s="108"/>
      <c r="Q112" s="108"/>
      <c r="R112" s="108"/>
      <c r="S112" s="108" t="s">
        <v>1646</v>
      </c>
      <c r="T112" s="108"/>
      <c r="U112" s="108"/>
      <c r="V112" s="108"/>
      <c r="W112" s="108"/>
      <c r="X112" s="108"/>
    </row>
    <row r="113" spans="1:24">
      <c r="A113" s="103">
        <v>93</v>
      </c>
      <c r="B113" s="104" t="s">
        <v>357</v>
      </c>
      <c r="C113" s="105" t="s">
        <v>358</v>
      </c>
      <c r="D113" s="89" t="s">
        <v>19</v>
      </c>
      <c r="E113" s="104" t="s">
        <v>1762</v>
      </c>
      <c r="F113" s="104" t="s">
        <v>1509</v>
      </c>
      <c r="G113" s="104">
        <v>2000</v>
      </c>
      <c r="H113" s="92">
        <v>40.267194099999998</v>
      </c>
      <c r="I113" s="92">
        <v>-86.134901900000003</v>
      </c>
      <c r="J113" s="104" t="s">
        <v>42</v>
      </c>
      <c r="K113" s="104" t="s">
        <v>1643</v>
      </c>
      <c r="L113" s="104" t="s">
        <v>1811</v>
      </c>
      <c r="M113" s="106" t="s">
        <v>1811</v>
      </c>
      <c r="N113" s="104" t="s">
        <v>26</v>
      </c>
      <c r="O113" s="104" t="s">
        <v>362</v>
      </c>
      <c r="P113" s="108"/>
      <c r="Q113" s="108"/>
      <c r="R113" s="108"/>
      <c r="S113" s="108" t="s">
        <v>1646</v>
      </c>
      <c r="T113" s="108"/>
      <c r="U113" s="108"/>
      <c r="V113" s="108"/>
      <c r="W113" s="108"/>
      <c r="X113" s="108"/>
    </row>
    <row r="114" spans="1:24">
      <c r="A114" s="103">
        <v>94</v>
      </c>
      <c r="B114" s="104" t="s">
        <v>357</v>
      </c>
      <c r="C114" s="105" t="s">
        <v>358</v>
      </c>
      <c r="D114" s="89" t="s">
        <v>19</v>
      </c>
      <c r="E114" s="104" t="s">
        <v>1762</v>
      </c>
      <c r="F114" s="104" t="s">
        <v>1509</v>
      </c>
      <c r="G114" s="104">
        <v>2000</v>
      </c>
      <c r="H114" s="92">
        <v>40.267194099999998</v>
      </c>
      <c r="I114" s="92">
        <v>-86.134901900000003</v>
      </c>
      <c r="J114" s="104" t="s">
        <v>42</v>
      </c>
      <c r="K114" s="104" t="s">
        <v>1643</v>
      </c>
      <c r="L114" s="104" t="s">
        <v>1812</v>
      </c>
      <c r="M114" s="106" t="s">
        <v>1812</v>
      </c>
      <c r="N114" s="104" t="s">
        <v>26</v>
      </c>
      <c r="O114" s="104" t="s">
        <v>362</v>
      </c>
      <c r="P114" s="108"/>
      <c r="Q114" s="108"/>
      <c r="R114" s="108"/>
      <c r="S114" s="108" t="s">
        <v>1646</v>
      </c>
      <c r="T114" s="108"/>
      <c r="U114" s="108"/>
      <c r="V114" s="108"/>
      <c r="W114" s="108"/>
      <c r="X114" s="108"/>
    </row>
    <row r="115" spans="1:24">
      <c r="A115" s="103">
        <v>95</v>
      </c>
      <c r="B115" s="104" t="s">
        <v>357</v>
      </c>
      <c r="C115" s="105" t="s">
        <v>358</v>
      </c>
      <c r="D115" s="89" t="s">
        <v>19</v>
      </c>
      <c r="E115" s="104" t="s">
        <v>1762</v>
      </c>
      <c r="F115" s="104" t="s">
        <v>1509</v>
      </c>
      <c r="G115" s="104">
        <v>2000</v>
      </c>
      <c r="H115" s="92">
        <v>40.267194099999998</v>
      </c>
      <c r="I115" s="92">
        <v>-86.134901900000003</v>
      </c>
      <c r="J115" s="104" t="s">
        <v>42</v>
      </c>
      <c r="K115" s="104" t="s">
        <v>1643</v>
      </c>
      <c r="L115" s="104" t="s">
        <v>1813</v>
      </c>
      <c r="M115" s="106" t="s">
        <v>1813</v>
      </c>
      <c r="N115" s="104" t="s">
        <v>26</v>
      </c>
      <c r="O115" s="104" t="s">
        <v>362</v>
      </c>
      <c r="P115" s="108"/>
      <c r="Q115" s="108"/>
      <c r="R115" s="108"/>
      <c r="S115" s="108" t="s">
        <v>1646</v>
      </c>
      <c r="T115" s="108"/>
      <c r="U115" s="108"/>
      <c r="V115" s="108"/>
      <c r="W115" s="108"/>
      <c r="X115" s="108"/>
    </row>
    <row r="116" spans="1:24">
      <c r="A116" s="103">
        <v>96</v>
      </c>
      <c r="B116" s="104" t="s">
        <v>357</v>
      </c>
      <c r="C116" s="105" t="s">
        <v>358</v>
      </c>
      <c r="D116" s="89" t="s">
        <v>19</v>
      </c>
      <c r="E116" s="104" t="s">
        <v>1762</v>
      </c>
      <c r="F116" s="104" t="s">
        <v>1509</v>
      </c>
      <c r="G116" s="104">
        <v>2000</v>
      </c>
      <c r="H116" s="92">
        <v>40.267194099999998</v>
      </c>
      <c r="I116" s="92">
        <v>-86.134901900000003</v>
      </c>
      <c r="J116" s="104" t="s">
        <v>42</v>
      </c>
      <c r="K116" s="104" t="s">
        <v>1643</v>
      </c>
      <c r="L116" s="104" t="s">
        <v>1814</v>
      </c>
      <c r="M116" s="106" t="s">
        <v>1814</v>
      </c>
      <c r="N116" s="104" t="s">
        <v>26</v>
      </c>
      <c r="O116" s="104" t="s">
        <v>362</v>
      </c>
      <c r="P116" s="108"/>
      <c r="Q116" s="108"/>
      <c r="R116" s="108"/>
      <c r="S116" s="108" t="s">
        <v>1646</v>
      </c>
      <c r="T116" s="108"/>
      <c r="U116" s="108"/>
      <c r="V116" s="108"/>
      <c r="W116" s="108"/>
      <c r="X116" s="108"/>
    </row>
    <row r="117" spans="1:24">
      <c r="A117" s="103">
        <v>97</v>
      </c>
      <c r="B117" s="104" t="s">
        <v>357</v>
      </c>
      <c r="C117" s="105" t="s">
        <v>358</v>
      </c>
      <c r="D117" s="89" t="s">
        <v>19</v>
      </c>
      <c r="E117" s="104" t="s">
        <v>1762</v>
      </c>
      <c r="F117" s="104" t="s">
        <v>1509</v>
      </c>
      <c r="G117" s="104">
        <v>1999</v>
      </c>
      <c r="H117" s="92">
        <v>40.267194099999998</v>
      </c>
      <c r="I117" s="92">
        <v>-86.134901900000003</v>
      </c>
      <c r="J117" s="104" t="s">
        <v>42</v>
      </c>
      <c r="K117" s="104" t="s">
        <v>1643</v>
      </c>
      <c r="L117" s="104" t="s">
        <v>1815</v>
      </c>
      <c r="M117" s="106" t="s">
        <v>1815</v>
      </c>
      <c r="N117" s="104" t="s">
        <v>26</v>
      </c>
      <c r="O117" s="104" t="s">
        <v>362</v>
      </c>
      <c r="P117" s="108"/>
      <c r="Q117" s="108"/>
      <c r="R117" s="108"/>
      <c r="S117" s="108" t="s">
        <v>1646</v>
      </c>
      <c r="T117" s="108"/>
      <c r="U117" s="108"/>
      <c r="V117" s="108"/>
      <c r="W117" s="108"/>
      <c r="X117" s="108"/>
    </row>
    <row r="118" spans="1:24">
      <c r="A118" s="103">
        <v>98</v>
      </c>
      <c r="B118" s="104" t="s">
        <v>357</v>
      </c>
      <c r="C118" s="105" t="s">
        <v>358</v>
      </c>
      <c r="D118" s="89" t="s">
        <v>19</v>
      </c>
      <c r="E118" s="104" t="s">
        <v>1762</v>
      </c>
      <c r="F118" s="104" t="s">
        <v>1509</v>
      </c>
      <c r="G118" s="104">
        <v>1999</v>
      </c>
      <c r="H118" s="92">
        <v>40.267194099999998</v>
      </c>
      <c r="I118" s="92">
        <v>-86.134901900000003</v>
      </c>
      <c r="J118" s="104" t="s">
        <v>42</v>
      </c>
      <c r="K118" s="104" t="s">
        <v>1643</v>
      </c>
      <c r="L118" s="104" t="s">
        <v>1816</v>
      </c>
      <c r="M118" s="106" t="s">
        <v>1816</v>
      </c>
      <c r="N118" s="104" t="s">
        <v>26</v>
      </c>
      <c r="O118" s="104" t="s">
        <v>362</v>
      </c>
      <c r="P118" s="108"/>
      <c r="Q118" s="108"/>
      <c r="R118" s="108"/>
      <c r="S118" s="108" t="s">
        <v>1646</v>
      </c>
      <c r="T118" s="108"/>
      <c r="U118" s="108"/>
      <c r="V118" s="108"/>
      <c r="W118" s="108"/>
      <c r="X118" s="108"/>
    </row>
    <row r="119" spans="1:24">
      <c r="A119" s="103">
        <v>99</v>
      </c>
      <c r="B119" s="104" t="s">
        <v>357</v>
      </c>
      <c r="C119" s="105" t="s">
        <v>358</v>
      </c>
      <c r="D119" s="89" t="s">
        <v>19</v>
      </c>
      <c r="E119" s="104" t="s">
        <v>1762</v>
      </c>
      <c r="F119" s="104" t="s">
        <v>1509</v>
      </c>
      <c r="G119" s="104">
        <v>1999</v>
      </c>
      <c r="H119" s="92">
        <v>40.267194099999998</v>
      </c>
      <c r="I119" s="92">
        <v>-86.134901900000003</v>
      </c>
      <c r="J119" s="104" t="s">
        <v>42</v>
      </c>
      <c r="K119" s="104" t="s">
        <v>1643</v>
      </c>
      <c r="L119" s="104" t="s">
        <v>1817</v>
      </c>
      <c r="M119" s="106" t="s">
        <v>1817</v>
      </c>
      <c r="N119" s="104" t="s">
        <v>26</v>
      </c>
      <c r="O119" s="104" t="s">
        <v>362</v>
      </c>
      <c r="P119" s="108"/>
      <c r="Q119" s="108"/>
      <c r="R119" s="108"/>
      <c r="S119" s="108" t="s">
        <v>1646</v>
      </c>
      <c r="T119" s="108"/>
      <c r="U119" s="108"/>
      <c r="V119" s="108"/>
      <c r="W119" s="108"/>
      <c r="X119" s="108"/>
    </row>
    <row r="120" spans="1:24">
      <c r="A120" s="103">
        <v>100</v>
      </c>
      <c r="B120" s="104" t="s">
        <v>357</v>
      </c>
      <c r="C120" s="105" t="s">
        <v>358</v>
      </c>
      <c r="D120" s="89" t="s">
        <v>19</v>
      </c>
      <c r="E120" s="104" t="s">
        <v>1762</v>
      </c>
      <c r="F120" s="104" t="s">
        <v>1509</v>
      </c>
      <c r="G120" s="104">
        <v>1999</v>
      </c>
      <c r="H120" s="92">
        <v>40.267194099999998</v>
      </c>
      <c r="I120" s="92">
        <v>-86.134901900000003</v>
      </c>
      <c r="J120" s="104" t="s">
        <v>42</v>
      </c>
      <c r="K120" s="104" t="s">
        <v>1643</v>
      </c>
      <c r="L120" s="104" t="s">
        <v>1818</v>
      </c>
      <c r="M120" s="106" t="s">
        <v>1818</v>
      </c>
      <c r="N120" s="104" t="s">
        <v>26</v>
      </c>
      <c r="O120" s="104" t="s">
        <v>362</v>
      </c>
      <c r="P120" s="108"/>
      <c r="Q120" s="108"/>
      <c r="R120" s="108"/>
      <c r="S120" s="108" t="s">
        <v>1646</v>
      </c>
      <c r="T120" s="108"/>
      <c r="U120" s="108"/>
      <c r="V120" s="108"/>
      <c r="W120" s="108"/>
      <c r="X120" s="108"/>
    </row>
    <row r="121" spans="1:24">
      <c r="A121" s="103">
        <v>101</v>
      </c>
      <c r="B121" s="104" t="s">
        <v>357</v>
      </c>
      <c r="C121" s="105" t="s">
        <v>358</v>
      </c>
      <c r="D121" s="89" t="s">
        <v>19</v>
      </c>
      <c r="E121" s="104" t="s">
        <v>1762</v>
      </c>
      <c r="F121" s="104" t="s">
        <v>1509</v>
      </c>
      <c r="G121" s="104">
        <v>1999</v>
      </c>
      <c r="H121" s="92">
        <v>40.267194099999998</v>
      </c>
      <c r="I121" s="92">
        <v>-86.134901900000003</v>
      </c>
      <c r="J121" s="104" t="s">
        <v>42</v>
      </c>
      <c r="K121" s="104" t="s">
        <v>1643</v>
      </c>
      <c r="L121" s="104" t="s">
        <v>1819</v>
      </c>
      <c r="M121" s="106" t="s">
        <v>1819</v>
      </c>
      <c r="N121" s="104" t="s">
        <v>26</v>
      </c>
      <c r="O121" s="104" t="s">
        <v>362</v>
      </c>
      <c r="P121" s="108"/>
      <c r="Q121" s="108"/>
      <c r="R121" s="108"/>
      <c r="S121" s="108" t="s">
        <v>1646</v>
      </c>
      <c r="T121" s="108"/>
      <c r="U121" s="108"/>
      <c r="V121" s="108"/>
      <c r="W121" s="108"/>
      <c r="X121" s="108"/>
    </row>
    <row r="122" spans="1:24">
      <c r="A122" s="103">
        <v>102</v>
      </c>
      <c r="B122" s="104" t="s">
        <v>357</v>
      </c>
      <c r="C122" s="105" t="s">
        <v>358</v>
      </c>
      <c r="D122" s="89" t="s">
        <v>19</v>
      </c>
      <c r="E122" s="104" t="s">
        <v>1762</v>
      </c>
      <c r="F122" s="104" t="s">
        <v>1509</v>
      </c>
      <c r="G122" s="104">
        <v>1999</v>
      </c>
      <c r="H122" s="92">
        <v>40.267194099999998</v>
      </c>
      <c r="I122" s="92">
        <v>-86.134901900000003</v>
      </c>
      <c r="J122" s="104" t="s">
        <v>42</v>
      </c>
      <c r="K122" s="104" t="s">
        <v>1643</v>
      </c>
      <c r="L122" s="104" t="s">
        <v>1820</v>
      </c>
      <c r="M122" s="106" t="s">
        <v>1820</v>
      </c>
      <c r="N122" s="104" t="s">
        <v>26</v>
      </c>
      <c r="O122" s="104" t="s">
        <v>362</v>
      </c>
      <c r="P122" s="108"/>
      <c r="Q122" s="108"/>
      <c r="R122" s="108"/>
      <c r="S122" s="108" t="s">
        <v>1646</v>
      </c>
      <c r="T122" s="108"/>
      <c r="U122" s="108"/>
      <c r="V122" s="108"/>
      <c r="W122" s="108"/>
      <c r="X122" s="108"/>
    </row>
    <row r="123" spans="1:24">
      <c r="A123" s="103">
        <v>103</v>
      </c>
      <c r="B123" s="104" t="s">
        <v>357</v>
      </c>
      <c r="C123" s="105" t="s">
        <v>358</v>
      </c>
      <c r="D123" s="89" t="s">
        <v>19</v>
      </c>
      <c r="E123" s="104" t="s">
        <v>1762</v>
      </c>
      <c r="F123" s="104" t="s">
        <v>1509</v>
      </c>
      <c r="G123" s="104">
        <v>1999</v>
      </c>
      <c r="H123" s="92">
        <v>40.267194099999998</v>
      </c>
      <c r="I123" s="92">
        <v>-86.134901900000003</v>
      </c>
      <c r="J123" s="104" t="s">
        <v>42</v>
      </c>
      <c r="K123" s="104" t="s">
        <v>1643</v>
      </c>
      <c r="L123" s="104" t="s">
        <v>1821</v>
      </c>
      <c r="M123" s="106" t="s">
        <v>1821</v>
      </c>
      <c r="N123" s="104" t="s">
        <v>26</v>
      </c>
      <c r="O123" s="104" t="s">
        <v>362</v>
      </c>
      <c r="P123" s="108"/>
      <c r="Q123" s="108"/>
      <c r="R123" s="108"/>
      <c r="S123" s="108" t="s">
        <v>1646</v>
      </c>
      <c r="T123" s="108"/>
      <c r="U123" s="108"/>
      <c r="V123" s="108"/>
      <c r="W123" s="108"/>
      <c r="X123" s="108"/>
    </row>
    <row r="124" spans="1:24">
      <c r="A124" s="103">
        <v>104</v>
      </c>
      <c r="B124" s="104" t="s">
        <v>357</v>
      </c>
      <c r="C124" s="105" t="s">
        <v>358</v>
      </c>
      <c r="D124" s="89" t="s">
        <v>19</v>
      </c>
      <c r="E124" s="104" t="s">
        <v>1762</v>
      </c>
      <c r="F124" s="104" t="s">
        <v>1509</v>
      </c>
      <c r="G124" s="104">
        <v>1999</v>
      </c>
      <c r="H124" s="92">
        <v>40.267194099999998</v>
      </c>
      <c r="I124" s="92">
        <v>-86.134901900000003</v>
      </c>
      <c r="J124" s="104" t="s">
        <v>42</v>
      </c>
      <c r="K124" s="104" t="s">
        <v>1643</v>
      </c>
      <c r="L124" s="104" t="s">
        <v>1822</v>
      </c>
      <c r="M124" s="106" t="s">
        <v>1822</v>
      </c>
      <c r="N124" s="104" t="s">
        <v>26</v>
      </c>
      <c r="O124" s="104" t="s">
        <v>362</v>
      </c>
      <c r="P124" s="108"/>
      <c r="Q124" s="108"/>
      <c r="R124" s="108"/>
      <c r="S124" s="108" t="s">
        <v>1646</v>
      </c>
      <c r="T124" s="108"/>
      <c r="U124" s="108"/>
      <c r="V124" s="108"/>
      <c r="W124" s="108"/>
      <c r="X124" s="108"/>
    </row>
    <row r="125" spans="1:24">
      <c r="A125" s="103">
        <v>105</v>
      </c>
      <c r="B125" s="104" t="s">
        <v>357</v>
      </c>
      <c r="C125" s="105" t="s">
        <v>358</v>
      </c>
      <c r="D125" s="89" t="s">
        <v>19</v>
      </c>
      <c r="E125" s="104" t="s">
        <v>1762</v>
      </c>
      <c r="F125" s="104" t="s">
        <v>1509</v>
      </c>
      <c r="G125" s="104">
        <v>1999</v>
      </c>
      <c r="H125" s="92">
        <v>40.267194099999998</v>
      </c>
      <c r="I125" s="92">
        <v>-86.134901900000003</v>
      </c>
      <c r="J125" s="104" t="s">
        <v>42</v>
      </c>
      <c r="K125" s="104" t="s">
        <v>1643</v>
      </c>
      <c r="L125" s="104" t="s">
        <v>1823</v>
      </c>
      <c r="M125" s="106" t="s">
        <v>1823</v>
      </c>
      <c r="N125" s="104" t="s">
        <v>26</v>
      </c>
      <c r="O125" s="104" t="s">
        <v>362</v>
      </c>
      <c r="P125" s="108"/>
      <c r="Q125" s="108"/>
      <c r="R125" s="108"/>
      <c r="S125" s="108" t="s">
        <v>1646</v>
      </c>
      <c r="T125" s="108"/>
      <c r="U125" s="108"/>
      <c r="V125" s="108"/>
      <c r="W125" s="108"/>
      <c r="X125" s="108"/>
    </row>
    <row r="126" spans="1:24">
      <c r="A126" s="103">
        <v>106</v>
      </c>
      <c r="B126" s="104" t="s">
        <v>357</v>
      </c>
      <c r="C126" s="105" t="s">
        <v>358</v>
      </c>
      <c r="D126" s="89" t="s">
        <v>19</v>
      </c>
      <c r="E126" s="104" t="s">
        <v>1762</v>
      </c>
      <c r="F126" s="104" t="s">
        <v>1509</v>
      </c>
      <c r="G126" s="104">
        <v>1999</v>
      </c>
      <c r="H126" s="92">
        <v>40.267194099999998</v>
      </c>
      <c r="I126" s="92">
        <v>-86.134901900000003</v>
      </c>
      <c r="J126" s="104" t="s">
        <v>42</v>
      </c>
      <c r="K126" s="104" t="s">
        <v>1643</v>
      </c>
      <c r="L126" s="104" t="s">
        <v>1824</v>
      </c>
      <c r="M126" s="106" t="s">
        <v>1824</v>
      </c>
      <c r="N126" s="104" t="s">
        <v>26</v>
      </c>
      <c r="O126" s="104" t="s">
        <v>362</v>
      </c>
      <c r="P126" s="108"/>
      <c r="Q126" s="108"/>
      <c r="R126" s="108"/>
      <c r="S126" s="108" t="s">
        <v>1646</v>
      </c>
      <c r="T126" s="108"/>
      <c r="U126" s="108"/>
      <c r="V126" s="108"/>
      <c r="W126" s="108"/>
      <c r="X126" s="108"/>
    </row>
    <row r="127" spans="1:24">
      <c r="A127" s="103">
        <v>107</v>
      </c>
      <c r="B127" s="104" t="s">
        <v>357</v>
      </c>
      <c r="C127" s="105" t="s">
        <v>358</v>
      </c>
      <c r="D127" s="89" t="s">
        <v>19</v>
      </c>
      <c r="E127" s="104" t="s">
        <v>1762</v>
      </c>
      <c r="F127" s="104" t="s">
        <v>1509</v>
      </c>
      <c r="G127" s="104">
        <v>1999</v>
      </c>
      <c r="H127" s="92">
        <v>40.267194099999998</v>
      </c>
      <c r="I127" s="92">
        <v>-86.134901900000003</v>
      </c>
      <c r="J127" s="104" t="s">
        <v>42</v>
      </c>
      <c r="K127" s="104" t="s">
        <v>1643</v>
      </c>
      <c r="L127" s="104" t="s">
        <v>1825</v>
      </c>
      <c r="M127" s="106" t="s">
        <v>1825</v>
      </c>
      <c r="N127" s="104" t="s">
        <v>26</v>
      </c>
      <c r="O127" s="104" t="s">
        <v>362</v>
      </c>
      <c r="P127" s="108"/>
      <c r="Q127" s="108"/>
      <c r="R127" s="108"/>
      <c r="S127" s="108" t="s">
        <v>1646</v>
      </c>
      <c r="T127" s="108"/>
      <c r="U127" s="108"/>
      <c r="V127" s="108"/>
      <c r="W127" s="108"/>
      <c r="X127" s="108"/>
    </row>
    <row r="128" spans="1:24">
      <c r="A128" s="103">
        <v>108</v>
      </c>
      <c r="B128" s="104" t="s">
        <v>357</v>
      </c>
      <c r="C128" s="105" t="s">
        <v>358</v>
      </c>
      <c r="D128" s="89" t="s">
        <v>19</v>
      </c>
      <c r="E128" s="104" t="s">
        <v>1762</v>
      </c>
      <c r="F128" s="104" t="s">
        <v>1509</v>
      </c>
      <c r="G128" s="104">
        <v>1999</v>
      </c>
      <c r="H128" s="92">
        <v>40.267194099999998</v>
      </c>
      <c r="I128" s="92">
        <v>-86.134901900000003</v>
      </c>
      <c r="J128" s="104" t="s">
        <v>42</v>
      </c>
      <c r="K128" s="104" t="s">
        <v>1643</v>
      </c>
      <c r="L128" s="104" t="s">
        <v>1826</v>
      </c>
      <c r="M128" s="106" t="s">
        <v>1826</v>
      </c>
      <c r="N128" s="104" t="s">
        <v>26</v>
      </c>
      <c r="O128" s="104" t="s">
        <v>362</v>
      </c>
      <c r="P128" s="108"/>
      <c r="Q128" s="108"/>
      <c r="R128" s="108"/>
      <c r="S128" s="108" t="s">
        <v>1646</v>
      </c>
      <c r="T128" s="108"/>
      <c r="U128" s="108"/>
      <c r="V128" s="108"/>
      <c r="W128" s="108"/>
      <c r="X128" s="108"/>
    </row>
    <row r="129" spans="1:24">
      <c r="A129" s="103">
        <v>109</v>
      </c>
      <c r="B129" s="104" t="s">
        <v>357</v>
      </c>
      <c r="C129" s="105" t="s">
        <v>358</v>
      </c>
      <c r="D129" s="89" t="s">
        <v>19</v>
      </c>
      <c r="E129" s="104" t="s">
        <v>1762</v>
      </c>
      <c r="F129" s="104" t="s">
        <v>1509</v>
      </c>
      <c r="G129" s="104">
        <v>1999</v>
      </c>
      <c r="H129" s="92">
        <v>40.267194099999998</v>
      </c>
      <c r="I129" s="92">
        <v>-86.134901900000003</v>
      </c>
      <c r="J129" s="104" t="s">
        <v>42</v>
      </c>
      <c r="K129" s="104" t="s">
        <v>1643</v>
      </c>
      <c r="L129" s="104" t="s">
        <v>1827</v>
      </c>
      <c r="M129" s="106" t="s">
        <v>1827</v>
      </c>
      <c r="N129" s="104" t="s">
        <v>26</v>
      </c>
      <c r="O129" s="104" t="s">
        <v>362</v>
      </c>
      <c r="P129" s="108"/>
      <c r="Q129" s="108"/>
      <c r="R129" s="108"/>
      <c r="S129" s="108" t="s">
        <v>1646</v>
      </c>
      <c r="T129" s="108"/>
      <c r="U129" s="108"/>
      <c r="V129" s="108"/>
      <c r="W129" s="108"/>
      <c r="X129" s="108"/>
    </row>
    <row r="130" spans="1:24">
      <c r="A130" s="103">
        <v>110</v>
      </c>
      <c r="B130" s="104" t="s">
        <v>357</v>
      </c>
      <c r="C130" s="105" t="s">
        <v>358</v>
      </c>
      <c r="D130" s="89" t="s">
        <v>19</v>
      </c>
      <c r="E130" s="104" t="s">
        <v>1762</v>
      </c>
      <c r="F130" s="104" t="s">
        <v>1509</v>
      </c>
      <c r="G130" s="104">
        <v>1999</v>
      </c>
      <c r="H130" s="92">
        <v>40.267194099999998</v>
      </c>
      <c r="I130" s="92">
        <v>-86.134901900000003</v>
      </c>
      <c r="J130" s="104" t="s">
        <v>42</v>
      </c>
      <c r="K130" s="104" t="s">
        <v>1643</v>
      </c>
      <c r="L130" s="104" t="s">
        <v>1828</v>
      </c>
      <c r="M130" s="106" t="s">
        <v>1828</v>
      </c>
      <c r="N130" s="104" t="s">
        <v>26</v>
      </c>
      <c r="O130" s="104" t="s">
        <v>362</v>
      </c>
      <c r="P130" s="108"/>
      <c r="Q130" s="108"/>
      <c r="R130" s="108"/>
      <c r="S130" s="108" t="s">
        <v>1646</v>
      </c>
      <c r="T130" s="108"/>
      <c r="U130" s="108"/>
      <c r="V130" s="108"/>
      <c r="W130" s="108"/>
      <c r="X130" s="108"/>
    </row>
    <row r="131" spans="1:24">
      <c r="A131" s="103">
        <v>111</v>
      </c>
      <c r="B131" s="104" t="s">
        <v>357</v>
      </c>
      <c r="C131" s="105" t="s">
        <v>358</v>
      </c>
      <c r="D131" s="89" t="s">
        <v>19</v>
      </c>
      <c r="E131" s="104" t="s">
        <v>1762</v>
      </c>
      <c r="F131" s="104" t="s">
        <v>1509</v>
      </c>
      <c r="G131" s="104">
        <v>1999</v>
      </c>
      <c r="H131" s="92">
        <v>40.267194099999998</v>
      </c>
      <c r="I131" s="92">
        <v>-86.134901900000003</v>
      </c>
      <c r="J131" s="104" t="s">
        <v>42</v>
      </c>
      <c r="K131" s="104" t="s">
        <v>1643</v>
      </c>
      <c r="L131" s="104" t="s">
        <v>1829</v>
      </c>
      <c r="M131" s="106" t="s">
        <v>1829</v>
      </c>
      <c r="N131" s="104" t="s">
        <v>26</v>
      </c>
      <c r="O131" s="104" t="s">
        <v>362</v>
      </c>
      <c r="P131" s="108"/>
      <c r="Q131" s="108"/>
      <c r="R131" s="108"/>
      <c r="S131" s="108" t="s">
        <v>1646</v>
      </c>
      <c r="T131" s="108"/>
      <c r="U131" s="108"/>
      <c r="V131" s="108"/>
      <c r="W131" s="108"/>
      <c r="X131" s="108"/>
    </row>
    <row r="132" spans="1:24">
      <c r="A132" s="103">
        <v>112</v>
      </c>
      <c r="B132" s="104" t="s">
        <v>357</v>
      </c>
      <c r="C132" s="105" t="s">
        <v>358</v>
      </c>
      <c r="D132" s="89" t="s">
        <v>19</v>
      </c>
      <c r="E132" s="104" t="s">
        <v>1762</v>
      </c>
      <c r="F132" s="104" t="s">
        <v>1509</v>
      </c>
      <c r="G132" s="104">
        <v>1999</v>
      </c>
      <c r="H132" s="92">
        <v>40.267194099999998</v>
      </c>
      <c r="I132" s="92">
        <v>-86.134901900000003</v>
      </c>
      <c r="J132" s="104" t="s">
        <v>42</v>
      </c>
      <c r="K132" s="104" t="s">
        <v>1643</v>
      </c>
      <c r="L132" s="104" t="s">
        <v>1830</v>
      </c>
      <c r="M132" s="106" t="s">
        <v>1830</v>
      </c>
      <c r="N132" s="104" t="s">
        <v>26</v>
      </c>
      <c r="O132" s="104" t="s">
        <v>362</v>
      </c>
      <c r="P132" s="108"/>
      <c r="Q132" s="108"/>
      <c r="R132" s="108"/>
      <c r="S132" s="108" t="s">
        <v>1646</v>
      </c>
      <c r="T132" s="108"/>
      <c r="U132" s="108"/>
      <c r="V132" s="108"/>
      <c r="W132" s="108"/>
      <c r="X132" s="108"/>
    </row>
    <row r="133" spans="1:24">
      <c r="A133" s="103">
        <v>113</v>
      </c>
      <c r="B133" s="104" t="s">
        <v>357</v>
      </c>
      <c r="C133" s="105" t="s">
        <v>358</v>
      </c>
      <c r="D133" s="89" t="s">
        <v>19</v>
      </c>
      <c r="E133" s="104" t="s">
        <v>1762</v>
      </c>
      <c r="F133" s="104" t="s">
        <v>1509</v>
      </c>
      <c r="G133" s="104">
        <v>1999</v>
      </c>
      <c r="H133" s="92">
        <v>40.267194099999998</v>
      </c>
      <c r="I133" s="92">
        <v>-86.134901900000003</v>
      </c>
      <c r="J133" s="104" t="s">
        <v>42</v>
      </c>
      <c r="K133" s="104" t="s">
        <v>1643</v>
      </c>
      <c r="L133" s="104" t="s">
        <v>1831</v>
      </c>
      <c r="M133" s="106" t="s">
        <v>1831</v>
      </c>
      <c r="N133" s="104" t="s">
        <v>26</v>
      </c>
      <c r="O133" s="104" t="s">
        <v>362</v>
      </c>
      <c r="P133" s="108"/>
      <c r="Q133" s="108"/>
      <c r="R133" s="108"/>
      <c r="S133" s="108" t="s">
        <v>1646</v>
      </c>
      <c r="T133" s="108"/>
      <c r="U133" s="108"/>
      <c r="V133" s="108"/>
      <c r="W133" s="108"/>
      <c r="X133" s="108"/>
    </row>
    <row r="134" spans="1:24">
      <c r="A134" s="103">
        <v>114</v>
      </c>
      <c r="B134" s="104" t="s">
        <v>357</v>
      </c>
      <c r="C134" s="105" t="s">
        <v>358</v>
      </c>
      <c r="D134" s="89" t="s">
        <v>19</v>
      </c>
      <c r="E134" s="104" t="s">
        <v>1762</v>
      </c>
      <c r="F134" s="104" t="s">
        <v>1509</v>
      </c>
      <c r="G134" s="104">
        <v>1999</v>
      </c>
      <c r="H134" s="92">
        <v>40.267194099999998</v>
      </c>
      <c r="I134" s="92">
        <v>-86.134901900000003</v>
      </c>
      <c r="J134" s="104" t="s">
        <v>42</v>
      </c>
      <c r="K134" s="104" t="s">
        <v>1643</v>
      </c>
      <c r="L134" s="104" t="s">
        <v>1832</v>
      </c>
      <c r="M134" s="106" t="s">
        <v>1832</v>
      </c>
      <c r="N134" s="104" t="s">
        <v>26</v>
      </c>
      <c r="O134" s="104" t="s">
        <v>362</v>
      </c>
      <c r="P134" s="108"/>
      <c r="Q134" s="108"/>
      <c r="R134" s="108"/>
      <c r="S134" s="108" t="s">
        <v>1646</v>
      </c>
      <c r="T134" s="108"/>
      <c r="U134" s="108"/>
      <c r="V134" s="108"/>
      <c r="W134" s="108"/>
      <c r="X134" s="108"/>
    </row>
    <row r="135" spans="1:24">
      <c r="A135" s="103">
        <v>115</v>
      </c>
      <c r="B135" s="104" t="s">
        <v>357</v>
      </c>
      <c r="C135" s="105" t="s">
        <v>358</v>
      </c>
      <c r="D135" s="89" t="s">
        <v>19</v>
      </c>
      <c r="E135" s="104" t="s">
        <v>1762</v>
      </c>
      <c r="F135" s="104" t="s">
        <v>1509</v>
      </c>
      <c r="G135" s="104">
        <v>1999</v>
      </c>
      <c r="H135" s="92">
        <v>40.267194099999998</v>
      </c>
      <c r="I135" s="92">
        <v>-86.134901900000003</v>
      </c>
      <c r="J135" s="104" t="s">
        <v>42</v>
      </c>
      <c r="K135" s="104" t="s">
        <v>1643</v>
      </c>
      <c r="L135" s="104" t="s">
        <v>1833</v>
      </c>
      <c r="M135" s="106" t="s">
        <v>1833</v>
      </c>
      <c r="N135" s="104" t="s">
        <v>26</v>
      </c>
      <c r="O135" s="104" t="s">
        <v>362</v>
      </c>
      <c r="P135" s="108"/>
      <c r="Q135" s="108"/>
      <c r="R135" s="108"/>
      <c r="S135" s="108" t="s">
        <v>1646</v>
      </c>
      <c r="T135" s="108"/>
      <c r="U135" s="108"/>
      <c r="V135" s="108"/>
      <c r="W135" s="108"/>
      <c r="X135" s="108"/>
    </row>
    <row r="136" spans="1:24">
      <c r="A136" s="103">
        <v>116</v>
      </c>
      <c r="B136" s="104" t="s">
        <v>357</v>
      </c>
      <c r="C136" s="105" t="s">
        <v>358</v>
      </c>
      <c r="D136" s="89" t="s">
        <v>19</v>
      </c>
      <c r="E136" s="104" t="s">
        <v>1762</v>
      </c>
      <c r="F136" s="104" t="s">
        <v>1509</v>
      </c>
      <c r="G136" s="104">
        <v>1999</v>
      </c>
      <c r="H136" s="92">
        <v>40.267194099999998</v>
      </c>
      <c r="I136" s="92">
        <v>-86.134901900000003</v>
      </c>
      <c r="J136" s="104" t="s">
        <v>42</v>
      </c>
      <c r="K136" s="104" t="s">
        <v>1643</v>
      </c>
      <c r="L136" s="104" t="s">
        <v>1834</v>
      </c>
      <c r="M136" s="106" t="s">
        <v>1834</v>
      </c>
      <c r="N136" s="104" t="s">
        <v>26</v>
      </c>
      <c r="O136" s="104" t="s">
        <v>362</v>
      </c>
      <c r="P136" s="108"/>
      <c r="Q136" s="108"/>
      <c r="R136" s="108"/>
      <c r="S136" s="108" t="s">
        <v>1646</v>
      </c>
      <c r="T136" s="108"/>
      <c r="U136" s="108"/>
      <c r="V136" s="108"/>
      <c r="W136" s="108"/>
      <c r="X136" s="108"/>
    </row>
    <row r="137" spans="1:24">
      <c r="A137" s="103">
        <v>117</v>
      </c>
      <c r="B137" s="104" t="s">
        <v>357</v>
      </c>
      <c r="C137" s="105" t="s">
        <v>358</v>
      </c>
      <c r="D137" s="89" t="s">
        <v>19</v>
      </c>
      <c r="E137" s="104" t="s">
        <v>1762</v>
      </c>
      <c r="F137" s="104" t="s">
        <v>1509</v>
      </c>
      <c r="G137" s="104">
        <v>1999</v>
      </c>
      <c r="H137" s="92">
        <v>40.267194099999998</v>
      </c>
      <c r="I137" s="92">
        <v>-86.134901900000003</v>
      </c>
      <c r="J137" s="104" t="s">
        <v>42</v>
      </c>
      <c r="K137" s="104" t="s">
        <v>1643</v>
      </c>
      <c r="L137" s="104" t="s">
        <v>1835</v>
      </c>
      <c r="M137" s="106" t="s">
        <v>1835</v>
      </c>
      <c r="N137" s="104" t="s">
        <v>26</v>
      </c>
      <c r="O137" s="104" t="s">
        <v>362</v>
      </c>
      <c r="P137" s="108"/>
      <c r="Q137" s="108"/>
      <c r="R137" s="108"/>
      <c r="S137" s="108" t="s">
        <v>1646</v>
      </c>
      <c r="T137" s="108"/>
      <c r="U137" s="108"/>
      <c r="V137" s="108"/>
      <c r="W137" s="108"/>
      <c r="X137" s="108"/>
    </row>
    <row r="138" spans="1:24">
      <c r="A138" s="103">
        <v>118</v>
      </c>
      <c r="B138" s="104" t="s">
        <v>357</v>
      </c>
      <c r="C138" s="105" t="s">
        <v>358</v>
      </c>
      <c r="D138" s="89" t="s">
        <v>19</v>
      </c>
      <c r="E138" s="104" t="s">
        <v>1762</v>
      </c>
      <c r="F138" s="104" t="s">
        <v>1509</v>
      </c>
      <c r="G138" s="104">
        <v>1999</v>
      </c>
      <c r="H138" s="92">
        <v>40.267194099999998</v>
      </c>
      <c r="I138" s="92">
        <v>-86.134901900000003</v>
      </c>
      <c r="J138" s="104" t="s">
        <v>42</v>
      </c>
      <c r="K138" s="104" t="s">
        <v>1643</v>
      </c>
      <c r="L138" s="104" t="s">
        <v>1836</v>
      </c>
      <c r="M138" s="106" t="s">
        <v>1836</v>
      </c>
      <c r="N138" s="104" t="s">
        <v>26</v>
      </c>
      <c r="O138" s="104" t="s">
        <v>362</v>
      </c>
      <c r="P138" s="108"/>
      <c r="Q138" s="108"/>
      <c r="R138" s="108"/>
      <c r="S138" s="108" t="s">
        <v>1646</v>
      </c>
      <c r="T138" s="108"/>
      <c r="U138" s="108"/>
      <c r="V138" s="108"/>
      <c r="W138" s="108"/>
      <c r="X138" s="108"/>
    </row>
    <row r="139" spans="1:24">
      <c r="A139" s="103">
        <v>119</v>
      </c>
      <c r="B139" s="104" t="s">
        <v>357</v>
      </c>
      <c r="C139" s="105" t="s">
        <v>358</v>
      </c>
      <c r="D139" s="89" t="s">
        <v>19</v>
      </c>
      <c r="E139" s="104" t="s">
        <v>1762</v>
      </c>
      <c r="F139" s="104" t="s">
        <v>1509</v>
      </c>
      <c r="G139" s="104">
        <v>1999</v>
      </c>
      <c r="H139" s="92">
        <v>40.267194099999998</v>
      </c>
      <c r="I139" s="92">
        <v>-86.134901900000003</v>
      </c>
      <c r="J139" s="104" t="s">
        <v>42</v>
      </c>
      <c r="K139" s="104" t="s">
        <v>1643</v>
      </c>
      <c r="L139" s="104" t="s">
        <v>1837</v>
      </c>
      <c r="M139" s="106" t="s">
        <v>1837</v>
      </c>
      <c r="N139" s="104" t="s">
        <v>26</v>
      </c>
      <c r="O139" s="104" t="s">
        <v>362</v>
      </c>
      <c r="P139" s="108"/>
      <c r="Q139" s="108"/>
      <c r="R139" s="108"/>
      <c r="S139" s="108" t="s">
        <v>1646</v>
      </c>
      <c r="T139" s="108"/>
      <c r="U139" s="108"/>
      <c r="V139" s="108"/>
      <c r="W139" s="108"/>
      <c r="X139" s="108"/>
    </row>
    <row r="140" spans="1:24">
      <c r="A140" s="103">
        <v>120</v>
      </c>
      <c r="B140" s="104" t="s">
        <v>357</v>
      </c>
      <c r="C140" s="105" t="s">
        <v>358</v>
      </c>
      <c r="D140" s="89" t="s">
        <v>19</v>
      </c>
      <c r="E140" s="104" t="s">
        <v>1762</v>
      </c>
      <c r="F140" s="104" t="s">
        <v>1509</v>
      </c>
      <c r="G140" s="104">
        <v>1999</v>
      </c>
      <c r="H140" s="92">
        <v>40.267194099999998</v>
      </c>
      <c r="I140" s="92">
        <v>-86.134901900000003</v>
      </c>
      <c r="J140" s="104" t="s">
        <v>42</v>
      </c>
      <c r="K140" s="104" t="s">
        <v>1643</v>
      </c>
      <c r="L140" s="104" t="s">
        <v>1838</v>
      </c>
      <c r="M140" s="106" t="s">
        <v>1838</v>
      </c>
      <c r="N140" s="104" t="s">
        <v>26</v>
      </c>
      <c r="O140" s="104" t="s">
        <v>362</v>
      </c>
      <c r="P140" s="108"/>
      <c r="Q140" s="108"/>
      <c r="R140" s="108"/>
      <c r="S140" s="108" t="s">
        <v>1646</v>
      </c>
      <c r="T140" s="108"/>
      <c r="U140" s="108"/>
      <c r="V140" s="108"/>
      <c r="W140" s="108"/>
      <c r="X140" s="108"/>
    </row>
    <row r="141" spans="1:24">
      <c r="A141" s="103">
        <v>121</v>
      </c>
      <c r="B141" s="104" t="s">
        <v>357</v>
      </c>
      <c r="C141" s="105" t="s">
        <v>358</v>
      </c>
      <c r="D141" s="89" t="s">
        <v>19</v>
      </c>
      <c r="E141" s="104" t="s">
        <v>1762</v>
      </c>
      <c r="F141" s="104" t="s">
        <v>1509</v>
      </c>
      <c r="G141" s="104">
        <v>1999</v>
      </c>
      <c r="H141" s="92">
        <v>40.267194099999998</v>
      </c>
      <c r="I141" s="92">
        <v>-86.134901900000003</v>
      </c>
      <c r="J141" s="104" t="s">
        <v>42</v>
      </c>
      <c r="K141" s="104" t="s">
        <v>1643</v>
      </c>
      <c r="L141" s="104" t="s">
        <v>1839</v>
      </c>
      <c r="M141" s="106" t="s">
        <v>1839</v>
      </c>
      <c r="N141" s="104" t="s">
        <v>26</v>
      </c>
      <c r="O141" s="104" t="s">
        <v>362</v>
      </c>
      <c r="P141" s="108"/>
      <c r="Q141" s="108"/>
      <c r="R141" s="108"/>
      <c r="S141" s="108" t="s">
        <v>1646</v>
      </c>
      <c r="T141" s="108"/>
      <c r="U141" s="108"/>
      <c r="V141" s="108"/>
      <c r="W141" s="108"/>
      <c r="X141" s="108"/>
    </row>
    <row r="142" spans="1:24">
      <c r="A142" s="103">
        <v>122</v>
      </c>
      <c r="B142" s="104" t="s">
        <v>357</v>
      </c>
      <c r="C142" s="105" t="s">
        <v>358</v>
      </c>
      <c r="D142" s="89" t="s">
        <v>19</v>
      </c>
      <c r="E142" s="104" t="s">
        <v>1762</v>
      </c>
      <c r="F142" s="104" t="s">
        <v>1509</v>
      </c>
      <c r="G142" s="104">
        <v>1999</v>
      </c>
      <c r="H142" s="92">
        <v>40.267194099999998</v>
      </c>
      <c r="I142" s="92">
        <v>-86.134901900000003</v>
      </c>
      <c r="J142" s="104" t="s">
        <v>42</v>
      </c>
      <c r="K142" s="104" t="s">
        <v>1643</v>
      </c>
      <c r="L142" s="104" t="s">
        <v>1840</v>
      </c>
      <c r="M142" s="106" t="s">
        <v>1840</v>
      </c>
      <c r="N142" s="104" t="s">
        <v>26</v>
      </c>
      <c r="O142" s="104" t="s">
        <v>362</v>
      </c>
      <c r="P142" s="108"/>
      <c r="Q142" s="108"/>
      <c r="R142" s="108"/>
      <c r="S142" s="108" t="s">
        <v>1646</v>
      </c>
      <c r="T142" s="108"/>
      <c r="U142" s="108"/>
      <c r="V142" s="108"/>
      <c r="W142" s="108"/>
      <c r="X142" s="108"/>
    </row>
    <row r="143" spans="1:24">
      <c r="A143" s="103">
        <v>123</v>
      </c>
      <c r="B143" s="104" t="s">
        <v>357</v>
      </c>
      <c r="C143" s="105" t="s">
        <v>358</v>
      </c>
      <c r="D143" s="89" t="s">
        <v>19</v>
      </c>
      <c r="E143" s="104" t="s">
        <v>1762</v>
      </c>
      <c r="F143" s="104" t="s">
        <v>1509</v>
      </c>
      <c r="G143" s="104">
        <v>1999</v>
      </c>
      <c r="H143" s="92">
        <v>40.267194099999998</v>
      </c>
      <c r="I143" s="92">
        <v>-86.134901900000003</v>
      </c>
      <c r="J143" s="104" t="s">
        <v>42</v>
      </c>
      <c r="K143" s="104" t="s">
        <v>1643</v>
      </c>
      <c r="L143" s="104" t="s">
        <v>1841</v>
      </c>
      <c r="M143" s="106" t="s">
        <v>1841</v>
      </c>
      <c r="N143" s="104" t="s">
        <v>26</v>
      </c>
      <c r="O143" s="104" t="s">
        <v>362</v>
      </c>
      <c r="P143" s="108"/>
      <c r="Q143" s="108"/>
      <c r="R143" s="108"/>
      <c r="S143" s="108" t="s">
        <v>1646</v>
      </c>
      <c r="T143" s="108"/>
      <c r="U143" s="108"/>
      <c r="V143" s="108"/>
      <c r="W143" s="108"/>
      <c r="X143" s="108"/>
    </row>
    <row r="144" spans="1:24">
      <c r="A144" s="103">
        <v>124</v>
      </c>
      <c r="B144" s="104" t="s">
        <v>357</v>
      </c>
      <c r="C144" s="105" t="s">
        <v>358</v>
      </c>
      <c r="D144" s="89" t="s">
        <v>19</v>
      </c>
      <c r="E144" s="104" t="s">
        <v>1762</v>
      </c>
      <c r="F144" s="104" t="s">
        <v>1509</v>
      </c>
      <c r="G144" s="104">
        <v>1999</v>
      </c>
      <c r="H144" s="92">
        <v>40.267194099999998</v>
      </c>
      <c r="I144" s="92">
        <v>-86.134901900000003</v>
      </c>
      <c r="J144" s="104" t="s">
        <v>42</v>
      </c>
      <c r="K144" s="104" t="s">
        <v>1643</v>
      </c>
      <c r="L144" s="104" t="s">
        <v>1842</v>
      </c>
      <c r="M144" s="106" t="s">
        <v>1842</v>
      </c>
      <c r="N144" s="104" t="s">
        <v>26</v>
      </c>
      <c r="O144" s="104" t="s">
        <v>362</v>
      </c>
      <c r="P144" s="108"/>
      <c r="Q144" s="108"/>
      <c r="R144" s="108"/>
      <c r="S144" s="108" t="s">
        <v>1646</v>
      </c>
      <c r="T144" s="108"/>
      <c r="U144" s="108"/>
      <c r="V144" s="108"/>
      <c r="W144" s="108"/>
      <c r="X144" s="108"/>
    </row>
    <row r="145" spans="1:24">
      <c r="A145" s="103">
        <v>125</v>
      </c>
      <c r="B145" s="104" t="s">
        <v>357</v>
      </c>
      <c r="C145" s="105" t="s">
        <v>358</v>
      </c>
      <c r="D145" s="89" t="s">
        <v>19</v>
      </c>
      <c r="E145" s="104" t="s">
        <v>1762</v>
      </c>
      <c r="F145" s="104" t="s">
        <v>1509</v>
      </c>
      <c r="G145" s="104">
        <v>1999</v>
      </c>
      <c r="H145" s="92">
        <v>40.267194099999998</v>
      </c>
      <c r="I145" s="92">
        <v>-86.134901900000003</v>
      </c>
      <c r="J145" s="104" t="s">
        <v>42</v>
      </c>
      <c r="K145" s="104" t="s">
        <v>1643</v>
      </c>
      <c r="L145" s="104" t="s">
        <v>1843</v>
      </c>
      <c r="M145" s="106" t="s">
        <v>1843</v>
      </c>
      <c r="N145" s="104" t="s">
        <v>26</v>
      </c>
      <c r="O145" s="104" t="s">
        <v>362</v>
      </c>
      <c r="P145" s="108"/>
      <c r="Q145" s="108"/>
      <c r="R145" s="108"/>
      <c r="S145" s="108" t="s">
        <v>1646</v>
      </c>
      <c r="T145" s="108"/>
      <c r="U145" s="108"/>
      <c r="V145" s="108"/>
      <c r="W145" s="108"/>
      <c r="X145" s="108"/>
    </row>
    <row r="146" spans="1:24">
      <c r="A146" s="103">
        <v>126</v>
      </c>
      <c r="B146" s="104" t="s">
        <v>357</v>
      </c>
      <c r="C146" s="105" t="s">
        <v>358</v>
      </c>
      <c r="D146" s="89" t="s">
        <v>19</v>
      </c>
      <c r="E146" s="104" t="s">
        <v>1762</v>
      </c>
      <c r="F146" s="104" t="s">
        <v>1509</v>
      </c>
      <c r="G146" s="104">
        <v>1999</v>
      </c>
      <c r="H146" s="92">
        <v>40.267194099999998</v>
      </c>
      <c r="I146" s="92">
        <v>-86.134901900000003</v>
      </c>
      <c r="J146" s="104" t="s">
        <v>42</v>
      </c>
      <c r="K146" s="104" t="s">
        <v>1643</v>
      </c>
      <c r="L146" s="104" t="s">
        <v>1844</v>
      </c>
      <c r="M146" s="106" t="s">
        <v>1844</v>
      </c>
      <c r="N146" s="104" t="s">
        <v>26</v>
      </c>
      <c r="O146" s="104" t="s">
        <v>362</v>
      </c>
      <c r="P146" s="108"/>
      <c r="Q146" s="108"/>
      <c r="R146" s="108"/>
      <c r="S146" s="108" t="s">
        <v>1646</v>
      </c>
      <c r="T146" s="108"/>
      <c r="U146" s="108"/>
      <c r="V146" s="108"/>
      <c r="W146" s="108"/>
      <c r="X146" s="108"/>
    </row>
    <row r="147" spans="1:24">
      <c r="A147" s="103">
        <v>127</v>
      </c>
      <c r="B147" s="104" t="s">
        <v>357</v>
      </c>
      <c r="C147" s="105" t="s">
        <v>358</v>
      </c>
      <c r="D147" s="89" t="s">
        <v>19</v>
      </c>
      <c r="E147" s="104" t="s">
        <v>1762</v>
      </c>
      <c r="F147" s="104" t="s">
        <v>1509</v>
      </c>
      <c r="G147" s="104">
        <v>1999</v>
      </c>
      <c r="H147" s="92">
        <v>40.267194099999998</v>
      </c>
      <c r="I147" s="92">
        <v>-86.134901900000003</v>
      </c>
      <c r="J147" s="104" t="s">
        <v>42</v>
      </c>
      <c r="K147" s="104" t="s">
        <v>1643</v>
      </c>
      <c r="L147" s="104" t="s">
        <v>1845</v>
      </c>
      <c r="M147" s="106" t="s">
        <v>1845</v>
      </c>
      <c r="N147" s="104" t="s">
        <v>26</v>
      </c>
      <c r="O147" s="104" t="s">
        <v>362</v>
      </c>
      <c r="P147" s="108"/>
      <c r="Q147" s="108"/>
      <c r="R147" s="108"/>
      <c r="S147" s="108" t="s">
        <v>1646</v>
      </c>
      <c r="T147" s="108"/>
      <c r="U147" s="108"/>
      <c r="V147" s="108"/>
      <c r="W147" s="108"/>
      <c r="X147" s="108"/>
    </row>
    <row r="148" spans="1:24">
      <c r="A148" s="103">
        <v>128</v>
      </c>
      <c r="B148" s="104" t="s">
        <v>357</v>
      </c>
      <c r="C148" s="105" t="s">
        <v>358</v>
      </c>
      <c r="D148" s="89" t="s">
        <v>19</v>
      </c>
      <c r="E148" s="104" t="s">
        <v>1762</v>
      </c>
      <c r="F148" s="104" t="s">
        <v>1509</v>
      </c>
      <c r="G148" s="104">
        <v>1999</v>
      </c>
      <c r="H148" s="92">
        <v>40.267194099999998</v>
      </c>
      <c r="I148" s="92">
        <v>-86.134901900000003</v>
      </c>
      <c r="J148" s="104" t="s">
        <v>42</v>
      </c>
      <c r="K148" s="104" t="s">
        <v>1643</v>
      </c>
      <c r="L148" s="104" t="s">
        <v>1846</v>
      </c>
      <c r="M148" s="106" t="s">
        <v>1846</v>
      </c>
      <c r="N148" s="104" t="s">
        <v>26</v>
      </c>
      <c r="O148" s="104" t="s">
        <v>362</v>
      </c>
      <c r="P148" s="108"/>
      <c r="Q148" s="108"/>
      <c r="R148" s="108"/>
      <c r="S148" s="108" t="s">
        <v>1646</v>
      </c>
      <c r="T148" s="108"/>
      <c r="U148" s="108"/>
      <c r="V148" s="108"/>
      <c r="W148" s="108"/>
      <c r="X148" s="108"/>
    </row>
    <row r="149" spans="1:24">
      <c r="A149" s="103">
        <v>129</v>
      </c>
      <c r="B149" s="104" t="s">
        <v>357</v>
      </c>
      <c r="C149" s="105" t="s">
        <v>358</v>
      </c>
      <c r="D149" s="89" t="s">
        <v>19</v>
      </c>
      <c r="E149" s="104" t="s">
        <v>1762</v>
      </c>
      <c r="F149" s="104" t="s">
        <v>1509</v>
      </c>
      <c r="G149" s="104">
        <v>1999</v>
      </c>
      <c r="H149" s="92">
        <v>40.267194099999998</v>
      </c>
      <c r="I149" s="92">
        <v>-86.134901900000003</v>
      </c>
      <c r="J149" s="104" t="s">
        <v>42</v>
      </c>
      <c r="K149" s="104" t="s">
        <v>1643</v>
      </c>
      <c r="L149" s="104" t="s">
        <v>1847</v>
      </c>
      <c r="M149" s="106" t="s">
        <v>1847</v>
      </c>
      <c r="N149" s="104" t="s">
        <v>26</v>
      </c>
      <c r="O149" s="104" t="s">
        <v>362</v>
      </c>
      <c r="P149" s="108"/>
      <c r="Q149" s="108"/>
      <c r="R149" s="108"/>
      <c r="S149" s="108" t="s">
        <v>1646</v>
      </c>
      <c r="T149" s="108"/>
      <c r="U149" s="108"/>
      <c r="V149" s="108"/>
      <c r="W149" s="108"/>
      <c r="X149" s="108"/>
    </row>
    <row r="150" spans="1:24">
      <c r="A150" s="103">
        <v>130</v>
      </c>
      <c r="B150" s="104" t="s">
        <v>357</v>
      </c>
      <c r="C150" s="105" t="s">
        <v>358</v>
      </c>
      <c r="D150" s="89" t="s">
        <v>19</v>
      </c>
      <c r="E150" s="104" t="s">
        <v>1762</v>
      </c>
      <c r="F150" s="104" t="s">
        <v>1509</v>
      </c>
      <c r="G150" s="104">
        <v>1999</v>
      </c>
      <c r="H150" s="92">
        <v>40.267194099999998</v>
      </c>
      <c r="I150" s="92">
        <v>-86.134901900000003</v>
      </c>
      <c r="J150" s="104" t="s">
        <v>42</v>
      </c>
      <c r="K150" s="104" t="s">
        <v>1643</v>
      </c>
      <c r="L150" s="104" t="s">
        <v>1848</v>
      </c>
      <c r="M150" s="106" t="s">
        <v>1848</v>
      </c>
      <c r="N150" s="104" t="s">
        <v>26</v>
      </c>
      <c r="O150" s="104" t="s">
        <v>362</v>
      </c>
      <c r="P150" s="108"/>
      <c r="Q150" s="108"/>
      <c r="R150" s="108"/>
      <c r="S150" s="108" t="s">
        <v>1646</v>
      </c>
      <c r="T150" s="108"/>
      <c r="U150" s="108"/>
      <c r="V150" s="108"/>
      <c r="W150" s="108"/>
      <c r="X150" s="108"/>
    </row>
    <row r="151" spans="1:24">
      <c r="A151" s="103">
        <v>131</v>
      </c>
      <c r="B151" s="104" t="s">
        <v>357</v>
      </c>
      <c r="C151" s="105" t="s">
        <v>358</v>
      </c>
      <c r="D151" s="89" t="s">
        <v>19</v>
      </c>
      <c r="E151" s="104" t="s">
        <v>1762</v>
      </c>
      <c r="F151" s="104" t="s">
        <v>1509</v>
      </c>
      <c r="G151" s="104">
        <v>1999</v>
      </c>
      <c r="H151" s="92">
        <v>40.267194099999998</v>
      </c>
      <c r="I151" s="92">
        <v>-86.134901900000003</v>
      </c>
      <c r="J151" s="104" t="s">
        <v>42</v>
      </c>
      <c r="K151" s="104" t="s">
        <v>1643</v>
      </c>
      <c r="L151" s="104" t="s">
        <v>1849</v>
      </c>
      <c r="M151" s="106" t="s">
        <v>1849</v>
      </c>
      <c r="N151" s="104" t="s">
        <v>26</v>
      </c>
      <c r="O151" s="104" t="s">
        <v>362</v>
      </c>
      <c r="P151" s="108"/>
      <c r="Q151" s="108"/>
      <c r="R151" s="108"/>
      <c r="S151" s="108" t="s">
        <v>1646</v>
      </c>
      <c r="T151" s="108"/>
      <c r="U151" s="108"/>
      <c r="V151" s="108"/>
      <c r="W151" s="108"/>
      <c r="X151" s="108"/>
    </row>
    <row r="152" spans="1:24">
      <c r="A152" s="103">
        <v>132</v>
      </c>
      <c r="B152" s="104" t="s">
        <v>357</v>
      </c>
      <c r="C152" s="105" t="s">
        <v>358</v>
      </c>
      <c r="D152" s="89" t="s">
        <v>19</v>
      </c>
      <c r="E152" s="104" t="s">
        <v>1762</v>
      </c>
      <c r="F152" s="104" t="s">
        <v>1509</v>
      </c>
      <c r="G152" s="104">
        <v>1999</v>
      </c>
      <c r="H152" s="92">
        <v>40.267194099999998</v>
      </c>
      <c r="I152" s="92">
        <v>-86.134901900000003</v>
      </c>
      <c r="J152" s="104" t="s">
        <v>42</v>
      </c>
      <c r="K152" s="104" t="s">
        <v>1643</v>
      </c>
      <c r="L152" s="104" t="s">
        <v>1850</v>
      </c>
      <c r="M152" s="106" t="s">
        <v>1850</v>
      </c>
      <c r="N152" s="104" t="s">
        <v>26</v>
      </c>
      <c r="O152" s="104" t="s">
        <v>362</v>
      </c>
      <c r="P152" s="108"/>
      <c r="Q152" s="108"/>
      <c r="R152" s="108"/>
      <c r="S152" s="108" t="s">
        <v>1646</v>
      </c>
      <c r="T152" s="108"/>
      <c r="U152" s="108"/>
      <c r="V152" s="108"/>
      <c r="W152" s="108"/>
      <c r="X152" s="108"/>
    </row>
    <row r="153" spans="1:24">
      <c r="A153" s="103">
        <v>133</v>
      </c>
      <c r="B153" s="104" t="s">
        <v>357</v>
      </c>
      <c r="C153" s="105" t="s">
        <v>358</v>
      </c>
      <c r="D153" s="89" t="s">
        <v>19</v>
      </c>
      <c r="E153" s="104" t="s">
        <v>1762</v>
      </c>
      <c r="F153" s="104" t="s">
        <v>1509</v>
      </c>
      <c r="G153" s="104">
        <v>1999</v>
      </c>
      <c r="H153" s="92">
        <v>40.267194099999998</v>
      </c>
      <c r="I153" s="92">
        <v>-86.134901900000003</v>
      </c>
      <c r="J153" s="104" t="s">
        <v>42</v>
      </c>
      <c r="K153" s="104" t="s">
        <v>1643</v>
      </c>
      <c r="L153" s="104" t="s">
        <v>1851</v>
      </c>
      <c r="M153" s="106" t="s">
        <v>1851</v>
      </c>
      <c r="N153" s="104" t="s">
        <v>26</v>
      </c>
      <c r="O153" s="104" t="s">
        <v>362</v>
      </c>
      <c r="P153" s="108"/>
      <c r="Q153" s="108"/>
      <c r="R153" s="108"/>
      <c r="S153" s="108" t="s">
        <v>1646</v>
      </c>
      <c r="T153" s="108"/>
      <c r="U153" s="108"/>
      <c r="V153" s="108"/>
      <c r="W153" s="108"/>
      <c r="X153" s="108"/>
    </row>
    <row r="154" spans="1:24">
      <c r="A154" s="103">
        <v>134</v>
      </c>
      <c r="B154" s="104" t="s">
        <v>357</v>
      </c>
      <c r="C154" s="105" t="s">
        <v>358</v>
      </c>
      <c r="D154" s="89" t="s">
        <v>19</v>
      </c>
      <c r="E154" s="104" t="s">
        <v>1762</v>
      </c>
      <c r="F154" s="104" t="s">
        <v>1509</v>
      </c>
      <c r="G154" s="104">
        <v>1999</v>
      </c>
      <c r="H154" s="92">
        <v>40.267194099999998</v>
      </c>
      <c r="I154" s="92">
        <v>-86.134901900000003</v>
      </c>
      <c r="J154" s="104" t="s">
        <v>42</v>
      </c>
      <c r="K154" s="104" t="s">
        <v>1643</v>
      </c>
      <c r="L154" s="104" t="s">
        <v>1852</v>
      </c>
      <c r="M154" s="106" t="s">
        <v>1852</v>
      </c>
      <c r="N154" s="104" t="s">
        <v>26</v>
      </c>
      <c r="O154" s="104" t="s">
        <v>362</v>
      </c>
      <c r="P154" s="108"/>
      <c r="Q154" s="108"/>
      <c r="R154" s="108"/>
      <c r="S154" s="108" t="s">
        <v>1646</v>
      </c>
      <c r="T154" s="108"/>
      <c r="U154" s="108"/>
      <c r="V154" s="108"/>
      <c r="W154" s="108"/>
      <c r="X154" s="108"/>
    </row>
    <row r="155" spans="1:24">
      <c r="A155" s="103">
        <v>135</v>
      </c>
      <c r="B155" s="104" t="s">
        <v>357</v>
      </c>
      <c r="C155" s="105" t="s">
        <v>358</v>
      </c>
      <c r="D155" s="89" t="s">
        <v>19</v>
      </c>
      <c r="E155" s="104" t="s">
        <v>1762</v>
      </c>
      <c r="F155" s="104" t="s">
        <v>1509</v>
      </c>
      <c r="G155" s="104">
        <v>1999</v>
      </c>
      <c r="H155" s="92">
        <v>40.267194099999998</v>
      </c>
      <c r="I155" s="92">
        <v>-86.134901900000003</v>
      </c>
      <c r="J155" s="104" t="s">
        <v>42</v>
      </c>
      <c r="K155" s="104" t="s">
        <v>1643</v>
      </c>
      <c r="L155" s="104" t="s">
        <v>1853</v>
      </c>
      <c r="M155" s="106" t="s">
        <v>1853</v>
      </c>
      <c r="N155" s="104" t="s">
        <v>26</v>
      </c>
      <c r="O155" s="104" t="s">
        <v>362</v>
      </c>
      <c r="P155" s="108"/>
      <c r="Q155" s="108"/>
      <c r="R155" s="108"/>
      <c r="S155" s="108" t="s">
        <v>1646</v>
      </c>
      <c r="T155" s="108"/>
      <c r="U155" s="108"/>
      <c r="V155" s="108"/>
      <c r="W155" s="108"/>
      <c r="X155" s="108"/>
    </row>
    <row r="156" spans="1:24">
      <c r="A156" s="103">
        <v>136</v>
      </c>
      <c r="B156" s="104" t="s">
        <v>357</v>
      </c>
      <c r="C156" s="105" t="s">
        <v>358</v>
      </c>
      <c r="D156" s="89" t="s">
        <v>19</v>
      </c>
      <c r="E156" s="104" t="s">
        <v>1762</v>
      </c>
      <c r="F156" s="104" t="s">
        <v>1509</v>
      </c>
      <c r="G156" s="104">
        <v>1999</v>
      </c>
      <c r="H156" s="92">
        <v>40.267194099999998</v>
      </c>
      <c r="I156" s="92">
        <v>-86.134901900000003</v>
      </c>
      <c r="J156" s="104" t="s">
        <v>42</v>
      </c>
      <c r="K156" s="104" t="s">
        <v>1643</v>
      </c>
      <c r="L156" s="104" t="s">
        <v>1854</v>
      </c>
      <c r="M156" s="106" t="s">
        <v>1854</v>
      </c>
      <c r="N156" s="104" t="s">
        <v>26</v>
      </c>
      <c r="O156" s="104" t="s">
        <v>362</v>
      </c>
      <c r="P156" s="108"/>
      <c r="Q156" s="108"/>
      <c r="R156" s="108"/>
      <c r="S156" s="108" t="s">
        <v>1646</v>
      </c>
      <c r="T156" s="108"/>
      <c r="U156" s="108"/>
      <c r="V156" s="108"/>
      <c r="W156" s="108"/>
      <c r="X156" s="108"/>
    </row>
    <row r="157" spans="1:24">
      <c r="A157" s="103">
        <v>137</v>
      </c>
      <c r="B157" s="104" t="s">
        <v>357</v>
      </c>
      <c r="C157" s="105" t="s">
        <v>358</v>
      </c>
      <c r="D157" s="89" t="s">
        <v>19</v>
      </c>
      <c r="E157" s="104" t="s">
        <v>1762</v>
      </c>
      <c r="F157" s="104" t="s">
        <v>1509</v>
      </c>
      <c r="G157" s="104">
        <v>1999</v>
      </c>
      <c r="H157" s="92">
        <v>40.267194099999998</v>
      </c>
      <c r="I157" s="92">
        <v>-86.134901900000003</v>
      </c>
      <c r="J157" s="104" t="s">
        <v>42</v>
      </c>
      <c r="K157" s="104" t="s">
        <v>1643</v>
      </c>
      <c r="L157" s="104" t="s">
        <v>1855</v>
      </c>
      <c r="M157" s="106" t="s">
        <v>1855</v>
      </c>
      <c r="N157" s="104" t="s">
        <v>26</v>
      </c>
      <c r="O157" s="104" t="s">
        <v>362</v>
      </c>
      <c r="P157" s="108"/>
      <c r="Q157" s="108"/>
      <c r="R157" s="108"/>
      <c r="S157" s="108" t="s">
        <v>1646</v>
      </c>
      <c r="T157" s="108"/>
      <c r="U157" s="108"/>
      <c r="V157" s="108"/>
      <c r="W157" s="108"/>
      <c r="X157" s="108"/>
    </row>
    <row r="158" spans="1:24">
      <c r="A158" s="103">
        <v>138</v>
      </c>
      <c r="B158" s="104" t="s">
        <v>357</v>
      </c>
      <c r="C158" s="105" t="s">
        <v>358</v>
      </c>
      <c r="D158" s="89" t="s">
        <v>19</v>
      </c>
      <c r="E158" s="104" t="s">
        <v>1762</v>
      </c>
      <c r="F158" s="104" t="s">
        <v>1509</v>
      </c>
      <c r="G158" s="104">
        <v>1999</v>
      </c>
      <c r="H158" s="92">
        <v>40.267194099999998</v>
      </c>
      <c r="I158" s="92">
        <v>-86.134901900000003</v>
      </c>
      <c r="J158" s="104" t="s">
        <v>42</v>
      </c>
      <c r="K158" s="104" t="s">
        <v>1643</v>
      </c>
      <c r="L158" s="104" t="s">
        <v>1856</v>
      </c>
      <c r="M158" s="106" t="s">
        <v>1856</v>
      </c>
      <c r="N158" s="104" t="s">
        <v>26</v>
      </c>
      <c r="O158" s="104" t="s">
        <v>362</v>
      </c>
      <c r="P158" s="108"/>
      <c r="Q158" s="108"/>
      <c r="R158" s="108"/>
      <c r="S158" s="108" t="s">
        <v>1646</v>
      </c>
      <c r="T158" s="108"/>
      <c r="U158" s="108"/>
      <c r="V158" s="108"/>
      <c r="W158" s="108"/>
      <c r="X158" s="108"/>
    </row>
    <row r="159" spans="1:24">
      <c r="A159" s="103">
        <v>139</v>
      </c>
      <c r="B159" s="104" t="s">
        <v>357</v>
      </c>
      <c r="C159" s="105" t="s">
        <v>358</v>
      </c>
      <c r="D159" s="89" t="s">
        <v>19</v>
      </c>
      <c r="E159" s="104" t="s">
        <v>1762</v>
      </c>
      <c r="F159" s="104" t="s">
        <v>1509</v>
      </c>
      <c r="G159" s="104">
        <v>1999</v>
      </c>
      <c r="H159" s="92">
        <v>40.267194099999998</v>
      </c>
      <c r="I159" s="92">
        <v>-86.134901900000003</v>
      </c>
      <c r="J159" s="104" t="s">
        <v>42</v>
      </c>
      <c r="K159" s="104" t="s">
        <v>1643</v>
      </c>
      <c r="L159" s="104" t="s">
        <v>1857</v>
      </c>
      <c r="M159" s="106" t="s">
        <v>1857</v>
      </c>
      <c r="N159" s="104" t="s">
        <v>26</v>
      </c>
      <c r="O159" s="104" t="s">
        <v>362</v>
      </c>
      <c r="P159" s="108"/>
      <c r="Q159" s="108"/>
      <c r="R159" s="108"/>
      <c r="S159" s="108" t="s">
        <v>1646</v>
      </c>
      <c r="T159" s="108"/>
      <c r="U159" s="108"/>
      <c r="V159" s="108"/>
      <c r="W159" s="108"/>
      <c r="X159" s="108"/>
    </row>
    <row r="160" spans="1:24">
      <c r="A160" s="103">
        <v>140</v>
      </c>
      <c r="B160" s="104" t="s">
        <v>357</v>
      </c>
      <c r="C160" s="105" t="s">
        <v>358</v>
      </c>
      <c r="D160" s="89" t="s">
        <v>19</v>
      </c>
      <c r="E160" s="104" t="s">
        <v>1762</v>
      </c>
      <c r="F160" s="104" t="s">
        <v>1509</v>
      </c>
      <c r="G160" s="104">
        <v>1999</v>
      </c>
      <c r="H160" s="92">
        <v>40.267194099999998</v>
      </c>
      <c r="I160" s="92">
        <v>-86.134901900000003</v>
      </c>
      <c r="J160" s="104" t="s">
        <v>42</v>
      </c>
      <c r="K160" s="104" t="s">
        <v>1643</v>
      </c>
      <c r="L160" s="104" t="s">
        <v>1858</v>
      </c>
      <c r="M160" s="106" t="s">
        <v>1858</v>
      </c>
      <c r="N160" s="104" t="s">
        <v>26</v>
      </c>
      <c r="O160" s="104" t="s">
        <v>362</v>
      </c>
      <c r="P160" s="108"/>
      <c r="Q160" s="108"/>
      <c r="R160" s="108"/>
      <c r="S160" s="108" t="s">
        <v>1646</v>
      </c>
      <c r="T160" s="108"/>
      <c r="U160" s="108"/>
      <c r="V160" s="108"/>
      <c r="W160" s="108"/>
      <c r="X160" s="108"/>
    </row>
    <row r="161" spans="1:24">
      <c r="A161" s="103">
        <v>141</v>
      </c>
      <c r="B161" s="104" t="s">
        <v>357</v>
      </c>
      <c r="C161" s="105" t="s">
        <v>358</v>
      </c>
      <c r="D161" s="89" t="s">
        <v>19</v>
      </c>
      <c r="E161" s="104" t="s">
        <v>1762</v>
      </c>
      <c r="F161" s="104" t="s">
        <v>1509</v>
      </c>
      <c r="G161" s="104">
        <v>1999</v>
      </c>
      <c r="H161" s="92">
        <v>40.267194099999998</v>
      </c>
      <c r="I161" s="92">
        <v>-86.134901900000003</v>
      </c>
      <c r="J161" s="104" t="s">
        <v>42</v>
      </c>
      <c r="K161" s="104" t="s">
        <v>1643</v>
      </c>
      <c r="L161" s="104" t="s">
        <v>1859</v>
      </c>
      <c r="M161" s="106" t="s">
        <v>1859</v>
      </c>
      <c r="N161" s="104" t="s">
        <v>26</v>
      </c>
      <c r="O161" s="104" t="s">
        <v>362</v>
      </c>
      <c r="P161" s="108"/>
      <c r="Q161" s="108"/>
      <c r="R161" s="108"/>
      <c r="S161" s="108" t="s">
        <v>1646</v>
      </c>
      <c r="T161" s="108"/>
      <c r="U161" s="108"/>
      <c r="V161" s="108"/>
      <c r="W161" s="108"/>
      <c r="X161" s="108"/>
    </row>
    <row r="162" spans="1:24">
      <c r="A162" s="103">
        <v>142</v>
      </c>
      <c r="B162" s="104" t="s">
        <v>357</v>
      </c>
      <c r="C162" s="105" t="s">
        <v>358</v>
      </c>
      <c r="D162" s="89" t="s">
        <v>19</v>
      </c>
      <c r="E162" s="104" t="s">
        <v>1762</v>
      </c>
      <c r="F162" s="104" t="s">
        <v>1509</v>
      </c>
      <c r="G162" s="104">
        <v>1999</v>
      </c>
      <c r="H162" s="92">
        <v>40.267194099999998</v>
      </c>
      <c r="I162" s="92">
        <v>-86.134901900000003</v>
      </c>
      <c r="J162" s="104" t="s">
        <v>42</v>
      </c>
      <c r="K162" s="104" t="s">
        <v>1643</v>
      </c>
      <c r="L162" s="104" t="s">
        <v>1860</v>
      </c>
      <c r="M162" s="106" t="s">
        <v>1860</v>
      </c>
      <c r="N162" s="104" t="s">
        <v>26</v>
      </c>
      <c r="O162" s="104" t="s">
        <v>362</v>
      </c>
      <c r="P162" s="108"/>
      <c r="Q162" s="108"/>
      <c r="R162" s="108"/>
      <c r="S162" s="108" t="s">
        <v>1646</v>
      </c>
      <c r="T162" s="108"/>
      <c r="U162" s="108"/>
      <c r="V162" s="108"/>
      <c r="W162" s="108"/>
      <c r="X162" s="108"/>
    </row>
    <row r="163" spans="1:24">
      <c r="A163" s="103">
        <v>143</v>
      </c>
      <c r="B163" s="104" t="s">
        <v>357</v>
      </c>
      <c r="C163" s="105" t="s">
        <v>358</v>
      </c>
      <c r="D163" s="89" t="s">
        <v>19</v>
      </c>
      <c r="E163" s="104" t="s">
        <v>1762</v>
      </c>
      <c r="F163" s="104" t="s">
        <v>1509</v>
      </c>
      <c r="G163" s="104">
        <v>1999</v>
      </c>
      <c r="H163" s="92">
        <v>40.267194099999998</v>
      </c>
      <c r="I163" s="92">
        <v>-86.134901900000003</v>
      </c>
      <c r="J163" s="104" t="s">
        <v>42</v>
      </c>
      <c r="K163" s="104" t="s">
        <v>1643</v>
      </c>
      <c r="L163" s="104" t="s">
        <v>1861</v>
      </c>
      <c r="M163" s="106" t="s">
        <v>1861</v>
      </c>
      <c r="N163" s="104" t="s">
        <v>26</v>
      </c>
      <c r="O163" s="104" t="s">
        <v>362</v>
      </c>
      <c r="P163" s="108"/>
      <c r="Q163" s="108"/>
      <c r="R163" s="108"/>
      <c r="S163" s="108" t="s">
        <v>1646</v>
      </c>
      <c r="T163" s="108"/>
      <c r="U163" s="108"/>
      <c r="V163" s="108"/>
      <c r="W163" s="108"/>
      <c r="X163" s="108"/>
    </row>
    <row r="164" spans="1:24">
      <c r="A164" s="103">
        <v>144</v>
      </c>
      <c r="B164" s="104" t="s">
        <v>357</v>
      </c>
      <c r="C164" s="105" t="s">
        <v>358</v>
      </c>
      <c r="D164" s="89" t="s">
        <v>19</v>
      </c>
      <c r="E164" s="104" t="s">
        <v>1762</v>
      </c>
      <c r="F164" s="104" t="s">
        <v>1509</v>
      </c>
      <c r="G164" s="104">
        <v>1999</v>
      </c>
      <c r="H164" s="92">
        <v>40.267194099999998</v>
      </c>
      <c r="I164" s="92">
        <v>-86.134901900000003</v>
      </c>
      <c r="J164" s="104" t="s">
        <v>42</v>
      </c>
      <c r="K164" s="104" t="s">
        <v>1643</v>
      </c>
      <c r="L164" s="104" t="s">
        <v>1862</v>
      </c>
      <c r="M164" s="106" t="s">
        <v>1862</v>
      </c>
      <c r="N164" s="104" t="s">
        <v>26</v>
      </c>
      <c r="O164" s="104" t="s">
        <v>362</v>
      </c>
      <c r="P164" s="108"/>
      <c r="Q164" s="108"/>
      <c r="R164" s="108"/>
      <c r="S164" s="108" t="s">
        <v>1646</v>
      </c>
      <c r="T164" s="108"/>
      <c r="U164" s="108"/>
      <c r="V164" s="108"/>
      <c r="W164" s="108"/>
      <c r="X164" s="108"/>
    </row>
    <row r="165" spans="1:24">
      <c r="A165" s="103">
        <v>145</v>
      </c>
      <c r="B165" s="104" t="s">
        <v>357</v>
      </c>
      <c r="C165" s="105" t="s">
        <v>358</v>
      </c>
      <c r="D165" s="89" t="s">
        <v>19</v>
      </c>
      <c r="E165" s="104" t="s">
        <v>1762</v>
      </c>
      <c r="F165" s="104" t="s">
        <v>1509</v>
      </c>
      <c r="G165" s="104">
        <v>1999</v>
      </c>
      <c r="H165" s="92">
        <v>40.267194099999998</v>
      </c>
      <c r="I165" s="92">
        <v>-86.134901900000003</v>
      </c>
      <c r="J165" s="104" t="s">
        <v>42</v>
      </c>
      <c r="K165" s="104" t="s">
        <v>1643</v>
      </c>
      <c r="L165" s="104" t="s">
        <v>1863</v>
      </c>
      <c r="M165" s="106" t="s">
        <v>1863</v>
      </c>
      <c r="N165" s="104" t="s">
        <v>26</v>
      </c>
      <c r="O165" s="104" t="s">
        <v>362</v>
      </c>
      <c r="P165" s="108"/>
      <c r="Q165" s="108"/>
      <c r="R165" s="108"/>
      <c r="S165" s="108" t="s">
        <v>1646</v>
      </c>
      <c r="T165" s="108"/>
      <c r="U165" s="108"/>
      <c r="V165" s="108"/>
      <c r="W165" s="108"/>
      <c r="X165" s="108"/>
    </row>
    <row r="166" spans="1:24">
      <c r="A166" s="103">
        <v>146</v>
      </c>
      <c r="B166" s="104" t="s">
        <v>357</v>
      </c>
      <c r="C166" s="105" t="s">
        <v>358</v>
      </c>
      <c r="D166" s="89" t="s">
        <v>19</v>
      </c>
      <c r="E166" s="104" t="s">
        <v>1762</v>
      </c>
      <c r="F166" s="104" t="s">
        <v>1509</v>
      </c>
      <c r="G166" s="104">
        <v>1999</v>
      </c>
      <c r="H166" s="92">
        <v>40.267194099999998</v>
      </c>
      <c r="I166" s="92">
        <v>-86.134901900000003</v>
      </c>
      <c r="J166" s="104" t="s">
        <v>42</v>
      </c>
      <c r="K166" s="104" t="s">
        <v>1643</v>
      </c>
      <c r="L166" s="104" t="s">
        <v>1864</v>
      </c>
      <c r="M166" s="106" t="s">
        <v>1864</v>
      </c>
      <c r="N166" s="104" t="s">
        <v>26</v>
      </c>
      <c r="O166" s="104" t="s">
        <v>362</v>
      </c>
      <c r="P166" s="108"/>
      <c r="Q166" s="108"/>
      <c r="R166" s="108"/>
      <c r="S166" s="108" t="s">
        <v>1646</v>
      </c>
      <c r="T166" s="108"/>
      <c r="U166" s="108"/>
      <c r="V166" s="108"/>
      <c r="W166" s="108"/>
      <c r="X166" s="108"/>
    </row>
    <row r="167" spans="1:24">
      <c r="A167" s="103">
        <v>147</v>
      </c>
      <c r="B167" s="104" t="s">
        <v>357</v>
      </c>
      <c r="C167" s="105" t="s">
        <v>358</v>
      </c>
      <c r="D167" s="89" t="s">
        <v>19</v>
      </c>
      <c r="E167" s="104" t="s">
        <v>1762</v>
      </c>
      <c r="F167" s="104" t="s">
        <v>1509</v>
      </c>
      <c r="G167" s="104">
        <v>1999</v>
      </c>
      <c r="H167" s="92">
        <v>40.267194099999998</v>
      </c>
      <c r="I167" s="92">
        <v>-86.134901900000003</v>
      </c>
      <c r="J167" s="104" t="s">
        <v>42</v>
      </c>
      <c r="K167" s="104" t="s">
        <v>1643</v>
      </c>
      <c r="L167" s="104" t="s">
        <v>1865</v>
      </c>
      <c r="M167" s="106" t="s">
        <v>1865</v>
      </c>
      <c r="N167" s="104" t="s">
        <v>26</v>
      </c>
      <c r="O167" s="104" t="s">
        <v>362</v>
      </c>
      <c r="P167" s="108"/>
      <c r="Q167" s="108"/>
      <c r="R167" s="108"/>
      <c r="S167" s="108" t="s">
        <v>1646</v>
      </c>
      <c r="T167" s="108"/>
      <c r="U167" s="108"/>
      <c r="V167" s="108"/>
      <c r="W167" s="108"/>
      <c r="X167" s="108"/>
    </row>
    <row r="168" spans="1:24">
      <c r="A168" s="103">
        <v>148</v>
      </c>
      <c r="B168" s="104" t="s">
        <v>357</v>
      </c>
      <c r="C168" s="105" t="s">
        <v>358</v>
      </c>
      <c r="D168" s="89" t="s">
        <v>19</v>
      </c>
      <c r="E168" s="104" t="s">
        <v>1762</v>
      </c>
      <c r="F168" s="104" t="s">
        <v>1509</v>
      </c>
      <c r="G168" s="104">
        <v>1999</v>
      </c>
      <c r="H168" s="92">
        <v>40.267194099999998</v>
      </c>
      <c r="I168" s="92">
        <v>-86.134901900000003</v>
      </c>
      <c r="J168" s="104" t="s">
        <v>42</v>
      </c>
      <c r="K168" s="104" t="s">
        <v>1643</v>
      </c>
      <c r="L168" s="104" t="s">
        <v>1866</v>
      </c>
      <c r="M168" s="106" t="s">
        <v>1866</v>
      </c>
      <c r="N168" s="104" t="s">
        <v>26</v>
      </c>
      <c r="O168" s="104" t="s">
        <v>362</v>
      </c>
      <c r="P168" s="108"/>
      <c r="Q168" s="108"/>
      <c r="R168" s="108"/>
      <c r="S168" s="108" t="s">
        <v>1646</v>
      </c>
      <c r="T168" s="108"/>
      <c r="U168" s="108"/>
      <c r="V168" s="108"/>
      <c r="W168" s="108"/>
      <c r="X168" s="108"/>
    </row>
    <row r="169" spans="1:24">
      <c r="A169" s="103">
        <v>149</v>
      </c>
      <c r="B169" s="104" t="s">
        <v>357</v>
      </c>
      <c r="C169" s="105" t="s">
        <v>358</v>
      </c>
      <c r="D169" s="89" t="s">
        <v>19</v>
      </c>
      <c r="E169" s="104" t="s">
        <v>1762</v>
      </c>
      <c r="F169" s="104" t="s">
        <v>1509</v>
      </c>
      <c r="G169" s="104">
        <v>1999</v>
      </c>
      <c r="H169" s="92">
        <v>40.267194099999998</v>
      </c>
      <c r="I169" s="92">
        <v>-86.134901900000003</v>
      </c>
      <c r="J169" s="104" t="s">
        <v>42</v>
      </c>
      <c r="K169" s="104" t="s">
        <v>1643</v>
      </c>
      <c r="L169" s="104" t="s">
        <v>1867</v>
      </c>
      <c r="M169" s="106" t="s">
        <v>1867</v>
      </c>
      <c r="N169" s="104" t="s">
        <v>26</v>
      </c>
      <c r="O169" s="104" t="s">
        <v>362</v>
      </c>
      <c r="P169" s="108"/>
      <c r="Q169" s="108"/>
      <c r="R169" s="108"/>
      <c r="S169" s="108" t="s">
        <v>1646</v>
      </c>
      <c r="T169" s="108"/>
      <c r="U169" s="108"/>
      <c r="V169" s="108"/>
      <c r="W169" s="108"/>
      <c r="X169" s="108"/>
    </row>
    <row r="170" spans="1:24">
      <c r="A170" s="103">
        <v>150</v>
      </c>
      <c r="B170" s="104" t="s">
        <v>357</v>
      </c>
      <c r="C170" s="105" t="s">
        <v>358</v>
      </c>
      <c r="D170" s="89" t="s">
        <v>19</v>
      </c>
      <c r="E170" s="104" t="s">
        <v>1762</v>
      </c>
      <c r="F170" s="104" t="s">
        <v>1509</v>
      </c>
      <c r="G170" s="104">
        <v>1999</v>
      </c>
      <c r="H170" s="92">
        <v>40.267194099999998</v>
      </c>
      <c r="I170" s="92">
        <v>-86.134901900000003</v>
      </c>
      <c r="J170" s="104" t="s">
        <v>42</v>
      </c>
      <c r="K170" s="104" t="s">
        <v>1643</v>
      </c>
      <c r="L170" s="104" t="s">
        <v>1868</v>
      </c>
      <c r="M170" s="106" t="s">
        <v>1868</v>
      </c>
      <c r="N170" s="104" t="s">
        <v>26</v>
      </c>
      <c r="O170" s="104" t="s">
        <v>362</v>
      </c>
      <c r="P170" s="108"/>
      <c r="Q170" s="108"/>
      <c r="R170" s="108"/>
      <c r="S170" s="108" t="s">
        <v>1646</v>
      </c>
      <c r="T170" s="108"/>
      <c r="U170" s="108"/>
      <c r="V170" s="108"/>
      <c r="W170" s="108"/>
      <c r="X170" s="108"/>
    </row>
    <row r="171" spans="1:24">
      <c r="A171" s="103">
        <v>151</v>
      </c>
      <c r="B171" s="104" t="s">
        <v>357</v>
      </c>
      <c r="C171" s="105" t="s">
        <v>358</v>
      </c>
      <c r="D171" s="89" t="s">
        <v>19</v>
      </c>
      <c r="E171" s="104" t="s">
        <v>1762</v>
      </c>
      <c r="F171" s="104" t="s">
        <v>1509</v>
      </c>
      <c r="G171" s="104">
        <v>1999</v>
      </c>
      <c r="H171" s="92">
        <v>40.267194099999998</v>
      </c>
      <c r="I171" s="92">
        <v>-86.134901900000003</v>
      </c>
      <c r="J171" s="104" t="s">
        <v>42</v>
      </c>
      <c r="K171" s="104" t="s">
        <v>1643</v>
      </c>
      <c r="L171" s="104" t="s">
        <v>1869</v>
      </c>
      <c r="M171" s="106" t="s">
        <v>1869</v>
      </c>
      <c r="N171" s="104" t="s">
        <v>26</v>
      </c>
      <c r="O171" s="104" t="s">
        <v>362</v>
      </c>
      <c r="P171" s="108"/>
      <c r="Q171" s="108"/>
      <c r="R171" s="108"/>
      <c r="S171" s="108" t="s">
        <v>1646</v>
      </c>
      <c r="T171" s="108"/>
      <c r="U171" s="108"/>
      <c r="V171" s="108"/>
      <c r="W171" s="108"/>
      <c r="X171" s="108"/>
    </row>
    <row r="172" spans="1:24">
      <c r="A172" s="103">
        <v>152</v>
      </c>
      <c r="B172" s="104" t="s">
        <v>357</v>
      </c>
      <c r="C172" s="105" t="s">
        <v>358</v>
      </c>
      <c r="D172" s="89" t="s">
        <v>19</v>
      </c>
      <c r="E172" s="104" t="s">
        <v>1762</v>
      </c>
      <c r="F172" s="104" t="s">
        <v>1509</v>
      </c>
      <c r="G172" s="104">
        <v>1999</v>
      </c>
      <c r="H172" s="92">
        <v>40.267194099999998</v>
      </c>
      <c r="I172" s="92">
        <v>-86.134901900000003</v>
      </c>
      <c r="J172" s="104" t="s">
        <v>42</v>
      </c>
      <c r="K172" s="104" t="s">
        <v>1643</v>
      </c>
      <c r="L172" s="104" t="s">
        <v>1870</v>
      </c>
      <c r="M172" s="106" t="s">
        <v>1870</v>
      </c>
      <c r="N172" s="104" t="s">
        <v>26</v>
      </c>
      <c r="O172" s="104" t="s">
        <v>362</v>
      </c>
      <c r="P172" s="108"/>
      <c r="Q172" s="108"/>
      <c r="R172" s="108"/>
      <c r="S172" s="108" t="s">
        <v>1646</v>
      </c>
      <c r="T172" s="108"/>
      <c r="U172" s="108"/>
      <c r="V172" s="108"/>
      <c r="W172" s="108"/>
      <c r="X172" s="108"/>
    </row>
    <row r="173" spans="1:24">
      <c r="A173" s="103">
        <v>153</v>
      </c>
      <c r="B173" s="104" t="s">
        <v>357</v>
      </c>
      <c r="C173" s="105" t="s">
        <v>358</v>
      </c>
      <c r="D173" s="89" t="s">
        <v>19</v>
      </c>
      <c r="E173" s="104" t="s">
        <v>1762</v>
      </c>
      <c r="F173" s="104" t="s">
        <v>1509</v>
      </c>
      <c r="G173" s="104">
        <v>1999</v>
      </c>
      <c r="H173" s="92">
        <v>40.267194099999998</v>
      </c>
      <c r="I173" s="92">
        <v>-86.134901900000003</v>
      </c>
      <c r="J173" s="104" t="s">
        <v>42</v>
      </c>
      <c r="K173" s="104" t="s">
        <v>1643</v>
      </c>
      <c r="L173" s="104" t="s">
        <v>1871</v>
      </c>
      <c r="M173" s="106" t="s">
        <v>1871</v>
      </c>
      <c r="N173" s="104" t="s">
        <v>26</v>
      </c>
      <c r="O173" s="104" t="s">
        <v>362</v>
      </c>
      <c r="P173" s="108"/>
      <c r="Q173" s="108"/>
      <c r="R173" s="108"/>
      <c r="S173" s="108" t="s">
        <v>1646</v>
      </c>
      <c r="T173" s="108"/>
      <c r="U173" s="108"/>
      <c r="V173" s="108"/>
      <c r="W173" s="108"/>
      <c r="X173" s="108"/>
    </row>
    <row r="174" spans="1:24">
      <c r="A174" s="103">
        <v>154</v>
      </c>
      <c r="B174" s="104" t="s">
        <v>357</v>
      </c>
      <c r="C174" s="105" t="s">
        <v>358</v>
      </c>
      <c r="D174" s="89" t="s">
        <v>19</v>
      </c>
      <c r="E174" s="104" t="s">
        <v>1762</v>
      </c>
      <c r="F174" s="104" t="s">
        <v>1509</v>
      </c>
      <c r="G174" s="104">
        <v>1999</v>
      </c>
      <c r="H174" s="92">
        <v>40.267194099999998</v>
      </c>
      <c r="I174" s="92">
        <v>-86.134901900000003</v>
      </c>
      <c r="J174" s="104" t="s">
        <v>42</v>
      </c>
      <c r="K174" s="104" t="s">
        <v>1643</v>
      </c>
      <c r="L174" s="104" t="s">
        <v>1872</v>
      </c>
      <c r="M174" s="106" t="s">
        <v>1872</v>
      </c>
      <c r="N174" s="104" t="s">
        <v>26</v>
      </c>
      <c r="O174" s="104" t="s">
        <v>362</v>
      </c>
      <c r="P174" s="108"/>
      <c r="Q174" s="108"/>
      <c r="R174" s="108"/>
      <c r="S174" s="108" t="s">
        <v>1646</v>
      </c>
      <c r="T174" s="108"/>
      <c r="U174" s="108"/>
      <c r="V174" s="108"/>
      <c r="W174" s="108"/>
      <c r="X174" s="108"/>
    </row>
    <row r="175" spans="1:24">
      <c r="A175" s="103">
        <v>155</v>
      </c>
      <c r="B175" s="104" t="s">
        <v>357</v>
      </c>
      <c r="C175" s="105" t="s">
        <v>358</v>
      </c>
      <c r="D175" s="89" t="s">
        <v>19</v>
      </c>
      <c r="E175" s="104" t="s">
        <v>1762</v>
      </c>
      <c r="F175" s="104" t="s">
        <v>1509</v>
      </c>
      <c r="G175" s="104">
        <v>2000</v>
      </c>
      <c r="H175" s="92">
        <v>40.267194099999998</v>
      </c>
      <c r="I175" s="92">
        <v>-86.134901900000003</v>
      </c>
      <c r="J175" s="104" t="s">
        <v>42</v>
      </c>
      <c r="K175" s="104" t="s">
        <v>1643</v>
      </c>
      <c r="L175" s="104" t="s">
        <v>1873</v>
      </c>
      <c r="M175" s="106" t="s">
        <v>1873</v>
      </c>
      <c r="N175" s="104" t="s">
        <v>26</v>
      </c>
      <c r="O175" s="104" t="s">
        <v>362</v>
      </c>
      <c r="P175" s="108"/>
      <c r="Q175" s="108"/>
      <c r="R175" s="108"/>
      <c r="S175" s="108" t="s">
        <v>1646</v>
      </c>
      <c r="T175" s="108"/>
      <c r="U175" s="108"/>
      <c r="V175" s="108"/>
      <c r="W175" s="108"/>
      <c r="X175" s="108"/>
    </row>
    <row r="176" spans="1:24">
      <c r="A176" s="103">
        <v>156</v>
      </c>
      <c r="B176" s="104" t="s">
        <v>357</v>
      </c>
      <c r="C176" s="105" t="s">
        <v>358</v>
      </c>
      <c r="D176" s="89" t="s">
        <v>19</v>
      </c>
      <c r="E176" s="104" t="s">
        <v>1762</v>
      </c>
      <c r="F176" s="104" t="s">
        <v>1509</v>
      </c>
      <c r="G176" s="104">
        <v>2000</v>
      </c>
      <c r="H176" s="92">
        <v>40.267194099999998</v>
      </c>
      <c r="I176" s="92">
        <v>-86.134901900000003</v>
      </c>
      <c r="J176" s="104" t="s">
        <v>42</v>
      </c>
      <c r="K176" s="104" t="s">
        <v>1643</v>
      </c>
      <c r="L176" s="104" t="s">
        <v>1874</v>
      </c>
      <c r="M176" s="106" t="s">
        <v>1874</v>
      </c>
      <c r="N176" s="104" t="s">
        <v>26</v>
      </c>
      <c r="O176" s="104" t="s">
        <v>362</v>
      </c>
      <c r="P176" s="108"/>
      <c r="Q176" s="108"/>
      <c r="R176" s="108"/>
      <c r="S176" s="108" t="s">
        <v>1646</v>
      </c>
      <c r="T176" s="108"/>
      <c r="U176" s="108"/>
      <c r="V176" s="108"/>
      <c r="W176" s="108"/>
      <c r="X176" s="108"/>
    </row>
    <row r="177" spans="1:24">
      <c r="A177" s="103">
        <v>157</v>
      </c>
      <c r="B177" s="104" t="s">
        <v>357</v>
      </c>
      <c r="C177" s="105" t="s">
        <v>358</v>
      </c>
      <c r="D177" s="89" t="s">
        <v>19</v>
      </c>
      <c r="E177" s="104" t="s">
        <v>1762</v>
      </c>
      <c r="F177" s="104" t="s">
        <v>1509</v>
      </c>
      <c r="G177" s="104">
        <v>2000</v>
      </c>
      <c r="H177" s="92">
        <v>40.267194099999998</v>
      </c>
      <c r="I177" s="92">
        <v>-86.134901900000003</v>
      </c>
      <c r="J177" s="104" t="s">
        <v>42</v>
      </c>
      <c r="K177" s="104" t="s">
        <v>1643</v>
      </c>
      <c r="L177" s="104" t="s">
        <v>1875</v>
      </c>
      <c r="M177" s="106" t="s">
        <v>1875</v>
      </c>
      <c r="N177" s="104" t="s">
        <v>26</v>
      </c>
      <c r="O177" s="104" t="s">
        <v>362</v>
      </c>
      <c r="P177" s="108"/>
      <c r="Q177" s="108"/>
      <c r="R177" s="108"/>
      <c r="S177" s="108" t="s">
        <v>1646</v>
      </c>
      <c r="T177" s="108"/>
      <c r="U177" s="108"/>
      <c r="V177" s="108"/>
      <c r="W177" s="108"/>
      <c r="X177" s="108"/>
    </row>
    <row r="178" spans="1:24">
      <c r="A178" s="103">
        <v>158</v>
      </c>
      <c r="B178" s="104" t="s">
        <v>357</v>
      </c>
      <c r="C178" s="105" t="s">
        <v>358</v>
      </c>
      <c r="D178" s="89" t="s">
        <v>19</v>
      </c>
      <c r="E178" s="104" t="s">
        <v>1762</v>
      </c>
      <c r="F178" s="104" t="s">
        <v>1509</v>
      </c>
      <c r="G178" s="104">
        <v>2000</v>
      </c>
      <c r="H178" s="92">
        <v>40.267194099999998</v>
      </c>
      <c r="I178" s="92">
        <v>-86.134901900000003</v>
      </c>
      <c r="J178" s="104" t="s">
        <v>42</v>
      </c>
      <c r="K178" s="104" t="s">
        <v>1643</v>
      </c>
      <c r="L178" s="104" t="s">
        <v>1876</v>
      </c>
      <c r="M178" s="106" t="s">
        <v>1876</v>
      </c>
      <c r="N178" s="104" t="s">
        <v>26</v>
      </c>
      <c r="O178" s="104" t="s">
        <v>362</v>
      </c>
      <c r="P178" s="108"/>
      <c r="Q178" s="108"/>
      <c r="R178" s="108"/>
      <c r="S178" s="108" t="s">
        <v>1646</v>
      </c>
      <c r="T178" s="108"/>
      <c r="U178" s="108"/>
      <c r="V178" s="108"/>
      <c r="W178" s="108"/>
      <c r="X178" s="108"/>
    </row>
    <row r="179" spans="1:24">
      <c r="A179" s="103">
        <v>159</v>
      </c>
      <c r="B179" s="104" t="s">
        <v>357</v>
      </c>
      <c r="C179" s="105" t="s">
        <v>358</v>
      </c>
      <c r="D179" s="89" t="s">
        <v>19</v>
      </c>
      <c r="E179" s="104" t="s">
        <v>1762</v>
      </c>
      <c r="F179" s="104" t="s">
        <v>1509</v>
      </c>
      <c r="G179" s="104">
        <v>2000</v>
      </c>
      <c r="H179" s="92">
        <v>40.267194099999998</v>
      </c>
      <c r="I179" s="92">
        <v>-86.134901900000003</v>
      </c>
      <c r="J179" s="104" t="s">
        <v>42</v>
      </c>
      <c r="K179" s="104" t="s">
        <v>1643</v>
      </c>
      <c r="L179" s="104" t="s">
        <v>1877</v>
      </c>
      <c r="M179" s="106" t="s">
        <v>1877</v>
      </c>
      <c r="N179" s="104" t="s">
        <v>26</v>
      </c>
      <c r="O179" s="104" t="s">
        <v>362</v>
      </c>
      <c r="P179" s="108"/>
      <c r="Q179" s="108"/>
      <c r="R179" s="108"/>
      <c r="S179" s="108" t="s">
        <v>1646</v>
      </c>
      <c r="T179" s="108"/>
      <c r="U179" s="108"/>
      <c r="V179" s="108"/>
      <c r="W179" s="108"/>
      <c r="X179" s="108"/>
    </row>
    <row r="180" spans="1:24">
      <c r="A180" s="103">
        <v>160</v>
      </c>
      <c r="B180" s="104" t="s">
        <v>357</v>
      </c>
      <c r="C180" s="105" t="s">
        <v>358</v>
      </c>
      <c r="D180" s="89" t="s">
        <v>19</v>
      </c>
      <c r="E180" s="104" t="s">
        <v>1762</v>
      </c>
      <c r="F180" s="104" t="s">
        <v>1509</v>
      </c>
      <c r="G180" s="104">
        <v>2000</v>
      </c>
      <c r="H180" s="92">
        <v>40.267194099999998</v>
      </c>
      <c r="I180" s="92">
        <v>-86.134901900000003</v>
      </c>
      <c r="J180" s="104" t="s">
        <v>42</v>
      </c>
      <c r="K180" s="104" t="s">
        <v>1643</v>
      </c>
      <c r="L180" s="104" t="s">
        <v>1878</v>
      </c>
      <c r="M180" s="106" t="s">
        <v>1878</v>
      </c>
      <c r="N180" s="104" t="s">
        <v>26</v>
      </c>
      <c r="O180" s="104" t="s">
        <v>362</v>
      </c>
      <c r="P180" s="108"/>
      <c r="Q180" s="108"/>
      <c r="R180" s="108"/>
      <c r="S180" s="108" t="s">
        <v>1646</v>
      </c>
      <c r="T180" s="108"/>
      <c r="U180" s="108"/>
      <c r="V180" s="108"/>
      <c r="W180" s="108"/>
      <c r="X180" s="108"/>
    </row>
    <row r="181" spans="1:24">
      <c r="A181" s="103">
        <v>161</v>
      </c>
      <c r="B181" s="104" t="s">
        <v>357</v>
      </c>
      <c r="C181" s="105" t="s">
        <v>358</v>
      </c>
      <c r="D181" s="89" t="s">
        <v>19</v>
      </c>
      <c r="E181" s="104" t="s">
        <v>1762</v>
      </c>
      <c r="F181" s="104" t="s">
        <v>1509</v>
      </c>
      <c r="G181" s="104">
        <v>2000</v>
      </c>
      <c r="H181" s="92">
        <v>40.267194099999998</v>
      </c>
      <c r="I181" s="92">
        <v>-86.134901900000003</v>
      </c>
      <c r="J181" s="104" t="s">
        <v>42</v>
      </c>
      <c r="K181" s="104" t="s">
        <v>1643</v>
      </c>
      <c r="L181" s="104" t="s">
        <v>1879</v>
      </c>
      <c r="M181" s="106" t="s">
        <v>1879</v>
      </c>
      <c r="N181" s="104" t="s">
        <v>26</v>
      </c>
      <c r="O181" s="104" t="s">
        <v>362</v>
      </c>
      <c r="P181" s="108"/>
      <c r="Q181" s="108"/>
      <c r="R181" s="108"/>
      <c r="S181" s="108" t="s">
        <v>1646</v>
      </c>
      <c r="T181" s="108"/>
      <c r="U181" s="108"/>
      <c r="V181" s="108"/>
      <c r="W181" s="108"/>
      <c r="X181" s="108"/>
    </row>
    <row r="182" spans="1:24">
      <c r="A182" s="103">
        <v>162</v>
      </c>
      <c r="B182" s="104" t="s">
        <v>357</v>
      </c>
      <c r="C182" s="105" t="s">
        <v>358</v>
      </c>
      <c r="D182" s="89" t="s">
        <v>19</v>
      </c>
      <c r="E182" s="104" t="s">
        <v>1880</v>
      </c>
      <c r="F182" s="104" t="s">
        <v>1509</v>
      </c>
      <c r="G182" s="104">
        <v>2000</v>
      </c>
      <c r="H182" s="92">
        <v>39.011901999999999</v>
      </c>
      <c r="I182" s="92">
        <v>-98.484246499999998</v>
      </c>
      <c r="J182" s="104" t="s">
        <v>42</v>
      </c>
      <c r="K182" s="104" t="s">
        <v>1643</v>
      </c>
      <c r="L182" s="104" t="s">
        <v>1881</v>
      </c>
      <c r="M182" s="106" t="s">
        <v>1881</v>
      </c>
      <c r="N182" s="104" t="s">
        <v>26</v>
      </c>
      <c r="O182" s="104" t="s">
        <v>362</v>
      </c>
      <c r="P182" s="108"/>
      <c r="Q182" s="108"/>
      <c r="R182" s="108"/>
      <c r="S182" s="108" t="s">
        <v>1646</v>
      </c>
      <c r="T182" s="108"/>
      <c r="U182" s="108"/>
      <c r="V182" s="108"/>
      <c r="W182" s="108"/>
      <c r="X182" s="108"/>
    </row>
    <row r="183" spans="1:24">
      <c r="A183" s="103">
        <v>163</v>
      </c>
      <c r="B183" s="104" t="s">
        <v>18</v>
      </c>
      <c r="C183" s="105" t="s">
        <v>358</v>
      </c>
      <c r="D183" s="89" t="s">
        <v>19</v>
      </c>
      <c r="E183" s="104" t="s">
        <v>1882</v>
      </c>
      <c r="F183" s="104" t="s">
        <v>1509</v>
      </c>
      <c r="G183" s="104">
        <v>2000</v>
      </c>
      <c r="H183" s="92">
        <v>46.729553000000003</v>
      </c>
      <c r="I183" s="92">
        <v>-94.685899800000001</v>
      </c>
      <c r="J183" s="104" t="s">
        <v>42</v>
      </c>
      <c r="K183" s="104" t="s">
        <v>1643</v>
      </c>
      <c r="L183" s="104" t="s">
        <v>1883</v>
      </c>
      <c r="M183" s="106" t="s">
        <v>1883</v>
      </c>
      <c r="N183" s="104" t="s">
        <v>26</v>
      </c>
      <c r="O183" s="104" t="s">
        <v>362</v>
      </c>
      <c r="P183" s="108"/>
      <c r="Q183" s="108"/>
      <c r="R183" s="108"/>
      <c r="S183" s="108" t="s">
        <v>1646</v>
      </c>
      <c r="T183" s="108"/>
      <c r="U183" s="108"/>
      <c r="V183" s="108"/>
      <c r="W183" s="108"/>
      <c r="X183" s="108"/>
    </row>
    <row r="184" spans="1:24">
      <c r="A184" s="103">
        <v>164</v>
      </c>
      <c r="B184" s="104" t="s">
        <v>18</v>
      </c>
      <c r="C184" s="105" t="s">
        <v>358</v>
      </c>
      <c r="D184" s="89" t="s">
        <v>19</v>
      </c>
      <c r="E184" s="104" t="s">
        <v>1882</v>
      </c>
      <c r="F184" s="104" t="s">
        <v>1509</v>
      </c>
      <c r="G184" s="104">
        <v>2000</v>
      </c>
      <c r="H184" s="92">
        <v>46.729553000000003</v>
      </c>
      <c r="I184" s="92">
        <v>-94.685899800000001</v>
      </c>
      <c r="J184" s="104" t="s">
        <v>42</v>
      </c>
      <c r="K184" s="104" t="s">
        <v>1643</v>
      </c>
      <c r="L184" s="104" t="s">
        <v>1884</v>
      </c>
      <c r="M184" s="106" t="s">
        <v>1884</v>
      </c>
      <c r="N184" s="104" t="s">
        <v>26</v>
      </c>
      <c r="O184" s="104" t="s">
        <v>362</v>
      </c>
      <c r="P184" s="108"/>
      <c r="Q184" s="108"/>
      <c r="R184" s="108"/>
      <c r="S184" s="108" t="s">
        <v>1646</v>
      </c>
      <c r="T184" s="108"/>
      <c r="U184" s="108"/>
      <c r="V184" s="108"/>
      <c r="W184" s="108"/>
      <c r="X184" s="108"/>
    </row>
    <row r="185" spans="1:24">
      <c r="A185" s="103">
        <v>165</v>
      </c>
      <c r="B185" s="104" t="s">
        <v>18</v>
      </c>
      <c r="C185" s="105" t="s">
        <v>358</v>
      </c>
      <c r="D185" s="89" t="s">
        <v>19</v>
      </c>
      <c r="E185" s="104" t="s">
        <v>1882</v>
      </c>
      <c r="F185" s="104" t="s">
        <v>1509</v>
      </c>
      <c r="G185" s="104">
        <v>2000</v>
      </c>
      <c r="H185" s="92">
        <v>46.729553000000003</v>
      </c>
      <c r="I185" s="92">
        <v>-94.685899800000001</v>
      </c>
      <c r="J185" s="104" t="s">
        <v>42</v>
      </c>
      <c r="K185" s="104" t="s">
        <v>1643</v>
      </c>
      <c r="L185" s="104" t="s">
        <v>1885</v>
      </c>
      <c r="M185" s="106" t="s">
        <v>1885</v>
      </c>
      <c r="N185" s="104" t="s">
        <v>26</v>
      </c>
      <c r="O185" s="104" t="s">
        <v>362</v>
      </c>
      <c r="P185" s="108"/>
      <c r="Q185" s="108"/>
      <c r="R185" s="108"/>
      <c r="S185" s="108" t="s">
        <v>1646</v>
      </c>
      <c r="T185" s="108"/>
      <c r="U185" s="108"/>
      <c r="V185" s="108"/>
      <c r="W185" s="108"/>
      <c r="X185" s="108"/>
    </row>
    <row r="186" spans="1:24">
      <c r="A186" s="103">
        <v>166</v>
      </c>
      <c r="B186" s="104" t="s">
        <v>18</v>
      </c>
      <c r="C186" s="105" t="s">
        <v>358</v>
      </c>
      <c r="D186" s="89" t="s">
        <v>19</v>
      </c>
      <c r="E186" s="104" t="s">
        <v>1882</v>
      </c>
      <c r="F186" s="104" t="s">
        <v>1509</v>
      </c>
      <c r="G186" s="104">
        <v>2000</v>
      </c>
      <c r="H186" s="92">
        <v>46.729553000000003</v>
      </c>
      <c r="I186" s="92">
        <v>-94.685899800000001</v>
      </c>
      <c r="J186" s="104" t="s">
        <v>42</v>
      </c>
      <c r="K186" s="104" t="s">
        <v>1643</v>
      </c>
      <c r="L186" s="104" t="s">
        <v>1886</v>
      </c>
      <c r="M186" s="106" t="s">
        <v>1886</v>
      </c>
      <c r="N186" s="104" t="s">
        <v>26</v>
      </c>
      <c r="O186" s="104" t="s">
        <v>362</v>
      </c>
      <c r="P186" s="108"/>
      <c r="Q186" s="108"/>
      <c r="R186" s="108"/>
      <c r="S186" s="108" t="s">
        <v>1646</v>
      </c>
      <c r="T186" s="108"/>
      <c r="U186" s="108"/>
      <c r="V186" s="108"/>
      <c r="W186" s="108"/>
      <c r="X186" s="108"/>
    </row>
    <row r="187" spans="1:24">
      <c r="A187" s="103">
        <v>167</v>
      </c>
      <c r="B187" s="104" t="s">
        <v>18</v>
      </c>
      <c r="C187" s="105" t="s">
        <v>358</v>
      </c>
      <c r="D187" s="89" t="s">
        <v>19</v>
      </c>
      <c r="E187" s="104" t="s">
        <v>1882</v>
      </c>
      <c r="F187" s="104" t="s">
        <v>1509</v>
      </c>
      <c r="G187" s="104">
        <v>2000</v>
      </c>
      <c r="H187" s="92">
        <v>46.729553000000003</v>
      </c>
      <c r="I187" s="92">
        <v>-94.685899800000001</v>
      </c>
      <c r="J187" s="104" t="s">
        <v>42</v>
      </c>
      <c r="K187" s="104" t="s">
        <v>1643</v>
      </c>
      <c r="L187" s="104" t="s">
        <v>1887</v>
      </c>
      <c r="M187" s="106" t="s">
        <v>1887</v>
      </c>
      <c r="N187" s="104" t="s">
        <v>26</v>
      </c>
      <c r="O187" s="104" t="s">
        <v>362</v>
      </c>
      <c r="P187" s="108"/>
      <c r="Q187" s="108"/>
      <c r="R187" s="108"/>
      <c r="S187" s="108" t="s">
        <v>1888</v>
      </c>
      <c r="T187" s="108" t="s">
        <v>1664</v>
      </c>
      <c r="U187" s="108" t="s">
        <v>1889</v>
      </c>
      <c r="V187" s="108"/>
      <c r="W187" s="108"/>
      <c r="X187" s="108"/>
    </row>
    <row r="188" spans="1:24">
      <c r="A188" s="103">
        <v>168</v>
      </c>
      <c r="B188" s="104" t="s">
        <v>18</v>
      </c>
      <c r="C188" s="105" t="s">
        <v>358</v>
      </c>
      <c r="D188" s="89" t="s">
        <v>19</v>
      </c>
      <c r="E188" s="104" t="s">
        <v>1882</v>
      </c>
      <c r="F188" s="104" t="s">
        <v>1509</v>
      </c>
      <c r="G188" s="104">
        <v>2000</v>
      </c>
      <c r="H188" s="92">
        <v>46.729553000000003</v>
      </c>
      <c r="I188" s="92">
        <v>-94.685899800000001</v>
      </c>
      <c r="J188" s="104" t="s">
        <v>42</v>
      </c>
      <c r="K188" s="104" t="s">
        <v>1643</v>
      </c>
      <c r="L188" s="104" t="s">
        <v>1890</v>
      </c>
      <c r="M188" s="106" t="s">
        <v>1890</v>
      </c>
      <c r="N188" s="104" t="s">
        <v>26</v>
      </c>
      <c r="O188" s="104" t="s">
        <v>362</v>
      </c>
      <c r="P188" s="108"/>
      <c r="Q188" s="108"/>
      <c r="R188" s="108"/>
      <c r="S188" s="108" t="s">
        <v>1888</v>
      </c>
      <c r="T188" s="108" t="s">
        <v>1664</v>
      </c>
      <c r="U188" s="108" t="s">
        <v>1889</v>
      </c>
      <c r="V188" s="108"/>
      <c r="W188" s="108"/>
      <c r="X188" s="108"/>
    </row>
    <row r="189" spans="1:24">
      <c r="A189" s="103">
        <v>169</v>
      </c>
      <c r="B189" s="104" t="s">
        <v>357</v>
      </c>
      <c r="C189" s="105" t="s">
        <v>358</v>
      </c>
      <c r="D189" s="89" t="s">
        <v>19</v>
      </c>
      <c r="E189" s="104" t="s">
        <v>1882</v>
      </c>
      <c r="F189" s="104" t="s">
        <v>1509</v>
      </c>
      <c r="G189" s="104">
        <v>2000</v>
      </c>
      <c r="H189" s="92">
        <v>46.729553000000003</v>
      </c>
      <c r="I189" s="92">
        <v>-94.685899800000001</v>
      </c>
      <c r="J189" s="104" t="s">
        <v>42</v>
      </c>
      <c r="K189" s="104" t="s">
        <v>1643</v>
      </c>
      <c r="L189" s="104" t="s">
        <v>1891</v>
      </c>
      <c r="M189" s="106" t="s">
        <v>1891</v>
      </c>
      <c r="N189" s="104" t="s">
        <v>26</v>
      </c>
      <c r="O189" s="104" t="s">
        <v>362</v>
      </c>
      <c r="P189" s="108"/>
      <c r="Q189" s="108"/>
      <c r="R189" s="108"/>
      <c r="S189" s="108" t="s">
        <v>1646</v>
      </c>
      <c r="T189" s="108"/>
      <c r="U189" s="108"/>
      <c r="V189" s="108"/>
      <c r="W189" s="108"/>
      <c r="X189" s="108"/>
    </row>
    <row r="190" spans="1:24">
      <c r="A190" s="103">
        <v>170</v>
      </c>
      <c r="B190" s="104" t="s">
        <v>357</v>
      </c>
      <c r="C190" s="105" t="s">
        <v>358</v>
      </c>
      <c r="D190" s="89" t="s">
        <v>19</v>
      </c>
      <c r="E190" s="104" t="s">
        <v>1882</v>
      </c>
      <c r="F190" s="104" t="s">
        <v>1509</v>
      </c>
      <c r="G190" s="104">
        <v>2000</v>
      </c>
      <c r="H190" s="92">
        <v>46.729553000000003</v>
      </c>
      <c r="I190" s="92">
        <v>-94.685899800000001</v>
      </c>
      <c r="J190" s="104" t="s">
        <v>42</v>
      </c>
      <c r="K190" s="104" t="s">
        <v>1643</v>
      </c>
      <c r="L190" s="104" t="s">
        <v>1892</v>
      </c>
      <c r="M190" s="106" t="s">
        <v>1892</v>
      </c>
      <c r="N190" s="104" t="s">
        <v>26</v>
      </c>
      <c r="O190" s="104" t="s">
        <v>362</v>
      </c>
      <c r="P190" s="108"/>
      <c r="Q190" s="108"/>
      <c r="R190" s="108"/>
      <c r="S190" s="108" t="s">
        <v>1646</v>
      </c>
      <c r="T190" s="108"/>
      <c r="U190" s="108"/>
      <c r="V190" s="108"/>
      <c r="W190" s="108"/>
      <c r="X190" s="108"/>
    </row>
    <row r="191" spans="1:24">
      <c r="A191" s="103">
        <v>171</v>
      </c>
      <c r="B191" s="104" t="s">
        <v>357</v>
      </c>
      <c r="C191" s="105" t="s">
        <v>358</v>
      </c>
      <c r="D191" s="89" t="s">
        <v>19</v>
      </c>
      <c r="E191" s="104" t="s">
        <v>1882</v>
      </c>
      <c r="F191" s="104" t="s">
        <v>1509</v>
      </c>
      <c r="G191" s="104">
        <v>2000</v>
      </c>
      <c r="H191" s="92">
        <v>46.729553000000003</v>
      </c>
      <c r="I191" s="92">
        <v>-94.685899800000001</v>
      </c>
      <c r="J191" s="104" t="s">
        <v>42</v>
      </c>
      <c r="K191" s="104" t="s">
        <v>1643</v>
      </c>
      <c r="L191" s="104" t="s">
        <v>1893</v>
      </c>
      <c r="M191" s="106" t="s">
        <v>1893</v>
      </c>
      <c r="N191" s="104" t="s">
        <v>26</v>
      </c>
      <c r="O191" s="104" t="s">
        <v>362</v>
      </c>
      <c r="P191" s="108"/>
      <c r="Q191" s="108"/>
      <c r="R191" s="108"/>
      <c r="S191" s="108" t="s">
        <v>1646</v>
      </c>
      <c r="T191" s="108"/>
      <c r="U191" s="108"/>
      <c r="V191" s="108"/>
      <c r="W191" s="108"/>
      <c r="X191" s="108"/>
    </row>
    <row r="192" spans="1:24">
      <c r="A192" s="103">
        <v>172</v>
      </c>
      <c r="B192" s="104" t="s">
        <v>357</v>
      </c>
      <c r="C192" s="105" t="s">
        <v>358</v>
      </c>
      <c r="D192" s="89" t="s">
        <v>19</v>
      </c>
      <c r="E192" s="104" t="s">
        <v>1882</v>
      </c>
      <c r="F192" s="104" t="s">
        <v>1509</v>
      </c>
      <c r="G192" s="104">
        <v>2000</v>
      </c>
      <c r="H192" s="92">
        <v>46.729553000000003</v>
      </c>
      <c r="I192" s="92">
        <v>-94.685899800000001</v>
      </c>
      <c r="J192" s="104" t="s">
        <v>42</v>
      </c>
      <c r="K192" s="104" t="s">
        <v>1643</v>
      </c>
      <c r="L192" s="104" t="s">
        <v>1894</v>
      </c>
      <c r="M192" s="106" t="s">
        <v>1894</v>
      </c>
      <c r="N192" s="104" t="s">
        <v>26</v>
      </c>
      <c r="O192" s="104" t="s">
        <v>362</v>
      </c>
      <c r="P192" s="108"/>
      <c r="Q192" s="108"/>
      <c r="R192" s="108"/>
      <c r="S192" s="108" t="s">
        <v>1646</v>
      </c>
      <c r="T192" s="108"/>
      <c r="U192" s="108"/>
      <c r="V192" s="108"/>
      <c r="W192" s="108"/>
      <c r="X192" s="108"/>
    </row>
    <row r="193" spans="1:24">
      <c r="A193" s="103">
        <v>173</v>
      </c>
      <c r="B193" s="104" t="s">
        <v>357</v>
      </c>
      <c r="C193" s="105" t="s">
        <v>358</v>
      </c>
      <c r="D193" s="89" t="s">
        <v>19</v>
      </c>
      <c r="E193" s="104" t="s">
        <v>1882</v>
      </c>
      <c r="F193" s="104" t="s">
        <v>1509</v>
      </c>
      <c r="G193" s="104">
        <v>2000</v>
      </c>
      <c r="H193" s="92">
        <v>46.729553000000003</v>
      </c>
      <c r="I193" s="92">
        <v>-94.685899800000001</v>
      </c>
      <c r="J193" s="104" t="s">
        <v>42</v>
      </c>
      <c r="K193" s="104" t="s">
        <v>1643</v>
      </c>
      <c r="L193" s="104" t="s">
        <v>1895</v>
      </c>
      <c r="M193" s="106" t="s">
        <v>1895</v>
      </c>
      <c r="N193" s="104" t="s">
        <v>26</v>
      </c>
      <c r="O193" s="104" t="s">
        <v>362</v>
      </c>
      <c r="P193" s="108"/>
      <c r="Q193" s="108"/>
      <c r="R193" s="108"/>
      <c r="S193" s="108" t="s">
        <v>1646</v>
      </c>
      <c r="T193" s="108"/>
      <c r="U193" s="108"/>
      <c r="V193" s="108"/>
      <c r="W193" s="108"/>
      <c r="X193" s="108"/>
    </row>
    <row r="194" spans="1:24">
      <c r="A194" s="103">
        <v>174</v>
      </c>
      <c r="B194" s="104" t="s">
        <v>357</v>
      </c>
      <c r="C194" s="105" t="s">
        <v>358</v>
      </c>
      <c r="D194" s="89" t="s">
        <v>19</v>
      </c>
      <c r="E194" s="104" t="s">
        <v>1882</v>
      </c>
      <c r="F194" s="104" t="s">
        <v>1509</v>
      </c>
      <c r="G194" s="104">
        <v>2000</v>
      </c>
      <c r="H194" s="92">
        <v>46.729553000000003</v>
      </c>
      <c r="I194" s="92">
        <v>-94.685899800000001</v>
      </c>
      <c r="J194" s="104" t="s">
        <v>42</v>
      </c>
      <c r="K194" s="104" t="s">
        <v>1643</v>
      </c>
      <c r="L194" s="104" t="s">
        <v>1896</v>
      </c>
      <c r="M194" s="106" t="s">
        <v>1896</v>
      </c>
      <c r="N194" s="104" t="s">
        <v>26</v>
      </c>
      <c r="O194" s="104" t="s">
        <v>362</v>
      </c>
      <c r="P194" s="108"/>
      <c r="Q194" s="108"/>
      <c r="R194" s="108"/>
      <c r="S194" s="108" t="s">
        <v>1646</v>
      </c>
      <c r="T194" s="108"/>
      <c r="U194" s="108"/>
      <c r="V194" s="108"/>
      <c r="W194" s="108"/>
      <c r="X194" s="108"/>
    </row>
    <row r="195" spans="1:24">
      <c r="A195" s="103">
        <v>175</v>
      </c>
      <c r="B195" s="104" t="s">
        <v>357</v>
      </c>
      <c r="C195" s="105" t="s">
        <v>358</v>
      </c>
      <c r="D195" s="89" t="s">
        <v>19</v>
      </c>
      <c r="E195" s="104" t="s">
        <v>1882</v>
      </c>
      <c r="F195" s="104" t="s">
        <v>1509</v>
      </c>
      <c r="G195" s="104">
        <v>2000</v>
      </c>
      <c r="H195" s="92">
        <v>46.729553000000003</v>
      </c>
      <c r="I195" s="92">
        <v>-94.685899800000001</v>
      </c>
      <c r="J195" s="104" t="s">
        <v>42</v>
      </c>
      <c r="K195" s="104" t="s">
        <v>1643</v>
      </c>
      <c r="L195" s="104" t="s">
        <v>1897</v>
      </c>
      <c r="M195" s="106" t="s">
        <v>1897</v>
      </c>
      <c r="N195" s="104" t="s">
        <v>26</v>
      </c>
      <c r="O195" s="104" t="s">
        <v>362</v>
      </c>
      <c r="P195" s="108"/>
      <c r="Q195" s="108"/>
      <c r="R195" s="108"/>
      <c r="S195" s="108" t="s">
        <v>1646</v>
      </c>
      <c r="T195" s="108"/>
      <c r="U195" s="108"/>
      <c r="V195" s="108"/>
      <c r="W195" s="108"/>
      <c r="X195" s="108"/>
    </row>
    <row r="196" spans="1:24">
      <c r="A196" s="103">
        <v>176</v>
      </c>
      <c r="B196" s="104" t="s">
        <v>357</v>
      </c>
      <c r="C196" s="105" t="s">
        <v>358</v>
      </c>
      <c r="D196" s="89" t="s">
        <v>19</v>
      </c>
      <c r="E196" s="104" t="s">
        <v>1882</v>
      </c>
      <c r="F196" s="104" t="s">
        <v>1509</v>
      </c>
      <c r="G196" s="104">
        <v>2000</v>
      </c>
      <c r="H196" s="92">
        <v>46.729553000000003</v>
      </c>
      <c r="I196" s="92">
        <v>-94.685899800000001</v>
      </c>
      <c r="J196" s="104" t="s">
        <v>42</v>
      </c>
      <c r="K196" s="104" t="s">
        <v>1643</v>
      </c>
      <c r="L196" s="104" t="s">
        <v>1898</v>
      </c>
      <c r="M196" s="106" t="s">
        <v>1898</v>
      </c>
      <c r="N196" s="104" t="s">
        <v>26</v>
      </c>
      <c r="O196" s="104" t="s">
        <v>362</v>
      </c>
      <c r="P196" s="108"/>
      <c r="Q196" s="108"/>
      <c r="R196" s="108"/>
      <c r="S196" s="108" t="s">
        <v>1646</v>
      </c>
      <c r="T196" s="108"/>
      <c r="U196" s="108"/>
      <c r="V196" s="108"/>
      <c r="W196" s="108"/>
      <c r="X196" s="108"/>
    </row>
    <row r="197" spans="1:24">
      <c r="A197" s="103">
        <v>177</v>
      </c>
      <c r="B197" s="104" t="s">
        <v>357</v>
      </c>
      <c r="C197" s="105" t="s">
        <v>358</v>
      </c>
      <c r="D197" s="89" t="s">
        <v>19</v>
      </c>
      <c r="E197" s="104" t="s">
        <v>1882</v>
      </c>
      <c r="F197" s="104" t="s">
        <v>1509</v>
      </c>
      <c r="G197" s="104">
        <v>2000</v>
      </c>
      <c r="H197" s="92">
        <v>46.729553000000003</v>
      </c>
      <c r="I197" s="92">
        <v>-94.685899800000001</v>
      </c>
      <c r="J197" s="104" t="s">
        <v>42</v>
      </c>
      <c r="K197" s="104" t="s">
        <v>1643</v>
      </c>
      <c r="L197" s="104" t="s">
        <v>1899</v>
      </c>
      <c r="M197" s="106" t="s">
        <v>1899</v>
      </c>
      <c r="N197" s="104" t="s">
        <v>26</v>
      </c>
      <c r="O197" s="104" t="s">
        <v>362</v>
      </c>
      <c r="P197" s="108"/>
      <c r="Q197" s="108"/>
      <c r="R197" s="108"/>
      <c r="S197" s="108" t="s">
        <v>1646</v>
      </c>
      <c r="T197" s="108"/>
      <c r="U197" s="108"/>
      <c r="V197" s="108"/>
      <c r="W197" s="108"/>
      <c r="X197" s="108"/>
    </row>
    <row r="198" spans="1:24">
      <c r="A198" s="103">
        <v>178</v>
      </c>
      <c r="B198" s="104" t="s">
        <v>357</v>
      </c>
      <c r="C198" s="105" t="s">
        <v>358</v>
      </c>
      <c r="D198" s="89" t="s">
        <v>19</v>
      </c>
      <c r="E198" s="104" t="s">
        <v>1882</v>
      </c>
      <c r="F198" s="104" t="s">
        <v>1509</v>
      </c>
      <c r="G198" s="104">
        <v>2000</v>
      </c>
      <c r="H198" s="92">
        <v>46.729553000000003</v>
      </c>
      <c r="I198" s="92">
        <v>-94.685899800000001</v>
      </c>
      <c r="J198" s="104" t="s">
        <v>42</v>
      </c>
      <c r="K198" s="104" t="s">
        <v>1643</v>
      </c>
      <c r="L198" s="104" t="s">
        <v>1900</v>
      </c>
      <c r="M198" s="106" t="s">
        <v>1900</v>
      </c>
      <c r="N198" s="104" t="s">
        <v>26</v>
      </c>
      <c r="O198" s="104" t="s">
        <v>362</v>
      </c>
      <c r="P198" s="108"/>
      <c r="Q198" s="108"/>
      <c r="R198" s="108"/>
      <c r="S198" s="108" t="s">
        <v>1646</v>
      </c>
      <c r="T198" s="108"/>
      <c r="U198" s="108"/>
      <c r="V198" s="108"/>
      <c r="W198" s="108"/>
      <c r="X198" s="108"/>
    </row>
    <row r="199" spans="1:24">
      <c r="A199" s="103">
        <v>179</v>
      </c>
      <c r="B199" s="104" t="s">
        <v>357</v>
      </c>
      <c r="C199" s="105" t="s">
        <v>358</v>
      </c>
      <c r="D199" s="89" t="s">
        <v>19</v>
      </c>
      <c r="E199" s="104" t="s">
        <v>1882</v>
      </c>
      <c r="F199" s="104" t="s">
        <v>1509</v>
      </c>
      <c r="G199" s="104">
        <v>2000</v>
      </c>
      <c r="H199" s="92">
        <v>46.729553000000003</v>
      </c>
      <c r="I199" s="92">
        <v>-94.685899800000001</v>
      </c>
      <c r="J199" s="104" t="s">
        <v>42</v>
      </c>
      <c r="K199" s="104" t="s">
        <v>1643</v>
      </c>
      <c r="L199" s="104" t="s">
        <v>1901</v>
      </c>
      <c r="M199" s="106" t="s">
        <v>1901</v>
      </c>
      <c r="N199" s="104" t="s">
        <v>26</v>
      </c>
      <c r="O199" s="104" t="s">
        <v>362</v>
      </c>
      <c r="P199" s="108"/>
      <c r="Q199" s="108"/>
      <c r="R199" s="108"/>
      <c r="S199" s="108" t="s">
        <v>1646</v>
      </c>
      <c r="T199" s="108"/>
      <c r="U199" s="108"/>
      <c r="V199" s="108"/>
      <c r="W199" s="108"/>
      <c r="X199" s="108"/>
    </row>
    <row r="200" spans="1:24">
      <c r="A200" s="103">
        <v>180</v>
      </c>
      <c r="B200" s="104" t="s">
        <v>357</v>
      </c>
      <c r="C200" s="105" t="s">
        <v>358</v>
      </c>
      <c r="D200" s="89" t="s">
        <v>19</v>
      </c>
      <c r="E200" s="104" t="s">
        <v>1882</v>
      </c>
      <c r="F200" s="104" t="s">
        <v>1509</v>
      </c>
      <c r="G200" s="104">
        <v>2000</v>
      </c>
      <c r="H200" s="92">
        <v>46.729553000000003</v>
      </c>
      <c r="I200" s="92">
        <v>-94.685899800000001</v>
      </c>
      <c r="J200" s="104" t="s">
        <v>42</v>
      </c>
      <c r="K200" s="104" t="s">
        <v>1643</v>
      </c>
      <c r="L200" s="104" t="s">
        <v>1902</v>
      </c>
      <c r="M200" s="106" t="s">
        <v>1902</v>
      </c>
      <c r="N200" s="104" t="s">
        <v>26</v>
      </c>
      <c r="O200" s="104" t="s">
        <v>362</v>
      </c>
      <c r="P200" s="108"/>
      <c r="Q200" s="108"/>
      <c r="R200" s="108"/>
      <c r="S200" s="108" t="s">
        <v>1646</v>
      </c>
      <c r="T200" s="108"/>
      <c r="U200" s="108"/>
      <c r="V200" s="108"/>
      <c r="W200" s="108"/>
      <c r="X200" s="108"/>
    </row>
    <row r="201" spans="1:24">
      <c r="A201" s="103">
        <v>181</v>
      </c>
      <c r="B201" s="104" t="s">
        <v>357</v>
      </c>
      <c r="C201" s="105" t="s">
        <v>358</v>
      </c>
      <c r="D201" s="89" t="s">
        <v>19</v>
      </c>
      <c r="E201" s="104" t="s">
        <v>1882</v>
      </c>
      <c r="F201" s="104" t="s">
        <v>1509</v>
      </c>
      <c r="G201" s="104">
        <v>2000</v>
      </c>
      <c r="H201" s="92">
        <v>46.729553000000003</v>
      </c>
      <c r="I201" s="92">
        <v>-94.685899800000001</v>
      </c>
      <c r="J201" s="104" t="s">
        <v>42</v>
      </c>
      <c r="K201" s="104" t="s">
        <v>1643</v>
      </c>
      <c r="L201" s="104" t="s">
        <v>1903</v>
      </c>
      <c r="M201" s="106" t="s">
        <v>1903</v>
      </c>
      <c r="N201" s="104" t="s">
        <v>26</v>
      </c>
      <c r="O201" s="104" t="s">
        <v>362</v>
      </c>
      <c r="P201" s="108"/>
      <c r="Q201" s="108"/>
      <c r="R201" s="108"/>
      <c r="S201" s="108" t="s">
        <v>1646</v>
      </c>
      <c r="T201" s="108"/>
      <c r="U201" s="108"/>
      <c r="V201" s="108"/>
      <c r="W201" s="108"/>
      <c r="X201" s="108"/>
    </row>
    <row r="202" spans="1:24">
      <c r="A202" s="103">
        <v>182</v>
      </c>
      <c r="B202" s="104" t="s">
        <v>357</v>
      </c>
      <c r="C202" s="105" t="s">
        <v>358</v>
      </c>
      <c r="D202" s="104" t="s">
        <v>1711</v>
      </c>
      <c r="E202" s="104" t="s">
        <v>1882</v>
      </c>
      <c r="F202" s="104" t="s">
        <v>1509</v>
      </c>
      <c r="G202" s="104">
        <v>2000</v>
      </c>
      <c r="H202" s="92">
        <v>46.729553000000003</v>
      </c>
      <c r="I202" s="92">
        <v>-94.685899800000001</v>
      </c>
      <c r="J202" s="104" t="s">
        <v>42</v>
      </c>
      <c r="K202" s="104" t="s">
        <v>1643</v>
      </c>
      <c r="L202" s="104" t="s">
        <v>1904</v>
      </c>
      <c r="M202" s="106" t="s">
        <v>1904</v>
      </c>
      <c r="N202" s="104" t="s">
        <v>26</v>
      </c>
      <c r="O202" s="104" t="s">
        <v>362</v>
      </c>
      <c r="P202" s="108"/>
      <c r="Q202" s="108"/>
      <c r="R202" s="108"/>
      <c r="S202" s="108" t="s">
        <v>1646</v>
      </c>
      <c r="T202" s="108"/>
      <c r="U202" s="108"/>
      <c r="V202" s="108"/>
      <c r="W202" s="108"/>
      <c r="X202" s="108"/>
    </row>
    <row r="203" spans="1:24">
      <c r="A203" s="103">
        <v>183</v>
      </c>
      <c r="B203" s="104" t="s">
        <v>357</v>
      </c>
      <c r="C203" s="105" t="s">
        <v>358</v>
      </c>
      <c r="D203" s="104" t="s">
        <v>1711</v>
      </c>
      <c r="E203" s="104" t="s">
        <v>1882</v>
      </c>
      <c r="F203" s="104" t="s">
        <v>1509</v>
      </c>
      <c r="G203" s="104">
        <v>2000</v>
      </c>
      <c r="H203" s="92">
        <v>46.729553000000003</v>
      </c>
      <c r="I203" s="92">
        <v>-94.685899800000001</v>
      </c>
      <c r="J203" s="104" t="s">
        <v>42</v>
      </c>
      <c r="K203" s="104" t="s">
        <v>1643</v>
      </c>
      <c r="L203" s="104" t="s">
        <v>1905</v>
      </c>
      <c r="M203" s="106" t="s">
        <v>1905</v>
      </c>
      <c r="N203" s="104" t="s">
        <v>26</v>
      </c>
      <c r="O203" s="104" t="s">
        <v>362</v>
      </c>
      <c r="P203" s="108"/>
      <c r="Q203" s="108"/>
      <c r="R203" s="108"/>
      <c r="S203" s="108" t="s">
        <v>1646</v>
      </c>
      <c r="T203" s="108"/>
      <c r="U203" s="108"/>
      <c r="V203" s="108"/>
      <c r="W203" s="108"/>
      <c r="X203" s="108"/>
    </row>
    <row r="204" spans="1:24">
      <c r="A204" s="103">
        <v>184</v>
      </c>
      <c r="B204" s="104" t="s">
        <v>357</v>
      </c>
      <c r="C204" s="105" t="s">
        <v>358</v>
      </c>
      <c r="D204" s="104" t="s">
        <v>1711</v>
      </c>
      <c r="E204" s="104" t="s">
        <v>1882</v>
      </c>
      <c r="F204" s="104" t="s">
        <v>1509</v>
      </c>
      <c r="G204" s="104">
        <v>2000</v>
      </c>
      <c r="H204" s="92">
        <v>46.729553000000003</v>
      </c>
      <c r="I204" s="92">
        <v>-94.685899800000001</v>
      </c>
      <c r="J204" s="104" t="s">
        <v>42</v>
      </c>
      <c r="K204" s="104" t="s">
        <v>1643</v>
      </c>
      <c r="L204" s="104" t="s">
        <v>1906</v>
      </c>
      <c r="M204" s="106" t="s">
        <v>1906</v>
      </c>
      <c r="N204" s="104" t="s">
        <v>26</v>
      </c>
      <c r="O204" s="104" t="s">
        <v>362</v>
      </c>
      <c r="P204" s="108"/>
      <c r="Q204" s="108"/>
      <c r="R204" s="108"/>
      <c r="S204" s="108" t="s">
        <v>1646</v>
      </c>
      <c r="T204" s="108"/>
      <c r="U204" s="108"/>
      <c r="V204" s="108"/>
      <c r="W204" s="108"/>
      <c r="X204" s="108"/>
    </row>
    <row r="205" spans="1:24">
      <c r="A205" s="103">
        <v>185</v>
      </c>
      <c r="B205" s="104" t="s">
        <v>357</v>
      </c>
      <c r="C205" s="105" t="s">
        <v>358</v>
      </c>
      <c r="D205" s="104" t="s">
        <v>1711</v>
      </c>
      <c r="E205" s="104" t="s">
        <v>1882</v>
      </c>
      <c r="F205" s="104" t="s">
        <v>1509</v>
      </c>
      <c r="G205" s="104">
        <v>2000</v>
      </c>
      <c r="H205" s="92">
        <v>46.729553000000003</v>
      </c>
      <c r="I205" s="92">
        <v>-94.685899800000001</v>
      </c>
      <c r="J205" s="104" t="s">
        <v>42</v>
      </c>
      <c r="K205" s="104" t="s">
        <v>1643</v>
      </c>
      <c r="L205" s="104" t="s">
        <v>1907</v>
      </c>
      <c r="M205" s="106" t="s">
        <v>1907</v>
      </c>
      <c r="N205" s="104" t="s">
        <v>26</v>
      </c>
      <c r="O205" s="104" t="s">
        <v>362</v>
      </c>
      <c r="P205" s="108"/>
      <c r="Q205" s="108"/>
      <c r="R205" s="108"/>
      <c r="S205" s="108" t="s">
        <v>1646</v>
      </c>
      <c r="T205" s="108"/>
      <c r="U205" s="108"/>
      <c r="V205" s="108"/>
      <c r="W205" s="108"/>
      <c r="X205" s="108"/>
    </row>
    <row r="206" spans="1:24">
      <c r="A206" s="103">
        <v>186</v>
      </c>
      <c r="B206" s="104" t="s">
        <v>357</v>
      </c>
      <c r="C206" s="105" t="s">
        <v>358</v>
      </c>
      <c r="D206" s="104" t="s">
        <v>1711</v>
      </c>
      <c r="E206" s="104" t="s">
        <v>1882</v>
      </c>
      <c r="F206" s="104" t="s">
        <v>1509</v>
      </c>
      <c r="G206" s="104">
        <v>2000</v>
      </c>
      <c r="H206" s="92">
        <v>46.729553000000003</v>
      </c>
      <c r="I206" s="92">
        <v>-94.685899800000001</v>
      </c>
      <c r="J206" s="104" t="s">
        <v>42</v>
      </c>
      <c r="K206" s="104" t="s">
        <v>1643</v>
      </c>
      <c r="L206" s="104" t="s">
        <v>1908</v>
      </c>
      <c r="M206" s="106" t="s">
        <v>1908</v>
      </c>
      <c r="N206" s="104" t="s">
        <v>26</v>
      </c>
      <c r="O206" s="104" t="s">
        <v>362</v>
      </c>
      <c r="P206" s="108"/>
      <c r="Q206" s="108"/>
      <c r="R206" s="108"/>
      <c r="S206" s="108" t="s">
        <v>1646</v>
      </c>
      <c r="T206" s="108"/>
      <c r="U206" s="108"/>
      <c r="V206" s="108"/>
      <c r="W206" s="108"/>
      <c r="X206" s="108"/>
    </row>
    <row r="207" spans="1:24">
      <c r="A207" s="103">
        <v>187</v>
      </c>
      <c r="B207" s="104" t="s">
        <v>357</v>
      </c>
      <c r="C207" s="105" t="s">
        <v>358</v>
      </c>
      <c r="D207" s="104" t="s">
        <v>1711</v>
      </c>
      <c r="E207" s="104" t="s">
        <v>1882</v>
      </c>
      <c r="F207" s="104" t="s">
        <v>1509</v>
      </c>
      <c r="G207" s="104">
        <v>2000</v>
      </c>
      <c r="H207" s="92">
        <v>46.729553000000003</v>
      </c>
      <c r="I207" s="92">
        <v>-94.685899800000001</v>
      </c>
      <c r="J207" s="104" t="s">
        <v>42</v>
      </c>
      <c r="K207" s="104" t="s">
        <v>1643</v>
      </c>
      <c r="L207" s="104" t="s">
        <v>1909</v>
      </c>
      <c r="M207" s="106" t="s">
        <v>1909</v>
      </c>
      <c r="N207" s="104" t="s">
        <v>26</v>
      </c>
      <c r="O207" s="104" t="s">
        <v>362</v>
      </c>
      <c r="P207" s="108"/>
      <c r="Q207" s="108"/>
      <c r="R207" s="108"/>
      <c r="S207" s="108" t="s">
        <v>1646</v>
      </c>
      <c r="T207" s="108"/>
      <c r="U207" s="108"/>
      <c r="V207" s="108"/>
      <c r="W207" s="108"/>
      <c r="X207" s="108"/>
    </row>
    <row r="208" spans="1:24">
      <c r="A208" s="103">
        <v>188</v>
      </c>
      <c r="B208" s="104" t="s">
        <v>357</v>
      </c>
      <c r="C208" s="105" t="s">
        <v>358</v>
      </c>
      <c r="D208" s="104" t="s">
        <v>1711</v>
      </c>
      <c r="E208" s="104" t="s">
        <v>1882</v>
      </c>
      <c r="F208" s="104" t="s">
        <v>1509</v>
      </c>
      <c r="G208" s="104">
        <v>2000</v>
      </c>
      <c r="H208" s="92">
        <v>46.729553000000003</v>
      </c>
      <c r="I208" s="92">
        <v>-94.685899800000001</v>
      </c>
      <c r="J208" s="104" t="s">
        <v>42</v>
      </c>
      <c r="K208" s="104" t="s">
        <v>1643</v>
      </c>
      <c r="L208" s="104" t="s">
        <v>1910</v>
      </c>
      <c r="M208" s="106" t="s">
        <v>1910</v>
      </c>
      <c r="N208" s="104" t="s">
        <v>26</v>
      </c>
      <c r="O208" s="104" t="s">
        <v>362</v>
      </c>
      <c r="P208" s="108"/>
      <c r="Q208" s="108"/>
      <c r="R208" s="108"/>
      <c r="S208" s="108" t="s">
        <v>1646</v>
      </c>
      <c r="T208" s="108"/>
      <c r="U208" s="108"/>
      <c r="V208" s="108"/>
      <c r="W208" s="108"/>
      <c r="X208" s="108"/>
    </row>
    <row r="209" spans="1:24">
      <c r="A209" s="103">
        <v>189</v>
      </c>
      <c r="B209" s="104" t="s">
        <v>357</v>
      </c>
      <c r="C209" s="105" t="s">
        <v>358</v>
      </c>
      <c r="D209" s="104" t="s">
        <v>1711</v>
      </c>
      <c r="E209" s="104" t="s">
        <v>1882</v>
      </c>
      <c r="F209" s="104" t="s">
        <v>1509</v>
      </c>
      <c r="G209" s="104">
        <v>2000</v>
      </c>
      <c r="H209" s="92">
        <v>46.729553000000003</v>
      </c>
      <c r="I209" s="92">
        <v>-94.685899800000001</v>
      </c>
      <c r="J209" s="104" t="s">
        <v>42</v>
      </c>
      <c r="K209" s="104" t="s">
        <v>1643</v>
      </c>
      <c r="L209" s="104" t="s">
        <v>1911</v>
      </c>
      <c r="M209" s="106" t="s">
        <v>1911</v>
      </c>
      <c r="N209" s="104" t="s">
        <v>26</v>
      </c>
      <c r="O209" s="104" t="s">
        <v>362</v>
      </c>
      <c r="P209" s="108"/>
      <c r="Q209" s="108"/>
      <c r="R209" s="108"/>
      <c r="S209" s="108" t="s">
        <v>1646</v>
      </c>
      <c r="T209" s="108"/>
      <c r="U209" s="108"/>
      <c r="V209" s="108"/>
      <c r="W209" s="108"/>
      <c r="X209" s="108"/>
    </row>
    <row r="210" spans="1:24">
      <c r="A210" s="103">
        <v>190</v>
      </c>
      <c r="B210" s="104" t="s">
        <v>357</v>
      </c>
      <c r="C210" s="105" t="s">
        <v>358</v>
      </c>
      <c r="D210" s="104" t="s">
        <v>1711</v>
      </c>
      <c r="E210" s="104" t="s">
        <v>1882</v>
      </c>
      <c r="F210" s="104" t="s">
        <v>1509</v>
      </c>
      <c r="G210" s="104">
        <v>2000</v>
      </c>
      <c r="H210" s="92">
        <v>46.729553000000003</v>
      </c>
      <c r="I210" s="92">
        <v>-94.685899800000001</v>
      </c>
      <c r="J210" s="104" t="s">
        <v>42</v>
      </c>
      <c r="K210" s="104" t="s">
        <v>1643</v>
      </c>
      <c r="L210" s="104" t="s">
        <v>1912</v>
      </c>
      <c r="M210" s="106" t="s">
        <v>1912</v>
      </c>
      <c r="N210" s="104" t="s">
        <v>26</v>
      </c>
      <c r="O210" s="104" t="s">
        <v>362</v>
      </c>
      <c r="P210" s="108"/>
      <c r="Q210" s="108"/>
      <c r="R210" s="108"/>
      <c r="S210" s="108" t="s">
        <v>1646</v>
      </c>
      <c r="T210" s="108"/>
      <c r="U210" s="108"/>
      <c r="V210" s="108"/>
      <c r="W210" s="108"/>
      <c r="X210" s="108"/>
    </row>
    <row r="211" spans="1:24">
      <c r="A211" s="103">
        <v>191</v>
      </c>
      <c r="B211" s="104" t="s">
        <v>357</v>
      </c>
      <c r="C211" s="105" t="s">
        <v>358</v>
      </c>
      <c r="D211" s="104" t="s">
        <v>1711</v>
      </c>
      <c r="E211" s="104" t="s">
        <v>1882</v>
      </c>
      <c r="F211" s="104" t="s">
        <v>1509</v>
      </c>
      <c r="G211" s="104">
        <v>2000</v>
      </c>
      <c r="H211" s="92">
        <v>46.729553000000003</v>
      </c>
      <c r="I211" s="92">
        <v>-94.685899800000001</v>
      </c>
      <c r="J211" s="104" t="s">
        <v>42</v>
      </c>
      <c r="K211" s="104" t="s">
        <v>1643</v>
      </c>
      <c r="L211" s="104" t="s">
        <v>1913</v>
      </c>
      <c r="M211" s="106" t="s">
        <v>1913</v>
      </c>
      <c r="N211" s="104" t="s">
        <v>26</v>
      </c>
      <c r="O211" s="104" t="s">
        <v>362</v>
      </c>
      <c r="P211" s="108"/>
      <c r="Q211" s="108"/>
      <c r="R211" s="108"/>
      <c r="S211" s="108" t="s">
        <v>1646</v>
      </c>
      <c r="T211" s="108"/>
      <c r="U211" s="108"/>
      <c r="V211" s="108"/>
      <c r="W211" s="108"/>
      <c r="X211" s="108"/>
    </row>
    <row r="212" spans="1:24">
      <c r="A212" s="103">
        <v>192</v>
      </c>
      <c r="B212" s="104" t="s">
        <v>357</v>
      </c>
      <c r="C212" s="105" t="s">
        <v>358</v>
      </c>
      <c r="D212" s="104" t="s">
        <v>1711</v>
      </c>
      <c r="E212" s="104" t="s">
        <v>1882</v>
      </c>
      <c r="F212" s="104" t="s">
        <v>1509</v>
      </c>
      <c r="G212" s="104">
        <v>2000</v>
      </c>
      <c r="H212" s="92">
        <v>46.729553000000003</v>
      </c>
      <c r="I212" s="92">
        <v>-94.685899800000001</v>
      </c>
      <c r="J212" s="104" t="s">
        <v>42</v>
      </c>
      <c r="K212" s="104" t="s">
        <v>1643</v>
      </c>
      <c r="L212" s="104" t="s">
        <v>1914</v>
      </c>
      <c r="M212" s="106" t="s">
        <v>1914</v>
      </c>
      <c r="N212" s="104" t="s">
        <v>26</v>
      </c>
      <c r="O212" s="104" t="s">
        <v>362</v>
      </c>
      <c r="P212" s="108"/>
      <c r="Q212" s="108"/>
      <c r="R212" s="108"/>
      <c r="S212" s="108" t="s">
        <v>1646</v>
      </c>
      <c r="T212" s="108"/>
      <c r="U212" s="108"/>
      <c r="V212" s="108"/>
      <c r="W212" s="108"/>
      <c r="X212" s="108"/>
    </row>
    <row r="213" spans="1:24">
      <c r="A213" s="103">
        <v>193</v>
      </c>
      <c r="B213" s="104" t="s">
        <v>357</v>
      </c>
      <c r="C213" s="105" t="s">
        <v>358</v>
      </c>
      <c r="D213" s="104" t="s">
        <v>1711</v>
      </c>
      <c r="E213" s="104" t="s">
        <v>1882</v>
      </c>
      <c r="F213" s="104" t="s">
        <v>1509</v>
      </c>
      <c r="G213" s="104">
        <v>2000</v>
      </c>
      <c r="H213" s="92">
        <v>46.729553000000003</v>
      </c>
      <c r="I213" s="92">
        <v>-94.685899800000001</v>
      </c>
      <c r="J213" s="104" t="s">
        <v>42</v>
      </c>
      <c r="K213" s="104" t="s">
        <v>1643</v>
      </c>
      <c r="L213" s="104" t="s">
        <v>1915</v>
      </c>
      <c r="M213" s="106" t="s">
        <v>1915</v>
      </c>
      <c r="N213" s="104" t="s">
        <v>26</v>
      </c>
      <c r="O213" s="104" t="s">
        <v>362</v>
      </c>
      <c r="P213" s="108"/>
      <c r="Q213" s="108"/>
      <c r="R213" s="108"/>
      <c r="S213" s="108" t="s">
        <v>1646</v>
      </c>
      <c r="T213" s="108"/>
      <c r="U213" s="108"/>
      <c r="V213" s="108"/>
      <c r="W213" s="108"/>
      <c r="X213" s="108"/>
    </row>
    <row r="214" spans="1:24">
      <c r="A214" s="103">
        <v>194</v>
      </c>
      <c r="B214" s="104" t="s">
        <v>357</v>
      </c>
      <c r="C214" s="105" t="s">
        <v>358</v>
      </c>
      <c r="D214" s="104" t="s">
        <v>1711</v>
      </c>
      <c r="E214" s="104" t="s">
        <v>1882</v>
      </c>
      <c r="F214" s="104" t="s">
        <v>1509</v>
      </c>
      <c r="G214" s="104">
        <v>2000</v>
      </c>
      <c r="H214" s="92">
        <v>46.729553000000003</v>
      </c>
      <c r="I214" s="92">
        <v>-94.685899800000001</v>
      </c>
      <c r="J214" s="104" t="s">
        <v>42</v>
      </c>
      <c r="K214" s="104" t="s">
        <v>1643</v>
      </c>
      <c r="L214" s="104" t="s">
        <v>1916</v>
      </c>
      <c r="M214" s="106" t="s">
        <v>1916</v>
      </c>
      <c r="N214" s="104" t="s">
        <v>26</v>
      </c>
      <c r="O214" s="104" t="s">
        <v>362</v>
      </c>
      <c r="P214" s="108"/>
      <c r="Q214" s="108"/>
      <c r="R214" s="108"/>
      <c r="S214" s="108" t="s">
        <v>1646</v>
      </c>
      <c r="T214" s="108"/>
      <c r="U214" s="108"/>
      <c r="V214" s="108"/>
      <c r="W214" s="108"/>
      <c r="X214" s="108"/>
    </row>
    <row r="215" spans="1:24">
      <c r="A215" s="103">
        <v>195</v>
      </c>
      <c r="B215" s="104" t="s">
        <v>357</v>
      </c>
      <c r="C215" s="105" t="s">
        <v>358</v>
      </c>
      <c r="D215" s="104" t="s">
        <v>1711</v>
      </c>
      <c r="E215" s="104" t="s">
        <v>1882</v>
      </c>
      <c r="F215" s="104" t="s">
        <v>1509</v>
      </c>
      <c r="G215" s="104">
        <v>2000</v>
      </c>
      <c r="H215" s="92">
        <v>46.729553000000003</v>
      </c>
      <c r="I215" s="92">
        <v>-94.685899800000001</v>
      </c>
      <c r="J215" s="104" t="s">
        <v>42</v>
      </c>
      <c r="K215" s="104" t="s">
        <v>1643</v>
      </c>
      <c r="L215" s="104" t="s">
        <v>1917</v>
      </c>
      <c r="M215" s="106" t="s">
        <v>1917</v>
      </c>
      <c r="N215" s="104" t="s">
        <v>26</v>
      </c>
      <c r="O215" s="104" t="s">
        <v>362</v>
      </c>
      <c r="P215" s="108"/>
      <c r="Q215" s="108"/>
      <c r="R215" s="108"/>
      <c r="S215" s="108" t="s">
        <v>1646</v>
      </c>
      <c r="T215" s="108"/>
      <c r="U215" s="108"/>
      <c r="V215" s="108"/>
      <c r="W215" s="108"/>
      <c r="X215" s="108"/>
    </row>
    <row r="216" spans="1:24">
      <c r="A216" s="103">
        <v>196</v>
      </c>
      <c r="B216" s="104" t="s">
        <v>357</v>
      </c>
      <c r="C216" s="105" t="s">
        <v>358</v>
      </c>
      <c r="D216" s="104" t="s">
        <v>1711</v>
      </c>
      <c r="E216" s="104" t="s">
        <v>1882</v>
      </c>
      <c r="F216" s="104" t="s">
        <v>1509</v>
      </c>
      <c r="G216" s="104">
        <v>2000</v>
      </c>
      <c r="H216" s="92">
        <v>46.729553000000003</v>
      </c>
      <c r="I216" s="92">
        <v>-94.685899800000001</v>
      </c>
      <c r="J216" s="104" t="s">
        <v>42</v>
      </c>
      <c r="K216" s="104" t="s">
        <v>1643</v>
      </c>
      <c r="L216" s="104" t="s">
        <v>1918</v>
      </c>
      <c r="M216" s="106" t="s">
        <v>1918</v>
      </c>
      <c r="N216" s="104" t="s">
        <v>26</v>
      </c>
      <c r="O216" s="104" t="s">
        <v>362</v>
      </c>
      <c r="P216" s="108"/>
      <c r="Q216" s="108"/>
      <c r="R216" s="108"/>
      <c r="S216" s="108" t="s">
        <v>1646</v>
      </c>
      <c r="T216" s="108"/>
      <c r="U216" s="108"/>
      <c r="V216" s="108"/>
      <c r="W216" s="108"/>
      <c r="X216" s="108"/>
    </row>
    <row r="217" spans="1:24">
      <c r="A217" s="103">
        <v>197</v>
      </c>
      <c r="B217" s="104" t="s">
        <v>357</v>
      </c>
      <c r="C217" s="105" t="s">
        <v>358</v>
      </c>
      <c r="D217" s="104" t="s">
        <v>1711</v>
      </c>
      <c r="E217" s="104" t="s">
        <v>1882</v>
      </c>
      <c r="F217" s="104" t="s">
        <v>1509</v>
      </c>
      <c r="G217" s="104">
        <v>2000</v>
      </c>
      <c r="H217" s="92">
        <v>46.729553000000003</v>
      </c>
      <c r="I217" s="92">
        <v>-94.685899800000001</v>
      </c>
      <c r="J217" s="104" t="s">
        <v>42</v>
      </c>
      <c r="K217" s="104" t="s">
        <v>1643</v>
      </c>
      <c r="L217" s="104" t="s">
        <v>1919</v>
      </c>
      <c r="M217" s="106" t="s">
        <v>1919</v>
      </c>
      <c r="N217" s="104" t="s">
        <v>26</v>
      </c>
      <c r="O217" s="104" t="s">
        <v>362</v>
      </c>
      <c r="P217" s="108"/>
      <c r="Q217" s="108"/>
      <c r="R217" s="108"/>
      <c r="S217" s="108" t="s">
        <v>1646</v>
      </c>
      <c r="T217" s="108"/>
      <c r="U217" s="108"/>
      <c r="V217" s="108"/>
      <c r="W217" s="108"/>
      <c r="X217" s="108"/>
    </row>
    <row r="218" spans="1:24">
      <c r="A218" s="103">
        <v>198</v>
      </c>
      <c r="B218" s="104" t="s">
        <v>357</v>
      </c>
      <c r="C218" s="105" t="s">
        <v>358</v>
      </c>
      <c r="D218" s="104" t="s">
        <v>1711</v>
      </c>
      <c r="E218" s="104" t="s">
        <v>1882</v>
      </c>
      <c r="F218" s="104" t="s">
        <v>1509</v>
      </c>
      <c r="G218" s="104">
        <v>2000</v>
      </c>
      <c r="H218" s="92">
        <v>46.729553000000003</v>
      </c>
      <c r="I218" s="92">
        <v>-94.685899800000001</v>
      </c>
      <c r="J218" s="104" t="s">
        <v>42</v>
      </c>
      <c r="K218" s="104" t="s">
        <v>1643</v>
      </c>
      <c r="L218" s="104" t="s">
        <v>1920</v>
      </c>
      <c r="M218" s="106" t="s">
        <v>1920</v>
      </c>
      <c r="N218" s="104" t="s">
        <v>26</v>
      </c>
      <c r="O218" s="104" t="s">
        <v>362</v>
      </c>
      <c r="P218" s="108"/>
      <c r="Q218" s="108"/>
      <c r="R218" s="108"/>
      <c r="S218" s="108" t="s">
        <v>1646</v>
      </c>
      <c r="T218" s="108"/>
      <c r="U218" s="108"/>
      <c r="V218" s="108"/>
      <c r="W218" s="108"/>
      <c r="X218" s="108"/>
    </row>
    <row r="219" spans="1:24">
      <c r="A219" s="103">
        <v>199</v>
      </c>
      <c r="B219" s="104" t="s">
        <v>357</v>
      </c>
      <c r="C219" s="105" t="s">
        <v>358</v>
      </c>
      <c r="D219" s="104" t="s">
        <v>1711</v>
      </c>
      <c r="E219" s="104" t="s">
        <v>1882</v>
      </c>
      <c r="F219" s="104" t="s">
        <v>1509</v>
      </c>
      <c r="G219" s="104">
        <v>2000</v>
      </c>
      <c r="H219" s="92">
        <v>46.729553000000003</v>
      </c>
      <c r="I219" s="92">
        <v>-94.685899800000001</v>
      </c>
      <c r="J219" s="104" t="s">
        <v>42</v>
      </c>
      <c r="K219" s="104" t="s">
        <v>1643</v>
      </c>
      <c r="L219" s="104" t="s">
        <v>1921</v>
      </c>
      <c r="M219" s="106" t="s">
        <v>1921</v>
      </c>
      <c r="N219" s="104" t="s">
        <v>26</v>
      </c>
      <c r="O219" s="104" t="s">
        <v>362</v>
      </c>
      <c r="P219" s="108"/>
      <c r="Q219" s="108"/>
      <c r="R219" s="108"/>
      <c r="S219" s="108" t="s">
        <v>1646</v>
      </c>
      <c r="T219" s="108"/>
      <c r="U219" s="108"/>
      <c r="V219" s="108"/>
      <c r="W219" s="108"/>
      <c r="X219" s="108"/>
    </row>
    <row r="220" spans="1:24">
      <c r="A220" s="103">
        <v>200</v>
      </c>
      <c r="B220" s="104" t="s">
        <v>357</v>
      </c>
      <c r="C220" s="105" t="s">
        <v>358</v>
      </c>
      <c r="D220" s="104" t="s">
        <v>1711</v>
      </c>
      <c r="E220" s="104" t="s">
        <v>1882</v>
      </c>
      <c r="F220" s="104" t="s">
        <v>1509</v>
      </c>
      <c r="G220" s="104">
        <v>2000</v>
      </c>
      <c r="H220" s="92">
        <v>46.729553000000003</v>
      </c>
      <c r="I220" s="92">
        <v>-94.685899800000001</v>
      </c>
      <c r="J220" s="104" t="s">
        <v>42</v>
      </c>
      <c r="K220" s="104" t="s">
        <v>1643</v>
      </c>
      <c r="L220" s="104" t="s">
        <v>1922</v>
      </c>
      <c r="M220" s="106" t="s">
        <v>1922</v>
      </c>
      <c r="N220" s="104" t="s">
        <v>26</v>
      </c>
      <c r="O220" s="104" t="s">
        <v>362</v>
      </c>
      <c r="P220" s="108"/>
      <c r="Q220" s="108"/>
      <c r="R220" s="108"/>
      <c r="S220" s="108" t="s">
        <v>1646</v>
      </c>
      <c r="T220" s="108"/>
      <c r="U220" s="108"/>
      <c r="V220" s="108"/>
      <c r="W220" s="108"/>
      <c r="X220" s="108"/>
    </row>
    <row r="221" spans="1:24">
      <c r="A221" s="103">
        <v>201</v>
      </c>
      <c r="B221" s="104" t="s">
        <v>357</v>
      </c>
      <c r="C221" s="105" t="s">
        <v>358</v>
      </c>
      <c r="D221" s="104" t="s">
        <v>1711</v>
      </c>
      <c r="E221" s="104" t="s">
        <v>1882</v>
      </c>
      <c r="F221" s="104" t="s">
        <v>1509</v>
      </c>
      <c r="G221" s="104">
        <v>2000</v>
      </c>
      <c r="H221" s="92">
        <v>46.729553000000003</v>
      </c>
      <c r="I221" s="92">
        <v>-94.685899800000001</v>
      </c>
      <c r="J221" s="104" t="s">
        <v>42</v>
      </c>
      <c r="K221" s="104" t="s">
        <v>1643</v>
      </c>
      <c r="L221" s="104" t="s">
        <v>1923</v>
      </c>
      <c r="M221" s="106" t="s">
        <v>1923</v>
      </c>
      <c r="N221" s="104" t="s">
        <v>26</v>
      </c>
      <c r="O221" s="104" t="s">
        <v>362</v>
      </c>
      <c r="P221" s="108"/>
      <c r="Q221" s="108"/>
      <c r="R221" s="108"/>
      <c r="S221" s="108" t="s">
        <v>1646</v>
      </c>
      <c r="T221" s="108"/>
      <c r="U221" s="108"/>
      <c r="V221" s="108"/>
      <c r="W221" s="108"/>
      <c r="X221" s="108"/>
    </row>
    <row r="222" spans="1:24">
      <c r="A222" s="103">
        <v>202</v>
      </c>
      <c r="B222" s="104" t="s">
        <v>357</v>
      </c>
      <c r="C222" s="105" t="s">
        <v>358</v>
      </c>
      <c r="D222" s="104" t="s">
        <v>1711</v>
      </c>
      <c r="E222" s="104" t="s">
        <v>1882</v>
      </c>
      <c r="F222" s="104" t="s">
        <v>1509</v>
      </c>
      <c r="G222" s="104">
        <v>2000</v>
      </c>
      <c r="H222" s="92">
        <v>46.729553000000003</v>
      </c>
      <c r="I222" s="92">
        <v>-94.685899800000001</v>
      </c>
      <c r="J222" s="104" t="s">
        <v>42</v>
      </c>
      <c r="K222" s="104" t="s">
        <v>1643</v>
      </c>
      <c r="L222" s="104" t="s">
        <v>1924</v>
      </c>
      <c r="M222" s="106" t="s">
        <v>1924</v>
      </c>
      <c r="N222" s="104" t="s">
        <v>26</v>
      </c>
      <c r="O222" s="104" t="s">
        <v>362</v>
      </c>
      <c r="P222" s="108"/>
      <c r="Q222" s="108"/>
      <c r="R222" s="108"/>
      <c r="S222" s="108" t="s">
        <v>1646</v>
      </c>
      <c r="T222" s="108"/>
      <c r="U222" s="108"/>
      <c r="V222" s="108"/>
      <c r="W222" s="108"/>
      <c r="X222" s="108"/>
    </row>
    <row r="223" spans="1:24">
      <c r="A223" s="103">
        <v>203</v>
      </c>
      <c r="B223" s="104" t="s">
        <v>357</v>
      </c>
      <c r="C223" s="105" t="s">
        <v>358</v>
      </c>
      <c r="D223" s="104" t="s">
        <v>1711</v>
      </c>
      <c r="E223" s="104" t="s">
        <v>1882</v>
      </c>
      <c r="F223" s="104" t="s">
        <v>1509</v>
      </c>
      <c r="G223" s="104">
        <v>2000</v>
      </c>
      <c r="H223" s="92">
        <v>46.729553000000003</v>
      </c>
      <c r="I223" s="92">
        <v>-94.685899800000001</v>
      </c>
      <c r="J223" s="104" t="s">
        <v>42</v>
      </c>
      <c r="K223" s="104" t="s">
        <v>1643</v>
      </c>
      <c r="L223" s="104" t="s">
        <v>1925</v>
      </c>
      <c r="M223" s="106" t="s">
        <v>1925</v>
      </c>
      <c r="N223" s="104" t="s">
        <v>26</v>
      </c>
      <c r="O223" s="104" t="s">
        <v>362</v>
      </c>
      <c r="P223" s="108"/>
      <c r="Q223" s="108"/>
      <c r="R223" s="108"/>
      <c r="S223" s="108" t="s">
        <v>1646</v>
      </c>
      <c r="T223" s="108"/>
      <c r="U223" s="108"/>
      <c r="V223" s="108"/>
      <c r="W223" s="108"/>
      <c r="X223" s="108"/>
    </row>
    <row r="224" spans="1:24">
      <c r="A224" s="103">
        <v>204</v>
      </c>
      <c r="B224" s="104" t="s">
        <v>357</v>
      </c>
      <c r="C224" s="105" t="s">
        <v>358</v>
      </c>
      <c r="D224" s="104" t="s">
        <v>1711</v>
      </c>
      <c r="E224" s="104" t="s">
        <v>1882</v>
      </c>
      <c r="F224" s="104" t="s">
        <v>1509</v>
      </c>
      <c r="G224" s="104">
        <v>2000</v>
      </c>
      <c r="H224" s="92">
        <v>46.729553000000003</v>
      </c>
      <c r="I224" s="92">
        <v>-94.685899800000001</v>
      </c>
      <c r="J224" s="104" t="s">
        <v>42</v>
      </c>
      <c r="K224" s="104" t="s">
        <v>1643</v>
      </c>
      <c r="L224" s="104" t="s">
        <v>1926</v>
      </c>
      <c r="M224" s="106" t="s">
        <v>1926</v>
      </c>
      <c r="N224" s="104" t="s">
        <v>26</v>
      </c>
      <c r="O224" s="104" t="s">
        <v>362</v>
      </c>
      <c r="P224" s="108"/>
      <c r="Q224" s="108"/>
      <c r="R224" s="108"/>
      <c r="S224" s="108" t="s">
        <v>1646</v>
      </c>
      <c r="T224" s="108"/>
      <c r="U224" s="108"/>
      <c r="V224" s="108"/>
      <c r="W224" s="108"/>
      <c r="X224" s="108"/>
    </row>
    <row r="225" spans="1:24">
      <c r="A225" s="103">
        <v>205</v>
      </c>
      <c r="B225" s="104" t="s">
        <v>357</v>
      </c>
      <c r="C225" s="105" t="s">
        <v>358</v>
      </c>
      <c r="D225" s="104" t="s">
        <v>1711</v>
      </c>
      <c r="E225" s="104" t="s">
        <v>1882</v>
      </c>
      <c r="F225" s="104" t="s">
        <v>1509</v>
      </c>
      <c r="G225" s="104">
        <v>2000</v>
      </c>
      <c r="H225" s="92">
        <v>46.729553000000003</v>
      </c>
      <c r="I225" s="92">
        <v>-94.685899800000001</v>
      </c>
      <c r="J225" s="104" t="s">
        <v>42</v>
      </c>
      <c r="K225" s="104" t="s">
        <v>1643</v>
      </c>
      <c r="L225" s="104" t="s">
        <v>1927</v>
      </c>
      <c r="M225" s="106" t="s">
        <v>1927</v>
      </c>
      <c r="N225" s="104" t="s">
        <v>26</v>
      </c>
      <c r="O225" s="104" t="s">
        <v>362</v>
      </c>
      <c r="P225" s="108"/>
      <c r="Q225" s="108"/>
      <c r="R225" s="108"/>
      <c r="S225" s="108" t="s">
        <v>1646</v>
      </c>
      <c r="T225" s="108"/>
      <c r="U225" s="108"/>
      <c r="V225" s="108"/>
      <c r="W225" s="108"/>
      <c r="X225" s="108"/>
    </row>
    <row r="226" spans="1:24">
      <c r="A226" s="103">
        <v>206</v>
      </c>
      <c r="B226" s="104" t="s">
        <v>357</v>
      </c>
      <c r="C226" s="105" t="s">
        <v>358</v>
      </c>
      <c r="D226" s="104" t="s">
        <v>1711</v>
      </c>
      <c r="E226" s="104" t="s">
        <v>1882</v>
      </c>
      <c r="F226" s="104" t="s">
        <v>1509</v>
      </c>
      <c r="G226" s="104">
        <v>2000</v>
      </c>
      <c r="H226" s="92">
        <v>46.729553000000003</v>
      </c>
      <c r="I226" s="92">
        <v>-94.685899800000001</v>
      </c>
      <c r="J226" s="104" t="s">
        <v>42</v>
      </c>
      <c r="K226" s="104" t="s">
        <v>1643</v>
      </c>
      <c r="L226" s="104" t="s">
        <v>1928</v>
      </c>
      <c r="M226" s="106" t="s">
        <v>1928</v>
      </c>
      <c r="N226" s="104" t="s">
        <v>26</v>
      </c>
      <c r="O226" s="104" t="s">
        <v>362</v>
      </c>
      <c r="P226" s="108"/>
      <c r="Q226" s="108"/>
      <c r="R226" s="108"/>
      <c r="S226" s="108" t="s">
        <v>1646</v>
      </c>
      <c r="T226" s="108"/>
      <c r="U226" s="108"/>
      <c r="V226" s="108"/>
      <c r="W226" s="108"/>
      <c r="X226" s="108"/>
    </row>
    <row r="227" spans="1:24">
      <c r="A227" s="103">
        <v>207</v>
      </c>
      <c r="B227" s="104" t="s">
        <v>357</v>
      </c>
      <c r="C227" s="105" t="s">
        <v>358</v>
      </c>
      <c r="D227" s="104" t="s">
        <v>1711</v>
      </c>
      <c r="E227" s="104" t="s">
        <v>1882</v>
      </c>
      <c r="F227" s="104" t="s">
        <v>1509</v>
      </c>
      <c r="G227" s="104">
        <v>2000</v>
      </c>
      <c r="H227" s="92">
        <v>46.729553000000003</v>
      </c>
      <c r="I227" s="92">
        <v>-94.685899800000001</v>
      </c>
      <c r="J227" s="104" t="s">
        <v>42</v>
      </c>
      <c r="K227" s="104" t="s">
        <v>1643</v>
      </c>
      <c r="L227" s="104" t="s">
        <v>1929</v>
      </c>
      <c r="M227" s="106" t="s">
        <v>1929</v>
      </c>
      <c r="N227" s="104" t="s">
        <v>26</v>
      </c>
      <c r="O227" s="104" t="s">
        <v>362</v>
      </c>
      <c r="P227" s="108"/>
      <c r="Q227" s="108"/>
      <c r="R227" s="108"/>
      <c r="S227" s="108" t="s">
        <v>1646</v>
      </c>
      <c r="T227" s="108"/>
      <c r="U227" s="108"/>
      <c r="V227" s="108"/>
      <c r="W227" s="108"/>
      <c r="X227" s="108"/>
    </row>
    <row r="228" spans="1:24">
      <c r="A228" s="103">
        <v>208</v>
      </c>
      <c r="B228" s="104" t="s">
        <v>357</v>
      </c>
      <c r="C228" s="105" t="s">
        <v>358</v>
      </c>
      <c r="D228" s="104" t="s">
        <v>1711</v>
      </c>
      <c r="E228" s="104" t="s">
        <v>1882</v>
      </c>
      <c r="F228" s="104" t="s">
        <v>1509</v>
      </c>
      <c r="G228" s="104">
        <v>2000</v>
      </c>
      <c r="H228" s="92">
        <v>46.729553000000003</v>
      </c>
      <c r="I228" s="92">
        <v>-94.685899800000001</v>
      </c>
      <c r="J228" s="104" t="s">
        <v>42</v>
      </c>
      <c r="K228" s="104" t="s">
        <v>1643</v>
      </c>
      <c r="L228" s="104" t="s">
        <v>1930</v>
      </c>
      <c r="M228" s="106" t="s">
        <v>1930</v>
      </c>
      <c r="N228" s="104" t="s">
        <v>26</v>
      </c>
      <c r="O228" s="104" t="s">
        <v>362</v>
      </c>
      <c r="P228" s="108"/>
      <c r="Q228" s="108"/>
      <c r="R228" s="108"/>
      <c r="S228" s="108" t="s">
        <v>1646</v>
      </c>
      <c r="T228" s="108"/>
      <c r="U228" s="108"/>
      <c r="V228" s="108"/>
      <c r="W228" s="108"/>
      <c r="X228" s="108"/>
    </row>
    <row r="229" spans="1:24">
      <c r="A229" s="103">
        <v>209</v>
      </c>
      <c r="B229" s="104" t="s">
        <v>357</v>
      </c>
      <c r="C229" s="105" t="s">
        <v>358</v>
      </c>
      <c r="D229" s="104" t="s">
        <v>1711</v>
      </c>
      <c r="E229" s="104" t="s">
        <v>1882</v>
      </c>
      <c r="F229" s="104" t="s">
        <v>1509</v>
      </c>
      <c r="G229" s="104">
        <v>2000</v>
      </c>
      <c r="H229" s="92">
        <v>46.729553000000003</v>
      </c>
      <c r="I229" s="92">
        <v>-94.685899800000001</v>
      </c>
      <c r="J229" s="104" t="s">
        <v>42</v>
      </c>
      <c r="K229" s="104" t="s">
        <v>1643</v>
      </c>
      <c r="L229" s="104" t="s">
        <v>1931</v>
      </c>
      <c r="M229" s="106" t="s">
        <v>1931</v>
      </c>
      <c r="N229" s="104" t="s">
        <v>26</v>
      </c>
      <c r="O229" s="104" t="s">
        <v>362</v>
      </c>
      <c r="P229" s="108"/>
      <c r="Q229" s="108"/>
      <c r="R229" s="108"/>
      <c r="S229" s="108" t="s">
        <v>1646</v>
      </c>
      <c r="T229" s="108"/>
      <c r="U229" s="108"/>
      <c r="V229" s="108"/>
      <c r="W229" s="108"/>
      <c r="X229" s="108"/>
    </row>
    <row r="230" spans="1:24">
      <c r="A230" s="103">
        <v>210</v>
      </c>
      <c r="B230" s="104" t="s">
        <v>357</v>
      </c>
      <c r="C230" s="105" t="s">
        <v>358</v>
      </c>
      <c r="D230" s="104" t="s">
        <v>1711</v>
      </c>
      <c r="E230" s="104" t="s">
        <v>1882</v>
      </c>
      <c r="F230" s="104" t="s">
        <v>1509</v>
      </c>
      <c r="G230" s="104">
        <v>2000</v>
      </c>
      <c r="H230" s="92">
        <v>46.729553000000003</v>
      </c>
      <c r="I230" s="92">
        <v>-94.685899800000001</v>
      </c>
      <c r="J230" s="104" t="s">
        <v>42</v>
      </c>
      <c r="K230" s="104" t="s">
        <v>1643</v>
      </c>
      <c r="L230" s="104" t="s">
        <v>1932</v>
      </c>
      <c r="M230" s="106" t="s">
        <v>1932</v>
      </c>
      <c r="N230" s="104" t="s">
        <v>26</v>
      </c>
      <c r="O230" s="104" t="s">
        <v>362</v>
      </c>
      <c r="P230" s="108"/>
      <c r="Q230" s="108"/>
      <c r="R230" s="108"/>
      <c r="S230" s="108" t="s">
        <v>1646</v>
      </c>
      <c r="T230" s="108"/>
      <c r="U230" s="108"/>
      <c r="V230" s="108"/>
      <c r="W230" s="108"/>
      <c r="X230" s="108"/>
    </row>
    <row r="231" spans="1:24">
      <c r="A231" s="103">
        <v>211</v>
      </c>
      <c r="B231" s="104" t="s">
        <v>357</v>
      </c>
      <c r="C231" s="105" t="s">
        <v>358</v>
      </c>
      <c r="D231" s="104" t="s">
        <v>1711</v>
      </c>
      <c r="E231" s="104" t="s">
        <v>1882</v>
      </c>
      <c r="F231" s="104" t="s">
        <v>1509</v>
      </c>
      <c r="G231" s="104">
        <v>2000</v>
      </c>
      <c r="H231" s="92">
        <v>46.729553000000003</v>
      </c>
      <c r="I231" s="92">
        <v>-94.685899800000001</v>
      </c>
      <c r="J231" s="104" t="s">
        <v>42</v>
      </c>
      <c r="K231" s="104" t="s">
        <v>1643</v>
      </c>
      <c r="L231" s="104" t="s">
        <v>1933</v>
      </c>
      <c r="M231" s="106" t="s">
        <v>1933</v>
      </c>
      <c r="N231" s="104" t="s">
        <v>26</v>
      </c>
      <c r="O231" s="104" t="s">
        <v>362</v>
      </c>
      <c r="P231" s="108"/>
      <c r="Q231" s="108"/>
      <c r="R231" s="108"/>
      <c r="S231" s="108" t="s">
        <v>1646</v>
      </c>
      <c r="T231" s="108"/>
      <c r="U231" s="108"/>
      <c r="V231" s="108"/>
      <c r="W231" s="108"/>
      <c r="X231" s="108"/>
    </row>
    <row r="232" spans="1:24">
      <c r="A232" s="103">
        <v>212</v>
      </c>
      <c r="B232" s="104" t="s">
        <v>357</v>
      </c>
      <c r="C232" s="105" t="s">
        <v>358</v>
      </c>
      <c r="D232" s="104" t="s">
        <v>1711</v>
      </c>
      <c r="E232" s="104" t="s">
        <v>1882</v>
      </c>
      <c r="F232" s="104" t="s">
        <v>1509</v>
      </c>
      <c r="G232" s="104">
        <v>2000</v>
      </c>
      <c r="H232" s="92">
        <v>46.729553000000003</v>
      </c>
      <c r="I232" s="92">
        <v>-94.685899800000001</v>
      </c>
      <c r="J232" s="104" t="s">
        <v>42</v>
      </c>
      <c r="K232" s="104" t="s">
        <v>1643</v>
      </c>
      <c r="L232" s="104" t="s">
        <v>1934</v>
      </c>
      <c r="M232" s="106" t="s">
        <v>1934</v>
      </c>
      <c r="N232" s="104" t="s">
        <v>26</v>
      </c>
      <c r="O232" s="104" t="s">
        <v>362</v>
      </c>
      <c r="P232" s="108"/>
      <c r="Q232" s="108"/>
      <c r="R232" s="108"/>
      <c r="S232" s="108" t="s">
        <v>1646</v>
      </c>
      <c r="T232" s="108"/>
      <c r="U232" s="108"/>
      <c r="V232" s="108"/>
      <c r="W232" s="108"/>
      <c r="X232" s="108"/>
    </row>
    <row r="233" spans="1:24">
      <c r="A233" s="103">
        <v>213</v>
      </c>
      <c r="B233" s="104" t="s">
        <v>357</v>
      </c>
      <c r="C233" s="105" t="s">
        <v>358</v>
      </c>
      <c r="D233" s="104" t="s">
        <v>1711</v>
      </c>
      <c r="E233" s="104" t="s">
        <v>1882</v>
      </c>
      <c r="F233" s="104" t="s">
        <v>1509</v>
      </c>
      <c r="G233" s="104">
        <v>2000</v>
      </c>
      <c r="H233" s="92">
        <v>46.729553000000003</v>
      </c>
      <c r="I233" s="92">
        <v>-94.685899800000001</v>
      </c>
      <c r="J233" s="104" t="s">
        <v>42</v>
      </c>
      <c r="K233" s="104" t="s">
        <v>1643</v>
      </c>
      <c r="L233" s="104" t="s">
        <v>1935</v>
      </c>
      <c r="M233" s="106" t="s">
        <v>1935</v>
      </c>
      <c r="N233" s="104" t="s">
        <v>26</v>
      </c>
      <c r="O233" s="104" t="s">
        <v>362</v>
      </c>
      <c r="P233" s="108"/>
      <c r="Q233" s="108"/>
      <c r="R233" s="108"/>
      <c r="S233" s="108" t="s">
        <v>1646</v>
      </c>
      <c r="T233" s="108"/>
      <c r="U233" s="108"/>
      <c r="V233" s="108"/>
      <c r="W233" s="108"/>
      <c r="X233" s="108"/>
    </row>
    <row r="234" spans="1:24">
      <c r="A234" s="103">
        <v>214</v>
      </c>
      <c r="B234" s="104" t="s">
        <v>357</v>
      </c>
      <c r="C234" s="105" t="s">
        <v>358</v>
      </c>
      <c r="D234" s="104" t="s">
        <v>1711</v>
      </c>
      <c r="E234" s="104" t="s">
        <v>1882</v>
      </c>
      <c r="F234" s="104" t="s">
        <v>1509</v>
      </c>
      <c r="G234" s="104">
        <v>2000</v>
      </c>
      <c r="H234" s="92">
        <v>46.729553000000003</v>
      </c>
      <c r="I234" s="92">
        <v>-94.685899800000001</v>
      </c>
      <c r="J234" s="104" t="s">
        <v>42</v>
      </c>
      <c r="K234" s="104" t="s">
        <v>1643</v>
      </c>
      <c r="L234" s="104" t="s">
        <v>1936</v>
      </c>
      <c r="M234" s="106" t="s">
        <v>1936</v>
      </c>
      <c r="N234" s="104" t="s">
        <v>26</v>
      </c>
      <c r="O234" s="104" t="s">
        <v>362</v>
      </c>
      <c r="P234" s="108"/>
      <c r="Q234" s="108"/>
      <c r="R234" s="108"/>
      <c r="S234" s="108" t="s">
        <v>1646</v>
      </c>
      <c r="T234" s="108"/>
      <c r="U234" s="108"/>
      <c r="V234" s="108"/>
      <c r="W234" s="108"/>
      <c r="X234" s="108"/>
    </row>
    <row r="235" spans="1:24">
      <c r="A235" s="103">
        <v>215</v>
      </c>
      <c r="B235" s="104" t="s">
        <v>357</v>
      </c>
      <c r="C235" s="105" t="s">
        <v>358</v>
      </c>
      <c r="D235" s="104" t="s">
        <v>1711</v>
      </c>
      <c r="E235" s="104" t="s">
        <v>1882</v>
      </c>
      <c r="F235" s="104" t="s">
        <v>1509</v>
      </c>
      <c r="G235" s="104">
        <v>2000</v>
      </c>
      <c r="H235" s="92">
        <v>46.729553000000003</v>
      </c>
      <c r="I235" s="92">
        <v>-94.685899800000001</v>
      </c>
      <c r="J235" s="104" t="s">
        <v>42</v>
      </c>
      <c r="K235" s="104" t="s">
        <v>1643</v>
      </c>
      <c r="L235" s="104" t="s">
        <v>1937</v>
      </c>
      <c r="M235" s="106" t="s">
        <v>1937</v>
      </c>
      <c r="N235" s="104" t="s">
        <v>26</v>
      </c>
      <c r="O235" s="104" t="s">
        <v>362</v>
      </c>
      <c r="P235" s="108"/>
      <c r="Q235" s="108"/>
      <c r="R235" s="108"/>
      <c r="S235" s="108" t="s">
        <v>1646</v>
      </c>
      <c r="T235" s="108"/>
      <c r="U235" s="108"/>
      <c r="V235" s="108"/>
      <c r="W235" s="108"/>
      <c r="X235" s="108"/>
    </row>
    <row r="236" spans="1:24">
      <c r="A236" s="103">
        <v>216</v>
      </c>
      <c r="B236" s="104" t="s">
        <v>357</v>
      </c>
      <c r="C236" s="105" t="s">
        <v>358</v>
      </c>
      <c r="D236" s="104" t="s">
        <v>1711</v>
      </c>
      <c r="E236" s="104" t="s">
        <v>1882</v>
      </c>
      <c r="F236" s="104" t="s">
        <v>1509</v>
      </c>
      <c r="G236" s="104">
        <v>2000</v>
      </c>
      <c r="H236" s="92">
        <v>46.729553000000003</v>
      </c>
      <c r="I236" s="92">
        <v>-94.685899800000001</v>
      </c>
      <c r="J236" s="104" t="s">
        <v>42</v>
      </c>
      <c r="K236" s="104" t="s">
        <v>1643</v>
      </c>
      <c r="L236" s="104" t="s">
        <v>1938</v>
      </c>
      <c r="M236" s="110" t="s">
        <v>1939</v>
      </c>
      <c r="N236" s="104" t="s">
        <v>26</v>
      </c>
      <c r="O236" s="104" t="s">
        <v>362</v>
      </c>
      <c r="P236" s="108"/>
      <c r="Q236" s="108"/>
      <c r="R236" s="108"/>
      <c r="S236" s="108" t="s">
        <v>1646</v>
      </c>
      <c r="T236" s="108"/>
      <c r="U236" s="108"/>
      <c r="V236" s="108"/>
      <c r="W236" s="108"/>
      <c r="X236" s="108"/>
    </row>
    <row r="237" spans="1:24">
      <c r="A237" s="103">
        <v>217</v>
      </c>
      <c r="B237" s="104" t="s">
        <v>357</v>
      </c>
      <c r="C237" s="105" t="s">
        <v>358</v>
      </c>
      <c r="D237" s="104" t="s">
        <v>1940</v>
      </c>
      <c r="E237" s="104" t="s">
        <v>1882</v>
      </c>
      <c r="F237" s="104" t="s">
        <v>1509</v>
      </c>
      <c r="G237" s="104">
        <v>1999</v>
      </c>
      <c r="H237" s="92">
        <v>46.729553000000003</v>
      </c>
      <c r="I237" s="92">
        <v>-94.685899800000001</v>
      </c>
      <c r="J237" s="104" t="s">
        <v>42</v>
      </c>
      <c r="K237" s="104" t="s">
        <v>1643</v>
      </c>
      <c r="L237" s="104" t="s">
        <v>1941</v>
      </c>
      <c r="M237" s="106" t="s">
        <v>1941</v>
      </c>
      <c r="N237" s="104" t="s">
        <v>26</v>
      </c>
      <c r="O237" s="104" t="s">
        <v>362</v>
      </c>
      <c r="P237" s="108"/>
      <c r="Q237" s="108"/>
      <c r="R237" s="108"/>
      <c r="S237" s="108" t="s">
        <v>1646</v>
      </c>
      <c r="T237" s="108"/>
      <c r="U237" s="108"/>
      <c r="V237" s="108"/>
      <c r="W237" s="108"/>
      <c r="X237" s="108"/>
    </row>
    <row r="238" spans="1:24">
      <c r="A238" s="103">
        <v>218</v>
      </c>
      <c r="B238" s="104" t="s">
        <v>357</v>
      </c>
      <c r="C238" s="105" t="s">
        <v>358</v>
      </c>
      <c r="D238" s="104" t="s">
        <v>1940</v>
      </c>
      <c r="E238" s="104" t="s">
        <v>1882</v>
      </c>
      <c r="F238" s="104" t="s">
        <v>1509</v>
      </c>
      <c r="G238" s="104">
        <v>1999</v>
      </c>
      <c r="H238" s="92">
        <v>46.729553000000003</v>
      </c>
      <c r="I238" s="92">
        <v>-94.685899800000001</v>
      </c>
      <c r="J238" s="104" t="s">
        <v>42</v>
      </c>
      <c r="K238" s="104" t="s">
        <v>1643</v>
      </c>
      <c r="L238" s="104" t="s">
        <v>1942</v>
      </c>
      <c r="M238" s="106" t="s">
        <v>1942</v>
      </c>
      <c r="N238" s="104" t="s">
        <v>26</v>
      </c>
      <c r="O238" s="104" t="s">
        <v>362</v>
      </c>
      <c r="P238" s="108"/>
      <c r="Q238" s="108"/>
      <c r="R238" s="108"/>
      <c r="S238" s="108" t="s">
        <v>1646</v>
      </c>
      <c r="T238" s="108"/>
      <c r="U238" s="108"/>
      <c r="V238" s="108"/>
      <c r="W238" s="108"/>
      <c r="X238" s="108"/>
    </row>
    <row r="239" spans="1:24">
      <c r="A239" s="103">
        <v>219</v>
      </c>
      <c r="B239" s="104" t="s">
        <v>357</v>
      </c>
      <c r="C239" s="105" t="s">
        <v>358</v>
      </c>
      <c r="D239" s="104" t="s">
        <v>1940</v>
      </c>
      <c r="E239" s="104" t="s">
        <v>1882</v>
      </c>
      <c r="F239" s="104" t="s">
        <v>1509</v>
      </c>
      <c r="G239" s="104">
        <v>1999</v>
      </c>
      <c r="H239" s="92">
        <v>46.729553000000003</v>
      </c>
      <c r="I239" s="92">
        <v>-94.685899800000001</v>
      </c>
      <c r="J239" s="104" t="s">
        <v>42</v>
      </c>
      <c r="K239" s="104" t="s">
        <v>1643</v>
      </c>
      <c r="L239" s="104" t="s">
        <v>1943</v>
      </c>
      <c r="M239" s="106" t="s">
        <v>1943</v>
      </c>
      <c r="N239" s="104" t="s">
        <v>26</v>
      </c>
      <c r="O239" s="104" t="s">
        <v>362</v>
      </c>
      <c r="P239" s="108"/>
      <c r="Q239" s="108"/>
      <c r="R239" s="108"/>
      <c r="S239" s="108" t="s">
        <v>1646</v>
      </c>
      <c r="T239" s="108"/>
      <c r="U239" s="108"/>
      <c r="V239" s="108"/>
      <c r="W239" s="108"/>
      <c r="X239" s="108"/>
    </row>
    <row r="240" spans="1:24">
      <c r="A240" s="103">
        <v>220</v>
      </c>
      <c r="B240" s="104" t="s">
        <v>357</v>
      </c>
      <c r="C240" s="105" t="s">
        <v>358</v>
      </c>
      <c r="D240" s="104" t="s">
        <v>1940</v>
      </c>
      <c r="E240" s="104" t="s">
        <v>1882</v>
      </c>
      <c r="F240" s="104" t="s">
        <v>1509</v>
      </c>
      <c r="G240" s="104">
        <v>1999</v>
      </c>
      <c r="H240" s="92">
        <v>46.729553000000003</v>
      </c>
      <c r="I240" s="92">
        <v>-94.685899800000001</v>
      </c>
      <c r="J240" s="104" t="s">
        <v>42</v>
      </c>
      <c r="K240" s="104" t="s">
        <v>1643</v>
      </c>
      <c r="L240" s="104" t="s">
        <v>1944</v>
      </c>
      <c r="M240" s="106" t="s">
        <v>1944</v>
      </c>
      <c r="N240" s="104" t="s">
        <v>26</v>
      </c>
      <c r="O240" s="104" t="s">
        <v>362</v>
      </c>
      <c r="P240" s="108"/>
      <c r="Q240" s="108"/>
      <c r="R240" s="108"/>
      <c r="S240" s="108" t="s">
        <v>1646</v>
      </c>
      <c r="T240" s="108"/>
      <c r="U240" s="108"/>
      <c r="V240" s="108"/>
      <c r="W240" s="108"/>
      <c r="X240" s="108"/>
    </row>
    <row r="241" spans="1:24">
      <c r="A241" s="103">
        <v>221</v>
      </c>
      <c r="B241" s="104" t="s">
        <v>357</v>
      </c>
      <c r="C241" s="105" t="s">
        <v>358</v>
      </c>
      <c r="D241" s="104" t="s">
        <v>1940</v>
      </c>
      <c r="E241" s="104" t="s">
        <v>1882</v>
      </c>
      <c r="F241" s="104" t="s">
        <v>1509</v>
      </c>
      <c r="G241" s="104">
        <v>1999</v>
      </c>
      <c r="H241" s="92">
        <v>46.729553000000003</v>
      </c>
      <c r="I241" s="92">
        <v>-94.685899800000001</v>
      </c>
      <c r="J241" s="104" t="s">
        <v>42</v>
      </c>
      <c r="K241" s="104" t="s">
        <v>1643</v>
      </c>
      <c r="L241" s="104" t="s">
        <v>1945</v>
      </c>
      <c r="M241" s="106" t="s">
        <v>1945</v>
      </c>
      <c r="N241" s="104" t="s">
        <v>26</v>
      </c>
      <c r="O241" s="104" t="s">
        <v>362</v>
      </c>
      <c r="P241" s="108"/>
      <c r="Q241" s="108"/>
      <c r="R241" s="108"/>
      <c r="S241" s="108" t="s">
        <v>1646</v>
      </c>
      <c r="T241" s="108"/>
      <c r="U241" s="108"/>
      <c r="V241" s="108"/>
      <c r="W241" s="108"/>
      <c r="X241" s="108"/>
    </row>
    <row r="242" spans="1:24">
      <c r="A242" s="103">
        <v>222</v>
      </c>
      <c r="B242" s="104" t="s">
        <v>357</v>
      </c>
      <c r="C242" s="105" t="s">
        <v>358</v>
      </c>
      <c r="D242" s="89" t="s">
        <v>19</v>
      </c>
      <c r="E242" s="104" t="s">
        <v>1882</v>
      </c>
      <c r="F242" s="104" t="s">
        <v>1509</v>
      </c>
      <c r="G242" s="104">
        <v>1999</v>
      </c>
      <c r="H242" s="92">
        <v>46.729553000000003</v>
      </c>
      <c r="I242" s="92">
        <v>-94.685899800000001</v>
      </c>
      <c r="J242" s="104" t="s">
        <v>42</v>
      </c>
      <c r="K242" s="104" t="s">
        <v>1643</v>
      </c>
      <c r="L242" s="104" t="s">
        <v>1946</v>
      </c>
      <c r="M242" s="106" t="s">
        <v>1946</v>
      </c>
      <c r="N242" s="104" t="s">
        <v>26</v>
      </c>
      <c r="O242" s="104" t="s">
        <v>362</v>
      </c>
      <c r="P242" s="108"/>
      <c r="Q242" s="108"/>
      <c r="R242" s="108"/>
      <c r="S242" s="108" t="s">
        <v>1646</v>
      </c>
      <c r="T242" s="108"/>
      <c r="U242" s="108"/>
      <c r="V242" s="108"/>
      <c r="W242" s="108"/>
      <c r="X242" s="108"/>
    </row>
    <row r="243" spans="1:24">
      <c r="A243" s="103">
        <v>223</v>
      </c>
      <c r="B243" s="104" t="s">
        <v>357</v>
      </c>
      <c r="C243" s="105" t="s">
        <v>358</v>
      </c>
      <c r="D243" s="89" t="s">
        <v>19</v>
      </c>
      <c r="E243" s="104" t="s">
        <v>1882</v>
      </c>
      <c r="F243" s="104" t="s">
        <v>1509</v>
      </c>
      <c r="G243" s="104">
        <v>1999</v>
      </c>
      <c r="H243" s="92">
        <v>46.729553000000003</v>
      </c>
      <c r="I243" s="92">
        <v>-94.685899800000001</v>
      </c>
      <c r="J243" s="104" t="s">
        <v>42</v>
      </c>
      <c r="K243" s="104" t="s">
        <v>1643</v>
      </c>
      <c r="L243" s="104" t="s">
        <v>1947</v>
      </c>
      <c r="M243" s="106" t="s">
        <v>1947</v>
      </c>
      <c r="N243" s="104" t="s">
        <v>26</v>
      </c>
      <c r="O243" s="104" t="s">
        <v>362</v>
      </c>
      <c r="P243" s="108"/>
      <c r="Q243" s="108"/>
      <c r="R243" s="108"/>
      <c r="S243" s="108" t="s">
        <v>1646</v>
      </c>
      <c r="T243" s="108"/>
      <c r="U243" s="108"/>
      <c r="V243" s="108"/>
      <c r="W243" s="108"/>
      <c r="X243" s="108"/>
    </row>
    <row r="244" spans="1:24">
      <c r="A244" s="103">
        <v>224</v>
      </c>
      <c r="B244" s="104" t="s">
        <v>357</v>
      </c>
      <c r="C244" s="105" t="s">
        <v>358</v>
      </c>
      <c r="D244" s="89" t="s">
        <v>19</v>
      </c>
      <c r="E244" s="104" t="s">
        <v>1882</v>
      </c>
      <c r="F244" s="104" t="s">
        <v>1509</v>
      </c>
      <c r="G244" s="104">
        <v>1999</v>
      </c>
      <c r="H244" s="92">
        <v>46.729553000000003</v>
      </c>
      <c r="I244" s="92">
        <v>-94.685899800000001</v>
      </c>
      <c r="J244" s="104" t="s">
        <v>42</v>
      </c>
      <c r="K244" s="104" t="s">
        <v>1643</v>
      </c>
      <c r="L244" s="104" t="s">
        <v>1948</v>
      </c>
      <c r="M244" s="106" t="s">
        <v>1948</v>
      </c>
      <c r="N244" s="104" t="s">
        <v>26</v>
      </c>
      <c r="O244" s="104" t="s">
        <v>362</v>
      </c>
      <c r="P244" s="108"/>
      <c r="Q244" s="108"/>
      <c r="R244" s="108"/>
      <c r="S244" s="108" t="s">
        <v>1646</v>
      </c>
      <c r="T244" s="108"/>
      <c r="U244" s="108"/>
      <c r="V244" s="108"/>
      <c r="W244" s="108"/>
      <c r="X244" s="108"/>
    </row>
    <row r="245" spans="1:24">
      <c r="A245" s="103">
        <v>225</v>
      </c>
      <c r="B245" s="104" t="s">
        <v>357</v>
      </c>
      <c r="C245" s="105" t="s">
        <v>358</v>
      </c>
      <c r="D245" s="89" t="s">
        <v>19</v>
      </c>
      <c r="E245" s="104" t="s">
        <v>1882</v>
      </c>
      <c r="F245" s="104" t="s">
        <v>1509</v>
      </c>
      <c r="G245" s="104">
        <v>1999</v>
      </c>
      <c r="H245" s="92">
        <v>46.729553000000003</v>
      </c>
      <c r="I245" s="92">
        <v>-94.685899800000001</v>
      </c>
      <c r="J245" s="104" t="s">
        <v>42</v>
      </c>
      <c r="K245" s="104" t="s">
        <v>1643</v>
      </c>
      <c r="L245" s="104" t="s">
        <v>1949</v>
      </c>
      <c r="M245" s="106" t="s">
        <v>1949</v>
      </c>
      <c r="N245" s="104" t="s">
        <v>26</v>
      </c>
      <c r="O245" s="104" t="s">
        <v>362</v>
      </c>
      <c r="P245" s="108"/>
      <c r="Q245" s="108"/>
      <c r="R245" s="108"/>
      <c r="S245" s="108" t="s">
        <v>1646</v>
      </c>
      <c r="T245" s="108"/>
      <c r="U245" s="108"/>
      <c r="V245" s="108"/>
      <c r="W245" s="108"/>
      <c r="X245" s="108"/>
    </row>
    <row r="246" spans="1:24">
      <c r="A246" s="103">
        <v>226</v>
      </c>
      <c r="B246" s="104" t="s">
        <v>357</v>
      </c>
      <c r="C246" s="105" t="s">
        <v>358</v>
      </c>
      <c r="D246" s="89" t="s">
        <v>19</v>
      </c>
      <c r="E246" s="104" t="s">
        <v>1882</v>
      </c>
      <c r="F246" s="104" t="s">
        <v>1509</v>
      </c>
      <c r="G246" s="104">
        <v>1999</v>
      </c>
      <c r="H246" s="92">
        <v>46.729553000000003</v>
      </c>
      <c r="I246" s="92">
        <v>-94.685899800000001</v>
      </c>
      <c r="J246" s="104" t="s">
        <v>42</v>
      </c>
      <c r="K246" s="104" t="s">
        <v>1643</v>
      </c>
      <c r="L246" s="104" t="s">
        <v>1950</v>
      </c>
      <c r="M246" s="106" t="s">
        <v>1950</v>
      </c>
      <c r="N246" s="104" t="s">
        <v>26</v>
      </c>
      <c r="O246" s="104" t="s">
        <v>362</v>
      </c>
      <c r="P246" s="108"/>
      <c r="Q246" s="108"/>
      <c r="R246" s="108"/>
      <c r="S246" s="108" t="s">
        <v>1646</v>
      </c>
      <c r="T246" s="108"/>
      <c r="U246" s="108"/>
      <c r="V246" s="108"/>
      <c r="W246" s="108"/>
      <c r="X246" s="108"/>
    </row>
    <row r="247" spans="1:24">
      <c r="A247" s="103">
        <v>227</v>
      </c>
      <c r="B247" s="104" t="s">
        <v>357</v>
      </c>
      <c r="C247" s="105" t="s">
        <v>358</v>
      </c>
      <c r="D247" s="89" t="s">
        <v>19</v>
      </c>
      <c r="E247" s="104" t="s">
        <v>1882</v>
      </c>
      <c r="F247" s="104" t="s">
        <v>1509</v>
      </c>
      <c r="G247" s="104">
        <v>1999</v>
      </c>
      <c r="H247" s="92">
        <v>46.729553000000003</v>
      </c>
      <c r="I247" s="92">
        <v>-94.685899800000001</v>
      </c>
      <c r="J247" s="104" t="s">
        <v>42</v>
      </c>
      <c r="K247" s="104" t="s">
        <v>1643</v>
      </c>
      <c r="L247" s="104" t="s">
        <v>1951</v>
      </c>
      <c r="M247" s="106" t="s">
        <v>1951</v>
      </c>
      <c r="N247" s="104" t="s">
        <v>26</v>
      </c>
      <c r="O247" s="104" t="s">
        <v>362</v>
      </c>
      <c r="P247" s="108"/>
      <c r="Q247" s="108"/>
      <c r="R247" s="108"/>
      <c r="S247" s="108" t="s">
        <v>1646</v>
      </c>
      <c r="T247" s="108"/>
      <c r="U247" s="108"/>
      <c r="V247" s="108"/>
      <c r="W247" s="108"/>
      <c r="X247" s="108"/>
    </row>
    <row r="248" spans="1:24">
      <c r="A248" s="103">
        <v>228</v>
      </c>
      <c r="B248" s="104" t="s">
        <v>357</v>
      </c>
      <c r="C248" s="105" t="s">
        <v>358</v>
      </c>
      <c r="D248" s="89" t="s">
        <v>19</v>
      </c>
      <c r="E248" s="104" t="s">
        <v>1882</v>
      </c>
      <c r="F248" s="104" t="s">
        <v>1509</v>
      </c>
      <c r="G248" s="104">
        <v>1999</v>
      </c>
      <c r="H248" s="92">
        <v>46.729553000000003</v>
      </c>
      <c r="I248" s="92">
        <v>-94.685899800000001</v>
      </c>
      <c r="J248" s="104" t="s">
        <v>42</v>
      </c>
      <c r="K248" s="104" t="s">
        <v>1643</v>
      </c>
      <c r="L248" s="104" t="s">
        <v>1952</v>
      </c>
      <c r="M248" s="106" t="s">
        <v>1952</v>
      </c>
      <c r="N248" s="104" t="s">
        <v>26</v>
      </c>
      <c r="O248" s="104" t="s">
        <v>362</v>
      </c>
      <c r="P248" s="108"/>
      <c r="Q248" s="108"/>
      <c r="R248" s="108"/>
      <c r="S248" s="108" t="s">
        <v>1646</v>
      </c>
      <c r="T248" s="108"/>
      <c r="U248" s="108"/>
      <c r="V248" s="108"/>
      <c r="W248" s="108"/>
      <c r="X248" s="108"/>
    </row>
    <row r="249" spans="1:24">
      <c r="A249" s="103">
        <v>229</v>
      </c>
      <c r="B249" s="104" t="s">
        <v>357</v>
      </c>
      <c r="C249" s="105" t="s">
        <v>358</v>
      </c>
      <c r="D249" s="89" t="s">
        <v>19</v>
      </c>
      <c r="E249" s="104" t="s">
        <v>1882</v>
      </c>
      <c r="F249" s="104" t="s">
        <v>1509</v>
      </c>
      <c r="G249" s="104">
        <v>1999</v>
      </c>
      <c r="H249" s="92">
        <v>46.729553000000003</v>
      </c>
      <c r="I249" s="92">
        <v>-94.685899800000001</v>
      </c>
      <c r="J249" s="104" t="s">
        <v>42</v>
      </c>
      <c r="K249" s="104" t="s">
        <v>1643</v>
      </c>
      <c r="L249" s="104" t="s">
        <v>1953</v>
      </c>
      <c r="M249" s="106" t="s">
        <v>1953</v>
      </c>
      <c r="N249" s="104" t="s">
        <v>26</v>
      </c>
      <c r="O249" s="104" t="s">
        <v>362</v>
      </c>
      <c r="P249" s="108"/>
      <c r="Q249" s="108"/>
      <c r="R249" s="108"/>
      <c r="S249" s="108" t="s">
        <v>1646</v>
      </c>
      <c r="T249" s="108"/>
      <c r="U249" s="108"/>
      <c r="V249" s="108"/>
      <c r="W249" s="108"/>
      <c r="X249" s="108"/>
    </row>
    <row r="250" spans="1:24">
      <c r="A250" s="103">
        <v>230</v>
      </c>
      <c r="B250" s="104" t="s">
        <v>357</v>
      </c>
      <c r="C250" s="105" t="s">
        <v>358</v>
      </c>
      <c r="D250" s="89" t="s">
        <v>19</v>
      </c>
      <c r="E250" s="104" t="s">
        <v>1882</v>
      </c>
      <c r="F250" s="104" t="s">
        <v>1509</v>
      </c>
      <c r="G250" s="104">
        <v>1999</v>
      </c>
      <c r="H250" s="92">
        <v>46.729553000000003</v>
      </c>
      <c r="I250" s="92">
        <v>-94.685899800000001</v>
      </c>
      <c r="J250" s="104" t="s">
        <v>42</v>
      </c>
      <c r="K250" s="104" t="s">
        <v>1643</v>
      </c>
      <c r="L250" s="104" t="s">
        <v>1954</v>
      </c>
      <c r="M250" s="106" t="s">
        <v>1954</v>
      </c>
      <c r="N250" s="104" t="s">
        <v>26</v>
      </c>
      <c r="O250" s="104" t="s">
        <v>362</v>
      </c>
      <c r="P250" s="108"/>
      <c r="Q250" s="108"/>
      <c r="R250" s="108"/>
      <c r="S250" s="108" t="s">
        <v>1646</v>
      </c>
      <c r="T250" s="108"/>
      <c r="U250" s="108"/>
      <c r="V250" s="108"/>
      <c r="W250" s="108"/>
      <c r="X250" s="108"/>
    </row>
    <row r="251" spans="1:24">
      <c r="A251" s="103">
        <v>231</v>
      </c>
      <c r="B251" s="104" t="s">
        <v>357</v>
      </c>
      <c r="C251" s="105" t="s">
        <v>358</v>
      </c>
      <c r="D251" s="89" t="s">
        <v>19</v>
      </c>
      <c r="E251" s="104" t="s">
        <v>1882</v>
      </c>
      <c r="F251" s="104" t="s">
        <v>1509</v>
      </c>
      <c r="G251" s="104">
        <v>2000</v>
      </c>
      <c r="H251" s="92">
        <v>46.729553000000003</v>
      </c>
      <c r="I251" s="92">
        <v>-94.685899800000001</v>
      </c>
      <c r="J251" s="104" t="s">
        <v>42</v>
      </c>
      <c r="K251" s="104" t="s">
        <v>1643</v>
      </c>
      <c r="L251" s="104" t="s">
        <v>1955</v>
      </c>
      <c r="M251" s="106" t="s">
        <v>1955</v>
      </c>
      <c r="N251" s="104" t="s">
        <v>26</v>
      </c>
      <c r="O251" s="104" t="s">
        <v>362</v>
      </c>
      <c r="P251" s="108"/>
      <c r="Q251" s="108"/>
      <c r="R251" s="108"/>
      <c r="S251" s="108" t="s">
        <v>1646</v>
      </c>
      <c r="T251" s="108"/>
      <c r="U251" s="108"/>
      <c r="V251" s="108"/>
      <c r="W251" s="108"/>
      <c r="X251" s="108"/>
    </row>
    <row r="252" spans="1:24">
      <c r="A252" s="103">
        <v>232</v>
      </c>
      <c r="B252" s="104" t="s">
        <v>357</v>
      </c>
      <c r="C252" s="105" t="s">
        <v>358</v>
      </c>
      <c r="D252" s="89" t="s">
        <v>19</v>
      </c>
      <c r="E252" s="104" t="s">
        <v>1882</v>
      </c>
      <c r="F252" s="104" t="s">
        <v>1509</v>
      </c>
      <c r="G252" s="104">
        <v>2000</v>
      </c>
      <c r="H252" s="92">
        <v>46.729553000000003</v>
      </c>
      <c r="I252" s="92">
        <v>-94.685899800000001</v>
      </c>
      <c r="J252" s="104" t="s">
        <v>42</v>
      </c>
      <c r="K252" s="104" t="s">
        <v>1643</v>
      </c>
      <c r="L252" s="104" t="s">
        <v>1956</v>
      </c>
      <c r="M252" s="106" t="s">
        <v>1956</v>
      </c>
      <c r="N252" s="104" t="s">
        <v>26</v>
      </c>
      <c r="O252" s="104" t="s">
        <v>362</v>
      </c>
      <c r="P252" s="108"/>
      <c r="Q252" s="108"/>
      <c r="R252" s="108"/>
      <c r="S252" s="108" t="s">
        <v>1646</v>
      </c>
      <c r="T252" s="108"/>
      <c r="U252" s="108"/>
      <c r="V252" s="108"/>
      <c r="W252" s="108"/>
      <c r="X252" s="108"/>
    </row>
    <row r="253" spans="1:24">
      <c r="A253" s="103">
        <v>233</v>
      </c>
      <c r="B253" s="104" t="s">
        <v>357</v>
      </c>
      <c r="C253" s="105" t="s">
        <v>358</v>
      </c>
      <c r="D253" s="89" t="s">
        <v>19</v>
      </c>
      <c r="E253" s="104" t="s">
        <v>1882</v>
      </c>
      <c r="F253" s="104" t="s">
        <v>1509</v>
      </c>
      <c r="G253" s="104">
        <v>2000</v>
      </c>
      <c r="H253" s="92">
        <v>46.729553000000003</v>
      </c>
      <c r="I253" s="92">
        <v>-94.685899800000001</v>
      </c>
      <c r="J253" s="104" t="s">
        <v>42</v>
      </c>
      <c r="K253" s="104" t="s">
        <v>1643</v>
      </c>
      <c r="L253" s="104" t="s">
        <v>1957</v>
      </c>
      <c r="M253" s="106" t="s">
        <v>1957</v>
      </c>
      <c r="N253" s="104" t="s">
        <v>26</v>
      </c>
      <c r="O253" s="104" t="s">
        <v>362</v>
      </c>
      <c r="P253" s="108"/>
      <c r="Q253" s="108"/>
      <c r="R253" s="108"/>
      <c r="S253" s="108" t="s">
        <v>1646</v>
      </c>
      <c r="T253" s="108"/>
      <c r="U253" s="108"/>
      <c r="V253" s="108"/>
      <c r="W253" s="108"/>
      <c r="X253" s="108"/>
    </row>
    <row r="254" spans="1:24">
      <c r="A254" s="103">
        <v>234</v>
      </c>
      <c r="B254" s="104" t="s">
        <v>357</v>
      </c>
      <c r="C254" s="105" t="s">
        <v>358</v>
      </c>
      <c r="D254" s="89" t="s">
        <v>19</v>
      </c>
      <c r="E254" s="104" t="s">
        <v>1882</v>
      </c>
      <c r="F254" s="104" t="s">
        <v>1509</v>
      </c>
      <c r="G254" s="104">
        <v>2000</v>
      </c>
      <c r="H254" s="92">
        <v>46.729553000000003</v>
      </c>
      <c r="I254" s="92">
        <v>-94.685899800000001</v>
      </c>
      <c r="J254" s="104" t="s">
        <v>42</v>
      </c>
      <c r="K254" s="104" t="s">
        <v>1643</v>
      </c>
      <c r="L254" s="104" t="s">
        <v>1958</v>
      </c>
      <c r="M254" s="106" t="s">
        <v>1958</v>
      </c>
      <c r="N254" s="104" t="s">
        <v>26</v>
      </c>
      <c r="O254" s="104" t="s">
        <v>362</v>
      </c>
      <c r="P254" s="108"/>
      <c r="Q254" s="108"/>
      <c r="R254" s="108"/>
      <c r="S254" s="108" t="s">
        <v>1646</v>
      </c>
      <c r="T254" s="108"/>
      <c r="U254" s="108"/>
      <c r="V254" s="108"/>
      <c r="W254" s="108"/>
      <c r="X254" s="108"/>
    </row>
    <row r="255" spans="1:24">
      <c r="A255" s="103">
        <v>235</v>
      </c>
      <c r="B255" s="104" t="s">
        <v>357</v>
      </c>
      <c r="C255" s="105" t="s">
        <v>358</v>
      </c>
      <c r="D255" s="89" t="s">
        <v>19</v>
      </c>
      <c r="E255" s="104" t="s">
        <v>1882</v>
      </c>
      <c r="F255" s="104" t="s">
        <v>1509</v>
      </c>
      <c r="G255" s="104">
        <v>2000</v>
      </c>
      <c r="H255" s="92">
        <v>46.729553000000003</v>
      </c>
      <c r="I255" s="92">
        <v>-94.685899800000001</v>
      </c>
      <c r="J255" s="104" t="s">
        <v>42</v>
      </c>
      <c r="K255" s="104" t="s">
        <v>1643</v>
      </c>
      <c r="L255" s="104" t="s">
        <v>1959</v>
      </c>
      <c r="M255" s="106" t="s">
        <v>1959</v>
      </c>
      <c r="N255" s="104" t="s">
        <v>26</v>
      </c>
      <c r="O255" s="104" t="s">
        <v>362</v>
      </c>
      <c r="P255" s="108"/>
      <c r="Q255" s="108"/>
      <c r="R255" s="108"/>
      <c r="S255" s="108" t="s">
        <v>1646</v>
      </c>
      <c r="T255" s="108"/>
      <c r="U255" s="108"/>
      <c r="V255" s="108"/>
      <c r="W255" s="108"/>
      <c r="X255" s="108"/>
    </row>
    <row r="256" spans="1:24">
      <c r="A256" s="103">
        <v>236</v>
      </c>
      <c r="B256" s="104" t="s">
        <v>357</v>
      </c>
      <c r="C256" s="105" t="s">
        <v>358</v>
      </c>
      <c r="D256" s="89" t="s">
        <v>19</v>
      </c>
      <c r="E256" s="104" t="s">
        <v>1882</v>
      </c>
      <c r="F256" s="104" t="s">
        <v>1509</v>
      </c>
      <c r="G256" s="104">
        <v>2000</v>
      </c>
      <c r="H256" s="92">
        <v>46.729553000000003</v>
      </c>
      <c r="I256" s="92">
        <v>-94.685899800000001</v>
      </c>
      <c r="J256" s="104" t="s">
        <v>42</v>
      </c>
      <c r="K256" s="104" t="s">
        <v>1643</v>
      </c>
      <c r="L256" s="104" t="s">
        <v>1960</v>
      </c>
      <c r="M256" s="106" t="s">
        <v>1960</v>
      </c>
      <c r="N256" s="104" t="s">
        <v>26</v>
      </c>
      <c r="O256" s="104" t="s">
        <v>362</v>
      </c>
      <c r="P256" s="108"/>
      <c r="Q256" s="108"/>
      <c r="R256" s="108"/>
      <c r="S256" s="108" t="s">
        <v>1646</v>
      </c>
      <c r="T256" s="108"/>
      <c r="U256" s="108"/>
      <c r="V256" s="108"/>
      <c r="W256" s="108"/>
      <c r="X256" s="108"/>
    </row>
    <row r="257" spans="1:24">
      <c r="A257" s="103">
        <v>237</v>
      </c>
      <c r="B257" s="104" t="s">
        <v>357</v>
      </c>
      <c r="C257" s="105" t="s">
        <v>358</v>
      </c>
      <c r="D257" s="89" t="s">
        <v>19</v>
      </c>
      <c r="E257" s="104" t="s">
        <v>1882</v>
      </c>
      <c r="F257" s="104" t="s">
        <v>1509</v>
      </c>
      <c r="G257" s="104">
        <v>2000</v>
      </c>
      <c r="H257" s="92">
        <v>46.729553000000003</v>
      </c>
      <c r="I257" s="92">
        <v>-94.685899800000001</v>
      </c>
      <c r="J257" s="104" t="s">
        <v>42</v>
      </c>
      <c r="K257" s="104" t="s">
        <v>1643</v>
      </c>
      <c r="L257" s="104" t="s">
        <v>1961</v>
      </c>
      <c r="M257" s="106" t="s">
        <v>1961</v>
      </c>
      <c r="N257" s="104" t="s">
        <v>26</v>
      </c>
      <c r="O257" s="104" t="s">
        <v>362</v>
      </c>
      <c r="P257" s="108"/>
      <c r="Q257" s="108"/>
      <c r="R257" s="108"/>
      <c r="S257" s="108" t="s">
        <v>1646</v>
      </c>
      <c r="T257" s="108"/>
      <c r="U257" s="108"/>
      <c r="V257" s="108"/>
      <c r="W257" s="108"/>
      <c r="X257" s="108"/>
    </row>
    <row r="258" spans="1:24">
      <c r="A258" s="103">
        <v>238</v>
      </c>
      <c r="B258" s="104" t="s">
        <v>357</v>
      </c>
      <c r="C258" s="105" t="s">
        <v>358</v>
      </c>
      <c r="D258" s="89" t="s">
        <v>19</v>
      </c>
      <c r="E258" s="104" t="s">
        <v>1882</v>
      </c>
      <c r="F258" s="104" t="s">
        <v>1509</v>
      </c>
      <c r="G258" s="104">
        <v>2000</v>
      </c>
      <c r="H258" s="92">
        <v>46.729553000000003</v>
      </c>
      <c r="I258" s="92">
        <v>-94.685899800000001</v>
      </c>
      <c r="J258" s="104" t="s">
        <v>42</v>
      </c>
      <c r="K258" s="104" t="s">
        <v>1643</v>
      </c>
      <c r="L258" s="104" t="s">
        <v>1962</v>
      </c>
      <c r="M258" s="106" t="s">
        <v>1962</v>
      </c>
      <c r="N258" s="104" t="s">
        <v>26</v>
      </c>
      <c r="O258" s="104" t="s">
        <v>362</v>
      </c>
      <c r="P258" s="108"/>
      <c r="Q258" s="108"/>
      <c r="R258" s="108"/>
      <c r="S258" s="108" t="s">
        <v>1646</v>
      </c>
      <c r="T258" s="108"/>
      <c r="U258" s="108"/>
      <c r="V258" s="108"/>
      <c r="W258" s="108"/>
      <c r="X258" s="108"/>
    </row>
    <row r="259" spans="1:24">
      <c r="A259" s="103">
        <v>239</v>
      </c>
      <c r="B259" s="104" t="s">
        <v>357</v>
      </c>
      <c r="C259" s="105" t="s">
        <v>358</v>
      </c>
      <c r="D259" s="89" t="s">
        <v>19</v>
      </c>
      <c r="E259" s="104" t="s">
        <v>1882</v>
      </c>
      <c r="F259" s="104" t="s">
        <v>1509</v>
      </c>
      <c r="G259" s="104">
        <v>2000</v>
      </c>
      <c r="H259" s="92">
        <v>46.729553000000003</v>
      </c>
      <c r="I259" s="92">
        <v>-94.685899800000001</v>
      </c>
      <c r="J259" s="104" t="s">
        <v>42</v>
      </c>
      <c r="K259" s="104" t="s">
        <v>1643</v>
      </c>
      <c r="L259" s="104" t="s">
        <v>1963</v>
      </c>
      <c r="M259" s="106" t="s">
        <v>1963</v>
      </c>
      <c r="N259" s="104" t="s">
        <v>26</v>
      </c>
      <c r="O259" s="104" t="s">
        <v>362</v>
      </c>
      <c r="P259" s="108"/>
      <c r="Q259" s="108"/>
      <c r="R259" s="108"/>
      <c r="S259" s="108" t="s">
        <v>1646</v>
      </c>
      <c r="T259" s="108"/>
      <c r="U259" s="108"/>
      <c r="V259" s="108"/>
      <c r="W259" s="108"/>
      <c r="X259" s="108"/>
    </row>
    <row r="260" spans="1:24">
      <c r="A260" s="103">
        <v>240</v>
      </c>
      <c r="B260" s="104" t="s">
        <v>357</v>
      </c>
      <c r="C260" s="105" t="s">
        <v>358</v>
      </c>
      <c r="D260" s="89" t="s">
        <v>19</v>
      </c>
      <c r="E260" s="104" t="s">
        <v>1882</v>
      </c>
      <c r="F260" s="104" t="s">
        <v>1509</v>
      </c>
      <c r="G260" s="104">
        <v>2000</v>
      </c>
      <c r="H260" s="92">
        <v>46.729553000000003</v>
      </c>
      <c r="I260" s="92">
        <v>-94.685899800000001</v>
      </c>
      <c r="J260" s="104" t="s">
        <v>42</v>
      </c>
      <c r="K260" s="104" t="s">
        <v>1643</v>
      </c>
      <c r="L260" s="104" t="s">
        <v>1964</v>
      </c>
      <c r="M260" s="106" t="s">
        <v>1964</v>
      </c>
      <c r="N260" s="104" t="s">
        <v>26</v>
      </c>
      <c r="O260" s="104" t="s">
        <v>362</v>
      </c>
      <c r="P260" s="108"/>
      <c r="Q260" s="108"/>
      <c r="R260" s="108"/>
      <c r="S260" s="108" t="s">
        <v>1646</v>
      </c>
      <c r="T260" s="108"/>
      <c r="U260" s="108"/>
      <c r="V260" s="108"/>
      <c r="W260" s="108"/>
      <c r="X260" s="108"/>
    </row>
    <row r="261" spans="1:24">
      <c r="A261" s="103">
        <v>241</v>
      </c>
      <c r="B261" s="104" t="s">
        <v>357</v>
      </c>
      <c r="C261" s="105" t="s">
        <v>358</v>
      </c>
      <c r="D261" s="89" t="s">
        <v>19</v>
      </c>
      <c r="E261" s="104" t="s">
        <v>1882</v>
      </c>
      <c r="F261" s="104" t="s">
        <v>1509</v>
      </c>
      <c r="G261" s="104">
        <v>2000</v>
      </c>
      <c r="H261" s="92">
        <v>46.729553000000003</v>
      </c>
      <c r="I261" s="92">
        <v>-94.685899800000001</v>
      </c>
      <c r="J261" s="104" t="s">
        <v>42</v>
      </c>
      <c r="K261" s="104" t="s">
        <v>1643</v>
      </c>
      <c r="L261" s="104" t="s">
        <v>1965</v>
      </c>
      <c r="M261" s="106" t="s">
        <v>1965</v>
      </c>
      <c r="N261" s="104" t="s">
        <v>26</v>
      </c>
      <c r="O261" s="104" t="s">
        <v>362</v>
      </c>
      <c r="P261" s="108"/>
      <c r="Q261" s="108"/>
      <c r="R261" s="108"/>
      <c r="S261" s="108" t="s">
        <v>1646</v>
      </c>
      <c r="T261" s="108"/>
      <c r="U261" s="108"/>
      <c r="V261" s="108"/>
      <c r="W261" s="108"/>
      <c r="X261" s="108"/>
    </row>
    <row r="262" spans="1:24">
      <c r="A262" s="103">
        <v>242</v>
      </c>
      <c r="B262" s="104" t="s">
        <v>357</v>
      </c>
      <c r="C262" s="105" t="s">
        <v>358</v>
      </c>
      <c r="D262" s="89" t="s">
        <v>19</v>
      </c>
      <c r="E262" s="104" t="s">
        <v>1882</v>
      </c>
      <c r="F262" s="104" t="s">
        <v>1509</v>
      </c>
      <c r="G262" s="104">
        <v>2000</v>
      </c>
      <c r="H262" s="92">
        <v>46.729553000000003</v>
      </c>
      <c r="I262" s="92">
        <v>-94.685899800000001</v>
      </c>
      <c r="J262" s="104" t="s">
        <v>42</v>
      </c>
      <c r="K262" s="104" t="s">
        <v>1643</v>
      </c>
      <c r="L262" s="104" t="s">
        <v>1966</v>
      </c>
      <c r="M262" s="106" t="s">
        <v>1966</v>
      </c>
      <c r="N262" s="104" t="s">
        <v>26</v>
      </c>
      <c r="O262" s="104" t="s">
        <v>362</v>
      </c>
      <c r="P262" s="108"/>
      <c r="Q262" s="108"/>
      <c r="R262" s="108"/>
      <c r="S262" s="108" t="s">
        <v>1646</v>
      </c>
      <c r="T262" s="108"/>
      <c r="U262" s="108"/>
      <c r="V262" s="108"/>
      <c r="W262" s="108"/>
      <c r="X262" s="108"/>
    </row>
    <row r="263" spans="1:24">
      <c r="A263" s="103">
        <v>243</v>
      </c>
      <c r="B263" s="104" t="s">
        <v>357</v>
      </c>
      <c r="C263" s="105" t="s">
        <v>358</v>
      </c>
      <c r="D263" s="89" t="s">
        <v>19</v>
      </c>
      <c r="E263" s="104" t="s">
        <v>1882</v>
      </c>
      <c r="F263" s="104" t="s">
        <v>1509</v>
      </c>
      <c r="G263" s="104">
        <v>2000</v>
      </c>
      <c r="H263" s="92">
        <v>46.729553000000003</v>
      </c>
      <c r="I263" s="92">
        <v>-94.685899800000001</v>
      </c>
      <c r="J263" s="104" t="s">
        <v>42</v>
      </c>
      <c r="K263" s="104" t="s">
        <v>1643</v>
      </c>
      <c r="L263" s="104" t="s">
        <v>1967</v>
      </c>
      <c r="M263" s="106" t="s">
        <v>1967</v>
      </c>
      <c r="N263" s="104" t="s">
        <v>26</v>
      </c>
      <c r="O263" s="104" t="s">
        <v>362</v>
      </c>
      <c r="P263" s="108"/>
      <c r="Q263" s="108"/>
      <c r="R263" s="108"/>
      <c r="S263" s="108" t="s">
        <v>1646</v>
      </c>
      <c r="T263" s="108"/>
      <c r="U263" s="108"/>
      <c r="V263" s="108"/>
      <c r="W263" s="108"/>
      <c r="X263" s="108"/>
    </row>
    <row r="264" spans="1:24">
      <c r="A264" s="103">
        <v>244</v>
      </c>
      <c r="B264" s="104" t="s">
        <v>357</v>
      </c>
      <c r="C264" s="105" t="s">
        <v>358</v>
      </c>
      <c r="D264" s="89" t="s">
        <v>19</v>
      </c>
      <c r="E264" s="104" t="s">
        <v>1882</v>
      </c>
      <c r="F264" s="104" t="s">
        <v>1509</v>
      </c>
      <c r="G264" s="104">
        <v>2000</v>
      </c>
      <c r="H264" s="92">
        <v>46.729553000000003</v>
      </c>
      <c r="I264" s="92">
        <v>-94.685899800000001</v>
      </c>
      <c r="J264" s="104" t="s">
        <v>42</v>
      </c>
      <c r="K264" s="104" t="s">
        <v>1643</v>
      </c>
      <c r="L264" s="104" t="s">
        <v>1968</v>
      </c>
      <c r="M264" s="106" t="s">
        <v>1968</v>
      </c>
      <c r="N264" s="104" t="s">
        <v>26</v>
      </c>
      <c r="O264" s="104" t="s">
        <v>362</v>
      </c>
      <c r="P264" s="108"/>
      <c r="Q264" s="108"/>
      <c r="R264" s="108"/>
      <c r="S264" s="108" t="s">
        <v>1646</v>
      </c>
      <c r="T264" s="108"/>
      <c r="U264" s="108"/>
      <c r="V264" s="108"/>
      <c r="W264" s="108"/>
      <c r="X264" s="108"/>
    </row>
    <row r="265" spans="1:24">
      <c r="A265" s="103">
        <v>245</v>
      </c>
      <c r="B265" s="104" t="s">
        <v>357</v>
      </c>
      <c r="C265" s="105" t="s">
        <v>358</v>
      </c>
      <c r="D265" s="89" t="s">
        <v>19</v>
      </c>
      <c r="E265" s="104" t="s">
        <v>1882</v>
      </c>
      <c r="F265" s="104" t="s">
        <v>1509</v>
      </c>
      <c r="G265" s="104">
        <v>2000</v>
      </c>
      <c r="H265" s="92">
        <v>46.729553000000003</v>
      </c>
      <c r="I265" s="92">
        <v>-94.685899800000001</v>
      </c>
      <c r="J265" s="104" t="s">
        <v>42</v>
      </c>
      <c r="K265" s="104" t="s">
        <v>1643</v>
      </c>
      <c r="L265" s="104" t="s">
        <v>1969</v>
      </c>
      <c r="M265" s="106" t="s">
        <v>1969</v>
      </c>
      <c r="N265" s="104" t="s">
        <v>26</v>
      </c>
      <c r="O265" s="104" t="s">
        <v>362</v>
      </c>
      <c r="P265" s="108"/>
      <c r="Q265" s="108"/>
      <c r="R265" s="108"/>
      <c r="S265" s="108" t="s">
        <v>1646</v>
      </c>
      <c r="T265" s="108"/>
      <c r="U265" s="108"/>
      <c r="V265" s="108"/>
      <c r="W265" s="108"/>
      <c r="X265" s="108"/>
    </row>
    <row r="266" spans="1:24">
      <c r="A266" s="103">
        <v>246</v>
      </c>
      <c r="B266" s="104" t="s">
        <v>357</v>
      </c>
      <c r="C266" s="105" t="s">
        <v>358</v>
      </c>
      <c r="D266" s="89" t="s">
        <v>19</v>
      </c>
      <c r="E266" s="104" t="s">
        <v>1882</v>
      </c>
      <c r="F266" s="104" t="s">
        <v>1509</v>
      </c>
      <c r="G266" s="104">
        <v>2000</v>
      </c>
      <c r="H266" s="92">
        <v>46.729553000000003</v>
      </c>
      <c r="I266" s="92">
        <v>-94.685899800000001</v>
      </c>
      <c r="J266" s="104" t="s">
        <v>42</v>
      </c>
      <c r="K266" s="104" t="s">
        <v>1643</v>
      </c>
      <c r="L266" s="104" t="s">
        <v>1970</v>
      </c>
      <c r="M266" s="106" t="s">
        <v>1970</v>
      </c>
      <c r="N266" s="104" t="s">
        <v>26</v>
      </c>
      <c r="O266" s="104" t="s">
        <v>362</v>
      </c>
      <c r="P266" s="108"/>
      <c r="Q266" s="108"/>
      <c r="R266" s="108"/>
      <c r="S266" s="108" t="s">
        <v>1646</v>
      </c>
      <c r="T266" s="108"/>
      <c r="U266" s="108"/>
      <c r="V266" s="108"/>
      <c r="W266" s="108"/>
      <c r="X266" s="108"/>
    </row>
    <row r="267" spans="1:24">
      <c r="A267" s="103">
        <v>247</v>
      </c>
      <c r="B267" s="104" t="s">
        <v>357</v>
      </c>
      <c r="C267" s="105" t="s">
        <v>358</v>
      </c>
      <c r="D267" s="89" t="s">
        <v>19</v>
      </c>
      <c r="E267" s="104" t="s">
        <v>1882</v>
      </c>
      <c r="F267" s="104" t="s">
        <v>1509</v>
      </c>
      <c r="G267" s="104">
        <v>2000</v>
      </c>
      <c r="H267" s="92">
        <v>46.729553000000003</v>
      </c>
      <c r="I267" s="92">
        <v>-94.685899800000001</v>
      </c>
      <c r="J267" s="104" t="s">
        <v>42</v>
      </c>
      <c r="K267" s="104" t="s">
        <v>1643</v>
      </c>
      <c r="L267" s="104" t="s">
        <v>1971</v>
      </c>
      <c r="M267" s="106" t="s">
        <v>1971</v>
      </c>
      <c r="N267" s="104" t="s">
        <v>26</v>
      </c>
      <c r="O267" s="104" t="s">
        <v>362</v>
      </c>
      <c r="P267" s="108"/>
      <c r="Q267" s="108"/>
      <c r="R267" s="108"/>
      <c r="S267" s="108" t="s">
        <v>1646</v>
      </c>
      <c r="T267" s="108"/>
      <c r="U267" s="108"/>
      <c r="V267" s="108"/>
      <c r="W267" s="108"/>
      <c r="X267" s="108"/>
    </row>
    <row r="268" spans="1:24">
      <c r="A268" s="103">
        <v>248</v>
      </c>
      <c r="B268" s="104" t="s">
        <v>357</v>
      </c>
      <c r="C268" s="105" t="s">
        <v>358</v>
      </c>
      <c r="D268" s="89" t="s">
        <v>19</v>
      </c>
      <c r="E268" s="104" t="s">
        <v>1882</v>
      </c>
      <c r="F268" s="104" t="s">
        <v>1509</v>
      </c>
      <c r="G268" s="104">
        <v>2000</v>
      </c>
      <c r="H268" s="92">
        <v>46.729553000000003</v>
      </c>
      <c r="I268" s="92">
        <v>-94.685899800000001</v>
      </c>
      <c r="J268" s="104" t="s">
        <v>42</v>
      </c>
      <c r="K268" s="104" t="s">
        <v>1643</v>
      </c>
      <c r="L268" s="104" t="s">
        <v>1972</v>
      </c>
      <c r="M268" s="106" t="s">
        <v>1972</v>
      </c>
      <c r="N268" s="104" t="s">
        <v>26</v>
      </c>
      <c r="O268" s="104" t="s">
        <v>362</v>
      </c>
      <c r="P268" s="108"/>
      <c r="Q268" s="108"/>
      <c r="R268" s="108"/>
      <c r="S268" s="108" t="s">
        <v>1646</v>
      </c>
      <c r="T268" s="108"/>
      <c r="U268" s="108"/>
      <c r="V268" s="108"/>
      <c r="W268" s="108"/>
      <c r="X268" s="108"/>
    </row>
    <row r="269" spans="1:24">
      <c r="A269" s="103">
        <v>249</v>
      </c>
      <c r="B269" s="104" t="s">
        <v>357</v>
      </c>
      <c r="C269" s="105" t="s">
        <v>358</v>
      </c>
      <c r="D269" s="89" t="s">
        <v>19</v>
      </c>
      <c r="E269" s="104" t="s">
        <v>1882</v>
      </c>
      <c r="F269" s="104" t="s">
        <v>1509</v>
      </c>
      <c r="G269" s="104">
        <v>2000</v>
      </c>
      <c r="H269" s="92">
        <v>46.729553000000003</v>
      </c>
      <c r="I269" s="92">
        <v>-94.685899800000001</v>
      </c>
      <c r="J269" s="104" t="s">
        <v>42</v>
      </c>
      <c r="K269" s="104" t="s">
        <v>1643</v>
      </c>
      <c r="L269" s="104" t="s">
        <v>1973</v>
      </c>
      <c r="M269" s="106" t="s">
        <v>1973</v>
      </c>
      <c r="N269" s="104" t="s">
        <v>26</v>
      </c>
      <c r="O269" s="104" t="s">
        <v>362</v>
      </c>
      <c r="P269" s="108"/>
      <c r="Q269" s="108"/>
      <c r="R269" s="108"/>
      <c r="S269" s="108" t="s">
        <v>1646</v>
      </c>
      <c r="T269" s="108"/>
      <c r="U269" s="108"/>
      <c r="V269" s="108"/>
      <c r="W269" s="108"/>
      <c r="X269" s="108"/>
    </row>
    <row r="270" spans="1:24">
      <c r="A270" s="103">
        <v>250</v>
      </c>
      <c r="B270" s="104" t="s">
        <v>357</v>
      </c>
      <c r="C270" s="105" t="s">
        <v>358</v>
      </c>
      <c r="D270" s="89" t="s">
        <v>19</v>
      </c>
      <c r="E270" s="104" t="s">
        <v>1882</v>
      </c>
      <c r="F270" s="104" t="s">
        <v>1509</v>
      </c>
      <c r="G270" s="104">
        <v>2000</v>
      </c>
      <c r="H270" s="92">
        <v>46.729553000000003</v>
      </c>
      <c r="I270" s="92">
        <v>-94.685899800000001</v>
      </c>
      <c r="J270" s="104" t="s">
        <v>42</v>
      </c>
      <c r="K270" s="104" t="s">
        <v>1643</v>
      </c>
      <c r="L270" s="104" t="s">
        <v>1974</v>
      </c>
      <c r="M270" s="106" t="s">
        <v>1974</v>
      </c>
      <c r="N270" s="104" t="s">
        <v>26</v>
      </c>
      <c r="O270" s="104" t="s">
        <v>362</v>
      </c>
      <c r="P270" s="108"/>
      <c r="Q270" s="108"/>
      <c r="R270" s="108"/>
      <c r="S270" s="108" t="s">
        <v>1646</v>
      </c>
      <c r="T270" s="108"/>
      <c r="U270" s="108"/>
      <c r="V270" s="108"/>
      <c r="W270" s="108"/>
      <c r="X270" s="108"/>
    </row>
    <row r="271" spans="1:24">
      <c r="A271" s="103">
        <v>251</v>
      </c>
      <c r="B271" s="104" t="s">
        <v>357</v>
      </c>
      <c r="C271" s="105" t="s">
        <v>358</v>
      </c>
      <c r="D271" s="89" t="s">
        <v>19</v>
      </c>
      <c r="E271" s="104" t="s">
        <v>1882</v>
      </c>
      <c r="F271" s="104" t="s">
        <v>1509</v>
      </c>
      <c r="G271" s="104">
        <v>2000</v>
      </c>
      <c r="H271" s="92">
        <v>46.729553000000003</v>
      </c>
      <c r="I271" s="92">
        <v>-94.685899800000001</v>
      </c>
      <c r="J271" s="104" t="s">
        <v>42</v>
      </c>
      <c r="K271" s="104" t="s">
        <v>1643</v>
      </c>
      <c r="L271" s="104" t="s">
        <v>1975</v>
      </c>
      <c r="M271" s="106" t="s">
        <v>1975</v>
      </c>
      <c r="N271" s="104" t="s">
        <v>26</v>
      </c>
      <c r="O271" s="104" t="s">
        <v>362</v>
      </c>
      <c r="P271" s="108"/>
      <c r="Q271" s="108"/>
      <c r="R271" s="108"/>
      <c r="S271" s="108" t="s">
        <v>1646</v>
      </c>
      <c r="T271" s="108"/>
      <c r="U271" s="108"/>
      <c r="V271" s="108"/>
      <c r="W271" s="108"/>
      <c r="X271" s="108"/>
    </row>
    <row r="272" spans="1:24">
      <c r="A272" s="103">
        <v>252</v>
      </c>
      <c r="B272" s="104" t="s">
        <v>357</v>
      </c>
      <c r="C272" s="105" t="s">
        <v>358</v>
      </c>
      <c r="D272" s="89" t="s">
        <v>19</v>
      </c>
      <c r="E272" s="104" t="s">
        <v>1882</v>
      </c>
      <c r="F272" s="104" t="s">
        <v>1509</v>
      </c>
      <c r="G272" s="104">
        <v>2000</v>
      </c>
      <c r="H272" s="92">
        <v>46.729553000000003</v>
      </c>
      <c r="I272" s="92">
        <v>-94.685899800000001</v>
      </c>
      <c r="J272" s="104" t="s">
        <v>42</v>
      </c>
      <c r="K272" s="104" t="s">
        <v>1643</v>
      </c>
      <c r="L272" s="104" t="s">
        <v>1976</v>
      </c>
      <c r="M272" s="106" t="s">
        <v>1976</v>
      </c>
      <c r="N272" s="104" t="s">
        <v>26</v>
      </c>
      <c r="O272" s="104" t="s">
        <v>362</v>
      </c>
      <c r="P272" s="108"/>
      <c r="Q272" s="108"/>
      <c r="R272" s="108"/>
      <c r="S272" s="108" t="s">
        <v>1646</v>
      </c>
      <c r="T272" s="108"/>
      <c r="U272" s="108"/>
      <c r="V272" s="108"/>
      <c r="W272" s="108"/>
      <c r="X272" s="108"/>
    </row>
    <row r="273" spans="1:24">
      <c r="A273" s="103">
        <v>253</v>
      </c>
      <c r="B273" s="104" t="s">
        <v>357</v>
      </c>
      <c r="C273" s="105" t="s">
        <v>358</v>
      </c>
      <c r="D273" s="89" t="s">
        <v>19</v>
      </c>
      <c r="E273" s="104" t="s">
        <v>1882</v>
      </c>
      <c r="F273" s="104" t="s">
        <v>1509</v>
      </c>
      <c r="G273" s="104">
        <v>2000</v>
      </c>
      <c r="H273" s="92">
        <v>46.729553000000003</v>
      </c>
      <c r="I273" s="92">
        <v>-94.685899800000001</v>
      </c>
      <c r="J273" s="104" t="s">
        <v>42</v>
      </c>
      <c r="K273" s="104" t="s">
        <v>1643</v>
      </c>
      <c r="L273" s="104" t="s">
        <v>1977</v>
      </c>
      <c r="M273" s="106" t="s">
        <v>1977</v>
      </c>
      <c r="N273" s="104" t="s">
        <v>26</v>
      </c>
      <c r="O273" s="104" t="s">
        <v>362</v>
      </c>
      <c r="P273" s="108"/>
      <c r="Q273" s="108"/>
      <c r="R273" s="108"/>
      <c r="S273" s="108" t="s">
        <v>1646</v>
      </c>
      <c r="T273" s="108"/>
      <c r="U273" s="108"/>
      <c r="V273" s="108"/>
      <c r="W273" s="108"/>
      <c r="X273" s="108"/>
    </row>
    <row r="274" spans="1:24">
      <c r="A274" s="103">
        <v>254</v>
      </c>
      <c r="B274" s="104" t="s">
        <v>357</v>
      </c>
      <c r="C274" s="105" t="s">
        <v>358</v>
      </c>
      <c r="D274" s="89" t="s">
        <v>19</v>
      </c>
      <c r="E274" s="104" t="s">
        <v>1882</v>
      </c>
      <c r="F274" s="104" t="s">
        <v>1509</v>
      </c>
      <c r="G274" s="104">
        <v>2000</v>
      </c>
      <c r="H274" s="92">
        <v>46.729553000000003</v>
      </c>
      <c r="I274" s="92">
        <v>-94.685899800000001</v>
      </c>
      <c r="J274" s="104" t="s">
        <v>42</v>
      </c>
      <c r="K274" s="104" t="s">
        <v>1643</v>
      </c>
      <c r="L274" s="104" t="s">
        <v>1978</v>
      </c>
      <c r="M274" s="106" t="s">
        <v>1978</v>
      </c>
      <c r="N274" s="104" t="s">
        <v>26</v>
      </c>
      <c r="O274" s="104" t="s">
        <v>362</v>
      </c>
      <c r="P274" s="108"/>
      <c r="Q274" s="108"/>
      <c r="R274" s="108"/>
      <c r="S274" s="108" t="s">
        <v>1646</v>
      </c>
      <c r="T274" s="108"/>
      <c r="U274" s="108"/>
      <c r="V274" s="108"/>
      <c r="W274" s="108"/>
      <c r="X274" s="108"/>
    </row>
    <row r="275" spans="1:24">
      <c r="A275" s="103">
        <v>255</v>
      </c>
      <c r="B275" s="104" t="s">
        <v>357</v>
      </c>
      <c r="C275" s="105" t="s">
        <v>358</v>
      </c>
      <c r="D275" s="89" t="s">
        <v>19</v>
      </c>
      <c r="E275" s="104" t="s">
        <v>1882</v>
      </c>
      <c r="F275" s="104" t="s">
        <v>1509</v>
      </c>
      <c r="G275" s="104">
        <v>2000</v>
      </c>
      <c r="H275" s="92">
        <v>46.729553000000003</v>
      </c>
      <c r="I275" s="92">
        <v>-94.685899800000001</v>
      </c>
      <c r="J275" s="104" t="s">
        <v>42</v>
      </c>
      <c r="K275" s="104" t="s">
        <v>1643</v>
      </c>
      <c r="L275" s="104" t="s">
        <v>1979</v>
      </c>
      <c r="M275" s="106" t="s">
        <v>1979</v>
      </c>
      <c r="N275" s="104" t="s">
        <v>26</v>
      </c>
      <c r="O275" s="104" t="s">
        <v>362</v>
      </c>
      <c r="P275" s="108"/>
      <c r="Q275" s="108"/>
      <c r="R275" s="108"/>
      <c r="S275" s="108" t="s">
        <v>1646</v>
      </c>
      <c r="T275" s="108"/>
      <c r="U275" s="108"/>
      <c r="V275" s="108"/>
      <c r="W275" s="108"/>
      <c r="X275" s="108"/>
    </row>
    <row r="276" spans="1:24">
      <c r="A276" s="103">
        <v>256</v>
      </c>
      <c r="B276" s="104" t="s">
        <v>357</v>
      </c>
      <c r="C276" s="105" t="s">
        <v>358</v>
      </c>
      <c r="D276" s="89" t="s">
        <v>19</v>
      </c>
      <c r="E276" s="104" t="s">
        <v>1882</v>
      </c>
      <c r="F276" s="104" t="s">
        <v>1509</v>
      </c>
      <c r="G276" s="104">
        <v>2000</v>
      </c>
      <c r="H276" s="92">
        <v>46.729553000000003</v>
      </c>
      <c r="I276" s="92">
        <v>-94.685899800000001</v>
      </c>
      <c r="J276" s="104" t="s">
        <v>42</v>
      </c>
      <c r="K276" s="104" t="s">
        <v>1643</v>
      </c>
      <c r="L276" s="104" t="s">
        <v>1980</v>
      </c>
      <c r="M276" s="106" t="s">
        <v>1980</v>
      </c>
      <c r="N276" s="104" t="s">
        <v>26</v>
      </c>
      <c r="O276" s="104" t="s">
        <v>362</v>
      </c>
      <c r="P276" s="108"/>
      <c r="Q276" s="108"/>
      <c r="R276" s="108"/>
      <c r="S276" s="108" t="s">
        <v>1646</v>
      </c>
      <c r="T276" s="108"/>
      <c r="U276" s="108"/>
      <c r="V276" s="108"/>
      <c r="W276" s="108"/>
      <c r="X276" s="108"/>
    </row>
    <row r="277" spans="1:24">
      <c r="A277" s="103">
        <v>257</v>
      </c>
      <c r="B277" s="104" t="s">
        <v>357</v>
      </c>
      <c r="C277" s="105" t="s">
        <v>358</v>
      </c>
      <c r="D277" s="89" t="s">
        <v>19</v>
      </c>
      <c r="E277" s="104" t="s">
        <v>1882</v>
      </c>
      <c r="F277" s="104" t="s">
        <v>1509</v>
      </c>
      <c r="G277" s="104">
        <v>2000</v>
      </c>
      <c r="H277" s="92">
        <v>46.729553000000003</v>
      </c>
      <c r="I277" s="92">
        <v>-94.685899800000001</v>
      </c>
      <c r="J277" s="104" t="s">
        <v>42</v>
      </c>
      <c r="K277" s="104" t="s">
        <v>1643</v>
      </c>
      <c r="L277" s="104" t="s">
        <v>1981</v>
      </c>
      <c r="M277" s="106" t="s">
        <v>1981</v>
      </c>
      <c r="N277" s="104" t="s">
        <v>26</v>
      </c>
      <c r="O277" s="104" t="s">
        <v>362</v>
      </c>
      <c r="P277" s="108"/>
      <c r="Q277" s="108"/>
      <c r="R277" s="108"/>
      <c r="S277" s="108" t="s">
        <v>1646</v>
      </c>
      <c r="T277" s="108"/>
      <c r="U277" s="108"/>
      <c r="V277" s="108"/>
      <c r="W277" s="108"/>
      <c r="X277" s="108"/>
    </row>
    <row r="278" spans="1:24">
      <c r="A278" s="103">
        <v>258</v>
      </c>
      <c r="B278" s="104" t="s">
        <v>357</v>
      </c>
      <c r="C278" s="105" t="s">
        <v>358</v>
      </c>
      <c r="D278" s="89" t="s">
        <v>19</v>
      </c>
      <c r="E278" s="104" t="s">
        <v>1882</v>
      </c>
      <c r="F278" s="104" t="s">
        <v>1509</v>
      </c>
      <c r="G278" s="104">
        <v>2000</v>
      </c>
      <c r="H278" s="92">
        <v>46.729553000000003</v>
      </c>
      <c r="I278" s="92">
        <v>-94.685899800000001</v>
      </c>
      <c r="J278" s="104" t="s">
        <v>42</v>
      </c>
      <c r="K278" s="104" t="s">
        <v>1643</v>
      </c>
      <c r="L278" s="104" t="s">
        <v>1982</v>
      </c>
      <c r="M278" s="106" t="s">
        <v>1982</v>
      </c>
      <c r="N278" s="104" t="s">
        <v>26</v>
      </c>
      <c r="O278" s="104" t="s">
        <v>362</v>
      </c>
      <c r="P278" s="108"/>
      <c r="Q278" s="108"/>
      <c r="R278" s="108"/>
      <c r="S278" s="108" t="s">
        <v>1646</v>
      </c>
      <c r="T278" s="108"/>
      <c r="U278" s="108"/>
      <c r="V278" s="108"/>
      <c r="W278" s="108"/>
      <c r="X278" s="108"/>
    </row>
    <row r="279" spans="1:24">
      <c r="A279" s="103">
        <v>259</v>
      </c>
      <c r="B279" s="104" t="s">
        <v>357</v>
      </c>
      <c r="C279" s="105" t="s">
        <v>358</v>
      </c>
      <c r="D279" s="89" t="s">
        <v>19</v>
      </c>
      <c r="E279" s="104" t="s">
        <v>1882</v>
      </c>
      <c r="F279" s="104" t="s">
        <v>1509</v>
      </c>
      <c r="G279" s="104">
        <v>2000</v>
      </c>
      <c r="H279" s="92">
        <v>46.729553000000003</v>
      </c>
      <c r="I279" s="92">
        <v>-94.685899800000001</v>
      </c>
      <c r="J279" s="104" t="s">
        <v>42</v>
      </c>
      <c r="K279" s="104" t="s">
        <v>1643</v>
      </c>
      <c r="L279" s="104" t="s">
        <v>1983</v>
      </c>
      <c r="M279" s="106" t="s">
        <v>1983</v>
      </c>
      <c r="N279" s="104" t="s">
        <v>26</v>
      </c>
      <c r="O279" s="104" t="s">
        <v>362</v>
      </c>
      <c r="P279" s="108"/>
      <c r="Q279" s="108"/>
      <c r="R279" s="108"/>
      <c r="S279" s="108" t="s">
        <v>1646</v>
      </c>
      <c r="T279" s="108"/>
      <c r="U279" s="108"/>
      <c r="V279" s="108"/>
      <c r="W279" s="108"/>
      <c r="X279" s="108"/>
    </row>
    <row r="280" spans="1:24">
      <c r="A280" s="103">
        <v>260</v>
      </c>
      <c r="B280" s="104" t="s">
        <v>357</v>
      </c>
      <c r="C280" s="105" t="s">
        <v>358</v>
      </c>
      <c r="D280" s="89" t="s">
        <v>19</v>
      </c>
      <c r="E280" s="104" t="s">
        <v>1882</v>
      </c>
      <c r="F280" s="104" t="s">
        <v>1509</v>
      </c>
      <c r="G280" s="104">
        <v>2000</v>
      </c>
      <c r="H280" s="92">
        <v>46.729553000000003</v>
      </c>
      <c r="I280" s="92">
        <v>-94.685899800000001</v>
      </c>
      <c r="J280" s="104" t="s">
        <v>42</v>
      </c>
      <c r="K280" s="104" t="s">
        <v>1643</v>
      </c>
      <c r="L280" s="104" t="s">
        <v>1984</v>
      </c>
      <c r="M280" s="106" t="s">
        <v>1984</v>
      </c>
      <c r="N280" s="104" t="s">
        <v>26</v>
      </c>
      <c r="O280" s="104" t="s">
        <v>362</v>
      </c>
      <c r="P280" s="108"/>
      <c r="Q280" s="108"/>
      <c r="R280" s="108"/>
      <c r="S280" s="108" t="s">
        <v>1646</v>
      </c>
      <c r="T280" s="108"/>
      <c r="U280" s="108"/>
      <c r="V280" s="108"/>
      <c r="W280" s="108"/>
      <c r="X280" s="108"/>
    </row>
    <row r="281" spans="1:24">
      <c r="A281" s="103">
        <v>261</v>
      </c>
      <c r="B281" s="104" t="s">
        <v>357</v>
      </c>
      <c r="C281" s="105" t="s">
        <v>358</v>
      </c>
      <c r="D281" s="89" t="s">
        <v>19</v>
      </c>
      <c r="E281" s="104" t="s">
        <v>1882</v>
      </c>
      <c r="F281" s="104" t="s">
        <v>1509</v>
      </c>
      <c r="G281" s="104">
        <v>2000</v>
      </c>
      <c r="H281" s="92">
        <v>46.729553000000003</v>
      </c>
      <c r="I281" s="92">
        <v>-94.685899800000001</v>
      </c>
      <c r="J281" s="104" t="s">
        <v>42</v>
      </c>
      <c r="K281" s="104" t="s">
        <v>1643</v>
      </c>
      <c r="L281" s="104" t="s">
        <v>1985</v>
      </c>
      <c r="M281" s="106" t="s">
        <v>1985</v>
      </c>
      <c r="N281" s="104" t="s">
        <v>26</v>
      </c>
      <c r="O281" s="104" t="s">
        <v>362</v>
      </c>
      <c r="P281" s="108"/>
      <c r="Q281" s="108"/>
      <c r="R281" s="108"/>
      <c r="S281" s="108" t="s">
        <v>1646</v>
      </c>
      <c r="T281" s="108"/>
      <c r="U281" s="108"/>
      <c r="V281" s="108"/>
      <c r="W281" s="108"/>
      <c r="X281" s="108"/>
    </row>
    <row r="282" spans="1:24">
      <c r="A282" s="103">
        <v>262</v>
      </c>
      <c r="B282" s="104" t="s">
        <v>357</v>
      </c>
      <c r="C282" s="105" t="s">
        <v>358</v>
      </c>
      <c r="D282" s="89" t="s">
        <v>19</v>
      </c>
      <c r="E282" s="104" t="s">
        <v>1882</v>
      </c>
      <c r="F282" s="104" t="s">
        <v>1509</v>
      </c>
      <c r="G282" s="104">
        <v>2000</v>
      </c>
      <c r="H282" s="92">
        <v>46.729553000000003</v>
      </c>
      <c r="I282" s="92">
        <v>-94.685899800000001</v>
      </c>
      <c r="J282" s="104" t="s">
        <v>42</v>
      </c>
      <c r="K282" s="104" t="s">
        <v>1643</v>
      </c>
      <c r="L282" s="104" t="s">
        <v>1986</v>
      </c>
      <c r="M282" s="106" t="s">
        <v>1986</v>
      </c>
      <c r="N282" s="104" t="s">
        <v>26</v>
      </c>
      <c r="O282" s="104" t="s">
        <v>362</v>
      </c>
      <c r="P282" s="108"/>
      <c r="Q282" s="108"/>
      <c r="R282" s="108"/>
      <c r="S282" s="108" t="s">
        <v>1646</v>
      </c>
      <c r="T282" s="108"/>
      <c r="U282" s="108"/>
      <c r="V282" s="108"/>
      <c r="W282" s="108"/>
      <c r="X282" s="108"/>
    </row>
    <row r="283" spans="1:24">
      <c r="A283" s="103">
        <v>263</v>
      </c>
      <c r="B283" s="104" t="s">
        <v>357</v>
      </c>
      <c r="C283" s="105" t="s">
        <v>358</v>
      </c>
      <c r="D283" s="89" t="s">
        <v>19</v>
      </c>
      <c r="E283" s="104" t="s">
        <v>1882</v>
      </c>
      <c r="F283" s="104" t="s">
        <v>1509</v>
      </c>
      <c r="G283" s="104">
        <v>2000</v>
      </c>
      <c r="H283" s="92">
        <v>46.729553000000003</v>
      </c>
      <c r="I283" s="92">
        <v>-94.685899800000001</v>
      </c>
      <c r="J283" s="104" t="s">
        <v>42</v>
      </c>
      <c r="K283" s="104" t="s">
        <v>1643</v>
      </c>
      <c r="L283" s="104" t="s">
        <v>1987</v>
      </c>
      <c r="M283" s="106" t="s">
        <v>1987</v>
      </c>
      <c r="N283" s="104" t="s">
        <v>26</v>
      </c>
      <c r="O283" s="104" t="s">
        <v>362</v>
      </c>
      <c r="P283" s="108"/>
      <c r="Q283" s="108"/>
      <c r="R283" s="108"/>
      <c r="S283" s="108" t="s">
        <v>1646</v>
      </c>
      <c r="T283" s="108"/>
      <c r="U283" s="108"/>
      <c r="V283" s="108"/>
      <c r="W283" s="108"/>
      <c r="X283" s="108"/>
    </row>
    <row r="284" spans="1:24">
      <c r="A284" s="103">
        <v>264</v>
      </c>
      <c r="B284" s="104" t="s">
        <v>357</v>
      </c>
      <c r="C284" s="105" t="s">
        <v>358</v>
      </c>
      <c r="D284" s="89" t="s">
        <v>19</v>
      </c>
      <c r="E284" s="104" t="s">
        <v>1882</v>
      </c>
      <c r="F284" s="104" t="s">
        <v>1509</v>
      </c>
      <c r="G284" s="104">
        <v>2000</v>
      </c>
      <c r="H284" s="92">
        <v>46.729553000000003</v>
      </c>
      <c r="I284" s="92">
        <v>-94.685899800000001</v>
      </c>
      <c r="J284" s="104" t="s">
        <v>42</v>
      </c>
      <c r="K284" s="104" t="s">
        <v>1643</v>
      </c>
      <c r="L284" s="104" t="s">
        <v>1988</v>
      </c>
      <c r="M284" s="106" t="s">
        <v>1988</v>
      </c>
      <c r="N284" s="104" t="s">
        <v>26</v>
      </c>
      <c r="O284" s="104" t="s">
        <v>362</v>
      </c>
      <c r="P284" s="108"/>
      <c r="Q284" s="108"/>
      <c r="R284" s="108"/>
      <c r="S284" s="108" t="s">
        <v>1646</v>
      </c>
      <c r="T284" s="108"/>
      <c r="U284" s="108"/>
      <c r="V284" s="108"/>
      <c r="W284" s="108"/>
      <c r="X284" s="108"/>
    </row>
    <row r="285" spans="1:24">
      <c r="A285" s="103">
        <v>265</v>
      </c>
      <c r="B285" s="104" t="s">
        <v>357</v>
      </c>
      <c r="C285" s="105" t="s">
        <v>358</v>
      </c>
      <c r="D285" s="89" t="s">
        <v>19</v>
      </c>
      <c r="E285" s="104" t="s">
        <v>1882</v>
      </c>
      <c r="F285" s="104" t="s">
        <v>1509</v>
      </c>
      <c r="G285" s="104">
        <v>2000</v>
      </c>
      <c r="H285" s="92">
        <v>46.729553000000003</v>
      </c>
      <c r="I285" s="92">
        <v>-94.685899800000001</v>
      </c>
      <c r="J285" s="104" t="s">
        <v>42</v>
      </c>
      <c r="K285" s="104" t="s">
        <v>1643</v>
      </c>
      <c r="L285" s="104" t="s">
        <v>1989</v>
      </c>
      <c r="M285" s="106" t="s">
        <v>1989</v>
      </c>
      <c r="N285" s="104" t="s">
        <v>26</v>
      </c>
      <c r="O285" s="104" t="s">
        <v>362</v>
      </c>
      <c r="P285" s="108"/>
      <c r="Q285" s="108"/>
      <c r="R285" s="108"/>
      <c r="S285" s="108" t="s">
        <v>1646</v>
      </c>
      <c r="T285" s="108"/>
      <c r="U285" s="108"/>
      <c r="V285" s="108"/>
      <c r="W285" s="108"/>
      <c r="X285" s="108"/>
    </row>
    <row r="286" spans="1:24">
      <c r="A286" s="103">
        <v>266</v>
      </c>
      <c r="B286" s="104" t="s">
        <v>357</v>
      </c>
      <c r="C286" s="105" t="s">
        <v>358</v>
      </c>
      <c r="D286" s="89" t="s">
        <v>19</v>
      </c>
      <c r="E286" s="104" t="s">
        <v>1882</v>
      </c>
      <c r="F286" s="104" t="s">
        <v>1509</v>
      </c>
      <c r="G286" s="104">
        <v>2000</v>
      </c>
      <c r="H286" s="92">
        <v>46.729553000000003</v>
      </c>
      <c r="I286" s="92">
        <v>-94.685899800000001</v>
      </c>
      <c r="J286" s="104" t="s">
        <v>42</v>
      </c>
      <c r="K286" s="104" t="s">
        <v>1643</v>
      </c>
      <c r="L286" s="104" t="s">
        <v>1990</v>
      </c>
      <c r="M286" s="106" t="s">
        <v>1990</v>
      </c>
      <c r="N286" s="104" t="s">
        <v>26</v>
      </c>
      <c r="O286" s="104" t="s">
        <v>362</v>
      </c>
      <c r="P286" s="108"/>
      <c r="Q286" s="108"/>
      <c r="R286" s="108"/>
      <c r="S286" s="108" t="s">
        <v>1646</v>
      </c>
      <c r="T286" s="108"/>
      <c r="U286" s="108"/>
      <c r="V286" s="108"/>
      <c r="W286" s="108"/>
      <c r="X286" s="108"/>
    </row>
    <row r="287" spans="1:24">
      <c r="A287" s="103">
        <v>267</v>
      </c>
      <c r="B287" s="104" t="s">
        <v>357</v>
      </c>
      <c r="C287" s="105" t="s">
        <v>358</v>
      </c>
      <c r="D287" s="89" t="s">
        <v>19</v>
      </c>
      <c r="E287" s="104" t="s">
        <v>1882</v>
      </c>
      <c r="F287" s="104" t="s">
        <v>1509</v>
      </c>
      <c r="G287" s="104">
        <v>2000</v>
      </c>
      <c r="H287" s="92">
        <v>46.729553000000003</v>
      </c>
      <c r="I287" s="92">
        <v>-94.685899800000001</v>
      </c>
      <c r="J287" s="104" t="s">
        <v>42</v>
      </c>
      <c r="K287" s="104" t="s">
        <v>1643</v>
      </c>
      <c r="L287" s="104" t="s">
        <v>1991</v>
      </c>
      <c r="M287" s="106" t="s">
        <v>1991</v>
      </c>
      <c r="N287" s="104" t="s">
        <v>26</v>
      </c>
      <c r="O287" s="104" t="s">
        <v>362</v>
      </c>
      <c r="P287" s="108"/>
      <c r="Q287" s="108"/>
      <c r="R287" s="108"/>
      <c r="S287" s="108" t="s">
        <v>1646</v>
      </c>
      <c r="T287" s="108"/>
      <c r="U287" s="108"/>
      <c r="V287" s="108"/>
      <c r="W287" s="108"/>
      <c r="X287" s="108"/>
    </row>
    <row r="288" spans="1:24">
      <c r="A288" s="103">
        <v>268</v>
      </c>
      <c r="B288" s="104" t="s">
        <v>357</v>
      </c>
      <c r="C288" s="105" t="s">
        <v>358</v>
      </c>
      <c r="D288" s="89" t="s">
        <v>19</v>
      </c>
      <c r="E288" s="104" t="s">
        <v>1882</v>
      </c>
      <c r="F288" s="104" t="s">
        <v>1509</v>
      </c>
      <c r="G288" s="104">
        <v>2000</v>
      </c>
      <c r="H288" s="92">
        <v>46.729553000000003</v>
      </c>
      <c r="I288" s="92">
        <v>-94.685899800000001</v>
      </c>
      <c r="J288" s="104" t="s">
        <v>42</v>
      </c>
      <c r="K288" s="104" t="s">
        <v>1643</v>
      </c>
      <c r="L288" s="104" t="s">
        <v>1992</v>
      </c>
      <c r="M288" s="106" t="s">
        <v>1992</v>
      </c>
      <c r="N288" s="104" t="s">
        <v>26</v>
      </c>
      <c r="O288" s="104" t="s">
        <v>362</v>
      </c>
      <c r="P288" s="108"/>
      <c r="Q288" s="108"/>
      <c r="R288" s="108"/>
      <c r="S288" s="108" t="s">
        <v>1646</v>
      </c>
      <c r="T288" s="108"/>
      <c r="U288" s="108"/>
      <c r="V288" s="108"/>
      <c r="W288" s="108"/>
      <c r="X288" s="108"/>
    </row>
    <row r="289" spans="1:24">
      <c r="A289" s="103">
        <v>269</v>
      </c>
      <c r="B289" s="104" t="s">
        <v>357</v>
      </c>
      <c r="C289" s="105" t="s">
        <v>358</v>
      </c>
      <c r="D289" s="89" t="s">
        <v>19</v>
      </c>
      <c r="E289" s="104" t="s">
        <v>1882</v>
      </c>
      <c r="F289" s="104" t="s">
        <v>1509</v>
      </c>
      <c r="G289" s="104">
        <v>2000</v>
      </c>
      <c r="H289" s="92">
        <v>46.729553000000003</v>
      </c>
      <c r="I289" s="92">
        <v>-94.685899800000001</v>
      </c>
      <c r="J289" s="104" t="s">
        <v>42</v>
      </c>
      <c r="K289" s="104" t="s">
        <v>1643</v>
      </c>
      <c r="L289" s="104" t="s">
        <v>1993</v>
      </c>
      <c r="M289" s="106" t="s">
        <v>1993</v>
      </c>
      <c r="N289" s="104" t="s">
        <v>26</v>
      </c>
      <c r="O289" s="104" t="s">
        <v>362</v>
      </c>
      <c r="P289" s="108"/>
      <c r="Q289" s="108"/>
      <c r="R289" s="108"/>
      <c r="S289" s="108" t="s">
        <v>1646</v>
      </c>
      <c r="T289" s="108"/>
      <c r="U289" s="108"/>
      <c r="V289" s="108"/>
      <c r="W289" s="108"/>
      <c r="X289" s="108"/>
    </row>
    <row r="290" spans="1:24">
      <c r="A290" s="103">
        <v>270</v>
      </c>
      <c r="B290" s="104" t="s">
        <v>357</v>
      </c>
      <c r="C290" s="105" t="s">
        <v>358</v>
      </c>
      <c r="D290" s="89" t="s">
        <v>19</v>
      </c>
      <c r="E290" s="104" t="s">
        <v>1882</v>
      </c>
      <c r="F290" s="104" t="s">
        <v>1509</v>
      </c>
      <c r="G290" s="104">
        <v>2000</v>
      </c>
      <c r="H290" s="92">
        <v>46.729553000000003</v>
      </c>
      <c r="I290" s="92">
        <v>-94.685899800000001</v>
      </c>
      <c r="J290" s="104" t="s">
        <v>42</v>
      </c>
      <c r="K290" s="104" t="s">
        <v>1643</v>
      </c>
      <c r="L290" s="104" t="s">
        <v>1994</v>
      </c>
      <c r="M290" s="106" t="s">
        <v>1994</v>
      </c>
      <c r="N290" s="104" t="s">
        <v>26</v>
      </c>
      <c r="O290" s="104" t="s">
        <v>362</v>
      </c>
      <c r="P290" s="108"/>
      <c r="Q290" s="108"/>
      <c r="R290" s="108"/>
      <c r="S290" s="108" t="s">
        <v>1646</v>
      </c>
      <c r="T290" s="108"/>
      <c r="U290" s="108"/>
      <c r="V290" s="108"/>
      <c r="W290" s="108"/>
      <c r="X290" s="108"/>
    </row>
    <row r="291" spans="1:24">
      <c r="A291" s="103">
        <v>271</v>
      </c>
      <c r="B291" s="104" t="s">
        <v>357</v>
      </c>
      <c r="C291" s="105" t="s">
        <v>358</v>
      </c>
      <c r="D291" s="89" t="s">
        <v>19</v>
      </c>
      <c r="E291" s="104" t="s">
        <v>1882</v>
      </c>
      <c r="F291" s="104" t="s">
        <v>1509</v>
      </c>
      <c r="G291" s="104">
        <v>2000</v>
      </c>
      <c r="H291" s="92">
        <v>46.729553000000003</v>
      </c>
      <c r="I291" s="92">
        <v>-94.685899800000001</v>
      </c>
      <c r="J291" s="104" t="s">
        <v>42</v>
      </c>
      <c r="K291" s="104" t="s">
        <v>1643</v>
      </c>
      <c r="L291" s="104" t="s">
        <v>1995</v>
      </c>
      <c r="M291" s="106" t="s">
        <v>1995</v>
      </c>
      <c r="N291" s="104" t="s">
        <v>26</v>
      </c>
      <c r="O291" s="104" t="s">
        <v>362</v>
      </c>
      <c r="P291" s="108"/>
      <c r="Q291" s="108"/>
      <c r="R291" s="108"/>
      <c r="S291" s="108" t="s">
        <v>1646</v>
      </c>
      <c r="T291" s="108"/>
      <c r="U291" s="108"/>
      <c r="V291" s="108"/>
      <c r="W291" s="108"/>
      <c r="X291" s="108"/>
    </row>
    <row r="292" spans="1:24">
      <c r="A292" s="103">
        <v>272</v>
      </c>
      <c r="B292" s="104" t="s">
        <v>357</v>
      </c>
      <c r="C292" s="105" t="s">
        <v>358</v>
      </c>
      <c r="D292" s="89" t="s">
        <v>19</v>
      </c>
      <c r="E292" s="104" t="s">
        <v>1882</v>
      </c>
      <c r="F292" s="104" t="s">
        <v>1509</v>
      </c>
      <c r="G292" s="104">
        <v>2000</v>
      </c>
      <c r="H292" s="92">
        <v>46.729553000000003</v>
      </c>
      <c r="I292" s="92">
        <v>-94.685899800000001</v>
      </c>
      <c r="J292" s="104" t="s">
        <v>42</v>
      </c>
      <c r="K292" s="104" t="s">
        <v>1643</v>
      </c>
      <c r="L292" s="104" t="s">
        <v>1996</v>
      </c>
      <c r="M292" s="106" t="s">
        <v>1996</v>
      </c>
      <c r="N292" s="104" t="s">
        <v>26</v>
      </c>
      <c r="O292" s="104" t="s">
        <v>362</v>
      </c>
      <c r="P292" s="108"/>
      <c r="Q292" s="108"/>
      <c r="R292" s="108"/>
      <c r="S292" s="108" t="s">
        <v>1646</v>
      </c>
      <c r="T292" s="108"/>
      <c r="U292" s="108"/>
      <c r="V292" s="108"/>
      <c r="W292" s="108"/>
      <c r="X292" s="108"/>
    </row>
    <row r="293" spans="1:24">
      <c r="A293" s="103">
        <v>273</v>
      </c>
      <c r="B293" s="104" t="s">
        <v>357</v>
      </c>
      <c r="C293" s="105" t="s">
        <v>358</v>
      </c>
      <c r="D293" s="89" t="s">
        <v>19</v>
      </c>
      <c r="E293" s="104" t="s">
        <v>1882</v>
      </c>
      <c r="F293" s="104" t="s">
        <v>1509</v>
      </c>
      <c r="G293" s="104">
        <v>2000</v>
      </c>
      <c r="H293" s="92">
        <v>46.729553000000003</v>
      </c>
      <c r="I293" s="92">
        <v>-94.685899800000001</v>
      </c>
      <c r="J293" s="104" t="s">
        <v>42</v>
      </c>
      <c r="K293" s="104" t="s">
        <v>1643</v>
      </c>
      <c r="L293" s="104" t="s">
        <v>1997</v>
      </c>
      <c r="M293" s="106" t="s">
        <v>1997</v>
      </c>
      <c r="N293" s="104" t="s">
        <v>26</v>
      </c>
      <c r="O293" s="104" t="s">
        <v>362</v>
      </c>
      <c r="P293" s="108"/>
      <c r="Q293" s="108"/>
      <c r="R293" s="108"/>
      <c r="S293" s="108" t="s">
        <v>1646</v>
      </c>
      <c r="T293" s="108"/>
      <c r="U293" s="108"/>
      <c r="V293" s="108"/>
      <c r="W293" s="108"/>
      <c r="X293" s="108"/>
    </row>
    <row r="294" spans="1:24">
      <c r="A294" s="103">
        <v>274</v>
      </c>
      <c r="B294" s="104" t="s">
        <v>357</v>
      </c>
      <c r="C294" s="105" t="s">
        <v>358</v>
      </c>
      <c r="D294" s="89" t="s">
        <v>19</v>
      </c>
      <c r="E294" s="104" t="s">
        <v>1882</v>
      </c>
      <c r="F294" s="104" t="s">
        <v>1509</v>
      </c>
      <c r="G294" s="104">
        <v>2000</v>
      </c>
      <c r="H294" s="92">
        <v>46.729553000000003</v>
      </c>
      <c r="I294" s="92">
        <v>-94.685899800000001</v>
      </c>
      <c r="J294" s="104" t="s">
        <v>42</v>
      </c>
      <c r="K294" s="104" t="s">
        <v>1643</v>
      </c>
      <c r="L294" s="104" t="s">
        <v>1998</v>
      </c>
      <c r="M294" s="106" t="s">
        <v>1998</v>
      </c>
      <c r="N294" s="104" t="s">
        <v>26</v>
      </c>
      <c r="O294" s="104" t="s">
        <v>362</v>
      </c>
      <c r="P294" s="108"/>
      <c r="Q294" s="108"/>
      <c r="R294" s="108"/>
      <c r="S294" s="108" t="s">
        <v>1646</v>
      </c>
      <c r="T294" s="108"/>
      <c r="U294" s="108"/>
      <c r="V294" s="108"/>
      <c r="W294" s="108"/>
      <c r="X294" s="108"/>
    </row>
    <row r="295" spans="1:24">
      <c r="A295" s="103">
        <v>275</v>
      </c>
      <c r="B295" s="104" t="s">
        <v>357</v>
      </c>
      <c r="C295" s="105" t="s">
        <v>358</v>
      </c>
      <c r="D295" s="89" t="s">
        <v>19</v>
      </c>
      <c r="E295" s="104" t="s">
        <v>1882</v>
      </c>
      <c r="F295" s="104" t="s">
        <v>1509</v>
      </c>
      <c r="G295" s="104">
        <v>2000</v>
      </c>
      <c r="H295" s="92">
        <v>46.729553000000003</v>
      </c>
      <c r="I295" s="92">
        <v>-94.685899800000001</v>
      </c>
      <c r="J295" s="104" t="s">
        <v>42</v>
      </c>
      <c r="K295" s="104" t="s">
        <v>1643</v>
      </c>
      <c r="L295" s="104" t="s">
        <v>1999</v>
      </c>
      <c r="M295" s="106" t="s">
        <v>1999</v>
      </c>
      <c r="N295" s="104" t="s">
        <v>26</v>
      </c>
      <c r="O295" s="104" t="s">
        <v>362</v>
      </c>
      <c r="P295" s="108"/>
      <c r="Q295" s="108"/>
      <c r="R295" s="108"/>
      <c r="S295" s="108" t="s">
        <v>1646</v>
      </c>
      <c r="T295" s="108"/>
      <c r="U295" s="108"/>
      <c r="V295" s="108"/>
      <c r="W295" s="108"/>
      <c r="X295" s="108"/>
    </row>
    <row r="296" spans="1:24">
      <c r="A296" s="103">
        <v>276</v>
      </c>
      <c r="B296" s="104" t="s">
        <v>357</v>
      </c>
      <c r="C296" s="105" t="s">
        <v>358</v>
      </c>
      <c r="D296" s="89" t="s">
        <v>19</v>
      </c>
      <c r="E296" s="104" t="s">
        <v>1882</v>
      </c>
      <c r="F296" s="104" t="s">
        <v>1509</v>
      </c>
      <c r="G296" s="104">
        <v>2000</v>
      </c>
      <c r="H296" s="92">
        <v>46.729553000000003</v>
      </c>
      <c r="I296" s="92">
        <v>-94.685899800000001</v>
      </c>
      <c r="J296" s="104" t="s">
        <v>42</v>
      </c>
      <c r="K296" s="104" t="s">
        <v>1643</v>
      </c>
      <c r="L296" s="104" t="s">
        <v>2000</v>
      </c>
      <c r="M296" s="106" t="s">
        <v>2000</v>
      </c>
      <c r="N296" s="104" t="s">
        <v>26</v>
      </c>
      <c r="O296" s="104" t="s">
        <v>362</v>
      </c>
      <c r="P296" s="108"/>
      <c r="Q296" s="108"/>
      <c r="R296" s="108"/>
      <c r="S296" s="108" t="s">
        <v>1646</v>
      </c>
      <c r="T296" s="108"/>
      <c r="U296" s="108"/>
      <c r="V296" s="108"/>
      <c r="W296" s="108"/>
      <c r="X296" s="108"/>
    </row>
    <row r="297" spans="1:24">
      <c r="A297" s="103">
        <v>277</v>
      </c>
      <c r="B297" s="104" t="s">
        <v>357</v>
      </c>
      <c r="C297" s="105" t="s">
        <v>358</v>
      </c>
      <c r="D297" s="89" t="s">
        <v>19</v>
      </c>
      <c r="E297" s="104" t="s">
        <v>1882</v>
      </c>
      <c r="F297" s="104" t="s">
        <v>1509</v>
      </c>
      <c r="G297" s="104">
        <v>2000</v>
      </c>
      <c r="H297" s="92">
        <v>46.729553000000003</v>
      </c>
      <c r="I297" s="92">
        <v>-94.685899800000001</v>
      </c>
      <c r="J297" s="104" t="s">
        <v>42</v>
      </c>
      <c r="K297" s="104" t="s">
        <v>1643</v>
      </c>
      <c r="L297" s="104" t="s">
        <v>2001</v>
      </c>
      <c r="M297" s="106" t="s">
        <v>2001</v>
      </c>
      <c r="N297" s="104" t="s">
        <v>26</v>
      </c>
      <c r="O297" s="104" t="s">
        <v>362</v>
      </c>
      <c r="P297" s="108"/>
      <c r="Q297" s="108"/>
      <c r="R297" s="108"/>
      <c r="S297" s="108" t="s">
        <v>1646</v>
      </c>
      <c r="T297" s="108"/>
      <c r="U297" s="108"/>
      <c r="V297" s="108"/>
      <c r="W297" s="108"/>
      <c r="X297" s="108"/>
    </row>
    <row r="298" spans="1:24">
      <c r="A298" s="103">
        <v>278</v>
      </c>
      <c r="B298" s="104" t="s">
        <v>357</v>
      </c>
      <c r="C298" s="105" t="s">
        <v>358</v>
      </c>
      <c r="D298" s="89" t="s">
        <v>19</v>
      </c>
      <c r="E298" s="104" t="s">
        <v>1882</v>
      </c>
      <c r="F298" s="104" t="s">
        <v>1509</v>
      </c>
      <c r="G298" s="104">
        <v>2000</v>
      </c>
      <c r="H298" s="92">
        <v>46.729553000000003</v>
      </c>
      <c r="I298" s="92">
        <v>-94.685899800000001</v>
      </c>
      <c r="J298" s="104" t="s">
        <v>42</v>
      </c>
      <c r="K298" s="104" t="s">
        <v>1643</v>
      </c>
      <c r="L298" s="104" t="s">
        <v>2002</v>
      </c>
      <c r="M298" s="106" t="s">
        <v>2002</v>
      </c>
      <c r="N298" s="104" t="s">
        <v>26</v>
      </c>
      <c r="O298" s="104" t="s">
        <v>362</v>
      </c>
      <c r="P298" s="108"/>
      <c r="Q298" s="108"/>
      <c r="R298" s="108"/>
      <c r="S298" s="108" t="s">
        <v>1646</v>
      </c>
      <c r="T298" s="108"/>
      <c r="U298" s="108"/>
      <c r="V298" s="108"/>
      <c r="W298" s="108"/>
      <c r="X298" s="108"/>
    </row>
    <row r="299" spans="1:24">
      <c r="A299" s="103">
        <v>279</v>
      </c>
      <c r="B299" s="104" t="s">
        <v>357</v>
      </c>
      <c r="C299" s="105" t="s">
        <v>358</v>
      </c>
      <c r="D299" s="89" t="s">
        <v>19</v>
      </c>
      <c r="E299" s="104" t="s">
        <v>1882</v>
      </c>
      <c r="F299" s="104" t="s">
        <v>1509</v>
      </c>
      <c r="G299" s="104">
        <v>2000</v>
      </c>
      <c r="H299" s="92">
        <v>46.729553000000003</v>
      </c>
      <c r="I299" s="92">
        <v>-94.685899800000001</v>
      </c>
      <c r="J299" s="104" t="s">
        <v>42</v>
      </c>
      <c r="K299" s="104" t="s">
        <v>1643</v>
      </c>
      <c r="L299" s="104" t="s">
        <v>2003</v>
      </c>
      <c r="M299" s="106" t="s">
        <v>2003</v>
      </c>
      <c r="N299" s="104" t="s">
        <v>26</v>
      </c>
      <c r="O299" s="104" t="s">
        <v>362</v>
      </c>
      <c r="P299" s="108"/>
      <c r="Q299" s="108"/>
      <c r="R299" s="108"/>
      <c r="S299" s="108" t="s">
        <v>1646</v>
      </c>
      <c r="T299" s="108"/>
      <c r="U299" s="108"/>
      <c r="V299" s="108"/>
      <c r="W299" s="108"/>
      <c r="X299" s="108"/>
    </row>
    <row r="300" spans="1:24">
      <c r="A300" s="103">
        <v>280</v>
      </c>
      <c r="B300" s="104" t="s">
        <v>357</v>
      </c>
      <c r="C300" s="105" t="s">
        <v>358</v>
      </c>
      <c r="D300" s="89" t="s">
        <v>19</v>
      </c>
      <c r="E300" s="104" t="s">
        <v>1882</v>
      </c>
      <c r="F300" s="104" t="s">
        <v>1509</v>
      </c>
      <c r="G300" s="104">
        <v>2000</v>
      </c>
      <c r="H300" s="92">
        <v>46.729553000000003</v>
      </c>
      <c r="I300" s="92">
        <v>-94.685899800000001</v>
      </c>
      <c r="J300" s="104" t="s">
        <v>42</v>
      </c>
      <c r="K300" s="104" t="s">
        <v>1643</v>
      </c>
      <c r="L300" s="104" t="s">
        <v>2004</v>
      </c>
      <c r="M300" s="106" t="s">
        <v>2004</v>
      </c>
      <c r="N300" s="104" t="s">
        <v>26</v>
      </c>
      <c r="O300" s="104" t="s">
        <v>362</v>
      </c>
      <c r="P300" s="108"/>
      <c r="Q300" s="108"/>
      <c r="R300" s="108"/>
      <c r="S300" s="108" t="s">
        <v>1646</v>
      </c>
      <c r="T300" s="108"/>
      <c r="U300" s="108"/>
      <c r="V300" s="108"/>
      <c r="W300" s="108"/>
      <c r="X300" s="108"/>
    </row>
    <row r="301" spans="1:24">
      <c r="A301" s="103">
        <v>281</v>
      </c>
      <c r="B301" s="104" t="s">
        <v>357</v>
      </c>
      <c r="C301" s="105" t="s">
        <v>358</v>
      </c>
      <c r="D301" s="89" t="s">
        <v>19</v>
      </c>
      <c r="E301" s="104" t="s">
        <v>1882</v>
      </c>
      <c r="F301" s="104" t="s">
        <v>1509</v>
      </c>
      <c r="G301" s="104">
        <v>2000</v>
      </c>
      <c r="H301" s="92">
        <v>46.729553000000003</v>
      </c>
      <c r="I301" s="92">
        <v>-94.685899800000001</v>
      </c>
      <c r="J301" s="104" t="s">
        <v>42</v>
      </c>
      <c r="K301" s="104" t="s">
        <v>1643</v>
      </c>
      <c r="L301" s="104" t="s">
        <v>2005</v>
      </c>
      <c r="M301" s="106" t="s">
        <v>2005</v>
      </c>
      <c r="N301" s="104" t="s">
        <v>26</v>
      </c>
      <c r="O301" s="104" t="s">
        <v>362</v>
      </c>
      <c r="P301" s="108"/>
      <c r="Q301" s="108"/>
      <c r="R301" s="108"/>
      <c r="S301" s="108" t="s">
        <v>1646</v>
      </c>
      <c r="T301" s="108"/>
      <c r="U301" s="108"/>
      <c r="V301" s="108"/>
      <c r="W301" s="108"/>
      <c r="X301" s="108"/>
    </row>
    <row r="302" spans="1:24">
      <c r="A302" s="103">
        <v>282</v>
      </c>
      <c r="B302" s="104" t="s">
        <v>357</v>
      </c>
      <c r="C302" s="105" t="s">
        <v>358</v>
      </c>
      <c r="D302" s="89" t="s">
        <v>19</v>
      </c>
      <c r="E302" s="104" t="s">
        <v>1882</v>
      </c>
      <c r="F302" s="104" t="s">
        <v>1509</v>
      </c>
      <c r="G302" s="104">
        <v>2000</v>
      </c>
      <c r="H302" s="92">
        <v>46.729553000000003</v>
      </c>
      <c r="I302" s="92">
        <v>-94.685899800000001</v>
      </c>
      <c r="J302" s="104" t="s">
        <v>42</v>
      </c>
      <c r="K302" s="104" t="s">
        <v>1643</v>
      </c>
      <c r="L302" s="104" t="s">
        <v>2006</v>
      </c>
      <c r="M302" s="106" t="s">
        <v>2006</v>
      </c>
      <c r="N302" s="104" t="s">
        <v>26</v>
      </c>
      <c r="O302" s="104" t="s">
        <v>362</v>
      </c>
      <c r="P302" s="108"/>
      <c r="Q302" s="108"/>
      <c r="R302" s="108"/>
      <c r="S302" s="108" t="s">
        <v>1646</v>
      </c>
      <c r="T302" s="108"/>
      <c r="U302" s="108"/>
      <c r="V302" s="108"/>
      <c r="W302" s="108"/>
      <c r="X302" s="108"/>
    </row>
    <row r="303" spans="1:24">
      <c r="A303" s="103">
        <v>283</v>
      </c>
      <c r="B303" s="104" t="s">
        <v>357</v>
      </c>
      <c r="C303" s="105" t="s">
        <v>358</v>
      </c>
      <c r="D303" s="89" t="s">
        <v>19</v>
      </c>
      <c r="E303" s="104" t="s">
        <v>1882</v>
      </c>
      <c r="F303" s="104" t="s">
        <v>1509</v>
      </c>
      <c r="G303" s="104">
        <v>2000</v>
      </c>
      <c r="H303" s="92">
        <v>46.729553000000003</v>
      </c>
      <c r="I303" s="92">
        <v>-94.685899800000001</v>
      </c>
      <c r="J303" s="104" t="s">
        <v>42</v>
      </c>
      <c r="K303" s="104" t="s">
        <v>1643</v>
      </c>
      <c r="L303" s="104" t="s">
        <v>2007</v>
      </c>
      <c r="M303" s="106" t="s">
        <v>2007</v>
      </c>
      <c r="N303" s="104" t="s">
        <v>26</v>
      </c>
      <c r="O303" s="104" t="s">
        <v>362</v>
      </c>
      <c r="P303" s="108"/>
      <c r="Q303" s="108"/>
      <c r="R303" s="108"/>
      <c r="S303" s="108" t="s">
        <v>1646</v>
      </c>
      <c r="T303" s="108"/>
      <c r="U303" s="108"/>
      <c r="V303" s="108"/>
      <c r="W303" s="108"/>
      <c r="X303" s="108"/>
    </row>
    <row r="304" spans="1:24">
      <c r="A304" s="103">
        <v>284</v>
      </c>
      <c r="B304" s="104" t="s">
        <v>357</v>
      </c>
      <c r="C304" s="105" t="s">
        <v>358</v>
      </c>
      <c r="D304" s="89" t="s">
        <v>19</v>
      </c>
      <c r="E304" s="104" t="s">
        <v>1882</v>
      </c>
      <c r="F304" s="104" t="s">
        <v>1509</v>
      </c>
      <c r="G304" s="104">
        <v>2000</v>
      </c>
      <c r="H304" s="92">
        <v>46.729553000000003</v>
      </c>
      <c r="I304" s="92">
        <v>-94.685899800000001</v>
      </c>
      <c r="J304" s="104" t="s">
        <v>42</v>
      </c>
      <c r="K304" s="104" t="s">
        <v>1643</v>
      </c>
      <c r="L304" s="104" t="s">
        <v>2008</v>
      </c>
      <c r="M304" s="106" t="s">
        <v>2008</v>
      </c>
      <c r="N304" s="104" t="s">
        <v>26</v>
      </c>
      <c r="O304" s="104" t="s">
        <v>362</v>
      </c>
      <c r="P304" s="108"/>
      <c r="Q304" s="108"/>
      <c r="R304" s="108"/>
      <c r="S304" s="108" t="s">
        <v>1646</v>
      </c>
      <c r="T304" s="108"/>
      <c r="U304" s="108"/>
      <c r="V304" s="108"/>
      <c r="W304" s="108"/>
      <c r="X304" s="108"/>
    </row>
    <row r="305" spans="1:24">
      <c r="A305" s="103">
        <v>285</v>
      </c>
      <c r="B305" s="104" t="s">
        <v>357</v>
      </c>
      <c r="C305" s="105" t="s">
        <v>358</v>
      </c>
      <c r="D305" s="89" t="s">
        <v>19</v>
      </c>
      <c r="E305" s="104" t="s">
        <v>1882</v>
      </c>
      <c r="F305" s="104" t="s">
        <v>1509</v>
      </c>
      <c r="G305" s="104">
        <v>2000</v>
      </c>
      <c r="H305" s="92">
        <v>46.729553000000003</v>
      </c>
      <c r="I305" s="92">
        <v>-94.685899800000001</v>
      </c>
      <c r="J305" s="104" t="s">
        <v>42</v>
      </c>
      <c r="K305" s="104" t="s">
        <v>1643</v>
      </c>
      <c r="L305" s="104" t="s">
        <v>2009</v>
      </c>
      <c r="M305" s="106" t="s">
        <v>2009</v>
      </c>
      <c r="N305" s="104" t="s">
        <v>26</v>
      </c>
      <c r="O305" s="104" t="s">
        <v>362</v>
      </c>
      <c r="P305" s="108"/>
      <c r="Q305" s="108"/>
      <c r="R305" s="108"/>
      <c r="S305" s="108" t="s">
        <v>1646</v>
      </c>
      <c r="T305" s="108"/>
      <c r="U305" s="108"/>
      <c r="V305" s="108"/>
      <c r="W305" s="108"/>
      <c r="X305" s="108"/>
    </row>
    <row r="306" spans="1:24">
      <c r="A306" s="103">
        <v>286</v>
      </c>
      <c r="B306" s="104" t="s">
        <v>357</v>
      </c>
      <c r="C306" s="105" t="s">
        <v>358</v>
      </c>
      <c r="D306" s="89" t="s">
        <v>19</v>
      </c>
      <c r="E306" s="104" t="s">
        <v>1882</v>
      </c>
      <c r="F306" s="104" t="s">
        <v>1509</v>
      </c>
      <c r="G306" s="104">
        <v>2000</v>
      </c>
      <c r="H306" s="92">
        <v>46.729553000000003</v>
      </c>
      <c r="I306" s="92">
        <v>-94.685899800000001</v>
      </c>
      <c r="J306" s="104" t="s">
        <v>42</v>
      </c>
      <c r="K306" s="104" t="s">
        <v>1643</v>
      </c>
      <c r="L306" s="104" t="s">
        <v>2010</v>
      </c>
      <c r="M306" s="106" t="s">
        <v>2010</v>
      </c>
      <c r="N306" s="104" t="s">
        <v>26</v>
      </c>
      <c r="O306" s="104" t="s">
        <v>362</v>
      </c>
      <c r="P306" s="108"/>
      <c r="Q306" s="108"/>
      <c r="R306" s="108"/>
      <c r="S306" s="108" t="s">
        <v>1646</v>
      </c>
      <c r="T306" s="108"/>
      <c r="U306" s="108"/>
      <c r="V306" s="108"/>
      <c r="W306" s="108"/>
      <c r="X306" s="108"/>
    </row>
    <row r="307" spans="1:24">
      <c r="A307" s="103">
        <v>287</v>
      </c>
      <c r="B307" s="104" t="s">
        <v>357</v>
      </c>
      <c r="C307" s="105" t="s">
        <v>358</v>
      </c>
      <c r="D307" s="89" t="s">
        <v>19</v>
      </c>
      <c r="E307" s="104" t="s">
        <v>1882</v>
      </c>
      <c r="F307" s="104" t="s">
        <v>1509</v>
      </c>
      <c r="G307" s="104">
        <v>2000</v>
      </c>
      <c r="H307" s="92">
        <v>46.729553000000003</v>
      </c>
      <c r="I307" s="92">
        <v>-94.685899800000001</v>
      </c>
      <c r="J307" s="104" t="s">
        <v>42</v>
      </c>
      <c r="K307" s="104" t="s">
        <v>1643</v>
      </c>
      <c r="L307" s="104" t="s">
        <v>2011</v>
      </c>
      <c r="M307" s="106" t="s">
        <v>2011</v>
      </c>
      <c r="N307" s="104" t="s">
        <v>26</v>
      </c>
      <c r="O307" s="104" t="s">
        <v>362</v>
      </c>
      <c r="P307" s="108"/>
      <c r="Q307" s="108"/>
      <c r="R307" s="108"/>
      <c r="S307" s="108" t="s">
        <v>1646</v>
      </c>
      <c r="T307" s="108"/>
      <c r="U307" s="108"/>
      <c r="V307" s="108"/>
      <c r="W307" s="108"/>
      <c r="X307" s="108"/>
    </row>
    <row r="308" spans="1:24">
      <c r="A308" s="103">
        <v>288</v>
      </c>
      <c r="B308" s="104" t="s">
        <v>357</v>
      </c>
      <c r="C308" s="105" t="s">
        <v>358</v>
      </c>
      <c r="D308" s="89" t="s">
        <v>19</v>
      </c>
      <c r="E308" s="104" t="s">
        <v>1882</v>
      </c>
      <c r="F308" s="104" t="s">
        <v>1509</v>
      </c>
      <c r="G308" s="104">
        <v>2000</v>
      </c>
      <c r="H308" s="92">
        <v>46.729553000000003</v>
      </c>
      <c r="I308" s="92">
        <v>-94.685899800000001</v>
      </c>
      <c r="J308" s="104" t="s">
        <v>42</v>
      </c>
      <c r="K308" s="104" t="s">
        <v>1643</v>
      </c>
      <c r="L308" s="104" t="s">
        <v>2012</v>
      </c>
      <c r="M308" s="106" t="s">
        <v>2012</v>
      </c>
      <c r="N308" s="104" t="s">
        <v>26</v>
      </c>
      <c r="O308" s="104" t="s">
        <v>362</v>
      </c>
      <c r="P308" s="108"/>
      <c r="Q308" s="108"/>
      <c r="R308" s="108"/>
      <c r="S308" s="108" t="s">
        <v>1646</v>
      </c>
      <c r="T308" s="108"/>
      <c r="U308" s="108"/>
      <c r="V308" s="108"/>
      <c r="W308" s="108"/>
      <c r="X308" s="108"/>
    </row>
    <row r="309" spans="1:24">
      <c r="A309" s="103">
        <v>289</v>
      </c>
      <c r="B309" s="104" t="s">
        <v>357</v>
      </c>
      <c r="C309" s="105" t="s">
        <v>358</v>
      </c>
      <c r="D309" s="89" t="s">
        <v>19</v>
      </c>
      <c r="E309" s="104" t="s">
        <v>1882</v>
      </c>
      <c r="F309" s="104" t="s">
        <v>1509</v>
      </c>
      <c r="G309" s="104">
        <v>2000</v>
      </c>
      <c r="H309" s="92">
        <v>46.729553000000003</v>
      </c>
      <c r="I309" s="92">
        <v>-94.685899800000001</v>
      </c>
      <c r="J309" s="104" t="s">
        <v>42</v>
      </c>
      <c r="K309" s="104" t="s">
        <v>1643</v>
      </c>
      <c r="L309" s="104" t="s">
        <v>2013</v>
      </c>
      <c r="M309" s="106" t="s">
        <v>2013</v>
      </c>
      <c r="N309" s="104" t="s">
        <v>26</v>
      </c>
      <c r="O309" s="104" t="s">
        <v>362</v>
      </c>
      <c r="P309" s="108"/>
      <c r="Q309" s="108"/>
      <c r="R309" s="108"/>
      <c r="S309" s="108" t="s">
        <v>1646</v>
      </c>
      <c r="T309" s="108"/>
      <c r="U309" s="108"/>
      <c r="V309" s="108"/>
      <c r="W309" s="108"/>
      <c r="X309" s="108"/>
    </row>
    <row r="310" spans="1:24">
      <c r="A310" s="103">
        <v>290</v>
      </c>
      <c r="B310" s="104" t="s">
        <v>357</v>
      </c>
      <c r="C310" s="105" t="s">
        <v>358</v>
      </c>
      <c r="D310" s="89" t="s">
        <v>19</v>
      </c>
      <c r="E310" s="104" t="s">
        <v>1882</v>
      </c>
      <c r="F310" s="104" t="s">
        <v>1509</v>
      </c>
      <c r="G310" s="104">
        <v>2000</v>
      </c>
      <c r="H310" s="92">
        <v>46.729553000000003</v>
      </c>
      <c r="I310" s="92">
        <v>-94.685899800000001</v>
      </c>
      <c r="J310" s="104" t="s">
        <v>42</v>
      </c>
      <c r="K310" s="104" t="s">
        <v>1643</v>
      </c>
      <c r="L310" s="104" t="s">
        <v>2014</v>
      </c>
      <c r="M310" s="106" t="s">
        <v>2014</v>
      </c>
      <c r="N310" s="104" t="s">
        <v>26</v>
      </c>
      <c r="O310" s="104" t="s">
        <v>362</v>
      </c>
      <c r="P310" s="108"/>
      <c r="Q310" s="108"/>
      <c r="R310" s="108"/>
      <c r="S310" s="108" t="s">
        <v>1646</v>
      </c>
      <c r="T310" s="108"/>
      <c r="U310" s="108"/>
      <c r="V310" s="108"/>
      <c r="W310" s="108"/>
      <c r="X310" s="108"/>
    </row>
    <row r="311" spans="1:24">
      <c r="A311" s="103">
        <v>291</v>
      </c>
      <c r="B311" s="104" t="s">
        <v>357</v>
      </c>
      <c r="C311" s="105" t="s">
        <v>358</v>
      </c>
      <c r="D311" s="89" t="s">
        <v>19</v>
      </c>
      <c r="E311" s="104" t="s">
        <v>1882</v>
      </c>
      <c r="F311" s="104" t="s">
        <v>1509</v>
      </c>
      <c r="G311" s="104">
        <v>2000</v>
      </c>
      <c r="H311" s="92">
        <v>46.729553000000003</v>
      </c>
      <c r="I311" s="92">
        <v>-94.685899800000001</v>
      </c>
      <c r="J311" s="104" t="s">
        <v>42</v>
      </c>
      <c r="K311" s="104" t="s">
        <v>1643</v>
      </c>
      <c r="L311" s="104" t="s">
        <v>2015</v>
      </c>
      <c r="M311" s="106" t="s">
        <v>2015</v>
      </c>
      <c r="N311" s="104" t="s">
        <v>26</v>
      </c>
      <c r="O311" s="104" t="s">
        <v>362</v>
      </c>
      <c r="P311" s="108"/>
      <c r="Q311" s="108"/>
      <c r="R311" s="108"/>
      <c r="S311" s="108" t="s">
        <v>1646</v>
      </c>
      <c r="T311" s="108"/>
      <c r="U311" s="108"/>
      <c r="V311" s="108"/>
      <c r="W311" s="108"/>
      <c r="X311" s="108"/>
    </row>
    <row r="312" spans="1:24">
      <c r="A312" s="103">
        <v>292</v>
      </c>
      <c r="B312" s="104" t="s">
        <v>357</v>
      </c>
      <c r="C312" s="105" t="s">
        <v>358</v>
      </c>
      <c r="D312" s="89" t="s">
        <v>19</v>
      </c>
      <c r="E312" s="104" t="s">
        <v>1882</v>
      </c>
      <c r="F312" s="104" t="s">
        <v>1509</v>
      </c>
      <c r="G312" s="104">
        <v>2000</v>
      </c>
      <c r="H312" s="92">
        <v>46.729553000000003</v>
      </c>
      <c r="I312" s="92">
        <v>-94.685899800000001</v>
      </c>
      <c r="J312" s="104" t="s">
        <v>42</v>
      </c>
      <c r="K312" s="104" t="s">
        <v>1643</v>
      </c>
      <c r="L312" s="104" t="s">
        <v>2016</v>
      </c>
      <c r="M312" s="106" t="s">
        <v>2016</v>
      </c>
      <c r="N312" s="104" t="s">
        <v>26</v>
      </c>
      <c r="O312" s="104" t="s">
        <v>362</v>
      </c>
      <c r="P312" s="108"/>
      <c r="Q312" s="108"/>
      <c r="R312" s="108"/>
      <c r="S312" s="108" t="s">
        <v>1646</v>
      </c>
      <c r="T312" s="108"/>
      <c r="U312" s="108"/>
      <c r="V312" s="108"/>
      <c r="W312" s="108"/>
      <c r="X312" s="108"/>
    </row>
    <row r="313" spans="1:24">
      <c r="A313" s="103">
        <v>293</v>
      </c>
      <c r="B313" s="104" t="s">
        <v>357</v>
      </c>
      <c r="C313" s="105" t="s">
        <v>358</v>
      </c>
      <c r="D313" s="89" t="s">
        <v>19</v>
      </c>
      <c r="E313" s="104" t="s">
        <v>1882</v>
      </c>
      <c r="F313" s="104" t="s">
        <v>1509</v>
      </c>
      <c r="G313" s="104">
        <v>2000</v>
      </c>
      <c r="H313" s="92">
        <v>46.729553000000003</v>
      </c>
      <c r="I313" s="92">
        <v>-94.685899800000001</v>
      </c>
      <c r="J313" s="104" t="s">
        <v>42</v>
      </c>
      <c r="K313" s="104" t="s">
        <v>1643</v>
      </c>
      <c r="L313" s="104" t="s">
        <v>2017</v>
      </c>
      <c r="M313" s="106" t="s">
        <v>2017</v>
      </c>
      <c r="N313" s="104" t="s">
        <v>26</v>
      </c>
      <c r="O313" s="104" t="s">
        <v>362</v>
      </c>
      <c r="P313" s="108"/>
      <c r="Q313" s="108"/>
      <c r="R313" s="108"/>
      <c r="S313" s="108" t="s">
        <v>1646</v>
      </c>
      <c r="T313" s="108"/>
      <c r="U313" s="108"/>
      <c r="V313" s="108"/>
      <c r="W313" s="108"/>
      <c r="X313" s="108"/>
    </row>
    <row r="314" spans="1:24">
      <c r="A314" s="103">
        <v>294</v>
      </c>
      <c r="B314" s="104" t="s">
        <v>357</v>
      </c>
      <c r="C314" s="105" t="s">
        <v>358</v>
      </c>
      <c r="D314" s="89" t="s">
        <v>19</v>
      </c>
      <c r="E314" s="104" t="s">
        <v>1882</v>
      </c>
      <c r="F314" s="104" t="s">
        <v>1509</v>
      </c>
      <c r="G314" s="104">
        <v>2000</v>
      </c>
      <c r="H314" s="92">
        <v>46.729553000000003</v>
      </c>
      <c r="I314" s="92">
        <v>-94.685899800000001</v>
      </c>
      <c r="J314" s="104" t="s">
        <v>42</v>
      </c>
      <c r="K314" s="104" t="s">
        <v>1643</v>
      </c>
      <c r="L314" s="104" t="s">
        <v>2018</v>
      </c>
      <c r="M314" s="106" t="s">
        <v>2018</v>
      </c>
      <c r="N314" s="104" t="s">
        <v>26</v>
      </c>
      <c r="O314" s="104" t="s">
        <v>362</v>
      </c>
      <c r="P314" s="108"/>
      <c r="Q314" s="108"/>
      <c r="R314" s="108"/>
      <c r="S314" s="108" t="s">
        <v>1646</v>
      </c>
      <c r="T314" s="108"/>
      <c r="U314" s="108"/>
      <c r="V314" s="108"/>
      <c r="W314" s="108"/>
      <c r="X314" s="108"/>
    </row>
    <row r="315" spans="1:24">
      <c r="A315" s="103">
        <v>295</v>
      </c>
      <c r="B315" s="104" t="s">
        <v>357</v>
      </c>
      <c r="C315" s="105" t="s">
        <v>358</v>
      </c>
      <c r="D315" s="89" t="s">
        <v>19</v>
      </c>
      <c r="E315" s="104" t="s">
        <v>1882</v>
      </c>
      <c r="F315" s="104" t="s">
        <v>1509</v>
      </c>
      <c r="G315" s="104">
        <v>2000</v>
      </c>
      <c r="H315" s="92">
        <v>46.729553000000003</v>
      </c>
      <c r="I315" s="92">
        <v>-94.685899800000001</v>
      </c>
      <c r="J315" s="104" t="s">
        <v>42</v>
      </c>
      <c r="K315" s="104" t="s">
        <v>1643</v>
      </c>
      <c r="L315" s="104" t="s">
        <v>2019</v>
      </c>
      <c r="M315" s="106" t="s">
        <v>2019</v>
      </c>
      <c r="N315" s="104" t="s">
        <v>26</v>
      </c>
      <c r="O315" s="104" t="s">
        <v>362</v>
      </c>
      <c r="P315" s="108"/>
      <c r="Q315" s="108"/>
      <c r="R315" s="108"/>
      <c r="S315" s="108" t="s">
        <v>1646</v>
      </c>
      <c r="T315" s="108"/>
      <c r="U315" s="108"/>
      <c r="V315" s="108"/>
      <c r="W315" s="108"/>
      <c r="X315" s="108"/>
    </row>
    <row r="316" spans="1:24">
      <c r="A316" s="103">
        <v>296</v>
      </c>
      <c r="B316" s="104" t="s">
        <v>357</v>
      </c>
      <c r="C316" s="105" t="s">
        <v>358</v>
      </c>
      <c r="D316" s="89" t="s">
        <v>19</v>
      </c>
      <c r="E316" s="104" t="s">
        <v>1882</v>
      </c>
      <c r="F316" s="104" t="s">
        <v>1509</v>
      </c>
      <c r="G316" s="104">
        <v>2000</v>
      </c>
      <c r="H316" s="92">
        <v>46.729553000000003</v>
      </c>
      <c r="I316" s="92">
        <v>-94.685899800000001</v>
      </c>
      <c r="J316" s="104" t="s">
        <v>42</v>
      </c>
      <c r="K316" s="104" t="s">
        <v>1643</v>
      </c>
      <c r="L316" s="104" t="s">
        <v>2020</v>
      </c>
      <c r="M316" s="106" t="s">
        <v>2020</v>
      </c>
      <c r="N316" s="104" t="s">
        <v>26</v>
      </c>
      <c r="O316" s="104" t="s">
        <v>362</v>
      </c>
      <c r="P316" s="108"/>
      <c r="Q316" s="108"/>
      <c r="R316" s="108"/>
      <c r="S316" s="108" t="s">
        <v>1646</v>
      </c>
      <c r="T316" s="108"/>
      <c r="U316" s="108"/>
      <c r="V316" s="108"/>
      <c r="W316" s="108"/>
      <c r="X316" s="108"/>
    </row>
    <row r="317" spans="1:24">
      <c r="A317" s="103">
        <v>297</v>
      </c>
      <c r="B317" s="104" t="s">
        <v>357</v>
      </c>
      <c r="C317" s="105" t="s">
        <v>358</v>
      </c>
      <c r="D317" s="89" t="s">
        <v>19</v>
      </c>
      <c r="E317" s="104" t="s">
        <v>1882</v>
      </c>
      <c r="F317" s="104" t="s">
        <v>1509</v>
      </c>
      <c r="G317" s="104">
        <v>2000</v>
      </c>
      <c r="H317" s="92">
        <v>46.729553000000003</v>
      </c>
      <c r="I317" s="92">
        <v>-94.685899800000001</v>
      </c>
      <c r="J317" s="104" t="s">
        <v>42</v>
      </c>
      <c r="K317" s="104" t="s">
        <v>1643</v>
      </c>
      <c r="L317" s="104" t="s">
        <v>2021</v>
      </c>
      <c r="M317" s="106" t="s">
        <v>2021</v>
      </c>
      <c r="N317" s="104" t="s">
        <v>26</v>
      </c>
      <c r="O317" s="104" t="s">
        <v>362</v>
      </c>
      <c r="P317" s="108"/>
      <c r="Q317" s="108"/>
      <c r="R317" s="108"/>
      <c r="S317" s="108" t="s">
        <v>1646</v>
      </c>
      <c r="T317" s="108"/>
      <c r="U317" s="108"/>
      <c r="V317" s="108"/>
      <c r="W317" s="108"/>
      <c r="X317" s="108"/>
    </row>
    <row r="318" spans="1:24">
      <c r="A318" s="103">
        <v>298</v>
      </c>
      <c r="B318" s="104" t="s">
        <v>357</v>
      </c>
      <c r="C318" s="105" t="s">
        <v>358</v>
      </c>
      <c r="D318" s="89" t="s">
        <v>19</v>
      </c>
      <c r="E318" s="104" t="s">
        <v>1882</v>
      </c>
      <c r="F318" s="104" t="s">
        <v>1509</v>
      </c>
      <c r="G318" s="104">
        <v>2000</v>
      </c>
      <c r="H318" s="92">
        <v>46.729553000000003</v>
      </c>
      <c r="I318" s="92">
        <v>-94.685899800000001</v>
      </c>
      <c r="J318" s="104" t="s">
        <v>42</v>
      </c>
      <c r="K318" s="104" t="s">
        <v>1643</v>
      </c>
      <c r="L318" s="104" t="s">
        <v>2022</v>
      </c>
      <c r="M318" s="106" t="s">
        <v>2022</v>
      </c>
      <c r="N318" s="104" t="s">
        <v>26</v>
      </c>
      <c r="O318" s="104" t="s">
        <v>362</v>
      </c>
      <c r="P318" s="108"/>
      <c r="Q318" s="108"/>
      <c r="R318" s="108"/>
      <c r="S318" s="108" t="s">
        <v>1646</v>
      </c>
      <c r="T318" s="108"/>
      <c r="U318" s="108"/>
      <c r="V318" s="108"/>
      <c r="W318" s="108"/>
      <c r="X318" s="108"/>
    </row>
    <row r="319" spans="1:24">
      <c r="A319" s="103">
        <v>299</v>
      </c>
      <c r="B319" s="104" t="s">
        <v>357</v>
      </c>
      <c r="C319" s="105" t="s">
        <v>358</v>
      </c>
      <c r="D319" s="89" t="s">
        <v>19</v>
      </c>
      <c r="E319" s="104" t="s">
        <v>1882</v>
      </c>
      <c r="F319" s="104" t="s">
        <v>1509</v>
      </c>
      <c r="G319" s="104">
        <v>2000</v>
      </c>
      <c r="H319" s="92">
        <v>46.729553000000003</v>
      </c>
      <c r="I319" s="92">
        <v>-94.685899800000001</v>
      </c>
      <c r="J319" s="104" t="s">
        <v>42</v>
      </c>
      <c r="K319" s="104" t="s">
        <v>1643</v>
      </c>
      <c r="L319" s="104" t="s">
        <v>2023</v>
      </c>
      <c r="M319" s="106" t="s">
        <v>2023</v>
      </c>
      <c r="N319" s="104" t="s">
        <v>26</v>
      </c>
      <c r="O319" s="104" t="s">
        <v>362</v>
      </c>
      <c r="P319" s="108"/>
      <c r="Q319" s="108"/>
      <c r="R319" s="108"/>
      <c r="S319" s="108" t="s">
        <v>1646</v>
      </c>
      <c r="T319" s="108"/>
      <c r="U319" s="108"/>
      <c r="V319" s="108"/>
      <c r="W319" s="108"/>
      <c r="X319" s="108"/>
    </row>
    <row r="320" spans="1:24">
      <c r="A320" s="103">
        <v>300</v>
      </c>
      <c r="B320" s="104" t="s">
        <v>357</v>
      </c>
      <c r="C320" s="105" t="s">
        <v>358</v>
      </c>
      <c r="D320" s="89" t="s">
        <v>19</v>
      </c>
      <c r="E320" s="104" t="s">
        <v>1882</v>
      </c>
      <c r="F320" s="104" t="s">
        <v>1509</v>
      </c>
      <c r="G320" s="104">
        <v>2000</v>
      </c>
      <c r="H320" s="92">
        <v>46.729553000000003</v>
      </c>
      <c r="I320" s="92">
        <v>-94.685899800000001</v>
      </c>
      <c r="J320" s="104" t="s">
        <v>42</v>
      </c>
      <c r="K320" s="104" t="s">
        <v>1643</v>
      </c>
      <c r="L320" s="104" t="s">
        <v>2024</v>
      </c>
      <c r="M320" s="106" t="s">
        <v>2024</v>
      </c>
      <c r="N320" s="104" t="s">
        <v>26</v>
      </c>
      <c r="O320" s="104" t="s">
        <v>362</v>
      </c>
      <c r="P320" s="108"/>
      <c r="Q320" s="108"/>
      <c r="R320" s="108"/>
      <c r="S320" s="108" t="s">
        <v>1646</v>
      </c>
      <c r="T320" s="108"/>
      <c r="U320" s="108"/>
      <c r="V320" s="108"/>
      <c r="W320" s="108"/>
      <c r="X320" s="108"/>
    </row>
    <row r="321" spans="1:24">
      <c r="A321" s="103">
        <v>301</v>
      </c>
      <c r="B321" s="104" t="s">
        <v>357</v>
      </c>
      <c r="C321" s="105" t="s">
        <v>358</v>
      </c>
      <c r="D321" s="89" t="s">
        <v>19</v>
      </c>
      <c r="E321" s="104" t="s">
        <v>1882</v>
      </c>
      <c r="F321" s="104" t="s">
        <v>1509</v>
      </c>
      <c r="G321" s="104">
        <v>2000</v>
      </c>
      <c r="H321" s="92">
        <v>46.729553000000003</v>
      </c>
      <c r="I321" s="92">
        <v>-94.685899800000001</v>
      </c>
      <c r="J321" s="104" t="s">
        <v>42</v>
      </c>
      <c r="K321" s="104" t="s">
        <v>1643</v>
      </c>
      <c r="L321" s="104" t="s">
        <v>2025</v>
      </c>
      <c r="M321" s="106" t="s">
        <v>2025</v>
      </c>
      <c r="N321" s="104" t="s">
        <v>26</v>
      </c>
      <c r="O321" s="104" t="s">
        <v>362</v>
      </c>
      <c r="P321" s="108"/>
      <c r="Q321" s="108"/>
      <c r="R321" s="108"/>
      <c r="S321" s="108" t="s">
        <v>1646</v>
      </c>
      <c r="T321" s="108"/>
      <c r="U321" s="108"/>
      <c r="V321" s="108"/>
      <c r="W321" s="108"/>
      <c r="X321" s="108"/>
    </row>
    <row r="322" spans="1:24">
      <c r="A322" s="103">
        <v>302</v>
      </c>
      <c r="B322" s="104" t="s">
        <v>357</v>
      </c>
      <c r="C322" s="105" t="s">
        <v>358</v>
      </c>
      <c r="D322" s="89" t="s">
        <v>19</v>
      </c>
      <c r="E322" s="104" t="s">
        <v>1882</v>
      </c>
      <c r="F322" s="104" t="s">
        <v>1509</v>
      </c>
      <c r="G322" s="104">
        <v>2000</v>
      </c>
      <c r="H322" s="92">
        <v>46.729553000000003</v>
      </c>
      <c r="I322" s="92">
        <v>-94.685899800000001</v>
      </c>
      <c r="J322" s="104" t="s">
        <v>42</v>
      </c>
      <c r="K322" s="104" t="s">
        <v>1643</v>
      </c>
      <c r="L322" s="104" t="s">
        <v>2026</v>
      </c>
      <c r="M322" s="106" t="s">
        <v>2026</v>
      </c>
      <c r="N322" s="104" t="s">
        <v>26</v>
      </c>
      <c r="O322" s="104" t="s">
        <v>362</v>
      </c>
      <c r="P322" s="108"/>
      <c r="Q322" s="108"/>
      <c r="R322" s="108"/>
      <c r="S322" s="108" t="s">
        <v>1646</v>
      </c>
      <c r="T322" s="108"/>
      <c r="U322" s="108"/>
      <c r="V322" s="108"/>
      <c r="W322" s="108"/>
      <c r="X322" s="108"/>
    </row>
    <row r="323" spans="1:24">
      <c r="A323" s="103">
        <v>303</v>
      </c>
      <c r="B323" s="104" t="s">
        <v>357</v>
      </c>
      <c r="C323" s="105" t="s">
        <v>358</v>
      </c>
      <c r="D323" s="89" t="s">
        <v>19</v>
      </c>
      <c r="E323" s="104" t="s">
        <v>1882</v>
      </c>
      <c r="F323" s="104" t="s">
        <v>1509</v>
      </c>
      <c r="G323" s="104">
        <v>2000</v>
      </c>
      <c r="H323" s="92">
        <v>46.729553000000003</v>
      </c>
      <c r="I323" s="92">
        <v>-94.685899800000001</v>
      </c>
      <c r="J323" s="104" t="s">
        <v>42</v>
      </c>
      <c r="K323" s="104" t="s">
        <v>1643</v>
      </c>
      <c r="L323" s="104" t="s">
        <v>2027</v>
      </c>
      <c r="M323" s="106" t="s">
        <v>2027</v>
      </c>
      <c r="N323" s="104" t="s">
        <v>26</v>
      </c>
      <c r="O323" s="104" t="s">
        <v>362</v>
      </c>
      <c r="P323" s="108"/>
      <c r="Q323" s="108"/>
      <c r="R323" s="108"/>
      <c r="S323" s="108" t="s">
        <v>1646</v>
      </c>
      <c r="T323" s="108"/>
      <c r="U323" s="108"/>
      <c r="V323" s="108"/>
      <c r="W323" s="108"/>
      <c r="X323" s="108"/>
    </row>
    <row r="324" spans="1:24">
      <c r="A324" s="103">
        <v>304</v>
      </c>
      <c r="B324" s="104" t="s">
        <v>357</v>
      </c>
      <c r="C324" s="105" t="s">
        <v>358</v>
      </c>
      <c r="D324" s="89" t="s">
        <v>19</v>
      </c>
      <c r="E324" s="104" t="s">
        <v>1882</v>
      </c>
      <c r="F324" s="104" t="s">
        <v>1509</v>
      </c>
      <c r="G324" s="104">
        <v>2000</v>
      </c>
      <c r="H324" s="92">
        <v>46.729553000000003</v>
      </c>
      <c r="I324" s="92">
        <v>-94.685899800000001</v>
      </c>
      <c r="J324" s="104" t="s">
        <v>42</v>
      </c>
      <c r="K324" s="104" t="s">
        <v>1643</v>
      </c>
      <c r="L324" s="104" t="s">
        <v>2028</v>
      </c>
      <c r="M324" s="106" t="s">
        <v>2028</v>
      </c>
      <c r="N324" s="104" t="s">
        <v>26</v>
      </c>
      <c r="O324" s="104" t="s">
        <v>362</v>
      </c>
      <c r="P324" s="108"/>
      <c r="Q324" s="108"/>
      <c r="R324" s="108"/>
      <c r="S324" s="108" t="s">
        <v>1646</v>
      </c>
      <c r="T324" s="108"/>
      <c r="U324" s="108"/>
      <c r="V324" s="108"/>
      <c r="W324" s="108"/>
      <c r="X324" s="108"/>
    </row>
    <row r="325" spans="1:24">
      <c r="A325" s="103">
        <v>305</v>
      </c>
      <c r="B325" s="104" t="s">
        <v>357</v>
      </c>
      <c r="C325" s="105" t="s">
        <v>358</v>
      </c>
      <c r="D325" s="89" t="s">
        <v>19</v>
      </c>
      <c r="E325" s="104" t="s">
        <v>1882</v>
      </c>
      <c r="F325" s="104" t="s">
        <v>1509</v>
      </c>
      <c r="G325" s="104">
        <v>2000</v>
      </c>
      <c r="H325" s="92">
        <v>46.729553000000003</v>
      </c>
      <c r="I325" s="92">
        <v>-94.685899800000001</v>
      </c>
      <c r="J325" s="104" t="s">
        <v>42</v>
      </c>
      <c r="K325" s="104" t="s">
        <v>1643</v>
      </c>
      <c r="L325" s="104" t="s">
        <v>2029</v>
      </c>
      <c r="M325" s="106" t="s">
        <v>2029</v>
      </c>
      <c r="N325" s="104" t="s">
        <v>26</v>
      </c>
      <c r="O325" s="104" t="s">
        <v>362</v>
      </c>
      <c r="P325" s="108"/>
      <c r="Q325" s="108"/>
      <c r="R325" s="108"/>
      <c r="S325" s="108" t="s">
        <v>1646</v>
      </c>
      <c r="T325" s="108"/>
      <c r="U325" s="108"/>
      <c r="V325" s="108"/>
      <c r="W325" s="108"/>
      <c r="X325" s="108"/>
    </row>
    <row r="326" spans="1:24">
      <c r="A326" s="103">
        <v>306</v>
      </c>
      <c r="B326" s="104" t="s">
        <v>357</v>
      </c>
      <c r="C326" s="105" t="s">
        <v>358</v>
      </c>
      <c r="D326" s="89" t="s">
        <v>19</v>
      </c>
      <c r="E326" s="104" t="s">
        <v>1882</v>
      </c>
      <c r="F326" s="104" t="s">
        <v>1509</v>
      </c>
      <c r="G326" s="104">
        <v>2000</v>
      </c>
      <c r="H326" s="92">
        <v>46.729553000000003</v>
      </c>
      <c r="I326" s="92">
        <v>-94.685899800000001</v>
      </c>
      <c r="J326" s="104" t="s">
        <v>42</v>
      </c>
      <c r="K326" s="104" t="s">
        <v>1643</v>
      </c>
      <c r="L326" s="104" t="s">
        <v>2030</v>
      </c>
      <c r="M326" s="106" t="s">
        <v>2030</v>
      </c>
      <c r="N326" s="104" t="s">
        <v>26</v>
      </c>
      <c r="O326" s="104" t="s">
        <v>362</v>
      </c>
      <c r="P326" s="108"/>
      <c r="Q326" s="108"/>
      <c r="R326" s="108"/>
      <c r="S326" s="108" t="s">
        <v>1646</v>
      </c>
      <c r="T326" s="108"/>
      <c r="U326" s="108"/>
      <c r="V326" s="108"/>
      <c r="W326" s="108"/>
      <c r="X326" s="108"/>
    </row>
    <row r="327" spans="1:24">
      <c r="A327" s="103">
        <v>307</v>
      </c>
      <c r="B327" s="104" t="s">
        <v>357</v>
      </c>
      <c r="C327" s="105" t="s">
        <v>358</v>
      </c>
      <c r="D327" s="89" t="s">
        <v>19</v>
      </c>
      <c r="E327" s="104" t="s">
        <v>1882</v>
      </c>
      <c r="F327" s="104" t="s">
        <v>1509</v>
      </c>
      <c r="G327" s="104">
        <v>2000</v>
      </c>
      <c r="H327" s="92">
        <v>46.729553000000003</v>
      </c>
      <c r="I327" s="92">
        <v>-94.685899800000001</v>
      </c>
      <c r="J327" s="104" t="s">
        <v>42</v>
      </c>
      <c r="K327" s="104" t="s">
        <v>1643</v>
      </c>
      <c r="L327" s="104" t="s">
        <v>2031</v>
      </c>
      <c r="M327" s="106" t="s">
        <v>2031</v>
      </c>
      <c r="N327" s="104" t="s">
        <v>26</v>
      </c>
      <c r="O327" s="104" t="s">
        <v>362</v>
      </c>
      <c r="P327" s="108"/>
      <c r="Q327" s="108"/>
      <c r="R327" s="108"/>
      <c r="S327" s="108" t="s">
        <v>1646</v>
      </c>
      <c r="T327" s="108"/>
      <c r="U327" s="108"/>
      <c r="V327" s="108"/>
      <c r="W327" s="108"/>
      <c r="X327" s="108"/>
    </row>
    <row r="328" spans="1:24">
      <c r="A328" s="103">
        <v>308</v>
      </c>
      <c r="B328" s="104" t="s">
        <v>357</v>
      </c>
      <c r="C328" s="105" t="s">
        <v>358</v>
      </c>
      <c r="D328" s="89" t="s">
        <v>19</v>
      </c>
      <c r="E328" s="104" t="s">
        <v>1882</v>
      </c>
      <c r="F328" s="104" t="s">
        <v>1509</v>
      </c>
      <c r="G328" s="104">
        <v>2000</v>
      </c>
      <c r="H328" s="92">
        <v>46.729553000000003</v>
      </c>
      <c r="I328" s="92">
        <v>-94.685899800000001</v>
      </c>
      <c r="J328" s="104" t="s">
        <v>42</v>
      </c>
      <c r="K328" s="104" t="s">
        <v>1643</v>
      </c>
      <c r="L328" s="104" t="s">
        <v>2032</v>
      </c>
      <c r="M328" s="106" t="s">
        <v>2032</v>
      </c>
      <c r="N328" s="104" t="s">
        <v>26</v>
      </c>
      <c r="O328" s="104" t="s">
        <v>362</v>
      </c>
      <c r="P328" s="108"/>
      <c r="Q328" s="108"/>
      <c r="R328" s="108"/>
      <c r="S328" s="108" t="s">
        <v>1646</v>
      </c>
      <c r="T328" s="108"/>
      <c r="U328" s="108"/>
      <c r="V328" s="108"/>
      <c r="W328" s="108"/>
      <c r="X328" s="108"/>
    </row>
    <row r="329" spans="1:24">
      <c r="A329" s="103">
        <v>309</v>
      </c>
      <c r="B329" s="104" t="s">
        <v>357</v>
      </c>
      <c r="C329" s="105" t="s">
        <v>358</v>
      </c>
      <c r="D329" s="89" t="s">
        <v>19</v>
      </c>
      <c r="E329" s="104" t="s">
        <v>1882</v>
      </c>
      <c r="F329" s="104" t="s">
        <v>1509</v>
      </c>
      <c r="G329" s="104">
        <v>2000</v>
      </c>
      <c r="H329" s="92">
        <v>46.729553000000003</v>
      </c>
      <c r="I329" s="92">
        <v>-94.685899800000001</v>
      </c>
      <c r="J329" s="104" t="s">
        <v>42</v>
      </c>
      <c r="K329" s="104" t="s">
        <v>1643</v>
      </c>
      <c r="L329" s="104" t="s">
        <v>2033</v>
      </c>
      <c r="M329" s="106" t="s">
        <v>2033</v>
      </c>
      <c r="N329" s="104" t="s">
        <v>26</v>
      </c>
      <c r="O329" s="104" t="s">
        <v>362</v>
      </c>
      <c r="P329" s="108"/>
      <c r="Q329" s="108"/>
      <c r="R329" s="108"/>
      <c r="S329" s="108" t="s">
        <v>1646</v>
      </c>
      <c r="T329" s="108"/>
      <c r="U329" s="108"/>
      <c r="V329" s="108"/>
      <c r="W329" s="108"/>
      <c r="X329" s="108"/>
    </row>
    <row r="330" spans="1:24">
      <c r="A330" s="103">
        <v>310</v>
      </c>
      <c r="B330" s="104" t="s">
        <v>357</v>
      </c>
      <c r="C330" s="105" t="s">
        <v>358</v>
      </c>
      <c r="D330" s="89" t="s">
        <v>19</v>
      </c>
      <c r="E330" s="104" t="s">
        <v>1882</v>
      </c>
      <c r="F330" s="104" t="s">
        <v>1509</v>
      </c>
      <c r="G330" s="104">
        <v>2000</v>
      </c>
      <c r="H330" s="92">
        <v>46.729553000000003</v>
      </c>
      <c r="I330" s="92">
        <v>-94.685899800000001</v>
      </c>
      <c r="J330" s="104" t="s">
        <v>42</v>
      </c>
      <c r="K330" s="104" t="s">
        <v>1643</v>
      </c>
      <c r="L330" s="104" t="s">
        <v>2034</v>
      </c>
      <c r="M330" s="106" t="s">
        <v>2034</v>
      </c>
      <c r="N330" s="104" t="s">
        <v>26</v>
      </c>
      <c r="O330" s="104" t="s">
        <v>362</v>
      </c>
      <c r="P330" s="108"/>
      <c r="Q330" s="108"/>
      <c r="R330" s="108"/>
      <c r="S330" s="108" t="s">
        <v>1646</v>
      </c>
      <c r="T330" s="108"/>
      <c r="U330" s="108"/>
      <c r="V330" s="108"/>
      <c r="W330" s="108"/>
      <c r="X330" s="108"/>
    </row>
    <row r="331" spans="1:24">
      <c r="A331" s="103">
        <v>311</v>
      </c>
      <c r="B331" s="104" t="s">
        <v>357</v>
      </c>
      <c r="C331" s="105" t="s">
        <v>358</v>
      </c>
      <c r="D331" s="89" t="s">
        <v>19</v>
      </c>
      <c r="E331" s="104" t="s">
        <v>1882</v>
      </c>
      <c r="F331" s="104" t="s">
        <v>1509</v>
      </c>
      <c r="G331" s="104">
        <v>2000</v>
      </c>
      <c r="H331" s="92">
        <v>46.729553000000003</v>
      </c>
      <c r="I331" s="92">
        <v>-94.685899800000001</v>
      </c>
      <c r="J331" s="104" t="s">
        <v>42</v>
      </c>
      <c r="K331" s="104" t="s">
        <v>1643</v>
      </c>
      <c r="L331" s="104" t="s">
        <v>2035</v>
      </c>
      <c r="M331" s="106" t="s">
        <v>2035</v>
      </c>
      <c r="N331" s="104" t="s">
        <v>26</v>
      </c>
      <c r="O331" s="104" t="s">
        <v>362</v>
      </c>
      <c r="P331" s="108"/>
      <c r="Q331" s="108"/>
      <c r="R331" s="108"/>
      <c r="S331" s="108" t="s">
        <v>1646</v>
      </c>
      <c r="T331" s="108"/>
      <c r="U331" s="108"/>
      <c r="V331" s="108"/>
      <c r="W331" s="108"/>
      <c r="X331" s="108"/>
    </row>
    <row r="332" spans="1:24">
      <c r="A332" s="103">
        <v>312</v>
      </c>
      <c r="B332" s="104" t="s">
        <v>357</v>
      </c>
      <c r="C332" s="105" t="s">
        <v>358</v>
      </c>
      <c r="D332" s="89" t="s">
        <v>19</v>
      </c>
      <c r="E332" s="104" t="s">
        <v>1882</v>
      </c>
      <c r="F332" s="104" t="s">
        <v>1509</v>
      </c>
      <c r="G332" s="104">
        <v>2000</v>
      </c>
      <c r="H332" s="92">
        <v>46.729553000000003</v>
      </c>
      <c r="I332" s="92">
        <v>-94.685899800000001</v>
      </c>
      <c r="J332" s="104" t="s">
        <v>42</v>
      </c>
      <c r="K332" s="104" t="s">
        <v>1643</v>
      </c>
      <c r="L332" s="104" t="s">
        <v>2036</v>
      </c>
      <c r="M332" s="106" t="s">
        <v>2036</v>
      </c>
      <c r="N332" s="104" t="s">
        <v>26</v>
      </c>
      <c r="O332" s="104" t="s">
        <v>362</v>
      </c>
      <c r="P332" s="108"/>
      <c r="Q332" s="108"/>
      <c r="R332" s="108"/>
      <c r="S332" s="108" t="s">
        <v>1646</v>
      </c>
      <c r="T332" s="108"/>
      <c r="U332" s="108"/>
      <c r="V332" s="108"/>
      <c r="W332" s="108"/>
      <c r="X332" s="108"/>
    </row>
    <row r="333" spans="1:24">
      <c r="A333" s="103">
        <v>313</v>
      </c>
      <c r="B333" s="104" t="s">
        <v>357</v>
      </c>
      <c r="C333" s="105" t="s">
        <v>358</v>
      </c>
      <c r="D333" s="89" t="s">
        <v>19</v>
      </c>
      <c r="E333" s="104" t="s">
        <v>1882</v>
      </c>
      <c r="F333" s="104" t="s">
        <v>1509</v>
      </c>
      <c r="G333" s="104">
        <v>2000</v>
      </c>
      <c r="H333" s="92">
        <v>46.729553000000003</v>
      </c>
      <c r="I333" s="92">
        <v>-94.685899800000001</v>
      </c>
      <c r="J333" s="104" t="s">
        <v>42</v>
      </c>
      <c r="K333" s="104" t="s">
        <v>1643</v>
      </c>
      <c r="L333" s="104" t="s">
        <v>2037</v>
      </c>
      <c r="M333" s="106" t="s">
        <v>2037</v>
      </c>
      <c r="N333" s="104" t="s">
        <v>26</v>
      </c>
      <c r="O333" s="104" t="s">
        <v>362</v>
      </c>
      <c r="P333" s="108"/>
      <c r="Q333" s="108"/>
      <c r="R333" s="108"/>
      <c r="S333" s="108" t="s">
        <v>1646</v>
      </c>
      <c r="T333" s="108"/>
      <c r="U333" s="108"/>
      <c r="V333" s="108"/>
      <c r="W333" s="108"/>
      <c r="X333" s="108"/>
    </row>
    <row r="334" spans="1:24">
      <c r="A334" s="103">
        <v>314</v>
      </c>
      <c r="B334" s="104" t="s">
        <v>357</v>
      </c>
      <c r="C334" s="105" t="s">
        <v>358</v>
      </c>
      <c r="D334" s="89" t="s">
        <v>19</v>
      </c>
      <c r="E334" s="104" t="s">
        <v>1882</v>
      </c>
      <c r="F334" s="104" t="s">
        <v>1509</v>
      </c>
      <c r="G334" s="104">
        <v>2000</v>
      </c>
      <c r="H334" s="92">
        <v>46.729553000000003</v>
      </c>
      <c r="I334" s="92">
        <v>-94.685899800000001</v>
      </c>
      <c r="J334" s="104" t="s">
        <v>42</v>
      </c>
      <c r="K334" s="104" t="s">
        <v>1643</v>
      </c>
      <c r="L334" s="104" t="s">
        <v>2038</v>
      </c>
      <c r="M334" s="106" t="s">
        <v>2038</v>
      </c>
      <c r="N334" s="104" t="s">
        <v>26</v>
      </c>
      <c r="O334" s="104" t="s">
        <v>362</v>
      </c>
      <c r="P334" s="108"/>
      <c r="Q334" s="108"/>
      <c r="R334" s="108"/>
      <c r="S334" s="108" t="s">
        <v>1646</v>
      </c>
      <c r="T334" s="108"/>
      <c r="U334" s="108"/>
      <c r="V334" s="108"/>
      <c r="W334" s="108"/>
      <c r="X334" s="108"/>
    </row>
    <row r="335" spans="1:24">
      <c r="A335" s="103">
        <v>315</v>
      </c>
      <c r="B335" s="104" t="s">
        <v>357</v>
      </c>
      <c r="C335" s="105" t="s">
        <v>358</v>
      </c>
      <c r="D335" s="89" t="s">
        <v>19</v>
      </c>
      <c r="E335" s="104" t="s">
        <v>1882</v>
      </c>
      <c r="F335" s="104" t="s">
        <v>1509</v>
      </c>
      <c r="G335" s="104">
        <v>2000</v>
      </c>
      <c r="H335" s="92">
        <v>46.729553000000003</v>
      </c>
      <c r="I335" s="92">
        <v>-94.685899800000001</v>
      </c>
      <c r="J335" s="104" t="s">
        <v>42</v>
      </c>
      <c r="K335" s="104" t="s">
        <v>1643</v>
      </c>
      <c r="L335" s="104" t="s">
        <v>2039</v>
      </c>
      <c r="M335" s="106" t="s">
        <v>2039</v>
      </c>
      <c r="N335" s="104" t="s">
        <v>26</v>
      </c>
      <c r="O335" s="104" t="s">
        <v>362</v>
      </c>
      <c r="P335" s="108"/>
      <c r="Q335" s="108"/>
      <c r="R335" s="108"/>
      <c r="S335" s="108" t="s">
        <v>1646</v>
      </c>
      <c r="T335" s="108"/>
      <c r="U335" s="108"/>
      <c r="V335" s="108"/>
      <c r="W335" s="108"/>
      <c r="X335" s="108"/>
    </row>
    <row r="336" spans="1:24">
      <c r="A336" s="103">
        <v>316</v>
      </c>
      <c r="B336" s="104" t="s">
        <v>357</v>
      </c>
      <c r="C336" s="105" t="s">
        <v>358</v>
      </c>
      <c r="D336" s="89" t="s">
        <v>19</v>
      </c>
      <c r="E336" s="104" t="s">
        <v>1882</v>
      </c>
      <c r="F336" s="104" t="s">
        <v>1509</v>
      </c>
      <c r="G336" s="104">
        <v>2000</v>
      </c>
      <c r="H336" s="92">
        <v>46.729553000000003</v>
      </c>
      <c r="I336" s="92">
        <v>-94.685899800000001</v>
      </c>
      <c r="J336" s="104" t="s">
        <v>42</v>
      </c>
      <c r="K336" s="104" t="s">
        <v>1643</v>
      </c>
      <c r="L336" s="104" t="s">
        <v>2040</v>
      </c>
      <c r="M336" s="106" t="s">
        <v>2040</v>
      </c>
      <c r="N336" s="104" t="s">
        <v>26</v>
      </c>
      <c r="O336" s="104" t="s">
        <v>362</v>
      </c>
      <c r="P336" s="108"/>
      <c r="Q336" s="108"/>
      <c r="R336" s="108"/>
      <c r="S336" s="108" t="s">
        <v>1646</v>
      </c>
      <c r="T336" s="108"/>
      <c r="U336" s="108"/>
      <c r="V336" s="108"/>
      <c r="W336" s="108"/>
      <c r="X336" s="108"/>
    </row>
    <row r="337" spans="1:24">
      <c r="A337" s="103">
        <v>317</v>
      </c>
      <c r="B337" s="104" t="s">
        <v>357</v>
      </c>
      <c r="C337" s="105" t="s">
        <v>358</v>
      </c>
      <c r="D337" s="89" t="s">
        <v>19</v>
      </c>
      <c r="E337" s="104" t="s">
        <v>1882</v>
      </c>
      <c r="F337" s="104" t="s">
        <v>1509</v>
      </c>
      <c r="G337" s="104">
        <v>2000</v>
      </c>
      <c r="H337" s="92">
        <v>46.729553000000003</v>
      </c>
      <c r="I337" s="92">
        <v>-94.685899800000001</v>
      </c>
      <c r="J337" s="104" t="s">
        <v>42</v>
      </c>
      <c r="K337" s="104" t="s">
        <v>1643</v>
      </c>
      <c r="L337" s="104" t="s">
        <v>2041</v>
      </c>
      <c r="M337" s="106" t="s">
        <v>2041</v>
      </c>
      <c r="N337" s="104" t="s">
        <v>26</v>
      </c>
      <c r="O337" s="104" t="s">
        <v>362</v>
      </c>
      <c r="P337" s="108"/>
      <c r="Q337" s="108"/>
      <c r="R337" s="108"/>
      <c r="S337" s="108" t="s">
        <v>1646</v>
      </c>
      <c r="T337" s="108"/>
      <c r="U337" s="108"/>
      <c r="V337" s="108"/>
      <c r="W337" s="108"/>
      <c r="X337" s="108"/>
    </row>
    <row r="338" spans="1:24">
      <c r="A338" s="103">
        <v>318</v>
      </c>
      <c r="B338" s="104" t="s">
        <v>357</v>
      </c>
      <c r="C338" s="105" t="s">
        <v>358</v>
      </c>
      <c r="D338" s="89" t="s">
        <v>19</v>
      </c>
      <c r="E338" s="104" t="s">
        <v>1882</v>
      </c>
      <c r="F338" s="104" t="s">
        <v>1509</v>
      </c>
      <c r="G338" s="104">
        <v>2000</v>
      </c>
      <c r="H338" s="92">
        <v>46.729553000000003</v>
      </c>
      <c r="I338" s="92">
        <v>-94.685899800000001</v>
      </c>
      <c r="J338" s="104" t="s">
        <v>42</v>
      </c>
      <c r="K338" s="104" t="s">
        <v>1643</v>
      </c>
      <c r="L338" s="104" t="s">
        <v>2042</v>
      </c>
      <c r="M338" s="106" t="s">
        <v>2042</v>
      </c>
      <c r="N338" s="104" t="s">
        <v>26</v>
      </c>
      <c r="O338" s="104" t="s">
        <v>362</v>
      </c>
      <c r="P338" s="108"/>
      <c r="Q338" s="108"/>
      <c r="R338" s="108"/>
      <c r="S338" s="108" t="s">
        <v>1646</v>
      </c>
      <c r="T338" s="108"/>
      <c r="U338" s="108"/>
      <c r="V338" s="108"/>
      <c r="W338" s="108"/>
      <c r="X338" s="108"/>
    </row>
    <row r="339" spans="1:24">
      <c r="A339" s="103">
        <v>319</v>
      </c>
      <c r="B339" s="104" t="s">
        <v>357</v>
      </c>
      <c r="C339" s="105" t="s">
        <v>358</v>
      </c>
      <c r="D339" s="89" t="s">
        <v>19</v>
      </c>
      <c r="E339" s="104" t="s">
        <v>1882</v>
      </c>
      <c r="F339" s="104" t="s">
        <v>1509</v>
      </c>
      <c r="G339" s="104">
        <v>2000</v>
      </c>
      <c r="H339" s="92">
        <v>46.729553000000003</v>
      </c>
      <c r="I339" s="92">
        <v>-94.685899800000001</v>
      </c>
      <c r="J339" s="104" t="s">
        <v>42</v>
      </c>
      <c r="K339" s="104" t="s">
        <v>1643</v>
      </c>
      <c r="L339" s="104" t="s">
        <v>2043</v>
      </c>
      <c r="M339" s="106" t="s">
        <v>2043</v>
      </c>
      <c r="N339" s="104" t="s">
        <v>26</v>
      </c>
      <c r="O339" s="104" t="s">
        <v>362</v>
      </c>
      <c r="P339" s="108"/>
      <c r="Q339" s="108"/>
      <c r="R339" s="108"/>
      <c r="S339" s="108" t="s">
        <v>1646</v>
      </c>
      <c r="T339" s="108"/>
      <c r="U339" s="108"/>
      <c r="V339" s="108"/>
      <c r="W339" s="108"/>
      <c r="X339" s="108"/>
    </row>
    <row r="340" spans="1:24">
      <c r="A340" s="103">
        <v>320</v>
      </c>
      <c r="B340" s="104" t="s">
        <v>357</v>
      </c>
      <c r="C340" s="105" t="s">
        <v>358</v>
      </c>
      <c r="D340" s="89" t="s">
        <v>19</v>
      </c>
      <c r="E340" s="104" t="s">
        <v>1882</v>
      </c>
      <c r="F340" s="104" t="s">
        <v>1509</v>
      </c>
      <c r="G340" s="104">
        <v>2000</v>
      </c>
      <c r="H340" s="92">
        <v>46.729553000000003</v>
      </c>
      <c r="I340" s="92">
        <v>-94.685899800000001</v>
      </c>
      <c r="J340" s="104" t="s">
        <v>42</v>
      </c>
      <c r="K340" s="104" t="s">
        <v>1643</v>
      </c>
      <c r="L340" s="104" t="s">
        <v>2044</v>
      </c>
      <c r="M340" s="106" t="s">
        <v>2044</v>
      </c>
      <c r="N340" s="104" t="s">
        <v>26</v>
      </c>
      <c r="O340" s="104" t="s">
        <v>362</v>
      </c>
      <c r="P340" s="108"/>
      <c r="Q340" s="108"/>
      <c r="R340" s="108"/>
      <c r="S340" s="108" t="s">
        <v>1646</v>
      </c>
      <c r="T340" s="108"/>
      <c r="U340" s="108"/>
      <c r="V340" s="108"/>
      <c r="W340" s="108"/>
      <c r="X340" s="108"/>
    </row>
    <row r="341" spans="1:24">
      <c r="A341" s="103">
        <v>321</v>
      </c>
      <c r="B341" s="104" t="s">
        <v>357</v>
      </c>
      <c r="C341" s="105" t="s">
        <v>358</v>
      </c>
      <c r="D341" s="89" t="s">
        <v>19</v>
      </c>
      <c r="E341" s="104" t="s">
        <v>1882</v>
      </c>
      <c r="F341" s="104" t="s">
        <v>1509</v>
      </c>
      <c r="G341" s="104">
        <v>2000</v>
      </c>
      <c r="H341" s="92">
        <v>46.729553000000003</v>
      </c>
      <c r="I341" s="92">
        <v>-94.685899800000001</v>
      </c>
      <c r="J341" s="104" t="s">
        <v>42</v>
      </c>
      <c r="K341" s="104" t="s">
        <v>1643</v>
      </c>
      <c r="L341" s="104" t="s">
        <v>2045</v>
      </c>
      <c r="M341" s="106" t="s">
        <v>2045</v>
      </c>
      <c r="N341" s="104" t="s">
        <v>26</v>
      </c>
      <c r="O341" s="104" t="s">
        <v>362</v>
      </c>
      <c r="P341" s="108"/>
      <c r="Q341" s="108"/>
      <c r="R341" s="108"/>
      <c r="S341" s="108" t="s">
        <v>1646</v>
      </c>
      <c r="T341" s="108"/>
      <c r="U341" s="108"/>
      <c r="V341" s="108"/>
      <c r="W341" s="108"/>
      <c r="X341" s="108"/>
    </row>
    <row r="342" spans="1:24">
      <c r="A342" s="103">
        <v>322</v>
      </c>
      <c r="B342" s="104" t="s">
        <v>357</v>
      </c>
      <c r="C342" s="105" t="s">
        <v>358</v>
      </c>
      <c r="D342" s="89" t="s">
        <v>19</v>
      </c>
      <c r="E342" s="104" t="s">
        <v>1882</v>
      </c>
      <c r="F342" s="104" t="s">
        <v>1509</v>
      </c>
      <c r="G342" s="104">
        <v>2000</v>
      </c>
      <c r="H342" s="92">
        <v>46.729553000000003</v>
      </c>
      <c r="I342" s="92">
        <v>-94.685899800000001</v>
      </c>
      <c r="J342" s="104" t="s">
        <v>42</v>
      </c>
      <c r="K342" s="104" t="s">
        <v>1643</v>
      </c>
      <c r="L342" s="104" t="s">
        <v>2046</v>
      </c>
      <c r="M342" s="106" t="s">
        <v>2046</v>
      </c>
      <c r="N342" s="104" t="s">
        <v>26</v>
      </c>
      <c r="O342" s="104" t="s">
        <v>362</v>
      </c>
      <c r="P342" s="108"/>
      <c r="Q342" s="108"/>
      <c r="R342" s="108"/>
      <c r="S342" s="108" t="s">
        <v>1646</v>
      </c>
      <c r="T342" s="108"/>
      <c r="U342" s="108"/>
      <c r="V342" s="108"/>
      <c r="W342" s="108"/>
      <c r="X342" s="108"/>
    </row>
    <row r="343" spans="1:24">
      <c r="A343" s="103">
        <v>323</v>
      </c>
      <c r="B343" s="104" t="s">
        <v>357</v>
      </c>
      <c r="C343" s="105" t="s">
        <v>358</v>
      </c>
      <c r="D343" s="89" t="s">
        <v>19</v>
      </c>
      <c r="E343" s="104" t="s">
        <v>1882</v>
      </c>
      <c r="F343" s="104" t="s">
        <v>1509</v>
      </c>
      <c r="G343" s="104">
        <v>2000</v>
      </c>
      <c r="H343" s="92">
        <v>46.729553000000003</v>
      </c>
      <c r="I343" s="92">
        <v>-94.685899800000001</v>
      </c>
      <c r="J343" s="104" t="s">
        <v>42</v>
      </c>
      <c r="K343" s="104" t="s">
        <v>1643</v>
      </c>
      <c r="L343" s="104" t="s">
        <v>2047</v>
      </c>
      <c r="M343" s="106" t="s">
        <v>2047</v>
      </c>
      <c r="N343" s="104" t="s">
        <v>26</v>
      </c>
      <c r="O343" s="104" t="s">
        <v>362</v>
      </c>
      <c r="P343" s="108"/>
      <c r="Q343" s="108"/>
      <c r="R343" s="108"/>
      <c r="S343" s="108" t="s">
        <v>1646</v>
      </c>
      <c r="T343" s="108"/>
      <c r="U343" s="108"/>
      <c r="V343" s="108"/>
      <c r="W343" s="108"/>
      <c r="X343" s="108"/>
    </row>
    <row r="344" spans="1:24">
      <c r="A344" s="103">
        <v>324</v>
      </c>
      <c r="B344" s="104" t="s">
        <v>357</v>
      </c>
      <c r="C344" s="105" t="s">
        <v>358</v>
      </c>
      <c r="D344" s="89" t="s">
        <v>19</v>
      </c>
      <c r="E344" s="104" t="s">
        <v>1882</v>
      </c>
      <c r="F344" s="104" t="s">
        <v>1509</v>
      </c>
      <c r="G344" s="104">
        <v>2000</v>
      </c>
      <c r="H344" s="92">
        <v>46.729553000000003</v>
      </c>
      <c r="I344" s="92">
        <v>-94.685899800000001</v>
      </c>
      <c r="J344" s="104" t="s">
        <v>42</v>
      </c>
      <c r="K344" s="104" t="s">
        <v>1643</v>
      </c>
      <c r="L344" s="104" t="s">
        <v>2048</v>
      </c>
      <c r="M344" s="106" t="s">
        <v>2048</v>
      </c>
      <c r="N344" s="104" t="s">
        <v>26</v>
      </c>
      <c r="O344" s="104" t="s">
        <v>362</v>
      </c>
      <c r="P344" s="108"/>
      <c r="Q344" s="108"/>
      <c r="R344" s="108"/>
      <c r="S344" s="108" t="s">
        <v>1646</v>
      </c>
      <c r="T344" s="108"/>
      <c r="U344" s="108"/>
      <c r="V344" s="108"/>
      <c r="W344" s="108"/>
      <c r="X344" s="108"/>
    </row>
    <row r="345" spans="1:24">
      <c r="A345" s="103">
        <v>325</v>
      </c>
      <c r="B345" s="104" t="s">
        <v>357</v>
      </c>
      <c r="C345" s="105" t="s">
        <v>358</v>
      </c>
      <c r="D345" s="89" t="s">
        <v>19</v>
      </c>
      <c r="E345" s="104" t="s">
        <v>1882</v>
      </c>
      <c r="F345" s="104" t="s">
        <v>1509</v>
      </c>
      <c r="G345" s="104">
        <v>2000</v>
      </c>
      <c r="H345" s="92">
        <v>46.729553000000003</v>
      </c>
      <c r="I345" s="92">
        <v>-94.685899800000001</v>
      </c>
      <c r="J345" s="104" t="s">
        <v>42</v>
      </c>
      <c r="K345" s="104" t="s">
        <v>1643</v>
      </c>
      <c r="L345" s="104" t="s">
        <v>2049</v>
      </c>
      <c r="M345" s="106" t="s">
        <v>2049</v>
      </c>
      <c r="N345" s="104" t="s">
        <v>26</v>
      </c>
      <c r="O345" s="104" t="s">
        <v>362</v>
      </c>
      <c r="P345" s="108"/>
      <c r="Q345" s="108"/>
      <c r="R345" s="108"/>
      <c r="S345" s="108" t="s">
        <v>1646</v>
      </c>
      <c r="T345" s="108"/>
      <c r="U345" s="108"/>
      <c r="V345" s="108"/>
      <c r="W345" s="108"/>
      <c r="X345" s="108"/>
    </row>
    <row r="346" spans="1:24">
      <c r="A346" s="103">
        <v>326</v>
      </c>
      <c r="B346" s="104" t="s">
        <v>357</v>
      </c>
      <c r="C346" s="105" t="s">
        <v>358</v>
      </c>
      <c r="D346" s="89" t="s">
        <v>19</v>
      </c>
      <c r="E346" s="104" t="s">
        <v>1882</v>
      </c>
      <c r="F346" s="104" t="s">
        <v>1509</v>
      </c>
      <c r="G346" s="104">
        <v>2000</v>
      </c>
      <c r="H346" s="92">
        <v>46.729553000000003</v>
      </c>
      <c r="I346" s="92">
        <v>-94.685899800000001</v>
      </c>
      <c r="J346" s="104" t="s">
        <v>42</v>
      </c>
      <c r="K346" s="104" t="s">
        <v>1643</v>
      </c>
      <c r="L346" s="104" t="s">
        <v>2050</v>
      </c>
      <c r="M346" s="106" t="s">
        <v>2050</v>
      </c>
      <c r="N346" s="104" t="s">
        <v>26</v>
      </c>
      <c r="O346" s="104" t="s">
        <v>362</v>
      </c>
      <c r="P346" s="108"/>
      <c r="Q346" s="108"/>
      <c r="R346" s="108"/>
      <c r="S346" s="108" t="s">
        <v>1646</v>
      </c>
      <c r="T346" s="108"/>
      <c r="U346" s="108"/>
      <c r="V346" s="108"/>
      <c r="W346" s="108"/>
      <c r="X346" s="108"/>
    </row>
    <row r="347" spans="1:24">
      <c r="A347" s="103">
        <v>327</v>
      </c>
      <c r="B347" s="104" t="s">
        <v>357</v>
      </c>
      <c r="C347" s="105" t="s">
        <v>358</v>
      </c>
      <c r="D347" s="89" t="s">
        <v>19</v>
      </c>
      <c r="E347" s="104" t="s">
        <v>1882</v>
      </c>
      <c r="F347" s="104" t="s">
        <v>1509</v>
      </c>
      <c r="G347" s="104">
        <v>2000</v>
      </c>
      <c r="H347" s="92">
        <v>46.729553000000003</v>
      </c>
      <c r="I347" s="92">
        <v>-94.685899800000001</v>
      </c>
      <c r="J347" s="104" t="s">
        <v>42</v>
      </c>
      <c r="K347" s="104" t="s">
        <v>1643</v>
      </c>
      <c r="L347" s="104" t="s">
        <v>2051</v>
      </c>
      <c r="M347" s="106" t="s">
        <v>2051</v>
      </c>
      <c r="N347" s="104" t="s">
        <v>26</v>
      </c>
      <c r="O347" s="104" t="s">
        <v>362</v>
      </c>
      <c r="P347" s="108"/>
      <c r="Q347" s="108"/>
      <c r="R347" s="108"/>
      <c r="S347" s="108" t="s">
        <v>1646</v>
      </c>
      <c r="T347" s="108"/>
      <c r="U347" s="108"/>
      <c r="V347" s="108"/>
      <c r="W347" s="108"/>
      <c r="X347" s="108"/>
    </row>
    <row r="348" spans="1:24">
      <c r="A348" s="103">
        <v>328</v>
      </c>
      <c r="B348" s="104" t="s">
        <v>357</v>
      </c>
      <c r="C348" s="105" t="s">
        <v>358</v>
      </c>
      <c r="D348" s="89" t="s">
        <v>19</v>
      </c>
      <c r="E348" s="104" t="s">
        <v>1882</v>
      </c>
      <c r="F348" s="104" t="s">
        <v>1509</v>
      </c>
      <c r="G348" s="104">
        <v>2000</v>
      </c>
      <c r="H348" s="92">
        <v>46.729553000000003</v>
      </c>
      <c r="I348" s="92">
        <v>-94.685899800000001</v>
      </c>
      <c r="J348" s="104" t="s">
        <v>42</v>
      </c>
      <c r="K348" s="104" t="s">
        <v>1643</v>
      </c>
      <c r="L348" s="104" t="s">
        <v>2052</v>
      </c>
      <c r="M348" s="106" t="s">
        <v>2052</v>
      </c>
      <c r="N348" s="104" t="s">
        <v>26</v>
      </c>
      <c r="O348" s="104" t="s">
        <v>362</v>
      </c>
      <c r="P348" s="108"/>
      <c r="Q348" s="108"/>
      <c r="R348" s="108"/>
      <c r="S348" s="108" t="s">
        <v>1646</v>
      </c>
      <c r="T348" s="108"/>
      <c r="U348" s="108"/>
      <c r="V348" s="108"/>
      <c r="W348" s="108"/>
      <c r="X348" s="108"/>
    </row>
    <row r="349" spans="1:24">
      <c r="A349" s="103">
        <v>329</v>
      </c>
      <c r="B349" s="104" t="s">
        <v>357</v>
      </c>
      <c r="C349" s="105" t="s">
        <v>358</v>
      </c>
      <c r="D349" s="89" t="s">
        <v>19</v>
      </c>
      <c r="E349" s="104" t="s">
        <v>1882</v>
      </c>
      <c r="F349" s="104" t="s">
        <v>1509</v>
      </c>
      <c r="G349" s="104">
        <v>2000</v>
      </c>
      <c r="H349" s="92">
        <v>46.729553000000003</v>
      </c>
      <c r="I349" s="92">
        <v>-94.685899800000001</v>
      </c>
      <c r="J349" s="104" t="s">
        <v>42</v>
      </c>
      <c r="K349" s="104" t="s">
        <v>1643</v>
      </c>
      <c r="L349" s="104" t="s">
        <v>2053</v>
      </c>
      <c r="M349" s="106" t="s">
        <v>2053</v>
      </c>
      <c r="N349" s="104" t="s">
        <v>26</v>
      </c>
      <c r="O349" s="104" t="s">
        <v>362</v>
      </c>
      <c r="P349" s="108"/>
      <c r="Q349" s="108"/>
      <c r="R349" s="108"/>
      <c r="S349" s="108" t="s">
        <v>1646</v>
      </c>
      <c r="T349" s="108"/>
      <c r="U349" s="108"/>
      <c r="V349" s="108"/>
      <c r="W349" s="108"/>
      <c r="X349" s="108"/>
    </row>
    <row r="350" spans="1:24">
      <c r="A350" s="103">
        <v>330</v>
      </c>
      <c r="B350" s="104" t="s">
        <v>357</v>
      </c>
      <c r="C350" s="105" t="s">
        <v>358</v>
      </c>
      <c r="D350" s="89" t="s">
        <v>19</v>
      </c>
      <c r="E350" s="104" t="s">
        <v>1882</v>
      </c>
      <c r="F350" s="104" t="s">
        <v>1509</v>
      </c>
      <c r="G350" s="104">
        <v>2000</v>
      </c>
      <c r="H350" s="92">
        <v>46.729553000000003</v>
      </c>
      <c r="I350" s="92">
        <v>-94.685899800000001</v>
      </c>
      <c r="J350" s="104" t="s">
        <v>42</v>
      </c>
      <c r="K350" s="104" t="s">
        <v>1643</v>
      </c>
      <c r="L350" s="104" t="s">
        <v>2054</v>
      </c>
      <c r="M350" s="106" t="s">
        <v>2054</v>
      </c>
      <c r="N350" s="104" t="s">
        <v>26</v>
      </c>
      <c r="O350" s="104" t="s">
        <v>362</v>
      </c>
      <c r="P350" s="108"/>
      <c r="Q350" s="108"/>
      <c r="R350" s="108"/>
      <c r="S350" s="108" t="s">
        <v>1646</v>
      </c>
      <c r="T350" s="108"/>
      <c r="U350" s="108"/>
      <c r="V350" s="108"/>
      <c r="W350" s="108"/>
      <c r="X350" s="108"/>
    </row>
    <row r="351" spans="1:24">
      <c r="A351" s="103">
        <v>331</v>
      </c>
      <c r="B351" s="104" t="s">
        <v>357</v>
      </c>
      <c r="C351" s="105" t="s">
        <v>358</v>
      </c>
      <c r="D351" s="89" t="s">
        <v>19</v>
      </c>
      <c r="E351" s="104" t="s">
        <v>1882</v>
      </c>
      <c r="F351" s="104" t="s">
        <v>1509</v>
      </c>
      <c r="G351" s="104">
        <v>2000</v>
      </c>
      <c r="H351" s="92">
        <v>46.729553000000003</v>
      </c>
      <c r="I351" s="92">
        <v>-94.685899800000001</v>
      </c>
      <c r="J351" s="104" t="s">
        <v>42</v>
      </c>
      <c r="K351" s="104" t="s">
        <v>1643</v>
      </c>
      <c r="L351" s="104" t="s">
        <v>2055</v>
      </c>
      <c r="M351" s="106" t="s">
        <v>2055</v>
      </c>
      <c r="N351" s="104" t="s">
        <v>26</v>
      </c>
      <c r="O351" s="104" t="s">
        <v>362</v>
      </c>
      <c r="P351" s="108"/>
      <c r="Q351" s="108"/>
      <c r="R351" s="108"/>
      <c r="S351" s="108" t="s">
        <v>1646</v>
      </c>
      <c r="T351" s="108"/>
      <c r="U351" s="108"/>
      <c r="V351" s="108"/>
      <c r="W351" s="108"/>
      <c r="X351" s="108"/>
    </row>
    <row r="352" spans="1:24">
      <c r="A352" s="103">
        <v>332</v>
      </c>
      <c r="B352" s="104" t="s">
        <v>357</v>
      </c>
      <c r="C352" s="105" t="s">
        <v>358</v>
      </c>
      <c r="D352" s="89" t="s">
        <v>19</v>
      </c>
      <c r="E352" s="104" t="s">
        <v>1882</v>
      </c>
      <c r="F352" s="104" t="s">
        <v>1509</v>
      </c>
      <c r="G352" s="104">
        <v>2000</v>
      </c>
      <c r="H352" s="92">
        <v>46.729553000000003</v>
      </c>
      <c r="I352" s="92">
        <v>-94.685899800000001</v>
      </c>
      <c r="J352" s="104" t="s">
        <v>42</v>
      </c>
      <c r="K352" s="104" t="s">
        <v>1643</v>
      </c>
      <c r="L352" s="104" t="s">
        <v>2056</v>
      </c>
      <c r="M352" s="106" t="s">
        <v>2056</v>
      </c>
      <c r="N352" s="104" t="s">
        <v>26</v>
      </c>
      <c r="O352" s="104" t="s">
        <v>362</v>
      </c>
      <c r="P352" s="108"/>
      <c r="Q352" s="108"/>
      <c r="R352" s="108"/>
      <c r="S352" s="108" t="s">
        <v>1646</v>
      </c>
      <c r="T352" s="108"/>
      <c r="U352" s="108"/>
      <c r="V352" s="108"/>
      <c r="W352" s="108"/>
      <c r="X352" s="108"/>
    </row>
    <row r="353" spans="1:24">
      <c r="A353" s="103">
        <v>333</v>
      </c>
      <c r="B353" s="104" t="s">
        <v>357</v>
      </c>
      <c r="C353" s="105" t="s">
        <v>358</v>
      </c>
      <c r="D353" s="89" t="s">
        <v>19</v>
      </c>
      <c r="E353" s="104" t="s">
        <v>1882</v>
      </c>
      <c r="F353" s="104" t="s">
        <v>1509</v>
      </c>
      <c r="G353" s="104">
        <v>2000</v>
      </c>
      <c r="H353" s="92">
        <v>46.729553000000003</v>
      </c>
      <c r="I353" s="92">
        <v>-94.685899800000001</v>
      </c>
      <c r="J353" s="104" t="s">
        <v>42</v>
      </c>
      <c r="K353" s="104" t="s">
        <v>1643</v>
      </c>
      <c r="L353" s="104" t="s">
        <v>2057</v>
      </c>
      <c r="M353" s="106" t="s">
        <v>2057</v>
      </c>
      <c r="N353" s="104" t="s">
        <v>26</v>
      </c>
      <c r="O353" s="104" t="s">
        <v>362</v>
      </c>
      <c r="P353" s="108"/>
      <c r="Q353" s="108"/>
      <c r="R353" s="108"/>
      <c r="S353" s="108" t="s">
        <v>1646</v>
      </c>
      <c r="T353" s="108"/>
      <c r="U353" s="108"/>
      <c r="V353" s="108"/>
      <c r="W353" s="108"/>
      <c r="X353" s="108"/>
    </row>
    <row r="354" spans="1:24">
      <c r="A354" s="103">
        <v>334</v>
      </c>
      <c r="B354" s="104" t="s">
        <v>357</v>
      </c>
      <c r="C354" s="105" t="s">
        <v>358</v>
      </c>
      <c r="D354" s="89" t="s">
        <v>19</v>
      </c>
      <c r="E354" s="104" t="s">
        <v>1882</v>
      </c>
      <c r="F354" s="104" t="s">
        <v>1509</v>
      </c>
      <c r="G354" s="104">
        <v>2000</v>
      </c>
      <c r="H354" s="92">
        <v>46.729553000000003</v>
      </c>
      <c r="I354" s="92">
        <v>-94.685899800000001</v>
      </c>
      <c r="J354" s="104" t="s">
        <v>42</v>
      </c>
      <c r="K354" s="104" t="s">
        <v>1643</v>
      </c>
      <c r="L354" s="104" t="s">
        <v>2058</v>
      </c>
      <c r="M354" s="106" t="s">
        <v>2058</v>
      </c>
      <c r="N354" s="104" t="s">
        <v>26</v>
      </c>
      <c r="O354" s="104" t="s">
        <v>362</v>
      </c>
      <c r="P354" s="108"/>
      <c r="Q354" s="108"/>
      <c r="R354" s="108"/>
      <c r="S354" s="108" t="s">
        <v>1646</v>
      </c>
      <c r="T354" s="108"/>
      <c r="U354" s="108"/>
      <c r="V354" s="108"/>
      <c r="W354" s="108"/>
      <c r="X354" s="108"/>
    </row>
    <row r="355" spans="1:24">
      <c r="A355" s="103">
        <v>335</v>
      </c>
      <c r="B355" s="104" t="s">
        <v>357</v>
      </c>
      <c r="C355" s="105" t="s">
        <v>358</v>
      </c>
      <c r="D355" s="89" t="s">
        <v>19</v>
      </c>
      <c r="E355" s="104" t="s">
        <v>1882</v>
      </c>
      <c r="F355" s="104" t="s">
        <v>1509</v>
      </c>
      <c r="G355" s="104">
        <v>2000</v>
      </c>
      <c r="H355" s="92">
        <v>46.729553000000003</v>
      </c>
      <c r="I355" s="92">
        <v>-94.685899800000001</v>
      </c>
      <c r="J355" s="104" t="s">
        <v>42</v>
      </c>
      <c r="K355" s="104" t="s">
        <v>1643</v>
      </c>
      <c r="L355" s="104" t="s">
        <v>2059</v>
      </c>
      <c r="M355" s="106" t="s">
        <v>2059</v>
      </c>
      <c r="N355" s="104" t="s">
        <v>26</v>
      </c>
      <c r="O355" s="104" t="s">
        <v>362</v>
      </c>
      <c r="P355" s="108"/>
      <c r="Q355" s="108"/>
      <c r="R355" s="108"/>
      <c r="S355" s="108" t="s">
        <v>1646</v>
      </c>
      <c r="T355" s="108"/>
      <c r="U355" s="108"/>
      <c r="V355" s="108"/>
      <c r="W355" s="108"/>
      <c r="X355" s="108"/>
    </row>
    <row r="356" spans="1:24">
      <c r="A356" s="103">
        <v>336</v>
      </c>
      <c r="B356" s="104" t="s">
        <v>357</v>
      </c>
      <c r="C356" s="105" t="s">
        <v>358</v>
      </c>
      <c r="D356" s="89" t="s">
        <v>19</v>
      </c>
      <c r="E356" s="104" t="s">
        <v>1882</v>
      </c>
      <c r="F356" s="104" t="s">
        <v>1509</v>
      </c>
      <c r="G356" s="104">
        <v>2000</v>
      </c>
      <c r="H356" s="92">
        <v>46.729553000000003</v>
      </c>
      <c r="I356" s="92">
        <v>-94.685899800000001</v>
      </c>
      <c r="J356" s="104" t="s">
        <v>42</v>
      </c>
      <c r="K356" s="104" t="s">
        <v>1643</v>
      </c>
      <c r="L356" s="104" t="s">
        <v>2060</v>
      </c>
      <c r="M356" s="106" t="s">
        <v>2060</v>
      </c>
      <c r="N356" s="104" t="s">
        <v>26</v>
      </c>
      <c r="O356" s="104" t="s">
        <v>362</v>
      </c>
      <c r="P356" s="108"/>
      <c r="Q356" s="108"/>
      <c r="R356" s="108"/>
      <c r="S356" s="108" t="s">
        <v>1646</v>
      </c>
      <c r="T356" s="108"/>
      <c r="U356" s="108"/>
      <c r="V356" s="108"/>
      <c r="W356" s="108"/>
      <c r="X356" s="108"/>
    </row>
    <row r="357" spans="1:24">
      <c r="A357" s="103">
        <v>337</v>
      </c>
      <c r="B357" s="104" t="s">
        <v>357</v>
      </c>
      <c r="C357" s="105" t="s">
        <v>358</v>
      </c>
      <c r="D357" s="89" t="s">
        <v>19</v>
      </c>
      <c r="E357" s="104" t="s">
        <v>1882</v>
      </c>
      <c r="F357" s="104" t="s">
        <v>1509</v>
      </c>
      <c r="G357" s="104">
        <v>2000</v>
      </c>
      <c r="H357" s="92">
        <v>46.729553000000003</v>
      </c>
      <c r="I357" s="92">
        <v>-94.685899800000001</v>
      </c>
      <c r="J357" s="104" t="s">
        <v>42</v>
      </c>
      <c r="K357" s="104" t="s">
        <v>1643</v>
      </c>
      <c r="L357" s="104" t="s">
        <v>2061</v>
      </c>
      <c r="M357" s="106" t="s">
        <v>2061</v>
      </c>
      <c r="N357" s="104" t="s">
        <v>26</v>
      </c>
      <c r="O357" s="104" t="s">
        <v>362</v>
      </c>
      <c r="P357" s="108"/>
      <c r="Q357" s="108"/>
      <c r="R357" s="108"/>
      <c r="S357" s="108" t="s">
        <v>1646</v>
      </c>
      <c r="T357" s="108"/>
      <c r="U357" s="108"/>
      <c r="V357" s="108"/>
      <c r="W357" s="108"/>
      <c r="X357" s="108"/>
    </row>
    <row r="358" spans="1:24">
      <c r="A358" s="103">
        <v>338</v>
      </c>
      <c r="B358" s="104" t="s">
        <v>357</v>
      </c>
      <c r="C358" s="105" t="s">
        <v>358</v>
      </c>
      <c r="D358" s="89" t="s">
        <v>19</v>
      </c>
      <c r="E358" s="104" t="s">
        <v>1882</v>
      </c>
      <c r="F358" s="104" t="s">
        <v>1509</v>
      </c>
      <c r="G358" s="104">
        <v>2000</v>
      </c>
      <c r="H358" s="92">
        <v>46.729553000000003</v>
      </c>
      <c r="I358" s="92">
        <v>-94.685899800000001</v>
      </c>
      <c r="J358" s="104" t="s">
        <v>42</v>
      </c>
      <c r="K358" s="104" t="s">
        <v>1643</v>
      </c>
      <c r="L358" s="104" t="s">
        <v>2062</v>
      </c>
      <c r="M358" s="106" t="s">
        <v>2062</v>
      </c>
      <c r="N358" s="104" t="s">
        <v>26</v>
      </c>
      <c r="O358" s="104" t="s">
        <v>362</v>
      </c>
      <c r="P358" s="108"/>
      <c r="Q358" s="108"/>
      <c r="R358" s="108"/>
      <c r="S358" s="108" t="s">
        <v>1646</v>
      </c>
      <c r="T358" s="108"/>
      <c r="U358" s="108"/>
      <c r="V358" s="108"/>
      <c r="W358" s="108"/>
      <c r="X358" s="108"/>
    </row>
    <row r="359" spans="1:24">
      <c r="A359" s="103">
        <v>339</v>
      </c>
      <c r="B359" s="104" t="s">
        <v>357</v>
      </c>
      <c r="C359" s="105" t="s">
        <v>358</v>
      </c>
      <c r="D359" s="89" t="s">
        <v>19</v>
      </c>
      <c r="E359" s="104" t="s">
        <v>1882</v>
      </c>
      <c r="F359" s="104" t="s">
        <v>1509</v>
      </c>
      <c r="G359" s="104">
        <v>2000</v>
      </c>
      <c r="H359" s="92">
        <v>46.729553000000003</v>
      </c>
      <c r="I359" s="92">
        <v>-94.685899800000001</v>
      </c>
      <c r="J359" s="104" t="s">
        <v>42</v>
      </c>
      <c r="K359" s="104" t="s">
        <v>1643</v>
      </c>
      <c r="L359" s="104" t="s">
        <v>2063</v>
      </c>
      <c r="M359" s="106" t="s">
        <v>2063</v>
      </c>
      <c r="N359" s="104" t="s">
        <v>26</v>
      </c>
      <c r="O359" s="104" t="s">
        <v>362</v>
      </c>
      <c r="P359" s="108"/>
      <c r="Q359" s="108"/>
      <c r="R359" s="108"/>
      <c r="S359" s="108" t="s">
        <v>1646</v>
      </c>
      <c r="T359" s="108"/>
      <c r="U359" s="108"/>
      <c r="V359" s="108"/>
      <c r="W359" s="108"/>
      <c r="X359" s="108"/>
    </row>
    <row r="360" spans="1:24">
      <c r="A360" s="103">
        <v>340</v>
      </c>
      <c r="B360" s="104" t="s">
        <v>357</v>
      </c>
      <c r="C360" s="105" t="s">
        <v>358</v>
      </c>
      <c r="D360" s="89" t="s">
        <v>19</v>
      </c>
      <c r="E360" s="104" t="s">
        <v>1882</v>
      </c>
      <c r="F360" s="104" t="s">
        <v>1509</v>
      </c>
      <c r="G360" s="104">
        <v>2000</v>
      </c>
      <c r="H360" s="92">
        <v>46.729553000000003</v>
      </c>
      <c r="I360" s="92">
        <v>-94.685899800000001</v>
      </c>
      <c r="J360" s="104" t="s">
        <v>42</v>
      </c>
      <c r="K360" s="104" t="s">
        <v>1643</v>
      </c>
      <c r="L360" s="104" t="s">
        <v>2064</v>
      </c>
      <c r="M360" s="110" t="s">
        <v>2065</v>
      </c>
      <c r="N360" s="104" t="s">
        <v>26</v>
      </c>
      <c r="O360" s="104" t="s">
        <v>362</v>
      </c>
      <c r="P360" s="108"/>
      <c r="Q360" s="108"/>
      <c r="R360" s="108"/>
      <c r="S360" s="108" t="s">
        <v>1646</v>
      </c>
      <c r="T360" s="108"/>
      <c r="U360" s="108"/>
      <c r="V360" s="108"/>
      <c r="W360" s="108"/>
      <c r="X360" s="108"/>
    </row>
    <row r="361" spans="1:24">
      <c r="A361" s="103">
        <v>341</v>
      </c>
      <c r="B361" s="104" t="s">
        <v>357</v>
      </c>
      <c r="C361" s="105" t="s">
        <v>358</v>
      </c>
      <c r="D361" s="89" t="s">
        <v>19</v>
      </c>
      <c r="E361" s="104" t="s">
        <v>1882</v>
      </c>
      <c r="F361" s="104" t="s">
        <v>1509</v>
      </c>
      <c r="G361" s="104">
        <v>2000</v>
      </c>
      <c r="H361" s="92">
        <v>46.729553000000003</v>
      </c>
      <c r="I361" s="92">
        <v>-94.685899800000001</v>
      </c>
      <c r="J361" s="104" t="s">
        <v>42</v>
      </c>
      <c r="K361" s="104" t="s">
        <v>1643</v>
      </c>
      <c r="L361" s="104" t="s">
        <v>2066</v>
      </c>
      <c r="M361" s="110" t="s">
        <v>2067</v>
      </c>
      <c r="N361" s="104" t="s">
        <v>26</v>
      </c>
      <c r="O361" s="104" t="s">
        <v>362</v>
      </c>
      <c r="P361" s="108"/>
      <c r="Q361" s="108"/>
      <c r="R361" s="108"/>
      <c r="S361" s="108" t="s">
        <v>1646</v>
      </c>
      <c r="T361" s="108"/>
      <c r="U361" s="108"/>
      <c r="V361" s="108"/>
      <c r="W361" s="108"/>
      <c r="X361" s="108"/>
    </row>
    <row r="362" spans="1:24">
      <c r="A362" s="103">
        <v>342</v>
      </c>
      <c r="B362" s="104" t="s">
        <v>357</v>
      </c>
      <c r="C362" s="105" t="s">
        <v>358</v>
      </c>
      <c r="D362" s="89" t="s">
        <v>19</v>
      </c>
      <c r="E362" s="104" t="s">
        <v>1882</v>
      </c>
      <c r="F362" s="104" t="s">
        <v>1509</v>
      </c>
      <c r="G362" s="104">
        <v>2000</v>
      </c>
      <c r="H362" s="92">
        <v>46.729553000000003</v>
      </c>
      <c r="I362" s="92">
        <v>-94.685899800000001</v>
      </c>
      <c r="J362" s="104" t="s">
        <v>42</v>
      </c>
      <c r="K362" s="104" t="s">
        <v>1643</v>
      </c>
      <c r="L362" s="104" t="s">
        <v>2068</v>
      </c>
      <c r="M362" s="110" t="s">
        <v>2069</v>
      </c>
      <c r="N362" s="104" t="s">
        <v>26</v>
      </c>
      <c r="O362" s="104" t="s">
        <v>362</v>
      </c>
      <c r="P362" s="108"/>
      <c r="Q362" s="108"/>
      <c r="R362" s="108"/>
      <c r="S362" s="108" t="s">
        <v>1646</v>
      </c>
      <c r="T362" s="108"/>
      <c r="U362" s="108"/>
      <c r="V362" s="108"/>
      <c r="W362" s="108"/>
      <c r="X362" s="108"/>
    </row>
    <row r="363" spans="1:24">
      <c r="A363" s="103">
        <v>343</v>
      </c>
      <c r="B363" s="104" t="s">
        <v>357</v>
      </c>
      <c r="C363" s="105" t="s">
        <v>358</v>
      </c>
      <c r="D363" s="89" t="s">
        <v>19</v>
      </c>
      <c r="E363" s="104" t="s">
        <v>1882</v>
      </c>
      <c r="F363" s="104" t="s">
        <v>1509</v>
      </c>
      <c r="G363" s="104">
        <v>2000</v>
      </c>
      <c r="H363" s="92">
        <v>46.729553000000003</v>
      </c>
      <c r="I363" s="92">
        <v>-94.685899800000001</v>
      </c>
      <c r="J363" s="104" t="s">
        <v>42</v>
      </c>
      <c r="K363" s="104" t="s">
        <v>1643</v>
      </c>
      <c r="L363" s="104" t="s">
        <v>2070</v>
      </c>
      <c r="M363" s="110" t="s">
        <v>2071</v>
      </c>
      <c r="N363" s="104" t="s">
        <v>26</v>
      </c>
      <c r="O363" s="104" t="s">
        <v>362</v>
      </c>
      <c r="P363" s="108"/>
      <c r="Q363" s="108"/>
      <c r="R363" s="108"/>
      <c r="S363" s="108" t="s">
        <v>1646</v>
      </c>
      <c r="T363" s="108"/>
      <c r="U363" s="108"/>
      <c r="V363" s="108"/>
      <c r="W363" s="108"/>
      <c r="X363" s="108"/>
    </row>
    <row r="364" spans="1:24">
      <c r="A364" s="103">
        <v>344</v>
      </c>
      <c r="B364" s="104" t="s">
        <v>357</v>
      </c>
      <c r="C364" s="105" t="s">
        <v>358</v>
      </c>
      <c r="D364" s="89" t="s">
        <v>19</v>
      </c>
      <c r="E364" s="104" t="s">
        <v>1882</v>
      </c>
      <c r="F364" s="104" t="s">
        <v>1509</v>
      </c>
      <c r="G364" s="104">
        <v>2000</v>
      </c>
      <c r="H364" s="92">
        <v>46.729553000000003</v>
      </c>
      <c r="I364" s="92">
        <v>-94.685899800000001</v>
      </c>
      <c r="J364" s="104" t="s">
        <v>42</v>
      </c>
      <c r="K364" s="104" t="s">
        <v>1643</v>
      </c>
      <c r="L364" s="104" t="s">
        <v>2072</v>
      </c>
      <c r="M364" s="110" t="s">
        <v>2073</v>
      </c>
      <c r="N364" s="104" t="s">
        <v>26</v>
      </c>
      <c r="O364" s="104" t="s">
        <v>362</v>
      </c>
      <c r="P364" s="108"/>
      <c r="Q364" s="108"/>
      <c r="R364" s="108"/>
      <c r="S364" s="108" t="s">
        <v>1646</v>
      </c>
      <c r="T364" s="108"/>
      <c r="U364" s="108"/>
      <c r="V364" s="108"/>
      <c r="W364" s="108"/>
      <c r="X364" s="108"/>
    </row>
    <row r="365" spans="1:24">
      <c r="A365" s="103">
        <v>345</v>
      </c>
      <c r="B365" s="104" t="s">
        <v>357</v>
      </c>
      <c r="C365" s="105" t="s">
        <v>358</v>
      </c>
      <c r="D365" s="89" t="s">
        <v>19</v>
      </c>
      <c r="E365" s="104" t="s">
        <v>1882</v>
      </c>
      <c r="F365" s="104" t="s">
        <v>1509</v>
      </c>
      <c r="G365" s="104">
        <v>2000</v>
      </c>
      <c r="H365" s="92">
        <v>46.729553000000003</v>
      </c>
      <c r="I365" s="92">
        <v>-94.685899800000001</v>
      </c>
      <c r="J365" s="104" t="s">
        <v>42</v>
      </c>
      <c r="K365" s="104" t="s">
        <v>1643</v>
      </c>
      <c r="L365" s="104" t="s">
        <v>2074</v>
      </c>
      <c r="M365" s="110" t="s">
        <v>2075</v>
      </c>
      <c r="N365" s="104" t="s">
        <v>26</v>
      </c>
      <c r="O365" s="104" t="s">
        <v>362</v>
      </c>
      <c r="P365" s="108"/>
      <c r="Q365" s="108"/>
      <c r="R365" s="108"/>
      <c r="S365" s="108" t="s">
        <v>1646</v>
      </c>
      <c r="T365" s="108"/>
      <c r="U365" s="108"/>
      <c r="V365" s="108"/>
      <c r="W365" s="108"/>
      <c r="X365" s="108"/>
    </row>
    <row r="366" spans="1:24">
      <c r="A366" s="103">
        <v>346</v>
      </c>
      <c r="B366" s="104" t="s">
        <v>357</v>
      </c>
      <c r="C366" s="105" t="s">
        <v>358</v>
      </c>
      <c r="D366" s="89" t="s">
        <v>19</v>
      </c>
      <c r="E366" s="104" t="s">
        <v>1882</v>
      </c>
      <c r="F366" s="104" t="s">
        <v>1509</v>
      </c>
      <c r="G366" s="104">
        <v>1999</v>
      </c>
      <c r="H366" s="92">
        <v>46.729553000000003</v>
      </c>
      <c r="I366" s="92">
        <v>-94.685899800000001</v>
      </c>
      <c r="J366" s="104" t="s">
        <v>42</v>
      </c>
      <c r="K366" s="104" t="s">
        <v>1643</v>
      </c>
      <c r="L366" s="104" t="s">
        <v>2076</v>
      </c>
      <c r="M366" s="106" t="s">
        <v>2076</v>
      </c>
      <c r="N366" s="104" t="s">
        <v>26</v>
      </c>
      <c r="O366" s="104" t="s">
        <v>362</v>
      </c>
      <c r="P366" s="108"/>
      <c r="Q366" s="108"/>
      <c r="R366" s="108"/>
      <c r="S366" s="108" t="s">
        <v>1646</v>
      </c>
      <c r="T366" s="108"/>
      <c r="U366" s="108"/>
      <c r="V366" s="108"/>
      <c r="W366" s="108"/>
      <c r="X366" s="108"/>
    </row>
    <row r="367" spans="1:24">
      <c r="A367" s="103">
        <v>347</v>
      </c>
      <c r="B367" s="104" t="s">
        <v>357</v>
      </c>
      <c r="C367" s="105" t="s">
        <v>358</v>
      </c>
      <c r="D367" s="89" t="s">
        <v>19</v>
      </c>
      <c r="E367" s="104" t="s">
        <v>1882</v>
      </c>
      <c r="F367" s="104" t="s">
        <v>1509</v>
      </c>
      <c r="G367" s="104">
        <v>1999</v>
      </c>
      <c r="H367" s="92">
        <v>46.729553000000003</v>
      </c>
      <c r="I367" s="92">
        <v>-94.685899800000001</v>
      </c>
      <c r="J367" s="104" t="s">
        <v>42</v>
      </c>
      <c r="K367" s="104" t="s">
        <v>1643</v>
      </c>
      <c r="L367" s="104" t="s">
        <v>2077</v>
      </c>
      <c r="M367" s="106" t="s">
        <v>2077</v>
      </c>
      <c r="N367" s="104" t="s">
        <v>26</v>
      </c>
      <c r="O367" s="104" t="s">
        <v>362</v>
      </c>
      <c r="P367" s="108"/>
      <c r="Q367" s="108"/>
      <c r="R367" s="108"/>
      <c r="S367" s="108" t="s">
        <v>1646</v>
      </c>
      <c r="T367" s="108"/>
      <c r="U367" s="108"/>
      <c r="V367" s="108"/>
      <c r="W367" s="108"/>
      <c r="X367" s="108"/>
    </row>
    <row r="368" spans="1:24">
      <c r="A368" s="103">
        <v>348</v>
      </c>
      <c r="B368" s="104" t="s">
        <v>357</v>
      </c>
      <c r="C368" s="105" t="s">
        <v>358</v>
      </c>
      <c r="D368" s="89" t="s">
        <v>19</v>
      </c>
      <c r="E368" s="104" t="s">
        <v>1882</v>
      </c>
      <c r="F368" s="104" t="s">
        <v>1509</v>
      </c>
      <c r="G368" s="104">
        <v>1999</v>
      </c>
      <c r="H368" s="92">
        <v>46.729553000000003</v>
      </c>
      <c r="I368" s="92">
        <v>-94.685899800000001</v>
      </c>
      <c r="J368" s="104" t="s">
        <v>42</v>
      </c>
      <c r="K368" s="104" t="s">
        <v>1643</v>
      </c>
      <c r="L368" s="104" t="s">
        <v>2078</v>
      </c>
      <c r="M368" s="106" t="s">
        <v>2078</v>
      </c>
      <c r="N368" s="104" t="s">
        <v>26</v>
      </c>
      <c r="O368" s="104" t="s">
        <v>362</v>
      </c>
      <c r="P368" s="108"/>
      <c r="Q368" s="108"/>
      <c r="R368" s="108"/>
      <c r="S368" s="108" t="s">
        <v>1646</v>
      </c>
      <c r="T368" s="108"/>
      <c r="U368" s="108"/>
      <c r="V368" s="108"/>
      <c r="W368" s="108"/>
      <c r="X368" s="108"/>
    </row>
    <row r="369" spans="1:24">
      <c r="A369" s="103">
        <v>349</v>
      </c>
      <c r="B369" s="104" t="s">
        <v>357</v>
      </c>
      <c r="C369" s="105" t="s">
        <v>358</v>
      </c>
      <c r="D369" s="89" t="s">
        <v>19</v>
      </c>
      <c r="E369" s="104" t="s">
        <v>1882</v>
      </c>
      <c r="F369" s="104" t="s">
        <v>1509</v>
      </c>
      <c r="G369" s="104">
        <v>1999</v>
      </c>
      <c r="H369" s="92">
        <v>46.729553000000003</v>
      </c>
      <c r="I369" s="92">
        <v>-94.685899800000001</v>
      </c>
      <c r="J369" s="104" t="s">
        <v>42</v>
      </c>
      <c r="K369" s="104" t="s">
        <v>1643</v>
      </c>
      <c r="L369" s="104" t="s">
        <v>2079</v>
      </c>
      <c r="M369" s="106" t="s">
        <v>2079</v>
      </c>
      <c r="N369" s="104" t="s">
        <v>26</v>
      </c>
      <c r="O369" s="104" t="s">
        <v>362</v>
      </c>
      <c r="P369" s="108"/>
      <c r="Q369" s="108"/>
      <c r="R369" s="108"/>
      <c r="S369" s="108" t="s">
        <v>1646</v>
      </c>
      <c r="T369" s="108"/>
      <c r="U369" s="108"/>
      <c r="V369" s="108"/>
      <c r="W369" s="108"/>
      <c r="X369" s="108"/>
    </row>
    <row r="370" spans="1:24">
      <c r="A370" s="103">
        <v>350</v>
      </c>
      <c r="B370" s="104" t="s">
        <v>357</v>
      </c>
      <c r="C370" s="105" t="s">
        <v>358</v>
      </c>
      <c r="D370" s="89" t="s">
        <v>19</v>
      </c>
      <c r="E370" s="104" t="s">
        <v>1882</v>
      </c>
      <c r="F370" s="104" t="s">
        <v>1509</v>
      </c>
      <c r="G370" s="104">
        <v>1999</v>
      </c>
      <c r="H370" s="92">
        <v>46.729553000000003</v>
      </c>
      <c r="I370" s="92">
        <v>-94.685899800000001</v>
      </c>
      <c r="J370" s="104" t="s">
        <v>42</v>
      </c>
      <c r="K370" s="104" t="s">
        <v>1643</v>
      </c>
      <c r="L370" s="104" t="s">
        <v>2080</v>
      </c>
      <c r="M370" s="106" t="s">
        <v>2080</v>
      </c>
      <c r="N370" s="104" t="s">
        <v>26</v>
      </c>
      <c r="O370" s="104" t="s">
        <v>362</v>
      </c>
      <c r="P370" s="108"/>
      <c r="Q370" s="108"/>
      <c r="R370" s="108"/>
      <c r="S370" s="108" t="s">
        <v>1646</v>
      </c>
      <c r="T370" s="108"/>
      <c r="U370" s="108"/>
      <c r="V370" s="108"/>
      <c r="W370" s="108"/>
      <c r="X370" s="108"/>
    </row>
    <row r="371" spans="1:24">
      <c r="A371" s="103">
        <v>351</v>
      </c>
      <c r="B371" s="104" t="s">
        <v>357</v>
      </c>
      <c r="C371" s="105" t="s">
        <v>358</v>
      </c>
      <c r="D371" s="89" t="s">
        <v>19</v>
      </c>
      <c r="E371" s="104" t="s">
        <v>1882</v>
      </c>
      <c r="F371" s="104" t="s">
        <v>1509</v>
      </c>
      <c r="G371" s="104">
        <v>1999</v>
      </c>
      <c r="H371" s="92">
        <v>46.729553000000003</v>
      </c>
      <c r="I371" s="92">
        <v>-94.685899800000001</v>
      </c>
      <c r="J371" s="104" t="s">
        <v>42</v>
      </c>
      <c r="K371" s="104" t="s">
        <v>1643</v>
      </c>
      <c r="L371" s="104" t="s">
        <v>2081</v>
      </c>
      <c r="M371" s="106" t="s">
        <v>2081</v>
      </c>
      <c r="N371" s="104" t="s">
        <v>26</v>
      </c>
      <c r="O371" s="104" t="s">
        <v>362</v>
      </c>
      <c r="P371" s="108"/>
      <c r="Q371" s="108"/>
      <c r="R371" s="108"/>
      <c r="S371" s="108" t="s">
        <v>1646</v>
      </c>
      <c r="T371" s="108"/>
      <c r="U371" s="108"/>
      <c r="V371" s="108"/>
      <c r="W371" s="108"/>
      <c r="X371" s="108"/>
    </row>
    <row r="372" spans="1:24">
      <c r="A372" s="103">
        <v>352</v>
      </c>
      <c r="B372" s="104" t="s">
        <v>357</v>
      </c>
      <c r="C372" s="105" t="s">
        <v>358</v>
      </c>
      <c r="D372" s="89" t="s">
        <v>19</v>
      </c>
      <c r="E372" s="104" t="s">
        <v>1882</v>
      </c>
      <c r="F372" s="104" t="s">
        <v>1509</v>
      </c>
      <c r="G372" s="104">
        <v>1999</v>
      </c>
      <c r="H372" s="92">
        <v>46.729553000000003</v>
      </c>
      <c r="I372" s="92">
        <v>-94.685899800000001</v>
      </c>
      <c r="J372" s="104" t="s">
        <v>42</v>
      </c>
      <c r="K372" s="104" t="s">
        <v>1643</v>
      </c>
      <c r="L372" s="104" t="s">
        <v>2082</v>
      </c>
      <c r="M372" s="106" t="s">
        <v>2082</v>
      </c>
      <c r="N372" s="104" t="s">
        <v>26</v>
      </c>
      <c r="O372" s="104" t="s">
        <v>362</v>
      </c>
      <c r="P372" s="108"/>
      <c r="Q372" s="108"/>
      <c r="R372" s="108"/>
      <c r="S372" s="108" t="s">
        <v>1646</v>
      </c>
      <c r="T372" s="108"/>
      <c r="U372" s="108"/>
      <c r="V372" s="108"/>
      <c r="W372" s="108"/>
      <c r="X372" s="108"/>
    </row>
    <row r="373" spans="1:24">
      <c r="A373" s="103">
        <v>353</v>
      </c>
      <c r="B373" s="104" t="s">
        <v>357</v>
      </c>
      <c r="C373" s="105" t="s">
        <v>358</v>
      </c>
      <c r="D373" s="89" t="s">
        <v>19</v>
      </c>
      <c r="E373" s="104" t="s">
        <v>1882</v>
      </c>
      <c r="F373" s="104" t="s">
        <v>1509</v>
      </c>
      <c r="G373" s="104">
        <v>1999</v>
      </c>
      <c r="H373" s="92">
        <v>46.729553000000003</v>
      </c>
      <c r="I373" s="92">
        <v>-94.685899800000001</v>
      </c>
      <c r="J373" s="104" t="s">
        <v>42</v>
      </c>
      <c r="K373" s="104" t="s">
        <v>1643</v>
      </c>
      <c r="L373" s="104" t="s">
        <v>2083</v>
      </c>
      <c r="M373" s="106" t="s">
        <v>2083</v>
      </c>
      <c r="N373" s="104" t="s">
        <v>26</v>
      </c>
      <c r="O373" s="104" t="s">
        <v>362</v>
      </c>
      <c r="P373" s="108"/>
      <c r="Q373" s="108"/>
      <c r="R373" s="108"/>
      <c r="S373" s="108" t="s">
        <v>1646</v>
      </c>
      <c r="T373" s="108"/>
      <c r="U373" s="108"/>
      <c r="V373" s="108"/>
      <c r="W373" s="108"/>
      <c r="X373" s="108"/>
    </row>
    <row r="374" spans="1:24">
      <c r="A374" s="103">
        <v>354</v>
      </c>
      <c r="B374" s="104" t="s">
        <v>357</v>
      </c>
      <c r="C374" s="105" t="s">
        <v>358</v>
      </c>
      <c r="D374" s="89" t="s">
        <v>19</v>
      </c>
      <c r="E374" s="104" t="s">
        <v>1882</v>
      </c>
      <c r="F374" s="104" t="s">
        <v>1509</v>
      </c>
      <c r="G374" s="104">
        <v>1999</v>
      </c>
      <c r="H374" s="92">
        <v>46.729553000000003</v>
      </c>
      <c r="I374" s="92">
        <v>-94.685899800000001</v>
      </c>
      <c r="J374" s="104" t="s">
        <v>42</v>
      </c>
      <c r="K374" s="104" t="s">
        <v>1643</v>
      </c>
      <c r="L374" s="104" t="s">
        <v>2084</v>
      </c>
      <c r="M374" s="106" t="s">
        <v>2084</v>
      </c>
      <c r="N374" s="104" t="s">
        <v>26</v>
      </c>
      <c r="O374" s="104" t="s">
        <v>362</v>
      </c>
      <c r="P374" s="108"/>
      <c r="Q374" s="108"/>
      <c r="R374" s="108"/>
      <c r="S374" s="108" t="s">
        <v>1646</v>
      </c>
      <c r="T374" s="108"/>
      <c r="U374" s="108"/>
      <c r="V374" s="108"/>
      <c r="W374" s="108"/>
      <c r="X374" s="108"/>
    </row>
    <row r="375" spans="1:24">
      <c r="A375" s="103">
        <v>355</v>
      </c>
      <c r="B375" s="104" t="s">
        <v>357</v>
      </c>
      <c r="C375" s="105" t="s">
        <v>358</v>
      </c>
      <c r="D375" s="89" t="s">
        <v>19</v>
      </c>
      <c r="E375" s="104" t="s">
        <v>1882</v>
      </c>
      <c r="F375" s="104" t="s">
        <v>1509</v>
      </c>
      <c r="G375" s="104">
        <v>1999</v>
      </c>
      <c r="H375" s="92">
        <v>46.729553000000003</v>
      </c>
      <c r="I375" s="92">
        <v>-94.685899800000001</v>
      </c>
      <c r="J375" s="104" t="s">
        <v>42</v>
      </c>
      <c r="K375" s="104" t="s">
        <v>1643</v>
      </c>
      <c r="L375" s="104" t="s">
        <v>2085</v>
      </c>
      <c r="M375" s="106" t="s">
        <v>2085</v>
      </c>
      <c r="N375" s="104" t="s">
        <v>26</v>
      </c>
      <c r="O375" s="104" t="s">
        <v>362</v>
      </c>
      <c r="P375" s="108"/>
      <c r="Q375" s="108"/>
      <c r="R375" s="108"/>
      <c r="S375" s="108" t="s">
        <v>1646</v>
      </c>
      <c r="T375" s="108"/>
      <c r="U375" s="108"/>
      <c r="V375" s="108"/>
      <c r="W375" s="108"/>
      <c r="X375" s="108"/>
    </row>
    <row r="376" spans="1:24">
      <c r="A376" s="103">
        <v>356</v>
      </c>
      <c r="B376" s="104" t="s">
        <v>357</v>
      </c>
      <c r="C376" s="105" t="s">
        <v>358</v>
      </c>
      <c r="D376" s="89" t="s">
        <v>19</v>
      </c>
      <c r="E376" s="104" t="s">
        <v>1882</v>
      </c>
      <c r="F376" s="104" t="s">
        <v>1509</v>
      </c>
      <c r="G376" s="104">
        <v>2000</v>
      </c>
      <c r="H376" s="92">
        <v>46.729553000000003</v>
      </c>
      <c r="I376" s="92">
        <v>-94.685899800000001</v>
      </c>
      <c r="J376" s="104" t="s">
        <v>42</v>
      </c>
      <c r="K376" s="104" t="s">
        <v>1643</v>
      </c>
      <c r="L376" s="104" t="s">
        <v>2086</v>
      </c>
      <c r="M376" s="106" t="s">
        <v>2086</v>
      </c>
      <c r="N376" s="104" t="s">
        <v>26</v>
      </c>
      <c r="O376" s="104" t="s">
        <v>362</v>
      </c>
      <c r="P376" s="108"/>
      <c r="Q376" s="108"/>
      <c r="R376" s="108"/>
      <c r="S376" s="108" t="s">
        <v>1646</v>
      </c>
      <c r="T376" s="108"/>
      <c r="U376" s="108"/>
      <c r="V376" s="108"/>
      <c r="W376" s="108"/>
      <c r="X376" s="108"/>
    </row>
    <row r="377" spans="1:24">
      <c r="A377" s="103">
        <v>357</v>
      </c>
      <c r="B377" s="104" t="s">
        <v>357</v>
      </c>
      <c r="C377" s="105" t="s">
        <v>358</v>
      </c>
      <c r="D377" s="89" t="s">
        <v>19</v>
      </c>
      <c r="E377" s="104" t="s">
        <v>1882</v>
      </c>
      <c r="F377" s="104" t="s">
        <v>1509</v>
      </c>
      <c r="G377" s="104">
        <v>1999</v>
      </c>
      <c r="H377" s="92">
        <v>46.729553000000003</v>
      </c>
      <c r="I377" s="92">
        <v>-94.685899800000001</v>
      </c>
      <c r="J377" s="104" t="s">
        <v>42</v>
      </c>
      <c r="K377" s="104" t="s">
        <v>1643</v>
      </c>
      <c r="L377" s="104" t="s">
        <v>2087</v>
      </c>
      <c r="M377" s="106" t="s">
        <v>2087</v>
      </c>
      <c r="N377" s="104" t="s">
        <v>26</v>
      </c>
      <c r="O377" s="104" t="s">
        <v>362</v>
      </c>
      <c r="P377" s="108"/>
      <c r="Q377" s="108"/>
      <c r="R377" s="108"/>
      <c r="S377" s="108" t="s">
        <v>1646</v>
      </c>
      <c r="T377" s="108"/>
      <c r="U377" s="108"/>
      <c r="V377" s="108"/>
      <c r="W377" s="108"/>
      <c r="X377" s="108"/>
    </row>
    <row r="378" spans="1:24">
      <c r="A378" s="103">
        <v>358</v>
      </c>
      <c r="B378" s="104" t="s">
        <v>357</v>
      </c>
      <c r="C378" s="105" t="s">
        <v>358</v>
      </c>
      <c r="D378" s="89" t="s">
        <v>19</v>
      </c>
      <c r="E378" s="104" t="s">
        <v>1882</v>
      </c>
      <c r="F378" s="104" t="s">
        <v>1509</v>
      </c>
      <c r="G378" s="104">
        <v>2000</v>
      </c>
      <c r="H378" s="92">
        <v>46.729553000000003</v>
      </c>
      <c r="I378" s="92">
        <v>-94.685899800000001</v>
      </c>
      <c r="J378" s="104" t="s">
        <v>42</v>
      </c>
      <c r="K378" s="104" t="s">
        <v>1643</v>
      </c>
      <c r="L378" s="104" t="s">
        <v>2088</v>
      </c>
      <c r="M378" s="106" t="s">
        <v>2088</v>
      </c>
      <c r="N378" s="104" t="s">
        <v>26</v>
      </c>
      <c r="O378" s="104" t="s">
        <v>362</v>
      </c>
      <c r="P378" s="108"/>
      <c r="Q378" s="108"/>
      <c r="R378" s="108"/>
      <c r="S378" s="108" t="s">
        <v>1646</v>
      </c>
      <c r="T378" s="108"/>
      <c r="U378" s="108"/>
      <c r="V378" s="108"/>
      <c r="W378" s="108"/>
      <c r="X378" s="108"/>
    </row>
    <row r="379" spans="1:24">
      <c r="A379" s="103">
        <v>359</v>
      </c>
      <c r="B379" s="104" t="s">
        <v>357</v>
      </c>
      <c r="C379" s="105" t="s">
        <v>358</v>
      </c>
      <c r="D379" s="89" t="s">
        <v>19</v>
      </c>
      <c r="E379" s="104" t="s">
        <v>1882</v>
      </c>
      <c r="F379" s="104" t="s">
        <v>1509</v>
      </c>
      <c r="G379" s="104">
        <v>2000</v>
      </c>
      <c r="H379" s="92">
        <v>46.729553000000003</v>
      </c>
      <c r="I379" s="92">
        <v>-94.685899800000001</v>
      </c>
      <c r="J379" s="104" t="s">
        <v>42</v>
      </c>
      <c r="K379" s="104" t="s">
        <v>1643</v>
      </c>
      <c r="L379" s="104" t="s">
        <v>2089</v>
      </c>
      <c r="M379" s="106" t="s">
        <v>2089</v>
      </c>
      <c r="N379" s="104" t="s">
        <v>26</v>
      </c>
      <c r="O379" s="104" t="s">
        <v>362</v>
      </c>
      <c r="P379" s="108"/>
      <c r="Q379" s="108"/>
      <c r="R379" s="108"/>
      <c r="S379" s="108" t="s">
        <v>1646</v>
      </c>
      <c r="T379" s="108"/>
      <c r="U379" s="108"/>
      <c r="V379" s="108"/>
      <c r="W379" s="108"/>
      <c r="X379" s="108"/>
    </row>
    <row r="380" spans="1:24">
      <c r="A380" s="103">
        <v>360</v>
      </c>
      <c r="B380" s="104" t="s">
        <v>357</v>
      </c>
      <c r="C380" s="105" t="s">
        <v>358</v>
      </c>
      <c r="D380" s="104" t="s">
        <v>1940</v>
      </c>
      <c r="E380" s="104" t="s">
        <v>1882</v>
      </c>
      <c r="F380" s="104" t="s">
        <v>1509</v>
      </c>
      <c r="G380" s="104">
        <v>1999</v>
      </c>
      <c r="H380" s="92">
        <v>46.729553000000003</v>
      </c>
      <c r="I380" s="92">
        <v>-94.685899800000001</v>
      </c>
      <c r="J380" s="104" t="s">
        <v>42</v>
      </c>
      <c r="K380" s="104" t="s">
        <v>1643</v>
      </c>
      <c r="L380" s="104" t="s">
        <v>2090</v>
      </c>
      <c r="M380" s="106" t="s">
        <v>2090</v>
      </c>
      <c r="N380" s="104" t="s">
        <v>26</v>
      </c>
      <c r="O380" s="104" t="s">
        <v>362</v>
      </c>
      <c r="P380" s="108"/>
      <c r="Q380" s="108"/>
      <c r="R380" s="108"/>
      <c r="S380" s="108" t="s">
        <v>1646</v>
      </c>
      <c r="T380" s="108" t="s">
        <v>1664</v>
      </c>
      <c r="U380" s="108"/>
      <c r="V380" s="108"/>
      <c r="W380" s="108"/>
      <c r="X380" s="108"/>
    </row>
    <row r="381" spans="1:24">
      <c r="A381" s="103">
        <v>361</v>
      </c>
      <c r="B381" s="104" t="s">
        <v>357</v>
      </c>
      <c r="C381" s="105" t="s">
        <v>358</v>
      </c>
      <c r="D381" s="104" t="s">
        <v>1940</v>
      </c>
      <c r="E381" s="104" t="s">
        <v>1882</v>
      </c>
      <c r="F381" s="104" t="s">
        <v>1509</v>
      </c>
      <c r="G381" s="104">
        <v>1999</v>
      </c>
      <c r="H381" s="92">
        <v>46.729553000000003</v>
      </c>
      <c r="I381" s="92">
        <v>-94.685899800000001</v>
      </c>
      <c r="J381" s="104" t="s">
        <v>42</v>
      </c>
      <c r="K381" s="104" t="s">
        <v>1643</v>
      </c>
      <c r="L381" s="104" t="s">
        <v>2091</v>
      </c>
      <c r="M381" s="106" t="s">
        <v>2091</v>
      </c>
      <c r="N381" s="104" t="s">
        <v>26</v>
      </c>
      <c r="O381" s="104" t="s">
        <v>362</v>
      </c>
      <c r="P381" s="108"/>
      <c r="Q381" s="108"/>
      <c r="R381" s="108"/>
      <c r="S381" s="108" t="s">
        <v>1646</v>
      </c>
      <c r="T381" s="108" t="s">
        <v>1664</v>
      </c>
      <c r="U381" s="108"/>
      <c r="V381" s="108"/>
      <c r="W381" s="108"/>
      <c r="X381" s="108"/>
    </row>
    <row r="382" spans="1:24">
      <c r="A382" s="103">
        <v>362</v>
      </c>
      <c r="B382" s="104" t="s">
        <v>357</v>
      </c>
      <c r="C382" s="105" t="s">
        <v>358</v>
      </c>
      <c r="D382" s="89" t="s">
        <v>19</v>
      </c>
      <c r="E382" s="104" t="s">
        <v>1882</v>
      </c>
      <c r="F382" s="104" t="s">
        <v>1509</v>
      </c>
      <c r="G382" s="104">
        <v>1999</v>
      </c>
      <c r="H382" s="92">
        <v>46.729553000000003</v>
      </c>
      <c r="I382" s="92">
        <v>-94.685899800000001</v>
      </c>
      <c r="J382" s="104" t="s">
        <v>42</v>
      </c>
      <c r="K382" s="104" t="s">
        <v>1643</v>
      </c>
      <c r="L382" s="104" t="s">
        <v>2092</v>
      </c>
      <c r="M382" s="106" t="s">
        <v>2092</v>
      </c>
      <c r="N382" s="104" t="s">
        <v>26</v>
      </c>
      <c r="O382" s="104" t="s">
        <v>362</v>
      </c>
      <c r="P382" s="108"/>
      <c r="Q382" s="108"/>
      <c r="R382" s="108"/>
      <c r="S382" s="108" t="s">
        <v>1646</v>
      </c>
      <c r="T382" s="108" t="s">
        <v>1664</v>
      </c>
      <c r="U382" s="108"/>
      <c r="V382" s="108"/>
      <c r="W382" s="108"/>
      <c r="X382" s="108"/>
    </row>
    <row r="383" spans="1:24">
      <c r="A383" s="103">
        <v>363</v>
      </c>
      <c r="B383" s="104" t="s">
        <v>357</v>
      </c>
      <c r="C383" s="105" t="s">
        <v>358</v>
      </c>
      <c r="D383" s="89" t="s">
        <v>19</v>
      </c>
      <c r="E383" s="104" t="s">
        <v>1882</v>
      </c>
      <c r="F383" s="104" t="s">
        <v>1509</v>
      </c>
      <c r="G383" s="104">
        <v>1999</v>
      </c>
      <c r="H383" s="92">
        <v>46.729553000000003</v>
      </c>
      <c r="I383" s="92">
        <v>-94.685899800000001</v>
      </c>
      <c r="J383" s="104" t="s">
        <v>42</v>
      </c>
      <c r="K383" s="104" t="s">
        <v>1643</v>
      </c>
      <c r="L383" s="104" t="s">
        <v>2093</v>
      </c>
      <c r="M383" s="106" t="s">
        <v>2093</v>
      </c>
      <c r="N383" s="104" t="s">
        <v>26</v>
      </c>
      <c r="O383" s="104" t="s">
        <v>362</v>
      </c>
      <c r="P383" s="108"/>
      <c r="Q383" s="108"/>
      <c r="R383" s="108"/>
      <c r="S383" s="108" t="s">
        <v>1646</v>
      </c>
      <c r="T383" s="108" t="s">
        <v>1664</v>
      </c>
      <c r="U383" s="108"/>
      <c r="V383" s="108"/>
      <c r="W383" s="108"/>
      <c r="X383" s="108"/>
    </row>
    <row r="384" spans="1:24">
      <c r="A384" s="103">
        <v>364</v>
      </c>
      <c r="B384" s="104" t="s">
        <v>357</v>
      </c>
      <c r="C384" s="105" t="s">
        <v>358</v>
      </c>
      <c r="D384" s="89" t="s">
        <v>19</v>
      </c>
      <c r="E384" s="104" t="s">
        <v>1882</v>
      </c>
      <c r="F384" s="104" t="s">
        <v>1509</v>
      </c>
      <c r="G384" s="104">
        <v>1999</v>
      </c>
      <c r="H384" s="92">
        <v>46.729553000000003</v>
      </c>
      <c r="I384" s="92">
        <v>-94.685899800000001</v>
      </c>
      <c r="J384" s="104" t="s">
        <v>42</v>
      </c>
      <c r="K384" s="104" t="s">
        <v>1643</v>
      </c>
      <c r="L384" s="104" t="s">
        <v>2094</v>
      </c>
      <c r="M384" s="106" t="s">
        <v>2094</v>
      </c>
      <c r="N384" s="104" t="s">
        <v>26</v>
      </c>
      <c r="O384" s="104" t="s">
        <v>362</v>
      </c>
      <c r="P384" s="108"/>
      <c r="Q384" s="108"/>
      <c r="R384" s="108"/>
      <c r="S384" s="108" t="s">
        <v>1646</v>
      </c>
      <c r="T384" s="108" t="s">
        <v>1664</v>
      </c>
      <c r="U384" s="108"/>
      <c r="V384" s="108"/>
      <c r="W384" s="108"/>
      <c r="X384" s="108"/>
    </row>
    <row r="385" spans="1:24">
      <c r="A385" s="103">
        <v>365</v>
      </c>
      <c r="B385" s="104" t="s">
        <v>357</v>
      </c>
      <c r="C385" s="105" t="s">
        <v>358</v>
      </c>
      <c r="D385" s="89" t="s">
        <v>19</v>
      </c>
      <c r="E385" s="104" t="s">
        <v>1882</v>
      </c>
      <c r="F385" s="104" t="s">
        <v>1509</v>
      </c>
      <c r="G385" s="104">
        <v>1999</v>
      </c>
      <c r="H385" s="92">
        <v>46.729553000000003</v>
      </c>
      <c r="I385" s="92">
        <v>-94.685899800000001</v>
      </c>
      <c r="J385" s="104" t="s">
        <v>42</v>
      </c>
      <c r="K385" s="104" t="s">
        <v>1643</v>
      </c>
      <c r="L385" s="104" t="s">
        <v>2095</v>
      </c>
      <c r="M385" s="106" t="s">
        <v>2095</v>
      </c>
      <c r="N385" s="104" t="s">
        <v>26</v>
      </c>
      <c r="O385" s="104" t="s">
        <v>362</v>
      </c>
      <c r="P385" s="108"/>
      <c r="Q385" s="108"/>
      <c r="R385" s="108"/>
      <c r="S385" s="108" t="s">
        <v>1646</v>
      </c>
      <c r="T385" s="108" t="s">
        <v>1664</v>
      </c>
      <c r="U385" s="108"/>
      <c r="V385" s="108"/>
      <c r="W385" s="108"/>
      <c r="X385" s="108"/>
    </row>
    <row r="386" spans="1:24">
      <c r="A386" s="103">
        <v>366</v>
      </c>
      <c r="B386" s="104" t="s">
        <v>357</v>
      </c>
      <c r="C386" s="105" t="s">
        <v>358</v>
      </c>
      <c r="D386" s="89" t="s">
        <v>19</v>
      </c>
      <c r="E386" s="104" t="s">
        <v>1882</v>
      </c>
      <c r="F386" s="104" t="s">
        <v>1509</v>
      </c>
      <c r="G386" s="104">
        <v>1999</v>
      </c>
      <c r="H386" s="92">
        <v>46.729553000000003</v>
      </c>
      <c r="I386" s="92">
        <v>-94.685899800000001</v>
      </c>
      <c r="J386" s="104" t="s">
        <v>42</v>
      </c>
      <c r="K386" s="104" t="s">
        <v>1643</v>
      </c>
      <c r="L386" s="104" t="s">
        <v>2096</v>
      </c>
      <c r="M386" s="106" t="s">
        <v>2096</v>
      </c>
      <c r="N386" s="104" t="s">
        <v>26</v>
      </c>
      <c r="O386" s="104" t="s">
        <v>362</v>
      </c>
      <c r="P386" s="108"/>
      <c r="Q386" s="108"/>
      <c r="R386" s="108"/>
      <c r="S386" s="108" t="s">
        <v>1646</v>
      </c>
      <c r="T386" s="108" t="s">
        <v>1664</v>
      </c>
      <c r="U386" s="108"/>
      <c r="V386" s="108"/>
      <c r="W386" s="108"/>
      <c r="X386" s="108"/>
    </row>
    <row r="387" spans="1:24">
      <c r="A387" s="103">
        <v>367</v>
      </c>
      <c r="B387" s="104" t="s">
        <v>357</v>
      </c>
      <c r="C387" s="105" t="s">
        <v>358</v>
      </c>
      <c r="D387" s="89" t="s">
        <v>19</v>
      </c>
      <c r="E387" s="104" t="s">
        <v>1882</v>
      </c>
      <c r="F387" s="104" t="s">
        <v>1509</v>
      </c>
      <c r="G387" s="104">
        <v>2000</v>
      </c>
      <c r="H387" s="92">
        <v>46.729553000000003</v>
      </c>
      <c r="I387" s="92">
        <v>-94.685899800000001</v>
      </c>
      <c r="J387" s="104" t="s">
        <v>42</v>
      </c>
      <c r="K387" s="104" t="s">
        <v>1643</v>
      </c>
      <c r="L387" s="104" t="s">
        <v>2097</v>
      </c>
      <c r="M387" s="106" t="s">
        <v>2097</v>
      </c>
      <c r="N387" s="104" t="s">
        <v>26</v>
      </c>
      <c r="O387" s="104" t="s">
        <v>362</v>
      </c>
      <c r="P387" s="108"/>
      <c r="Q387" s="108"/>
      <c r="R387" s="108"/>
      <c r="S387" s="108" t="s">
        <v>1646</v>
      </c>
      <c r="T387" s="108" t="s">
        <v>1664</v>
      </c>
      <c r="U387" s="108"/>
      <c r="V387" s="108"/>
      <c r="W387" s="108"/>
      <c r="X387" s="108"/>
    </row>
    <row r="388" spans="1:24">
      <c r="A388" s="103">
        <v>368</v>
      </c>
      <c r="B388" s="104" t="s">
        <v>357</v>
      </c>
      <c r="C388" s="105" t="s">
        <v>358</v>
      </c>
      <c r="D388" s="89" t="s">
        <v>19</v>
      </c>
      <c r="E388" s="104" t="s">
        <v>1882</v>
      </c>
      <c r="F388" s="104" t="s">
        <v>1509</v>
      </c>
      <c r="G388" s="104">
        <v>2000</v>
      </c>
      <c r="H388" s="92">
        <v>46.729553000000003</v>
      </c>
      <c r="I388" s="92">
        <v>-94.685899800000001</v>
      </c>
      <c r="J388" s="104" t="s">
        <v>42</v>
      </c>
      <c r="K388" s="104" t="s">
        <v>1643</v>
      </c>
      <c r="L388" s="104" t="s">
        <v>2098</v>
      </c>
      <c r="M388" s="106" t="s">
        <v>2098</v>
      </c>
      <c r="N388" s="104" t="s">
        <v>26</v>
      </c>
      <c r="O388" s="104" t="s">
        <v>362</v>
      </c>
      <c r="P388" s="108"/>
      <c r="Q388" s="108"/>
      <c r="R388" s="108"/>
      <c r="S388" s="108" t="s">
        <v>1646</v>
      </c>
      <c r="T388" s="108" t="s">
        <v>1664</v>
      </c>
      <c r="U388" s="108"/>
      <c r="V388" s="108"/>
      <c r="W388" s="108"/>
      <c r="X388" s="108"/>
    </row>
    <row r="389" spans="1:24">
      <c r="A389" s="103">
        <v>369</v>
      </c>
      <c r="B389" s="104" t="s">
        <v>357</v>
      </c>
      <c r="C389" s="105" t="s">
        <v>358</v>
      </c>
      <c r="D389" s="89" t="s">
        <v>19</v>
      </c>
      <c r="E389" s="104" t="s">
        <v>1882</v>
      </c>
      <c r="F389" s="104" t="s">
        <v>1509</v>
      </c>
      <c r="G389" s="104">
        <v>2000</v>
      </c>
      <c r="H389" s="92">
        <v>46.729553000000003</v>
      </c>
      <c r="I389" s="92">
        <v>-94.685899800000001</v>
      </c>
      <c r="J389" s="104" t="s">
        <v>42</v>
      </c>
      <c r="K389" s="104" t="s">
        <v>1643</v>
      </c>
      <c r="L389" s="104" t="s">
        <v>2099</v>
      </c>
      <c r="M389" s="106" t="s">
        <v>2099</v>
      </c>
      <c r="N389" s="104" t="s">
        <v>26</v>
      </c>
      <c r="O389" s="104" t="s">
        <v>362</v>
      </c>
      <c r="P389" s="108"/>
      <c r="Q389" s="108"/>
      <c r="R389" s="108"/>
      <c r="S389" s="108" t="s">
        <v>1646</v>
      </c>
      <c r="T389" s="108" t="s">
        <v>1664</v>
      </c>
      <c r="U389" s="108"/>
      <c r="V389" s="108"/>
      <c r="W389" s="108"/>
      <c r="X389" s="108"/>
    </row>
    <row r="390" spans="1:24">
      <c r="A390" s="103">
        <v>370</v>
      </c>
      <c r="B390" s="104" t="s">
        <v>357</v>
      </c>
      <c r="C390" s="105" t="s">
        <v>358</v>
      </c>
      <c r="D390" s="89" t="s">
        <v>19</v>
      </c>
      <c r="E390" s="104" t="s">
        <v>1882</v>
      </c>
      <c r="F390" s="104" t="s">
        <v>1509</v>
      </c>
      <c r="G390" s="104">
        <v>2000</v>
      </c>
      <c r="H390" s="92">
        <v>46.729553000000003</v>
      </c>
      <c r="I390" s="92">
        <v>-94.685899800000001</v>
      </c>
      <c r="J390" s="104" t="s">
        <v>42</v>
      </c>
      <c r="K390" s="104" t="s">
        <v>1643</v>
      </c>
      <c r="L390" s="104" t="s">
        <v>2100</v>
      </c>
      <c r="M390" s="106" t="s">
        <v>2100</v>
      </c>
      <c r="N390" s="104" t="s">
        <v>26</v>
      </c>
      <c r="O390" s="104" t="s">
        <v>362</v>
      </c>
      <c r="P390" s="108"/>
      <c r="Q390" s="108"/>
      <c r="R390" s="108"/>
      <c r="S390" s="108" t="s">
        <v>1646</v>
      </c>
      <c r="T390" s="108" t="s">
        <v>1664</v>
      </c>
      <c r="U390" s="108"/>
      <c r="V390" s="108"/>
      <c r="W390" s="108"/>
      <c r="X390" s="108"/>
    </row>
    <row r="391" spans="1:24">
      <c r="A391" s="103">
        <v>371</v>
      </c>
      <c r="B391" s="104" t="s">
        <v>357</v>
      </c>
      <c r="C391" s="105" t="s">
        <v>358</v>
      </c>
      <c r="D391" s="89" t="s">
        <v>19</v>
      </c>
      <c r="E391" s="104" t="s">
        <v>1882</v>
      </c>
      <c r="F391" s="104" t="s">
        <v>1509</v>
      </c>
      <c r="G391" s="104">
        <v>2000</v>
      </c>
      <c r="H391" s="92">
        <v>46.729553000000003</v>
      </c>
      <c r="I391" s="92">
        <v>-94.685899800000001</v>
      </c>
      <c r="J391" s="104" t="s">
        <v>42</v>
      </c>
      <c r="K391" s="104" t="s">
        <v>1643</v>
      </c>
      <c r="L391" s="104" t="s">
        <v>2101</v>
      </c>
      <c r="M391" s="106" t="s">
        <v>2101</v>
      </c>
      <c r="N391" s="104" t="s">
        <v>26</v>
      </c>
      <c r="O391" s="104" t="s">
        <v>362</v>
      </c>
      <c r="P391" s="108"/>
      <c r="Q391" s="108"/>
      <c r="R391" s="108"/>
      <c r="S391" s="108" t="s">
        <v>1646</v>
      </c>
      <c r="T391" s="108" t="s">
        <v>1664</v>
      </c>
      <c r="U391" s="108"/>
      <c r="V391" s="108"/>
      <c r="W391" s="108"/>
      <c r="X391" s="108"/>
    </row>
    <row r="392" spans="1:24">
      <c r="A392" s="103">
        <v>372</v>
      </c>
      <c r="B392" s="104" t="s">
        <v>357</v>
      </c>
      <c r="C392" s="105" t="s">
        <v>358</v>
      </c>
      <c r="D392" s="89" t="s">
        <v>19</v>
      </c>
      <c r="E392" s="104" t="s">
        <v>1882</v>
      </c>
      <c r="F392" s="104" t="s">
        <v>1509</v>
      </c>
      <c r="G392" s="104">
        <v>2000</v>
      </c>
      <c r="H392" s="92">
        <v>46.729553000000003</v>
      </c>
      <c r="I392" s="92">
        <v>-94.685899800000001</v>
      </c>
      <c r="J392" s="104" t="s">
        <v>42</v>
      </c>
      <c r="K392" s="104" t="s">
        <v>1643</v>
      </c>
      <c r="L392" s="104" t="s">
        <v>2102</v>
      </c>
      <c r="M392" s="106" t="s">
        <v>2102</v>
      </c>
      <c r="N392" s="104" t="s">
        <v>26</v>
      </c>
      <c r="O392" s="104" t="s">
        <v>362</v>
      </c>
      <c r="P392" s="108"/>
      <c r="Q392" s="108"/>
      <c r="R392" s="108"/>
      <c r="S392" s="108" t="s">
        <v>1646</v>
      </c>
      <c r="T392" s="108" t="s">
        <v>1664</v>
      </c>
      <c r="U392" s="108"/>
      <c r="V392" s="108"/>
      <c r="W392" s="108"/>
      <c r="X392" s="108"/>
    </row>
    <row r="393" spans="1:24">
      <c r="A393" s="103">
        <v>373</v>
      </c>
      <c r="B393" s="104" t="s">
        <v>357</v>
      </c>
      <c r="C393" s="105" t="s">
        <v>358</v>
      </c>
      <c r="D393" s="89" t="s">
        <v>19</v>
      </c>
      <c r="E393" s="104" t="s">
        <v>1882</v>
      </c>
      <c r="F393" s="104" t="s">
        <v>1509</v>
      </c>
      <c r="G393" s="104">
        <v>2000</v>
      </c>
      <c r="H393" s="92">
        <v>46.729553000000003</v>
      </c>
      <c r="I393" s="92">
        <v>-94.685899800000001</v>
      </c>
      <c r="J393" s="104" t="s">
        <v>42</v>
      </c>
      <c r="K393" s="104" t="s">
        <v>1643</v>
      </c>
      <c r="L393" s="104" t="s">
        <v>2103</v>
      </c>
      <c r="M393" s="106" t="s">
        <v>2103</v>
      </c>
      <c r="N393" s="104" t="s">
        <v>26</v>
      </c>
      <c r="O393" s="104" t="s">
        <v>362</v>
      </c>
      <c r="P393" s="108"/>
      <c r="Q393" s="108"/>
      <c r="R393" s="108"/>
      <c r="S393" s="108" t="s">
        <v>1646</v>
      </c>
      <c r="T393" s="108" t="s">
        <v>1664</v>
      </c>
      <c r="U393" s="108"/>
      <c r="V393" s="108"/>
      <c r="W393" s="108"/>
      <c r="X393" s="108"/>
    </row>
    <row r="394" spans="1:24">
      <c r="A394" s="103">
        <v>374</v>
      </c>
      <c r="B394" s="104" t="s">
        <v>357</v>
      </c>
      <c r="C394" s="105" t="s">
        <v>358</v>
      </c>
      <c r="D394" s="89" t="s">
        <v>19</v>
      </c>
      <c r="E394" s="104" t="s">
        <v>1882</v>
      </c>
      <c r="F394" s="104" t="s">
        <v>1509</v>
      </c>
      <c r="G394" s="104">
        <v>2000</v>
      </c>
      <c r="H394" s="92">
        <v>46.729553000000003</v>
      </c>
      <c r="I394" s="92">
        <v>-94.685899800000001</v>
      </c>
      <c r="J394" s="104" t="s">
        <v>42</v>
      </c>
      <c r="K394" s="104" t="s">
        <v>1643</v>
      </c>
      <c r="L394" s="104" t="s">
        <v>2104</v>
      </c>
      <c r="M394" s="106" t="s">
        <v>2104</v>
      </c>
      <c r="N394" s="104" t="s">
        <v>26</v>
      </c>
      <c r="O394" s="104" t="s">
        <v>362</v>
      </c>
      <c r="P394" s="108"/>
      <c r="Q394" s="108"/>
      <c r="R394" s="108"/>
      <c r="S394" s="108" t="s">
        <v>1646</v>
      </c>
      <c r="T394" s="108" t="s">
        <v>1664</v>
      </c>
      <c r="U394" s="108"/>
      <c r="V394" s="108"/>
      <c r="W394" s="108"/>
      <c r="X394" s="108"/>
    </row>
    <row r="395" spans="1:24">
      <c r="A395" s="103">
        <v>375</v>
      </c>
      <c r="B395" s="104" t="s">
        <v>357</v>
      </c>
      <c r="C395" s="105" t="s">
        <v>358</v>
      </c>
      <c r="D395" s="89" t="s">
        <v>19</v>
      </c>
      <c r="E395" s="104" t="s">
        <v>1882</v>
      </c>
      <c r="F395" s="104" t="s">
        <v>1509</v>
      </c>
      <c r="G395" s="104">
        <v>2000</v>
      </c>
      <c r="H395" s="92">
        <v>46.729553000000003</v>
      </c>
      <c r="I395" s="92">
        <v>-94.685899800000001</v>
      </c>
      <c r="J395" s="104" t="s">
        <v>42</v>
      </c>
      <c r="K395" s="104" t="s">
        <v>1643</v>
      </c>
      <c r="L395" s="104" t="s">
        <v>2105</v>
      </c>
      <c r="M395" s="106" t="s">
        <v>2105</v>
      </c>
      <c r="N395" s="104" t="s">
        <v>26</v>
      </c>
      <c r="O395" s="104" t="s">
        <v>362</v>
      </c>
      <c r="P395" s="108"/>
      <c r="Q395" s="108"/>
      <c r="R395" s="108"/>
      <c r="S395" s="108" t="s">
        <v>1646</v>
      </c>
      <c r="T395" s="108" t="s">
        <v>1664</v>
      </c>
      <c r="U395" s="108"/>
      <c r="V395" s="108"/>
      <c r="W395" s="108"/>
      <c r="X395" s="108"/>
    </row>
    <row r="396" spans="1:24">
      <c r="A396" s="103">
        <v>376</v>
      </c>
      <c r="B396" s="104" t="s">
        <v>357</v>
      </c>
      <c r="C396" s="105" t="s">
        <v>358</v>
      </c>
      <c r="D396" s="89" t="s">
        <v>19</v>
      </c>
      <c r="E396" s="104" t="s">
        <v>1882</v>
      </c>
      <c r="F396" s="104" t="s">
        <v>1509</v>
      </c>
      <c r="G396" s="104">
        <v>2000</v>
      </c>
      <c r="H396" s="92">
        <v>46.729553000000003</v>
      </c>
      <c r="I396" s="92">
        <v>-94.685899800000001</v>
      </c>
      <c r="J396" s="104" t="s">
        <v>42</v>
      </c>
      <c r="K396" s="104" t="s">
        <v>1643</v>
      </c>
      <c r="L396" s="104" t="s">
        <v>2106</v>
      </c>
      <c r="M396" s="106" t="s">
        <v>2106</v>
      </c>
      <c r="N396" s="104" t="s">
        <v>26</v>
      </c>
      <c r="O396" s="104" t="s">
        <v>362</v>
      </c>
      <c r="P396" s="108"/>
      <c r="Q396" s="108"/>
      <c r="R396" s="108"/>
      <c r="S396" s="108" t="s">
        <v>1646</v>
      </c>
      <c r="T396" s="108" t="s">
        <v>1664</v>
      </c>
      <c r="U396" s="108"/>
      <c r="V396" s="108"/>
      <c r="W396" s="108"/>
      <c r="X396" s="108"/>
    </row>
    <row r="397" spans="1:24">
      <c r="A397" s="103">
        <v>377</v>
      </c>
      <c r="B397" s="104" t="s">
        <v>357</v>
      </c>
      <c r="C397" s="105" t="s">
        <v>358</v>
      </c>
      <c r="D397" s="89" t="s">
        <v>19</v>
      </c>
      <c r="E397" s="104" t="s">
        <v>1882</v>
      </c>
      <c r="F397" s="104" t="s">
        <v>1509</v>
      </c>
      <c r="G397" s="104">
        <v>2000</v>
      </c>
      <c r="H397" s="92">
        <v>46.729553000000003</v>
      </c>
      <c r="I397" s="92">
        <v>-94.685899800000001</v>
      </c>
      <c r="J397" s="104" t="s">
        <v>42</v>
      </c>
      <c r="K397" s="104" t="s">
        <v>1643</v>
      </c>
      <c r="L397" s="104" t="s">
        <v>2107</v>
      </c>
      <c r="M397" s="106" t="s">
        <v>2107</v>
      </c>
      <c r="N397" s="104" t="s">
        <v>26</v>
      </c>
      <c r="O397" s="104" t="s">
        <v>362</v>
      </c>
      <c r="P397" s="108"/>
      <c r="Q397" s="108"/>
      <c r="R397" s="108"/>
      <c r="S397" s="108" t="s">
        <v>1646</v>
      </c>
      <c r="T397" s="108" t="s">
        <v>1664</v>
      </c>
      <c r="U397" s="108"/>
      <c r="V397" s="108"/>
      <c r="W397" s="108"/>
      <c r="X397" s="108"/>
    </row>
    <row r="398" spans="1:24">
      <c r="A398" s="103">
        <v>378</v>
      </c>
      <c r="B398" s="104" t="s">
        <v>357</v>
      </c>
      <c r="C398" s="105" t="s">
        <v>358</v>
      </c>
      <c r="D398" s="89" t="s">
        <v>19</v>
      </c>
      <c r="E398" s="104" t="s">
        <v>1882</v>
      </c>
      <c r="F398" s="104" t="s">
        <v>1509</v>
      </c>
      <c r="G398" s="104">
        <v>2000</v>
      </c>
      <c r="H398" s="92">
        <v>46.729553000000003</v>
      </c>
      <c r="I398" s="92">
        <v>-94.685899800000001</v>
      </c>
      <c r="J398" s="104" t="s">
        <v>42</v>
      </c>
      <c r="K398" s="104" t="s">
        <v>1643</v>
      </c>
      <c r="L398" s="104" t="s">
        <v>2108</v>
      </c>
      <c r="M398" s="106" t="s">
        <v>2108</v>
      </c>
      <c r="N398" s="104" t="s">
        <v>26</v>
      </c>
      <c r="O398" s="104" t="s">
        <v>362</v>
      </c>
      <c r="P398" s="108"/>
      <c r="Q398" s="108"/>
      <c r="R398" s="108"/>
      <c r="S398" s="108" t="s">
        <v>1646</v>
      </c>
      <c r="T398" s="108" t="s">
        <v>1664</v>
      </c>
      <c r="U398" s="108"/>
      <c r="V398" s="108"/>
      <c r="W398" s="108"/>
      <c r="X398" s="108"/>
    </row>
    <row r="399" spans="1:24">
      <c r="A399" s="103">
        <v>379</v>
      </c>
      <c r="B399" s="104" t="s">
        <v>357</v>
      </c>
      <c r="C399" s="105" t="s">
        <v>358</v>
      </c>
      <c r="D399" s="89" t="s">
        <v>19</v>
      </c>
      <c r="E399" s="104" t="s">
        <v>1882</v>
      </c>
      <c r="F399" s="104" t="s">
        <v>1509</v>
      </c>
      <c r="G399" s="104">
        <v>2000</v>
      </c>
      <c r="H399" s="92">
        <v>46.729553000000003</v>
      </c>
      <c r="I399" s="92">
        <v>-94.685899800000001</v>
      </c>
      <c r="J399" s="104" t="s">
        <v>42</v>
      </c>
      <c r="K399" s="104" t="s">
        <v>1643</v>
      </c>
      <c r="L399" s="104" t="s">
        <v>2109</v>
      </c>
      <c r="M399" s="106" t="s">
        <v>2109</v>
      </c>
      <c r="N399" s="104" t="s">
        <v>26</v>
      </c>
      <c r="O399" s="104" t="s">
        <v>362</v>
      </c>
      <c r="P399" s="108"/>
      <c r="Q399" s="108"/>
      <c r="R399" s="108"/>
      <c r="S399" s="108" t="s">
        <v>1646</v>
      </c>
      <c r="T399" s="108" t="s">
        <v>1664</v>
      </c>
      <c r="U399" s="108"/>
      <c r="V399" s="108"/>
      <c r="W399" s="108"/>
      <c r="X399" s="108"/>
    </row>
    <row r="400" spans="1:24">
      <c r="A400" s="103">
        <v>380</v>
      </c>
      <c r="B400" s="104" t="s">
        <v>357</v>
      </c>
      <c r="C400" s="105" t="s">
        <v>358</v>
      </c>
      <c r="D400" s="89" t="s">
        <v>19</v>
      </c>
      <c r="E400" s="104" t="s">
        <v>1882</v>
      </c>
      <c r="F400" s="104" t="s">
        <v>1509</v>
      </c>
      <c r="G400" s="104">
        <v>2000</v>
      </c>
      <c r="H400" s="92">
        <v>46.729553000000003</v>
      </c>
      <c r="I400" s="92">
        <v>-94.685899800000001</v>
      </c>
      <c r="J400" s="104" t="s">
        <v>42</v>
      </c>
      <c r="K400" s="104" t="s">
        <v>1643</v>
      </c>
      <c r="L400" s="104" t="s">
        <v>2110</v>
      </c>
      <c r="M400" s="106" t="s">
        <v>2110</v>
      </c>
      <c r="N400" s="104" t="s">
        <v>26</v>
      </c>
      <c r="O400" s="104" t="s">
        <v>362</v>
      </c>
      <c r="P400" s="108"/>
      <c r="Q400" s="108"/>
      <c r="R400" s="108"/>
      <c r="S400" s="108" t="s">
        <v>1646</v>
      </c>
      <c r="T400" s="108" t="s">
        <v>1664</v>
      </c>
      <c r="U400" s="108"/>
      <c r="V400" s="108"/>
      <c r="W400" s="108"/>
      <c r="X400" s="108"/>
    </row>
    <row r="401" spans="1:24">
      <c r="A401" s="103">
        <v>381</v>
      </c>
      <c r="B401" s="104" t="s">
        <v>357</v>
      </c>
      <c r="C401" s="105" t="s">
        <v>358</v>
      </c>
      <c r="D401" s="89" t="s">
        <v>19</v>
      </c>
      <c r="E401" s="104" t="s">
        <v>1882</v>
      </c>
      <c r="F401" s="104" t="s">
        <v>1509</v>
      </c>
      <c r="G401" s="104">
        <v>2000</v>
      </c>
      <c r="H401" s="92">
        <v>46.729553000000003</v>
      </c>
      <c r="I401" s="92">
        <v>-94.685899800000001</v>
      </c>
      <c r="J401" s="104" t="s">
        <v>42</v>
      </c>
      <c r="K401" s="104" t="s">
        <v>1643</v>
      </c>
      <c r="L401" s="104" t="s">
        <v>2111</v>
      </c>
      <c r="M401" s="106" t="s">
        <v>2111</v>
      </c>
      <c r="N401" s="104" t="s">
        <v>26</v>
      </c>
      <c r="O401" s="104" t="s">
        <v>362</v>
      </c>
      <c r="P401" s="108"/>
      <c r="Q401" s="108"/>
      <c r="R401" s="108"/>
      <c r="S401" s="108" t="s">
        <v>1646</v>
      </c>
      <c r="T401" s="108" t="s">
        <v>1664</v>
      </c>
      <c r="U401" s="108"/>
      <c r="V401" s="108"/>
      <c r="W401" s="108"/>
      <c r="X401" s="108"/>
    </row>
    <row r="402" spans="1:24">
      <c r="A402" s="103">
        <v>382</v>
      </c>
      <c r="B402" s="104" t="s">
        <v>357</v>
      </c>
      <c r="C402" s="105" t="s">
        <v>358</v>
      </c>
      <c r="D402" s="89" t="s">
        <v>19</v>
      </c>
      <c r="E402" s="104" t="s">
        <v>1882</v>
      </c>
      <c r="F402" s="104" t="s">
        <v>1509</v>
      </c>
      <c r="G402" s="104">
        <v>2000</v>
      </c>
      <c r="H402" s="92">
        <v>46.729553000000003</v>
      </c>
      <c r="I402" s="92">
        <v>-94.685899800000001</v>
      </c>
      <c r="J402" s="104" t="s">
        <v>42</v>
      </c>
      <c r="K402" s="104" t="s">
        <v>1643</v>
      </c>
      <c r="L402" s="104" t="s">
        <v>2112</v>
      </c>
      <c r="M402" s="106" t="s">
        <v>2112</v>
      </c>
      <c r="N402" s="104" t="s">
        <v>26</v>
      </c>
      <c r="O402" s="104" t="s">
        <v>362</v>
      </c>
      <c r="P402" s="108"/>
      <c r="Q402" s="108"/>
      <c r="R402" s="108"/>
      <c r="S402" s="108" t="s">
        <v>1646</v>
      </c>
      <c r="T402" s="108" t="s">
        <v>1664</v>
      </c>
      <c r="U402" s="108"/>
      <c r="V402" s="108"/>
      <c r="W402" s="108"/>
      <c r="X402" s="108"/>
    </row>
    <row r="403" spans="1:24">
      <c r="A403" s="103">
        <v>383</v>
      </c>
      <c r="B403" s="104" t="s">
        <v>357</v>
      </c>
      <c r="C403" s="105" t="s">
        <v>358</v>
      </c>
      <c r="D403" s="89" t="s">
        <v>19</v>
      </c>
      <c r="E403" s="104" t="s">
        <v>1882</v>
      </c>
      <c r="F403" s="104" t="s">
        <v>1509</v>
      </c>
      <c r="G403" s="104">
        <v>2000</v>
      </c>
      <c r="H403" s="92">
        <v>46.729553000000003</v>
      </c>
      <c r="I403" s="92">
        <v>-94.685899800000001</v>
      </c>
      <c r="J403" s="104" t="s">
        <v>42</v>
      </c>
      <c r="K403" s="104" t="s">
        <v>1643</v>
      </c>
      <c r="L403" s="104" t="s">
        <v>2113</v>
      </c>
      <c r="M403" s="106" t="s">
        <v>2113</v>
      </c>
      <c r="N403" s="104" t="s">
        <v>26</v>
      </c>
      <c r="O403" s="104" t="s">
        <v>362</v>
      </c>
      <c r="P403" s="108"/>
      <c r="Q403" s="108"/>
      <c r="R403" s="108"/>
      <c r="S403" s="108" t="s">
        <v>1646</v>
      </c>
      <c r="T403" s="108" t="s">
        <v>1664</v>
      </c>
      <c r="U403" s="108"/>
      <c r="V403" s="108"/>
      <c r="W403" s="108"/>
      <c r="X403" s="108"/>
    </row>
    <row r="404" spans="1:24">
      <c r="A404" s="103">
        <v>384</v>
      </c>
      <c r="B404" s="104" t="s">
        <v>357</v>
      </c>
      <c r="C404" s="105" t="s">
        <v>358</v>
      </c>
      <c r="D404" s="89" t="s">
        <v>19</v>
      </c>
      <c r="E404" s="104" t="s">
        <v>1882</v>
      </c>
      <c r="F404" s="104" t="s">
        <v>1509</v>
      </c>
      <c r="G404" s="104">
        <v>2000</v>
      </c>
      <c r="H404" s="92">
        <v>46.729553000000003</v>
      </c>
      <c r="I404" s="92">
        <v>-94.685899800000001</v>
      </c>
      <c r="J404" s="104" t="s">
        <v>42</v>
      </c>
      <c r="K404" s="104" t="s">
        <v>1643</v>
      </c>
      <c r="L404" s="104" t="s">
        <v>2114</v>
      </c>
      <c r="M404" s="106" t="s">
        <v>2114</v>
      </c>
      <c r="N404" s="104" t="s">
        <v>26</v>
      </c>
      <c r="O404" s="104" t="s">
        <v>362</v>
      </c>
      <c r="P404" s="108"/>
      <c r="Q404" s="108"/>
      <c r="R404" s="108"/>
      <c r="S404" s="108" t="s">
        <v>1646</v>
      </c>
      <c r="T404" s="108" t="s">
        <v>1664</v>
      </c>
      <c r="U404" s="108"/>
      <c r="V404" s="108"/>
      <c r="W404" s="108"/>
      <c r="X404" s="108"/>
    </row>
    <row r="405" spans="1:24">
      <c r="A405" s="103">
        <v>385</v>
      </c>
      <c r="B405" s="104" t="s">
        <v>357</v>
      </c>
      <c r="C405" s="105" t="s">
        <v>358</v>
      </c>
      <c r="D405" s="89" t="s">
        <v>19</v>
      </c>
      <c r="E405" s="104" t="s">
        <v>1882</v>
      </c>
      <c r="F405" s="104" t="s">
        <v>1509</v>
      </c>
      <c r="G405" s="104">
        <v>2000</v>
      </c>
      <c r="H405" s="92">
        <v>46.729553000000003</v>
      </c>
      <c r="I405" s="92">
        <v>-94.685899800000001</v>
      </c>
      <c r="J405" s="104" t="s">
        <v>42</v>
      </c>
      <c r="K405" s="104" t="s">
        <v>1643</v>
      </c>
      <c r="L405" s="104" t="s">
        <v>2115</v>
      </c>
      <c r="M405" s="106" t="s">
        <v>2115</v>
      </c>
      <c r="N405" s="104" t="s">
        <v>26</v>
      </c>
      <c r="O405" s="104" t="s">
        <v>362</v>
      </c>
      <c r="P405" s="108"/>
      <c r="Q405" s="108"/>
      <c r="R405" s="108"/>
      <c r="S405" s="108" t="s">
        <v>1646</v>
      </c>
      <c r="T405" s="108" t="s">
        <v>1664</v>
      </c>
      <c r="U405" s="108"/>
      <c r="V405" s="108"/>
      <c r="W405" s="108"/>
      <c r="X405" s="108"/>
    </row>
    <row r="406" spans="1:24">
      <c r="A406" s="103">
        <v>386</v>
      </c>
      <c r="B406" s="104" t="s">
        <v>357</v>
      </c>
      <c r="C406" s="105" t="s">
        <v>358</v>
      </c>
      <c r="D406" s="89" t="s">
        <v>19</v>
      </c>
      <c r="E406" s="104" t="s">
        <v>1882</v>
      </c>
      <c r="F406" s="104" t="s">
        <v>1509</v>
      </c>
      <c r="G406" s="104">
        <v>2000</v>
      </c>
      <c r="H406" s="92">
        <v>46.729553000000003</v>
      </c>
      <c r="I406" s="92">
        <v>-94.685899800000001</v>
      </c>
      <c r="J406" s="104" t="s">
        <v>42</v>
      </c>
      <c r="K406" s="104" t="s">
        <v>1643</v>
      </c>
      <c r="L406" s="104" t="s">
        <v>2116</v>
      </c>
      <c r="M406" s="106" t="s">
        <v>2116</v>
      </c>
      <c r="N406" s="104" t="s">
        <v>26</v>
      </c>
      <c r="O406" s="104" t="s">
        <v>362</v>
      </c>
      <c r="P406" s="108"/>
      <c r="Q406" s="108"/>
      <c r="R406" s="108"/>
      <c r="S406" s="108" t="s">
        <v>1646</v>
      </c>
      <c r="T406" s="108" t="s">
        <v>1664</v>
      </c>
      <c r="U406" s="108"/>
      <c r="V406" s="108"/>
      <c r="W406" s="108"/>
      <c r="X406" s="108"/>
    </row>
    <row r="407" spans="1:24">
      <c r="A407" s="103">
        <v>387</v>
      </c>
      <c r="B407" s="104" t="s">
        <v>357</v>
      </c>
      <c r="C407" s="105" t="s">
        <v>358</v>
      </c>
      <c r="D407" s="89" t="s">
        <v>19</v>
      </c>
      <c r="E407" s="104" t="s">
        <v>1882</v>
      </c>
      <c r="F407" s="104" t="s">
        <v>1509</v>
      </c>
      <c r="G407" s="104">
        <v>1999</v>
      </c>
      <c r="H407" s="92">
        <v>46.729553000000003</v>
      </c>
      <c r="I407" s="92">
        <v>-94.685899800000001</v>
      </c>
      <c r="J407" s="104" t="s">
        <v>42</v>
      </c>
      <c r="K407" s="104" t="s">
        <v>1643</v>
      </c>
      <c r="L407" s="104" t="s">
        <v>2117</v>
      </c>
      <c r="M407" s="106" t="s">
        <v>2117</v>
      </c>
      <c r="N407" s="104" t="s">
        <v>26</v>
      </c>
      <c r="O407" s="104" t="s">
        <v>362</v>
      </c>
      <c r="P407" s="108"/>
      <c r="Q407" s="108"/>
      <c r="R407" s="108"/>
      <c r="S407" s="108" t="s">
        <v>1646</v>
      </c>
      <c r="T407" s="108" t="s">
        <v>1664</v>
      </c>
      <c r="U407" s="108"/>
      <c r="V407" s="108"/>
      <c r="W407" s="108"/>
      <c r="X407" s="108"/>
    </row>
    <row r="408" spans="1:24">
      <c r="A408" s="103">
        <v>388</v>
      </c>
      <c r="B408" s="104" t="s">
        <v>357</v>
      </c>
      <c r="C408" s="105" t="s">
        <v>358</v>
      </c>
      <c r="D408" s="89" t="s">
        <v>19</v>
      </c>
      <c r="E408" s="104" t="s">
        <v>1882</v>
      </c>
      <c r="F408" s="104" t="s">
        <v>1509</v>
      </c>
      <c r="G408" s="104">
        <v>2000</v>
      </c>
      <c r="H408" s="92">
        <v>46.729553000000003</v>
      </c>
      <c r="I408" s="92">
        <v>-94.685899800000001</v>
      </c>
      <c r="J408" s="104" t="s">
        <v>42</v>
      </c>
      <c r="K408" s="104" t="s">
        <v>1643</v>
      </c>
      <c r="L408" s="104" t="s">
        <v>2118</v>
      </c>
      <c r="M408" s="106" t="s">
        <v>2119</v>
      </c>
      <c r="N408" s="104" t="s">
        <v>26</v>
      </c>
      <c r="O408" s="104" t="s">
        <v>362</v>
      </c>
      <c r="P408" s="108"/>
      <c r="Q408" s="108"/>
      <c r="R408" s="108"/>
      <c r="S408" s="108" t="s">
        <v>1646</v>
      </c>
      <c r="T408" s="108" t="s">
        <v>1664</v>
      </c>
      <c r="U408" s="108"/>
      <c r="V408" s="108"/>
      <c r="W408" s="108"/>
      <c r="X408" s="108"/>
    </row>
    <row r="409" spans="1:24">
      <c r="A409" s="103">
        <v>389</v>
      </c>
      <c r="B409" s="104" t="s">
        <v>357</v>
      </c>
      <c r="C409" s="105" t="s">
        <v>358</v>
      </c>
      <c r="D409" s="89" t="s">
        <v>19</v>
      </c>
      <c r="E409" s="104" t="s">
        <v>1882</v>
      </c>
      <c r="F409" s="104" t="s">
        <v>1509</v>
      </c>
      <c r="G409" s="104">
        <v>1999</v>
      </c>
      <c r="H409" s="92">
        <v>46.729553000000003</v>
      </c>
      <c r="I409" s="92">
        <v>-94.685899800000001</v>
      </c>
      <c r="J409" s="104" t="s">
        <v>42</v>
      </c>
      <c r="K409" s="104" t="s">
        <v>1643</v>
      </c>
      <c r="L409" s="104" t="s">
        <v>2120</v>
      </c>
      <c r="M409" s="106" t="s">
        <v>2120</v>
      </c>
      <c r="N409" s="104" t="s">
        <v>26</v>
      </c>
      <c r="O409" s="104" t="s">
        <v>362</v>
      </c>
      <c r="P409" s="108"/>
      <c r="Q409" s="108"/>
      <c r="R409" s="108"/>
      <c r="S409" s="108" t="s">
        <v>1646</v>
      </c>
      <c r="T409" s="108" t="s">
        <v>1664</v>
      </c>
      <c r="U409" s="108"/>
      <c r="V409" s="108"/>
      <c r="W409" s="108"/>
      <c r="X409" s="108"/>
    </row>
    <row r="410" spans="1:24">
      <c r="A410" s="103">
        <v>390</v>
      </c>
      <c r="B410" s="104" t="s">
        <v>357</v>
      </c>
      <c r="C410" s="105" t="s">
        <v>358</v>
      </c>
      <c r="D410" s="104" t="s">
        <v>1711</v>
      </c>
      <c r="E410" s="104" t="s">
        <v>1882</v>
      </c>
      <c r="F410" s="104" t="s">
        <v>1509</v>
      </c>
      <c r="G410" s="104">
        <v>2000</v>
      </c>
      <c r="H410" s="92">
        <v>46.729553000000003</v>
      </c>
      <c r="I410" s="92">
        <v>-94.685899800000001</v>
      </c>
      <c r="J410" s="104" t="s">
        <v>42</v>
      </c>
      <c r="K410" s="104" t="s">
        <v>1643</v>
      </c>
      <c r="L410" s="104" t="s">
        <v>2121</v>
      </c>
      <c r="M410" s="106" t="s">
        <v>2121</v>
      </c>
      <c r="N410" s="104" t="s">
        <v>26</v>
      </c>
      <c r="O410" s="104" t="s">
        <v>362</v>
      </c>
      <c r="P410" s="108"/>
      <c r="Q410" s="108"/>
      <c r="R410" s="108"/>
      <c r="S410" s="108" t="s">
        <v>1646</v>
      </c>
      <c r="T410" s="108" t="s">
        <v>1664</v>
      </c>
      <c r="U410" s="108" t="s">
        <v>1889</v>
      </c>
      <c r="V410" s="108"/>
      <c r="W410" s="108"/>
      <c r="X410" s="108"/>
    </row>
    <row r="411" spans="1:24">
      <c r="A411" s="103">
        <v>391</v>
      </c>
      <c r="B411" s="104" t="s">
        <v>357</v>
      </c>
      <c r="C411" s="105" t="s">
        <v>358</v>
      </c>
      <c r="D411" s="104" t="s">
        <v>1711</v>
      </c>
      <c r="E411" s="104" t="s">
        <v>1882</v>
      </c>
      <c r="F411" s="104" t="s">
        <v>1509</v>
      </c>
      <c r="G411" s="104">
        <v>2000</v>
      </c>
      <c r="H411" s="92">
        <v>46.729553000000003</v>
      </c>
      <c r="I411" s="92">
        <v>-94.685899800000001</v>
      </c>
      <c r="J411" s="104" t="s">
        <v>42</v>
      </c>
      <c r="K411" s="104" t="s">
        <v>1643</v>
      </c>
      <c r="L411" s="104" t="s">
        <v>2122</v>
      </c>
      <c r="M411" s="106" t="s">
        <v>2122</v>
      </c>
      <c r="N411" s="104" t="s">
        <v>26</v>
      </c>
      <c r="O411" s="104" t="s">
        <v>362</v>
      </c>
      <c r="P411" s="108"/>
      <c r="Q411" s="108"/>
      <c r="R411" s="108"/>
      <c r="S411" s="108" t="s">
        <v>1646</v>
      </c>
      <c r="T411" s="108" t="s">
        <v>1664</v>
      </c>
      <c r="U411" s="108" t="s">
        <v>1889</v>
      </c>
      <c r="V411" s="108"/>
      <c r="W411" s="108"/>
      <c r="X411" s="108"/>
    </row>
    <row r="412" spans="1:24">
      <c r="A412" s="103">
        <v>392</v>
      </c>
      <c r="B412" s="104" t="s">
        <v>357</v>
      </c>
      <c r="C412" s="105" t="s">
        <v>358</v>
      </c>
      <c r="D412" s="89" t="s">
        <v>19</v>
      </c>
      <c r="E412" s="104" t="s">
        <v>1882</v>
      </c>
      <c r="F412" s="104" t="s">
        <v>1509</v>
      </c>
      <c r="G412" s="104">
        <v>2000</v>
      </c>
      <c r="H412" s="92">
        <v>46.729553000000003</v>
      </c>
      <c r="I412" s="92">
        <v>-94.685899800000001</v>
      </c>
      <c r="J412" s="104" t="s">
        <v>42</v>
      </c>
      <c r="K412" s="104" t="s">
        <v>1643</v>
      </c>
      <c r="L412" s="104" t="s">
        <v>2123</v>
      </c>
      <c r="M412" s="106" t="s">
        <v>2123</v>
      </c>
      <c r="N412" s="104" t="s">
        <v>26</v>
      </c>
      <c r="O412" s="104" t="s">
        <v>362</v>
      </c>
      <c r="P412" s="108"/>
      <c r="Q412" s="108"/>
      <c r="R412" s="108"/>
      <c r="S412" s="108" t="s">
        <v>1646</v>
      </c>
      <c r="T412" s="108" t="s">
        <v>1664</v>
      </c>
      <c r="U412" s="108" t="s">
        <v>1889</v>
      </c>
      <c r="V412" s="108"/>
      <c r="W412" s="108"/>
      <c r="X412" s="108"/>
    </row>
    <row r="413" spans="1:24">
      <c r="A413" s="103">
        <v>393</v>
      </c>
      <c r="B413" s="104" t="s">
        <v>357</v>
      </c>
      <c r="C413" s="105" t="s">
        <v>358</v>
      </c>
      <c r="D413" s="89" t="s">
        <v>19</v>
      </c>
      <c r="E413" s="104" t="s">
        <v>1882</v>
      </c>
      <c r="F413" s="104" t="s">
        <v>1509</v>
      </c>
      <c r="G413" s="104">
        <v>2000</v>
      </c>
      <c r="H413" s="92">
        <v>46.729553000000003</v>
      </c>
      <c r="I413" s="92">
        <v>-94.685899800000001</v>
      </c>
      <c r="J413" s="104" t="s">
        <v>42</v>
      </c>
      <c r="K413" s="104" t="s">
        <v>1643</v>
      </c>
      <c r="L413" s="104" t="s">
        <v>2124</v>
      </c>
      <c r="M413" s="106" t="s">
        <v>2124</v>
      </c>
      <c r="N413" s="104" t="s">
        <v>26</v>
      </c>
      <c r="O413" s="104" t="s">
        <v>362</v>
      </c>
      <c r="P413" s="108"/>
      <c r="Q413" s="108"/>
      <c r="R413" s="108"/>
      <c r="S413" s="108" t="s">
        <v>1646</v>
      </c>
      <c r="T413" s="108" t="s">
        <v>1664</v>
      </c>
      <c r="U413" s="108" t="s">
        <v>1889</v>
      </c>
      <c r="V413" s="108"/>
      <c r="W413" s="108"/>
      <c r="X413" s="108"/>
    </row>
    <row r="414" spans="1:24">
      <c r="A414" s="103">
        <v>394</v>
      </c>
      <c r="B414" s="104" t="s">
        <v>357</v>
      </c>
      <c r="C414" s="105" t="s">
        <v>358</v>
      </c>
      <c r="D414" s="89" t="s">
        <v>19</v>
      </c>
      <c r="E414" s="104" t="s">
        <v>1882</v>
      </c>
      <c r="F414" s="104" t="s">
        <v>1509</v>
      </c>
      <c r="G414" s="104">
        <v>2000</v>
      </c>
      <c r="H414" s="92">
        <v>46.729553000000003</v>
      </c>
      <c r="I414" s="92">
        <v>-94.685899800000001</v>
      </c>
      <c r="J414" s="104" t="s">
        <v>42</v>
      </c>
      <c r="K414" s="104" t="s">
        <v>1643</v>
      </c>
      <c r="L414" s="104" t="s">
        <v>2125</v>
      </c>
      <c r="M414" s="106" t="s">
        <v>2125</v>
      </c>
      <c r="N414" s="104" t="s">
        <v>26</v>
      </c>
      <c r="O414" s="104" t="s">
        <v>362</v>
      </c>
      <c r="P414" s="108"/>
      <c r="Q414" s="108"/>
      <c r="R414" s="108"/>
      <c r="S414" s="108" t="s">
        <v>1646</v>
      </c>
      <c r="T414" s="108" t="s">
        <v>1664</v>
      </c>
      <c r="U414" s="108" t="s">
        <v>1889</v>
      </c>
      <c r="V414" s="108"/>
      <c r="W414" s="108"/>
      <c r="X414" s="108"/>
    </row>
    <row r="415" spans="1:24">
      <c r="A415" s="103">
        <v>395</v>
      </c>
      <c r="B415" s="104" t="s">
        <v>357</v>
      </c>
      <c r="C415" s="105" t="s">
        <v>358</v>
      </c>
      <c r="D415" s="89" t="s">
        <v>19</v>
      </c>
      <c r="E415" s="104" t="s">
        <v>1882</v>
      </c>
      <c r="F415" s="104" t="s">
        <v>1509</v>
      </c>
      <c r="G415" s="104">
        <v>2000</v>
      </c>
      <c r="H415" s="92">
        <v>46.729553000000003</v>
      </c>
      <c r="I415" s="92">
        <v>-94.685899800000001</v>
      </c>
      <c r="J415" s="104" t="s">
        <v>42</v>
      </c>
      <c r="K415" s="104" t="s">
        <v>1643</v>
      </c>
      <c r="L415" s="104" t="s">
        <v>2126</v>
      </c>
      <c r="M415" s="106" t="s">
        <v>2126</v>
      </c>
      <c r="N415" s="104" t="s">
        <v>26</v>
      </c>
      <c r="O415" s="104" t="s">
        <v>362</v>
      </c>
      <c r="P415" s="108"/>
      <c r="Q415" s="108"/>
      <c r="R415" s="108"/>
      <c r="S415" s="108" t="s">
        <v>1646</v>
      </c>
      <c r="T415" s="108" t="s">
        <v>1664</v>
      </c>
      <c r="U415" s="108" t="s">
        <v>1889</v>
      </c>
      <c r="V415" s="108"/>
      <c r="W415" s="108"/>
      <c r="X415" s="108"/>
    </row>
    <row r="416" spans="1:24">
      <c r="A416" s="103">
        <v>396</v>
      </c>
      <c r="B416" s="104" t="s">
        <v>357</v>
      </c>
      <c r="C416" s="105" t="s">
        <v>358</v>
      </c>
      <c r="D416" s="89" t="s">
        <v>19</v>
      </c>
      <c r="E416" s="104" t="s">
        <v>1882</v>
      </c>
      <c r="F416" s="104" t="s">
        <v>1509</v>
      </c>
      <c r="G416" s="104">
        <v>2000</v>
      </c>
      <c r="H416" s="92">
        <v>46.729553000000003</v>
      </c>
      <c r="I416" s="92">
        <v>-94.685899800000001</v>
      </c>
      <c r="J416" s="104" t="s">
        <v>42</v>
      </c>
      <c r="K416" s="104" t="s">
        <v>1643</v>
      </c>
      <c r="L416" s="104" t="s">
        <v>2127</v>
      </c>
      <c r="M416" s="106" t="s">
        <v>2127</v>
      </c>
      <c r="N416" s="104" t="s">
        <v>26</v>
      </c>
      <c r="O416" s="104" t="s">
        <v>362</v>
      </c>
      <c r="P416" s="108"/>
      <c r="Q416" s="108"/>
      <c r="R416" s="108"/>
      <c r="S416" s="108" t="s">
        <v>1646</v>
      </c>
      <c r="T416" s="108" t="s">
        <v>1664</v>
      </c>
      <c r="U416" s="108" t="s">
        <v>1889</v>
      </c>
      <c r="V416" s="108"/>
      <c r="W416" s="108"/>
      <c r="X416" s="108"/>
    </row>
    <row r="417" spans="1:24">
      <c r="A417" s="103">
        <v>397</v>
      </c>
      <c r="B417" s="104" t="s">
        <v>357</v>
      </c>
      <c r="C417" s="105" t="s">
        <v>358</v>
      </c>
      <c r="D417" s="89" t="s">
        <v>19</v>
      </c>
      <c r="E417" s="104" t="s">
        <v>1882</v>
      </c>
      <c r="F417" s="104" t="s">
        <v>1509</v>
      </c>
      <c r="G417" s="104">
        <v>2000</v>
      </c>
      <c r="H417" s="92">
        <v>46.729553000000003</v>
      </c>
      <c r="I417" s="92">
        <v>-94.685899800000001</v>
      </c>
      <c r="J417" s="104" t="s">
        <v>42</v>
      </c>
      <c r="K417" s="104" t="s">
        <v>1643</v>
      </c>
      <c r="L417" s="104" t="s">
        <v>2128</v>
      </c>
      <c r="M417" s="106" t="s">
        <v>2128</v>
      </c>
      <c r="N417" s="104" t="s">
        <v>26</v>
      </c>
      <c r="O417" s="104" t="s">
        <v>362</v>
      </c>
      <c r="P417" s="108"/>
      <c r="Q417" s="108"/>
      <c r="R417" s="108"/>
      <c r="S417" s="108" t="s">
        <v>1646</v>
      </c>
      <c r="T417" s="108" t="s">
        <v>1664</v>
      </c>
      <c r="U417" s="108" t="s">
        <v>1889</v>
      </c>
      <c r="V417" s="108"/>
      <c r="W417" s="108"/>
      <c r="X417" s="108"/>
    </row>
    <row r="418" spans="1:24">
      <c r="A418" s="103">
        <v>398</v>
      </c>
      <c r="B418" s="104" t="s">
        <v>357</v>
      </c>
      <c r="C418" s="105" t="s">
        <v>358</v>
      </c>
      <c r="D418" s="89" t="s">
        <v>19</v>
      </c>
      <c r="E418" s="104" t="s">
        <v>1882</v>
      </c>
      <c r="F418" s="104" t="s">
        <v>1509</v>
      </c>
      <c r="G418" s="104">
        <v>2000</v>
      </c>
      <c r="H418" s="92">
        <v>46.729553000000003</v>
      </c>
      <c r="I418" s="92">
        <v>-94.685899800000001</v>
      </c>
      <c r="J418" s="104" t="s">
        <v>42</v>
      </c>
      <c r="K418" s="104" t="s">
        <v>1643</v>
      </c>
      <c r="L418" s="104" t="s">
        <v>2129</v>
      </c>
      <c r="M418" s="106" t="s">
        <v>2129</v>
      </c>
      <c r="N418" s="104" t="s">
        <v>26</v>
      </c>
      <c r="O418" s="104" t="s">
        <v>362</v>
      </c>
      <c r="P418" s="108"/>
      <c r="Q418" s="108"/>
      <c r="R418" s="108"/>
      <c r="S418" s="108" t="s">
        <v>1646</v>
      </c>
      <c r="T418" s="108" t="s">
        <v>1664</v>
      </c>
      <c r="U418" s="108" t="s">
        <v>1889</v>
      </c>
      <c r="V418" s="108"/>
      <c r="W418" s="108"/>
      <c r="X418" s="108"/>
    </row>
    <row r="419" spans="1:24">
      <c r="A419" s="103">
        <v>399</v>
      </c>
      <c r="B419" s="104" t="s">
        <v>357</v>
      </c>
      <c r="C419" s="105" t="s">
        <v>358</v>
      </c>
      <c r="D419" s="89" t="s">
        <v>19</v>
      </c>
      <c r="E419" s="104" t="s">
        <v>1882</v>
      </c>
      <c r="F419" s="104" t="s">
        <v>1509</v>
      </c>
      <c r="G419" s="104">
        <v>2000</v>
      </c>
      <c r="H419" s="92">
        <v>46.729553000000003</v>
      </c>
      <c r="I419" s="92">
        <v>-94.685899800000001</v>
      </c>
      <c r="J419" s="104" t="s">
        <v>42</v>
      </c>
      <c r="K419" s="104" t="s">
        <v>1643</v>
      </c>
      <c r="L419" s="104" t="s">
        <v>2130</v>
      </c>
      <c r="M419" s="106" t="s">
        <v>2130</v>
      </c>
      <c r="N419" s="104" t="s">
        <v>26</v>
      </c>
      <c r="O419" s="104" t="s">
        <v>362</v>
      </c>
      <c r="P419" s="108"/>
      <c r="Q419" s="108"/>
      <c r="R419" s="108"/>
      <c r="S419" s="108" t="s">
        <v>1646</v>
      </c>
      <c r="T419" s="108" t="s">
        <v>1664</v>
      </c>
      <c r="U419" s="108" t="s">
        <v>1889</v>
      </c>
      <c r="V419" s="108"/>
      <c r="W419" s="108"/>
      <c r="X419" s="108"/>
    </row>
    <row r="420" spans="1:24">
      <c r="A420" s="103">
        <v>400</v>
      </c>
      <c r="B420" s="104" t="s">
        <v>357</v>
      </c>
      <c r="C420" s="105" t="s">
        <v>358</v>
      </c>
      <c r="D420" s="89" t="s">
        <v>19</v>
      </c>
      <c r="E420" s="104" t="s">
        <v>1882</v>
      </c>
      <c r="F420" s="104" t="s">
        <v>1509</v>
      </c>
      <c r="G420" s="104">
        <v>2000</v>
      </c>
      <c r="H420" s="92">
        <v>46.729553000000003</v>
      </c>
      <c r="I420" s="92">
        <v>-94.685899800000001</v>
      </c>
      <c r="J420" s="104" t="s">
        <v>42</v>
      </c>
      <c r="K420" s="104" t="s">
        <v>1643</v>
      </c>
      <c r="L420" s="104" t="s">
        <v>2131</v>
      </c>
      <c r="M420" s="106" t="s">
        <v>2131</v>
      </c>
      <c r="N420" s="104" t="s">
        <v>26</v>
      </c>
      <c r="O420" s="104" t="s">
        <v>362</v>
      </c>
      <c r="P420" s="108"/>
      <c r="Q420" s="108"/>
      <c r="R420" s="108"/>
      <c r="S420" s="108" t="s">
        <v>1646</v>
      </c>
      <c r="T420" s="108" t="s">
        <v>1664</v>
      </c>
      <c r="U420" s="108" t="s">
        <v>1889</v>
      </c>
      <c r="V420" s="108"/>
      <c r="W420" s="108"/>
      <c r="X420" s="108"/>
    </row>
    <row r="421" spans="1:24">
      <c r="A421" s="103">
        <v>401</v>
      </c>
      <c r="B421" s="104" t="s">
        <v>357</v>
      </c>
      <c r="C421" s="105" t="s">
        <v>358</v>
      </c>
      <c r="D421" s="89" t="s">
        <v>19</v>
      </c>
      <c r="E421" s="104" t="s">
        <v>1882</v>
      </c>
      <c r="F421" s="104" t="s">
        <v>1509</v>
      </c>
      <c r="G421" s="104">
        <v>2000</v>
      </c>
      <c r="H421" s="92">
        <v>46.729553000000003</v>
      </c>
      <c r="I421" s="92">
        <v>-94.685899800000001</v>
      </c>
      <c r="J421" s="104" t="s">
        <v>42</v>
      </c>
      <c r="K421" s="104" t="s">
        <v>1643</v>
      </c>
      <c r="L421" s="104" t="s">
        <v>2132</v>
      </c>
      <c r="M421" s="106" t="s">
        <v>2132</v>
      </c>
      <c r="N421" s="104" t="s">
        <v>26</v>
      </c>
      <c r="O421" s="104" t="s">
        <v>362</v>
      </c>
      <c r="P421" s="108"/>
      <c r="Q421" s="108"/>
      <c r="R421" s="108"/>
      <c r="S421" s="108" t="s">
        <v>1646</v>
      </c>
      <c r="T421" s="108" t="s">
        <v>1664</v>
      </c>
      <c r="U421" s="108" t="s">
        <v>1889</v>
      </c>
      <c r="V421" s="108"/>
      <c r="W421" s="108"/>
      <c r="X421" s="108"/>
    </row>
    <row r="422" spans="1:24">
      <c r="A422" s="103">
        <v>402</v>
      </c>
      <c r="B422" s="104" t="s">
        <v>357</v>
      </c>
      <c r="C422" s="105" t="s">
        <v>358</v>
      </c>
      <c r="D422" s="89" t="s">
        <v>19</v>
      </c>
      <c r="E422" s="104" t="s">
        <v>1882</v>
      </c>
      <c r="F422" s="104" t="s">
        <v>1509</v>
      </c>
      <c r="G422" s="104">
        <v>2000</v>
      </c>
      <c r="H422" s="92">
        <v>46.729553000000003</v>
      </c>
      <c r="I422" s="92">
        <v>-94.685899800000001</v>
      </c>
      <c r="J422" s="104" t="s">
        <v>42</v>
      </c>
      <c r="K422" s="104" t="s">
        <v>1643</v>
      </c>
      <c r="L422" s="104" t="s">
        <v>2133</v>
      </c>
      <c r="M422" s="106" t="s">
        <v>2133</v>
      </c>
      <c r="N422" s="104" t="s">
        <v>26</v>
      </c>
      <c r="O422" s="104" t="s">
        <v>362</v>
      </c>
      <c r="P422" s="108"/>
      <c r="Q422" s="108"/>
      <c r="R422" s="108"/>
      <c r="S422" s="108" t="s">
        <v>1646</v>
      </c>
      <c r="T422" s="108" t="s">
        <v>1664</v>
      </c>
      <c r="U422" s="108" t="s">
        <v>1889</v>
      </c>
      <c r="V422" s="108"/>
      <c r="W422" s="108"/>
      <c r="X422" s="108"/>
    </row>
    <row r="423" spans="1:24">
      <c r="A423" s="103">
        <v>403</v>
      </c>
      <c r="B423" s="104" t="s">
        <v>357</v>
      </c>
      <c r="C423" s="105" t="s">
        <v>358</v>
      </c>
      <c r="D423" s="89" t="s">
        <v>19</v>
      </c>
      <c r="E423" s="104" t="s">
        <v>1882</v>
      </c>
      <c r="F423" s="104" t="s">
        <v>1509</v>
      </c>
      <c r="G423" s="104">
        <v>2000</v>
      </c>
      <c r="H423" s="92">
        <v>46.729553000000003</v>
      </c>
      <c r="I423" s="92">
        <v>-94.685899800000001</v>
      </c>
      <c r="J423" s="104" t="s">
        <v>42</v>
      </c>
      <c r="K423" s="104" t="s">
        <v>1643</v>
      </c>
      <c r="L423" s="104" t="s">
        <v>2134</v>
      </c>
      <c r="M423" s="106" t="s">
        <v>2134</v>
      </c>
      <c r="N423" s="104" t="s">
        <v>26</v>
      </c>
      <c r="O423" s="104" t="s">
        <v>362</v>
      </c>
      <c r="P423" s="108"/>
      <c r="Q423" s="108"/>
      <c r="R423" s="108"/>
      <c r="S423" s="108" t="s">
        <v>1646</v>
      </c>
      <c r="T423" s="108" t="s">
        <v>1664</v>
      </c>
      <c r="U423" s="108" t="s">
        <v>1889</v>
      </c>
      <c r="V423" s="108"/>
      <c r="W423" s="108"/>
      <c r="X423" s="108"/>
    </row>
    <row r="424" spans="1:24">
      <c r="A424" s="103">
        <v>404</v>
      </c>
      <c r="B424" s="104" t="s">
        <v>357</v>
      </c>
      <c r="C424" s="105" t="s">
        <v>358</v>
      </c>
      <c r="D424" s="89" t="s">
        <v>19</v>
      </c>
      <c r="E424" s="104" t="s">
        <v>1882</v>
      </c>
      <c r="F424" s="104" t="s">
        <v>1509</v>
      </c>
      <c r="G424" s="104">
        <v>2000</v>
      </c>
      <c r="H424" s="92">
        <v>46.729553000000003</v>
      </c>
      <c r="I424" s="92">
        <v>-94.685899800000001</v>
      </c>
      <c r="J424" s="104" t="s">
        <v>42</v>
      </c>
      <c r="K424" s="104" t="s">
        <v>1643</v>
      </c>
      <c r="L424" s="104" t="s">
        <v>2135</v>
      </c>
      <c r="M424" s="106" t="s">
        <v>2135</v>
      </c>
      <c r="N424" s="104" t="s">
        <v>26</v>
      </c>
      <c r="O424" s="104" t="s">
        <v>362</v>
      </c>
      <c r="P424" s="108"/>
      <c r="Q424" s="108"/>
      <c r="R424" s="108"/>
      <c r="S424" s="108" t="s">
        <v>1646</v>
      </c>
      <c r="T424" s="108" t="s">
        <v>1664</v>
      </c>
      <c r="U424" s="108" t="s">
        <v>1889</v>
      </c>
      <c r="V424" s="108"/>
      <c r="W424" s="108"/>
      <c r="X424" s="108"/>
    </row>
    <row r="425" spans="1:24">
      <c r="A425" s="103">
        <v>405</v>
      </c>
      <c r="B425" s="104" t="s">
        <v>357</v>
      </c>
      <c r="C425" s="105" t="s">
        <v>358</v>
      </c>
      <c r="D425" s="89" t="s">
        <v>19</v>
      </c>
      <c r="E425" s="104" t="s">
        <v>1882</v>
      </c>
      <c r="F425" s="104" t="s">
        <v>1509</v>
      </c>
      <c r="G425" s="104">
        <v>2000</v>
      </c>
      <c r="H425" s="92">
        <v>46.729553000000003</v>
      </c>
      <c r="I425" s="92">
        <v>-94.685899800000001</v>
      </c>
      <c r="J425" s="104" t="s">
        <v>42</v>
      </c>
      <c r="K425" s="104" t="s">
        <v>1643</v>
      </c>
      <c r="L425" s="104" t="s">
        <v>2136</v>
      </c>
      <c r="M425" s="106" t="s">
        <v>2136</v>
      </c>
      <c r="N425" s="104" t="s">
        <v>26</v>
      </c>
      <c r="O425" s="104" t="s">
        <v>362</v>
      </c>
      <c r="P425" s="108"/>
      <c r="Q425" s="108"/>
      <c r="R425" s="108"/>
      <c r="S425" s="108" t="s">
        <v>1646</v>
      </c>
      <c r="T425" s="108" t="s">
        <v>1664</v>
      </c>
      <c r="U425" s="108" t="s">
        <v>1889</v>
      </c>
      <c r="V425" s="108"/>
      <c r="W425" s="108"/>
      <c r="X425" s="108"/>
    </row>
    <row r="426" spans="1:24">
      <c r="A426" s="103">
        <v>406</v>
      </c>
      <c r="B426" s="104" t="s">
        <v>357</v>
      </c>
      <c r="C426" s="105" t="s">
        <v>358</v>
      </c>
      <c r="D426" s="89" t="s">
        <v>19</v>
      </c>
      <c r="E426" s="104" t="s">
        <v>1882</v>
      </c>
      <c r="F426" s="104" t="s">
        <v>1509</v>
      </c>
      <c r="G426" s="104">
        <v>2000</v>
      </c>
      <c r="H426" s="92">
        <v>46.729553000000003</v>
      </c>
      <c r="I426" s="92">
        <v>-94.685899800000001</v>
      </c>
      <c r="J426" s="104" t="s">
        <v>42</v>
      </c>
      <c r="K426" s="104" t="s">
        <v>1643</v>
      </c>
      <c r="L426" s="104" t="s">
        <v>2137</v>
      </c>
      <c r="M426" s="106" t="s">
        <v>2137</v>
      </c>
      <c r="N426" s="104" t="s">
        <v>26</v>
      </c>
      <c r="O426" s="104" t="s">
        <v>362</v>
      </c>
      <c r="P426" s="108"/>
      <c r="Q426" s="108"/>
      <c r="R426" s="108"/>
      <c r="S426" s="108" t="s">
        <v>1646</v>
      </c>
      <c r="T426" s="108" t="s">
        <v>1664</v>
      </c>
      <c r="U426" s="108" t="s">
        <v>1889</v>
      </c>
      <c r="V426" s="108"/>
      <c r="W426" s="108"/>
      <c r="X426" s="108"/>
    </row>
    <row r="427" spans="1:24">
      <c r="A427" s="103">
        <v>407</v>
      </c>
      <c r="B427" s="104" t="s">
        <v>357</v>
      </c>
      <c r="C427" s="105" t="s">
        <v>358</v>
      </c>
      <c r="D427" s="89" t="s">
        <v>19</v>
      </c>
      <c r="E427" s="104" t="s">
        <v>1882</v>
      </c>
      <c r="F427" s="104" t="s">
        <v>1509</v>
      </c>
      <c r="G427" s="104">
        <v>2000</v>
      </c>
      <c r="H427" s="92">
        <v>46.729553000000003</v>
      </c>
      <c r="I427" s="92">
        <v>-94.685899800000001</v>
      </c>
      <c r="J427" s="104" t="s">
        <v>42</v>
      </c>
      <c r="K427" s="104" t="s">
        <v>1643</v>
      </c>
      <c r="L427" s="104" t="s">
        <v>2138</v>
      </c>
      <c r="M427" s="106" t="s">
        <v>2138</v>
      </c>
      <c r="N427" s="104" t="s">
        <v>26</v>
      </c>
      <c r="O427" s="104" t="s">
        <v>362</v>
      </c>
      <c r="P427" s="108"/>
      <c r="Q427" s="108"/>
      <c r="R427" s="108"/>
      <c r="S427" s="108" t="s">
        <v>1646</v>
      </c>
      <c r="T427" s="108" t="s">
        <v>1664</v>
      </c>
      <c r="U427" s="108" t="s">
        <v>1889</v>
      </c>
      <c r="V427" s="108"/>
      <c r="W427" s="108"/>
      <c r="X427" s="108"/>
    </row>
    <row r="428" spans="1:24">
      <c r="A428" s="103">
        <v>408</v>
      </c>
      <c r="B428" s="104" t="s">
        <v>357</v>
      </c>
      <c r="C428" s="105" t="s">
        <v>358</v>
      </c>
      <c r="D428" s="89" t="s">
        <v>19</v>
      </c>
      <c r="E428" s="104" t="s">
        <v>1882</v>
      </c>
      <c r="F428" s="104" t="s">
        <v>1509</v>
      </c>
      <c r="G428" s="104">
        <v>2000</v>
      </c>
      <c r="H428" s="92">
        <v>46.729553000000003</v>
      </c>
      <c r="I428" s="92">
        <v>-94.685899800000001</v>
      </c>
      <c r="J428" s="104" t="s">
        <v>42</v>
      </c>
      <c r="K428" s="104" t="s">
        <v>1643</v>
      </c>
      <c r="L428" s="104" t="s">
        <v>2139</v>
      </c>
      <c r="M428" s="106" t="s">
        <v>2139</v>
      </c>
      <c r="N428" s="104" t="s">
        <v>26</v>
      </c>
      <c r="O428" s="104" t="s">
        <v>362</v>
      </c>
      <c r="P428" s="108"/>
      <c r="Q428" s="108"/>
      <c r="R428" s="108"/>
      <c r="S428" s="108" t="s">
        <v>1646</v>
      </c>
      <c r="T428" s="108" t="s">
        <v>1664</v>
      </c>
      <c r="U428" s="108" t="s">
        <v>1889</v>
      </c>
      <c r="V428" s="108"/>
      <c r="W428" s="108"/>
      <c r="X428" s="108"/>
    </row>
    <row r="429" spans="1:24">
      <c r="A429" s="103">
        <v>409</v>
      </c>
      <c r="B429" s="104" t="s">
        <v>357</v>
      </c>
      <c r="C429" s="105" t="s">
        <v>358</v>
      </c>
      <c r="D429" s="89" t="s">
        <v>19</v>
      </c>
      <c r="E429" s="104" t="s">
        <v>1882</v>
      </c>
      <c r="F429" s="104" t="s">
        <v>1509</v>
      </c>
      <c r="G429" s="104">
        <v>2000</v>
      </c>
      <c r="H429" s="92">
        <v>46.729553000000003</v>
      </c>
      <c r="I429" s="92">
        <v>-94.685899800000001</v>
      </c>
      <c r="J429" s="104" t="s">
        <v>42</v>
      </c>
      <c r="K429" s="104" t="s">
        <v>1643</v>
      </c>
      <c r="L429" s="104" t="s">
        <v>2140</v>
      </c>
      <c r="M429" s="106" t="s">
        <v>2140</v>
      </c>
      <c r="N429" s="104" t="s">
        <v>26</v>
      </c>
      <c r="O429" s="104" t="s">
        <v>362</v>
      </c>
      <c r="P429" s="108"/>
      <c r="Q429" s="108"/>
      <c r="R429" s="108"/>
      <c r="S429" s="108" t="s">
        <v>1646</v>
      </c>
      <c r="T429" s="108" t="s">
        <v>1664</v>
      </c>
      <c r="U429" s="108" t="s">
        <v>1889</v>
      </c>
      <c r="V429" s="108"/>
      <c r="W429" s="108"/>
      <c r="X429" s="108"/>
    </row>
    <row r="430" spans="1:24">
      <c r="A430" s="103">
        <v>410</v>
      </c>
      <c r="B430" s="104" t="s">
        <v>357</v>
      </c>
      <c r="C430" s="105" t="s">
        <v>358</v>
      </c>
      <c r="D430" s="89" t="s">
        <v>19</v>
      </c>
      <c r="E430" s="104" t="s">
        <v>1882</v>
      </c>
      <c r="F430" s="104" t="s">
        <v>1509</v>
      </c>
      <c r="G430" s="104">
        <v>2000</v>
      </c>
      <c r="H430" s="92">
        <v>46.729553000000003</v>
      </c>
      <c r="I430" s="92">
        <v>-94.685899800000001</v>
      </c>
      <c r="J430" s="104" t="s">
        <v>42</v>
      </c>
      <c r="K430" s="104" t="s">
        <v>1643</v>
      </c>
      <c r="L430" s="104" t="s">
        <v>2141</v>
      </c>
      <c r="M430" s="106" t="s">
        <v>2141</v>
      </c>
      <c r="N430" s="104" t="s">
        <v>26</v>
      </c>
      <c r="O430" s="104" t="s">
        <v>362</v>
      </c>
      <c r="P430" s="108"/>
      <c r="Q430" s="108"/>
      <c r="R430" s="108"/>
      <c r="S430" s="108" t="s">
        <v>1646</v>
      </c>
      <c r="T430" s="108" t="s">
        <v>1664</v>
      </c>
      <c r="U430" s="108" t="s">
        <v>1889</v>
      </c>
      <c r="V430" s="108"/>
      <c r="W430" s="108"/>
      <c r="X430" s="108"/>
    </row>
    <row r="431" spans="1:24">
      <c r="A431" s="103">
        <v>411</v>
      </c>
      <c r="B431" s="104" t="s">
        <v>357</v>
      </c>
      <c r="C431" s="105" t="s">
        <v>358</v>
      </c>
      <c r="D431" s="89" t="s">
        <v>19</v>
      </c>
      <c r="E431" s="104" t="s">
        <v>1882</v>
      </c>
      <c r="F431" s="104" t="s">
        <v>1509</v>
      </c>
      <c r="G431" s="104">
        <v>2000</v>
      </c>
      <c r="H431" s="92">
        <v>46.729553000000003</v>
      </c>
      <c r="I431" s="92">
        <v>-94.685899800000001</v>
      </c>
      <c r="J431" s="104" t="s">
        <v>42</v>
      </c>
      <c r="K431" s="104" t="s">
        <v>1643</v>
      </c>
      <c r="L431" s="104" t="s">
        <v>2142</v>
      </c>
      <c r="M431" s="106" t="s">
        <v>2142</v>
      </c>
      <c r="N431" s="104" t="s">
        <v>26</v>
      </c>
      <c r="O431" s="104" t="s">
        <v>362</v>
      </c>
      <c r="P431" s="108"/>
      <c r="Q431" s="108"/>
      <c r="R431" s="108"/>
      <c r="S431" s="108" t="s">
        <v>1646</v>
      </c>
      <c r="T431" s="108" t="s">
        <v>1664</v>
      </c>
      <c r="U431" s="108" t="s">
        <v>1889</v>
      </c>
      <c r="V431" s="108"/>
      <c r="W431" s="108"/>
      <c r="X431" s="108"/>
    </row>
    <row r="432" spans="1:24">
      <c r="A432" s="103">
        <v>412</v>
      </c>
      <c r="B432" s="104" t="s">
        <v>357</v>
      </c>
      <c r="C432" s="105" t="s">
        <v>358</v>
      </c>
      <c r="D432" s="89" t="s">
        <v>19</v>
      </c>
      <c r="E432" s="104" t="s">
        <v>1882</v>
      </c>
      <c r="F432" s="104" t="s">
        <v>1509</v>
      </c>
      <c r="G432" s="104">
        <v>2000</v>
      </c>
      <c r="H432" s="92">
        <v>46.729553000000003</v>
      </c>
      <c r="I432" s="92">
        <v>-94.685899800000001</v>
      </c>
      <c r="J432" s="104" t="s">
        <v>42</v>
      </c>
      <c r="K432" s="104" t="s">
        <v>1643</v>
      </c>
      <c r="L432" s="104" t="s">
        <v>2143</v>
      </c>
      <c r="M432" s="106" t="s">
        <v>2143</v>
      </c>
      <c r="N432" s="104" t="s">
        <v>26</v>
      </c>
      <c r="O432" s="104" t="s">
        <v>362</v>
      </c>
      <c r="P432" s="108"/>
      <c r="Q432" s="108"/>
      <c r="R432" s="108"/>
      <c r="S432" s="108" t="s">
        <v>1646</v>
      </c>
      <c r="T432" s="108" t="s">
        <v>1664</v>
      </c>
      <c r="U432" s="108" t="s">
        <v>1889</v>
      </c>
      <c r="V432" s="108"/>
      <c r="W432" s="108"/>
      <c r="X432" s="108"/>
    </row>
    <row r="433" spans="1:24">
      <c r="A433" s="103">
        <v>413</v>
      </c>
      <c r="B433" s="104" t="s">
        <v>357</v>
      </c>
      <c r="C433" s="105" t="s">
        <v>358</v>
      </c>
      <c r="D433" s="89" t="s">
        <v>19</v>
      </c>
      <c r="E433" s="104" t="s">
        <v>1882</v>
      </c>
      <c r="F433" s="104" t="s">
        <v>1509</v>
      </c>
      <c r="G433" s="104">
        <v>2000</v>
      </c>
      <c r="H433" s="92">
        <v>46.729553000000003</v>
      </c>
      <c r="I433" s="92">
        <v>-94.685899800000001</v>
      </c>
      <c r="J433" s="104" t="s">
        <v>42</v>
      </c>
      <c r="K433" s="104" t="s">
        <v>1643</v>
      </c>
      <c r="L433" s="104" t="s">
        <v>2144</v>
      </c>
      <c r="M433" s="106" t="s">
        <v>2144</v>
      </c>
      <c r="N433" s="104" t="s">
        <v>26</v>
      </c>
      <c r="O433" s="104" t="s">
        <v>362</v>
      </c>
      <c r="P433" s="108"/>
      <c r="Q433" s="108"/>
      <c r="R433" s="108"/>
      <c r="S433" s="108" t="s">
        <v>1646</v>
      </c>
      <c r="T433" s="108" t="s">
        <v>1664</v>
      </c>
      <c r="U433" s="108" t="s">
        <v>1889</v>
      </c>
      <c r="V433" s="108"/>
      <c r="W433" s="108"/>
      <c r="X433" s="108"/>
    </row>
    <row r="434" spans="1:24">
      <c r="A434" s="103">
        <v>414</v>
      </c>
      <c r="B434" s="104" t="s">
        <v>357</v>
      </c>
      <c r="C434" s="105" t="s">
        <v>358</v>
      </c>
      <c r="D434" s="89" t="s">
        <v>19</v>
      </c>
      <c r="E434" s="104" t="s">
        <v>1882</v>
      </c>
      <c r="F434" s="104" t="s">
        <v>1509</v>
      </c>
      <c r="G434" s="104">
        <v>2000</v>
      </c>
      <c r="H434" s="92">
        <v>46.729553000000003</v>
      </c>
      <c r="I434" s="92">
        <v>-94.685899800000001</v>
      </c>
      <c r="J434" s="104" t="s">
        <v>42</v>
      </c>
      <c r="K434" s="104" t="s">
        <v>1643</v>
      </c>
      <c r="L434" s="104" t="s">
        <v>2145</v>
      </c>
      <c r="M434" s="106" t="s">
        <v>2145</v>
      </c>
      <c r="N434" s="104" t="s">
        <v>26</v>
      </c>
      <c r="O434" s="104" t="s">
        <v>362</v>
      </c>
      <c r="P434" s="108"/>
      <c r="Q434" s="108"/>
      <c r="R434" s="108"/>
      <c r="S434" s="108" t="s">
        <v>1646</v>
      </c>
      <c r="T434" s="108" t="s">
        <v>1664</v>
      </c>
      <c r="U434" s="108" t="s">
        <v>1889</v>
      </c>
      <c r="V434" s="108"/>
      <c r="W434" s="108"/>
      <c r="X434" s="108"/>
    </row>
    <row r="435" spans="1:24">
      <c r="A435" s="103">
        <v>415</v>
      </c>
      <c r="B435" s="104" t="s">
        <v>357</v>
      </c>
      <c r="C435" s="105" t="s">
        <v>358</v>
      </c>
      <c r="D435" s="89" t="s">
        <v>19</v>
      </c>
      <c r="E435" s="104" t="s">
        <v>1882</v>
      </c>
      <c r="F435" s="104" t="s">
        <v>1509</v>
      </c>
      <c r="G435" s="104">
        <v>2000</v>
      </c>
      <c r="H435" s="92">
        <v>46.729553000000003</v>
      </c>
      <c r="I435" s="92">
        <v>-94.685899800000001</v>
      </c>
      <c r="J435" s="104" t="s">
        <v>42</v>
      </c>
      <c r="K435" s="104" t="s">
        <v>1643</v>
      </c>
      <c r="L435" s="104" t="s">
        <v>2146</v>
      </c>
      <c r="M435" s="106" t="s">
        <v>2146</v>
      </c>
      <c r="N435" s="104" t="s">
        <v>26</v>
      </c>
      <c r="O435" s="104" t="s">
        <v>362</v>
      </c>
      <c r="P435" s="108"/>
      <c r="Q435" s="108"/>
      <c r="R435" s="108"/>
      <c r="S435" s="108" t="s">
        <v>1646</v>
      </c>
      <c r="T435" s="108" t="s">
        <v>1664</v>
      </c>
      <c r="U435" s="108" t="s">
        <v>1889</v>
      </c>
      <c r="V435" s="108"/>
      <c r="W435" s="108"/>
      <c r="X435" s="108"/>
    </row>
    <row r="436" spans="1:24">
      <c r="A436" s="103">
        <v>416</v>
      </c>
      <c r="B436" s="104" t="s">
        <v>357</v>
      </c>
      <c r="C436" s="105" t="s">
        <v>358</v>
      </c>
      <c r="D436" s="89" t="s">
        <v>19</v>
      </c>
      <c r="E436" s="104" t="s">
        <v>1882</v>
      </c>
      <c r="F436" s="104" t="s">
        <v>1509</v>
      </c>
      <c r="G436" s="104">
        <v>2000</v>
      </c>
      <c r="H436" s="92">
        <v>46.729553000000003</v>
      </c>
      <c r="I436" s="92">
        <v>-94.685899800000001</v>
      </c>
      <c r="J436" s="104" t="s">
        <v>42</v>
      </c>
      <c r="K436" s="104" t="s">
        <v>1643</v>
      </c>
      <c r="L436" s="104" t="s">
        <v>2147</v>
      </c>
      <c r="M436" s="106" t="s">
        <v>2147</v>
      </c>
      <c r="N436" s="104" t="s">
        <v>26</v>
      </c>
      <c r="O436" s="104" t="s">
        <v>362</v>
      </c>
      <c r="P436" s="108"/>
      <c r="Q436" s="108"/>
      <c r="R436" s="108"/>
      <c r="S436" s="108" t="s">
        <v>1646</v>
      </c>
      <c r="T436" s="108" t="s">
        <v>1664</v>
      </c>
      <c r="U436" s="108" t="s">
        <v>1889</v>
      </c>
      <c r="V436" s="108"/>
      <c r="W436" s="108"/>
      <c r="X436" s="108"/>
    </row>
    <row r="437" spans="1:24">
      <c r="A437" s="103">
        <v>417</v>
      </c>
      <c r="B437" s="104" t="s">
        <v>357</v>
      </c>
      <c r="C437" s="105" t="s">
        <v>358</v>
      </c>
      <c r="D437" s="89" t="s">
        <v>19</v>
      </c>
      <c r="E437" s="104" t="s">
        <v>1882</v>
      </c>
      <c r="F437" s="104" t="s">
        <v>1509</v>
      </c>
      <c r="G437" s="104">
        <v>2000</v>
      </c>
      <c r="H437" s="92">
        <v>46.729553000000003</v>
      </c>
      <c r="I437" s="92">
        <v>-94.685899800000001</v>
      </c>
      <c r="J437" s="104" t="s">
        <v>42</v>
      </c>
      <c r="K437" s="104" t="s">
        <v>1643</v>
      </c>
      <c r="L437" s="104" t="s">
        <v>2148</v>
      </c>
      <c r="M437" s="106" t="s">
        <v>2148</v>
      </c>
      <c r="N437" s="104" t="s">
        <v>26</v>
      </c>
      <c r="O437" s="104" t="s">
        <v>362</v>
      </c>
      <c r="P437" s="108"/>
      <c r="Q437" s="108"/>
      <c r="R437" s="108"/>
      <c r="S437" s="108" t="s">
        <v>1646</v>
      </c>
      <c r="T437" s="108" t="s">
        <v>1664</v>
      </c>
      <c r="U437" s="108" t="s">
        <v>1889</v>
      </c>
      <c r="V437" s="108"/>
      <c r="W437" s="108"/>
      <c r="X437" s="108"/>
    </row>
    <row r="438" spans="1:24">
      <c r="A438" s="103">
        <v>418</v>
      </c>
      <c r="B438" s="104" t="s">
        <v>357</v>
      </c>
      <c r="C438" s="105" t="s">
        <v>358</v>
      </c>
      <c r="D438" s="89" t="s">
        <v>19</v>
      </c>
      <c r="E438" s="104" t="s">
        <v>1882</v>
      </c>
      <c r="F438" s="104" t="s">
        <v>1509</v>
      </c>
      <c r="G438" s="104">
        <v>2000</v>
      </c>
      <c r="H438" s="92">
        <v>46.729553000000003</v>
      </c>
      <c r="I438" s="92">
        <v>-94.685899800000001</v>
      </c>
      <c r="J438" s="104" t="s">
        <v>42</v>
      </c>
      <c r="K438" s="104" t="s">
        <v>1643</v>
      </c>
      <c r="L438" s="104" t="s">
        <v>2149</v>
      </c>
      <c r="M438" s="106" t="s">
        <v>2149</v>
      </c>
      <c r="N438" s="104" t="s">
        <v>26</v>
      </c>
      <c r="O438" s="104" t="s">
        <v>362</v>
      </c>
      <c r="P438" s="108"/>
      <c r="Q438" s="108"/>
      <c r="R438" s="108"/>
      <c r="S438" s="108" t="s">
        <v>1646</v>
      </c>
      <c r="T438" s="108" t="s">
        <v>1664</v>
      </c>
      <c r="U438" s="108" t="s">
        <v>1889</v>
      </c>
      <c r="V438" s="108"/>
      <c r="W438" s="108"/>
      <c r="X438" s="108"/>
    </row>
    <row r="439" spans="1:24">
      <c r="A439" s="103">
        <v>419</v>
      </c>
      <c r="B439" s="104" t="s">
        <v>357</v>
      </c>
      <c r="C439" s="105" t="s">
        <v>358</v>
      </c>
      <c r="D439" s="89" t="s">
        <v>19</v>
      </c>
      <c r="E439" s="104" t="s">
        <v>1882</v>
      </c>
      <c r="F439" s="104" t="s">
        <v>1509</v>
      </c>
      <c r="G439" s="104">
        <v>2000</v>
      </c>
      <c r="H439" s="92">
        <v>46.729553000000003</v>
      </c>
      <c r="I439" s="92">
        <v>-94.685899800000001</v>
      </c>
      <c r="J439" s="104" t="s">
        <v>42</v>
      </c>
      <c r="K439" s="104" t="s">
        <v>1643</v>
      </c>
      <c r="L439" s="104" t="s">
        <v>2150</v>
      </c>
      <c r="M439" s="106" t="s">
        <v>2150</v>
      </c>
      <c r="N439" s="104" t="s">
        <v>26</v>
      </c>
      <c r="O439" s="104" t="s">
        <v>362</v>
      </c>
      <c r="P439" s="108"/>
      <c r="Q439" s="108"/>
      <c r="R439" s="108"/>
      <c r="S439" s="108" t="s">
        <v>1646</v>
      </c>
      <c r="T439" s="108" t="s">
        <v>1664</v>
      </c>
      <c r="U439" s="108" t="s">
        <v>1889</v>
      </c>
      <c r="V439" s="108"/>
      <c r="W439" s="108"/>
      <c r="X439" s="108"/>
    </row>
    <row r="440" spans="1:24">
      <c r="A440" s="103">
        <v>420</v>
      </c>
      <c r="B440" s="104" t="s">
        <v>357</v>
      </c>
      <c r="C440" s="105" t="s">
        <v>358</v>
      </c>
      <c r="D440" s="89" t="s">
        <v>19</v>
      </c>
      <c r="E440" s="104" t="s">
        <v>1882</v>
      </c>
      <c r="F440" s="104" t="s">
        <v>1509</v>
      </c>
      <c r="G440" s="104">
        <v>2000</v>
      </c>
      <c r="H440" s="92">
        <v>46.729553000000003</v>
      </c>
      <c r="I440" s="92">
        <v>-94.685899800000001</v>
      </c>
      <c r="J440" s="104" t="s">
        <v>42</v>
      </c>
      <c r="K440" s="104" t="s">
        <v>1643</v>
      </c>
      <c r="L440" s="104" t="s">
        <v>2151</v>
      </c>
      <c r="M440" s="106" t="s">
        <v>2151</v>
      </c>
      <c r="N440" s="104" t="s">
        <v>26</v>
      </c>
      <c r="O440" s="104" t="s">
        <v>362</v>
      </c>
      <c r="P440" s="108"/>
      <c r="Q440" s="108"/>
      <c r="R440" s="108"/>
      <c r="S440" s="108" t="s">
        <v>1646</v>
      </c>
      <c r="T440" s="108" t="s">
        <v>1664</v>
      </c>
      <c r="U440" s="108" t="s">
        <v>1889</v>
      </c>
      <c r="V440" s="108"/>
      <c r="W440" s="108"/>
      <c r="X440" s="108"/>
    </row>
    <row r="441" spans="1:24">
      <c r="A441" s="103">
        <v>677</v>
      </c>
      <c r="B441" s="104" t="s">
        <v>357</v>
      </c>
      <c r="C441" s="105" t="s">
        <v>358</v>
      </c>
      <c r="D441" s="104" t="s">
        <v>1711</v>
      </c>
      <c r="E441" s="104" t="s">
        <v>1882</v>
      </c>
      <c r="F441" s="104" t="s">
        <v>1509</v>
      </c>
      <c r="G441" s="104">
        <v>2000</v>
      </c>
      <c r="H441" s="92">
        <v>46.729553000000003</v>
      </c>
      <c r="I441" s="92">
        <v>-94.685899800000001</v>
      </c>
      <c r="J441" s="104" t="s">
        <v>42</v>
      </c>
      <c r="K441" s="104" t="s">
        <v>1643</v>
      </c>
      <c r="L441" s="104" t="s">
        <v>2152</v>
      </c>
      <c r="M441" s="106" t="s">
        <v>2152</v>
      </c>
      <c r="N441" s="107" t="s">
        <v>35</v>
      </c>
      <c r="O441" s="104" t="s">
        <v>362</v>
      </c>
      <c r="P441" s="108"/>
      <c r="Q441" s="108"/>
      <c r="R441" s="108"/>
      <c r="S441" s="108" t="s">
        <v>1646</v>
      </c>
      <c r="T441" s="108"/>
      <c r="U441" s="108"/>
      <c r="V441" s="108"/>
      <c r="W441" s="108"/>
      <c r="X441" s="108"/>
    </row>
    <row r="442" spans="1:24">
      <c r="A442" s="103">
        <v>678</v>
      </c>
      <c r="B442" s="104" t="s">
        <v>357</v>
      </c>
      <c r="C442" s="105" t="s">
        <v>358</v>
      </c>
      <c r="D442" s="89" t="s">
        <v>19</v>
      </c>
      <c r="E442" s="104" t="s">
        <v>1882</v>
      </c>
      <c r="F442" s="104" t="s">
        <v>1509</v>
      </c>
      <c r="G442" s="104">
        <v>2000</v>
      </c>
      <c r="H442" s="92">
        <v>46.729553000000003</v>
      </c>
      <c r="I442" s="92">
        <v>-94.685899800000001</v>
      </c>
      <c r="J442" s="104" t="s">
        <v>42</v>
      </c>
      <c r="K442" s="104" t="s">
        <v>1643</v>
      </c>
      <c r="L442" s="104" t="s">
        <v>2153</v>
      </c>
      <c r="M442" s="106" t="s">
        <v>2153</v>
      </c>
      <c r="N442" s="107" t="s">
        <v>35</v>
      </c>
      <c r="O442" s="104" t="s">
        <v>362</v>
      </c>
      <c r="P442" s="108"/>
      <c r="Q442" s="108"/>
      <c r="R442" s="108"/>
      <c r="S442" s="108" t="s">
        <v>1646</v>
      </c>
      <c r="T442" s="108"/>
      <c r="U442" s="108"/>
      <c r="V442" s="108"/>
      <c r="W442" s="108"/>
      <c r="X442" s="108"/>
    </row>
    <row r="443" spans="1:24">
      <c r="A443" s="103">
        <v>679</v>
      </c>
      <c r="B443" s="104" t="s">
        <v>357</v>
      </c>
      <c r="C443" s="105" t="s">
        <v>358</v>
      </c>
      <c r="D443" s="89" t="s">
        <v>19</v>
      </c>
      <c r="E443" s="104" t="s">
        <v>1882</v>
      </c>
      <c r="F443" s="104" t="s">
        <v>1509</v>
      </c>
      <c r="G443" s="104">
        <v>2000</v>
      </c>
      <c r="H443" s="92">
        <v>46.729553000000003</v>
      </c>
      <c r="I443" s="92">
        <v>-94.685899800000001</v>
      </c>
      <c r="J443" s="104" t="s">
        <v>42</v>
      </c>
      <c r="K443" s="104" t="s">
        <v>1643</v>
      </c>
      <c r="L443" s="104" t="s">
        <v>2154</v>
      </c>
      <c r="M443" s="106" t="s">
        <v>2154</v>
      </c>
      <c r="N443" s="107" t="s">
        <v>35</v>
      </c>
      <c r="O443" s="104" t="s">
        <v>362</v>
      </c>
      <c r="P443" s="108"/>
      <c r="Q443" s="108"/>
      <c r="R443" s="108"/>
      <c r="S443" s="108" t="s">
        <v>1646</v>
      </c>
      <c r="T443" s="108"/>
      <c r="U443" s="108"/>
      <c r="V443" s="108"/>
      <c r="W443" s="108"/>
      <c r="X443" s="108"/>
    </row>
    <row r="444" spans="1:24">
      <c r="A444" s="103">
        <v>680</v>
      </c>
      <c r="B444" s="104" t="s">
        <v>357</v>
      </c>
      <c r="C444" s="105" t="s">
        <v>358</v>
      </c>
      <c r="D444" s="89" t="s">
        <v>19</v>
      </c>
      <c r="E444" s="104" t="s">
        <v>1882</v>
      </c>
      <c r="F444" s="104" t="s">
        <v>1509</v>
      </c>
      <c r="G444" s="104">
        <v>2000</v>
      </c>
      <c r="H444" s="92">
        <v>46.729553000000003</v>
      </c>
      <c r="I444" s="92">
        <v>-94.685899800000001</v>
      </c>
      <c r="J444" s="104" t="s">
        <v>42</v>
      </c>
      <c r="K444" s="104" t="s">
        <v>1643</v>
      </c>
      <c r="L444" s="104" t="s">
        <v>2155</v>
      </c>
      <c r="M444" s="106" t="s">
        <v>2155</v>
      </c>
      <c r="N444" s="107" t="s">
        <v>35</v>
      </c>
      <c r="O444" s="104" t="s">
        <v>362</v>
      </c>
      <c r="P444" s="108"/>
      <c r="Q444" s="108"/>
      <c r="R444" s="108"/>
      <c r="S444" s="108" t="s">
        <v>1646</v>
      </c>
      <c r="T444" s="108"/>
      <c r="U444" s="108"/>
      <c r="V444" s="108"/>
      <c r="W444" s="108"/>
      <c r="X444" s="108"/>
    </row>
    <row r="445" spans="1:24">
      <c r="A445" s="103">
        <v>681</v>
      </c>
      <c r="B445" s="104" t="s">
        <v>357</v>
      </c>
      <c r="C445" s="105" t="s">
        <v>358</v>
      </c>
      <c r="D445" s="89" t="s">
        <v>19</v>
      </c>
      <c r="E445" s="104" t="s">
        <v>1882</v>
      </c>
      <c r="F445" s="104" t="s">
        <v>1509</v>
      </c>
      <c r="G445" s="104">
        <v>2000</v>
      </c>
      <c r="H445" s="92">
        <v>46.729553000000003</v>
      </c>
      <c r="I445" s="92">
        <v>-94.685899800000001</v>
      </c>
      <c r="J445" s="104" t="s">
        <v>42</v>
      </c>
      <c r="K445" s="104" t="s">
        <v>1643</v>
      </c>
      <c r="L445" s="104" t="s">
        <v>2156</v>
      </c>
      <c r="M445" s="106" t="s">
        <v>2156</v>
      </c>
      <c r="N445" s="107" t="s">
        <v>35</v>
      </c>
      <c r="O445" s="104" t="s">
        <v>362</v>
      </c>
      <c r="P445" s="108"/>
      <c r="Q445" s="108"/>
      <c r="R445" s="108"/>
      <c r="S445" s="108" t="s">
        <v>1646</v>
      </c>
      <c r="T445" s="108"/>
      <c r="U445" s="108"/>
      <c r="V445" s="108"/>
      <c r="W445" s="108"/>
      <c r="X445" s="108"/>
    </row>
    <row r="446" spans="1:24">
      <c r="A446" s="103">
        <v>682</v>
      </c>
      <c r="B446" s="104" t="s">
        <v>357</v>
      </c>
      <c r="C446" s="105" t="s">
        <v>358</v>
      </c>
      <c r="D446" s="89" t="s">
        <v>19</v>
      </c>
      <c r="E446" s="104" t="s">
        <v>1882</v>
      </c>
      <c r="F446" s="104" t="s">
        <v>1509</v>
      </c>
      <c r="G446" s="104">
        <v>2000</v>
      </c>
      <c r="H446" s="92">
        <v>46.729553000000003</v>
      </c>
      <c r="I446" s="92">
        <v>-94.685899800000001</v>
      </c>
      <c r="J446" s="104" t="s">
        <v>42</v>
      </c>
      <c r="K446" s="104" t="s">
        <v>1643</v>
      </c>
      <c r="L446" s="104" t="s">
        <v>2157</v>
      </c>
      <c r="M446" s="106" t="s">
        <v>2157</v>
      </c>
      <c r="N446" s="107" t="s">
        <v>35</v>
      </c>
      <c r="O446" s="104" t="s">
        <v>362</v>
      </c>
      <c r="P446" s="108"/>
      <c r="Q446" s="108"/>
      <c r="R446" s="108"/>
      <c r="S446" s="108" t="s">
        <v>1646</v>
      </c>
      <c r="T446" s="108"/>
      <c r="U446" s="108"/>
      <c r="V446" s="108"/>
      <c r="W446" s="108"/>
      <c r="X446" s="108"/>
    </row>
    <row r="447" spans="1:24">
      <c r="A447" s="103">
        <v>683</v>
      </c>
      <c r="B447" s="104" t="s">
        <v>357</v>
      </c>
      <c r="C447" s="105" t="s">
        <v>358</v>
      </c>
      <c r="D447" s="89" t="s">
        <v>19</v>
      </c>
      <c r="E447" s="104" t="s">
        <v>1882</v>
      </c>
      <c r="F447" s="104" t="s">
        <v>1509</v>
      </c>
      <c r="G447" s="104">
        <v>2000</v>
      </c>
      <c r="H447" s="92">
        <v>46.729553000000003</v>
      </c>
      <c r="I447" s="92">
        <v>-94.685899800000001</v>
      </c>
      <c r="J447" s="104" t="s">
        <v>42</v>
      </c>
      <c r="K447" s="104" t="s">
        <v>1643</v>
      </c>
      <c r="L447" s="104" t="s">
        <v>2158</v>
      </c>
      <c r="M447" s="106" t="s">
        <v>2158</v>
      </c>
      <c r="N447" s="107" t="s">
        <v>35</v>
      </c>
      <c r="O447" s="104" t="s">
        <v>362</v>
      </c>
      <c r="P447" s="108"/>
      <c r="Q447" s="108"/>
      <c r="R447" s="108"/>
      <c r="S447" s="108" t="s">
        <v>1646</v>
      </c>
      <c r="T447" s="108"/>
      <c r="U447" s="108"/>
      <c r="V447" s="108"/>
      <c r="W447" s="108"/>
      <c r="X447" s="108"/>
    </row>
    <row r="448" spans="1:24">
      <c r="A448" s="103">
        <v>684</v>
      </c>
      <c r="B448" s="104" t="s">
        <v>357</v>
      </c>
      <c r="C448" s="105" t="s">
        <v>358</v>
      </c>
      <c r="D448" s="89" t="s">
        <v>19</v>
      </c>
      <c r="E448" s="104" t="s">
        <v>1882</v>
      </c>
      <c r="F448" s="104" t="s">
        <v>1509</v>
      </c>
      <c r="G448" s="104">
        <v>2000</v>
      </c>
      <c r="H448" s="92">
        <v>46.729553000000003</v>
      </c>
      <c r="I448" s="92">
        <v>-94.685899800000001</v>
      </c>
      <c r="J448" s="104" t="s">
        <v>42</v>
      </c>
      <c r="K448" s="104" t="s">
        <v>1643</v>
      </c>
      <c r="L448" s="104" t="s">
        <v>2159</v>
      </c>
      <c r="M448" s="106" t="s">
        <v>2159</v>
      </c>
      <c r="N448" s="107" t="s">
        <v>35</v>
      </c>
      <c r="O448" s="104" t="s">
        <v>362</v>
      </c>
      <c r="P448" s="108"/>
      <c r="Q448" s="108"/>
      <c r="R448" s="108"/>
      <c r="S448" s="108" t="s">
        <v>1646</v>
      </c>
      <c r="T448" s="108"/>
      <c r="U448" s="108"/>
      <c r="V448" s="108"/>
      <c r="W448" s="108"/>
      <c r="X448" s="108"/>
    </row>
    <row r="449" spans="1:24">
      <c r="A449" s="103">
        <v>421</v>
      </c>
      <c r="B449" s="104" t="s">
        <v>18</v>
      </c>
      <c r="C449" s="105" t="s">
        <v>358</v>
      </c>
      <c r="D449" s="89" t="s">
        <v>19</v>
      </c>
      <c r="E449" s="104" t="s">
        <v>2160</v>
      </c>
      <c r="F449" s="104" t="s">
        <v>1509</v>
      </c>
      <c r="G449" s="104">
        <v>2000</v>
      </c>
      <c r="H449" s="92">
        <v>47.551492600000003</v>
      </c>
      <c r="I449" s="92">
        <v>-101.0020119</v>
      </c>
      <c r="J449" s="104" t="s">
        <v>42</v>
      </c>
      <c r="K449" s="104" t="s">
        <v>1643</v>
      </c>
      <c r="L449" s="104" t="s">
        <v>2161</v>
      </c>
      <c r="M449" s="106" t="s">
        <v>2161</v>
      </c>
      <c r="N449" s="104" t="s">
        <v>26</v>
      </c>
      <c r="O449" s="104" t="s">
        <v>362</v>
      </c>
      <c r="P449" s="108"/>
      <c r="Q449" s="108"/>
      <c r="R449" s="108"/>
      <c r="S449" s="108" t="s">
        <v>1646</v>
      </c>
      <c r="T449" s="108"/>
      <c r="U449" s="108"/>
      <c r="V449" s="108"/>
      <c r="W449" s="108"/>
      <c r="X449" s="108"/>
    </row>
    <row r="450" spans="1:24">
      <c r="A450" s="103">
        <v>422</v>
      </c>
      <c r="B450" s="104" t="s">
        <v>18</v>
      </c>
      <c r="C450" s="105" t="s">
        <v>358</v>
      </c>
      <c r="D450" s="89" t="s">
        <v>19</v>
      </c>
      <c r="E450" s="104" t="s">
        <v>2160</v>
      </c>
      <c r="F450" s="104" t="s">
        <v>1509</v>
      </c>
      <c r="G450" s="104">
        <v>2000</v>
      </c>
      <c r="H450" s="92">
        <v>47.551492600000003</v>
      </c>
      <c r="I450" s="92">
        <v>-101.0020119</v>
      </c>
      <c r="J450" s="104" t="s">
        <v>42</v>
      </c>
      <c r="K450" s="104" t="s">
        <v>1643</v>
      </c>
      <c r="L450" s="104" t="s">
        <v>2162</v>
      </c>
      <c r="M450" s="106" t="s">
        <v>2162</v>
      </c>
      <c r="N450" s="104" t="s">
        <v>26</v>
      </c>
      <c r="O450" s="104" t="s">
        <v>362</v>
      </c>
      <c r="P450" s="108"/>
      <c r="Q450" s="108"/>
      <c r="R450" s="108"/>
      <c r="S450" s="108" t="s">
        <v>1646</v>
      </c>
      <c r="T450" s="108"/>
      <c r="U450" s="108"/>
      <c r="V450" s="108"/>
      <c r="W450" s="108"/>
      <c r="X450" s="108"/>
    </row>
    <row r="451" spans="1:24">
      <c r="A451" s="103">
        <v>423</v>
      </c>
      <c r="B451" s="104" t="s">
        <v>18</v>
      </c>
      <c r="C451" s="105" t="s">
        <v>358</v>
      </c>
      <c r="D451" s="89" t="s">
        <v>19</v>
      </c>
      <c r="E451" s="104" t="s">
        <v>2160</v>
      </c>
      <c r="F451" s="104" t="s">
        <v>1509</v>
      </c>
      <c r="G451" s="104">
        <v>2000</v>
      </c>
      <c r="H451" s="92">
        <v>47.551492600000003</v>
      </c>
      <c r="I451" s="92">
        <v>-101.0020119</v>
      </c>
      <c r="J451" s="104" t="s">
        <v>42</v>
      </c>
      <c r="K451" s="104" t="s">
        <v>1643</v>
      </c>
      <c r="L451" s="104" t="s">
        <v>2163</v>
      </c>
      <c r="M451" s="106" t="s">
        <v>2163</v>
      </c>
      <c r="N451" s="104" t="s">
        <v>26</v>
      </c>
      <c r="O451" s="104" t="s">
        <v>362</v>
      </c>
      <c r="P451" s="108"/>
      <c r="Q451" s="108"/>
      <c r="R451" s="108"/>
      <c r="S451" s="108" t="s">
        <v>1646</v>
      </c>
      <c r="T451" s="108"/>
      <c r="U451" s="108"/>
      <c r="V451" s="108"/>
      <c r="W451" s="108"/>
      <c r="X451" s="108"/>
    </row>
    <row r="452" spans="1:24">
      <c r="A452" s="103">
        <v>424</v>
      </c>
      <c r="B452" s="104" t="s">
        <v>18</v>
      </c>
      <c r="C452" s="105" t="s">
        <v>358</v>
      </c>
      <c r="D452" s="89" t="s">
        <v>19</v>
      </c>
      <c r="E452" s="104" t="s">
        <v>2160</v>
      </c>
      <c r="F452" s="104" t="s">
        <v>1509</v>
      </c>
      <c r="G452" s="104">
        <v>2000</v>
      </c>
      <c r="H452" s="92">
        <v>47.551492600000003</v>
      </c>
      <c r="I452" s="92">
        <v>-101.0020119</v>
      </c>
      <c r="J452" s="104" t="s">
        <v>42</v>
      </c>
      <c r="K452" s="104" t="s">
        <v>1643</v>
      </c>
      <c r="L452" s="104" t="s">
        <v>2164</v>
      </c>
      <c r="M452" s="106" t="s">
        <v>2164</v>
      </c>
      <c r="N452" s="104" t="s">
        <v>26</v>
      </c>
      <c r="O452" s="104" t="s">
        <v>362</v>
      </c>
      <c r="P452" s="108"/>
      <c r="Q452" s="108"/>
      <c r="R452" s="108"/>
      <c r="S452" s="108" t="s">
        <v>1646</v>
      </c>
      <c r="T452" s="108"/>
      <c r="U452" s="108"/>
      <c r="V452" s="108"/>
      <c r="W452" s="108"/>
      <c r="X452" s="108"/>
    </row>
    <row r="453" spans="1:24">
      <c r="A453" s="103">
        <v>425</v>
      </c>
      <c r="B453" s="104" t="s">
        <v>18</v>
      </c>
      <c r="C453" s="105" t="s">
        <v>358</v>
      </c>
      <c r="D453" s="89" t="s">
        <v>19</v>
      </c>
      <c r="E453" s="104" t="s">
        <v>2160</v>
      </c>
      <c r="F453" s="104" t="s">
        <v>1509</v>
      </c>
      <c r="G453" s="104">
        <v>2000</v>
      </c>
      <c r="H453" s="92">
        <v>47.551492600000003</v>
      </c>
      <c r="I453" s="92">
        <v>-101.0020119</v>
      </c>
      <c r="J453" s="104" t="s">
        <v>42</v>
      </c>
      <c r="K453" s="104" t="s">
        <v>1643</v>
      </c>
      <c r="L453" s="104" t="s">
        <v>2165</v>
      </c>
      <c r="M453" s="110" t="s">
        <v>2166</v>
      </c>
      <c r="N453" s="104" t="s">
        <v>26</v>
      </c>
      <c r="O453" s="104" t="s">
        <v>362</v>
      </c>
      <c r="P453" s="108"/>
      <c r="Q453" s="108"/>
      <c r="R453" s="108"/>
      <c r="S453" s="108" t="s">
        <v>1646</v>
      </c>
      <c r="T453" s="108"/>
      <c r="U453" s="108"/>
      <c r="V453" s="108"/>
      <c r="W453" s="108"/>
      <c r="X453" s="108"/>
    </row>
    <row r="454" spans="1:24">
      <c r="A454" s="103">
        <v>426</v>
      </c>
      <c r="B454" s="104" t="s">
        <v>18</v>
      </c>
      <c r="C454" s="105" t="s">
        <v>358</v>
      </c>
      <c r="D454" s="89" t="s">
        <v>19</v>
      </c>
      <c r="E454" s="104" t="s">
        <v>2160</v>
      </c>
      <c r="F454" s="104" t="s">
        <v>1509</v>
      </c>
      <c r="G454" s="104">
        <v>2000</v>
      </c>
      <c r="H454" s="92">
        <v>47.551492600000003</v>
      </c>
      <c r="I454" s="92">
        <v>-101.0020119</v>
      </c>
      <c r="J454" s="104" t="s">
        <v>42</v>
      </c>
      <c r="K454" s="104" t="s">
        <v>1643</v>
      </c>
      <c r="L454" s="104" t="s">
        <v>2167</v>
      </c>
      <c r="M454" s="106" t="s">
        <v>2167</v>
      </c>
      <c r="N454" s="104" t="s">
        <v>26</v>
      </c>
      <c r="O454" s="104" t="s">
        <v>362</v>
      </c>
      <c r="P454" s="108"/>
      <c r="Q454" s="108"/>
      <c r="R454" s="108"/>
      <c r="S454" s="108" t="s">
        <v>1646</v>
      </c>
      <c r="T454" s="108"/>
      <c r="U454" s="108"/>
      <c r="V454" s="108"/>
      <c r="W454" s="108"/>
      <c r="X454" s="108"/>
    </row>
    <row r="455" spans="1:24">
      <c r="A455" s="103">
        <v>427</v>
      </c>
      <c r="B455" s="104" t="s">
        <v>18</v>
      </c>
      <c r="C455" s="105" t="s">
        <v>358</v>
      </c>
      <c r="D455" s="89" t="s">
        <v>19</v>
      </c>
      <c r="E455" s="104" t="s">
        <v>2160</v>
      </c>
      <c r="F455" s="104" t="s">
        <v>1509</v>
      </c>
      <c r="G455" s="104">
        <v>2000</v>
      </c>
      <c r="H455" s="92">
        <v>47.551492600000003</v>
      </c>
      <c r="I455" s="92">
        <v>-101.0020119</v>
      </c>
      <c r="J455" s="104" t="s">
        <v>42</v>
      </c>
      <c r="K455" s="104" t="s">
        <v>1643</v>
      </c>
      <c r="L455" s="104" t="s">
        <v>2168</v>
      </c>
      <c r="M455" s="106" t="s">
        <v>2168</v>
      </c>
      <c r="N455" s="104" t="s">
        <v>26</v>
      </c>
      <c r="O455" s="104" t="s">
        <v>362</v>
      </c>
      <c r="P455" s="108"/>
      <c r="Q455" s="108"/>
      <c r="R455" s="108"/>
      <c r="S455" s="108" t="s">
        <v>1646</v>
      </c>
      <c r="T455" s="108"/>
      <c r="U455" s="108"/>
      <c r="V455" s="108"/>
      <c r="W455" s="108"/>
      <c r="X455" s="108"/>
    </row>
    <row r="456" spans="1:24">
      <c r="A456" s="103">
        <v>428</v>
      </c>
      <c r="B456" s="104" t="s">
        <v>18</v>
      </c>
      <c r="C456" s="105" t="s">
        <v>358</v>
      </c>
      <c r="D456" s="89" t="s">
        <v>19</v>
      </c>
      <c r="E456" s="104" t="s">
        <v>2160</v>
      </c>
      <c r="F456" s="104" t="s">
        <v>1509</v>
      </c>
      <c r="G456" s="104">
        <v>2000</v>
      </c>
      <c r="H456" s="92">
        <v>47.551492600000003</v>
      </c>
      <c r="I456" s="92">
        <v>-101.0020119</v>
      </c>
      <c r="J456" s="104" t="s">
        <v>42</v>
      </c>
      <c r="K456" s="104" t="s">
        <v>1643</v>
      </c>
      <c r="L456" s="104" t="s">
        <v>2169</v>
      </c>
      <c r="M456" s="106" t="s">
        <v>2169</v>
      </c>
      <c r="N456" s="104" t="s">
        <v>26</v>
      </c>
      <c r="O456" s="104" t="s">
        <v>362</v>
      </c>
      <c r="P456" s="108"/>
      <c r="Q456" s="108"/>
      <c r="R456" s="108"/>
      <c r="S456" s="108" t="s">
        <v>1646</v>
      </c>
      <c r="T456" s="108"/>
      <c r="U456" s="108"/>
      <c r="V456" s="108"/>
      <c r="W456" s="108"/>
      <c r="X456" s="108"/>
    </row>
    <row r="457" spans="1:24">
      <c r="A457" s="103">
        <v>429</v>
      </c>
      <c r="B457" s="104" t="s">
        <v>18</v>
      </c>
      <c r="C457" s="105" t="s">
        <v>358</v>
      </c>
      <c r="D457" s="89" t="s">
        <v>19</v>
      </c>
      <c r="E457" s="104" t="s">
        <v>2160</v>
      </c>
      <c r="F457" s="104" t="s">
        <v>1509</v>
      </c>
      <c r="G457" s="104">
        <v>2000</v>
      </c>
      <c r="H457" s="92">
        <v>47.551492600000003</v>
      </c>
      <c r="I457" s="92">
        <v>-101.0020119</v>
      </c>
      <c r="J457" s="104" t="s">
        <v>42</v>
      </c>
      <c r="K457" s="104" t="s">
        <v>1643</v>
      </c>
      <c r="L457" s="104" t="s">
        <v>2170</v>
      </c>
      <c r="M457" s="106" t="s">
        <v>2170</v>
      </c>
      <c r="N457" s="104" t="s">
        <v>26</v>
      </c>
      <c r="O457" s="104" t="s">
        <v>362</v>
      </c>
      <c r="P457" s="108"/>
      <c r="Q457" s="108"/>
      <c r="R457" s="108"/>
      <c r="S457" s="108" t="s">
        <v>1646</v>
      </c>
      <c r="T457" s="108"/>
      <c r="U457" s="108"/>
      <c r="V457" s="108"/>
      <c r="W457" s="108"/>
      <c r="X457" s="108"/>
    </row>
    <row r="458" spans="1:24">
      <c r="A458" s="103">
        <v>430</v>
      </c>
      <c r="B458" s="104" t="s">
        <v>18</v>
      </c>
      <c r="C458" s="105" t="s">
        <v>358</v>
      </c>
      <c r="D458" s="89" t="s">
        <v>19</v>
      </c>
      <c r="E458" s="104" t="s">
        <v>2160</v>
      </c>
      <c r="F458" s="104" t="s">
        <v>1509</v>
      </c>
      <c r="G458" s="104">
        <v>2000</v>
      </c>
      <c r="H458" s="92">
        <v>47.551492600000003</v>
      </c>
      <c r="I458" s="92">
        <v>-101.0020119</v>
      </c>
      <c r="J458" s="104" t="s">
        <v>42</v>
      </c>
      <c r="K458" s="104" t="s">
        <v>1643</v>
      </c>
      <c r="L458" s="104" t="s">
        <v>2171</v>
      </c>
      <c r="M458" s="106" t="s">
        <v>2171</v>
      </c>
      <c r="N458" s="104" t="s">
        <v>26</v>
      </c>
      <c r="O458" s="104" t="s">
        <v>362</v>
      </c>
      <c r="P458" s="108"/>
      <c r="Q458" s="108"/>
      <c r="R458" s="108"/>
      <c r="S458" s="108" t="s">
        <v>1646</v>
      </c>
      <c r="T458" s="108"/>
      <c r="U458" s="108"/>
      <c r="V458" s="108"/>
      <c r="W458" s="108"/>
      <c r="X458" s="108"/>
    </row>
    <row r="459" spans="1:24">
      <c r="A459" s="103">
        <v>431</v>
      </c>
      <c r="B459" s="104" t="s">
        <v>18</v>
      </c>
      <c r="C459" s="105" t="s">
        <v>358</v>
      </c>
      <c r="D459" s="89" t="s">
        <v>19</v>
      </c>
      <c r="E459" s="104" t="s">
        <v>2160</v>
      </c>
      <c r="F459" s="104" t="s">
        <v>1509</v>
      </c>
      <c r="G459" s="104">
        <v>2000</v>
      </c>
      <c r="H459" s="92">
        <v>47.551492600000003</v>
      </c>
      <c r="I459" s="92">
        <v>-101.0020119</v>
      </c>
      <c r="J459" s="104" t="s">
        <v>42</v>
      </c>
      <c r="K459" s="104" t="s">
        <v>1643</v>
      </c>
      <c r="L459" s="104" t="s">
        <v>2172</v>
      </c>
      <c r="M459" s="106" t="s">
        <v>2172</v>
      </c>
      <c r="N459" s="104" t="s">
        <v>26</v>
      </c>
      <c r="O459" s="104" t="s">
        <v>362</v>
      </c>
      <c r="P459" s="108"/>
      <c r="Q459" s="108"/>
      <c r="R459" s="108"/>
      <c r="S459" s="108" t="s">
        <v>1646</v>
      </c>
      <c r="T459" s="108"/>
      <c r="U459" s="108"/>
      <c r="V459" s="108"/>
      <c r="W459" s="108"/>
      <c r="X459" s="108"/>
    </row>
    <row r="460" spans="1:24">
      <c r="A460" s="103">
        <v>432</v>
      </c>
      <c r="B460" s="104" t="s">
        <v>18</v>
      </c>
      <c r="C460" s="105" t="s">
        <v>358</v>
      </c>
      <c r="D460" s="89" t="s">
        <v>19</v>
      </c>
      <c r="E460" s="104" t="s">
        <v>2160</v>
      </c>
      <c r="F460" s="104" t="s">
        <v>1509</v>
      </c>
      <c r="G460" s="104">
        <v>2000</v>
      </c>
      <c r="H460" s="92">
        <v>47.551492600000003</v>
      </c>
      <c r="I460" s="92">
        <v>-101.0020119</v>
      </c>
      <c r="J460" s="104" t="s">
        <v>42</v>
      </c>
      <c r="K460" s="104" t="s">
        <v>1643</v>
      </c>
      <c r="L460" s="104" t="s">
        <v>2173</v>
      </c>
      <c r="M460" s="110" t="s">
        <v>2174</v>
      </c>
      <c r="N460" s="104" t="s">
        <v>26</v>
      </c>
      <c r="O460" s="104" t="s">
        <v>362</v>
      </c>
      <c r="P460" s="108"/>
      <c r="Q460" s="108"/>
      <c r="R460" s="108"/>
      <c r="S460" s="108" t="s">
        <v>1646</v>
      </c>
      <c r="T460" s="108"/>
      <c r="U460" s="108"/>
      <c r="V460" s="108"/>
      <c r="W460" s="108"/>
      <c r="X460" s="108"/>
    </row>
    <row r="461" spans="1:24">
      <c r="A461" s="103">
        <v>433</v>
      </c>
      <c r="B461" s="104" t="s">
        <v>18</v>
      </c>
      <c r="C461" s="105" t="s">
        <v>358</v>
      </c>
      <c r="D461" s="89" t="s">
        <v>19</v>
      </c>
      <c r="E461" s="104" t="s">
        <v>2160</v>
      </c>
      <c r="F461" s="104" t="s">
        <v>1509</v>
      </c>
      <c r="G461" s="104">
        <v>2000</v>
      </c>
      <c r="H461" s="92">
        <v>47.551492600000003</v>
      </c>
      <c r="I461" s="92">
        <v>-101.0020119</v>
      </c>
      <c r="J461" s="104" t="s">
        <v>42</v>
      </c>
      <c r="K461" s="104" t="s">
        <v>1643</v>
      </c>
      <c r="L461" s="104" t="s">
        <v>2175</v>
      </c>
      <c r="M461" s="106" t="s">
        <v>2175</v>
      </c>
      <c r="N461" s="104" t="s">
        <v>26</v>
      </c>
      <c r="O461" s="104" t="s">
        <v>362</v>
      </c>
      <c r="P461" s="108"/>
      <c r="Q461" s="108"/>
      <c r="R461" s="108"/>
      <c r="S461" s="108" t="s">
        <v>1646</v>
      </c>
      <c r="T461" s="108"/>
      <c r="U461" s="108"/>
      <c r="V461" s="108"/>
      <c r="W461" s="108"/>
      <c r="X461" s="108"/>
    </row>
    <row r="462" spans="1:24">
      <c r="A462" s="103">
        <v>434</v>
      </c>
      <c r="B462" s="104" t="s">
        <v>18</v>
      </c>
      <c r="C462" s="105" t="s">
        <v>358</v>
      </c>
      <c r="D462" s="89" t="s">
        <v>19</v>
      </c>
      <c r="E462" s="104" t="s">
        <v>2160</v>
      </c>
      <c r="F462" s="104" t="s">
        <v>1509</v>
      </c>
      <c r="G462" s="104">
        <v>2000</v>
      </c>
      <c r="H462" s="92">
        <v>47.551492600000003</v>
      </c>
      <c r="I462" s="92">
        <v>-101.0020119</v>
      </c>
      <c r="J462" s="104" t="s">
        <v>42</v>
      </c>
      <c r="K462" s="104" t="s">
        <v>1643</v>
      </c>
      <c r="L462" s="104" t="s">
        <v>2176</v>
      </c>
      <c r="M462" s="106" t="s">
        <v>2176</v>
      </c>
      <c r="N462" s="104" t="s">
        <v>26</v>
      </c>
      <c r="O462" s="104" t="s">
        <v>362</v>
      </c>
      <c r="P462" s="108"/>
      <c r="Q462" s="108"/>
      <c r="R462" s="108"/>
      <c r="S462" s="108" t="s">
        <v>1646</v>
      </c>
      <c r="T462" s="108"/>
      <c r="U462" s="108"/>
      <c r="V462" s="108"/>
      <c r="W462" s="108"/>
      <c r="X462" s="108"/>
    </row>
    <row r="463" spans="1:24">
      <c r="A463" s="103">
        <v>435</v>
      </c>
      <c r="B463" s="104" t="s">
        <v>18</v>
      </c>
      <c r="C463" s="105" t="s">
        <v>358</v>
      </c>
      <c r="D463" s="89" t="s">
        <v>19</v>
      </c>
      <c r="E463" s="104" t="s">
        <v>2160</v>
      </c>
      <c r="F463" s="104" t="s">
        <v>1509</v>
      </c>
      <c r="G463" s="104">
        <v>2000</v>
      </c>
      <c r="H463" s="92">
        <v>47.551492600000003</v>
      </c>
      <c r="I463" s="92">
        <v>-101.0020119</v>
      </c>
      <c r="J463" s="104" t="s">
        <v>42</v>
      </c>
      <c r="K463" s="104" t="s">
        <v>1643</v>
      </c>
      <c r="L463" s="104" t="s">
        <v>2177</v>
      </c>
      <c r="M463" s="106" t="s">
        <v>2177</v>
      </c>
      <c r="N463" s="104" t="s">
        <v>26</v>
      </c>
      <c r="O463" s="104" t="s">
        <v>362</v>
      </c>
      <c r="P463" s="108"/>
      <c r="Q463" s="108"/>
      <c r="R463" s="108"/>
      <c r="S463" s="108" t="s">
        <v>1646</v>
      </c>
      <c r="T463" s="108"/>
      <c r="U463" s="108"/>
      <c r="V463" s="108"/>
      <c r="W463" s="108"/>
      <c r="X463" s="108"/>
    </row>
    <row r="464" spans="1:24">
      <c r="A464" s="103">
        <v>436</v>
      </c>
      <c r="B464" s="104" t="s">
        <v>18</v>
      </c>
      <c r="C464" s="105" t="s">
        <v>358</v>
      </c>
      <c r="D464" s="89" t="s">
        <v>19</v>
      </c>
      <c r="E464" s="104" t="s">
        <v>2160</v>
      </c>
      <c r="F464" s="104" t="s">
        <v>1509</v>
      </c>
      <c r="G464" s="104">
        <v>2000</v>
      </c>
      <c r="H464" s="92">
        <v>47.551492600000003</v>
      </c>
      <c r="I464" s="92">
        <v>-101.0020119</v>
      </c>
      <c r="J464" s="104" t="s">
        <v>42</v>
      </c>
      <c r="K464" s="104" t="s">
        <v>1643</v>
      </c>
      <c r="L464" s="104" t="s">
        <v>2178</v>
      </c>
      <c r="M464" s="106" t="s">
        <v>2178</v>
      </c>
      <c r="N464" s="104" t="s">
        <v>26</v>
      </c>
      <c r="O464" s="104" t="s">
        <v>362</v>
      </c>
      <c r="P464" s="108"/>
      <c r="Q464" s="108"/>
      <c r="R464" s="108"/>
      <c r="S464" s="108" t="s">
        <v>1646</v>
      </c>
      <c r="T464" s="108"/>
      <c r="U464" s="108"/>
      <c r="V464" s="108"/>
      <c r="W464" s="108"/>
      <c r="X464" s="108"/>
    </row>
    <row r="465" spans="1:24">
      <c r="A465" s="103">
        <v>437</v>
      </c>
      <c r="B465" s="104" t="s">
        <v>18</v>
      </c>
      <c r="C465" s="105" t="s">
        <v>358</v>
      </c>
      <c r="D465" s="89" t="s">
        <v>19</v>
      </c>
      <c r="E465" s="104" t="s">
        <v>2160</v>
      </c>
      <c r="F465" s="104" t="s">
        <v>1509</v>
      </c>
      <c r="G465" s="104">
        <v>2000</v>
      </c>
      <c r="H465" s="92">
        <v>47.551492600000003</v>
      </c>
      <c r="I465" s="92">
        <v>-101.0020119</v>
      </c>
      <c r="J465" s="104" t="s">
        <v>42</v>
      </c>
      <c r="K465" s="104" t="s">
        <v>1643</v>
      </c>
      <c r="L465" s="104" t="s">
        <v>2179</v>
      </c>
      <c r="M465" s="106" t="s">
        <v>2179</v>
      </c>
      <c r="N465" s="104" t="s">
        <v>26</v>
      </c>
      <c r="O465" s="104" t="s">
        <v>362</v>
      </c>
      <c r="P465" s="108"/>
      <c r="Q465" s="108"/>
      <c r="R465" s="108"/>
      <c r="S465" s="108" t="s">
        <v>1646</v>
      </c>
      <c r="T465" s="108"/>
      <c r="U465" s="108"/>
      <c r="V465" s="108"/>
      <c r="W465" s="108"/>
      <c r="X465" s="108"/>
    </row>
    <row r="466" spans="1:24">
      <c r="A466" s="103">
        <v>438</v>
      </c>
      <c r="B466" s="104" t="s">
        <v>18</v>
      </c>
      <c r="C466" s="105" t="s">
        <v>358</v>
      </c>
      <c r="D466" s="89" t="s">
        <v>19</v>
      </c>
      <c r="E466" s="104" t="s">
        <v>2160</v>
      </c>
      <c r="F466" s="104" t="s">
        <v>1509</v>
      </c>
      <c r="G466" s="104">
        <v>2000</v>
      </c>
      <c r="H466" s="92">
        <v>47.551492600000003</v>
      </c>
      <c r="I466" s="92">
        <v>-101.0020119</v>
      </c>
      <c r="J466" s="104" t="s">
        <v>42</v>
      </c>
      <c r="K466" s="104" t="s">
        <v>1643</v>
      </c>
      <c r="L466" s="104" t="s">
        <v>2180</v>
      </c>
      <c r="M466" s="106" t="s">
        <v>2180</v>
      </c>
      <c r="N466" s="104" t="s">
        <v>26</v>
      </c>
      <c r="O466" s="104" t="s">
        <v>362</v>
      </c>
      <c r="P466" s="108"/>
      <c r="Q466" s="108"/>
      <c r="R466" s="108"/>
      <c r="S466" s="108" t="s">
        <v>1646</v>
      </c>
      <c r="T466" s="108"/>
      <c r="U466" s="108"/>
      <c r="V466" s="108"/>
      <c r="W466" s="108"/>
      <c r="X466" s="108"/>
    </row>
    <row r="467" spans="1:24">
      <c r="A467" s="103">
        <v>439</v>
      </c>
      <c r="B467" s="104" t="s">
        <v>18</v>
      </c>
      <c r="C467" s="105" t="s">
        <v>358</v>
      </c>
      <c r="D467" s="89" t="s">
        <v>19</v>
      </c>
      <c r="E467" s="104" t="s">
        <v>2160</v>
      </c>
      <c r="F467" s="104" t="s">
        <v>1509</v>
      </c>
      <c r="G467" s="104">
        <v>2000</v>
      </c>
      <c r="H467" s="92">
        <v>47.551492600000003</v>
      </c>
      <c r="I467" s="92">
        <v>-101.0020119</v>
      </c>
      <c r="J467" s="104" t="s">
        <v>42</v>
      </c>
      <c r="K467" s="104" t="s">
        <v>1643</v>
      </c>
      <c r="L467" s="104" t="s">
        <v>2181</v>
      </c>
      <c r="M467" s="106" t="s">
        <v>2181</v>
      </c>
      <c r="N467" s="104" t="s">
        <v>26</v>
      </c>
      <c r="O467" s="104" t="s">
        <v>362</v>
      </c>
      <c r="P467" s="108"/>
      <c r="Q467" s="108"/>
      <c r="R467" s="108"/>
      <c r="S467" s="108" t="s">
        <v>1646</v>
      </c>
      <c r="T467" s="108"/>
      <c r="U467" s="108"/>
      <c r="V467" s="108"/>
      <c r="W467" s="108"/>
      <c r="X467" s="108"/>
    </row>
    <row r="468" spans="1:24">
      <c r="A468" s="103">
        <v>440</v>
      </c>
      <c r="B468" s="104" t="s">
        <v>357</v>
      </c>
      <c r="C468" s="105" t="s">
        <v>358</v>
      </c>
      <c r="D468" s="104" t="s">
        <v>1940</v>
      </c>
      <c r="E468" s="104" t="s">
        <v>2160</v>
      </c>
      <c r="F468" s="104" t="s">
        <v>1509</v>
      </c>
      <c r="G468" s="104">
        <v>1999</v>
      </c>
      <c r="H468" s="92">
        <v>47.551492600000003</v>
      </c>
      <c r="I468" s="92">
        <v>-101.0020119</v>
      </c>
      <c r="J468" s="104" t="s">
        <v>42</v>
      </c>
      <c r="K468" s="104" t="s">
        <v>1643</v>
      </c>
      <c r="L468" s="104" t="s">
        <v>2182</v>
      </c>
      <c r="M468" s="106" t="s">
        <v>2182</v>
      </c>
      <c r="N468" s="104" t="s">
        <v>26</v>
      </c>
      <c r="O468" s="104" t="s">
        <v>362</v>
      </c>
      <c r="P468" s="108"/>
      <c r="Q468" s="108"/>
      <c r="R468" s="108"/>
      <c r="S468" s="108" t="s">
        <v>1646</v>
      </c>
      <c r="T468" s="108"/>
      <c r="U468" s="108"/>
      <c r="V468" s="108"/>
      <c r="W468" s="108"/>
      <c r="X468" s="108"/>
    </row>
    <row r="469" spans="1:24">
      <c r="A469" s="103">
        <v>441</v>
      </c>
      <c r="B469" s="104" t="s">
        <v>357</v>
      </c>
      <c r="C469" s="105" t="s">
        <v>358</v>
      </c>
      <c r="D469" s="104" t="s">
        <v>1940</v>
      </c>
      <c r="E469" s="104" t="s">
        <v>2160</v>
      </c>
      <c r="F469" s="104" t="s">
        <v>1509</v>
      </c>
      <c r="G469" s="104">
        <v>1999</v>
      </c>
      <c r="H469" s="92">
        <v>47.551492600000003</v>
      </c>
      <c r="I469" s="92">
        <v>-101.0020119</v>
      </c>
      <c r="J469" s="104" t="s">
        <v>42</v>
      </c>
      <c r="K469" s="104" t="s">
        <v>1643</v>
      </c>
      <c r="L469" s="104" t="s">
        <v>2183</v>
      </c>
      <c r="M469" s="106" t="s">
        <v>2183</v>
      </c>
      <c r="N469" s="104" t="s">
        <v>26</v>
      </c>
      <c r="O469" s="104" t="s">
        <v>362</v>
      </c>
      <c r="P469" s="108"/>
      <c r="Q469" s="108"/>
      <c r="R469" s="108"/>
      <c r="S469" s="108" t="s">
        <v>1646</v>
      </c>
      <c r="T469" s="108"/>
      <c r="U469" s="108"/>
      <c r="V469" s="108"/>
      <c r="W469" s="108"/>
      <c r="X469" s="108"/>
    </row>
    <row r="470" spans="1:24">
      <c r="A470" s="103">
        <v>442</v>
      </c>
      <c r="B470" s="104" t="s">
        <v>357</v>
      </c>
      <c r="C470" s="105" t="s">
        <v>358</v>
      </c>
      <c r="D470" s="89" t="s">
        <v>19</v>
      </c>
      <c r="E470" s="104" t="s">
        <v>2160</v>
      </c>
      <c r="F470" s="104" t="s">
        <v>1509</v>
      </c>
      <c r="G470" s="104">
        <v>2000</v>
      </c>
      <c r="H470" s="92">
        <v>47.551492600000003</v>
      </c>
      <c r="I470" s="92">
        <v>-101.0020119</v>
      </c>
      <c r="J470" s="104" t="s">
        <v>42</v>
      </c>
      <c r="K470" s="104" t="s">
        <v>1643</v>
      </c>
      <c r="L470" s="104" t="s">
        <v>2184</v>
      </c>
      <c r="M470" s="106" t="s">
        <v>2184</v>
      </c>
      <c r="N470" s="104" t="s">
        <v>26</v>
      </c>
      <c r="O470" s="104" t="s">
        <v>362</v>
      </c>
      <c r="P470" s="108"/>
      <c r="Q470" s="108"/>
      <c r="R470" s="108"/>
      <c r="S470" s="108" t="s">
        <v>1646</v>
      </c>
      <c r="T470" s="108"/>
      <c r="U470" s="108"/>
      <c r="V470" s="108"/>
      <c r="W470" s="108"/>
      <c r="X470" s="108"/>
    </row>
    <row r="471" spans="1:24">
      <c r="A471" s="103">
        <v>443</v>
      </c>
      <c r="B471" s="104" t="s">
        <v>357</v>
      </c>
      <c r="C471" s="105" t="s">
        <v>358</v>
      </c>
      <c r="D471" s="89" t="s">
        <v>19</v>
      </c>
      <c r="E471" s="104" t="s">
        <v>2160</v>
      </c>
      <c r="F471" s="104" t="s">
        <v>1509</v>
      </c>
      <c r="G471" s="104">
        <v>2000</v>
      </c>
      <c r="H471" s="92">
        <v>47.551492600000003</v>
      </c>
      <c r="I471" s="92">
        <v>-101.0020119</v>
      </c>
      <c r="J471" s="104" t="s">
        <v>42</v>
      </c>
      <c r="K471" s="104" t="s">
        <v>1643</v>
      </c>
      <c r="L471" s="104" t="s">
        <v>2185</v>
      </c>
      <c r="M471" s="106" t="s">
        <v>2185</v>
      </c>
      <c r="N471" s="104" t="s">
        <v>26</v>
      </c>
      <c r="O471" s="104" t="s">
        <v>362</v>
      </c>
      <c r="P471" s="108"/>
      <c r="Q471" s="108"/>
      <c r="R471" s="108"/>
      <c r="S471" s="108" t="s">
        <v>1646</v>
      </c>
      <c r="T471" s="108"/>
      <c r="U471" s="108"/>
      <c r="V471" s="108"/>
      <c r="W471" s="108"/>
      <c r="X471" s="108"/>
    </row>
    <row r="472" spans="1:24">
      <c r="A472" s="103">
        <v>444</v>
      </c>
      <c r="B472" s="104" t="s">
        <v>357</v>
      </c>
      <c r="C472" s="105" t="s">
        <v>358</v>
      </c>
      <c r="D472" s="89" t="s">
        <v>19</v>
      </c>
      <c r="E472" s="104" t="s">
        <v>2160</v>
      </c>
      <c r="F472" s="104" t="s">
        <v>1509</v>
      </c>
      <c r="G472" s="104">
        <v>2000</v>
      </c>
      <c r="H472" s="92">
        <v>47.551492600000003</v>
      </c>
      <c r="I472" s="92">
        <v>-101.0020119</v>
      </c>
      <c r="J472" s="104" t="s">
        <v>42</v>
      </c>
      <c r="K472" s="104" t="s">
        <v>1643</v>
      </c>
      <c r="L472" s="104" t="s">
        <v>2186</v>
      </c>
      <c r="M472" s="106" t="s">
        <v>2186</v>
      </c>
      <c r="N472" s="104" t="s">
        <v>26</v>
      </c>
      <c r="O472" s="104" t="s">
        <v>362</v>
      </c>
      <c r="P472" s="108"/>
      <c r="Q472" s="108"/>
      <c r="R472" s="108"/>
      <c r="S472" s="108" t="s">
        <v>1646</v>
      </c>
      <c r="T472" s="108"/>
      <c r="U472" s="108"/>
      <c r="V472" s="108"/>
      <c r="W472" s="108"/>
      <c r="X472" s="108"/>
    </row>
    <row r="473" spans="1:24">
      <c r="A473" s="103">
        <v>445</v>
      </c>
      <c r="B473" s="104" t="s">
        <v>357</v>
      </c>
      <c r="C473" s="105" t="s">
        <v>358</v>
      </c>
      <c r="D473" s="89" t="s">
        <v>19</v>
      </c>
      <c r="E473" s="104" t="s">
        <v>2160</v>
      </c>
      <c r="F473" s="104" t="s">
        <v>1509</v>
      </c>
      <c r="G473" s="104">
        <v>2000</v>
      </c>
      <c r="H473" s="92">
        <v>47.551492600000003</v>
      </c>
      <c r="I473" s="92">
        <v>-101.0020119</v>
      </c>
      <c r="J473" s="104" t="s">
        <v>42</v>
      </c>
      <c r="K473" s="104" t="s">
        <v>1643</v>
      </c>
      <c r="L473" s="104" t="s">
        <v>2187</v>
      </c>
      <c r="M473" s="106" t="s">
        <v>2187</v>
      </c>
      <c r="N473" s="104" t="s">
        <v>26</v>
      </c>
      <c r="O473" s="104" t="s">
        <v>362</v>
      </c>
      <c r="P473" s="108"/>
      <c r="Q473" s="108"/>
      <c r="R473" s="108"/>
      <c r="S473" s="108" t="s">
        <v>1646</v>
      </c>
      <c r="T473" s="108"/>
      <c r="U473" s="108"/>
      <c r="V473" s="108"/>
      <c r="W473" s="108"/>
      <c r="X473" s="108"/>
    </row>
    <row r="474" spans="1:24">
      <c r="A474" s="103">
        <v>446</v>
      </c>
      <c r="B474" s="104" t="s">
        <v>357</v>
      </c>
      <c r="C474" s="105" t="s">
        <v>358</v>
      </c>
      <c r="D474" s="89" t="s">
        <v>19</v>
      </c>
      <c r="E474" s="104" t="s">
        <v>2160</v>
      </c>
      <c r="F474" s="104" t="s">
        <v>1509</v>
      </c>
      <c r="G474" s="104">
        <v>2000</v>
      </c>
      <c r="H474" s="92">
        <v>47.551492600000003</v>
      </c>
      <c r="I474" s="92">
        <v>-101.0020119</v>
      </c>
      <c r="J474" s="104" t="s">
        <v>42</v>
      </c>
      <c r="K474" s="104" t="s">
        <v>1643</v>
      </c>
      <c r="L474" s="104" t="s">
        <v>2188</v>
      </c>
      <c r="M474" s="106" t="s">
        <v>2188</v>
      </c>
      <c r="N474" s="104" t="s">
        <v>26</v>
      </c>
      <c r="O474" s="104" t="s">
        <v>362</v>
      </c>
      <c r="P474" s="108"/>
      <c r="Q474" s="108"/>
      <c r="R474" s="108"/>
      <c r="S474" s="108" t="s">
        <v>1646</v>
      </c>
      <c r="T474" s="108"/>
      <c r="U474" s="108"/>
      <c r="V474" s="108"/>
      <c r="W474" s="108"/>
      <c r="X474" s="108"/>
    </row>
    <row r="475" spans="1:24">
      <c r="A475" s="103">
        <v>447</v>
      </c>
      <c r="B475" s="104" t="s">
        <v>357</v>
      </c>
      <c r="C475" s="105" t="s">
        <v>358</v>
      </c>
      <c r="D475" s="89" t="s">
        <v>19</v>
      </c>
      <c r="E475" s="104" t="s">
        <v>2160</v>
      </c>
      <c r="F475" s="104" t="s">
        <v>1509</v>
      </c>
      <c r="G475" s="104">
        <v>2000</v>
      </c>
      <c r="H475" s="92">
        <v>47.551492600000003</v>
      </c>
      <c r="I475" s="92">
        <v>-101.0020119</v>
      </c>
      <c r="J475" s="104" t="s">
        <v>42</v>
      </c>
      <c r="K475" s="104" t="s">
        <v>1643</v>
      </c>
      <c r="L475" s="104" t="s">
        <v>2189</v>
      </c>
      <c r="M475" s="106" t="s">
        <v>2189</v>
      </c>
      <c r="N475" s="104" t="s">
        <v>26</v>
      </c>
      <c r="O475" s="104" t="s">
        <v>362</v>
      </c>
      <c r="P475" s="108"/>
      <c r="Q475" s="108"/>
      <c r="R475" s="108"/>
      <c r="S475" s="108" t="s">
        <v>1646</v>
      </c>
      <c r="T475" s="108"/>
      <c r="U475" s="108"/>
      <c r="V475" s="108"/>
      <c r="W475" s="108"/>
      <c r="X475" s="108"/>
    </row>
    <row r="476" spans="1:24">
      <c r="A476" s="103">
        <v>448</v>
      </c>
      <c r="B476" s="104" t="s">
        <v>357</v>
      </c>
      <c r="C476" s="105" t="s">
        <v>358</v>
      </c>
      <c r="D476" s="89" t="s">
        <v>19</v>
      </c>
      <c r="E476" s="104" t="s">
        <v>2160</v>
      </c>
      <c r="F476" s="104" t="s">
        <v>1509</v>
      </c>
      <c r="G476" s="104">
        <v>2000</v>
      </c>
      <c r="H476" s="92">
        <v>47.551492600000003</v>
      </c>
      <c r="I476" s="92">
        <v>-101.0020119</v>
      </c>
      <c r="J476" s="104" t="s">
        <v>42</v>
      </c>
      <c r="K476" s="104" t="s">
        <v>1643</v>
      </c>
      <c r="L476" s="104" t="s">
        <v>2190</v>
      </c>
      <c r="M476" s="106" t="s">
        <v>2190</v>
      </c>
      <c r="N476" s="104" t="s">
        <v>26</v>
      </c>
      <c r="O476" s="104" t="s">
        <v>362</v>
      </c>
      <c r="P476" s="108"/>
      <c r="Q476" s="108"/>
      <c r="R476" s="108"/>
      <c r="S476" s="108" t="s">
        <v>1646</v>
      </c>
      <c r="T476" s="108"/>
      <c r="U476" s="108"/>
      <c r="V476" s="108"/>
      <c r="W476" s="108"/>
      <c r="X476" s="108"/>
    </row>
    <row r="477" spans="1:24">
      <c r="A477" s="103">
        <v>449</v>
      </c>
      <c r="B477" s="104" t="s">
        <v>357</v>
      </c>
      <c r="C477" s="105" t="s">
        <v>358</v>
      </c>
      <c r="D477" s="89" t="s">
        <v>19</v>
      </c>
      <c r="E477" s="104" t="s">
        <v>2160</v>
      </c>
      <c r="F477" s="104" t="s">
        <v>1509</v>
      </c>
      <c r="G477" s="104">
        <v>2000</v>
      </c>
      <c r="H477" s="92">
        <v>47.551492600000003</v>
      </c>
      <c r="I477" s="92">
        <v>-101.0020119</v>
      </c>
      <c r="J477" s="104" t="s">
        <v>42</v>
      </c>
      <c r="K477" s="104" t="s">
        <v>1643</v>
      </c>
      <c r="L477" s="104" t="s">
        <v>2191</v>
      </c>
      <c r="M477" s="106" t="s">
        <v>2191</v>
      </c>
      <c r="N477" s="104" t="s">
        <v>26</v>
      </c>
      <c r="O477" s="104" t="s">
        <v>362</v>
      </c>
      <c r="P477" s="108"/>
      <c r="Q477" s="108"/>
      <c r="R477" s="108"/>
      <c r="S477" s="108" t="s">
        <v>1646</v>
      </c>
      <c r="T477" s="108"/>
      <c r="U477" s="108"/>
      <c r="V477" s="108"/>
      <c r="W477" s="108"/>
      <c r="X477" s="108"/>
    </row>
    <row r="478" spans="1:24">
      <c r="A478" s="103">
        <v>450</v>
      </c>
      <c r="B478" s="104" t="s">
        <v>357</v>
      </c>
      <c r="C478" s="105" t="s">
        <v>358</v>
      </c>
      <c r="D478" s="89" t="s">
        <v>19</v>
      </c>
      <c r="E478" s="104" t="s">
        <v>2160</v>
      </c>
      <c r="F478" s="104" t="s">
        <v>1509</v>
      </c>
      <c r="G478" s="104">
        <v>2000</v>
      </c>
      <c r="H478" s="92">
        <v>47.551492600000003</v>
      </c>
      <c r="I478" s="92">
        <v>-101.0020119</v>
      </c>
      <c r="J478" s="104" t="s">
        <v>42</v>
      </c>
      <c r="K478" s="104" t="s">
        <v>1643</v>
      </c>
      <c r="L478" s="104" t="s">
        <v>2192</v>
      </c>
      <c r="M478" s="106" t="s">
        <v>2192</v>
      </c>
      <c r="N478" s="104" t="s">
        <v>26</v>
      </c>
      <c r="O478" s="104" t="s">
        <v>362</v>
      </c>
      <c r="P478" s="108"/>
      <c r="Q478" s="108"/>
      <c r="R478" s="108"/>
      <c r="S478" s="108" t="s">
        <v>1646</v>
      </c>
      <c r="T478" s="108"/>
      <c r="U478" s="108"/>
      <c r="V478" s="108"/>
      <c r="W478" s="108"/>
      <c r="X478" s="108"/>
    </row>
    <row r="479" spans="1:24">
      <c r="A479" s="103">
        <v>451</v>
      </c>
      <c r="B479" s="104" t="s">
        <v>357</v>
      </c>
      <c r="C479" s="105" t="s">
        <v>358</v>
      </c>
      <c r="D479" s="89" t="s">
        <v>19</v>
      </c>
      <c r="E479" s="104" t="s">
        <v>2160</v>
      </c>
      <c r="F479" s="104" t="s">
        <v>1509</v>
      </c>
      <c r="G479" s="104">
        <v>2000</v>
      </c>
      <c r="H479" s="92">
        <v>47.551492600000003</v>
      </c>
      <c r="I479" s="92">
        <v>-101.0020119</v>
      </c>
      <c r="J479" s="104" t="s">
        <v>42</v>
      </c>
      <c r="K479" s="104" t="s">
        <v>1643</v>
      </c>
      <c r="L479" s="104" t="s">
        <v>2193</v>
      </c>
      <c r="M479" s="106" t="s">
        <v>2193</v>
      </c>
      <c r="N479" s="104" t="s">
        <v>26</v>
      </c>
      <c r="O479" s="104" t="s">
        <v>362</v>
      </c>
      <c r="P479" s="108"/>
      <c r="Q479" s="108"/>
      <c r="R479" s="108"/>
      <c r="S479" s="108" t="s">
        <v>1646</v>
      </c>
      <c r="T479" s="108"/>
      <c r="U479" s="108"/>
      <c r="V479" s="108"/>
      <c r="W479" s="108"/>
      <c r="X479" s="108"/>
    </row>
    <row r="480" spans="1:24">
      <c r="A480" s="103">
        <v>452</v>
      </c>
      <c r="B480" s="104" t="s">
        <v>357</v>
      </c>
      <c r="C480" s="105" t="s">
        <v>358</v>
      </c>
      <c r="D480" s="89" t="s">
        <v>19</v>
      </c>
      <c r="E480" s="104" t="s">
        <v>2160</v>
      </c>
      <c r="F480" s="104" t="s">
        <v>1509</v>
      </c>
      <c r="G480" s="104">
        <v>2000</v>
      </c>
      <c r="H480" s="92">
        <v>47.551492600000003</v>
      </c>
      <c r="I480" s="92">
        <v>-101.0020119</v>
      </c>
      <c r="J480" s="104" t="s">
        <v>42</v>
      </c>
      <c r="K480" s="104" t="s">
        <v>1643</v>
      </c>
      <c r="L480" s="104" t="s">
        <v>2194</v>
      </c>
      <c r="M480" s="106" t="s">
        <v>2194</v>
      </c>
      <c r="N480" s="104" t="s">
        <v>26</v>
      </c>
      <c r="O480" s="104" t="s">
        <v>362</v>
      </c>
      <c r="P480" s="108"/>
      <c r="Q480" s="108"/>
      <c r="R480" s="108"/>
      <c r="S480" s="108" t="s">
        <v>1646</v>
      </c>
      <c r="T480" s="108"/>
      <c r="U480" s="108"/>
      <c r="V480" s="108"/>
      <c r="W480" s="108"/>
      <c r="X480" s="108"/>
    </row>
    <row r="481" spans="1:24">
      <c r="A481" s="103">
        <v>453</v>
      </c>
      <c r="B481" s="104" t="s">
        <v>357</v>
      </c>
      <c r="C481" s="105" t="s">
        <v>358</v>
      </c>
      <c r="D481" s="89" t="s">
        <v>19</v>
      </c>
      <c r="E481" s="104" t="s">
        <v>2160</v>
      </c>
      <c r="F481" s="104" t="s">
        <v>1509</v>
      </c>
      <c r="G481" s="104">
        <v>2000</v>
      </c>
      <c r="H481" s="92">
        <v>47.551492600000003</v>
      </c>
      <c r="I481" s="92">
        <v>-101.0020119</v>
      </c>
      <c r="J481" s="104" t="s">
        <v>42</v>
      </c>
      <c r="K481" s="104" t="s">
        <v>1643</v>
      </c>
      <c r="L481" s="104" t="s">
        <v>2195</v>
      </c>
      <c r="M481" s="106" t="s">
        <v>2195</v>
      </c>
      <c r="N481" s="104" t="s">
        <v>26</v>
      </c>
      <c r="O481" s="104" t="s">
        <v>362</v>
      </c>
      <c r="P481" s="108"/>
      <c r="Q481" s="108"/>
      <c r="R481" s="108"/>
      <c r="S481" s="108" t="s">
        <v>1646</v>
      </c>
      <c r="T481" s="108"/>
      <c r="U481" s="108"/>
      <c r="V481" s="108"/>
      <c r="W481" s="108"/>
      <c r="X481" s="108"/>
    </row>
    <row r="482" spans="1:24">
      <c r="A482" s="103">
        <v>454</v>
      </c>
      <c r="B482" s="104" t="s">
        <v>357</v>
      </c>
      <c r="C482" s="105" t="s">
        <v>358</v>
      </c>
      <c r="D482" s="89" t="s">
        <v>19</v>
      </c>
      <c r="E482" s="104" t="s">
        <v>2160</v>
      </c>
      <c r="F482" s="104" t="s">
        <v>1509</v>
      </c>
      <c r="G482" s="104">
        <v>2000</v>
      </c>
      <c r="H482" s="92">
        <v>47.551492600000003</v>
      </c>
      <c r="I482" s="92">
        <v>-101.0020119</v>
      </c>
      <c r="J482" s="104" t="s">
        <v>42</v>
      </c>
      <c r="K482" s="104" t="s">
        <v>1643</v>
      </c>
      <c r="L482" s="104" t="s">
        <v>2196</v>
      </c>
      <c r="M482" s="106" t="s">
        <v>2196</v>
      </c>
      <c r="N482" s="104" t="s">
        <v>26</v>
      </c>
      <c r="O482" s="104" t="s">
        <v>362</v>
      </c>
      <c r="P482" s="108"/>
      <c r="Q482" s="108"/>
      <c r="R482" s="108"/>
      <c r="S482" s="108" t="s">
        <v>1646</v>
      </c>
      <c r="T482" s="108"/>
      <c r="U482" s="108"/>
      <c r="V482" s="108"/>
      <c r="W482" s="108"/>
      <c r="X482" s="108"/>
    </row>
    <row r="483" spans="1:24">
      <c r="A483" s="103">
        <v>455</v>
      </c>
      <c r="B483" s="104" t="s">
        <v>357</v>
      </c>
      <c r="C483" s="105" t="s">
        <v>358</v>
      </c>
      <c r="D483" s="89" t="s">
        <v>19</v>
      </c>
      <c r="E483" s="104" t="s">
        <v>2160</v>
      </c>
      <c r="F483" s="104" t="s">
        <v>1509</v>
      </c>
      <c r="G483" s="104">
        <v>2000</v>
      </c>
      <c r="H483" s="92">
        <v>47.551492600000003</v>
      </c>
      <c r="I483" s="92">
        <v>-101.0020119</v>
      </c>
      <c r="J483" s="104" t="s">
        <v>42</v>
      </c>
      <c r="K483" s="104" t="s">
        <v>1643</v>
      </c>
      <c r="L483" s="104" t="s">
        <v>2197</v>
      </c>
      <c r="M483" s="106" t="s">
        <v>2197</v>
      </c>
      <c r="N483" s="104" t="s">
        <v>26</v>
      </c>
      <c r="O483" s="104" t="s">
        <v>362</v>
      </c>
      <c r="P483" s="108"/>
      <c r="Q483" s="108"/>
      <c r="R483" s="108"/>
      <c r="S483" s="108" t="s">
        <v>1646</v>
      </c>
      <c r="T483" s="108"/>
      <c r="U483" s="108"/>
      <c r="V483" s="108"/>
      <c r="W483" s="108"/>
      <c r="X483" s="108"/>
    </row>
    <row r="484" spans="1:24">
      <c r="A484" s="103">
        <v>456</v>
      </c>
      <c r="B484" s="104" t="s">
        <v>357</v>
      </c>
      <c r="C484" s="105" t="s">
        <v>358</v>
      </c>
      <c r="D484" s="89" t="s">
        <v>19</v>
      </c>
      <c r="E484" s="104" t="s">
        <v>2160</v>
      </c>
      <c r="F484" s="104" t="s">
        <v>1509</v>
      </c>
      <c r="G484" s="104">
        <v>2000</v>
      </c>
      <c r="H484" s="92">
        <v>47.551492600000003</v>
      </c>
      <c r="I484" s="92">
        <v>-101.0020119</v>
      </c>
      <c r="J484" s="104" t="s">
        <v>42</v>
      </c>
      <c r="K484" s="104" t="s">
        <v>1643</v>
      </c>
      <c r="L484" s="104" t="s">
        <v>2198</v>
      </c>
      <c r="M484" s="106" t="s">
        <v>2198</v>
      </c>
      <c r="N484" s="104" t="s">
        <v>26</v>
      </c>
      <c r="O484" s="104" t="s">
        <v>362</v>
      </c>
      <c r="P484" s="108"/>
      <c r="Q484" s="108"/>
      <c r="R484" s="108"/>
      <c r="S484" s="108" t="s">
        <v>1646</v>
      </c>
      <c r="T484" s="108"/>
      <c r="U484" s="108"/>
      <c r="V484" s="108"/>
      <c r="W484" s="108"/>
      <c r="X484" s="108"/>
    </row>
    <row r="485" spans="1:24">
      <c r="A485" s="103">
        <v>457</v>
      </c>
      <c r="B485" s="104" t="s">
        <v>357</v>
      </c>
      <c r="C485" s="105" t="s">
        <v>358</v>
      </c>
      <c r="D485" s="89" t="s">
        <v>19</v>
      </c>
      <c r="E485" s="104" t="s">
        <v>2160</v>
      </c>
      <c r="F485" s="104" t="s">
        <v>1509</v>
      </c>
      <c r="G485" s="104">
        <v>2000</v>
      </c>
      <c r="H485" s="92">
        <v>47.551492600000003</v>
      </c>
      <c r="I485" s="92">
        <v>-101.0020119</v>
      </c>
      <c r="J485" s="104" t="s">
        <v>42</v>
      </c>
      <c r="K485" s="104" t="s">
        <v>1643</v>
      </c>
      <c r="L485" s="104" t="s">
        <v>2199</v>
      </c>
      <c r="M485" s="106" t="s">
        <v>2199</v>
      </c>
      <c r="N485" s="104" t="s">
        <v>26</v>
      </c>
      <c r="O485" s="104" t="s">
        <v>362</v>
      </c>
      <c r="P485" s="108"/>
      <c r="Q485" s="108"/>
      <c r="R485" s="108"/>
      <c r="S485" s="108" t="s">
        <v>1646</v>
      </c>
      <c r="T485" s="108"/>
      <c r="U485" s="108"/>
      <c r="V485" s="108"/>
      <c r="W485" s="108"/>
      <c r="X485" s="108"/>
    </row>
    <row r="486" spans="1:24">
      <c r="A486" s="103">
        <v>458</v>
      </c>
      <c r="B486" s="104" t="s">
        <v>357</v>
      </c>
      <c r="C486" s="105" t="s">
        <v>358</v>
      </c>
      <c r="D486" s="89" t="s">
        <v>19</v>
      </c>
      <c r="E486" s="104" t="s">
        <v>2160</v>
      </c>
      <c r="F486" s="104" t="s">
        <v>1509</v>
      </c>
      <c r="G486" s="104">
        <v>2000</v>
      </c>
      <c r="H486" s="92">
        <v>47.551492600000003</v>
      </c>
      <c r="I486" s="92">
        <v>-101.0020119</v>
      </c>
      <c r="J486" s="104" t="s">
        <v>42</v>
      </c>
      <c r="K486" s="104" t="s">
        <v>1643</v>
      </c>
      <c r="L486" s="104" t="s">
        <v>2200</v>
      </c>
      <c r="M486" s="106" t="s">
        <v>2200</v>
      </c>
      <c r="N486" s="104" t="s">
        <v>26</v>
      </c>
      <c r="O486" s="104" t="s">
        <v>362</v>
      </c>
      <c r="P486" s="108"/>
      <c r="Q486" s="108"/>
      <c r="R486" s="108"/>
      <c r="S486" s="108" t="s">
        <v>1646</v>
      </c>
      <c r="T486" s="108"/>
      <c r="U486" s="108"/>
      <c r="V486" s="108"/>
      <c r="W486" s="108"/>
      <c r="X486" s="108"/>
    </row>
    <row r="487" spans="1:24">
      <c r="A487" s="103">
        <v>459</v>
      </c>
      <c r="B487" s="104" t="s">
        <v>357</v>
      </c>
      <c r="C487" s="105" t="s">
        <v>358</v>
      </c>
      <c r="D487" s="89" t="s">
        <v>19</v>
      </c>
      <c r="E487" s="104" t="s">
        <v>2160</v>
      </c>
      <c r="F487" s="104" t="s">
        <v>1509</v>
      </c>
      <c r="G487" s="104">
        <v>2000</v>
      </c>
      <c r="H487" s="92">
        <v>47.551492600000003</v>
      </c>
      <c r="I487" s="92">
        <v>-101.0020119</v>
      </c>
      <c r="J487" s="104" t="s">
        <v>42</v>
      </c>
      <c r="K487" s="104" t="s">
        <v>1643</v>
      </c>
      <c r="L487" s="104" t="s">
        <v>2201</v>
      </c>
      <c r="M487" s="106" t="s">
        <v>2201</v>
      </c>
      <c r="N487" s="104" t="s">
        <v>26</v>
      </c>
      <c r="O487" s="104" t="s">
        <v>362</v>
      </c>
      <c r="P487" s="108"/>
      <c r="Q487" s="108"/>
      <c r="R487" s="108"/>
      <c r="S487" s="108" t="s">
        <v>1646</v>
      </c>
      <c r="T487" s="108"/>
      <c r="U487" s="108"/>
      <c r="V487" s="108"/>
      <c r="W487" s="108"/>
      <c r="X487" s="108"/>
    </row>
    <row r="488" spans="1:24">
      <c r="A488" s="103">
        <v>460</v>
      </c>
      <c r="B488" s="104" t="s">
        <v>357</v>
      </c>
      <c r="C488" s="105" t="s">
        <v>358</v>
      </c>
      <c r="D488" s="89" t="s">
        <v>19</v>
      </c>
      <c r="E488" s="104" t="s">
        <v>2160</v>
      </c>
      <c r="F488" s="104" t="s">
        <v>1509</v>
      </c>
      <c r="G488" s="104">
        <v>2000</v>
      </c>
      <c r="H488" s="92">
        <v>47.551492600000003</v>
      </c>
      <c r="I488" s="92">
        <v>-101.0020119</v>
      </c>
      <c r="J488" s="104" t="s">
        <v>42</v>
      </c>
      <c r="K488" s="104" t="s">
        <v>1643</v>
      </c>
      <c r="L488" s="104" t="s">
        <v>2202</v>
      </c>
      <c r="M488" s="106" t="s">
        <v>2202</v>
      </c>
      <c r="N488" s="104" t="s">
        <v>26</v>
      </c>
      <c r="O488" s="104" t="s">
        <v>362</v>
      </c>
      <c r="P488" s="108"/>
      <c r="Q488" s="108"/>
      <c r="R488" s="108"/>
      <c r="S488" s="108" t="s">
        <v>1646</v>
      </c>
      <c r="T488" s="108"/>
      <c r="U488" s="108"/>
      <c r="V488" s="108"/>
      <c r="W488" s="108"/>
      <c r="X488" s="108"/>
    </row>
    <row r="489" spans="1:24">
      <c r="A489" s="103">
        <v>461</v>
      </c>
      <c r="B489" s="104" t="s">
        <v>357</v>
      </c>
      <c r="C489" s="105" t="s">
        <v>358</v>
      </c>
      <c r="D489" s="89" t="s">
        <v>19</v>
      </c>
      <c r="E489" s="104" t="s">
        <v>2160</v>
      </c>
      <c r="F489" s="104" t="s">
        <v>1509</v>
      </c>
      <c r="G489" s="104">
        <v>2000</v>
      </c>
      <c r="H489" s="92">
        <v>47.551492600000003</v>
      </c>
      <c r="I489" s="92">
        <v>-101.0020119</v>
      </c>
      <c r="J489" s="104" t="s">
        <v>42</v>
      </c>
      <c r="K489" s="104" t="s">
        <v>1643</v>
      </c>
      <c r="L489" s="104" t="s">
        <v>2203</v>
      </c>
      <c r="M489" s="106" t="s">
        <v>2203</v>
      </c>
      <c r="N489" s="104" t="s">
        <v>26</v>
      </c>
      <c r="O489" s="104" t="s">
        <v>362</v>
      </c>
      <c r="P489" s="108"/>
      <c r="Q489" s="108"/>
      <c r="R489" s="108"/>
      <c r="S489" s="108" t="s">
        <v>1646</v>
      </c>
      <c r="T489" s="108"/>
      <c r="U489" s="108"/>
      <c r="V489" s="108"/>
      <c r="W489" s="108"/>
      <c r="X489" s="108"/>
    </row>
    <row r="490" spans="1:24">
      <c r="A490" s="103">
        <v>462</v>
      </c>
      <c r="B490" s="104" t="s">
        <v>357</v>
      </c>
      <c r="C490" s="105" t="s">
        <v>358</v>
      </c>
      <c r="D490" s="89" t="s">
        <v>19</v>
      </c>
      <c r="E490" s="104" t="s">
        <v>2160</v>
      </c>
      <c r="F490" s="104" t="s">
        <v>1509</v>
      </c>
      <c r="G490" s="104">
        <v>2000</v>
      </c>
      <c r="H490" s="92">
        <v>47.551492600000003</v>
      </c>
      <c r="I490" s="92">
        <v>-101.0020119</v>
      </c>
      <c r="J490" s="104" t="s">
        <v>42</v>
      </c>
      <c r="K490" s="104" t="s">
        <v>1643</v>
      </c>
      <c r="L490" s="104" t="s">
        <v>2204</v>
      </c>
      <c r="M490" s="106" t="s">
        <v>2204</v>
      </c>
      <c r="N490" s="104" t="s">
        <v>26</v>
      </c>
      <c r="O490" s="104" t="s">
        <v>362</v>
      </c>
      <c r="P490" s="108"/>
      <c r="Q490" s="108"/>
      <c r="R490" s="108"/>
      <c r="S490" s="108" t="s">
        <v>1646</v>
      </c>
      <c r="T490" s="108"/>
      <c r="U490" s="108"/>
      <c r="V490" s="108"/>
      <c r="W490" s="108"/>
      <c r="X490" s="108"/>
    </row>
    <row r="491" spans="1:24">
      <c r="A491" s="103">
        <v>463</v>
      </c>
      <c r="B491" s="104" t="s">
        <v>357</v>
      </c>
      <c r="C491" s="105" t="s">
        <v>358</v>
      </c>
      <c r="D491" s="89" t="s">
        <v>19</v>
      </c>
      <c r="E491" s="104" t="s">
        <v>2160</v>
      </c>
      <c r="F491" s="104" t="s">
        <v>1509</v>
      </c>
      <c r="G491" s="104">
        <v>2000</v>
      </c>
      <c r="H491" s="92">
        <v>47.551492600000003</v>
      </c>
      <c r="I491" s="92">
        <v>-101.0020119</v>
      </c>
      <c r="J491" s="104" t="s">
        <v>42</v>
      </c>
      <c r="K491" s="104" t="s">
        <v>1643</v>
      </c>
      <c r="L491" s="104" t="s">
        <v>2205</v>
      </c>
      <c r="M491" s="106" t="s">
        <v>2205</v>
      </c>
      <c r="N491" s="104" t="s">
        <v>26</v>
      </c>
      <c r="O491" s="104" t="s">
        <v>362</v>
      </c>
      <c r="P491" s="108"/>
      <c r="Q491" s="108"/>
      <c r="R491" s="108"/>
      <c r="S491" s="108" t="s">
        <v>1646</v>
      </c>
      <c r="T491" s="108"/>
      <c r="U491" s="108"/>
      <c r="V491" s="108"/>
      <c r="W491" s="108"/>
      <c r="X491" s="108"/>
    </row>
    <row r="492" spans="1:24">
      <c r="A492" s="103">
        <v>464</v>
      </c>
      <c r="B492" s="104" t="s">
        <v>357</v>
      </c>
      <c r="C492" s="105" t="s">
        <v>358</v>
      </c>
      <c r="D492" s="89" t="s">
        <v>19</v>
      </c>
      <c r="E492" s="104" t="s">
        <v>2160</v>
      </c>
      <c r="F492" s="104" t="s">
        <v>1509</v>
      </c>
      <c r="G492" s="104">
        <v>2000</v>
      </c>
      <c r="H492" s="92">
        <v>47.551492600000003</v>
      </c>
      <c r="I492" s="92">
        <v>-101.0020119</v>
      </c>
      <c r="J492" s="104" t="s">
        <v>42</v>
      </c>
      <c r="K492" s="104" t="s">
        <v>1643</v>
      </c>
      <c r="L492" s="104" t="s">
        <v>2206</v>
      </c>
      <c r="M492" s="106" t="s">
        <v>2206</v>
      </c>
      <c r="N492" s="104" t="s">
        <v>26</v>
      </c>
      <c r="O492" s="104" t="s">
        <v>362</v>
      </c>
      <c r="P492" s="108"/>
      <c r="Q492" s="108"/>
      <c r="R492" s="108"/>
      <c r="S492" s="108" t="s">
        <v>1646</v>
      </c>
      <c r="T492" s="108"/>
      <c r="U492" s="108"/>
      <c r="V492" s="108"/>
      <c r="W492" s="108"/>
      <c r="X492" s="108"/>
    </row>
    <row r="493" spans="1:24">
      <c r="A493" s="103">
        <v>465</v>
      </c>
      <c r="B493" s="104" t="s">
        <v>357</v>
      </c>
      <c r="C493" s="105" t="s">
        <v>358</v>
      </c>
      <c r="D493" s="89" t="s">
        <v>19</v>
      </c>
      <c r="E493" s="104" t="s">
        <v>2160</v>
      </c>
      <c r="F493" s="104" t="s">
        <v>1509</v>
      </c>
      <c r="G493" s="104">
        <v>2000</v>
      </c>
      <c r="H493" s="92">
        <v>47.551492600000003</v>
      </c>
      <c r="I493" s="92">
        <v>-101.0020119</v>
      </c>
      <c r="J493" s="104" t="s">
        <v>42</v>
      </c>
      <c r="K493" s="104" t="s">
        <v>1643</v>
      </c>
      <c r="L493" s="104" t="s">
        <v>2207</v>
      </c>
      <c r="M493" s="106" t="s">
        <v>2207</v>
      </c>
      <c r="N493" s="104" t="s">
        <v>26</v>
      </c>
      <c r="O493" s="104" t="s">
        <v>362</v>
      </c>
      <c r="P493" s="108"/>
      <c r="Q493" s="108"/>
      <c r="R493" s="108"/>
      <c r="S493" s="108" t="s">
        <v>1646</v>
      </c>
      <c r="T493" s="108"/>
      <c r="U493" s="108"/>
      <c r="V493" s="108"/>
      <c r="W493" s="108"/>
      <c r="X493" s="108"/>
    </row>
    <row r="494" spans="1:24">
      <c r="A494" s="103">
        <v>466</v>
      </c>
      <c r="B494" s="104" t="s">
        <v>357</v>
      </c>
      <c r="C494" s="105" t="s">
        <v>358</v>
      </c>
      <c r="D494" s="89" t="s">
        <v>19</v>
      </c>
      <c r="E494" s="104" t="s">
        <v>2160</v>
      </c>
      <c r="F494" s="104" t="s">
        <v>1509</v>
      </c>
      <c r="G494" s="104">
        <v>2000</v>
      </c>
      <c r="H494" s="92">
        <v>47.551492600000003</v>
      </c>
      <c r="I494" s="92">
        <v>-101.0020119</v>
      </c>
      <c r="J494" s="104" t="s">
        <v>42</v>
      </c>
      <c r="K494" s="104" t="s">
        <v>1643</v>
      </c>
      <c r="L494" s="104" t="s">
        <v>2208</v>
      </c>
      <c r="M494" s="106" t="s">
        <v>2208</v>
      </c>
      <c r="N494" s="104" t="s">
        <v>26</v>
      </c>
      <c r="O494" s="104" t="s">
        <v>362</v>
      </c>
      <c r="P494" s="108"/>
      <c r="Q494" s="108"/>
      <c r="R494" s="108"/>
      <c r="S494" s="108" t="s">
        <v>1646</v>
      </c>
      <c r="T494" s="108"/>
      <c r="U494" s="108"/>
      <c r="V494" s="108"/>
      <c r="W494" s="108"/>
      <c r="X494" s="108"/>
    </row>
    <row r="495" spans="1:24">
      <c r="A495" s="103">
        <v>467</v>
      </c>
      <c r="B495" s="104" t="s">
        <v>357</v>
      </c>
      <c r="C495" s="105" t="s">
        <v>358</v>
      </c>
      <c r="D495" s="89" t="s">
        <v>19</v>
      </c>
      <c r="E495" s="104" t="s">
        <v>2160</v>
      </c>
      <c r="F495" s="104" t="s">
        <v>1509</v>
      </c>
      <c r="G495" s="104">
        <v>2000</v>
      </c>
      <c r="H495" s="92">
        <v>47.551492600000003</v>
      </c>
      <c r="I495" s="92">
        <v>-101.0020119</v>
      </c>
      <c r="J495" s="104" t="s">
        <v>42</v>
      </c>
      <c r="K495" s="104" t="s">
        <v>1643</v>
      </c>
      <c r="L495" s="104" t="s">
        <v>2209</v>
      </c>
      <c r="M495" s="106" t="s">
        <v>2209</v>
      </c>
      <c r="N495" s="104" t="s">
        <v>26</v>
      </c>
      <c r="O495" s="104" t="s">
        <v>362</v>
      </c>
      <c r="P495" s="108"/>
      <c r="Q495" s="108"/>
      <c r="R495" s="108"/>
      <c r="S495" s="108" t="s">
        <v>1646</v>
      </c>
      <c r="T495" s="108"/>
      <c r="U495" s="108"/>
      <c r="V495" s="108"/>
      <c r="W495" s="108"/>
      <c r="X495" s="108"/>
    </row>
    <row r="496" spans="1:24">
      <c r="A496" s="103">
        <v>468</v>
      </c>
      <c r="B496" s="104" t="s">
        <v>357</v>
      </c>
      <c r="C496" s="105" t="s">
        <v>358</v>
      </c>
      <c r="D496" s="89" t="s">
        <v>19</v>
      </c>
      <c r="E496" s="104" t="s">
        <v>2160</v>
      </c>
      <c r="F496" s="104" t="s">
        <v>1509</v>
      </c>
      <c r="G496" s="104">
        <v>2000</v>
      </c>
      <c r="H496" s="92">
        <v>47.551492600000003</v>
      </c>
      <c r="I496" s="92">
        <v>-101.0020119</v>
      </c>
      <c r="J496" s="104" t="s">
        <v>42</v>
      </c>
      <c r="K496" s="104" t="s">
        <v>1643</v>
      </c>
      <c r="L496" s="104" t="s">
        <v>2210</v>
      </c>
      <c r="M496" s="106" t="s">
        <v>2210</v>
      </c>
      <c r="N496" s="104" t="s">
        <v>26</v>
      </c>
      <c r="O496" s="104" t="s">
        <v>362</v>
      </c>
      <c r="P496" s="108"/>
      <c r="Q496" s="108"/>
      <c r="R496" s="108"/>
      <c r="S496" s="108" t="s">
        <v>1646</v>
      </c>
      <c r="T496" s="108"/>
      <c r="U496" s="108"/>
      <c r="V496" s="108"/>
      <c r="W496" s="108"/>
      <c r="X496" s="108"/>
    </row>
    <row r="497" spans="1:24">
      <c r="A497" s="103">
        <v>469</v>
      </c>
      <c r="B497" s="104" t="s">
        <v>357</v>
      </c>
      <c r="C497" s="105" t="s">
        <v>358</v>
      </c>
      <c r="D497" s="89" t="s">
        <v>19</v>
      </c>
      <c r="E497" s="104" t="s">
        <v>2160</v>
      </c>
      <c r="F497" s="104" t="s">
        <v>1509</v>
      </c>
      <c r="G497" s="104">
        <v>2000</v>
      </c>
      <c r="H497" s="92">
        <v>47.551492600000003</v>
      </c>
      <c r="I497" s="92">
        <v>-101.0020119</v>
      </c>
      <c r="J497" s="104" t="s">
        <v>42</v>
      </c>
      <c r="K497" s="104" t="s">
        <v>1643</v>
      </c>
      <c r="L497" s="104" t="s">
        <v>2211</v>
      </c>
      <c r="M497" s="106" t="s">
        <v>2211</v>
      </c>
      <c r="N497" s="104" t="s">
        <v>26</v>
      </c>
      <c r="O497" s="104" t="s">
        <v>362</v>
      </c>
      <c r="P497" s="108"/>
      <c r="Q497" s="108"/>
      <c r="R497" s="108"/>
      <c r="S497" s="108" t="s">
        <v>1646</v>
      </c>
      <c r="T497" s="108"/>
      <c r="U497" s="108"/>
      <c r="V497" s="108"/>
      <c r="W497" s="108"/>
      <c r="X497" s="108"/>
    </row>
    <row r="498" spans="1:24">
      <c r="A498" s="103">
        <v>470</v>
      </c>
      <c r="B498" s="104" t="s">
        <v>357</v>
      </c>
      <c r="C498" s="105" t="s">
        <v>358</v>
      </c>
      <c r="D498" s="89" t="s">
        <v>19</v>
      </c>
      <c r="E498" s="104" t="s">
        <v>2160</v>
      </c>
      <c r="F498" s="104" t="s">
        <v>1509</v>
      </c>
      <c r="G498" s="104">
        <v>2000</v>
      </c>
      <c r="H498" s="92">
        <v>47.551492600000003</v>
      </c>
      <c r="I498" s="92">
        <v>-101.0020119</v>
      </c>
      <c r="J498" s="104" t="s">
        <v>42</v>
      </c>
      <c r="K498" s="104" t="s">
        <v>1643</v>
      </c>
      <c r="L498" s="104" t="s">
        <v>2212</v>
      </c>
      <c r="M498" s="106" t="s">
        <v>2212</v>
      </c>
      <c r="N498" s="104" t="s">
        <v>26</v>
      </c>
      <c r="O498" s="104" t="s">
        <v>362</v>
      </c>
      <c r="P498" s="108"/>
      <c r="Q498" s="108"/>
      <c r="R498" s="108"/>
      <c r="S498" s="108" t="s">
        <v>1646</v>
      </c>
      <c r="T498" s="108"/>
      <c r="U498" s="108"/>
      <c r="V498" s="108"/>
      <c r="W498" s="108"/>
      <c r="X498" s="108"/>
    </row>
    <row r="499" spans="1:24">
      <c r="A499" s="103">
        <v>471</v>
      </c>
      <c r="B499" s="104" t="s">
        <v>357</v>
      </c>
      <c r="C499" s="105" t="s">
        <v>358</v>
      </c>
      <c r="D499" s="89" t="s">
        <v>19</v>
      </c>
      <c r="E499" s="104" t="s">
        <v>2160</v>
      </c>
      <c r="F499" s="104" t="s">
        <v>1509</v>
      </c>
      <c r="G499" s="104">
        <v>2000</v>
      </c>
      <c r="H499" s="92">
        <v>47.551492600000003</v>
      </c>
      <c r="I499" s="92">
        <v>-101.0020119</v>
      </c>
      <c r="J499" s="104" t="s">
        <v>42</v>
      </c>
      <c r="K499" s="104" t="s">
        <v>1643</v>
      </c>
      <c r="L499" s="104" t="s">
        <v>2213</v>
      </c>
      <c r="M499" s="106" t="s">
        <v>2213</v>
      </c>
      <c r="N499" s="104" t="s">
        <v>26</v>
      </c>
      <c r="O499" s="104" t="s">
        <v>362</v>
      </c>
      <c r="P499" s="108"/>
      <c r="Q499" s="108"/>
      <c r="R499" s="108"/>
      <c r="S499" s="108" t="s">
        <v>1646</v>
      </c>
      <c r="T499" s="108"/>
      <c r="U499" s="108"/>
      <c r="V499" s="108"/>
      <c r="W499" s="108"/>
      <c r="X499" s="108"/>
    </row>
    <row r="500" spans="1:24">
      <c r="A500" s="103">
        <v>472</v>
      </c>
      <c r="B500" s="104" t="s">
        <v>357</v>
      </c>
      <c r="C500" s="105" t="s">
        <v>358</v>
      </c>
      <c r="D500" s="89" t="s">
        <v>19</v>
      </c>
      <c r="E500" s="104" t="s">
        <v>2160</v>
      </c>
      <c r="F500" s="104" t="s">
        <v>1509</v>
      </c>
      <c r="G500" s="104">
        <v>2000</v>
      </c>
      <c r="H500" s="92">
        <v>47.551492600000003</v>
      </c>
      <c r="I500" s="92">
        <v>-101.0020119</v>
      </c>
      <c r="J500" s="104" t="s">
        <v>42</v>
      </c>
      <c r="K500" s="104" t="s">
        <v>1643</v>
      </c>
      <c r="L500" s="104" t="s">
        <v>2214</v>
      </c>
      <c r="M500" s="106" t="s">
        <v>2214</v>
      </c>
      <c r="N500" s="104" t="s">
        <v>26</v>
      </c>
      <c r="O500" s="104" t="s">
        <v>362</v>
      </c>
      <c r="P500" s="108"/>
      <c r="Q500" s="108"/>
      <c r="R500" s="108"/>
      <c r="S500" s="108" t="s">
        <v>1646</v>
      </c>
      <c r="T500" s="108"/>
      <c r="U500" s="108"/>
      <c r="V500" s="108"/>
      <c r="W500" s="108"/>
      <c r="X500" s="108"/>
    </row>
    <row r="501" spans="1:24">
      <c r="A501" s="103">
        <v>473</v>
      </c>
      <c r="B501" s="104" t="s">
        <v>357</v>
      </c>
      <c r="C501" s="105" t="s">
        <v>358</v>
      </c>
      <c r="D501" s="89" t="s">
        <v>19</v>
      </c>
      <c r="E501" s="104" t="s">
        <v>2160</v>
      </c>
      <c r="F501" s="104" t="s">
        <v>1509</v>
      </c>
      <c r="G501" s="104">
        <v>2000</v>
      </c>
      <c r="H501" s="92">
        <v>47.551492600000003</v>
      </c>
      <c r="I501" s="92">
        <v>-101.0020119</v>
      </c>
      <c r="J501" s="104" t="s">
        <v>42</v>
      </c>
      <c r="K501" s="104" t="s">
        <v>1643</v>
      </c>
      <c r="L501" s="104" t="s">
        <v>2215</v>
      </c>
      <c r="M501" s="106" t="s">
        <v>2215</v>
      </c>
      <c r="N501" s="104" t="s">
        <v>26</v>
      </c>
      <c r="O501" s="104" t="s">
        <v>362</v>
      </c>
      <c r="P501" s="108"/>
      <c r="Q501" s="108"/>
      <c r="R501" s="108"/>
      <c r="S501" s="108" t="s">
        <v>1646</v>
      </c>
      <c r="T501" s="108"/>
      <c r="U501" s="108"/>
      <c r="V501" s="108"/>
      <c r="W501" s="108"/>
      <c r="X501" s="108"/>
    </row>
    <row r="502" spans="1:24">
      <c r="A502" s="103">
        <v>474</v>
      </c>
      <c r="B502" s="104" t="s">
        <v>357</v>
      </c>
      <c r="C502" s="105" t="s">
        <v>358</v>
      </c>
      <c r="D502" s="89" t="s">
        <v>19</v>
      </c>
      <c r="E502" s="104" t="s">
        <v>2160</v>
      </c>
      <c r="F502" s="104" t="s">
        <v>1509</v>
      </c>
      <c r="G502" s="104">
        <v>2000</v>
      </c>
      <c r="H502" s="92">
        <v>47.551492600000003</v>
      </c>
      <c r="I502" s="92">
        <v>-101.0020119</v>
      </c>
      <c r="J502" s="104" t="s">
        <v>42</v>
      </c>
      <c r="K502" s="104" t="s">
        <v>1643</v>
      </c>
      <c r="L502" s="104" t="s">
        <v>2216</v>
      </c>
      <c r="M502" s="106" t="s">
        <v>2216</v>
      </c>
      <c r="N502" s="104" t="s">
        <v>26</v>
      </c>
      <c r="O502" s="104" t="s">
        <v>362</v>
      </c>
      <c r="P502" s="108"/>
      <c r="Q502" s="108"/>
      <c r="R502" s="108"/>
      <c r="S502" s="108" t="s">
        <v>1646</v>
      </c>
      <c r="T502" s="108"/>
      <c r="U502" s="108"/>
      <c r="V502" s="108"/>
      <c r="W502" s="108"/>
      <c r="X502" s="108"/>
    </row>
    <row r="503" spans="1:24">
      <c r="A503" s="103">
        <v>475</v>
      </c>
      <c r="B503" s="104" t="s">
        <v>357</v>
      </c>
      <c r="C503" s="105" t="s">
        <v>358</v>
      </c>
      <c r="D503" s="89" t="s">
        <v>19</v>
      </c>
      <c r="E503" s="104" t="s">
        <v>2160</v>
      </c>
      <c r="F503" s="104" t="s">
        <v>1509</v>
      </c>
      <c r="G503" s="104">
        <v>2000</v>
      </c>
      <c r="H503" s="92">
        <v>47.551492600000003</v>
      </c>
      <c r="I503" s="92">
        <v>-101.0020119</v>
      </c>
      <c r="J503" s="104" t="s">
        <v>42</v>
      </c>
      <c r="K503" s="104" t="s">
        <v>1643</v>
      </c>
      <c r="L503" s="104" t="s">
        <v>2217</v>
      </c>
      <c r="M503" s="106" t="s">
        <v>2217</v>
      </c>
      <c r="N503" s="104" t="s">
        <v>26</v>
      </c>
      <c r="O503" s="104" t="s">
        <v>362</v>
      </c>
      <c r="P503" s="108"/>
      <c r="Q503" s="108"/>
      <c r="R503" s="108"/>
      <c r="S503" s="108" t="s">
        <v>1646</v>
      </c>
      <c r="T503" s="108"/>
      <c r="U503" s="108"/>
      <c r="V503" s="108"/>
      <c r="W503" s="108"/>
      <c r="X503" s="108"/>
    </row>
    <row r="504" spans="1:24">
      <c r="A504" s="103">
        <v>476</v>
      </c>
      <c r="B504" s="104" t="s">
        <v>357</v>
      </c>
      <c r="C504" s="105" t="s">
        <v>358</v>
      </c>
      <c r="D504" s="89" t="s">
        <v>19</v>
      </c>
      <c r="E504" s="104" t="s">
        <v>2160</v>
      </c>
      <c r="F504" s="104" t="s">
        <v>1509</v>
      </c>
      <c r="G504" s="104">
        <v>2000</v>
      </c>
      <c r="H504" s="92">
        <v>47.551492600000003</v>
      </c>
      <c r="I504" s="92">
        <v>-101.0020119</v>
      </c>
      <c r="J504" s="104" t="s">
        <v>42</v>
      </c>
      <c r="K504" s="104" t="s">
        <v>1643</v>
      </c>
      <c r="L504" s="104" t="s">
        <v>2218</v>
      </c>
      <c r="M504" s="106" t="s">
        <v>2218</v>
      </c>
      <c r="N504" s="104" t="s">
        <v>26</v>
      </c>
      <c r="O504" s="104" t="s">
        <v>362</v>
      </c>
      <c r="P504" s="108"/>
      <c r="Q504" s="108"/>
      <c r="R504" s="108"/>
      <c r="S504" s="108" t="s">
        <v>1646</v>
      </c>
      <c r="T504" s="108"/>
      <c r="U504" s="108"/>
      <c r="V504" s="108"/>
      <c r="W504" s="108"/>
      <c r="X504" s="108"/>
    </row>
    <row r="505" spans="1:24">
      <c r="A505" s="103">
        <v>477</v>
      </c>
      <c r="B505" s="104" t="s">
        <v>357</v>
      </c>
      <c r="C505" s="105" t="s">
        <v>358</v>
      </c>
      <c r="D505" s="89" t="s">
        <v>19</v>
      </c>
      <c r="E505" s="104" t="s">
        <v>2160</v>
      </c>
      <c r="F505" s="104" t="s">
        <v>1509</v>
      </c>
      <c r="G505" s="104">
        <v>2000</v>
      </c>
      <c r="H505" s="92">
        <v>47.551492600000003</v>
      </c>
      <c r="I505" s="92">
        <v>-101.0020119</v>
      </c>
      <c r="J505" s="104" t="s">
        <v>42</v>
      </c>
      <c r="K505" s="104" t="s">
        <v>1643</v>
      </c>
      <c r="L505" s="104" t="s">
        <v>2219</v>
      </c>
      <c r="M505" s="106" t="s">
        <v>2219</v>
      </c>
      <c r="N505" s="104" t="s">
        <v>26</v>
      </c>
      <c r="O505" s="104" t="s">
        <v>362</v>
      </c>
      <c r="P505" s="108"/>
      <c r="Q505" s="108"/>
      <c r="R505" s="108"/>
      <c r="S505" s="108" t="s">
        <v>1646</v>
      </c>
      <c r="T505" s="108"/>
      <c r="U505" s="108"/>
      <c r="V505" s="108"/>
      <c r="W505" s="108"/>
      <c r="X505" s="108"/>
    </row>
    <row r="506" spans="1:24">
      <c r="A506" s="103">
        <v>478</v>
      </c>
      <c r="B506" s="104" t="s">
        <v>357</v>
      </c>
      <c r="C506" s="105" t="s">
        <v>358</v>
      </c>
      <c r="D506" s="89" t="s">
        <v>19</v>
      </c>
      <c r="E506" s="104" t="s">
        <v>2160</v>
      </c>
      <c r="F506" s="104" t="s">
        <v>1509</v>
      </c>
      <c r="G506" s="104">
        <v>2000</v>
      </c>
      <c r="H506" s="92">
        <v>47.551492600000003</v>
      </c>
      <c r="I506" s="92">
        <v>-101.0020119</v>
      </c>
      <c r="J506" s="104" t="s">
        <v>42</v>
      </c>
      <c r="K506" s="104" t="s">
        <v>1643</v>
      </c>
      <c r="L506" s="104" t="s">
        <v>2220</v>
      </c>
      <c r="M506" s="106" t="s">
        <v>2220</v>
      </c>
      <c r="N506" s="104" t="s">
        <v>26</v>
      </c>
      <c r="O506" s="104" t="s">
        <v>362</v>
      </c>
      <c r="P506" s="108"/>
      <c r="Q506" s="108"/>
      <c r="R506" s="108"/>
      <c r="S506" s="108" t="s">
        <v>1646</v>
      </c>
      <c r="T506" s="108"/>
      <c r="U506" s="108"/>
      <c r="V506" s="108"/>
      <c r="W506" s="108"/>
      <c r="X506" s="108"/>
    </row>
    <row r="507" spans="1:24">
      <c r="A507" s="103">
        <v>479</v>
      </c>
      <c r="B507" s="104" t="s">
        <v>357</v>
      </c>
      <c r="C507" s="105" t="s">
        <v>358</v>
      </c>
      <c r="D507" s="89" t="s">
        <v>19</v>
      </c>
      <c r="E507" s="104" t="s">
        <v>2160</v>
      </c>
      <c r="F507" s="104" t="s">
        <v>1509</v>
      </c>
      <c r="G507" s="104">
        <v>2000</v>
      </c>
      <c r="H507" s="92">
        <v>47.551492600000003</v>
      </c>
      <c r="I507" s="92">
        <v>-101.0020119</v>
      </c>
      <c r="J507" s="104" t="s">
        <v>42</v>
      </c>
      <c r="K507" s="104" t="s">
        <v>1643</v>
      </c>
      <c r="L507" s="104" t="s">
        <v>2221</v>
      </c>
      <c r="M507" s="106" t="s">
        <v>2221</v>
      </c>
      <c r="N507" s="104" t="s">
        <v>26</v>
      </c>
      <c r="O507" s="104" t="s">
        <v>362</v>
      </c>
      <c r="P507" s="108"/>
      <c r="Q507" s="108"/>
      <c r="R507" s="108"/>
      <c r="S507" s="108" t="s">
        <v>1646</v>
      </c>
      <c r="T507" s="108"/>
      <c r="U507" s="108"/>
      <c r="V507" s="108"/>
      <c r="W507" s="108"/>
      <c r="X507" s="108"/>
    </row>
    <row r="508" spans="1:24">
      <c r="A508" s="103">
        <v>480</v>
      </c>
      <c r="B508" s="104" t="s">
        <v>357</v>
      </c>
      <c r="C508" s="105" t="s">
        <v>358</v>
      </c>
      <c r="D508" s="89" t="s">
        <v>19</v>
      </c>
      <c r="E508" s="104" t="s">
        <v>2160</v>
      </c>
      <c r="F508" s="104" t="s">
        <v>1509</v>
      </c>
      <c r="G508" s="104">
        <v>2000</v>
      </c>
      <c r="H508" s="92">
        <v>47.551492600000003</v>
      </c>
      <c r="I508" s="92">
        <v>-101.0020119</v>
      </c>
      <c r="J508" s="104" t="s">
        <v>42</v>
      </c>
      <c r="K508" s="104" t="s">
        <v>1643</v>
      </c>
      <c r="L508" s="104" t="s">
        <v>2222</v>
      </c>
      <c r="M508" s="106" t="s">
        <v>2222</v>
      </c>
      <c r="N508" s="104" t="s">
        <v>26</v>
      </c>
      <c r="O508" s="104" t="s">
        <v>362</v>
      </c>
      <c r="P508" s="108"/>
      <c r="Q508" s="108"/>
      <c r="R508" s="108"/>
      <c r="S508" s="108" t="s">
        <v>1646</v>
      </c>
      <c r="T508" s="108"/>
      <c r="U508" s="108"/>
      <c r="V508" s="108"/>
      <c r="W508" s="108"/>
      <c r="X508" s="108"/>
    </row>
    <row r="509" spans="1:24">
      <c r="A509" s="103">
        <v>481</v>
      </c>
      <c r="B509" s="104" t="s">
        <v>357</v>
      </c>
      <c r="C509" s="105" t="s">
        <v>358</v>
      </c>
      <c r="D509" s="89" t="s">
        <v>19</v>
      </c>
      <c r="E509" s="104" t="s">
        <v>2160</v>
      </c>
      <c r="F509" s="104" t="s">
        <v>1509</v>
      </c>
      <c r="G509" s="104">
        <v>2000</v>
      </c>
      <c r="H509" s="92">
        <v>47.551492600000003</v>
      </c>
      <c r="I509" s="92">
        <v>-101.0020119</v>
      </c>
      <c r="J509" s="104" t="s">
        <v>42</v>
      </c>
      <c r="K509" s="104" t="s">
        <v>1643</v>
      </c>
      <c r="L509" s="104" t="s">
        <v>2223</v>
      </c>
      <c r="M509" s="106" t="s">
        <v>2223</v>
      </c>
      <c r="N509" s="104" t="s">
        <v>26</v>
      </c>
      <c r="O509" s="104" t="s">
        <v>362</v>
      </c>
      <c r="P509" s="108"/>
      <c r="Q509" s="108"/>
      <c r="R509" s="108"/>
      <c r="S509" s="108" t="s">
        <v>1646</v>
      </c>
      <c r="T509" s="108"/>
      <c r="U509" s="108"/>
      <c r="V509" s="108"/>
      <c r="W509" s="108"/>
      <c r="X509" s="108"/>
    </row>
    <row r="510" spans="1:24">
      <c r="A510" s="103">
        <v>482</v>
      </c>
      <c r="B510" s="104" t="s">
        <v>357</v>
      </c>
      <c r="C510" s="105" t="s">
        <v>358</v>
      </c>
      <c r="D510" s="89" t="s">
        <v>19</v>
      </c>
      <c r="E510" s="104" t="s">
        <v>2160</v>
      </c>
      <c r="F510" s="104" t="s">
        <v>1509</v>
      </c>
      <c r="G510" s="104">
        <v>2000</v>
      </c>
      <c r="H510" s="92">
        <v>47.551492600000003</v>
      </c>
      <c r="I510" s="92">
        <v>-101.0020119</v>
      </c>
      <c r="J510" s="104" t="s">
        <v>42</v>
      </c>
      <c r="K510" s="104" t="s">
        <v>1643</v>
      </c>
      <c r="L510" s="104" t="s">
        <v>2224</v>
      </c>
      <c r="M510" s="106" t="s">
        <v>2224</v>
      </c>
      <c r="N510" s="104" t="s">
        <v>26</v>
      </c>
      <c r="O510" s="104" t="s">
        <v>362</v>
      </c>
      <c r="P510" s="108"/>
      <c r="Q510" s="108"/>
      <c r="R510" s="108"/>
      <c r="S510" s="108" t="s">
        <v>1646</v>
      </c>
      <c r="T510" s="108"/>
      <c r="U510" s="108"/>
      <c r="V510" s="108"/>
      <c r="W510" s="108"/>
      <c r="X510" s="108"/>
    </row>
    <row r="511" spans="1:24">
      <c r="A511" s="103">
        <v>483</v>
      </c>
      <c r="B511" s="104" t="s">
        <v>357</v>
      </c>
      <c r="C511" s="105" t="s">
        <v>358</v>
      </c>
      <c r="D511" s="89" t="s">
        <v>19</v>
      </c>
      <c r="E511" s="104" t="s">
        <v>2160</v>
      </c>
      <c r="F511" s="104" t="s">
        <v>1509</v>
      </c>
      <c r="G511" s="104">
        <v>2000</v>
      </c>
      <c r="H511" s="92">
        <v>47.551492600000003</v>
      </c>
      <c r="I511" s="92">
        <v>-101.0020119</v>
      </c>
      <c r="J511" s="104" t="s">
        <v>42</v>
      </c>
      <c r="K511" s="104" t="s">
        <v>1643</v>
      </c>
      <c r="L511" s="104" t="s">
        <v>2225</v>
      </c>
      <c r="M511" s="106" t="s">
        <v>2225</v>
      </c>
      <c r="N511" s="104" t="s">
        <v>26</v>
      </c>
      <c r="O511" s="104" t="s">
        <v>362</v>
      </c>
      <c r="P511" s="108"/>
      <c r="Q511" s="108"/>
      <c r="R511" s="108"/>
      <c r="S511" s="108" t="s">
        <v>1646</v>
      </c>
      <c r="T511" s="108"/>
      <c r="U511" s="108"/>
      <c r="V511" s="108"/>
      <c r="W511" s="108"/>
      <c r="X511" s="108"/>
    </row>
    <row r="512" spans="1:24">
      <c r="A512" s="103">
        <v>484</v>
      </c>
      <c r="B512" s="104" t="s">
        <v>357</v>
      </c>
      <c r="C512" s="105" t="s">
        <v>358</v>
      </c>
      <c r="D512" s="89" t="s">
        <v>19</v>
      </c>
      <c r="E512" s="104" t="s">
        <v>2160</v>
      </c>
      <c r="F512" s="104" t="s">
        <v>1509</v>
      </c>
      <c r="G512" s="104">
        <v>2000</v>
      </c>
      <c r="H512" s="92">
        <v>47.551492600000003</v>
      </c>
      <c r="I512" s="92">
        <v>-101.0020119</v>
      </c>
      <c r="J512" s="104" t="s">
        <v>42</v>
      </c>
      <c r="K512" s="104" t="s">
        <v>1643</v>
      </c>
      <c r="L512" s="104" t="s">
        <v>2226</v>
      </c>
      <c r="M512" s="106" t="s">
        <v>2226</v>
      </c>
      <c r="N512" s="104" t="s">
        <v>26</v>
      </c>
      <c r="O512" s="104" t="s">
        <v>362</v>
      </c>
      <c r="P512" s="108"/>
      <c r="Q512" s="108"/>
      <c r="R512" s="108"/>
      <c r="S512" s="108" t="s">
        <v>1646</v>
      </c>
      <c r="T512" s="108"/>
      <c r="U512" s="108"/>
      <c r="V512" s="108"/>
      <c r="W512" s="108"/>
      <c r="X512" s="108"/>
    </row>
    <row r="513" spans="1:24">
      <c r="A513" s="103">
        <v>485</v>
      </c>
      <c r="B513" s="104" t="s">
        <v>357</v>
      </c>
      <c r="C513" s="105" t="s">
        <v>358</v>
      </c>
      <c r="D513" s="89" t="s">
        <v>19</v>
      </c>
      <c r="E513" s="104" t="s">
        <v>2160</v>
      </c>
      <c r="F513" s="104" t="s">
        <v>1509</v>
      </c>
      <c r="G513" s="104">
        <v>2000</v>
      </c>
      <c r="H513" s="92">
        <v>47.551492600000003</v>
      </c>
      <c r="I513" s="92">
        <v>-101.0020119</v>
      </c>
      <c r="J513" s="104" t="s">
        <v>42</v>
      </c>
      <c r="K513" s="104" t="s">
        <v>1643</v>
      </c>
      <c r="L513" s="104" t="s">
        <v>2227</v>
      </c>
      <c r="M513" s="106" t="s">
        <v>2227</v>
      </c>
      <c r="N513" s="104" t="s">
        <v>26</v>
      </c>
      <c r="O513" s="104" t="s">
        <v>362</v>
      </c>
      <c r="P513" s="108"/>
      <c r="Q513" s="108"/>
      <c r="R513" s="108"/>
      <c r="S513" s="108" t="s">
        <v>1646</v>
      </c>
      <c r="T513" s="108"/>
      <c r="U513" s="108"/>
      <c r="V513" s="108"/>
      <c r="W513" s="108"/>
      <c r="X513" s="108"/>
    </row>
    <row r="514" spans="1:24">
      <c r="A514" s="103">
        <v>486</v>
      </c>
      <c r="B514" s="104" t="s">
        <v>357</v>
      </c>
      <c r="C514" s="105" t="s">
        <v>358</v>
      </c>
      <c r="D514" s="89" t="s">
        <v>19</v>
      </c>
      <c r="E514" s="104" t="s">
        <v>2160</v>
      </c>
      <c r="F514" s="104" t="s">
        <v>1509</v>
      </c>
      <c r="G514" s="104">
        <v>2000</v>
      </c>
      <c r="H514" s="92">
        <v>47.551492600000003</v>
      </c>
      <c r="I514" s="92">
        <v>-101.0020119</v>
      </c>
      <c r="J514" s="104" t="s">
        <v>42</v>
      </c>
      <c r="K514" s="104" t="s">
        <v>1643</v>
      </c>
      <c r="L514" s="104" t="s">
        <v>2228</v>
      </c>
      <c r="M514" s="106" t="s">
        <v>2228</v>
      </c>
      <c r="N514" s="104" t="s">
        <v>26</v>
      </c>
      <c r="O514" s="104" t="s">
        <v>362</v>
      </c>
      <c r="P514" s="108"/>
      <c r="Q514" s="108"/>
      <c r="R514" s="108"/>
      <c r="S514" s="108" t="s">
        <v>1646</v>
      </c>
      <c r="T514" s="108"/>
      <c r="U514" s="108"/>
      <c r="V514" s="108"/>
      <c r="W514" s="108"/>
      <c r="X514" s="108"/>
    </row>
    <row r="515" spans="1:24">
      <c r="A515" s="103">
        <v>487</v>
      </c>
      <c r="B515" s="104" t="s">
        <v>357</v>
      </c>
      <c r="C515" s="105" t="s">
        <v>358</v>
      </c>
      <c r="D515" s="89" t="s">
        <v>19</v>
      </c>
      <c r="E515" s="104" t="s">
        <v>2160</v>
      </c>
      <c r="F515" s="104" t="s">
        <v>1509</v>
      </c>
      <c r="G515" s="104">
        <v>2000</v>
      </c>
      <c r="H515" s="92">
        <v>47.551492600000003</v>
      </c>
      <c r="I515" s="92">
        <v>-101.0020119</v>
      </c>
      <c r="J515" s="104" t="s">
        <v>42</v>
      </c>
      <c r="K515" s="104" t="s">
        <v>1643</v>
      </c>
      <c r="L515" s="104" t="s">
        <v>2229</v>
      </c>
      <c r="M515" s="106" t="s">
        <v>2229</v>
      </c>
      <c r="N515" s="104" t="s">
        <v>26</v>
      </c>
      <c r="O515" s="104" t="s">
        <v>362</v>
      </c>
      <c r="P515" s="108"/>
      <c r="Q515" s="108"/>
      <c r="R515" s="108"/>
      <c r="S515" s="108" t="s">
        <v>1646</v>
      </c>
      <c r="T515" s="108"/>
      <c r="U515" s="108"/>
      <c r="V515" s="108"/>
      <c r="W515" s="108"/>
      <c r="X515" s="108"/>
    </row>
    <row r="516" spans="1:24">
      <c r="A516" s="103">
        <v>488</v>
      </c>
      <c r="B516" s="104" t="s">
        <v>357</v>
      </c>
      <c r="C516" s="105" t="s">
        <v>358</v>
      </c>
      <c r="D516" s="89" t="s">
        <v>19</v>
      </c>
      <c r="E516" s="104" t="s">
        <v>2160</v>
      </c>
      <c r="F516" s="104" t="s">
        <v>1509</v>
      </c>
      <c r="G516" s="104">
        <v>1999</v>
      </c>
      <c r="H516" s="92">
        <v>47.551492600000003</v>
      </c>
      <c r="I516" s="92">
        <v>-101.0020119</v>
      </c>
      <c r="J516" s="104" t="s">
        <v>42</v>
      </c>
      <c r="K516" s="104" t="s">
        <v>1643</v>
      </c>
      <c r="L516" s="104" t="s">
        <v>2230</v>
      </c>
      <c r="M516" s="110" t="s">
        <v>2231</v>
      </c>
      <c r="N516" s="104" t="s">
        <v>26</v>
      </c>
      <c r="O516" s="104" t="s">
        <v>362</v>
      </c>
      <c r="P516" s="108"/>
      <c r="Q516" s="108"/>
      <c r="R516" s="108"/>
      <c r="S516" s="108" t="s">
        <v>1646</v>
      </c>
      <c r="T516" s="108"/>
      <c r="U516" s="108"/>
      <c r="V516" s="108"/>
      <c r="W516" s="108"/>
      <c r="X516" s="108"/>
    </row>
    <row r="517" spans="1:24">
      <c r="A517" s="103">
        <v>489</v>
      </c>
      <c r="B517" s="104" t="s">
        <v>357</v>
      </c>
      <c r="C517" s="105" t="s">
        <v>358</v>
      </c>
      <c r="D517" s="89" t="s">
        <v>19</v>
      </c>
      <c r="E517" s="104" t="s">
        <v>2160</v>
      </c>
      <c r="F517" s="104" t="s">
        <v>1509</v>
      </c>
      <c r="G517" s="104">
        <v>2000</v>
      </c>
      <c r="H517" s="92">
        <v>47.551492600000003</v>
      </c>
      <c r="I517" s="92">
        <v>-101.0020119</v>
      </c>
      <c r="J517" s="104" t="s">
        <v>42</v>
      </c>
      <c r="K517" s="104" t="s">
        <v>1643</v>
      </c>
      <c r="L517" s="104" t="s">
        <v>2232</v>
      </c>
      <c r="M517" s="110" t="s">
        <v>2233</v>
      </c>
      <c r="N517" s="104" t="s">
        <v>26</v>
      </c>
      <c r="O517" s="104" t="s">
        <v>362</v>
      </c>
      <c r="P517" s="108"/>
      <c r="Q517" s="108"/>
      <c r="R517" s="108"/>
      <c r="S517" s="108" t="s">
        <v>1646</v>
      </c>
      <c r="T517" s="108"/>
      <c r="U517" s="108"/>
      <c r="V517" s="108"/>
      <c r="W517" s="108"/>
      <c r="X517" s="108"/>
    </row>
    <row r="518" spans="1:24">
      <c r="A518" s="103">
        <v>490</v>
      </c>
      <c r="B518" s="104" t="s">
        <v>357</v>
      </c>
      <c r="C518" s="105" t="s">
        <v>358</v>
      </c>
      <c r="D518" s="89" t="s">
        <v>19</v>
      </c>
      <c r="E518" s="104" t="s">
        <v>2160</v>
      </c>
      <c r="F518" s="104" t="s">
        <v>1509</v>
      </c>
      <c r="G518" s="104">
        <v>2000</v>
      </c>
      <c r="H518" s="92">
        <v>47.551492600000003</v>
      </c>
      <c r="I518" s="92">
        <v>-101.0020119</v>
      </c>
      <c r="J518" s="104" t="s">
        <v>42</v>
      </c>
      <c r="K518" s="104" t="s">
        <v>1643</v>
      </c>
      <c r="L518" s="104" t="s">
        <v>2234</v>
      </c>
      <c r="M518" s="110" t="s">
        <v>2235</v>
      </c>
      <c r="N518" s="104" t="s">
        <v>26</v>
      </c>
      <c r="O518" s="104" t="s">
        <v>362</v>
      </c>
      <c r="P518" s="108"/>
      <c r="Q518" s="108"/>
      <c r="R518" s="108"/>
      <c r="S518" s="108" t="s">
        <v>1646</v>
      </c>
      <c r="T518" s="108"/>
      <c r="U518" s="108"/>
      <c r="V518" s="108"/>
      <c r="W518" s="108"/>
      <c r="X518" s="108"/>
    </row>
    <row r="519" spans="1:24">
      <c r="A519" s="103">
        <v>491</v>
      </c>
      <c r="B519" s="104" t="s">
        <v>357</v>
      </c>
      <c r="C519" s="105" t="s">
        <v>358</v>
      </c>
      <c r="D519" s="89" t="s">
        <v>19</v>
      </c>
      <c r="E519" s="104" t="s">
        <v>2160</v>
      </c>
      <c r="F519" s="104" t="s">
        <v>1509</v>
      </c>
      <c r="G519" s="104">
        <v>1999</v>
      </c>
      <c r="H519" s="92">
        <v>47.551492600000003</v>
      </c>
      <c r="I519" s="92">
        <v>-101.0020119</v>
      </c>
      <c r="J519" s="104" t="s">
        <v>42</v>
      </c>
      <c r="K519" s="104" t="s">
        <v>1643</v>
      </c>
      <c r="L519" s="104" t="s">
        <v>2236</v>
      </c>
      <c r="M519" s="106" t="s">
        <v>2236</v>
      </c>
      <c r="N519" s="104" t="s">
        <v>26</v>
      </c>
      <c r="O519" s="104" t="s">
        <v>362</v>
      </c>
      <c r="P519" s="108"/>
      <c r="Q519" s="108"/>
      <c r="R519" s="108"/>
      <c r="S519" s="108" t="s">
        <v>1646</v>
      </c>
      <c r="T519" s="108"/>
      <c r="U519" s="108"/>
      <c r="V519" s="108"/>
      <c r="W519" s="108"/>
      <c r="X519" s="108"/>
    </row>
    <row r="520" spans="1:24">
      <c r="A520" s="103">
        <v>492</v>
      </c>
      <c r="B520" s="104" t="s">
        <v>357</v>
      </c>
      <c r="C520" s="105" t="s">
        <v>358</v>
      </c>
      <c r="D520" s="89" t="s">
        <v>19</v>
      </c>
      <c r="E520" s="104" t="s">
        <v>2160</v>
      </c>
      <c r="F520" s="104" t="s">
        <v>1509</v>
      </c>
      <c r="G520" s="104">
        <v>1999</v>
      </c>
      <c r="H520" s="92">
        <v>47.551492600000003</v>
      </c>
      <c r="I520" s="92">
        <v>-101.0020119</v>
      </c>
      <c r="J520" s="104" t="s">
        <v>42</v>
      </c>
      <c r="K520" s="104" t="s">
        <v>1643</v>
      </c>
      <c r="L520" s="104" t="s">
        <v>2237</v>
      </c>
      <c r="M520" s="106" t="s">
        <v>2237</v>
      </c>
      <c r="N520" s="104" t="s">
        <v>26</v>
      </c>
      <c r="O520" s="104" t="s">
        <v>362</v>
      </c>
      <c r="P520" s="108"/>
      <c r="Q520" s="108"/>
      <c r="R520" s="108"/>
      <c r="S520" s="108" t="s">
        <v>1646</v>
      </c>
      <c r="T520" s="108"/>
      <c r="U520" s="108"/>
      <c r="V520" s="108"/>
      <c r="W520" s="108"/>
      <c r="X520" s="108"/>
    </row>
    <row r="521" spans="1:24">
      <c r="A521" s="103">
        <v>493</v>
      </c>
      <c r="B521" s="104" t="s">
        <v>357</v>
      </c>
      <c r="C521" s="105" t="s">
        <v>358</v>
      </c>
      <c r="D521" s="89" t="s">
        <v>19</v>
      </c>
      <c r="E521" s="104" t="s">
        <v>2160</v>
      </c>
      <c r="F521" s="104" t="s">
        <v>1509</v>
      </c>
      <c r="G521" s="104">
        <v>1999</v>
      </c>
      <c r="H521" s="92">
        <v>47.551492600000003</v>
      </c>
      <c r="I521" s="92">
        <v>-101.0020119</v>
      </c>
      <c r="J521" s="104" t="s">
        <v>42</v>
      </c>
      <c r="K521" s="104" t="s">
        <v>1643</v>
      </c>
      <c r="L521" s="104" t="s">
        <v>2238</v>
      </c>
      <c r="M521" s="106" t="s">
        <v>2238</v>
      </c>
      <c r="N521" s="104" t="s">
        <v>26</v>
      </c>
      <c r="O521" s="104" t="s">
        <v>362</v>
      </c>
      <c r="P521" s="108"/>
      <c r="Q521" s="108"/>
      <c r="R521" s="108"/>
      <c r="S521" s="108" t="s">
        <v>1646</v>
      </c>
      <c r="T521" s="108"/>
      <c r="U521" s="108"/>
      <c r="V521" s="108"/>
      <c r="W521" s="108"/>
      <c r="X521" s="108"/>
    </row>
    <row r="522" spans="1:24">
      <c r="A522" s="103">
        <v>494</v>
      </c>
      <c r="B522" s="104" t="s">
        <v>357</v>
      </c>
      <c r="C522" s="105" t="s">
        <v>358</v>
      </c>
      <c r="D522" s="89" t="s">
        <v>19</v>
      </c>
      <c r="E522" s="104" t="s">
        <v>2160</v>
      </c>
      <c r="F522" s="104" t="s">
        <v>1509</v>
      </c>
      <c r="G522" s="104">
        <v>1999</v>
      </c>
      <c r="H522" s="92">
        <v>47.551492600000003</v>
      </c>
      <c r="I522" s="92">
        <v>-101.0020119</v>
      </c>
      <c r="J522" s="104" t="s">
        <v>42</v>
      </c>
      <c r="K522" s="104" t="s">
        <v>1643</v>
      </c>
      <c r="L522" s="104" t="s">
        <v>2239</v>
      </c>
      <c r="M522" s="106" t="s">
        <v>2239</v>
      </c>
      <c r="N522" s="104" t="s">
        <v>26</v>
      </c>
      <c r="O522" s="104" t="s">
        <v>362</v>
      </c>
      <c r="P522" s="108"/>
      <c r="Q522" s="108"/>
      <c r="R522" s="108"/>
      <c r="S522" s="108" t="s">
        <v>1646</v>
      </c>
      <c r="T522" s="108"/>
      <c r="U522" s="108"/>
      <c r="V522" s="108"/>
      <c r="W522" s="108"/>
      <c r="X522" s="108"/>
    </row>
    <row r="523" spans="1:24">
      <c r="A523" s="103">
        <v>495</v>
      </c>
      <c r="B523" s="104" t="s">
        <v>357</v>
      </c>
      <c r="C523" s="105" t="s">
        <v>358</v>
      </c>
      <c r="D523" s="89" t="s">
        <v>19</v>
      </c>
      <c r="E523" s="104" t="s">
        <v>2160</v>
      </c>
      <c r="F523" s="104" t="s">
        <v>1509</v>
      </c>
      <c r="G523" s="104">
        <v>1999</v>
      </c>
      <c r="H523" s="92">
        <v>47.551492600000003</v>
      </c>
      <c r="I523" s="92">
        <v>-101.0020119</v>
      </c>
      <c r="J523" s="104" t="s">
        <v>42</v>
      </c>
      <c r="K523" s="104" t="s">
        <v>1643</v>
      </c>
      <c r="L523" s="104" t="s">
        <v>2240</v>
      </c>
      <c r="M523" s="106" t="s">
        <v>2240</v>
      </c>
      <c r="N523" s="104" t="s">
        <v>26</v>
      </c>
      <c r="O523" s="104" t="s">
        <v>362</v>
      </c>
      <c r="P523" s="108"/>
      <c r="Q523" s="108"/>
      <c r="R523" s="108"/>
      <c r="S523" s="108" t="s">
        <v>1646</v>
      </c>
      <c r="T523" s="108"/>
      <c r="U523" s="108"/>
      <c r="V523" s="108"/>
      <c r="W523" s="108"/>
      <c r="X523" s="108"/>
    </row>
    <row r="524" spans="1:24">
      <c r="A524" s="103">
        <v>496</v>
      </c>
      <c r="B524" s="104" t="s">
        <v>357</v>
      </c>
      <c r="C524" s="105" t="s">
        <v>358</v>
      </c>
      <c r="D524" s="89" t="s">
        <v>19</v>
      </c>
      <c r="E524" s="104" t="s">
        <v>2160</v>
      </c>
      <c r="F524" s="104" t="s">
        <v>1509</v>
      </c>
      <c r="G524" s="104">
        <v>1999</v>
      </c>
      <c r="H524" s="92">
        <v>47.551492600000003</v>
      </c>
      <c r="I524" s="92">
        <v>-101.0020119</v>
      </c>
      <c r="J524" s="104" t="s">
        <v>42</v>
      </c>
      <c r="K524" s="104" t="s">
        <v>1643</v>
      </c>
      <c r="L524" s="104" t="s">
        <v>2241</v>
      </c>
      <c r="M524" s="106" t="s">
        <v>2241</v>
      </c>
      <c r="N524" s="104" t="s">
        <v>26</v>
      </c>
      <c r="O524" s="104" t="s">
        <v>362</v>
      </c>
      <c r="P524" s="108"/>
      <c r="Q524" s="108"/>
      <c r="R524" s="108"/>
      <c r="S524" s="108" t="s">
        <v>1646</v>
      </c>
      <c r="T524" s="108"/>
      <c r="U524" s="108"/>
      <c r="V524" s="108"/>
      <c r="W524" s="108"/>
      <c r="X524" s="108"/>
    </row>
    <row r="525" spans="1:24">
      <c r="A525" s="103">
        <v>497</v>
      </c>
      <c r="B525" s="104" t="s">
        <v>357</v>
      </c>
      <c r="C525" s="105" t="s">
        <v>358</v>
      </c>
      <c r="D525" s="89" t="s">
        <v>19</v>
      </c>
      <c r="E525" s="104" t="s">
        <v>2160</v>
      </c>
      <c r="F525" s="104" t="s">
        <v>1509</v>
      </c>
      <c r="G525" s="104">
        <v>1999</v>
      </c>
      <c r="H525" s="92">
        <v>47.551492600000003</v>
      </c>
      <c r="I525" s="92">
        <v>-101.0020119</v>
      </c>
      <c r="J525" s="104" t="s">
        <v>42</v>
      </c>
      <c r="K525" s="104" t="s">
        <v>1643</v>
      </c>
      <c r="L525" s="104" t="s">
        <v>2242</v>
      </c>
      <c r="M525" s="106" t="s">
        <v>2242</v>
      </c>
      <c r="N525" s="104" t="s">
        <v>26</v>
      </c>
      <c r="O525" s="104" t="s">
        <v>362</v>
      </c>
      <c r="P525" s="108"/>
      <c r="Q525" s="108"/>
      <c r="R525" s="108"/>
      <c r="S525" s="108" t="s">
        <v>1646</v>
      </c>
      <c r="T525" s="108"/>
      <c r="U525" s="108"/>
      <c r="V525" s="108"/>
      <c r="W525" s="108"/>
      <c r="X525" s="108"/>
    </row>
    <row r="526" spans="1:24">
      <c r="A526" s="103">
        <v>498</v>
      </c>
      <c r="B526" s="104" t="s">
        <v>357</v>
      </c>
      <c r="C526" s="105" t="s">
        <v>358</v>
      </c>
      <c r="D526" s="89" t="s">
        <v>19</v>
      </c>
      <c r="E526" s="104" t="s">
        <v>2160</v>
      </c>
      <c r="F526" s="104" t="s">
        <v>1509</v>
      </c>
      <c r="G526" s="104">
        <v>1999</v>
      </c>
      <c r="H526" s="92">
        <v>47.551492600000003</v>
      </c>
      <c r="I526" s="92">
        <v>-101.0020119</v>
      </c>
      <c r="J526" s="104" t="s">
        <v>42</v>
      </c>
      <c r="K526" s="104" t="s">
        <v>1643</v>
      </c>
      <c r="L526" s="104" t="s">
        <v>2243</v>
      </c>
      <c r="M526" s="106" t="s">
        <v>2243</v>
      </c>
      <c r="N526" s="104" t="s">
        <v>26</v>
      </c>
      <c r="O526" s="104" t="s">
        <v>362</v>
      </c>
      <c r="P526" s="108"/>
      <c r="Q526" s="108"/>
      <c r="R526" s="108"/>
      <c r="S526" s="108" t="s">
        <v>1646</v>
      </c>
      <c r="T526" s="108"/>
      <c r="U526" s="108"/>
      <c r="V526" s="108"/>
      <c r="W526" s="108"/>
      <c r="X526" s="108"/>
    </row>
    <row r="527" spans="1:24">
      <c r="A527" s="103">
        <v>499</v>
      </c>
      <c r="B527" s="104" t="s">
        <v>357</v>
      </c>
      <c r="C527" s="105" t="s">
        <v>358</v>
      </c>
      <c r="D527" s="89" t="s">
        <v>19</v>
      </c>
      <c r="E527" s="104" t="s">
        <v>2160</v>
      </c>
      <c r="F527" s="104" t="s">
        <v>1509</v>
      </c>
      <c r="G527" s="104">
        <v>1999</v>
      </c>
      <c r="H527" s="92">
        <v>47.551492600000003</v>
      </c>
      <c r="I527" s="92">
        <v>-101.0020119</v>
      </c>
      <c r="J527" s="104" t="s">
        <v>42</v>
      </c>
      <c r="K527" s="104" t="s">
        <v>1643</v>
      </c>
      <c r="L527" s="104" t="s">
        <v>2244</v>
      </c>
      <c r="M527" s="106" t="s">
        <v>2244</v>
      </c>
      <c r="N527" s="104" t="s">
        <v>26</v>
      </c>
      <c r="O527" s="104" t="s">
        <v>362</v>
      </c>
      <c r="P527" s="108"/>
      <c r="Q527" s="108"/>
      <c r="R527" s="108"/>
      <c r="S527" s="108" t="s">
        <v>1646</v>
      </c>
      <c r="T527" s="108"/>
      <c r="U527" s="108"/>
      <c r="V527" s="108"/>
      <c r="W527" s="108"/>
      <c r="X527" s="108"/>
    </row>
    <row r="528" spans="1:24">
      <c r="A528" s="103">
        <v>500</v>
      </c>
      <c r="B528" s="104" t="s">
        <v>357</v>
      </c>
      <c r="C528" s="105" t="s">
        <v>358</v>
      </c>
      <c r="D528" s="89" t="s">
        <v>19</v>
      </c>
      <c r="E528" s="104" t="s">
        <v>2160</v>
      </c>
      <c r="F528" s="104" t="s">
        <v>1509</v>
      </c>
      <c r="G528" s="104">
        <v>1999</v>
      </c>
      <c r="H528" s="92">
        <v>47.551492600000003</v>
      </c>
      <c r="I528" s="92">
        <v>-101.0020119</v>
      </c>
      <c r="J528" s="104" t="s">
        <v>42</v>
      </c>
      <c r="K528" s="104" t="s">
        <v>1643</v>
      </c>
      <c r="L528" s="104" t="s">
        <v>2245</v>
      </c>
      <c r="M528" s="106" t="s">
        <v>2245</v>
      </c>
      <c r="N528" s="104" t="s">
        <v>26</v>
      </c>
      <c r="O528" s="104" t="s">
        <v>362</v>
      </c>
      <c r="P528" s="108"/>
      <c r="Q528" s="108"/>
      <c r="R528" s="108"/>
      <c r="S528" s="108" t="s">
        <v>1646</v>
      </c>
      <c r="T528" s="108"/>
      <c r="U528" s="108"/>
      <c r="V528" s="108"/>
      <c r="W528" s="108"/>
      <c r="X528" s="108"/>
    </row>
    <row r="529" spans="1:24">
      <c r="A529" s="103">
        <v>501</v>
      </c>
      <c r="B529" s="104" t="s">
        <v>357</v>
      </c>
      <c r="C529" s="105" t="s">
        <v>358</v>
      </c>
      <c r="D529" s="89" t="s">
        <v>19</v>
      </c>
      <c r="E529" s="104" t="s">
        <v>2160</v>
      </c>
      <c r="F529" s="104" t="s">
        <v>1509</v>
      </c>
      <c r="G529" s="104">
        <v>1999</v>
      </c>
      <c r="H529" s="92">
        <v>47.551492600000003</v>
      </c>
      <c r="I529" s="92">
        <v>-101.0020119</v>
      </c>
      <c r="J529" s="104" t="s">
        <v>42</v>
      </c>
      <c r="K529" s="104" t="s">
        <v>1643</v>
      </c>
      <c r="L529" s="104" t="s">
        <v>2246</v>
      </c>
      <c r="M529" s="106" t="s">
        <v>2246</v>
      </c>
      <c r="N529" s="104" t="s">
        <v>26</v>
      </c>
      <c r="O529" s="104" t="s">
        <v>362</v>
      </c>
      <c r="P529" s="108"/>
      <c r="Q529" s="108"/>
      <c r="R529" s="108"/>
      <c r="S529" s="108" t="s">
        <v>1646</v>
      </c>
      <c r="T529" s="108"/>
      <c r="U529" s="108"/>
      <c r="V529" s="108"/>
      <c r="W529" s="108"/>
      <c r="X529" s="108"/>
    </row>
    <row r="530" spans="1:24">
      <c r="A530" s="103">
        <v>502</v>
      </c>
      <c r="B530" s="104" t="s">
        <v>357</v>
      </c>
      <c r="C530" s="105" t="s">
        <v>358</v>
      </c>
      <c r="D530" s="89" t="s">
        <v>19</v>
      </c>
      <c r="E530" s="104" t="s">
        <v>2160</v>
      </c>
      <c r="F530" s="104" t="s">
        <v>1509</v>
      </c>
      <c r="G530" s="104">
        <v>1999</v>
      </c>
      <c r="H530" s="92">
        <v>47.551492600000003</v>
      </c>
      <c r="I530" s="92">
        <v>-101.0020119</v>
      </c>
      <c r="J530" s="104" t="s">
        <v>42</v>
      </c>
      <c r="K530" s="104" t="s">
        <v>1643</v>
      </c>
      <c r="L530" s="104" t="s">
        <v>2247</v>
      </c>
      <c r="M530" s="106" t="s">
        <v>2247</v>
      </c>
      <c r="N530" s="104" t="s">
        <v>26</v>
      </c>
      <c r="O530" s="104" t="s">
        <v>362</v>
      </c>
      <c r="P530" s="108"/>
      <c r="Q530" s="108"/>
      <c r="R530" s="108"/>
      <c r="S530" s="108" t="s">
        <v>1646</v>
      </c>
      <c r="T530" s="108"/>
      <c r="U530" s="108"/>
      <c r="V530" s="108"/>
      <c r="W530" s="108"/>
      <c r="X530" s="108"/>
    </row>
    <row r="531" spans="1:24">
      <c r="A531" s="103">
        <v>503</v>
      </c>
      <c r="B531" s="104" t="s">
        <v>357</v>
      </c>
      <c r="C531" s="105" t="s">
        <v>358</v>
      </c>
      <c r="D531" s="89" t="s">
        <v>19</v>
      </c>
      <c r="E531" s="104" t="s">
        <v>2160</v>
      </c>
      <c r="F531" s="104" t="s">
        <v>1509</v>
      </c>
      <c r="G531" s="104">
        <v>1999</v>
      </c>
      <c r="H531" s="92">
        <v>47.551492600000003</v>
      </c>
      <c r="I531" s="92">
        <v>-101.0020119</v>
      </c>
      <c r="J531" s="104" t="s">
        <v>42</v>
      </c>
      <c r="K531" s="104" t="s">
        <v>1643</v>
      </c>
      <c r="L531" s="104" t="s">
        <v>2248</v>
      </c>
      <c r="M531" s="106" t="s">
        <v>2248</v>
      </c>
      <c r="N531" s="104" t="s">
        <v>26</v>
      </c>
      <c r="O531" s="104" t="s">
        <v>362</v>
      </c>
      <c r="P531" s="108"/>
      <c r="Q531" s="108"/>
      <c r="R531" s="108"/>
      <c r="S531" s="108" t="s">
        <v>1646</v>
      </c>
      <c r="T531" s="108"/>
      <c r="U531" s="108"/>
      <c r="V531" s="108"/>
      <c r="W531" s="108"/>
      <c r="X531" s="108"/>
    </row>
    <row r="532" spans="1:24">
      <c r="A532" s="103">
        <v>504</v>
      </c>
      <c r="B532" s="104" t="s">
        <v>357</v>
      </c>
      <c r="C532" s="105" t="s">
        <v>358</v>
      </c>
      <c r="D532" s="89" t="s">
        <v>19</v>
      </c>
      <c r="E532" s="104" t="s">
        <v>2160</v>
      </c>
      <c r="F532" s="104" t="s">
        <v>1509</v>
      </c>
      <c r="G532" s="104">
        <v>1999</v>
      </c>
      <c r="H532" s="92">
        <v>47.551492600000003</v>
      </c>
      <c r="I532" s="92">
        <v>-101.0020119</v>
      </c>
      <c r="J532" s="104" t="s">
        <v>42</v>
      </c>
      <c r="K532" s="104" t="s">
        <v>1643</v>
      </c>
      <c r="L532" s="104" t="s">
        <v>2249</v>
      </c>
      <c r="M532" s="106" t="s">
        <v>2249</v>
      </c>
      <c r="N532" s="104" t="s">
        <v>26</v>
      </c>
      <c r="O532" s="104" t="s">
        <v>362</v>
      </c>
      <c r="P532" s="108"/>
      <c r="Q532" s="108"/>
      <c r="R532" s="108"/>
      <c r="S532" s="108" t="s">
        <v>1646</v>
      </c>
      <c r="T532" s="108"/>
      <c r="U532" s="108"/>
      <c r="V532" s="108"/>
      <c r="W532" s="108"/>
      <c r="X532" s="108"/>
    </row>
    <row r="533" spans="1:24">
      <c r="A533" s="103">
        <v>505</v>
      </c>
      <c r="B533" s="104" t="s">
        <v>357</v>
      </c>
      <c r="C533" s="105" t="s">
        <v>358</v>
      </c>
      <c r="D533" s="89" t="s">
        <v>19</v>
      </c>
      <c r="E533" s="104" t="s">
        <v>2160</v>
      </c>
      <c r="F533" s="104" t="s">
        <v>1509</v>
      </c>
      <c r="G533" s="104">
        <v>1999</v>
      </c>
      <c r="H533" s="92">
        <v>47.551492600000003</v>
      </c>
      <c r="I533" s="92">
        <v>-101.0020119</v>
      </c>
      <c r="J533" s="104" t="s">
        <v>42</v>
      </c>
      <c r="K533" s="104" t="s">
        <v>1643</v>
      </c>
      <c r="L533" s="104" t="s">
        <v>2250</v>
      </c>
      <c r="M533" s="106" t="s">
        <v>2250</v>
      </c>
      <c r="N533" s="104" t="s">
        <v>26</v>
      </c>
      <c r="O533" s="104" t="s">
        <v>362</v>
      </c>
      <c r="P533" s="108"/>
      <c r="Q533" s="108"/>
      <c r="R533" s="108"/>
      <c r="S533" s="108" t="s">
        <v>1646</v>
      </c>
      <c r="T533" s="108"/>
      <c r="U533" s="108"/>
      <c r="V533" s="108"/>
      <c r="W533" s="108"/>
      <c r="X533" s="108"/>
    </row>
    <row r="534" spans="1:24">
      <c r="A534" s="103">
        <v>506</v>
      </c>
      <c r="B534" s="104" t="s">
        <v>357</v>
      </c>
      <c r="C534" s="105" t="s">
        <v>358</v>
      </c>
      <c r="D534" s="89" t="s">
        <v>19</v>
      </c>
      <c r="E534" s="104" t="s">
        <v>2160</v>
      </c>
      <c r="F534" s="104" t="s">
        <v>1509</v>
      </c>
      <c r="G534" s="104">
        <v>1999</v>
      </c>
      <c r="H534" s="92">
        <v>47.551492600000003</v>
      </c>
      <c r="I534" s="92">
        <v>-101.0020119</v>
      </c>
      <c r="J534" s="104" t="s">
        <v>42</v>
      </c>
      <c r="K534" s="104" t="s">
        <v>1643</v>
      </c>
      <c r="L534" s="104" t="s">
        <v>2251</v>
      </c>
      <c r="M534" s="106" t="s">
        <v>2251</v>
      </c>
      <c r="N534" s="104" t="s">
        <v>26</v>
      </c>
      <c r="O534" s="104" t="s">
        <v>362</v>
      </c>
      <c r="P534" s="108"/>
      <c r="Q534" s="108"/>
      <c r="R534" s="108"/>
      <c r="S534" s="108" t="s">
        <v>1646</v>
      </c>
      <c r="T534" s="108"/>
      <c r="U534" s="108"/>
      <c r="V534" s="108"/>
      <c r="W534" s="108"/>
      <c r="X534" s="108"/>
    </row>
    <row r="535" spans="1:24">
      <c r="A535" s="103">
        <v>507</v>
      </c>
      <c r="B535" s="104" t="s">
        <v>357</v>
      </c>
      <c r="C535" s="105" t="s">
        <v>358</v>
      </c>
      <c r="D535" s="89" t="s">
        <v>19</v>
      </c>
      <c r="E535" s="104" t="s">
        <v>2160</v>
      </c>
      <c r="F535" s="104" t="s">
        <v>1509</v>
      </c>
      <c r="G535" s="104">
        <v>1999</v>
      </c>
      <c r="H535" s="92">
        <v>47.551492600000003</v>
      </c>
      <c r="I535" s="92">
        <v>-101.0020119</v>
      </c>
      <c r="J535" s="104" t="s">
        <v>42</v>
      </c>
      <c r="K535" s="104" t="s">
        <v>1643</v>
      </c>
      <c r="L535" s="104" t="s">
        <v>2252</v>
      </c>
      <c r="M535" s="106" t="s">
        <v>2252</v>
      </c>
      <c r="N535" s="104" t="s">
        <v>26</v>
      </c>
      <c r="O535" s="104" t="s">
        <v>362</v>
      </c>
      <c r="P535" s="108"/>
      <c r="Q535" s="108"/>
      <c r="R535" s="108"/>
      <c r="S535" s="108" t="s">
        <v>1646</v>
      </c>
      <c r="T535" s="108"/>
      <c r="U535" s="108"/>
      <c r="V535" s="108"/>
      <c r="W535" s="108"/>
      <c r="X535" s="108"/>
    </row>
    <row r="536" spans="1:24">
      <c r="A536" s="103">
        <v>508</v>
      </c>
      <c r="B536" s="104" t="s">
        <v>357</v>
      </c>
      <c r="C536" s="105" t="s">
        <v>358</v>
      </c>
      <c r="D536" s="89" t="s">
        <v>19</v>
      </c>
      <c r="E536" s="104" t="s">
        <v>2160</v>
      </c>
      <c r="F536" s="104" t="s">
        <v>1509</v>
      </c>
      <c r="G536" s="104">
        <v>1999</v>
      </c>
      <c r="H536" s="92">
        <v>47.551492600000003</v>
      </c>
      <c r="I536" s="92">
        <v>-101.0020119</v>
      </c>
      <c r="J536" s="104" t="s">
        <v>42</v>
      </c>
      <c r="K536" s="104" t="s">
        <v>1643</v>
      </c>
      <c r="L536" s="104" t="s">
        <v>2253</v>
      </c>
      <c r="M536" s="106" t="s">
        <v>2253</v>
      </c>
      <c r="N536" s="104" t="s">
        <v>26</v>
      </c>
      <c r="O536" s="104" t="s">
        <v>362</v>
      </c>
      <c r="P536" s="108"/>
      <c r="Q536" s="108"/>
      <c r="R536" s="108"/>
      <c r="S536" s="108" t="s">
        <v>1646</v>
      </c>
      <c r="T536" s="108"/>
      <c r="U536" s="108"/>
      <c r="V536" s="108"/>
      <c r="W536" s="108"/>
      <c r="X536" s="108"/>
    </row>
    <row r="537" spans="1:24">
      <c r="A537" s="103">
        <v>509</v>
      </c>
      <c r="B537" s="104" t="s">
        <v>357</v>
      </c>
      <c r="C537" s="105" t="s">
        <v>358</v>
      </c>
      <c r="D537" s="89" t="s">
        <v>19</v>
      </c>
      <c r="E537" s="104" t="s">
        <v>2160</v>
      </c>
      <c r="F537" s="104" t="s">
        <v>1509</v>
      </c>
      <c r="G537" s="104">
        <v>1999</v>
      </c>
      <c r="H537" s="92">
        <v>47.551492600000003</v>
      </c>
      <c r="I537" s="92">
        <v>-101.0020119</v>
      </c>
      <c r="J537" s="104" t="s">
        <v>42</v>
      </c>
      <c r="K537" s="104" t="s">
        <v>1643</v>
      </c>
      <c r="L537" s="104" t="s">
        <v>2254</v>
      </c>
      <c r="M537" s="106" t="s">
        <v>2254</v>
      </c>
      <c r="N537" s="104" t="s">
        <v>26</v>
      </c>
      <c r="O537" s="104" t="s">
        <v>362</v>
      </c>
      <c r="P537" s="108"/>
      <c r="Q537" s="108"/>
      <c r="R537" s="108"/>
      <c r="S537" s="108" t="s">
        <v>1646</v>
      </c>
      <c r="T537" s="108"/>
      <c r="U537" s="108"/>
      <c r="V537" s="108"/>
      <c r="W537" s="108"/>
      <c r="X537" s="108"/>
    </row>
    <row r="538" spans="1:24">
      <c r="A538" s="103">
        <v>510</v>
      </c>
      <c r="B538" s="104" t="s">
        <v>357</v>
      </c>
      <c r="C538" s="105" t="s">
        <v>358</v>
      </c>
      <c r="D538" s="89" t="s">
        <v>19</v>
      </c>
      <c r="E538" s="104" t="s">
        <v>2160</v>
      </c>
      <c r="F538" s="104" t="s">
        <v>1509</v>
      </c>
      <c r="G538" s="104">
        <v>1999</v>
      </c>
      <c r="H538" s="92">
        <v>47.551492600000003</v>
      </c>
      <c r="I538" s="92">
        <v>-101.0020119</v>
      </c>
      <c r="J538" s="104" t="s">
        <v>42</v>
      </c>
      <c r="K538" s="104" t="s">
        <v>1643</v>
      </c>
      <c r="L538" s="104" t="s">
        <v>2255</v>
      </c>
      <c r="M538" s="106" t="s">
        <v>2255</v>
      </c>
      <c r="N538" s="104" t="s">
        <v>26</v>
      </c>
      <c r="O538" s="104" t="s">
        <v>362</v>
      </c>
      <c r="P538" s="108"/>
      <c r="Q538" s="108"/>
      <c r="R538" s="108"/>
      <c r="S538" s="108" t="s">
        <v>1646</v>
      </c>
      <c r="T538" s="108"/>
      <c r="U538" s="108"/>
      <c r="V538" s="108"/>
      <c r="W538" s="108"/>
      <c r="X538" s="108"/>
    </row>
    <row r="539" spans="1:24">
      <c r="A539" s="103">
        <v>511</v>
      </c>
      <c r="B539" s="104" t="s">
        <v>357</v>
      </c>
      <c r="C539" s="105" t="s">
        <v>358</v>
      </c>
      <c r="D539" s="89" t="s">
        <v>19</v>
      </c>
      <c r="E539" s="104" t="s">
        <v>2160</v>
      </c>
      <c r="F539" s="104" t="s">
        <v>1509</v>
      </c>
      <c r="G539" s="104">
        <v>1999</v>
      </c>
      <c r="H539" s="92">
        <v>47.551492600000003</v>
      </c>
      <c r="I539" s="92">
        <v>-101.0020119</v>
      </c>
      <c r="J539" s="104" t="s">
        <v>42</v>
      </c>
      <c r="K539" s="104" t="s">
        <v>1643</v>
      </c>
      <c r="L539" s="104" t="s">
        <v>2256</v>
      </c>
      <c r="M539" s="106" t="s">
        <v>2256</v>
      </c>
      <c r="N539" s="104" t="s">
        <v>26</v>
      </c>
      <c r="O539" s="104" t="s">
        <v>362</v>
      </c>
      <c r="P539" s="108"/>
      <c r="Q539" s="108"/>
      <c r="R539" s="108"/>
      <c r="S539" s="108" t="s">
        <v>1646</v>
      </c>
      <c r="T539" s="108"/>
      <c r="U539" s="108"/>
      <c r="V539" s="108"/>
      <c r="W539" s="108"/>
      <c r="X539" s="108"/>
    </row>
    <row r="540" spans="1:24">
      <c r="A540" s="103">
        <v>512</v>
      </c>
      <c r="B540" s="104" t="s">
        <v>357</v>
      </c>
      <c r="C540" s="105" t="s">
        <v>358</v>
      </c>
      <c r="D540" s="89" t="s">
        <v>19</v>
      </c>
      <c r="E540" s="104" t="s">
        <v>2160</v>
      </c>
      <c r="F540" s="104" t="s">
        <v>1509</v>
      </c>
      <c r="G540" s="104">
        <v>1999</v>
      </c>
      <c r="H540" s="92">
        <v>47.551492600000003</v>
      </c>
      <c r="I540" s="92">
        <v>-101.0020119</v>
      </c>
      <c r="J540" s="104" t="s">
        <v>42</v>
      </c>
      <c r="K540" s="104" t="s">
        <v>1643</v>
      </c>
      <c r="L540" s="104" t="s">
        <v>2257</v>
      </c>
      <c r="M540" s="106" t="s">
        <v>2257</v>
      </c>
      <c r="N540" s="104" t="s">
        <v>26</v>
      </c>
      <c r="O540" s="104" t="s">
        <v>362</v>
      </c>
      <c r="P540" s="108"/>
      <c r="Q540" s="108"/>
      <c r="R540" s="108"/>
      <c r="S540" s="108" t="s">
        <v>1646</v>
      </c>
      <c r="T540" s="108"/>
      <c r="U540" s="108"/>
      <c r="V540" s="108"/>
      <c r="W540" s="108"/>
      <c r="X540" s="108"/>
    </row>
    <row r="541" spans="1:24">
      <c r="A541" s="103">
        <v>513</v>
      </c>
      <c r="B541" s="104" t="s">
        <v>357</v>
      </c>
      <c r="C541" s="105" t="s">
        <v>358</v>
      </c>
      <c r="D541" s="89" t="s">
        <v>19</v>
      </c>
      <c r="E541" s="104" t="s">
        <v>2160</v>
      </c>
      <c r="F541" s="104" t="s">
        <v>1509</v>
      </c>
      <c r="G541" s="104">
        <v>1999</v>
      </c>
      <c r="H541" s="92">
        <v>47.551492600000003</v>
      </c>
      <c r="I541" s="92">
        <v>-101.0020119</v>
      </c>
      <c r="J541" s="104" t="s">
        <v>42</v>
      </c>
      <c r="K541" s="104" t="s">
        <v>1643</v>
      </c>
      <c r="L541" s="104" t="s">
        <v>2258</v>
      </c>
      <c r="M541" s="106" t="s">
        <v>2258</v>
      </c>
      <c r="N541" s="104" t="s">
        <v>26</v>
      </c>
      <c r="O541" s="104" t="s">
        <v>362</v>
      </c>
      <c r="P541" s="108"/>
      <c r="Q541" s="108"/>
      <c r="R541" s="108"/>
      <c r="S541" s="108" t="s">
        <v>1646</v>
      </c>
      <c r="T541" s="108"/>
      <c r="U541" s="108"/>
      <c r="V541" s="108"/>
      <c r="W541" s="108"/>
      <c r="X541" s="108"/>
    </row>
    <row r="542" spans="1:24">
      <c r="A542" s="103">
        <v>514</v>
      </c>
      <c r="B542" s="104" t="s">
        <v>357</v>
      </c>
      <c r="C542" s="105" t="s">
        <v>358</v>
      </c>
      <c r="D542" s="89" t="s">
        <v>19</v>
      </c>
      <c r="E542" s="104" t="s">
        <v>2160</v>
      </c>
      <c r="F542" s="104" t="s">
        <v>1509</v>
      </c>
      <c r="G542" s="104">
        <v>1999</v>
      </c>
      <c r="H542" s="92">
        <v>47.551492600000003</v>
      </c>
      <c r="I542" s="92">
        <v>-101.0020119</v>
      </c>
      <c r="J542" s="104" t="s">
        <v>42</v>
      </c>
      <c r="K542" s="104" t="s">
        <v>1643</v>
      </c>
      <c r="L542" s="104" t="s">
        <v>2259</v>
      </c>
      <c r="M542" s="106" t="s">
        <v>2259</v>
      </c>
      <c r="N542" s="104" t="s">
        <v>26</v>
      </c>
      <c r="O542" s="104" t="s">
        <v>362</v>
      </c>
      <c r="P542" s="108"/>
      <c r="Q542" s="108"/>
      <c r="R542" s="108"/>
      <c r="S542" s="108" t="s">
        <v>1646</v>
      </c>
      <c r="T542" s="108"/>
      <c r="U542" s="108"/>
      <c r="V542" s="108"/>
      <c r="W542" s="108"/>
      <c r="X542" s="108"/>
    </row>
    <row r="543" spans="1:24">
      <c r="A543" s="103">
        <v>515</v>
      </c>
      <c r="B543" s="104" t="s">
        <v>357</v>
      </c>
      <c r="C543" s="105" t="s">
        <v>358</v>
      </c>
      <c r="D543" s="89" t="s">
        <v>19</v>
      </c>
      <c r="E543" s="104" t="s">
        <v>2160</v>
      </c>
      <c r="F543" s="104" t="s">
        <v>1509</v>
      </c>
      <c r="G543" s="104">
        <v>1999</v>
      </c>
      <c r="H543" s="92">
        <v>47.551492600000003</v>
      </c>
      <c r="I543" s="92">
        <v>-101.0020119</v>
      </c>
      <c r="J543" s="104" t="s">
        <v>42</v>
      </c>
      <c r="K543" s="104" t="s">
        <v>1643</v>
      </c>
      <c r="L543" s="104" t="s">
        <v>2260</v>
      </c>
      <c r="M543" s="106" t="s">
        <v>2260</v>
      </c>
      <c r="N543" s="104" t="s">
        <v>26</v>
      </c>
      <c r="O543" s="104" t="s">
        <v>362</v>
      </c>
      <c r="P543" s="108"/>
      <c r="Q543" s="108"/>
      <c r="R543" s="108"/>
      <c r="S543" s="108" t="s">
        <v>1646</v>
      </c>
      <c r="T543" s="108"/>
      <c r="U543" s="108"/>
      <c r="V543" s="108"/>
      <c r="W543" s="108"/>
      <c r="X543" s="108"/>
    </row>
    <row r="544" spans="1:24">
      <c r="A544" s="103">
        <v>516</v>
      </c>
      <c r="B544" s="104" t="s">
        <v>357</v>
      </c>
      <c r="C544" s="105" t="s">
        <v>358</v>
      </c>
      <c r="D544" s="89" t="s">
        <v>19</v>
      </c>
      <c r="E544" s="104" t="s">
        <v>2160</v>
      </c>
      <c r="F544" s="104" t="s">
        <v>1509</v>
      </c>
      <c r="G544" s="104">
        <v>1999</v>
      </c>
      <c r="H544" s="92">
        <v>47.551492600000003</v>
      </c>
      <c r="I544" s="92">
        <v>-101.0020119</v>
      </c>
      <c r="J544" s="104" t="s">
        <v>42</v>
      </c>
      <c r="K544" s="104" t="s">
        <v>1643</v>
      </c>
      <c r="L544" s="104" t="s">
        <v>2261</v>
      </c>
      <c r="M544" s="106" t="s">
        <v>2261</v>
      </c>
      <c r="N544" s="104" t="s">
        <v>26</v>
      </c>
      <c r="O544" s="104" t="s">
        <v>362</v>
      </c>
      <c r="P544" s="108"/>
      <c r="Q544" s="108"/>
      <c r="R544" s="108"/>
      <c r="S544" s="108" t="s">
        <v>1646</v>
      </c>
      <c r="T544" s="108"/>
      <c r="U544" s="108"/>
      <c r="V544" s="108"/>
      <c r="W544" s="108"/>
      <c r="X544" s="108"/>
    </row>
    <row r="545" spans="1:24">
      <c r="A545" s="103">
        <v>517</v>
      </c>
      <c r="B545" s="104" t="s">
        <v>357</v>
      </c>
      <c r="C545" s="105" t="s">
        <v>358</v>
      </c>
      <c r="D545" s="89" t="s">
        <v>19</v>
      </c>
      <c r="E545" s="104" t="s">
        <v>2160</v>
      </c>
      <c r="F545" s="104" t="s">
        <v>1509</v>
      </c>
      <c r="G545" s="104">
        <v>1999</v>
      </c>
      <c r="H545" s="92">
        <v>47.551492600000003</v>
      </c>
      <c r="I545" s="92">
        <v>-101.0020119</v>
      </c>
      <c r="J545" s="104" t="s">
        <v>42</v>
      </c>
      <c r="K545" s="104" t="s">
        <v>1643</v>
      </c>
      <c r="L545" s="104" t="s">
        <v>2262</v>
      </c>
      <c r="M545" s="106" t="s">
        <v>2262</v>
      </c>
      <c r="N545" s="104" t="s">
        <v>26</v>
      </c>
      <c r="O545" s="104" t="s">
        <v>362</v>
      </c>
      <c r="P545" s="108"/>
      <c r="Q545" s="108"/>
      <c r="R545" s="108"/>
      <c r="S545" s="108" t="s">
        <v>1646</v>
      </c>
      <c r="T545" s="108"/>
      <c r="U545" s="108"/>
      <c r="V545" s="108"/>
      <c r="W545" s="108"/>
      <c r="X545" s="108"/>
    </row>
    <row r="546" spans="1:24">
      <c r="A546" s="103">
        <v>518</v>
      </c>
      <c r="B546" s="104" t="s">
        <v>357</v>
      </c>
      <c r="C546" s="105" t="s">
        <v>358</v>
      </c>
      <c r="D546" s="89" t="s">
        <v>19</v>
      </c>
      <c r="E546" s="104" t="s">
        <v>2160</v>
      </c>
      <c r="F546" s="104" t="s">
        <v>1509</v>
      </c>
      <c r="G546" s="104">
        <v>2000</v>
      </c>
      <c r="H546" s="92">
        <v>47.551492600000003</v>
      </c>
      <c r="I546" s="92">
        <v>-101.0020119</v>
      </c>
      <c r="J546" s="104" t="s">
        <v>42</v>
      </c>
      <c r="K546" s="104" t="s">
        <v>1643</v>
      </c>
      <c r="L546" s="104" t="s">
        <v>2263</v>
      </c>
      <c r="M546" s="106" t="s">
        <v>2263</v>
      </c>
      <c r="N546" s="104" t="s">
        <v>26</v>
      </c>
      <c r="O546" s="104" t="s">
        <v>362</v>
      </c>
      <c r="P546" s="108"/>
      <c r="Q546" s="108"/>
      <c r="R546" s="108"/>
      <c r="S546" s="108" t="s">
        <v>1646</v>
      </c>
      <c r="T546" s="108"/>
      <c r="U546" s="108"/>
      <c r="V546" s="108"/>
      <c r="W546" s="108"/>
      <c r="X546" s="108"/>
    </row>
    <row r="547" spans="1:24">
      <c r="A547" s="103">
        <v>519</v>
      </c>
      <c r="B547" s="104" t="s">
        <v>357</v>
      </c>
      <c r="C547" s="105" t="s">
        <v>358</v>
      </c>
      <c r="D547" s="89" t="s">
        <v>19</v>
      </c>
      <c r="E547" s="104" t="s">
        <v>2160</v>
      </c>
      <c r="F547" s="104" t="s">
        <v>1509</v>
      </c>
      <c r="G547" s="104">
        <v>2000</v>
      </c>
      <c r="H547" s="92">
        <v>47.551492600000003</v>
      </c>
      <c r="I547" s="92">
        <v>-101.0020119</v>
      </c>
      <c r="J547" s="104" t="s">
        <v>42</v>
      </c>
      <c r="K547" s="104" t="s">
        <v>1643</v>
      </c>
      <c r="L547" s="104" t="s">
        <v>2264</v>
      </c>
      <c r="M547" s="106" t="s">
        <v>2264</v>
      </c>
      <c r="N547" s="104" t="s">
        <v>26</v>
      </c>
      <c r="O547" s="104" t="s">
        <v>362</v>
      </c>
      <c r="P547" s="108"/>
      <c r="Q547" s="108"/>
      <c r="R547" s="108"/>
      <c r="S547" s="108" t="s">
        <v>1646</v>
      </c>
      <c r="T547" s="108"/>
      <c r="U547" s="108"/>
      <c r="V547" s="108"/>
      <c r="W547" s="108"/>
      <c r="X547" s="108"/>
    </row>
    <row r="548" spans="1:24">
      <c r="A548" s="103">
        <v>520</v>
      </c>
      <c r="B548" s="104" t="s">
        <v>357</v>
      </c>
      <c r="C548" s="105" t="s">
        <v>358</v>
      </c>
      <c r="D548" s="89" t="s">
        <v>19</v>
      </c>
      <c r="E548" s="104" t="s">
        <v>2160</v>
      </c>
      <c r="F548" s="104" t="s">
        <v>1509</v>
      </c>
      <c r="G548" s="104">
        <v>2000</v>
      </c>
      <c r="H548" s="92">
        <v>47.551492600000003</v>
      </c>
      <c r="I548" s="92">
        <v>-101.0020119</v>
      </c>
      <c r="J548" s="104" t="s">
        <v>42</v>
      </c>
      <c r="K548" s="104" t="s">
        <v>1643</v>
      </c>
      <c r="L548" s="104" t="s">
        <v>2265</v>
      </c>
      <c r="M548" s="106" t="s">
        <v>2265</v>
      </c>
      <c r="N548" s="104" t="s">
        <v>26</v>
      </c>
      <c r="O548" s="104" t="s">
        <v>362</v>
      </c>
      <c r="P548" s="108"/>
      <c r="Q548" s="108"/>
      <c r="R548" s="108"/>
      <c r="S548" s="108" t="s">
        <v>1646</v>
      </c>
      <c r="T548" s="108"/>
      <c r="U548" s="108"/>
      <c r="V548" s="108"/>
      <c r="W548" s="108"/>
      <c r="X548" s="108"/>
    </row>
    <row r="549" spans="1:24">
      <c r="A549" s="103">
        <v>521</v>
      </c>
      <c r="B549" s="104" t="s">
        <v>357</v>
      </c>
      <c r="C549" s="105" t="s">
        <v>358</v>
      </c>
      <c r="D549" s="89" t="s">
        <v>19</v>
      </c>
      <c r="E549" s="104" t="s">
        <v>2160</v>
      </c>
      <c r="F549" s="104" t="s">
        <v>1509</v>
      </c>
      <c r="G549" s="104">
        <v>2000</v>
      </c>
      <c r="H549" s="92">
        <v>47.551492600000003</v>
      </c>
      <c r="I549" s="92">
        <v>-101.0020119</v>
      </c>
      <c r="J549" s="104" t="s">
        <v>42</v>
      </c>
      <c r="K549" s="104" t="s">
        <v>1643</v>
      </c>
      <c r="L549" s="104" t="s">
        <v>2266</v>
      </c>
      <c r="M549" s="106" t="s">
        <v>2266</v>
      </c>
      <c r="N549" s="104" t="s">
        <v>26</v>
      </c>
      <c r="O549" s="104" t="s">
        <v>362</v>
      </c>
      <c r="P549" s="108"/>
      <c r="Q549" s="108"/>
      <c r="R549" s="108"/>
      <c r="S549" s="108" t="s">
        <v>1646</v>
      </c>
      <c r="T549" s="108"/>
      <c r="U549" s="108"/>
      <c r="V549" s="108"/>
      <c r="W549" s="108"/>
      <c r="X549" s="108"/>
    </row>
    <row r="550" spans="1:24">
      <c r="A550" s="103">
        <v>522</v>
      </c>
      <c r="B550" s="104" t="s">
        <v>357</v>
      </c>
      <c r="C550" s="105" t="s">
        <v>358</v>
      </c>
      <c r="D550" s="89" t="s">
        <v>19</v>
      </c>
      <c r="E550" s="104" t="s">
        <v>2160</v>
      </c>
      <c r="F550" s="104" t="s">
        <v>1509</v>
      </c>
      <c r="G550" s="104">
        <v>2000</v>
      </c>
      <c r="H550" s="92">
        <v>47.551492600000003</v>
      </c>
      <c r="I550" s="92">
        <v>-101.0020119</v>
      </c>
      <c r="J550" s="104" t="s">
        <v>42</v>
      </c>
      <c r="K550" s="104" t="s">
        <v>1643</v>
      </c>
      <c r="L550" s="104" t="s">
        <v>2267</v>
      </c>
      <c r="M550" s="106" t="s">
        <v>2267</v>
      </c>
      <c r="N550" s="104" t="s">
        <v>26</v>
      </c>
      <c r="O550" s="104" t="s">
        <v>362</v>
      </c>
      <c r="P550" s="108"/>
      <c r="Q550" s="108"/>
      <c r="R550" s="108"/>
      <c r="S550" s="108" t="s">
        <v>1646</v>
      </c>
      <c r="T550" s="108"/>
      <c r="U550" s="108"/>
      <c r="V550" s="108"/>
      <c r="W550" s="108"/>
      <c r="X550" s="108"/>
    </row>
    <row r="551" spans="1:24">
      <c r="A551" s="103">
        <v>523</v>
      </c>
      <c r="B551" s="104" t="s">
        <v>357</v>
      </c>
      <c r="C551" s="105" t="s">
        <v>358</v>
      </c>
      <c r="D551" s="89" t="s">
        <v>19</v>
      </c>
      <c r="E551" s="104" t="s">
        <v>2160</v>
      </c>
      <c r="F551" s="104" t="s">
        <v>1509</v>
      </c>
      <c r="G551" s="104">
        <v>2000</v>
      </c>
      <c r="H551" s="92">
        <v>47.551492600000003</v>
      </c>
      <c r="I551" s="92">
        <v>-101.0020119</v>
      </c>
      <c r="J551" s="104" t="s">
        <v>42</v>
      </c>
      <c r="K551" s="104" t="s">
        <v>1643</v>
      </c>
      <c r="L551" s="104" t="s">
        <v>2268</v>
      </c>
      <c r="M551" s="106" t="s">
        <v>2268</v>
      </c>
      <c r="N551" s="104" t="s">
        <v>26</v>
      </c>
      <c r="O551" s="104" t="s">
        <v>362</v>
      </c>
      <c r="P551" s="108"/>
      <c r="Q551" s="108"/>
      <c r="R551" s="108"/>
      <c r="S551" s="108" t="s">
        <v>1646</v>
      </c>
      <c r="T551" s="108"/>
      <c r="U551" s="108"/>
      <c r="V551" s="108"/>
      <c r="W551" s="108"/>
      <c r="X551" s="108"/>
    </row>
    <row r="552" spans="1:24">
      <c r="A552" s="103">
        <v>524</v>
      </c>
      <c r="B552" s="104" t="s">
        <v>357</v>
      </c>
      <c r="C552" s="105" t="s">
        <v>358</v>
      </c>
      <c r="D552" s="89" t="s">
        <v>19</v>
      </c>
      <c r="E552" s="104" t="s">
        <v>2160</v>
      </c>
      <c r="F552" s="104" t="s">
        <v>1509</v>
      </c>
      <c r="G552" s="104">
        <v>2000</v>
      </c>
      <c r="H552" s="92">
        <v>47.551492600000003</v>
      </c>
      <c r="I552" s="92">
        <v>-101.0020119</v>
      </c>
      <c r="J552" s="104" t="s">
        <v>42</v>
      </c>
      <c r="K552" s="104" t="s">
        <v>1643</v>
      </c>
      <c r="L552" s="104" t="s">
        <v>2269</v>
      </c>
      <c r="M552" s="106" t="s">
        <v>2269</v>
      </c>
      <c r="N552" s="104" t="s">
        <v>26</v>
      </c>
      <c r="O552" s="104" t="s">
        <v>362</v>
      </c>
      <c r="P552" s="108"/>
      <c r="Q552" s="108"/>
      <c r="R552" s="108"/>
      <c r="S552" s="108" t="s">
        <v>1646</v>
      </c>
      <c r="T552" s="108"/>
      <c r="U552" s="108"/>
      <c r="V552" s="108"/>
      <c r="W552" s="108"/>
      <c r="X552" s="108"/>
    </row>
    <row r="553" spans="1:24">
      <c r="A553" s="103">
        <v>525</v>
      </c>
      <c r="B553" s="104" t="s">
        <v>357</v>
      </c>
      <c r="C553" s="105" t="s">
        <v>358</v>
      </c>
      <c r="D553" s="89" t="s">
        <v>19</v>
      </c>
      <c r="E553" s="104" t="s">
        <v>2160</v>
      </c>
      <c r="F553" s="104" t="s">
        <v>1509</v>
      </c>
      <c r="G553" s="104">
        <v>2000</v>
      </c>
      <c r="H553" s="92">
        <v>47.551492600000003</v>
      </c>
      <c r="I553" s="92">
        <v>-101.0020119</v>
      </c>
      <c r="J553" s="104" t="s">
        <v>42</v>
      </c>
      <c r="K553" s="104" t="s">
        <v>1643</v>
      </c>
      <c r="L553" s="104" t="s">
        <v>2270</v>
      </c>
      <c r="M553" s="106" t="s">
        <v>2270</v>
      </c>
      <c r="N553" s="104" t="s">
        <v>26</v>
      </c>
      <c r="O553" s="104" t="s">
        <v>362</v>
      </c>
      <c r="P553" s="108"/>
      <c r="Q553" s="108"/>
      <c r="R553" s="108"/>
      <c r="S553" s="108" t="s">
        <v>1646</v>
      </c>
      <c r="T553" s="108"/>
      <c r="U553" s="108"/>
      <c r="V553" s="108"/>
      <c r="W553" s="108"/>
      <c r="X553" s="108"/>
    </row>
    <row r="554" spans="1:24">
      <c r="A554" s="103">
        <v>526</v>
      </c>
      <c r="B554" s="104" t="s">
        <v>357</v>
      </c>
      <c r="C554" s="105" t="s">
        <v>358</v>
      </c>
      <c r="D554" s="89" t="s">
        <v>19</v>
      </c>
      <c r="E554" s="104" t="s">
        <v>2160</v>
      </c>
      <c r="F554" s="104" t="s">
        <v>1509</v>
      </c>
      <c r="G554" s="104">
        <v>2000</v>
      </c>
      <c r="H554" s="92">
        <v>47.551492600000003</v>
      </c>
      <c r="I554" s="92">
        <v>-101.0020119</v>
      </c>
      <c r="J554" s="104" t="s">
        <v>42</v>
      </c>
      <c r="K554" s="104" t="s">
        <v>1643</v>
      </c>
      <c r="L554" s="104" t="s">
        <v>2271</v>
      </c>
      <c r="M554" s="106" t="s">
        <v>2271</v>
      </c>
      <c r="N554" s="104" t="s">
        <v>26</v>
      </c>
      <c r="O554" s="104" t="s">
        <v>362</v>
      </c>
      <c r="P554" s="108"/>
      <c r="Q554" s="108"/>
      <c r="R554" s="108"/>
      <c r="S554" s="108" t="s">
        <v>1646</v>
      </c>
      <c r="T554" s="92" t="s">
        <v>1664</v>
      </c>
      <c r="U554" s="108"/>
      <c r="V554" s="108"/>
      <c r="W554" s="108"/>
      <c r="X554" s="108"/>
    </row>
    <row r="555" spans="1:24">
      <c r="A555" s="103">
        <v>527</v>
      </c>
      <c r="B555" s="104" t="s">
        <v>357</v>
      </c>
      <c r="C555" s="105" t="s">
        <v>358</v>
      </c>
      <c r="D555" s="104" t="s">
        <v>1940</v>
      </c>
      <c r="E555" s="104" t="s">
        <v>2160</v>
      </c>
      <c r="F555" s="104" t="s">
        <v>1509</v>
      </c>
      <c r="G555" s="104">
        <v>1999</v>
      </c>
      <c r="H555" s="92">
        <v>47.551492600000003</v>
      </c>
      <c r="I555" s="92">
        <v>-101.0020119</v>
      </c>
      <c r="J555" s="104" t="s">
        <v>42</v>
      </c>
      <c r="K555" s="104" t="s">
        <v>1643</v>
      </c>
      <c r="L555" s="104" t="s">
        <v>2272</v>
      </c>
      <c r="M555" s="106" t="s">
        <v>2272</v>
      </c>
      <c r="N555" s="104" t="s">
        <v>26</v>
      </c>
      <c r="O555" s="104" t="s">
        <v>362</v>
      </c>
      <c r="P555" s="108"/>
      <c r="Q555" s="108"/>
      <c r="R555" s="108"/>
      <c r="S555" s="108" t="s">
        <v>1646</v>
      </c>
      <c r="T555" s="92" t="s">
        <v>1664</v>
      </c>
      <c r="U555" s="108" t="s">
        <v>1889</v>
      </c>
      <c r="V555" s="108"/>
      <c r="W555" s="108"/>
      <c r="X555" s="108"/>
    </row>
    <row r="556" spans="1:24">
      <c r="A556" s="103">
        <v>528</v>
      </c>
      <c r="B556" s="104" t="s">
        <v>357</v>
      </c>
      <c r="C556" s="105" t="s">
        <v>358</v>
      </c>
      <c r="D556" s="104" t="s">
        <v>1940</v>
      </c>
      <c r="E556" s="104" t="s">
        <v>2160</v>
      </c>
      <c r="F556" s="104" t="s">
        <v>1509</v>
      </c>
      <c r="G556" s="104">
        <v>1999</v>
      </c>
      <c r="H556" s="92">
        <v>47.551492600000003</v>
      </c>
      <c r="I556" s="92">
        <v>-101.0020119</v>
      </c>
      <c r="J556" s="104" t="s">
        <v>42</v>
      </c>
      <c r="K556" s="104" t="s">
        <v>1643</v>
      </c>
      <c r="L556" s="104" t="s">
        <v>2273</v>
      </c>
      <c r="M556" s="106" t="s">
        <v>2273</v>
      </c>
      <c r="N556" s="104" t="s">
        <v>26</v>
      </c>
      <c r="O556" s="104" t="s">
        <v>362</v>
      </c>
      <c r="P556" s="108"/>
      <c r="Q556" s="108"/>
      <c r="R556" s="108"/>
      <c r="S556" s="108" t="s">
        <v>1646</v>
      </c>
      <c r="T556" s="92" t="s">
        <v>1664</v>
      </c>
      <c r="U556" s="108" t="s">
        <v>1889</v>
      </c>
      <c r="V556" s="108"/>
      <c r="W556" s="108"/>
      <c r="X556" s="108"/>
    </row>
    <row r="557" spans="1:24">
      <c r="A557" s="103">
        <v>529</v>
      </c>
      <c r="B557" s="104" t="s">
        <v>357</v>
      </c>
      <c r="C557" s="105" t="s">
        <v>358</v>
      </c>
      <c r="D557" s="104" t="s">
        <v>1940</v>
      </c>
      <c r="E557" s="104" t="s">
        <v>2160</v>
      </c>
      <c r="F557" s="104" t="s">
        <v>1509</v>
      </c>
      <c r="G557" s="104">
        <v>1999</v>
      </c>
      <c r="H557" s="92">
        <v>47.551492600000003</v>
      </c>
      <c r="I557" s="92">
        <v>-101.0020119</v>
      </c>
      <c r="J557" s="104" t="s">
        <v>42</v>
      </c>
      <c r="K557" s="104" t="s">
        <v>1643</v>
      </c>
      <c r="L557" s="104" t="s">
        <v>2274</v>
      </c>
      <c r="M557" s="106" t="s">
        <v>2274</v>
      </c>
      <c r="N557" s="104" t="s">
        <v>26</v>
      </c>
      <c r="O557" s="104" t="s">
        <v>362</v>
      </c>
      <c r="P557" s="108"/>
      <c r="Q557" s="108"/>
      <c r="R557" s="108"/>
      <c r="S557" s="108" t="s">
        <v>1646</v>
      </c>
      <c r="T557" s="92" t="s">
        <v>1664</v>
      </c>
      <c r="U557" s="108" t="s">
        <v>1889</v>
      </c>
      <c r="V557" s="108"/>
      <c r="W557" s="108"/>
      <c r="X557" s="108"/>
    </row>
    <row r="558" spans="1:24">
      <c r="A558" s="103">
        <v>530</v>
      </c>
      <c r="B558" s="104" t="s">
        <v>357</v>
      </c>
      <c r="C558" s="105" t="s">
        <v>358</v>
      </c>
      <c r="D558" s="89" t="s">
        <v>19</v>
      </c>
      <c r="E558" s="104" t="s">
        <v>2160</v>
      </c>
      <c r="F558" s="104" t="s">
        <v>1509</v>
      </c>
      <c r="G558" s="104">
        <v>2000</v>
      </c>
      <c r="H558" s="92">
        <v>47.551492600000003</v>
      </c>
      <c r="I558" s="92">
        <v>-101.0020119</v>
      </c>
      <c r="J558" s="104" t="s">
        <v>42</v>
      </c>
      <c r="K558" s="104" t="s">
        <v>1643</v>
      </c>
      <c r="L558" s="104" t="s">
        <v>2275</v>
      </c>
      <c r="M558" s="106" t="s">
        <v>2275</v>
      </c>
      <c r="N558" s="104" t="s">
        <v>26</v>
      </c>
      <c r="O558" s="104" t="s">
        <v>362</v>
      </c>
      <c r="P558" s="108"/>
      <c r="Q558" s="108"/>
      <c r="R558" s="108"/>
      <c r="S558" s="108" t="s">
        <v>1646</v>
      </c>
      <c r="T558" s="92" t="s">
        <v>1664</v>
      </c>
      <c r="U558" s="108" t="s">
        <v>1889</v>
      </c>
      <c r="V558" s="108"/>
      <c r="W558" s="108"/>
      <c r="X558" s="108"/>
    </row>
    <row r="559" spans="1:24">
      <c r="A559" s="103">
        <v>531</v>
      </c>
      <c r="B559" s="104" t="s">
        <v>357</v>
      </c>
      <c r="C559" s="105" t="s">
        <v>358</v>
      </c>
      <c r="D559" s="89" t="s">
        <v>19</v>
      </c>
      <c r="E559" s="104" t="s">
        <v>2160</v>
      </c>
      <c r="F559" s="104" t="s">
        <v>1509</v>
      </c>
      <c r="G559" s="104">
        <v>2000</v>
      </c>
      <c r="H559" s="92">
        <v>47.551492600000003</v>
      </c>
      <c r="I559" s="92">
        <v>-101.0020119</v>
      </c>
      <c r="J559" s="104" t="s">
        <v>42</v>
      </c>
      <c r="K559" s="104" t="s">
        <v>1643</v>
      </c>
      <c r="L559" s="104" t="s">
        <v>2276</v>
      </c>
      <c r="M559" s="106" t="s">
        <v>2276</v>
      </c>
      <c r="N559" s="104" t="s">
        <v>26</v>
      </c>
      <c r="O559" s="104" t="s">
        <v>362</v>
      </c>
      <c r="P559" s="108"/>
      <c r="Q559" s="108"/>
      <c r="R559" s="108"/>
      <c r="S559" s="108" t="s">
        <v>1646</v>
      </c>
      <c r="T559" s="92" t="s">
        <v>1664</v>
      </c>
      <c r="U559" s="108" t="s">
        <v>1889</v>
      </c>
      <c r="V559" s="108"/>
      <c r="W559" s="108"/>
      <c r="X559" s="108"/>
    </row>
    <row r="560" spans="1:24">
      <c r="A560" s="103">
        <v>532</v>
      </c>
      <c r="B560" s="104" t="s">
        <v>357</v>
      </c>
      <c r="C560" s="105" t="s">
        <v>358</v>
      </c>
      <c r="D560" s="89" t="s">
        <v>19</v>
      </c>
      <c r="E560" s="104" t="s">
        <v>2160</v>
      </c>
      <c r="F560" s="104" t="s">
        <v>1509</v>
      </c>
      <c r="G560" s="104">
        <v>2000</v>
      </c>
      <c r="H560" s="92">
        <v>47.551492600000003</v>
      </c>
      <c r="I560" s="92">
        <v>-101.0020119</v>
      </c>
      <c r="J560" s="104" t="s">
        <v>42</v>
      </c>
      <c r="K560" s="104" t="s">
        <v>1643</v>
      </c>
      <c r="L560" s="104" t="s">
        <v>2277</v>
      </c>
      <c r="M560" s="106" t="s">
        <v>2277</v>
      </c>
      <c r="N560" s="104" t="s">
        <v>26</v>
      </c>
      <c r="O560" s="104" t="s">
        <v>362</v>
      </c>
      <c r="P560" s="108"/>
      <c r="Q560" s="108"/>
      <c r="R560" s="108"/>
      <c r="S560" s="108" t="s">
        <v>1646</v>
      </c>
      <c r="T560" s="92" t="s">
        <v>1664</v>
      </c>
      <c r="U560" s="108" t="s">
        <v>1889</v>
      </c>
      <c r="V560" s="108"/>
      <c r="W560" s="108"/>
      <c r="X560" s="108"/>
    </row>
    <row r="561" spans="1:24">
      <c r="A561" s="103">
        <v>533</v>
      </c>
      <c r="B561" s="104" t="s">
        <v>357</v>
      </c>
      <c r="C561" s="105" t="s">
        <v>358</v>
      </c>
      <c r="D561" s="89" t="s">
        <v>19</v>
      </c>
      <c r="E561" s="104" t="s">
        <v>2160</v>
      </c>
      <c r="F561" s="104" t="s">
        <v>1509</v>
      </c>
      <c r="G561" s="104">
        <v>2000</v>
      </c>
      <c r="H561" s="92">
        <v>47.551492600000003</v>
      </c>
      <c r="I561" s="92">
        <v>-101.0020119</v>
      </c>
      <c r="J561" s="104" t="s">
        <v>42</v>
      </c>
      <c r="K561" s="104" t="s">
        <v>1643</v>
      </c>
      <c r="L561" s="104" t="s">
        <v>2278</v>
      </c>
      <c r="M561" s="106" t="s">
        <v>2278</v>
      </c>
      <c r="N561" s="104" t="s">
        <v>26</v>
      </c>
      <c r="O561" s="104" t="s">
        <v>362</v>
      </c>
      <c r="P561" s="108"/>
      <c r="Q561" s="108"/>
      <c r="R561" s="108"/>
      <c r="S561" s="108" t="s">
        <v>1646</v>
      </c>
      <c r="T561" s="92" t="s">
        <v>1664</v>
      </c>
      <c r="U561" s="108" t="s">
        <v>1889</v>
      </c>
      <c r="V561" s="108"/>
      <c r="W561" s="108"/>
      <c r="X561" s="108"/>
    </row>
    <row r="562" spans="1:24">
      <c r="A562" s="103">
        <v>534</v>
      </c>
      <c r="B562" s="104" t="s">
        <v>357</v>
      </c>
      <c r="C562" s="105" t="s">
        <v>358</v>
      </c>
      <c r="D562" s="89" t="s">
        <v>19</v>
      </c>
      <c r="E562" s="104" t="s">
        <v>2160</v>
      </c>
      <c r="F562" s="104" t="s">
        <v>1509</v>
      </c>
      <c r="G562" s="104">
        <v>2000</v>
      </c>
      <c r="H562" s="92">
        <v>47.551492600000003</v>
      </c>
      <c r="I562" s="92">
        <v>-101.0020119</v>
      </c>
      <c r="J562" s="104" t="s">
        <v>42</v>
      </c>
      <c r="K562" s="104" t="s">
        <v>1643</v>
      </c>
      <c r="L562" s="104" t="s">
        <v>2279</v>
      </c>
      <c r="M562" s="106" t="s">
        <v>2279</v>
      </c>
      <c r="N562" s="104" t="s">
        <v>26</v>
      </c>
      <c r="O562" s="104" t="s">
        <v>362</v>
      </c>
      <c r="P562" s="108"/>
      <c r="Q562" s="108"/>
      <c r="R562" s="108"/>
      <c r="S562" s="108" t="s">
        <v>1646</v>
      </c>
      <c r="T562" s="92" t="s">
        <v>1664</v>
      </c>
      <c r="U562" s="108" t="s">
        <v>1889</v>
      </c>
      <c r="V562" s="108"/>
      <c r="W562" s="108"/>
      <c r="X562" s="108"/>
    </row>
    <row r="563" spans="1:24">
      <c r="A563" s="103">
        <v>535</v>
      </c>
      <c r="B563" s="104" t="s">
        <v>357</v>
      </c>
      <c r="C563" s="105" t="s">
        <v>358</v>
      </c>
      <c r="D563" s="89" t="s">
        <v>19</v>
      </c>
      <c r="E563" s="104" t="s">
        <v>2160</v>
      </c>
      <c r="F563" s="104" t="s">
        <v>1509</v>
      </c>
      <c r="G563" s="104">
        <v>1999</v>
      </c>
      <c r="H563" s="92">
        <v>47.551492600000003</v>
      </c>
      <c r="I563" s="92">
        <v>-101.0020119</v>
      </c>
      <c r="J563" s="104" t="s">
        <v>42</v>
      </c>
      <c r="K563" s="104" t="s">
        <v>1643</v>
      </c>
      <c r="L563" s="104" t="s">
        <v>2280</v>
      </c>
      <c r="M563" s="106" t="s">
        <v>2280</v>
      </c>
      <c r="N563" s="104" t="s">
        <v>26</v>
      </c>
      <c r="O563" s="104" t="s">
        <v>362</v>
      </c>
      <c r="P563" s="108"/>
      <c r="Q563" s="108"/>
      <c r="R563" s="108"/>
      <c r="S563" s="108" t="s">
        <v>1646</v>
      </c>
      <c r="T563" s="92" t="s">
        <v>1664</v>
      </c>
      <c r="U563" s="108" t="s">
        <v>1889</v>
      </c>
      <c r="V563" s="108"/>
      <c r="W563" s="108"/>
      <c r="X563" s="108"/>
    </row>
    <row r="564" spans="1:24">
      <c r="A564" s="103">
        <v>536</v>
      </c>
      <c r="B564" s="104" t="s">
        <v>357</v>
      </c>
      <c r="C564" s="105" t="s">
        <v>358</v>
      </c>
      <c r="D564" s="89" t="s">
        <v>19</v>
      </c>
      <c r="E564" s="104" t="s">
        <v>2160</v>
      </c>
      <c r="F564" s="104" t="s">
        <v>1509</v>
      </c>
      <c r="G564" s="104">
        <v>1999</v>
      </c>
      <c r="H564" s="92">
        <v>47.551492600000003</v>
      </c>
      <c r="I564" s="92">
        <v>-101.0020119</v>
      </c>
      <c r="J564" s="104" t="s">
        <v>42</v>
      </c>
      <c r="K564" s="104" t="s">
        <v>1643</v>
      </c>
      <c r="L564" s="104" t="s">
        <v>2281</v>
      </c>
      <c r="M564" s="106" t="s">
        <v>2281</v>
      </c>
      <c r="N564" s="104" t="s">
        <v>26</v>
      </c>
      <c r="O564" s="104" t="s">
        <v>362</v>
      </c>
      <c r="P564" s="108"/>
      <c r="Q564" s="108"/>
      <c r="R564" s="108"/>
      <c r="S564" s="108" t="s">
        <v>1646</v>
      </c>
      <c r="T564" s="92" t="s">
        <v>1664</v>
      </c>
      <c r="U564" s="108" t="s">
        <v>1889</v>
      </c>
      <c r="V564" s="108"/>
      <c r="W564" s="108"/>
      <c r="X564" s="108"/>
    </row>
    <row r="565" spans="1:24">
      <c r="A565" s="103">
        <v>537</v>
      </c>
      <c r="B565" s="104" t="s">
        <v>357</v>
      </c>
      <c r="C565" s="105" t="s">
        <v>358</v>
      </c>
      <c r="D565" s="89" t="s">
        <v>19</v>
      </c>
      <c r="E565" s="104" t="s">
        <v>2160</v>
      </c>
      <c r="F565" s="104" t="s">
        <v>1509</v>
      </c>
      <c r="G565" s="104">
        <v>1999</v>
      </c>
      <c r="H565" s="92">
        <v>47.551492600000003</v>
      </c>
      <c r="I565" s="92">
        <v>-101.0020119</v>
      </c>
      <c r="J565" s="104" t="s">
        <v>42</v>
      </c>
      <c r="K565" s="104" t="s">
        <v>1643</v>
      </c>
      <c r="L565" s="104" t="s">
        <v>2282</v>
      </c>
      <c r="M565" s="106" t="s">
        <v>2282</v>
      </c>
      <c r="N565" s="104" t="s">
        <v>26</v>
      </c>
      <c r="O565" s="104" t="s">
        <v>362</v>
      </c>
      <c r="P565" s="108"/>
      <c r="Q565" s="108"/>
      <c r="R565" s="108"/>
      <c r="S565" s="108" t="s">
        <v>1646</v>
      </c>
      <c r="T565" s="92" t="s">
        <v>1664</v>
      </c>
      <c r="U565" s="108" t="s">
        <v>1889</v>
      </c>
      <c r="V565" s="108"/>
      <c r="W565" s="108"/>
      <c r="X565" s="108"/>
    </row>
    <row r="566" spans="1:24">
      <c r="A566" s="103">
        <v>538</v>
      </c>
      <c r="B566" s="104" t="s">
        <v>357</v>
      </c>
      <c r="C566" s="105" t="s">
        <v>358</v>
      </c>
      <c r="D566" s="89" t="s">
        <v>19</v>
      </c>
      <c r="E566" s="104" t="s">
        <v>2160</v>
      </c>
      <c r="F566" s="104" t="s">
        <v>1509</v>
      </c>
      <c r="G566" s="104">
        <v>1999</v>
      </c>
      <c r="H566" s="92">
        <v>47.551492600000003</v>
      </c>
      <c r="I566" s="92">
        <v>-101.0020119</v>
      </c>
      <c r="J566" s="104" t="s">
        <v>42</v>
      </c>
      <c r="K566" s="104" t="s">
        <v>1643</v>
      </c>
      <c r="L566" s="104" t="s">
        <v>2283</v>
      </c>
      <c r="M566" s="106" t="s">
        <v>2283</v>
      </c>
      <c r="N566" s="104" t="s">
        <v>26</v>
      </c>
      <c r="O566" s="104" t="s">
        <v>362</v>
      </c>
      <c r="P566" s="108"/>
      <c r="Q566" s="108"/>
      <c r="R566" s="108"/>
      <c r="S566" s="108" t="s">
        <v>1646</v>
      </c>
      <c r="T566" s="92" t="s">
        <v>1664</v>
      </c>
      <c r="U566" s="108" t="s">
        <v>1889</v>
      </c>
      <c r="V566" s="108"/>
      <c r="W566" s="108"/>
      <c r="X566" s="108"/>
    </row>
    <row r="567" spans="1:24">
      <c r="A567" s="103">
        <v>539</v>
      </c>
      <c r="B567" s="104" t="s">
        <v>357</v>
      </c>
      <c r="C567" s="105" t="s">
        <v>358</v>
      </c>
      <c r="D567" s="89" t="s">
        <v>19</v>
      </c>
      <c r="E567" s="104" t="s">
        <v>2160</v>
      </c>
      <c r="F567" s="104" t="s">
        <v>1509</v>
      </c>
      <c r="G567" s="104">
        <v>1999</v>
      </c>
      <c r="H567" s="92">
        <v>47.551492600000003</v>
      </c>
      <c r="I567" s="92">
        <v>-101.0020119</v>
      </c>
      <c r="J567" s="104" t="s">
        <v>42</v>
      </c>
      <c r="K567" s="104" t="s">
        <v>1643</v>
      </c>
      <c r="L567" s="104" t="s">
        <v>2284</v>
      </c>
      <c r="M567" s="106" t="s">
        <v>2284</v>
      </c>
      <c r="N567" s="104" t="s">
        <v>26</v>
      </c>
      <c r="O567" s="104" t="s">
        <v>362</v>
      </c>
      <c r="P567" s="108"/>
      <c r="Q567" s="108"/>
      <c r="R567" s="108"/>
      <c r="S567" s="108" t="s">
        <v>1646</v>
      </c>
      <c r="T567" s="92" t="s">
        <v>1664</v>
      </c>
      <c r="U567" s="108" t="s">
        <v>1889</v>
      </c>
      <c r="V567" s="108"/>
      <c r="W567" s="108"/>
      <c r="X567" s="108"/>
    </row>
    <row r="568" spans="1:24">
      <c r="A568" s="103">
        <v>540</v>
      </c>
      <c r="B568" s="104" t="s">
        <v>357</v>
      </c>
      <c r="C568" s="105" t="s">
        <v>358</v>
      </c>
      <c r="D568" s="89" t="s">
        <v>19</v>
      </c>
      <c r="E568" s="104" t="s">
        <v>2160</v>
      </c>
      <c r="F568" s="104" t="s">
        <v>1509</v>
      </c>
      <c r="G568" s="104">
        <v>1999</v>
      </c>
      <c r="H568" s="92">
        <v>47.551492600000003</v>
      </c>
      <c r="I568" s="92">
        <v>-101.0020119</v>
      </c>
      <c r="J568" s="104" t="s">
        <v>42</v>
      </c>
      <c r="K568" s="104" t="s">
        <v>1643</v>
      </c>
      <c r="L568" s="104" t="s">
        <v>2285</v>
      </c>
      <c r="M568" s="106" t="s">
        <v>2285</v>
      </c>
      <c r="N568" s="104" t="s">
        <v>26</v>
      </c>
      <c r="O568" s="104" t="s">
        <v>362</v>
      </c>
      <c r="P568" s="108"/>
      <c r="Q568" s="108"/>
      <c r="R568" s="108"/>
      <c r="S568" s="108" t="s">
        <v>1646</v>
      </c>
      <c r="T568" s="92" t="s">
        <v>1664</v>
      </c>
      <c r="U568" s="108" t="s">
        <v>1889</v>
      </c>
      <c r="V568" s="108"/>
      <c r="W568" s="108"/>
      <c r="X568" s="108"/>
    </row>
    <row r="569" spans="1:24">
      <c r="A569" s="103">
        <v>541</v>
      </c>
      <c r="B569" s="104" t="s">
        <v>357</v>
      </c>
      <c r="C569" s="105" t="s">
        <v>358</v>
      </c>
      <c r="D569" s="89" t="s">
        <v>19</v>
      </c>
      <c r="E569" s="104" t="s">
        <v>2160</v>
      </c>
      <c r="F569" s="104" t="s">
        <v>1509</v>
      </c>
      <c r="G569" s="104">
        <v>1999</v>
      </c>
      <c r="H569" s="92">
        <v>47.551492600000003</v>
      </c>
      <c r="I569" s="92">
        <v>-101.0020119</v>
      </c>
      <c r="J569" s="104" t="s">
        <v>42</v>
      </c>
      <c r="K569" s="104" t="s">
        <v>1643</v>
      </c>
      <c r="L569" s="104" t="s">
        <v>2286</v>
      </c>
      <c r="M569" s="106" t="s">
        <v>2286</v>
      </c>
      <c r="N569" s="104" t="s">
        <v>26</v>
      </c>
      <c r="O569" s="104" t="s">
        <v>362</v>
      </c>
      <c r="P569" s="108"/>
      <c r="Q569" s="108"/>
      <c r="R569" s="108"/>
      <c r="S569" s="108" t="s">
        <v>1646</v>
      </c>
      <c r="T569" s="92" t="s">
        <v>1664</v>
      </c>
      <c r="U569" s="108" t="s">
        <v>1889</v>
      </c>
      <c r="V569" s="108"/>
      <c r="W569" s="108"/>
      <c r="X569" s="108"/>
    </row>
    <row r="570" spans="1:24">
      <c r="A570" s="103">
        <v>542</v>
      </c>
      <c r="B570" s="104" t="s">
        <v>357</v>
      </c>
      <c r="C570" s="105" t="s">
        <v>358</v>
      </c>
      <c r="D570" s="89" t="s">
        <v>19</v>
      </c>
      <c r="E570" s="104" t="s">
        <v>2160</v>
      </c>
      <c r="F570" s="104" t="s">
        <v>1509</v>
      </c>
      <c r="G570" s="104">
        <v>1999</v>
      </c>
      <c r="H570" s="92">
        <v>47.551492600000003</v>
      </c>
      <c r="I570" s="92">
        <v>-101.0020119</v>
      </c>
      <c r="J570" s="104" t="s">
        <v>42</v>
      </c>
      <c r="K570" s="104" t="s">
        <v>1643</v>
      </c>
      <c r="L570" s="104" t="s">
        <v>2287</v>
      </c>
      <c r="M570" s="106" t="s">
        <v>2287</v>
      </c>
      <c r="N570" s="104" t="s">
        <v>26</v>
      </c>
      <c r="O570" s="104" t="s">
        <v>362</v>
      </c>
      <c r="P570" s="108"/>
      <c r="Q570" s="108"/>
      <c r="R570" s="108"/>
      <c r="S570" s="108" t="s">
        <v>1646</v>
      </c>
      <c r="T570" s="92" t="s">
        <v>1664</v>
      </c>
      <c r="U570" s="108" t="s">
        <v>1889</v>
      </c>
      <c r="V570" s="108"/>
      <c r="W570" s="108"/>
      <c r="X570" s="108"/>
    </row>
    <row r="571" spans="1:24">
      <c r="A571" s="103">
        <v>543</v>
      </c>
      <c r="B571" s="104" t="s">
        <v>357</v>
      </c>
      <c r="C571" s="105" t="s">
        <v>358</v>
      </c>
      <c r="D571" s="89" t="s">
        <v>19</v>
      </c>
      <c r="E571" s="104" t="s">
        <v>2160</v>
      </c>
      <c r="F571" s="104" t="s">
        <v>1509</v>
      </c>
      <c r="G571" s="104">
        <v>1999</v>
      </c>
      <c r="H571" s="92">
        <v>47.551492600000003</v>
      </c>
      <c r="I571" s="92">
        <v>-101.0020119</v>
      </c>
      <c r="J571" s="104" t="s">
        <v>42</v>
      </c>
      <c r="K571" s="104" t="s">
        <v>1643</v>
      </c>
      <c r="L571" s="104" t="s">
        <v>2288</v>
      </c>
      <c r="M571" s="106" t="s">
        <v>2288</v>
      </c>
      <c r="N571" s="104" t="s">
        <v>26</v>
      </c>
      <c r="O571" s="104" t="s">
        <v>362</v>
      </c>
      <c r="P571" s="108"/>
      <c r="Q571" s="108"/>
      <c r="R571" s="108"/>
      <c r="S571" s="108" t="s">
        <v>1646</v>
      </c>
      <c r="T571" s="92" t="s">
        <v>1664</v>
      </c>
      <c r="U571" s="108" t="s">
        <v>1889</v>
      </c>
      <c r="V571" s="108"/>
      <c r="W571" s="108"/>
      <c r="X571" s="108"/>
    </row>
    <row r="572" spans="1:24">
      <c r="A572" s="103">
        <v>544</v>
      </c>
      <c r="B572" s="104" t="s">
        <v>357</v>
      </c>
      <c r="C572" s="105" t="s">
        <v>358</v>
      </c>
      <c r="D572" s="89" t="s">
        <v>19</v>
      </c>
      <c r="E572" s="104" t="s">
        <v>2160</v>
      </c>
      <c r="F572" s="104" t="s">
        <v>1509</v>
      </c>
      <c r="G572" s="104">
        <v>1999</v>
      </c>
      <c r="H572" s="92">
        <v>47.551492600000003</v>
      </c>
      <c r="I572" s="92">
        <v>-101.0020119</v>
      </c>
      <c r="J572" s="104" t="s">
        <v>42</v>
      </c>
      <c r="K572" s="104" t="s">
        <v>1643</v>
      </c>
      <c r="L572" s="104" t="s">
        <v>2289</v>
      </c>
      <c r="M572" s="106" t="s">
        <v>2289</v>
      </c>
      <c r="N572" s="104" t="s">
        <v>26</v>
      </c>
      <c r="O572" s="104" t="s">
        <v>362</v>
      </c>
      <c r="P572" s="108"/>
      <c r="Q572" s="108"/>
      <c r="R572" s="108"/>
      <c r="S572" s="108" t="s">
        <v>1646</v>
      </c>
      <c r="T572" s="92" t="s">
        <v>1664</v>
      </c>
      <c r="U572" s="108" t="s">
        <v>1889</v>
      </c>
      <c r="V572" s="108"/>
      <c r="W572" s="108"/>
      <c r="X572" s="108"/>
    </row>
    <row r="573" spans="1:24">
      <c r="A573" s="103">
        <v>545</v>
      </c>
      <c r="B573" s="104" t="s">
        <v>357</v>
      </c>
      <c r="C573" s="105" t="s">
        <v>358</v>
      </c>
      <c r="D573" s="89" t="s">
        <v>19</v>
      </c>
      <c r="E573" s="104" t="s">
        <v>2160</v>
      </c>
      <c r="F573" s="104" t="s">
        <v>1509</v>
      </c>
      <c r="G573" s="104">
        <v>1999</v>
      </c>
      <c r="H573" s="92">
        <v>47.551492600000003</v>
      </c>
      <c r="I573" s="92">
        <v>-101.0020119</v>
      </c>
      <c r="J573" s="104" t="s">
        <v>42</v>
      </c>
      <c r="K573" s="104" t="s">
        <v>1643</v>
      </c>
      <c r="L573" s="104" t="s">
        <v>2290</v>
      </c>
      <c r="M573" s="106" t="s">
        <v>2290</v>
      </c>
      <c r="N573" s="104" t="s">
        <v>26</v>
      </c>
      <c r="O573" s="104" t="s">
        <v>362</v>
      </c>
      <c r="P573" s="108"/>
      <c r="Q573" s="108"/>
      <c r="R573" s="108"/>
      <c r="S573" s="108" t="s">
        <v>1646</v>
      </c>
      <c r="T573" s="92" t="s">
        <v>1664</v>
      </c>
      <c r="U573" s="108" t="s">
        <v>1889</v>
      </c>
      <c r="V573" s="108"/>
      <c r="W573" s="108"/>
      <c r="X573" s="108"/>
    </row>
    <row r="574" spans="1:24">
      <c r="A574" s="103">
        <v>546</v>
      </c>
      <c r="B574" s="104" t="s">
        <v>357</v>
      </c>
      <c r="C574" s="105" t="s">
        <v>358</v>
      </c>
      <c r="D574" s="89" t="s">
        <v>19</v>
      </c>
      <c r="E574" s="104" t="s">
        <v>2160</v>
      </c>
      <c r="F574" s="104" t="s">
        <v>1509</v>
      </c>
      <c r="G574" s="104">
        <v>1999</v>
      </c>
      <c r="H574" s="92">
        <v>47.551492600000003</v>
      </c>
      <c r="I574" s="92">
        <v>-101.0020119</v>
      </c>
      <c r="J574" s="104" t="s">
        <v>42</v>
      </c>
      <c r="K574" s="104" t="s">
        <v>1643</v>
      </c>
      <c r="L574" s="104" t="s">
        <v>2291</v>
      </c>
      <c r="M574" s="106" t="s">
        <v>2291</v>
      </c>
      <c r="N574" s="104" t="s">
        <v>26</v>
      </c>
      <c r="O574" s="104" t="s">
        <v>362</v>
      </c>
      <c r="P574" s="108"/>
      <c r="Q574" s="108"/>
      <c r="R574" s="108"/>
      <c r="S574" s="108" t="s">
        <v>1646</v>
      </c>
      <c r="T574" s="92" t="s">
        <v>1664</v>
      </c>
      <c r="U574" s="108" t="s">
        <v>1889</v>
      </c>
      <c r="V574" s="108"/>
      <c r="W574" s="108"/>
      <c r="X574" s="108"/>
    </row>
    <row r="575" spans="1:24">
      <c r="A575" s="103">
        <v>547</v>
      </c>
      <c r="B575" s="104" t="s">
        <v>357</v>
      </c>
      <c r="C575" s="105" t="s">
        <v>358</v>
      </c>
      <c r="D575" s="89" t="s">
        <v>19</v>
      </c>
      <c r="E575" s="104" t="s">
        <v>2160</v>
      </c>
      <c r="F575" s="104" t="s">
        <v>1509</v>
      </c>
      <c r="G575" s="104">
        <v>1999</v>
      </c>
      <c r="H575" s="92">
        <v>47.551492600000003</v>
      </c>
      <c r="I575" s="92">
        <v>-101.0020119</v>
      </c>
      <c r="J575" s="104" t="s">
        <v>42</v>
      </c>
      <c r="K575" s="104" t="s">
        <v>1643</v>
      </c>
      <c r="L575" s="104" t="s">
        <v>2292</v>
      </c>
      <c r="M575" s="106" t="s">
        <v>2292</v>
      </c>
      <c r="N575" s="104" t="s">
        <v>26</v>
      </c>
      <c r="O575" s="104" t="s">
        <v>362</v>
      </c>
      <c r="P575" s="108"/>
      <c r="Q575" s="108"/>
      <c r="R575" s="108"/>
      <c r="S575" s="108" t="s">
        <v>1646</v>
      </c>
      <c r="T575" s="92" t="s">
        <v>1664</v>
      </c>
      <c r="U575" s="108" t="s">
        <v>1889</v>
      </c>
      <c r="V575" s="108"/>
      <c r="W575" s="108"/>
      <c r="X575" s="108"/>
    </row>
    <row r="576" spans="1:24">
      <c r="A576" s="103">
        <v>548</v>
      </c>
      <c r="B576" s="104" t="s">
        <v>357</v>
      </c>
      <c r="C576" s="105" t="s">
        <v>358</v>
      </c>
      <c r="D576" s="89" t="s">
        <v>19</v>
      </c>
      <c r="E576" s="104" t="s">
        <v>2160</v>
      </c>
      <c r="F576" s="104" t="s">
        <v>1509</v>
      </c>
      <c r="G576" s="104">
        <v>1999</v>
      </c>
      <c r="H576" s="92">
        <v>47.551492600000003</v>
      </c>
      <c r="I576" s="92">
        <v>-101.0020119</v>
      </c>
      <c r="J576" s="104" t="s">
        <v>42</v>
      </c>
      <c r="K576" s="104" t="s">
        <v>1643</v>
      </c>
      <c r="L576" s="104" t="s">
        <v>2293</v>
      </c>
      <c r="M576" s="106" t="s">
        <v>2293</v>
      </c>
      <c r="N576" s="104" t="s">
        <v>26</v>
      </c>
      <c r="O576" s="104" t="s">
        <v>362</v>
      </c>
      <c r="P576" s="108"/>
      <c r="Q576" s="108"/>
      <c r="R576" s="108"/>
      <c r="S576" s="108" t="s">
        <v>1646</v>
      </c>
      <c r="T576" s="92" t="s">
        <v>1664</v>
      </c>
      <c r="U576" s="108" t="s">
        <v>1889</v>
      </c>
      <c r="V576" s="108"/>
      <c r="W576" s="108"/>
      <c r="X576" s="108"/>
    </row>
    <row r="577" spans="1:24">
      <c r="A577" s="103">
        <v>549</v>
      </c>
      <c r="B577" s="104" t="s">
        <v>357</v>
      </c>
      <c r="C577" s="105" t="s">
        <v>358</v>
      </c>
      <c r="D577" s="89" t="s">
        <v>19</v>
      </c>
      <c r="E577" s="104" t="s">
        <v>2160</v>
      </c>
      <c r="F577" s="104" t="s">
        <v>1509</v>
      </c>
      <c r="G577" s="104">
        <v>1999</v>
      </c>
      <c r="H577" s="92">
        <v>47.551492600000003</v>
      </c>
      <c r="I577" s="92">
        <v>-101.0020119</v>
      </c>
      <c r="J577" s="104" t="s">
        <v>42</v>
      </c>
      <c r="K577" s="104" t="s">
        <v>1643</v>
      </c>
      <c r="L577" s="104" t="s">
        <v>2294</v>
      </c>
      <c r="M577" s="106" t="s">
        <v>2294</v>
      </c>
      <c r="N577" s="104" t="s">
        <v>26</v>
      </c>
      <c r="O577" s="104" t="s">
        <v>362</v>
      </c>
      <c r="P577" s="108"/>
      <c r="Q577" s="108"/>
      <c r="R577" s="108"/>
      <c r="S577" s="108" t="s">
        <v>1646</v>
      </c>
      <c r="T577" s="92" t="s">
        <v>1664</v>
      </c>
      <c r="U577" s="108" t="s">
        <v>1889</v>
      </c>
      <c r="V577" s="108"/>
      <c r="W577" s="108"/>
      <c r="X577" s="108"/>
    </row>
    <row r="578" spans="1:24">
      <c r="A578" s="103">
        <v>550</v>
      </c>
      <c r="B578" s="104" t="s">
        <v>357</v>
      </c>
      <c r="C578" s="105" t="s">
        <v>358</v>
      </c>
      <c r="D578" s="89" t="s">
        <v>19</v>
      </c>
      <c r="E578" s="104" t="s">
        <v>2160</v>
      </c>
      <c r="F578" s="104" t="s">
        <v>1509</v>
      </c>
      <c r="G578" s="104">
        <v>1999</v>
      </c>
      <c r="H578" s="92">
        <v>47.551492600000003</v>
      </c>
      <c r="I578" s="92">
        <v>-101.0020119</v>
      </c>
      <c r="J578" s="104" t="s">
        <v>42</v>
      </c>
      <c r="K578" s="104" t="s">
        <v>1643</v>
      </c>
      <c r="L578" s="104" t="s">
        <v>2295</v>
      </c>
      <c r="M578" s="106" t="s">
        <v>2295</v>
      </c>
      <c r="N578" s="104" t="s">
        <v>26</v>
      </c>
      <c r="O578" s="104" t="s">
        <v>362</v>
      </c>
      <c r="P578" s="108"/>
      <c r="Q578" s="108"/>
      <c r="R578" s="108"/>
      <c r="S578" s="108" t="s">
        <v>1646</v>
      </c>
      <c r="T578" s="92" t="s">
        <v>1664</v>
      </c>
      <c r="U578" s="108" t="s">
        <v>1889</v>
      </c>
      <c r="V578" s="108"/>
      <c r="W578" s="108"/>
      <c r="X578" s="108"/>
    </row>
    <row r="579" spans="1:24">
      <c r="A579" s="103">
        <v>551</v>
      </c>
      <c r="B579" s="104" t="s">
        <v>357</v>
      </c>
      <c r="C579" s="105" t="s">
        <v>358</v>
      </c>
      <c r="D579" s="89" t="s">
        <v>19</v>
      </c>
      <c r="E579" s="104" t="s">
        <v>2160</v>
      </c>
      <c r="F579" s="104" t="s">
        <v>1509</v>
      </c>
      <c r="G579" s="104">
        <v>1999</v>
      </c>
      <c r="H579" s="92">
        <v>47.551492600000003</v>
      </c>
      <c r="I579" s="92">
        <v>-101.0020119</v>
      </c>
      <c r="J579" s="104" t="s">
        <v>42</v>
      </c>
      <c r="K579" s="104" t="s">
        <v>1643</v>
      </c>
      <c r="L579" s="104" t="s">
        <v>2296</v>
      </c>
      <c r="M579" s="106" t="s">
        <v>2296</v>
      </c>
      <c r="N579" s="104" t="s">
        <v>26</v>
      </c>
      <c r="O579" s="104" t="s">
        <v>362</v>
      </c>
      <c r="P579" s="108"/>
      <c r="Q579" s="108"/>
      <c r="R579" s="108"/>
      <c r="S579" s="108" t="s">
        <v>1646</v>
      </c>
      <c r="T579" s="92" t="s">
        <v>1664</v>
      </c>
      <c r="U579" s="108" t="s">
        <v>1889</v>
      </c>
      <c r="V579" s="108"/>
      <c r="W579" s="108"/>
      <c r="X579" s="108"/>
    </row>
    <row r="580" spans="1:24">
      <c r="A580" s="103">
        <v>552</v>
      </c>
      <c r="B580" s="104" t="s">
        <v>357</v>
      </c>
      <c r="C580" s="105" t="s">
        <v>358</v>
      </c>
      <c r="D580" s="89" t="s">
        <v>19</v>
      </c>
      <c r="E580" s="104" t="s">
        <v>2160</v>
      </c>
      <c r="F580" s="104" t="s">
        <v>1509</v>
      </c>
      <c r="G580" s="104">
        <v>1999</v>
      </c>
      <c r="H580" s="92">
        <v>47.551492600000003</v>
      </c>
      <c r="I580" s="92">
        <v>-101.0020119</v>
      </c>
      <c r="J580" s="104" t="s">
        <v>42</v>
      </c>
      <c r="K580" s="104" t="s">
        <v>1643</v>
      </c>
      <c r="L580" s="104" t="s">
        <v>2297</v>
      </c>
      <c r="M580" s="106" t="s">
        <v>2297</v>
      </c>
      <c r="N580" s="104" t="s">
        <v>26</v>
      </c>
      <c r="O580" s="104" t="s">
        <v>362</v>
      </c>
      <c r="P580" s="108"/>
      <c r="Q580" s="108"/>
      <c r="R580" s="108"/>
      <c r="S580" s="108" t="s">
        <v>1646</v>
      </c>
      <c r="T580" s="92" t="s">
        <v>1664</v>
      </c>
      <c r="U580" s="108" t="s">
        <v>1889</v>
      </c>
      <c r="V580" s="108"/>
      <c r="W580" s="108"/>
      <c r="X580" s="108"/>
    </row>
    <row r="581" spans="1:24">
      <c r="A581" s="103">
        <v>685</v>
      </c>
      <c r="B581" s="104" t="s">
        <v>357</v>
      </c>
      <c r="C581" s="105" t="s">
        <v>358</v>
      </c>
      <c r="D581" s="89" t="s">
        <v>19</v>
      </c>
      <c r="E581" s="104" t="s">
        <v>2160</v>
      </c>
      <c r="F581" s="104" t="s">
        <v>1509</v>
      </c>
      <c r="G581" s="104">
        <v>1999</v>
      </c>
      <c r="H581" s="92">
        <v>47.551492600000003</v>
      </c>
      <c r="I581" s="92">
        <v>-101.0020119</v>
      </c>
      <c r="J581" s="104" t="s">
        <v>42</v>
      </c>
      <c r="K581" s="104" t="s">
        <v>1643</v>
      </c>
      <c r="L581" s="104" t="s">
        <v>2298</v>
      </c>
      <c r="M581" s="106" t="s">
        <v>2298</v>
      </c>
      <c r="N581" s="107" t="s">
        <v>35</v>
      </c>
      <c r="O581" s="104" t="s">
        <v>362</v>
      </c>
      <c r="P581" s="108"/>
      <c r="Q581" s="108"/>
      <c r="R581" s="108"/>
      <c r="S581" s="108" t="s">
        <v>1646</v>
      </c>
      <c r="T581" s="108"/>
      <c r="U581" s="108"/>
      <c r="V581" s="108"/>
      <c r="W581" s="108"/>
      <c r="X581" s="108"/>
    </row>
    <row r="582" spans="1:24">
      <c r="A582" s="103">
        <v>686</v>
      </c>
      <c r="B582" s="104" t="s">
        <v>357</v>
      </c>
      <c r="C582" s="105" t="s">
        <v>358</v>
      </c>
      <c r="D582" s="89" t="s">
        <v>19</v>
      </c>
      <c r="E582" s="104" t="s">
        <v>2160</v>
      </c>
      <c r="F582" s="104" t="s">
        <v>1509</v>
      </c>
      <c r="G582" s="104">
        <v>2000</v>
      </c>
      <c r="H582" s="92">
        <v>47.551492600000003</v>
      </c>
      <c r="I582" s="92">
        <v>-101.0020119</v>
      </c>
      <c r="J582" s="104" t="s">
        <v>42</v>
      </c>
      <c r="K582" s="104" t="s">
        <v>1643</v>
      </c>
      <c r="L582" s="104" t="s">
        <v>2299</v>
      </c>
      <c r="M582" s="110" t="s">
        <v>2300</v>
      </c>
      <c r="N582" s="107" t="s">
        <v>35</v>
      </c>
      <c r="O582" s="104" t="s">
        <v>362</v>
      </c>
      <c r="P582" s="108"/>
      <c r="Q582" s="108"/>
      <c r="R582" s="108"/>
      <c r="S582" s="108" t="s">
        <v>1646</v>
      </c>
      <c r="T582" s="108" t="s">
        <v>1647</v>
      </c>
      <c r="U582" s="108" t="s">
        <v>1664</v>
      </c>
      <c r="V582" s="108"/>
      <c r="W582" s="108"/>
      <c r="X582" s="108"/>
    </row>
    <row r="583" spans="1:24">
      <c r="A583" s="103">
        <v>553</v>
      </c>
      <c r="B583" s="104" t="s">
        <v>357</v>
      </c>
      <c r="C583" s="105" t="s">
        <v>358</v>
      </c>
      <c r="D583" s="89" t="s">
        <v>19</v>
      </c>
      <c r="E583" s="104" t="s">
        <v>2301</v>
      </c>
      <c r="F583" s="104" t="s">
        <v>1509</v>
      </c>
      <c r="G583" s="104">
        <v>2000</v>
      </c>
      <c r="H583" s="92">
        <v>40.417287100000003</v>
      </c>
      <c r="I583" s="92">
        <v>-82.907122999999999</v>
      </c>
      <c r="J583" s="104" t="s">
        <v>42</v>
      </c>
      <c r="K583" s="104" t="s">
        <v>1643</v>
      </c>
      <c r="L583" s="104" t="s">
        <v>2302</v>
      </c>
      <c r="M583" s="106" t="s">
        <v>2302</v>
      </c>
      <c r="N583" s="104" t="s">
        <v>26</v>
      </c>
      <c r="O583" s="104" t="s">
        <v>362</v>
      </c>
      <c r="P583" s="108"/>
      <c r="Q583" s="108"/>
      <c r="R583" s="108"/>
      <c r="S583" s="108" t="s">
        <v>1646</v>
      </c>
      <c r="T583" s="108"/>
      <c r="U583" s="108"/>
      <c r="V583" s="108"/>
      <c r="W583" s="108"/>
      <c r="X583" s="108"/>
    </row>
    <row r="584" spans="1:24">
      <c r="A584" s="103">
        <v>554</v>
      </c>
      <c r="B584" s="104" t="s">
        <v>357</v>
      </c>
      <c r="C584" s="105" t="s">
        <v>358</v>
      </c>
      <c r="D584" s="89" t="s">
        <v>19</v>
      </c>
      <c r="E584" s="104" t="s">
        <v>2301</v>
      </c>
      <c r="F584" s="104" t="s">
        <v>1509</v>
      </c>
      <c r="G584" s="104">
        <v>2000</v>
      </c>
      <c r="H584" s="92">
        <v>40.417287100000003</v>
      </c>
      <c r="I584" s="92">
        <v>-82.907122999999999</v>
      </c>
      <c r="J584" s="104" t="s">
        <v>42</v>
      </c>
      <c r="K584" s="104" t="s">
        <v>1643</v>
      </c>
      <c r="L584" s="104" t="s">
        <v>2303</v>
      </c>
      <c r="M584" s="106" t="s">
        <v>2303</v>
      </c>
      <c r="N584" s="104" t="s">
        <v>26</v>
      </c>
      <c r="O584" s="104" t="s">
        <v>362</v>
      </c>
      <c r="P584" s="108"/>
      <c r="Q584" s="108"/>
      <c r="R584" s="108"/>
      <c r="S584" s="108" t="s">
        <v>1646</v>
      </c>
      <c r="T584" s="108"/>
      <c r="U584" s="108"/>
      <c r="V584" s="108"/>
      <c r="W584" s="108"/>
      <c r="X584" s="108"/>
    </row>
    <row r="585" spans="1:24">
      <c r="A585" s="103">
        <v>555</v>
      </c>
      <c r="B585" s="104" t="s">
        <v>357</v>
      </c>
      <c r="C585" s="105" t="s">
        <v>358</v>
      </c>
      <c r="D585" s="89" t="s">
        <v>19</v>
      </c>
      <c r="E585" s="104" t="s">
        <v>2301</v>
      </c>
      <c r="F585" s="104" t="s">
        <v>1509</v>
      </c>
      <c r="G585" s="104">
        <v>2000</v>
      </c>
      <c r="H585" s="92">
        <v>40.417287100000003</v>
      </c>
      <c r="I585" s="92">
        <v>-82.907122999999999</v>
      </c>
      <c r="J585" s="104" t="s">
        <v>42</v>
      </c>
      <c r="K585" s="104" t="s">
        <v>1643</v>
      </c>
      <c r="L585" s="104" t="s">
        <v>2304</v>
      </c>
      <c r="M585" s="106" t="s">
        <v>2304</v>
      </c>
      <c r="N585" s="104" t="s">
        <v>26</v>
      </c>
      <c r="O585" s="104" t="s">
        <v>362</v>
      </c>
      <c r="P585" s="108"/>
      <c r="Q585" s="108"/>
      <c r="R585" s="108"/>
      <c r="S585" s="108" t="s">
        <v>1646</v>
      </c>
      <c r="T585" s="108"/>
      <c r="U585" s="108"/>
      <c r="V585" s="108"/>
      <c r="W585" s="108"/>
      <c r="X585" s="108"/>
    </row>
    <row r="586" spans="1:24">
      <c r="A586" s="103">
        <v>556</v>
      </c>
      <c r="B586" s="104" t="s">
        <v>357</v>
      </c>
      <c r="C586" s="105" t="s">
        <v>358</v>
      </c>
      <c r="D586" s="89" t="s">
        <v>19</v>
      </c>
      <c r="E586" s="104" t="s">
        <v>2301</v>
      </c>
      <c r="F586" s="104" t="s">
        <v>1509</v>
      </c>
      <c r="G586" s="104">
        <v>2000</v>
      </c>
      <c r="H586" s="92">
        <v>40.417287100000003</v>
      </c>
      <c r="I586" s="92">
        <v>-82.907122999999999</v>
      </c>
      <c r="J586" s="104" t="s">
        <v>42</v>
      </c>
      <c r="K586" s="104" t="s">
        <v>1643</v>
      </c>
      <c r="L586" s="104" t="s">
        <v>2305</v>
      </c>
      <c r="M586" s="106" t="s">
        <v>2305</v>
      </c>
      <c r="N586" s="104" t="s">
        <v>26</v>
      </c>
      <c r="O586" s="104" t="s">
        <v>362</v>
      </c>
      <c r="P586" s="108"/>
      <c r="Q586" s="108"/>
      <c r="R586" s="108"/>
      <c r="S586" s="108" t="s">
        <v>1646</v>
      </c>
      <c r="T586" s="108"/>
      <c r="U586" s="108"/>
      <c r="V586" s="108"/>
      <c r="W586" s="108"/>
      <c r="X586" s="108"/>
    </row>
    <row r="587" spans="1:24">
      <c r="A587" s="103">
        <v>557</v>
      </c>
      <c r="B587" s="104" t="s">
        <v>357</v>
      </c>
      <c r="C587" s="105" t="s">
        <v>358</v>
      </c>
      <c r="D587" s="89" t="s">
        <v>19</v>
      </c>
      <c r="E587" s="104" t="s">
        <v>2301</v>
      </c>
      <c r="F587" s="104" t="s">
        <v>1509</v>
      </c>
      <c r="G587" s="104">
        <v>2000</v>
      </c>
      <c r="H587" s="92">
        <v>40.417287100000003</v>
      </c>
      <c r="I587" s="92">
        <v>-82.907122999999999</v>
      </c>
      <c r="J587" s="104" t="s">
        <v>42</v>
      </c>
      <c r="K587" s="104" t="s">
        <v>1643</v>
      </c>
      <c r="L587" s="104" t="s">
        <v>2306</v>
      </c>
      <c r="M587" s="106" t="s">
        <v>2306</v>
      </c>
      <c r="N587" s="104" t="s">
        <v>26</v>
      </c>
      <c r="O587" s="104" t="s">
        <v>362</v>
      </c>
      <c r="P587" s="108"/>
      <c r="Q587" s="108"/>
      <c r="R587" s="108"/>
      <c r="S587" s="108" t="s">
        <v>1646</v>
      </c>
      <c r="T587" s="108"/>
      <c r="U587" s="108"/>
      <c r="V587" s="108"/>
      <c r="W587" s="108"/>
      <c r="X587" s="108"/>
    </row>
    <row r="588" spans="1:24">
      <c r="A588" s="103">
        <v>558</v>
      </c>
      <c r="B588" s="104" t="s">
        <v>357</v>
      </c>
      <c r="C588" s="105" t="s">
        <v>358</v>
      </c>
      <c r="D588" s="89" t="s">
        <v>19</v>
      </c>
      <c r="E588" s="104" t="s">
        <v>2301</v>
      </c>
      <c r="F588" s="104" t="s">
        <v>1509</v>
      </c>
      <c r="G588" s="104">
        <v>2000</v>
      </c>
      <c r="H588" s="92">
        <v>40.417287100000003</v>
      </c>
      <c r="I588" s="92">
        <v>-82.907122999999999</v>
      </c>
      <c r="J588" s="104" t="s">
        <v>42</v>
      </c>
      <c r="K588" s="104" t="s">
        <v>1643</v>
      </c>
      <c r="L588" s="104" t="s">
        <v>2307</v>
      </c>
      <c r="M588" s="106" t="s">
        <v>2307</v>
      </c>
      <c r="N588" s="104" t="s">
        <v>26</v>
      </c>
      <c r="O588" s="104" t="s">
        <v>362</v>
      </c>
      <c r="P588" s="108"/>
      <c r="Q588" s="108"/>
      <c r="R588" s="108"/>
      <c r="S588" s="108" t="s">
        <v>1646</v>
      </c>
      <c r="T588" s="108"/>
      <c r="U588" s="108"/>
      <c r="V588" s="108"/>
      <c r="W588" s="108"/>
      <c r="X588" s="108"/>
    </row>
    <row r="589" spans="1:24">
      <c r="A589" s="103">
        <v>559</v>
      </c>
      <c r="B589" s="104" t="s">
        <v>357</v>
      </c>
      <c r="C589" s="105" t="s">
        <v>358</v>
      </c>
      <c r="D589" s="89" t="s">
        <v>19</v>
      </c>
      <c r="E589" s="104" t="s">
        <v>2301</v>
      </c>
      <c r="F589" s="104" t="s">
        <v>1509</v>
      </c>
      <c r="G589" s="104">
        <v>2000</v>
      </c>
      <c r="H589" s="92">
        <v>40.417287100000003</v>
      </c>
      <c r="I589" s="92">
        <v>-82.907122999999999</v>
      </c>
      <c r="J589" s="104" t="s">
        <v>42</v>
      </c>
      <c r="K589" s="104" t="s">
        <v>1643</v>
      </c>
      <c r="L589" s="104" t="s">
        <v>2308</v>
      </c>
      <c r="M589" s="106" t="s">
        <v>2308</v>
      </c>
      <c r="N589" s="104" t="s">
        <v>26</v>
      </c>
      <c r="O589" s="104" t="s">
        <v>362</v>
      </c>
      <c r="P589" s="108"/>
      <c r="Q589" s="108"/>
      <c r="R589" s="108"/>
      <c r="S589" s="108" t="s">
        <v>1646</v>
      </c>
      <c r="T589" s="108"/>
      <c r="U589" s="108"/>
      <c r="V589" s="108"/>
      <c r="W589" s="108"/>
      <c r="X589" s="108"/>
    </row>
    <row r="590" spans="1:24">
      <c r="A590" s="103">
        <v>560</v>
      </c>
      <c r="B590" s="104" t="s">
        <v>357</v>
      </c>
      <c r="C590" s="105" t="s">
        <v>358</v>
      </c>
      <c r="D590" s="89" t="s">
        <v>19</v>
      </c>
      <c r="E590" s="104" t="s">
        <v>2301</v>
      </c>
      <c r="F590" s="104" t="s">
        <v>1509</v>
      </c>
      <c r="G590" s="104">
        <v>2000</v>
      </c>
      <c r="H590" s="92">
        <v>40.417287100000003</v>
      </c>
      <c r="I590" s="92">
        <v>-82.907122999999999</v>
      </c>
      <c r="J590" s="104" t="s">
        <v>42</v>
      </c>
      <c r="K590" s="104" t="s">
        <v>1643</v>
      </c>
      <c r="L590" s="104" t="s">
        <v>2309</v>
      </c>
      <c r="M590" s="106" t="s">
        <v>2309</v>
      </c>
      <c r="N590" s="104" t="s">
        <v>26</v>
      </c>
      <c r="O590" s="104" t="s">
        <v>362</v>
      </c>
      <c r="P590" s="108"/>
      <c r="Q590" s="108"/>
      <c r="R590" s="108"/>
      <c r="S590" s="108" t="s">
        <v>1646</v>
      </c>
      <c r="T590" s="108"/>
      <c r="U590" s="108"/>
      <c r="V590" s="108"/>
      <c r="W590" s="108"/>
      <c r="X590" s="108"/>
    </row>
    <row r="591" spans="1:24">
      <c r="A591" s="103">
        <v>561</v>
      </c>
      <c r="B591" s="104" t="s">
        <v>357</v>
      </c>
      <c r="C591" s="105" t="s">
        <v>358</v>
      </c>
      <c r="D591" s="89" t="s">
        <v>19</v>
      </c>
      <c r="E591" s="104" t="s">
        <v>2301</v>
      </c>
      <c r="F591" s="104" t="s">
        <v>1509</v>
      </c>
      <c r="G591" s="104">
        <v>2000</v>
      </c>
      <c r="H591" s="92">
        <v>40.417287100000003</v>
      </c>
      <c r="I591" s="92">
        <v>-82.907122999999999</v>
      </c>
      <c r="J591" s="104" t="s">
        <v>42</v>
      </c>
      <c r="K591" s="104" t="s">
        <v>1643</v>
      </c>
      <c r="L591" s="104" t="s">
        <v>2310</v>
      </c>
      <c r="M591" s="106" t="s">
        <v>2310</v>
      </c>
      <c r="N591" s="104" t="s">
        <v>26</v>
      </c>
      <c r="O591" s="104" t="s">
        <v>362</v>
      </c>
      <c r="P591" s="108"/>
      <c r="Q591" s="108"/>
      <c r="R591" s="108"/>
      <c r="S591" s="108" t="s">
        <v>1646</v>
      </c>
      <c r="T591" s="108"/>
      <c r="U591" s="108"/>
      <c r="V591" s="108"/>
      <c r="W591" s="108"/>
      <c r="X591" s="108"/>
    </row>
    <row r="592" spans="1:24">
      <c r="A592" s="103">
        <v>562</v>
      </c>
      <c r="B592" s="104" t="s">
        <v>357</v>
      </c>
      <c r="C592" s="105" t="s">
        <v>358</v>
      </c>
      <c r="D592" s="89" t="s">
        <v>19</v>
      </c>
      <c r="E592" s="104" t="s">
        <v>2301</v>
      </c>
      <c r="F592" s="104" t="s">
        <v>1509</v>
      </c>
      <c r="G592" s="104">
        <v>2000</v>
      </c>
      <c r="H592" s="92">
        <v>40.417287100000003</v>
      </c>
      <c r="I592" s="92">
        <v>-82.907122999999999</v>
      </c>
      <c r="J592" s="104" t="s">
        <v>42</v>
      </c>
      <c r="K592" s="104" t="s">
        <v>1643</v>
      </c>
      <c r="L592" s="104" t="s">
        <v>2311</v>
      </c>
      <c r="M592" s="106" t="s">
        <v>2311</v>
      </c>
      <c r="N592" s="104" t="s">
        <v>26</v>
      </c>
      <c r="O592" s="104" t="s">
        <v>362</v>
      </c>
      <c r="P592" s="108"/>
      <c r="Q592" s="108"/>
      <c r="R592" s="108"/>
      <c r="S592" s="108" t="s">
        <v>1646</v>
      </c>
      <c r="T592" s="108"/>
      <c r="U592" s="108"/>
      <c r="V592" s="108"/>
      <c r="W592" s="108"/>
      <c r="X592" s="108"/>
    </row>
    <row r="593" spans="1:24">
      <c r="A593" s="103">
        <v>563</v>
      </c>
      <c r="B593" s="104" t="s">
        <v>357</v>
      </c>
      <c r="C593" s="105" t="s">
        <v>358</v>
      </c>
      <c r="D593" s="89" t="s">
        <v>19</v>
      </c>
      <c r="E593" s="104" t="s">
        <v>2301</v>
      </c>
      <c r="F593" s="104" t="s">
        <v>1509</v>
      </c>
      <c r="G593" s="104">
        <v>2000</v>
      </c>
      <c r="H593" s="92">
        <v>40.417287100000003</v>
      </c>
      <c r="I593" s="92">
        <v>-82.907122999999999</v>
      </c>
      <c r="J593" s="104" t="s">
        <v>42</v>
      </c>
      <c r="K593" s="104" t="s">
        <v>1643</v>
      </c>
      <c r="L593" s="104" t="s">
        <v>2312</v>
      </c>
      <c r="M593" s="106" t="s">
        <v>2312</v>
      </c>
      <c r="N593" s="104" t="s">
        <v>26</v>
      </c>
      <c r="O593" s="104" t="s">
        <v>362</v>
      </c>
      <c r="P593" s="108"/>
      <c r="Q593" s="108"/>
      <c r="R593" s="108"/>
      <c r="S593" s="108" t="s">
        <v>1646</v>
      </c>
      <c r="T593" s="108"/>
      <c r="U593" s="108"/>
      <c r="V593" s="108"/>
      <c r="W593" s="108"/>
      <c r="X593" s="108"/>
    </row>
    <row r="594" spans="1:24">
      <c r="A594" s="103">
        <v>564</v>
      </c>
      <c r="B594" s="104" t="s">
        <v>357</v>
      </c>
      <c r="C594" s="105" t="s">
        <v>358</v>
      </c>
      <c r="D594" s="89" t="s">
        <v>19</v>
      </c>
      <c r="E594" s="104" t="s">
        <v>2301</v>
      </c>
      <c r="F594" s="104" t="s">
        <v>1509</v>
      </c>
      <c r="G594" s="104">
        <v>2000</v>
      </c>
      <c r="H594" s="92">
        <v>40.417287100000003</v>
      </c>
      <c r="I594" s="92">
        <v>-82.907122999999999</v>
      </c>
      <c r="J594" s="104" t="s">
        <v>42</v>
      </c>
      <c r="K594" s="104" t="s">
        <v>1643</v>
      </c>
      <c r="L594" s="104" t="s">
        <v>2313</v>
      </c>
      <c r="M594" s="106" t="s">
        <v>2313</v>
      </c>
      <c r="N594" s="104" t="s">
        <v>26</v>
      </c>
      <c r="O594" s="104" t="s">
        <v>362</v>
      </c>
      <c r="P594" s="108"/>
      <c r="Q594" s="108"/>
      <c r="R594" s="108"/>
      <c r="S594" s="108" t="s">
        <v>1646</v>
      </c>
      <c r="T594" s="108"/>
      <c r="U594" s="108"/>
      <c r="V594" s="108"/>
      <c r="W594" s="108"/>
      <c r="X594" s="108"/>
    </row>
    <row r="595" spans="1:24">
      <c r="A595" s="103">
        <v>565</v>
      </c>
      <c r="B595" s="104" t="s">
        <v>357</v>
      </c>
      <c r="C595" s="105" t="s">
        <v>358</v>
      </c>
      <c r="D595" s="89" t="s">
        <v>19</v>
      </c>
      <c r="E595" s="104" t="s">
        <v>2301</v>
      </c>
      <c r="F595" s="104" t="s">
        <v>1509</v>
      </c>
      <c r="G595" s="104">
        <v>2000</v>
      </c>
      <c r="H595" s="92">
        <v>40.417287100000003</v>
      </c>
      <c r="I595" s="92">
        <v>-82.907122999999999</v>
      </c>
      <c r="J595" s="104" t="s">
        <v>42</v>
      </c>
      <c r="K595" s="104" t="s">
        <v>1643</v>
      </c>
      <c r="L595" s="104" t="s">
        <v>2314</v>
      </c>
      <c r="M595" s="106" t="s">
        <v>2314</v>
      </c>
      <c r="N595" s="104" t="s">
        <v>26</v>
      </c>
      <c r="O595" s="104" t="s">
        <v>362</v>
      </c>
      <c r="P595" s="108"/>
      <c r="Q595" s="108"/>
      <c r="R595" s="108"/>
      <c r="S595" s="108" t="s">
        <v>1646</v>
      </c>
      <c r="T595" s="108"/>
      <c r="U595" s="108"/>
      <c r="V595" s="108"/>
      <c r="W595" s="108"/>
      <c r="X595" s="108"/>
    </row>
    <row r="596" spans="1:24">
      <c r="A596" s="103">
        <v>566</v>
      </c>
      <c r="B596" s="104" t="s">
        <v>357</v>
      </c>
      <c r="C596" s="105" t="s">
        <v>358</v>
      </c>
      <c r="D596" s="89" t="s">
        <v>19</v>
      </c>
      <c r="E596" s="104" t="s">
        <v>2301</v>
      </c>
      <c r="F596" s="104" t="s">
        <v>1509</v>
      </c>
      <c r="G596" s="104">
        <v>2000</v>
      </c>
      <c r="H596" s="92">
        <v>40.417287100000003</v>
      </c>
      <c r="I596" s="92">
        <v>-82.907122999999999</v>
      </c>
      <c r="J596" s="104" t="s">
        <v>42</v>
      </c>
      <c r="K596" s="104" t="s">
        <v>1643</v>
      </c>
      <c r="L596" s="104" t="s">
        <v>2315</v>
      </c>
      <c r="M596" s="106" t="s">
        <v>2315</v>
      </c>
      <c r="N596" s="104" t="s">
        <v>26</v>
      </c>
      <c r="O596" s="104" t="s">
        <v>362</v>
      </c>
      <c r="P596" s="108"/>
      <c r="Q596" s="108"/>
      <c r="R596" s="108"/>
      <c r="S596" s="108" t="s">
        <v>1646</v>
      </c>
      <c r="T596" s="108"/>
      <c r="U596" s="108"/>
      <c r="V596" s="108"/>
      <c r="W596" s="108"/>
      <c r="X596" s="108"/>
    </row>
    <row r="597" spans="1:24">
      <c r="A597" s="103">
        <v>567</v>
      </c>
      <c r="B597" s="104" t="s">
        <v>357</v>
      </c>
      <c r="C597" s="105" t="s">
        <v>358</v>
      </c>
      <c r="D597" s="89" t="s">
        <v>19</v>
      </c>
      <c r="E597" s="104" t="s">
        <v>2301</v>
      </c>
      <c r="F597" s="104" t="s">
        <v>1509</v>
      </c>
      <c r="G597" s="104">
        <v>2000</v>
      </c>
      <c r="H597" s="92">
        <v>40.417287100000003</v>
      </c>
      <c r="I597" s="92">
        <v>-82.907122999999999</v>
      </c>
      <c r="J597" s="104" t="s">
        <v>42</v>
      </c>
      <c r="K597" s="104" t="s">
        <v>1643</v>
      </c>
      <c r="L597" s="104" t="s">
        <v>2316</v>
      </c>
      <c r="M597" s="106" t="s">
        <v>2316</v>
      </c>
      <c r="N597" s="104" t="s">
        <v>26</v>
      </c>
      <c r="O597" s="104" t="s">
        <v>362</v>
      </c>
      <c r="P597" s="108"/>
      <c r="Q597" s="108"/>
      <c r="R597" s="108"/>
      <c r="S597" s="108" t="s">
        <v>1646</v>
      </c>
      <c r="T597" s="108"/>
      <c r="U597" s="108"/>
      <c r="V597" s="108"/>
      <c r="W597" s="108"/>
      <c r="X597" s="108"/>
    </row>
    <row r="598" spans="1:24">
      <c r="A598" s="103">
        <v>568</v>
      </c>
      <c r="B598" s="104" t="s">
        <v>357</v>
      </c>
      <c r="C598" s="105" t="s">
        <v>358</v>
      </c>
      <c r="D598" s="89" t="s">
        <v>19</v>
      </c>
      <c r="E598" s="104" t="s">
        <v>2301</v>
      </c>
      <c r="F598" s="104" t="s">
        <v>1509</v>
      </c>
      <c r="G598" s="104">
        <v>2000</v>
      </c>
      <c r="H598" s="92">
        <v>40.417287100000003</v>
      </c>
      <c r="I598" s="92">
        <v>-82.907122999999999</v>
      </c>
      <c r="J598" s="104" t="s">
        <v>42</v>
      </c>
      <c r="K598" s="104" t="s">
        <v>1643</v>
      </c>
      <c r="L598" s="104" t="s">
        <v>2317</v>
      </c>
      <c r="M598" s="106" t="s">
        <v>2317</v>
      </c>
      <c r="N598" s="104" t="s">
        <v>26</v>
      </c>
      <c r="O598" s="104" t="s">
        <v>362</v>
      </c>
      <c r="P598" s="108"/>
      <c r="Q598" s="108"/>
      <c r="R598" s="108"/>
      <c r="S598" s="108" t="s">
        <v>1646</v>
      </c>
      <c r="T598" s="108"/>
      <c r="U598" s="108"/>
      <c r="V598" s="108"/>
      <c r="W598" s="108"/>
      <c r="X598" s="108"/>
    </row>
    <row r="599" spans="1:24">
      <c r="A599" s="103">
        <v>569</v>
      </c>
      <c r="B599" s="104" t="s">
        <v>357</v>
      </c>
      <c r="C599" s="105" t="s">
        <v>358</v>
      </c>
      <c r="D599" s="89" t="s">
        <v>19</v>
      </c>
      <c r="E599" s="104" t="s">
        <v>2301</v>
      </c>
      <c r="F599" s="104" t="s">
        <v>1509</v>
      </c>
      <c r="G599" s="104">
        <v>2000</v>
      </c>
      <c r="H599" s="92">
        <v>40.417287100000003</v>
      </c>
      <c r="I599" s="92">
        <v>-82.907122999999999</v>
      </c>
      <c r="J599" s="104" t="s">
        <v>42</v>
      </c>
      <c r="K599" s="104" t="s">
        <v>1643</v>
      </c>
      <c r="L599" s="104" t="s">
        <v>2318</v>
      </c>
      <c r="M599" s="106" t="s">
        <v>2318</v>
      </c>
      <c r="N599" s="104" t="s">
        <v>26</v>
      </c>
      <c r="O599" s="104" t="s">
        <v>362</v>
      </c>
      <c r="P599" s="108"/>
      <c r="Q599" s="108"/>
      <c r="R599" s="108"/>
      <c r="S599" s="108" t="s">
        <v>1646</v>
      </c>
      <c r="T599" s="108"/>
      <c r="U599" s="108"/>
      <c r="V599" s="108"/>
      <c r="W599" s="108"/>
      <c r="X599" s="108"/>
    </row>
    <row r="600" spans="1:24">
      <c r="A600" s="103">
        <v>570</v>
      </c>
      <c r="B600" s="104" t="s">
        <v>357</v>
      </c>
      <c r="C600" s="105" t="s">
        <v>358</v>
      </c>
      <c r="D600" s="89" t="s">
        <v>19</v>
      </c>
      <c r="E600" s="104" t="s">
        <v>2301</v>
      </c>
      <c r="F600" s="104" t="s">
        <v>1509</v>
      </c>
      <c r="G600" s="104">
        <v>2000</v>
      </c>
      <c r="H600" s="92">
        <v>40.417287100000003</v>
      </c>
      <c r="I600" s="92">
        <v>-82.907122999999999</v>
      </c>
      <c r="J600" s="104" t="s">
        <v>42</v>
      </c>
      <c r="K600" s="104" t="s">
        <v>1643</v>
      </c>
      <c r="L600" s="104" t="s">
        <v>2319</v>
      </c>
      <c r="M600" s="106" t="s">
        <v>2319</v>
      </c>
      <c r="N600" s="104" t="s">
        <v>26</v>
      </c>
      <c r="O600" s="104" t="s">
        <v>362</v>
      </c>
      <c r="P600" s="108"/>
      <c r="Q600" s="108"/>
      <c r="R600" s="108"/>
      <c r="S600" s="108" t="s">
        <v>1646</v>
      </c>
      <c r="T600" s="108"/>
      <c r="U600" s="108"/>
      <c r="V600" s="108"/>
      <c r="W600" s="108"/>
      <c r="X600" s="108"/>
    </row>
    <row r="601" spans="1:24">
      <c r="A601" s="103">
        <v>571</v>
      </c>
      <c r="B601" s="104" t="s">
        <v>357</v>
      </c>
      <c r="C601" s="105" t="s">
        <v>358</v>
      </c>
      <c r="D601" s="89" t="s">
        <v>19</v>
      </c>
      <c r="E601" s="104" t="s">
        <v>2301</v>
      </c>
      <c r="F601" s="104" t="s">
        <v>1509</v>
      </c>
      <c r="G601" s="104">
        <v>2000</v>
      </c>
      <c r="H601" s="92">
        <v>40.417287100000003</v>
      </c>
      <c r="I601" s="92">
        <v>-82.907122999999999</v>
      </c>
      <c r="J601" s="104" t="s">
        <v>42</v>
      </c>
      <c r="K601" s="104" t="s">
        <v>1643</v>
      </c>
      <c r="L601" s="104" t="s">
        <v>2320</v>
      </c>
      <c r="M601" s="106" t="s">
        <v>2320</v>
      </c>
      <c r="N601" s="104" t="s">
        <v>26</v>
      </c>
      <c r="O601" s="104" t="s">
        <v>362</v>
      </c>
      <c r="P601" s="108"/>
      <c r="Q601" s="108"/>
      <c r="R601" s="108"/>
      <c r="S601" s="108" t="s">
        <v>1646</v>
      </c>
      <c r="T601" s="108"/>
      <c r="U601" s="108"/>
      <c r="V601" s="108"/>
      <c r="W601" s="108"/>
      <c r="X601" s="108"/>
    </row>
    <row r="602" spans="1:24">
      <c r="A602" s="103">
        <v>572</v>
      </c>
      <c r="B602" s="104" t="s">
        <v>357</v>
      </c>
      <c r="C602" s="105" t="s">
        <v>358</v>
      </c>
      <c r="D602" s="89" t="s">
        <v>19</v>
      </c>
      <c r="E602" s="104" t="s">
        <v>2301</v>
      </c>
      <c r="F602" s="104" t="s">
        <v>1509</v>
      </c>
      <c r="G602" s="104">
        <v>2000</v>
      </c>
      <c r="H602" s="92">
        <v>40.417287100000003</v>
      </c>
      <c r="I602" s="92">
        <v>-82.907122999999999</v>
      </c>
      <c r="J602" s="104" t="s">
        <v>42</v>
      </c>
      <c r="K602" s="104" t="s">
        <v>1643</v>
      </c>
      <c r="L602" s="104" t="s">
        <v>2321</v>
      </c>
      <c r="M602" s="106" t="s">
        <v>2321</v>
      </c>
      <c r="N602" s="104" t="s">
        <v>26</v>
      </c>
      <c r="O602" s="104" t="s">
        <v>362</v>
      </c>
      <c r="P602" s="108"/>
      <c r="Q602" s="108"/>
      <c r="R602" s="108"/>
      <c r="S602" s="108" t="s">
        <v>1646</v>
      </c>
      <c r="T602" s="108"/>
      <c r="U602" s="108"/>
      <c r="V602" s="108"/>
      <c r="W602" s="108"/>
      <c r="X602" s="108"/>
    </row>
    <row r="603" spans="1:24">
      <c r="A603" s="103">
        <v>573</v>
      </c>
      <c r="B603" s="104" t="s">
        <v>357</v>
      </c>
      <c r="C603" s="105" t="s">
        <v>358</v>
      </c>
      <c r="D603" s="89" t="s">
        <v>19</v>
      </c>
      <c r="E603" s="104" t="s">
        <v>2301</v>
      </c>
      <c r="F603" s="104" t="s">
        <v>1509</v>
      </c>
      <c r="G603" s="104">
        <v>2000</v>
      </c>
      <c r="H603" s="92">
        <v>40.417287100000003</v>
      </c>
      <c r="I603" s="92">
        <v>-82.907122999999999</v>
      </c>
      <c r="J603" s="104" t="s">
        <v>42</v>
      </c>
      <c r="K603" s="104" t="s">
        <v>1643</v>
      </c>
      <c r="L603" s="104" t="s">
        <v>2322</v>
      </c>
      <c r="M603" s="106" t="s">
        <v>2322</v>
      </c>
      <c r="N603" s="104" t="s">
        <v>26</v>
      </c>
      <c r="O603" s="104" t="s">
        <v>362</v>
      </c>
      <c r="P603" s="108"/>
      <c r="Q603" s="108"/>
      <c r="R603" s="108"/>
      <c r="S603" s="108" t="s">
        <v>1646</v>
      </c>
      <c r="T603" s="108"/>
      <c r="U603" s="108"/>
      <c r="V603" s="108"/>
      <c r="W603" s="108"/>
      <c r="X603" s="108"/>
    </row>
    <row r="604" spans="1:24">
      <c r="A604" s="103">
        <v>574</v>
      </c>
      <c r="B604" s="104" t="s">
        <v>357</v>
      </c>
      <c r="C604" s="105" t="s">
        <v>358</v>
      </c>
      <c r="D604" s="89" t="s">
        <v>19</v>
      </c>
      <c r="E604" s="104" t="s">
        <v>2301</v>
      </c>
      <c r="F604" s="104" t="s">
        <v>1509</v>
      </c>
      <c r="G604" s="104">
        <v>2000</v>
      </c>
      <c r="H604" s="92">
        <v>40.417287100000003</v>
      </c>
      <c r="I604" s="92">
        <v>-82.907122999999999</v>
      </c>
      <c r="J604" s="104" t="s">
        <v>42</v>
      </c>
      <c r="K604" s="104" t="s">
        <v>1643</v>
      </c>
      <c r="L604" s="104" t="s">
        <v>2323</v>
      </c>
      <c r="M604" s="106" t="s">
        <v>2323</v>
      </c>
      <c r="N604" s="104" t="s">
        <v>26</v>
      </c>
      <c r="O604" s="104" t="s">
        <v>362</v>
      </c>
      <c r="P604" s="108"/>
      <c r="Q604" s="108"/>
      <c r="R604" s="108"/>
      <c r="S604" s="108" t="s">
        <v>1646</v>
      </c>
      <c r="T604" s="108"/>
      <c r="U604" s="108"/>
      <c r="V604" s="108"/>
      <c r="W604" s="108"/>
      <c r="X604" s="108"/>
    </row>
    <row r="605" spans="1:24">
      <c r="A605" s="103">
        <v>575</v>
      </c>
      <c r="B605" s="104" t="s">
        <v>357</v>
      </c>
      <c r="C605" s="105" t="s">
        <v>358</v>
      </c>
      <c r="D605" s="89" t="s">
        <v>19</v>
      </c>
      <c r="E605" s="104" t="s">
        <v>2301</v>
      </c>
      <c r="F605" s="104" t="s">
        <v>1509</v>
      </c>
      <c r="G605" s="104">
        <v>2000</v>
      </c>
      <c r="H605" s="92">
        <v>40.417287100000003</v>
      </c>
      <c r="I605" s="92">
        <v>-82.907122999999999</v>
      </c>
      <c r="J605" s="104" t="s">
        <v>42</v>
      </c>
      <c r="K605" s="104" t="s">
        <v>1643</v>
      </c>
      <c r="L605" s="104" t="s">
        <v>2324</v>
      </c>
      <c r="M605" s="106" t="s">
        <v>2324</v>
      </c>
      <c r="N605" s="104" t="s">
        <v>26</v>
      </c>
      <c r="O605" s="104" t="s">
        <v>362</v>
      </c>
      <c r="P605" s="108"/>
      <c r="Q605" s="108"/>
      <c r="R605" s="108"/>
      <c r="S605" s="108" t="s">
        <v>1646</v>
      </c>
      <c r="T605" s="108"/>
      <c r="U605" s="108"/>
      <c r="V605" s="108"/>
      <c r="W605" s="108"/>
      <c r="X605" s="108"/>
    </row>
    <row r="606" spans="1:24">
      <c r="A606" s="103">
        <v>576</v>
      </c>
      <c r="B606" s="104" t="s">
        <v>357</v>
      </c>
      <c r="C606" s="105" t="s">
        <v>358</v>
      </c>
      <c r="D606" s="89" t="s">
        <v>19</v>
      </c>
      <c r="E606" s="104" t="s">
        <v>2301</v>
      </c>
      <c r="F606" s="104" t="s">
        <v>1509</v>
      </c>
      <c r="G606" s="104">
        <v>2000</v>
      </c>
      <c r="H606" s="92">
        <v>40.417287100000003</v>
      </c>
      <c r="I606" s="92">
        <v>-82.907122999999999</v>
      </c>
      <c r="J606" s="104" t="s">
        <v>42</v>
      </c>
      <c r="K606" s="104" t="s">
        <v>1643</v>
      </c>
      <c r="L606" s="104" t="s">
        <v>2325</v>
      </c>
      <c r="M606" s="106" t="s">
        <v>2325</v>
      </c>
      <c r="N606" s="104" t="s">
        <v>26</v>
      </c>
      <c r="O606" s="104" t="s">
        <v>362</v>
      </c>
      <c r="P606" s="108"/>
      <c r="Q606" s="108"/>
      <c r="R606" s="108"/>
      <c r="S606" s="108" t="s">
        <v>1646</v>
      </c>
      <c r="T606" s="108"/>
      <c r="U606" s="108"/>
      <c r="V606" s="108"/>
      <c r="W606" s="108"/>
      <c r="X606" s="108"/>
    </row>
    <row r="607" spans="1:24">
      <c r="A607" s="103">
        <v>577</v>
      </c>
      <c r="B607" s="104" t="s">
        <v>357</v>
      </c>
      <c r="C607" s="105" t="s">
        <v>358</v>
      </c>
      <c r="D607" s="89" t="s">
        <v>19</v>
      </c>
      <c r="E607" s="104" t="s">
        <v>2301</v>
      </c>
      <c r="F607" s="104" t="s">
        <v>1509</v>
      </c>
      <c r="G607" s="104">
        <v>2000</v>
      </c>
      <c r="H607" s="92">
        <v>40.417287100000003</v>
      </c>
      <c r="I607" s="92">
        <v>-82.907122999999999</v>
      </c>
      <c r="J607" s="104" t="s">
        <v>42</v>
      </c>
      <c r="K607" s="104" t="s">
        <v>1643</v>
      </c>
      <c r="L607" s="104" t="s">
        <v>2326</v>
      </c>
      <c r="M607" s="106" t="s">
        <v>2326</v>
      </c>
      <c r="N607" s="104" t="s">
        <v>26</v>
      </c>
      <c r="O607" s="104" t="s">
        <v>362</v>
      </c>
      <c r="P607" s="108"/>
      <c r="Q607" s="108"/>
      <c r="R607" s="108"/>
      <c r="S607" s="108" t="s">
        <v>1646</v>
      </c>
      <c r="T607" s="108"/>
      <c r="U607" s="108"/>
      <c r="V607" s="108"/>
      <c r="W607" s="108"/>
      <c r="X607" s="108"/>
    </row>
    <row r="608" spans="1:24">
      <c r="A608" s="103">
        <v>578</v>
      </c>
      <c r="B608" s="104" t="s">
        <v>357</v>
      </c>
      <c r="C608" s="105" t="s">
        <v>358</v>
      </c>
      <c r="D608" s="89" t="s">
        <v>19</v>
      </c>
      <c r="E608" s="104" t="s">
        <v>2301</v>
      </c>
      <c r="F608" s="104" t="s">
        <v>1509</v>
      </c>
      <c r="G608" s="104">
        <v>2000</v>
      </c>
      <c r="H608" s="92">
        <v>40.417287100000003</v>
      </c>
      <c r="I608" s="92">
        <v>-82.907122999999999</v>
      </c>
      <c r="J608" s="104" t="s">
        <v>42</v>
      </c>
      <c r="K608" s="104" t="s">
        <v>1643</v>
      </c>
      <c r="L608" s="104" t="s">
        <v>2327</v>
      </c>
      <c r="M608" s="106" t="s">
        <v>2327</v>
      </c>
      <c r="N608" s="104" t="s">
        <v>26</v>
      </c>
      <c r="O608" s="104" t="s">
        <v>362</v>
      </c>
      <c r="P608" s="108"/>
      <c r="Q608" s="108"/>
      <c r="R608" s="108"/>
      <c r="S608" s="108" t="s">
        <v>1646</v>
      </c>
      <c r="T608" s="108"/>
      <c r="U608" s="108"/>
      <c r="V608" s="108"/>
      <c r="W608" s="108"/>
      <c r="X608" s="108"/>
    </row>
    <row r="609" spans="1:24">
      <c r="A609" s="103">
        <v>579</v>
      </c>
      <c r="B609" s="104" t="s">
        <v>357</v>
      </c>
      <c r="C609" s="105" t="s">
        <v>358</v>
      </c>
      <c r="D609" s="89" t="s">
        <v>19</v>
      </c>
      <c r="E609" s="104" t="s">
        <v>2301</v>
      </c>
      <c r="F609" s="104" t="s">
        <v>1509</v>
      </c>
      <c r="G609" s="104">
        <v>2000</v>
      </c>
      <c r="H609" s="92">
        <v>40.417287100000003</v>
      </c>
      <c r="I609" s="92">
        <v>-82.907122999999999</v>
      </c>
      <c r="J609" s="104" t="s">
        <v>42</v>
      </c>
      <c r="K609" s="104" t="s">
        <v>1643</v>
      </c>
      <c r="L609" s="104" t="s">
        <v>2328</v>
      </c>
      <c r="M609" s="106" t="s">
        <v>2328</v>
      </c>
      <c r="N609" s="104" t="s">
        <v>26</v>
      </c>
      <c r="O609" s="104" t="s">
        <v>362</v>
      </c>
      <c r="P609" s="108"/>
      <c r="Q609" s="108"/>
      <c r="R609" s="108"/>
      <c r="S609" s="108" t="s">
        <v>1646</v>
      </c>
      <c r="T609" s="108"/>
      <c r="U609" s="108"/>
      <c r="V609" s="108"/>
      <c r="W609" s="108"/>
      <c r="X609" s="108"/>
    </row>
    <row r="610" spans="1:24">
      <c r="A610" s="103">
        <v>580</v>
      </c>
      <c r="B610" s="104" t="s">
        <v>357</v>
      </c>
      <c r="C610" s="105" t="s">
        <v>358</v>
      </c>
      <c r="D610" s="89" t="s">
        <v>19</v>
      </c>
      <c r="E610" s="104" t="s">
        <v>2301</v>
      </c>
      <c r="F610" s="104" t="s">
        <v>1509</v>
      </c>
      <c r="G610" s="104">
        <v>2000</v>
      </c>
      <c r="H610" s="92">
        <v>40.417287100000003</v>
      </c>
      <c r="I610" s="92">
        <v>-82.907122999999999</v>
      </c>
      <c r="J610" s="104" t="s">
        <v>42</v>
      </c>
      <c r="K610" s="104" t="s">
        <v>1643</v>
      </c>
      <c r="L610" s="104" t="s">
        <v>2329</v>
      </c>
      <c r="M610" s="106" t="s">
        <v>2329</v>
      </c>
      <c r="N610" s="104" t="s">
        <v>26</v>
      </c>
      <c r="O610" s="104" t="s">
        <v>362</v>
      </c>
      <c r="P610" s="108"/>
      <c r="Q610" s="108"/>
      <c r="R610" s="108"/>
      <c r="S610" s="108" t="s">
        <v>1646</v>
      </c>
      <c r="T610" s="108"/>
      <c r="U610" s="108"/>
      <c r="V610" s="108"/>
      <c r="W610" s="108"/>
      <c r="X610" s="108"/>
    </row>
    <row r="611" spans="1:24">
      <c r="A611" s="103">
        <v>581</v>
      </c>
      <c r="B611" s="104" t="s">
        <v>357</v>
      </c>
      <c r="C611" s="105" t="s">
        <v>358</v>
      </c>
      <c r="D611" s="89" t="s">
        <v>19</v>
      </c>
      <c r="E611" s="104" t="s">
        <v>2301</v>
      </c>
      <c r="F611" s="104" t="s">
        <v>1509</v>
      </c>
      <c r="G611" s="104">
        <v>2000</v>
      </c>
      <c r="H611" s="92">
        <v>40.417287100000003</v>
      </c>
      <c r="I611" s="92">
        <v>-82.907122999999999</v>
      </c>
      <c r="J611" s="104" t="s">
        <v>42</v>
      </c>
      <c r="K611" s="104" t="s">
        <v>1643</v>
      </c>
      <c r="L611" s="104" t="s">
        <v>2330</v>
      </c>
      <c r="M611" s="106" t="s">
        <v>2330</v>
      </c>
      <c r="N611" s="104" t="s">
        <v>26</v>
      </c>
      <c r="O611" s="104" t="s">
        <v>362</v>
      </c>
      <c r="P611" s="108"/>
      <c r="Q611" s="108"/>
      <c r="R611" s="108"/>
      <c r="S611" s="108" t="s">
        <v>1646</v>
      </c>
      <c r="T611" s="108"/>
      <c r="U611" s="108"/>
      <c r="V611" s="108"/>
      <c r="W611" s="108"/>
      <c r="X611" s="108"/>
    </row>
    <row r="612" spans="1:24">
      <c r="A612" s="103">
        <v>582</v>
      </c>
      <c r="B612" s="104" t="s">
        <v>357</v>
      </c>
      <c r="C612" s="105" t="s">
        <v>358</v>
      </c>
      <c r="D612" s="89" t="s">
        <v>19</v>
      </c>
      <c r="E612" s="104" t="s">
        <v>2301</v>
      </c>
      <c r="F612" s="104" t="s">
        <v>1509</v>
      </c>
      <c r="G612" s="104">
        <v>2000</v>
      </c>
      <c r="H612" s="92">
        <v>40.417287100000003</v>
      </c>
      <c r="I612" s="92">
        <v>-82.907122999999999</v>
      </c>
      <c r="J612" s="104" t="s">
        <v>42</v>
      </c>
      <c r="K612" s="104" t="s">
        <v>1643</v>
      </c>
      <c r="L612" s="104" t="s">
        <v>2331</v>
      </c>
      <c r="M612" s="106" t="s">
        <v>2331</v>
      </c>
      <c r="N612" s="104" t="s">
        <v>26</v>
      </c>
      <c r="O612" s="104" t="s">
        <v>362</v>
      </c>
      <c r="P612" s="108"/>
      <c r="Q612" s="108"/>
      <c r="R612" s="108"/>
      <c r="S612" s="108" t="s">
        <v>1646</v>
      </c>
      <c r="T612" s="108"/>
      <c r="U612" s="108"/>
      <c r="V612" s="108"/>
      <c r="W612" s="108"/>
      <c r="X612" s="108"/>
    </row>
    <row r="613" spans="1:24">
      <c r="A613" s="103">
        <v>583</v>
      </c>
      <c r="B613" s="104" t="s">
        <v>357</v>
      </c>
      <c r="C613" s="105" t="s">
        <v>358</v>
      </c>
      <c r="D613" s="89" t="s">
        <v>19</v>
      </c>
      <c r="E613" s="104" t="s">
        <v>2301</v>
      </c>
      <c r="F613" s="104" t="s">
        <v>1509</v>
      </c>
      <c r="G613" s="104">
        <v>2000</v>
      </c>
      <c r="H613" s="92">
        <v>40.417287100000003</v>
      </c>
      <c r="I613" s="92">
        <v>-82.907122999999999</v>
      </c>
      <c r="J613" s="104" t="s">
        <v>42</v>
      </c>
      <c r="K613" s="104" t="s">
        <v>1643</v>
      </c>
      <c r="L613" s="104" t="s">
        <v>2332</v>
      </c>
      <c r="M613" s="106" t="s">
        <v>2332</v>
      </c>
      <c r="N613" s="104" t="s">
        <v>26</v>
      </c>
      <c r="O613" s="104" t="s">
        <v>362</v>
      </c>
      <c r="P613" s="108"/>
      <c r="Q613" s="108"/>
      <c r="R613" s="108"/>
      <c r="S613" s="108" t="s">
        <v>1646</v>
      </c>
      <c r="T613" s="108"/>
      <c r="U613" s="108"/>
      <c r="V613" s="108"/>
      <c r="W613" s="108"/>
      <c r="X613" s="108"/>
    </row>
    <row r="614" spans="1:24">
      <c r="A614" s="103">
        <v>687</v>
      </c>
      <c r="B614" s="104" t="s">
        <v>357</v>
      </c>
      <c r="C614" s="105" t="s">
        <v>358</v>
      </c>
      <c r="D614" s="104" t="s">
        <v>1669</v>
      </c>
      <c r="E614" s="104" t="s">
        <v>2333</v>
      </c>
      <c r="F614" s="104" t="s">
        <v>1509</v>
      </c>
      <c r="G614" s="104">
        <v>2000</v>
      </c>
      <c r="H614" s="92">
        <v>48.790261800000003</v>
      </c>
      <c r="I614" s="92">
        <v>-99.246408299999999</v>
      </c>
      <c r="J614" s="104" t="s">
        <v>42</v>
      </c>
      <c r="K614" s="104" t="s">
        <v>1643</v>
      </c>
      <c r="L614" s="104" t="s">
        <v>2334</v>
      </c>
      <c r="M614" s="106" t="s">
        <v>2335</v>
      </c>
      <c r="N614" s="107" t="s">
        <v>35</v>
      </c>
      <c r="O614" s="104" t="s">
        <v>362</v>
      </c>
      <c r="P614" s="108"/>
      <c r="Q614" s="108"/>
      <c r="R614" s="108"/>
      <c r="S614" s="108" t="s">
        <v>1646</v>
      </c>
      <c r="T614" s="108" t="s">
        <v>1647</v>
      </c>
      <c r="U614" s="108"/>
      <c r="V614" s="108"/>
      <c r="W614" s="108"/>
      <c r="X614" s="108"/>
    </row>
    <row r="615" spans="1:24">
      <c r="A615" s="103">
        <v>584</v>
      </c>
      <c r="B615" s="104" t="s">
        <v>357</v>
      </c>
      <c r="C615" s="105" t="s">
        <v>358</v>
      </c>
      <c r="D615" s="89" t="s">
        <v>19</v>
      </c>
      <c r="E615" s="104" t="s">
        <v>2336</v>
      </c>
      <c r="F615" s="104" t="s">
        <v>1509</v>
      </c>
      <c r="G615" s="104">
        <v>2000</v>
      </c>
      <c r="H615" s="92">
        <v>43.969514799999999</v>
      </c>
      <c r="I615" s="92">
        <v>-99.901813099999998</v>
      </c>
      <c r="J615" s="104" t="s">
        <v>42</v>
      </c>
      <c r="K615" s="104" t="s">
        <v>1643</v>
      </c>
      <c r="L615" s="104" t="s">
        <v>2337</v>
      </c>
      <c r="M615" s="106" t="s">
        <v>2337</v>
      </c>
      <c r="N615" s="104" t="s">
        <v>26</v>
      </c>
      <c r="O615" s="104" t="s">
        <v>362</v>
      </c>
      <c r="P615" s="108"/>
      <c r="Q615" s="108"/>
      <c r="R615" s="108"/>
      <c r="S615" s="108" t="s">
        <v>1646</v>
      </c>
      <c r="T615" s="108"/>
      <c r="U615" s="108"/>
      <c r="V615" s="108"/>
      <c r="W615" s="108"/>
      <c r="X615" s="108"/>
    </row>
    <row r="616" spans="1:24">
      <c r="A616" s="103">
        <v>585</v>
      </c>
      <c r="B616" s="104" t="s">
        <v>357</v>
      </c>
      <c r="C616" s="105" t="s">
        <v>358</v>
      </c>
      <c r="D616" s="89" t="s">
        <v>19</v>
      </c>
      <c r="E616" s="104" t="s">
        <v>2336</v>
      </c>
      <c r="F616" s="104" t="s">
        <v>1509</v>
      </c>
      <c r="G616" s="104">
        <v>2000</v>
      </c>
      <c r="H616" s="92">
        <v>43.969514799999999</v>
      </c>
      <c r="I616" s="92">
        <v>-99.901813099999998</v>
      </c>
      <c r="J616" s="104" t="s">
        <v>42</v>
      </c>
      <c r="K616" s="104" t="s">
        <v>1643</v>
      </c>
      <c r="L616" s="104" t="s">
        <v>2338</v>
      </c>
      <c r="M616" s="106" t="s">
        <v>2338</v>
      </c>
      <c r="N616" s="104" t="s">
        <v>26</v>
      </c>
      <c r="O616" s="104" t="s">
        <v>362</v>
      </c>
      <c r="P616" s="108"/>
      <c r="Q616" s="108"/>
      <c r="R616" s="108"/>
      <c r="S616" s="108" t="s">
        <v>1646</v>
      </c>
      <c r="T616" s="108"/>
      <c r="U616" s="108"/>
      <c r="V616" s="108"/>
      <c r="W616" s="108"/>
      <c r="X616" s="108"/>
    </row>
    <row r="617" spans="1:24">
      <c r="A617" s="103">
        <v>586</v>
      </c>
      <c r="B617" s="104" t="s">
        <v>357</v>
      </c>
      <c r="C617" s="105" t="s">
        <v>358</v>
      </c>
      <c r="D617" s="89" t="s">
        <v>19</v>
      </c>
      <c r="E617" s="104" t="s">
        <v>2336</v>
      </c>
      <c r="F617" s="104" t="s">
        <v>1509</v>
      </c>
      <c r="G617" s="104">
        <v>2000</v>
      </c>
      <c r="H617" s="92">
        <v>43.969514799999999</v>
      </c>
      <c r="I617" s="92">
        <v>-99.901813099999998</v>
      </c>
      <c r="J617" s="104" t="s">
        <v>42</v>
      </c>
      <c r="K617" s="104" t="s">
        <v>1643</v>
      </c>
      <c r="L617" s="104" t="s">
        <v>2339</v>
      </c>
      <c r="M617" s="106" t="s">
        <v>2339</v>
      </c>
      <c r="N617" s="104" t="s">
        <v>26</v>
      </c>
      <c r="O617" s="104" t="s">
        <v>362</v>
      </c>
      <c r="P617" s="108"/>
      <c r="Q617" s="108"/>
      <c r="R617" s="108"/>
      <c r="S617" s="108" t="s">
        <v>1646</v>
      </c>
      <c r="T617" s="108"/>
      <c r="U617" s="108"/>
      <c r="V617" s="108"/>
      <c r="W617" s="108"/>
      <c r="X617" s="108"/>
    </row>
    <row r="618" spans="1:24">
      <c r="A618" s="103">
        <v>587</v>
      </c>
      <c r="B618" s="104" t="s">
        <v>357</v>
      </c>
      <c r="C618" s="105" t="s">
        <v>358</v>
      </c>
      <c r="D618" s="89" t="s">
        <v>19</v>
      </c>
      <c r="E618" s="104" t="s">
        <v>2336</v>
      </c>
      <c r="F618" s="104" t="s">
        <v>1509</v>
      </c>
      <c r="G618" s="104">
        <v>2000</v>
      </c>
      <c r="H618" s="92">
        <v>43.969514799999999</v>
      </c>
      <c r="I618" s="92">
        <v>-99.901813099999998</v>
      </c>
      <c r="J618" s="104" t="s">
        <v>42</v>
      </c>
      <c r="K618" s="104" t="s">
        <v>1643</v>
      </c>
      <c r="L618" s="104" t="s">
        <v>2340</v>
      </c>
      <c r="M618" s="106" t="s">
        <v>2340</v>
      </c>
      <c r="N618" s="104" t="s">
        <v>26</v>
      </c>
      <c r="O618" s="104" t="s">
        <v>362</v>
      </c>
      <c r="P618" s="108"/>
      <c r="Q618" s="108"/>
      <c r="R618" s="108"/>
      <c r="S618" s="108" t="s">
        <v>1646</v>
      </c>
      <c r="T618" s="108"/>
      <c r="U618" s="108"/>
      <c r="V618" s="108"/>
      <c r="W618" s="108"/>
      <c r="X618" s="108"/>
    </row>
    <row r="619" spans="1:24">
      <c r="A619" s="103">
        <v>588</v>
      </c>
      <c r="B619" s="104" t="s">
        <v>357</v>
      </c>
      <c r="C619" s="105" t="s">
        <v>358</v>
      </c>
      <c r="D619" s="89" t="s">
        <v>19</v>
      </c>
      <c r="E619" s="104" t="s">
        <v>2336</v>
      </c>
      <c r="F619" s="104" t="s">
        <v>1509</v>
      </c>
      <c r="G619" s="104">
        <v>2000</v>
      </c>
      <c r="H619" s="92">
        <v>43.969514799999999</v>
      </c>
      <c r="I619" s="92">
        <v>-99.901813099999998</v>
      </c>
      <c r="J619" s="104" t="s">
        <v>42</v>
      </c>
      <c r="K619" s="104" t="s">
        <v>1643</v>
      </c>
      <c r="L619" s="104" t="s">
        <v>2341</v>
      </c>
      <c r="M619" s="106" t="s">
        <v>2341</v>
      </c>
      <c r="N619" s="104" t="s">
        <v>26</v>
      </c>
      <c r="O619" s="104" t="s">
        <v>362</v>
      </c>
      <c r="P619" s="108"/>
      <c r="Q619" s="108"/>
      <c r="R619" s="108"/>
      <c r="S619" s="108" t="s">
        <v>1646</v>
      </c>
      <c r="T619" s="108"/>
      <c r="U619" s="108"/>
      <c r="V619" s="108"/>
      <c r="W619" s="108"/>
      <c r="X619" s="108"/>
    </row>
    <row r="620" spans="1:24">
      <c r="A620" s="103">
        <v>589</v>
      </c>
      <c r="B620" s="104" t="s">
        <v>357</v>
      </c>
      <c r="C620" s="105" t="s">
        <v>358</v>
      </c>
      <c r="D620" s="89" t="s">
        <v>19</v>
      </c>
      <c r="E620" s="104" t="s">
        <v>2336</v>
      </c>
      <c r="F620" s="104" t="s">
        <v>1509</v>
      </c>
      <c r="G620" s="104">
        <v>2000</v>
      </c>
      <c r="H620" s="92">
        <v>43.969514799999999</v>
      </c>
      <c r="I620" s="92">
        <v>-99.901813099999998</v>
      </c>
      <c r="J620" s="104" t="s">
        <v>42</v>
      </c>
      <c r="K620" s="104" t="s">
        <v>1643</v>
      </c>
      <c r="L620" s="104" t="s">
        <v>2342</v>
      </c>
      <c r="M620" s="106" t="s">
        <v>2342</v>
      </c>
      <c r="N620" s="104" t="s">
        <v>26</v>
      </c>
      <c r="O620" s="104" t="s">
        <v>362</v>
      </c>
      <c r="P620" s="108"/>
      <c r="Q620" s="108"/>
      <c r="R620" s="108"/>
      <c r="S620" s="108" t="s">
        <v>1646</v>
      </c>
      <c r="T620" s="108"/>
      <c r="U620" s="108"/>
      <c r="V620" s="108"/>
      <c r="W620" s="108"/>
      <c r="X620" s="108"/>
    </row>
    <row r="621" spans="1:24">
      <c r="A621" s="103">
        <v>590</v>
      </c>
      <c r="B621" s="104" t="s">
        <v>357</v>
      </c>
      <c r="C621" s="105" t="s">
        <v>358</v>
      </c>
      <c r="D621" s="89" t="s">
        <v>19</v>
      </c>
      <c r="E621" s="104" t="s">
        <v>2336</v>
      </c>
      <c r="F621" s="104" t="s">
        <v>1509</v>
      </c>
      <c r="G621" s="104">
        <v>2000</v>
      </c>
      <c r="H621" s="92">
        <v>43.969514799999999</v>
      </c>
      <c r="I621" s="92">
        <v>-99.901813099999998</v>
      </c>
      <c r="J621" s="104" t="s">
        <v>42</v>
      </c>
      <c r="K621" s="104" t="s">
        <v>1643</v>
      </c>
      <c r="L621" s="104" t="s">
        <v>2343</v>
      </c>
      <c r="M621" s="106" t="s">
        <v>2343</v>
      </c>
      <c r="N621" s="104" t="s">
        <v>26</v>
      </c>
      <c r="O621" s="104" t="s">
        <v>362</v>
      </c>
      <c r="P621" s="108"/>
      <c r="Q621" s="108"/>
      <c r="R621" s="108"/>
      <c r="S621" s="108" t="s">
        <v>1646</v>
      </c>
      <c r="T621" s="108"/>
      <c r="U621" s="108"/>
      <c r="V621" s="108"/>
      <c r="W621" s="108"/>
      <c r="X621" s="108"/>
    </row>
    <row r="622" spans="1:24">
      <c r="A622" s="103">
        <v>591</v>
      </c>
      <c r="B622" s="104" t="s">
        <v>357</v>
      </c>
      <c r="C622" s="105" t="s">
        <v>358</v>
      </c>
      <c r="D622" s="89" t="s">
        <v>19</v>
      </c>
      <c r="E622" s="104" t="s">
        <v>2336</v>
      </c>
      <c r="F622" s="104" t="s">
        <v>1509</v>
      </c>
      <c r="G622" s="104">
        <v>2000</v>
      </c>
      <c r="H622" s="92">
        <v>43.969514799999999</v>
      </c>
      <c r="I622" s="92">
        <v>-99.901813099999998</v>
      </c>
      <c r="J622" s="104" t="s">
        <v>42</v>
      </c>
      <c r="K622" s="104" t="s">
        <v>1643</v>
      </c>
      <c r="L622" s="104" t="s">
        <v>2344</v>
      </c>
      <c r="M622" s="106" t="s">
        <v>2344</v>
      </c>
      <c r="N622" s="104" t="s">
        <v>26</v>
      </c>
      <c r="O622" s="104" t="s">
        <v>362</v>
      </c>
      <c r="P622" s="108"/>
      <c r="Q622" s="108"/>
      <c r="R622" s="108"/>
      <c r="S622" s="108" t="s">
        <v>1646</v>
      </c>
      <c r="T622" s="108"/>
      <c r="U622" s="108"/>
      <c r="V622" s="108"/>
      <c r="W622" s="108"/>
      <c r="X622" s="108"/>
    </row>
    <row r="623" spans="1:24">
      <c r="A623" s="103">
        <v>592</v>
      </c>
      <c r="B623" s="104" t="s">
        <v>357</v>
      </c>
      <c r="C623" s="105" t="s">
        <v>358</v>
      </c>
      <c r="D623" s="89" t="s">
        <v>19</v>
      </c>
      <c r="E623" s="104" t="s">
        <v>2336</v>
      </c>
      <c r="F623" s="104" t="s">
        <v>1509</v>
      </c>
      <c r="G623" s="104">
        <v>2000</v>
      </c>
      <c r="H623" s="92">
        <v>43.969514799999999</v>
      </c>
      <c r="I623" s="92">
        <v>-99.901813099999998</v>
      </c>
      <c r="J623" s="104" t="s">
        <v>42</v>
      </c>
      <c r="K623" s="104" t="s">
        <v>1643</v>
      </c>
      <c r="L623" s="104" t="s">
        <v>2345</v>
      </c>
      <c r="M623" s="106" t="s">
        <v>2345</v>
      </c>
      <c r="N623" s="104" t="s">
        <v>26</v>
      </c>
      <c r="O623" s="104" t="s">
        <v>362</v>
      </c>
      <c r="P623" s="108"/>
      <c r="Q623" s="108"/>
      <c r="R623" s="108"/>
      <c r="S623" s="108" t="s">
        <v>1646</v>
      </c>
      <c r="T623" s="108"/>
      <c r="U623" s="108"/>
      <c r="V623" s="108"/>
      <c r="W623" s="108"/>
      <c r="X623" s="108"/>
    </row>
    <row r="624" spans="1:24">
      <c r="A624" s="103">
        <v>593</v>
      </c>
      <c r="B624" s="104" t="s">
        <v>357</v>
      </c>
      <c r="C624" s="105" t="s">
        <v>358</v>
      </c>
      <c r="D624" s="89" t="s">
        <v>19</v>
      </c>
      <c r="E624" s="104" t="s">
        <v>2336</v>
      </c>
      <c r="F624" s="104" t="s">
        <v>1509</v>
      </c>
      <c r="G624" s="104">
        <v>2000</v>
      </c>
      <c r="H624" s="92">
        <v>43.969514799999999</v>
      </c>
      <c r="I624" s="92">
        <v>-99.901813099999998</v>
      </c>
      <c r="J624" s="104" t="s">
        <v>42</v>
      </c>
      <c r="K624" s="104" t="s">
        <v>1643</v>
      </c>
      <c r="L624" s="104" t="s">
        <v>2346</v>
      </c>
      <c r="M624" s="106" t="s">
        <v>2346</v>
      </c>
      <c r="N624" s="104" t="s">
        <v>26</v>
      </c>
      <c r="O624" s="104" t="s">
        <v>362</v>
      </c>
      <c r="P624" s="108"/>
      <c r="Q624" s="108"/>
      <c r="R624" s="108"/>
      <c r="S624" s="108" t="s">
        <v>1646</v>
      </c>
      <c r="T624" s="108"/>
      <c r="U624" s="108"/>
      <c r="V624" s="108"/>
      <c r="W624" s="108"/>
      <c r="X624" s="108"/>
    </row>
    <row r="625" spans="1:24">
      <c r="A625" s="103">
        <v>594</v>
      </c>
      <c r="B625" s="104" t="s">
        <v>357</v>
      </c>
      <c r="C625" s="105" t="s">
        <v>358</v>
      </c>
      <c r="D625" s="89" t="s">
        <v>19</v>
      </c>
      <c r="E625" s="104" t="s">
        <v>2336</v>
      </c>
      <c r="F625" s="104" t="s">
        <v>1509</v>
      </c>
      <c r="G625" s="104">
        <v>2000</v>
      </c>
      <c r="H625" s="92">
        <v>43.969514799999999</v>
      </c>
      <c r="I625" s="92">
        <v>-99.901813099999998</v>
      </c>
      <c r="J625" s="104" t="s">
        <v>42</v>
      </c>
      <c r="K625" s="104" t="s">
        <v>1643</v>
      </c>
      <c r="L625" s="104" t="s">
        <v>2347</v>
      </c>
      <c r="M625" s="106" t="s">
        <v>2347</v>
      </c>
      <c r="N625" s="104" t="s">
        <v>26</v>
      </c>
      <c r="O625" s="104" t="s">
        <v>362</v>
      </c>
      <c r="P625" s="108"/>
      <c r="Q625" s="108"/>
      <c r="R625" s="108"/>
      <c r="S625" s="108" t="s">
        <v>1646</v>
      </c>
      <c r="T625" s="108"/>
      <c r="U625" s="108"/>
      <c r="V625" s="108"/>
      <c r="W625" s="108"/>
      <c r="X625" s="108"/>
    </row>
    <row r="626" spans="1:24">
      <c r="A626" s="103">
        <v>595</v>
      </c>
      <c r="B626" s="104" t="s">
        <v>357</v>
      </c>
      <c r="C626" s="105" t="s">
        <v>358</v>
      </c>
      <c r="D626" s="89" t="s">
        <v>19</v>
      </c>
      <c r="E626" s="104" t="s">
        <v>2336</v>
      </c>
      <c r="F626" s="104" t="s">
        <v>1509</v>
      </c>
      <c r="G626" s="104">
        <v>2000</v>
      </c>
      <c r="H626" s="92">
        <v>43.969514799999999</v>
      </c>
      <c r="I626" s="92">
        <v>-99.901813099999998</v>
      </c>
      <c r="J626" s="104" t="s">
        <v>42</v>
      </c>
      <c r="K626" s="104" t="s">
        <v>1643</v>
      </c>
      <c r="L626" s="104" t="s">
        <v>2348</v>
      </c>
      <c r="M626" s="106" t="s">
        <v>2348</v>
      </c>
      <c r="N626" s="104" t="s">
        <v>26</v>
      </c>
      <c r="O626" s="104" t="s">
        <v>362</v>
      </c>
      <c r="P626" s="108"/>
      <c r="Q626" s="108"/>
      <c r="R626" s="108"/>
      <c r="S626" s="108" t="s">
        <v>1646</v>
      </c>
      <c r="T626" s="108"/>
      <c r="U626" s="108"/>
      <c r="V626" s="108"/>
      <c r="W626" s="108"/>
      <c r="X626" s="108"/>
    </row>
    <row r="627" spans="1:24">
      <c r="A627" s="103">
        <v>596</v>
      </c>
      <c r="B627" s="104" t="s">
        <v>357</v>
      </c>
      <c r="C627" s="105" t="s">
        <v>358</v>
      </c>
      <c r="D627" s="89" t="s">
        <v>19</v>
      </c>
      <c r="E627" s="104" t="s">
        <v>2336</v>
      </c>
      <c r="F627" s="104" t="s">
        <v>1509</v>
      </c>
      <c r="G627" s="104">
        <v>2000</v>
      </c>
      <c r="H627" s="92">
        <v>43.969514799999999</v>
      </c>
      <c r="I627" s="92">
        <v>-99.901813099999998</v>
      </c>
      <c r="J627" s="104" t="s">
        <v>42</v>
      </c>
      <c r="K627" s="104" t="s">
        <v>1643</v>
      </c>
      <c r="L627" s="104" t="s">
        <v>2349</v>
      </c>
      <c r="M627" s="106" t="s">
        <v>2349</v>
      </c>
      <c r="N627" s="104" t="s">
        <v>26</v>
      </c>
      <c r="O627" s="104" t="s">
        <v>362</v>
      </c>
      <c r="P627" s="108"/>
      <c r="Q627" s="108"/>
      <c r="R627" s="108"/>
      <c r="S627" s="108" t="s">
        <v>1646</v>
      </c>
      <c r="T627" s="108"/>
      <c r="U627" s="108"/>
      <c r="V627" s="108"/>
      <c r="W627" s="108"/>
      <c r="X627" s="108"/>
    </row>
    <row r="628" spans="1:24">
      <c r="A628" s="103">
        <v>597</v>
      </c>
      <c r="B628" s="104" t="s">
        <v>357</v>
      </c>
      <c r="C628" s="105" t="s">
        <v>358</v>
      </c>
      <c r="D628" s="89" t="s">
        <v>19</v>
      </c>
      <c r="E628" s="104" t="s">
        <v>2336</v>
      </c>
      <c r="F628" s="104" t="s">
        <v>1509</v>
      </c>
      <c r="G628" s="104">
        <v>2000</v>
      </c>
      <c r="H628" s="92">
        <v>43.969514799999999</v>
      </c>
      <c r="I628" s="92">
        <v>-99.901813099999998</v>
      </c>
      <c r="J628" s="104" t="s">
        <v>42</v>
      </c>
      <c r="K628" s="104" t="s">
        <v>1643</v>
      </c>
      <c r="L628" s="104" t="s">
        <v>2350</v>
      </c>
      <c r="M628" s="106" t="s">
        <v>2350</v>
      </c>
      <c r="N628" s="104" t="s">
        <v>26</v>
      </c>
      <c r="O628" s="104" t="s">
        <v>362</v>
      </c>
      <c r="P628" s="108"/>
      <c r="Q628" s="108"/>
      <c r="R628" s="108"/>
      <c r="S628" s="108" t="s">
        <v>1646</v>
      </c>
      <c r="T628" s="108"/>
      <c r="U628" s="108"/>
      <c r="V628" s="108"/>
      <c r="W628" s="108"/>
      <c r="X628" s="108"/>
    </row>
    <row r="629" spans="1:24">
      <c r="A629" s="103">
        <v>598</v>
      </c>
      <c r="B629" s="104" t="s">
        <v>357</v>
      </c>
      <c r="C629" s="105" t="s">
        <v>358</v>
      </c>
      <c r="D629" s="89" t="s">
        <v>19</v>
      </c>
      <c r="E629" s="104" t="s">
        <v>2336</v>
      </c>
      <c r="F629" s="104" t="s">
        <v>1509</v>
      </c>
      <c r="G629" s="104">
        <v>2000</v>
      </c>
      <c r="H629" s="92">
        <v>43.969514799999999</v>
      </c>
      <c r="I629" s="92">
        <v>-99.901813099999998</v>
      </c>
      <c r="J629" s="104" t="s">
        <v>42</v>
      </c>
      <c r="K629" s="104" t="s">
        <v>1643</v>
      </c>
      <c r="L629" s="104" t="s">
        <v>2351</v>
      </c>
      <c r="M629" s="106" t="s">
        <v>2351</v>
      </c>
      <c r="N629" s="104" t="s">
        <v>26</v>
      </c>
      <c r="O629" s="104" t="s">
        <v>362</v>
      </c>
      <c r="P629" s="108"/>
      <c r="Q629" s="108"/>
      <c r="R629" s="108"/>
      <c r="S629" s="108" t="s">
        <v>1646</v>
      </c>
      <c r="T629" s="108"/>
      <c r="U629" s="108"/>
      <c r="V629" s="108"/>
      <c r="W629" s="108"/>
      <c r="X629" s="108"/>
    </row>
    <row r="630" spans="1:24">
      <c r="A630" s="103">
        <v>599</v>
      </c>
      <c r="B630" s="104" t="s">
        <v>357</v>
      </c>
      <c r="C630" s="105" t="s">
        <v>358</v>
      </c>
      <c r="D630" s="89" t="s">
        <v>19</v>
      </c>
      <c r="E630" s="104" t="s">
        <v>2336</v>
      </c>
      <c r="F630" s="104" t="s">
        <v>1509</v>
      </c>
      <c r="G630" s="104">
        <v>2000</v>
      </c>
      <c r="H630" s="92">
        <v>43.969514799999999</v>
      </c>
      <c r="I630" s="92">
        <v>-99.901813099999998</v>
      </c>
      <c r="J630" s="104" t="s">
        <v>42</v>
      </c>
      <c r="K630" s="104" t="s">
        <v>1643</v>
      </c>
      <c r="L630" s="104" t="s">
        <v>2352</v>
      </c>
      <c r="M630" s="106" t="s">
        <v>2352</v>
      </c>
      <c r="N630" s="104" t="s">
        <v>26</v>
      </c>
      <c r="O630" s="104" t="s">
        <v>362</v>
      </c>
      <c r="P630" s="108"/>
      <c r="Q630" s="108"/>
      <c r="R630" s="108"/>
      <c r="S630" s="108" t="s">
        <v>1646</v>
      </c>
      <c r="T630" s="108"/>
      <c r="U630" s="108"/>
      <c r="V630" s="108"/>
      <c r="W630" s="108"/>
      <c r="X630" s="108"/>
    </row>
    <row r="631" spans="1:24">
      <c r="A631" s="103">
        <v>600</v>
      </c>
      <c r="B631" s="104" t="s">
        <v>357</v>
      </c>
      <c r="C631" s="105" t="s">
        <v>358</v>
      </c>
      <c r="D631" s="89" t="s">
        <v>19</v>
      </c>
      <c r="E631" s="104" t="s">
        <v>2336</v>
      </c>
      <c r="F631" s="104" t="s">
        <v>1509</v>
      </c>
      <c r="G631" s="104">
        <v>2000</v>
      </c>
      <c r="H631" s="92">
        <v>43.969514799999999</v>
      </c>
      <c r="I631" s="92">
        <v>-99.901813099999998</v>
      </c>
      <c r="J631" s="104" t="s">
        <v>42</v>
      </c>
      <c r="K631" s="104" t="s">
        <v>1643</v>
      </c>
      <c r="L631" s="104" t="s">
        <v>2353</v>
      </c>
      <c r="M631" s="106" t="s">
        <v>2353</v>
      </c>
      <c r="N631" s="104" t="s">
        <v>26</v>
      </c>
      <c r="O631" s="104" t="s">
        <v>362</v>
      </c>
      <c r="P631" s="108"/>
      <c r="Q631" s="108"/>
      <c r="R631" s="108"/>
      <c r="S631" s="108" t="s">
        <v>1646</v>
      </c>
      <c r="T631" s="108"/>
      <c r="U631" s="108"/>
      <c r="V631" s="108"/>
      <c r="W631" s="108"/>
      <c r="X631" s="108"/>
    </row>
    <row r="632" spans="1:24">
      <c r="A632" s="103">
        <v>601</v>
      </c>
      <c r="B632" s="104" t="s">
        <v>357</v>
      </c>
      <c r="C632" s="105" t="s">
        <v>358</v>
      </c>
      <c r="D632" s="104" t="s">
        <v>1940</v>
      </c>
      <c r="E632" s="104" t="s">
        <v>2336</v>
      </c>
      <c r="F632" s="104" t="s">
        <v>1509</v>
      </c>
      <c r="G632" s="104">
        <v>1999</v>
      </c>
      <c r="H632" s="92">
        <v>43.969514799999999</v>
      </c>
      <c r="I632" s="92">
        <v>-99.901813099999998</v>
      </c>
      <c r="J632" s="104" t="s">
        <v>42</v>
      </c>
      <c r="K632" s="104" t="s">
        <v>1643</v>
      </c>
      <c r="L632" s="104" t="s">
        <v>2354</v>
      </c>
      <c r="M632" s="106" t="s">
        <v>2354</v>
      </c>
      <c r="N632" s="104" t="s">
        <v>26</v>
      </c>
      <c r="O632" s="104" t="s">
        <v>362</v>
      </c>
      <c r="P632" s="108"/>
      <c r="Q632" s="108"/>
      <c r="R632" s="108"/>
      <c r="S632" s="108" t="s">
        <v>1646</v>
      </c>
      <c r="T632" s="108"/>
      <c r="U632" s="108"/>
      <c r="V632" s="108"/>
      <c r="W632" s="108"/>
      <c r="X632" s="108"/>
    </row>
    <row r="633" spans="1:24">
      <c r="A633" s="103">
        <v>602</v>
      </c>
      <c r="B633" s="104" t="s">
        <v>357</v>
      </c>
      <c r="C633" s="105" t="s">
        <v>358</v>
      </c>
      <c r="D633" s="104" t="s">
        <v>1940</v>
      </c>
      <c r="E633" s="104" t="s">
        <v>2336</v>
      </c>
      <c r="F633" s="104" t="s">
        <v>1509</v>
      </c>
      <c r="G633" s="104">
        <v>1999</v>
      </c>
      <c r="H633" s="92">
        <v>43.969514799999999</v>
      </c>
      <c r="I633" s="92">
        <v>-99.901813099999998</v>
      </c>
      <c r="J633" s="104" t="s">
        <v>42</v>
      </c>
      <c r="K633" s="104" t="s">
        <v>1643</v>
      </c>
      <c r="L633" s="104" t="s">
        <v>2355</v>
      </c>
      <c r="M633" s="106" t="s">
        <v>2355</v>
      </c>
      <c r="N633" s="104" t="s">
        <v>26</v>
      </c>
      <c r="O633" s="104" t="s">
        <v>362</v>
      </c>
      <c r="P633" s="108"/>
      <c r="Q633" s="108"/>
      <c r="R633" s="108"/>
      <c r="S633" s="108" t="s">
        <v>1646</v>
      </c>
      <c r="T633" s="108"/>
      <c r="U633" s="108"/>
      <c r="V633" s="108"/>
      <c r="W633" s="108"/>
      <c r="X633" s="108"/>
    </row>
    <row r="634" spans="1:24">
      <c r="A634" s="103">
        <v>603</v>
      </c>
      <c r="B634" s="104" t="s">
        <v>357</v>
      </c>
      <c r="C634" s="105" t="s">
        <v>358</v>
      </c>
      <c r="D634" s="89" t="s">
        <v>19</v>
      </c>
      <c r="E634" s="104" t="s">
        <v>2336</v>
      </c>
      <c r="F634" s="104" t="s">
        <v>1509</v>
      </c>
      <c r="G634" s="104">
        <v>1999</v>
      </c>
      <c r="H634" s="92">
        <v>43.969514799999999</v>
      </c>
      <c r="I634" s="92">
        <v>-99.901813099999998</v>
      </c>
      <c r="J634" s="104" t="s">
        <v>42</v>
      </c>
      <c r="K634" s="104" t="s">
        <v>1643</v>
      </c>
      <c r="L634" s="104" t="s">
        <v>2356</v>
      </c>
      <c r="M634" s="106" t="s">
        <v>2356</v>
      </c>
      <c r="N634" s="104" t="s">
        <v>26</v>
      </c>
      <c r="O634" s="104" t="s">
        <v>362</v>
      </c>
      <c r="P634" s="108"/>
      <c r="Q634" s="108"/>
      <c r="R634" s="108"/>
      <c r="S634" s="108" t="s">
        <v>1646</v>
      </c>
      <c r="T634" s="108"/>
      <c r="U634" s="108"/>
      <c r="V634" s="108"/>
      <c r="W634" s="108"/>
      <c r="X634" s="108"/>
    </row>
    <row r="635" spans="1:24">
      <c r="A635" s="103">
        <v>604</v>
      </c>
      <c r="B635" s="104" t="s">
        <v>357</v>
      </c>
      <c r="C635" s="105" t="s">
        <v>358</v>
      </c>
      <c r="D635" s="89" t="s">
        <v>19</v>
      </c>
      <c r="E635" s="104" t="s">
        <v>2336</v>
      </c>
      <c r="F635" s="104" t="s">
        <v>1509</v>
      </c>
      <c r="G635" s="104">
        <v>1999</v>
      </c>
      <c r="H635" s="92">
        <v>43.969514799999999</v>
      </c>
      <c r="I635" s="92">
        <v>-99.901813099999998</v>
      </c>
      <c r="J635" s="104" t="s">
        <v>42</v>
      </c>
      <c r="K635" s="104" t="s">
        <v>1643</v>
      </c>
      <c r="L635" s="104" t="s">
        <v>2357</v>
      </c>
      <c r="M635" s="106" t="s">
        <v>2357</v>
      </c>
      <c r="N635" s="104" t="s">
        <v>26</v>
      </c>
      <c r="O635" s="104" t="s">
        <v>362</v>
      </c>
      <c r="P635" s="108"/>
      <c r="Q635" s="108"/>
      <c r="R635" s="108"/>
      <c r="S635" s="108" t="s">
        <v>1646</v>
      </c>
      <c r="T635" s="108"/>
      <c r="U635" s="108"/>
      <c r="V635" s="108"/>
      <c r="W635" s="108"/>
      <c r="X635" s="108"/>
    </row>
    <row r="636" spans="1:24">
      <c r="A636" s="103">
        <v>605</v>
      </c>
      <c r="B636" s="104" t="s">
        <v>357</v>
      </c>
      <c r="C636" s="105" t="s">
        <v>358</v>
      </c>
      <c r="D636" s="89" t="s">
        <v>19</v>
      </c>
      <c r="E636" s="104" t="s">
        <v>2336</v>
      </c>
      <c r="F636" s="104" t="s">
        <v>1509</v>
      </c>
      <c r="G636" s="104">
        <v>1999</v>
      </c>
      <c r="H636" s="92">
        <v>43.969514799999999</v>
      </c>
      <c r="I636" s="92">
        <v>-99.901813099999998</v>
      </c>
      <c r="J636" s="104" t="s">
        <v>42</v>
      </c>
      <c r="K636" s="104" t="s">
        <v>1643</v>
      </c>
      <c r="L636" s="104" t="s">
        <v>2358</v>
      </c>
      <c r="M636" s="106" t="s">
        <v>2358</v>
      </c>
      <c r="N636" s="104" t="s">
        <v>26</v>
      </c>
      <c r="O636" s="104" t="s">
        <v>362</v>
      </c>
      <c r="P636" s="108"/>
      <c r="Q636" s="108"/>
      <c r="R636" s="108"/>
      <c r="S636" s="108" t="s">
        <v>1646</v>
      </c>
      <c r="T636" s="108"/>
      <c r="U636" s="108"/>
      <c r="V636" s="108"/>
      <c r="W636" s="108"/>
      <c r="X636" s="108"/>
    </row>
    <row r="637" spans="1:24">
      <c r="A637" s="103">
        <v>606</v>
      </c>
      <c r="B637" s="104" t="s">
        <v>357</v>
      </c>
      <c r="C637" s="105" t="s">
        <v>358</v>
      </c>
      <c r="D637" s="89" t="s">
        <v>19</v>
      </c>
      <c r="E637" s="104" t="s">
        <v>2336</v>
      </c>
      <c r="F637" s="104" t="s">
        <v>1509</v>
      </c>
      <c r="G637" s="104">
        <v>1999</v>
      </c>
      <c r="H637" s="92">
        <v>43.969514799999999</v>
      </c>
      <c r="I637" s="92">
        <v>-99.901813099999998</v>
      </c>
      <c r="J637" s="104" t="s">
        <v>42</v>
      </c>
      <c r="K637" s="104" t="s">
        <v>1643</v>
      </c>
      <c r="L637" s="104" t="s">
        <v>2359</v>
      </c>
      <c r="M637" s="106" t="s">
        <v>2359</v>
      </c>
      <c r="N637" s="104" t="s">
        <v>26</v>
      </c>
      <c r="O637" s="104" t="s">
        <v>362</v>
      </c>
      <c r="P637" s="108"/>
      <c r="Q637" s="108"/>
      <c r="R637" s="108"/>
      <c r="S637" s="108" t="s">
        <v>1646</v>
      </c>
      <c r="T637" s="108"/>
      <c r="U637" s="108"/>
      <c r="V637" s="108"/>
      <c r="W637" s="108"/>
      <c r="X637" s="108"/>
    </row>
    <row r="638" spans="1:24">
      <c r="A638" s="103">
        <v>607</v>
      </c>
      <c r="B638" s="104" t="s">
        <v>357</v>
      </c>
      <c r="C638" s="105" t="s">
        <v>358</v>
      </c>
      <c r="D638" s="89" t="s">
        <v>19</v>
      </c>
      <c r="E638" s="104" t="s">
        <v>2336</v>
      </c>
      <c r="F638" s="104" t="s">
        <v>1509</v>
      </c>
      <c r="G638" s="104">
        <v>1999</v>
      </c>
      <c r="H638" s="92">
        <v>43.969514799999999</v>
      </c>
      <c r="I638" s="92">
        <v>-99.901813099999998</v>
      </c>
      <c r="J638" s="104" t="s">
        <v>42</v>
      </c>
      <c r="K638" s="104" t="s">
        <v>1643</v>
      </c>
      <c r="L638" s="104" t="s">
        <v>2360</v>
      </c>
      <c r="M638" s="106" t="s">
        <v>2360</v>
      </c>
      <c r="N638" s="104" t="s">
        <v>26</v>
      </c>
      <c r="O638" s="104" t="s">
        <v>362</v>
      </c>
      <c r="P638" s="108"/>
      <c r="Q638" s="108"/>
      <c r="R638" s="108"/>
      <c r="S638" s="108" t="s">
        <v>1646</v>
      </c>
      <c r="T638" s="108"/>
      <c r="U638" s="108"/>
      <c r="V638" s="108"/>
      <c r="W638" s="108"/>
      <c r="X638" s="108"/>
    </row>
    <row r="639" spans="1:24">
      <c r="A639" s="103">
        <v>608</v>
      </c>
      <c r="B639" s="104" t="s">
        <v>357</v>
      </c>
      <c r="C639" s="105" t="s">
        <v>358</v>
      </c>
      <c r="D639" s="89" t="s">
        <v>19</v>
      </c>
      <c r="E639" s="104" t="s">
        <v>2336</v>
      </c>
      <c r="F639" s="104" t="s">
        <v>1509</v>
      </c>
      <c r="G639" s="104">
        <v>1999</v>
      </c>
      <c r="H639" s="92">
        <v>43.969514799999999</v>
      </c>
      <c r="I639" s="92">
        <v>-99.901813099999998</v>
      </c>
      <c r="J639" s="104" t="s">
        <v>42</v>
      </c>
      <c r="K639" s="104" t="s">
        <v>1643</v>
      </c>
      <c r="L639" s="104" t="s">
        <v>2361</v>
      </c>
      <c r="M639" s="106" t="s">
        <v>2361</v>
      </c>
      <c r="N639" s="104" t="s">
        <v>26</v>
      </c>
      <c r="O639" s="104" t="s">
        <v>362</v>
      </c>
      <c r="P639" s="108"/>
      <c r="Q639" s="108"/>
      <c r="R639" s="108"/>
      <c r="S639" s="108" t="s">
        <v>1646</v>
      </c>
      <c r="T639" s="108"/>
      <c r="U639" s="108"/>
      <c r="V639" s="108"/>
      <c r="W639" s="108"/>
      <c r="X639" s="108"/>
    </row>
    <row r="640" spans="1:24">
      <c r="A640" s="103">
        <v>609</v>
      </c>
      <c r="B640" s="104" t="s">
        <v>357</v>
      </c>
      <c r="C640" s="105" t="s">
        <v>358</v>
      </c>
      <c r="D640" s="89" t="s">
        <v>19</v>
      </c>
      <c r="E640" s="104" t="s">
        <v>2336</v>
      </c>
      <c r="F640" s="104" t="s">
        <v>1509</v>
      </c>
      <c r="G640" s="104">
        <v>1999</v>
      </c>
      <c r="H640" s="92">
        <v>43.969514799999999</v>
      </c>
      <c r="I640" s="92">
        <v>-99.901813099999998</v>
      </c>
      <c r="J640" s="104" t="s">
        <v>42</v>
      </c>
      <c r="K640" s="104" t="s">
        <v>1643</v>
      </c>
      <c r="L640" s="104" t="s">
        <v>2362</v>
      </c>
      <c r="M640" s="106" t="s">
        <v>2362</v>
      </c>
      <c r="N640" s="104" t="s">
        <v>26</v>
      </c>
      <c r="O640" s="104" t="s">
        <v>362</v>
      </c>
      <c r="P640" s="108"/>
      <c r="Q640" s="108"/>
      <c r="R640" s="108"/>
      <c r="S640" s="108" t="s">
        <v>1646</v>
      </c>
      <c r="T640" s="108"/>
      <c r="U640" s="108"/>
      <c r="V640" s="108"/>
      <c r="W640" s="108"/>
      <c r="X640" s="108"/>
    </row>
    <row r="641" spans="1:24">
      <c r="A641" s="103">
        <v>610</v>
      </c>
      <c r="B641" s="104" t="s">
        <v>357</v>
      </c>
      <c r="C641" s="105" t="s">
        <v>358</v>
      </c>
      <c r="D641" s="89" t="s">
        <v>19</v>
      </c>
      <c r="E641" s="104" t="s">
        <v>2336</v>
      </c>
      <c r="F641" s="104" t="s">
        <v>1509</v>
      </c>
      <c r="G641" s="104">
        <v>1999</v>
      </c>
      <c r="H641" s="92">
        <v>43.969514799999999</v>
      </c>
      <c r="I641" s="92">
        <v>-99.901813099999998</v>
      </c>
      <c r="J641" s="104" t="s">
        <v>42</v>
      </c>
      <c r="K641" s="104" t="s">
        <v>1643</v>
      </c>
      <c r="L641" s="104" t="s">
        <v>2363</v>
      </c>
      <c r="M641" s="106" t="s">
        <v>2363</v>
      </c>
      <c r="N641" s="104" t="s">
        <v>26</v>
      </c>
      <c r="O641" s="104" t="s">
        <v>362</v>
      </c>
      <c r="P641" s="108"/>
      <c r="Q641" s="108"/>
      <c r="R641" s="108"/>
      <c r="S641" s="108" t="s">
        <v>1646</v>
      </c>
      <c r="T641" s="108"/>
      <c r="U641" s="108"/>
      <c r="V641" s="108"/>
      <c r="W641" s="108"/>
      <c r="X641" s="108"/>
    </row>
    <row r="642" spans="1:24">
      <c r="A642" s="103">
        <v>611</v>
      </c>
      <c r="B642" s="104" t="s">
        <v>357</v>
      </c>
      <c r="C642" s="105" t="s">
        <v>358</v>
      </c>
      <c r="D642" s="89" t="s">
        <v>19</v>
      </c>
      <c r="E642" s="104" t="s">
        <v>2336</v>
      </c>
      <c r="F642" s="104" t="s">
        <v>1509</v>
      </c>
      <c r="G642" s="104">
        <v>1999</v>
      </c>
      <c r="H642" s="92">
        <v>43.969514799999999</v>
      </c>
      <c r="I642" s="92">
        <v>-99.901813099999998</v>
      </c>
      <c r="J642" s="104" t="s">
        <v>42</v>
      </c>
      <c r="K642" s="104" t="s">
        <v>1643</v>
      </c>
      <c r="L642" s="104" t="s">
        <v>2364</v>
      </c>
      <c r="M642" s="106" t="s">
        <v>2364</v>
      </c>
      <c r="N642" s="104" t="s">
        <v>26</v>
      </c>
      <c r="O642" s="104" t="s">
        <v>362</v>
      </c>
      <c r="P642" s="108"/>
      <c r="Q642" s="108"/>
      <c r="R642" s="108"/>
      <c r="S642" s="108" t="s">
        <v>1646</v>
      </c>
      <c r="T642" s="108"/>
      <c r="U642" s="108"/>
      <c r="V642" s="108"/>
      <c r="W642" s="108"/>
      <c r="X642" s="108"/>
    </row>
    <row r="643" spans="1:24">
      <c r="A643" s="103">
        <v>612</v>
      </c>
      <c r="B643" s="104" t="s">
        <v>357</v>
      </c>
      <c r="C643" s="105" t="s">
        <v>358</v>
      </c>
      <c r="D643" s="89" t="s">
        <v>19</v>
      </c>
      <c r="E643" s="104" t="s">
        <v>2336</v>
      </c>
      <c r="F643" s="104" t="s">
        <v>1509</v>
      </c>
      <c r="G643" s="104">
        <v>1999</v>
      </c>
      <c r="H643" s="92">
        <v>43.969514799999999</v>
      </c>
      <c r="I643" s="92">
        <v>-99.901813099999998</v>
      </c>
      <c r="J643" s="104" t="s">
        <v>42</v>
      </c>
      <c r="K643" s="104" t="s">
        <v>1643</v>
      </c>
      <c r="L643" s="104" t="s">
        <v>2365</v>
      </c>
      <c r="M643" s="106" t="s">
        <v>2365</v>
      </c>
      <c r="N643" s="104" t="s">
        <v>26</v>
      </c>
      <c r="O643" s="104" t="s">
        <v>362</v>
      </c>
      <c r="P643" s="108"/>
      <c r="Q643" s="108"/>
      <c r="R643" s="108"/>
      <c r="S643" s="108" t="s">
        <v>1646</v>
      </c>
      <c r="T643" s="108"/>
      <c r="U643" s="108"/>
      <c r="V643" s="108"/>
      <c r="W643" s="108"/>
      <c r="X643" s="108"/>
    </row>
    <row r="644" spans="1:24">
      <c r="A644" s="103">
        <v>613</v>
      </c>
      <c r="B644" s="104" t="s">
        <v>357</v>
      </c>
      <c r="C644" s="105" t="s">
        <v>358</v>
      </c>
      <c r="D644" s="89" t="s">
        <v>19</v>
      </c>
      <c r="E644" s="104" t="s">
        <v>2336</v>
      </c>
      <c r="F644" s="104" t="s">
        <v>1509</v>
      </c>
      <c r="G644" s="104">
        <v>1999</v>
      </c>
      <c r="H644" s="92">
        <v>43.969514799999999</v>
      </c>
      <c r="I644" s="92">
        <v>-99.901813099999998</v>
      </c>
      <c r="J644" s="104" t="s">
        <v>42</v>
      </c>
      <c r="K644" s="104" t="s">
        <v>1643</v>
      </c>
      <c r="L644" s="104" t="s">
        <v>2366</v>
      </c>
      <c r="M644" s="106" t="s">
        <v>2366</v>
      </c>
      <c r="N644" s="104" t="s">
        <v>26</v>
      </c>
      <c r="O644" s="104" t="s">
        <v>362</v>
      </c>
      <c r="P644" s="108"/>
      <c r="Q644" s="108"/>
      <c r="R644" s="108"/>
      <c r="S644" s="108" t="s">
        <v>1646</v>
      </c>
      <c r="T644" s="108"/>
      <c r="U644" s="108"/>
      <c r="V644" s="108"/>
      <c r="W644" s="108"/>
      <c r="X644" s="108"/>
    </row>
    <row r="645" spans="1:24">
      <c r="A645" s="103">
        <v>614</v>
      </c>
      <c r="B645" s="104" t="s">
        <v>357</v>
      </c>
      <c r="C645" s="105" t="s">
        <v>358</v>
      </c>
      <c r="D645" s="89" t="s">
        <v>19</v>
      </c>
      <c r="E645" s="104" t="s">
        <v>2336</v>
      </c>
      <c r="F645" s="104" t="s">
        <v>1509</v>
      </c>
      <c r="G645" s="104">
        <v>1999</v>
      </c>
      <c r="H645" s="92">
        <v>43.969514799999999</v>
      </c>
      <c r="I645" s="92">
        <v>-99.901813099999998</v>
      </c>
      <c r="J645" s="104" t="s">
        <v>42</v>
      </c>
      <c r="K645" s="104" t="s">
        <v>1643</v>
      </c>
      <c r="L645" s="104" t="s">
        <v>2367</v>
      </c>
      <c r="M645" s="106" t="s">
        <v>2367</v>
      </c>
      <c r="N645" s="104" t="s">
        <v>26</v>
      </c>
      <c r="O645" s="104" t="s">
        <v>362</v>
      </c>
      <c r="P645" s="108"/>
      <c r="Q645" s="108"/>
      <c r="R645" s="108"/>
      <c r="S645" s="108" t="s">
        <v>1646</v>
      </c>
      <c r="T645" s="108"/>
      <c r="U645" s="108"/>
      <c r="V645" s="108"/>
      <c r="W645" s="108"/>
      <c r="X645" s="108"/>
    </row>
    <row r="646" spans="1:24">
      <c r="A646" s="103">
        <v>615</v>
      </c>
      <c r="B646" s="104" t="s">
        <v>357</v>
      </c>
      <c r="C646" s="105" t="s">
        <v>358</v>
      </c>
      <c r="D646" s="89" t="s">
        <v>19</v>
      </c>
      <c r="E646" s="104" t="s">
        <v>2336</v>
      </c>
      <c r="F646" s="104" t="s">
        <v>1509</v>
      </c>
      <c r="G646" s="104">
        <v>1999</v>
      </c>
      <c r="H646" s="92">
        <v>43.969514799999999</v>
      </c>
      <c r="I646" s="92">
        <v>-99.901813099999998</v>
      </c>
      <c r="J646" s="104" t="s">
        <v>42</v>
      </c>
      <c r="K646" s="104" t="s">
        <v>1643</v>
      </c>
      <c r="L646" s="104" t="s">
        <v>2368</v>
      </c>
      <c r="M646" s="106" t="s">
        <v>2368</v>
      </c>
      <c r="N646" s="104" t="s">
        <v>26</v>
      </c>
      <c r="O646" s="104" t="s">
        <v>362</v>
      </c>
      <c r="P646" s="108"/>
      <c r="Q646" s="108"/>
      <c r="R646" s="108"/>
      <c r="S646" s="108" t="s">
        <v>1646</v>
      </c>
      <c r="T646" s="108"/>
      <c r="U646" s="108"/>
      <c r="V646" s="108"/>
      <c r="W646" s="108"/>
      <c r="X646" s="108"/>
    </row>
    <row r="647" spans="1:24">
      <c r="A647" s="103">
        <v>616</v>
      </c>
      <c r="B647" s="104" t="s">
        <v>357</v>
      </c>
      <c r="C647" s="105" t="s">
        <v>358</v>
      </c>
      <c r="D647" s="89" t="s">
        <v>19</v>
      </c>
      <c r="E647" s="104" t="s">
        <v>2336</v>
      </c>
      <c r="F647" s="104" t="s">
        <v>1509</v>
      </c>
      <c r="G647" s="104">
        <v>1999</v>
      </c>
      <c r="H647" s="92">
        <v>43.969514799999999</v>
      </c>
      <c r="I647" s="92">
        <v>-99.901813099999998</v>
      </c>
      <c r="J647" s="104" t="s">
        <v>42</v>
      </c>
      <c r="K647" s="104" t="s">
        <v>1643</v>
      </c>
      <c r="L647" s="104" t="s">
        <v>2369</v>
      </c>
      <c r="M647" s="106" t="s">
        <v>2369</v>
      </c>
      <c r="N647" s="104" t="s">
        <v>26</v>
      </c>
      <c r="O647" s="104" t="s">
        <v>362</v>
      </c>
      <c r="P647" s="108"/>
      <c r="Q647" s="108"/>
      <c r="R647" s="108"/>
      <c r="S647" s="108" t="s">
        <v>1646</v>
      </c>
      <c r="T647" s="108"/>
      <c r="U647" s="108"/>
      <c r="V647" s="108"/>
      <c r="W647" s="108"/>
      <c r="X647" s="108"/>
    </row>
    <row r="648" spans="1:24">
      <c r="A648" s="103">
        <v>617</v>
      </c>
      <c r="B648" s="104" t="s">
        <v>357</v>
      </c>
      <c r="C648" s="105" t="s">
        <v>358</v>
      </c>
      <c r="D648" s="89" t="s">
        <v>19</v>
      </c>
      <c r="E648" s="104" t="s">
        <v>2336</v>
      </c>
      <c r="F648" s="104" t="s">
        <v>1509</v>
      </c>
      <c r="G648" s="104">
        <v>1999</v>
      </c>
      <c r="H648" s="92">
        <v>43.969514799999999</v>
      </c>
      <c r="I648" s="92">
        <v>-99.901813099999998</v>
      </c>
      <c r="J648" s="104" t="s">
        <v>42</v>
      </c>
      <c r="K648" s="104" t="s">
        <v>1643</v>
      </c>
      <c r="L648" s="104" t="s">
        <v>2370</v>
      </c>
      <c r="M648" s="106" t="s">
        <v>2370</v>
      </c>
      <c r="N648" s="104" t="s">
        <v>26</v>
      </c>
      <c r="O648" s="104" t="s">
        <v>362</v>
      </c>
      <c r="P648" s="108"/>
      <c r="Q648" s="108"/>
      <c r="R648" s="108"/>
      <c r="S648" s="108" t="s">
        <v>1646</v>
      </c>
      <c r="T648" s="108"/>
      <c r="U648" s="108"/>
      <c r="V648" s="108"/>
      <c r="W648" s="108"/>
      <c r="X648" s="108"/>
    </row>
    <row r="649" spans="1:24">
      <c r="A649" s="103">
        <v>618</v>
      </c>
      <c r="B649" s="104" t="s">
        <v>357</v>
      </c>
      <c r="C649" s="105" t="s">
        <v>358</v>
      </c>
      <c r="D649" s="89" t="s">
        <v>19</v>
      </c>
      <c r="E649" s="104" t="s">
        <v>2336</v>
      </c>
      <c r="F649" s="104" t="s">
        <v>1509</v>
      </c>
      <c r="G649" s="104">
        <v>1999</v>
      </c>
      <c r="H649" s="92">
        <v>43.969514799999999</v>
      </c>
      <c r="I649" s="92">
        <v>-99.901813099999998</v>
      </c>
      <c r="J649" s="104" t="s">
        <v>42</v>
      </c>
      <c r="K649" s="104" t="s">
        <v>1643</v>
      </c>
      <c r="L649" s="104" t="s">
        <v>2371</v>
      </c>
      <c r="M649" s="106" t="s">
        <v>2371</v>
      </c>
      <c r="N649" s="104" t="s">
        <v>26</v>
      </c>
      <c r="O649" s="104" t="s">
        <v>362</v>
      </c>
      <c r="P649" s="108"/>
      <c r="Q649" s="108"/>
      <c r="R649" s="108"/>
      <c r="S649" s="108" t="s">
        <v>1646</v>
      </c>
      <c r="T649" s="108"/>
      <c r="U649" s="108"/>
      <c r="V649" s="108"/>
      <c r="W649" s="108"/>
      <c r="X649" s="108"/>
    </row>
    <row r="650" spans="1:24">
      <c r="A650" s="103">
        <v>619</v>
      </c>
      <c r="B650" s="104" t="s">
        <v>357</v>
      </c>
      <c r="C650" s="105" t="s">
        <v>358</v>
      </c>
      <c r="D650" s="89" t="s">
        <v>19</v>
      </c>
      <c r="E650" s="104" t="s">
        <v>2336</v>
      </c>
      <c r="F650" s="104" t="s">
        <v>1509</v>
      </c>
      <c r="G650" s="104">
        <v>1999</v>
      </c>
      <c r="H650" s="92">
        <v>43.969514799999999</v>
      </c>
      <c r="I650" s="92">
        <v>-99.901813099999998</v>
      </c>
      <c r="J650" s="104" t="s">
        <v>42</v>
      </c>
      <c r="K650" s="104" t="s">
        <v>1643</v>
      </c>
      <c r="L650" s="104" t="s">
        <v>2372</v>
      </c>
      <c r="M650" s="106" t="s">
        <v>2372</v>
      </c>
      <c r="N650" s="104" t="s">
        <v>26</v>
      </c>
      <c r="O650" s="104" t="s">
        <v>362</v>
      </c>
      <c r="P650" s="108"/>
      <c r="Q650" s="108"/>
      <c r="R650" s="108"/>
      <c r="S650" s="108" t="s">
        <v>1646</v>
      </c>
      <c r="T650" s="108"/>
      <c r="U650" s="108"/>
      <c r="V650" s="108"/>
      <c r="W650" s="108"/>
      <c r="X650" s="108"/>
    </row>
    <row r="651" spans="1:24">
      <c r="A651" s="103">
        <v>620</v>
      </c>
      <c r="B651" s="104" t="s">
        <v>357</v>
      </c>
      <c r="C651" s="105" t="s">
        <v>358</v>
      </c>
      <c r="D651" s="89" t="s">
        <v>19</v>
      </c>
      <c r="E651" s="104" t="s">
        <v>2336</v>
      </c>
      <c r="F651" s="104" t="s">
        <v>1509</v>
      </c>
      <c r="G651" s="104">
        <v>1999</v>
      </c>
      <c r="H651" s="92">
        <v>43.969514799999999</v>
      </c>
      <c r="I651" s="92">
        <v>-99.901813099999998</v>
      </c>
      <c r="J651" s="104" t="s">
        <v>42</v>
      </c>
      <c r="K651" s="104" t="s">
        <v>1643</v>
      </c>
      <c r="L651" s="104" t="s">
        <v>2373</v>
      </c>
      <c r="M651" s="106" t="s">
        <v>2373</v>
      </c>
      <c r="N651" s="104" t="s">
        <v>26</v>
      </c>
      <c r="O651" s="104" t="s">
        <v>362</v>
      </c>
      <c r="P651" s="108"/>
      <c r="Q651" s="108"/>
      <c r="R651" s="108"/>
      <c r="S651" s="108" t="s">
        <v>1646</v>
      </c>
      <c r="T651" s="108"/>
      <c r="U651" s="108"/>
      <c r="V651" s="108"/>
      <c r="W651" s="108"/>
      <c r="X651" s="108"/>
    </row>
    <row r="652" spans="1:24">
      <c r="A652" s="103">
        <v>621</v>
      </c>
      <c r="B652" s="104" t="s">
        <v>357</v>
      </c>
      <c r="C652" s="105" t="s">
        <v>358</v>
      </c>
      <c r="D652" s="89" t="s">
        <v>19</v>
      </c>
      <c r="E652" s="104" t="s">
        <v>2336</v>
      </c>
      <c r="F652" s="104" t="s">
        <v>1509</v>
      </c>
      <c r="G652" s="104">
        <v>1999</v>
      </c>
      <c r="H652" s="92">
        <v>43.969514799999999</v>
      </c>
      <c r="I652" s="92">
        <v>-99.901813099999998</v>
      </c>
      <c r="J652" s="104" t="s">
        <v>42</v>
      </c>
      <c r="K652" s="104" t="s">
        <v>1643</v>
      </c>
      <c r="L652" s="104" t="s">
        <v>2374</v>
      </c>
      <c r="M652" s="106" t="s">
        <v>2374</v>
      </c>
      <c r="N652" s="104" t="s">
        <v>26</v>
      </c>
      <c r="O652" s="104" t="s">
        <v>362</v>
      </c>
      <c r="P652" s="108"/>
      <c r="Q652" s="108"/>
      <c r="R652" s="108"/>
      <c r="S652" s="108" t="s">
        <v>1646</v>
      </c>
      <c r="T652" s="108"/>
      <c r="U652" s="108"/>
      <c r="V652" s="108"/>
      <c r="W652" s="108"/>
      <c r="X652" s="108"/>
    </row>
    <row r="653" spans="1:24">
      <c r="A653" s="103">
        <v>622</v>
      </c>
      <c r="B653" s="104" t="s">
        <v>357</v>
      </c>
      <c r="C653" s="105" t="s">
        <v>358</v>
      </c>
      <c r="D653" s="89" t="s">
        <v>19</v>
      </c>
      <c r="E653" s="104" t="s">
        <v>2336</v>
      </c>
      <c r="F653" s="104" t="s">
        <v>1509</v>
      </c>
      <c r="G653" s="104">
        <v>1999</v>
      </c>
      <c r="H653" s="92">
        <v>43.969514799999999</v>
      </c>
      <c r="I653" s="92">
        <v>-99.901813099999998</v>
      </c>
      <c r="J653" s="104" t="s">
        <v>42</v>
      </c>
      <c r="K653" s="104" t="s">
        <v>1643</v>
      </c>
      <c r="L653" s="104" t="s">
        <v>2375</v>
      </c>
      <c r="M653" s="106" t="s">
        <v>2375</v>
      </c>
      <c r="N653" s="104" t="s">
        <v>26</v>
      </c>
      <c r="O653" s="104" t="s">
        <v>362</v>
      </c>
      <c r="P653" s="108"/>
      <c r="Q653" s="108"/>
      <c r="R653" s="108"/>
      <c r="S653" s="108" t="s">
        <v>1646</v>
      </c>
      <c r="T653" s="108"/>
      <c r="U653" s="108"/>
      <c r="V653" s="108"/>
      <c r="W653" s="108"/>
      <c r="X653" s="108"/>
    </row>
    <row r="654" spans="1:24">
      <c r="A654" s="103">
        <v>623</v>
      </c>
      <c r="B654" s="104" t="s">
        <v>357</v>
      </c>
      <c r="C654" s="105" t="s">
        <v>358</v>
      </c>
      <c r="D654" s="89" t="s">
        <v>19</v>
      </c>
      <c r="E654" s="104" t="s">
        <v>2336</v>
      </c>
      <c r="F654" s="104" t="s">
        <v>1509</v>
      </c>
      <c r="G654" s="104">
        <v>1999</v>
      </c>
      <c r="H654" s="92">
        <v>43.969514799999999</v>
      </c>
      <c r="I654" s="92">
        <v>-99.901813099999998</v>
      </c>
      <c r="J654" s="104" t="s">
        <v>42</v>
      </c>
      <c r="K654" s="104" t="s">
        <v>1643</v>
      </c>
      <c r="L654" s="104" t="s">
        <v>2376</v>
      </c>
      <c r="M654" s="106" t="s">
        <v>2376</v>
      </c>
      <c r="N654" s="104" t="s">
        <v>26</v>
      </c>
      <c r="O654" s="104" t="s">
        <v>362</v>
      </c>
      <c r="P654" s="108"/>
      <c r="Q654" s="108"/>
      <c r="R654" s="108"/>
      <c r="S654" s="108" t="s">
        <v>1646</v>
      </c>
      <c r="T654" s="108"/>
      <c r="U654" s="108"/>
      <c r="V654" s="108"/>
      <c r="W654" s="108"/>
      <c r="X654" s="108"/>
    </row>
    <row r="655" spans="1:24">
      <c r="A655" s="103">
        <v>624</v>
      </c>
      <c r="B655" s="104" t="s">
        <v>357</v>
      </c>
      <c r="C655" s="105" t="s">
        <v>358</v>
      </c>
      <c r="D655" s="89" t="s">
        <v>19</v>
      </c>
      <c r="E655" s="104" t="s">
        <v>2336</v>
      </c>
      <c r="F655" s="104" t="s">
        <v>1509</v>
      </c>
      <c r="G655" s="104">
        <v>1999</v>
      </c>
      <c r="H655" s="92">
        <v>43.969514799999999</v>
      </c>
      <c r="I655" s="92">
        <v>-99.901813099999998</v>
      </c>
      <c r="J655" s="104" t="s">
        <v>42</v>
      </c>
      <c r="K655" s="104" t="s">
        <v>1643</v>
      </c>
      <c r="L655" s="104" t="s">
        <v>2377</v>
      </c>
      <c r="M655" s="106" t="s">
        <v>2377</v>
      </c>
      <c r="N655" s="104" t="s">
        <v>26</v>
      </c>
      <c r="O655" s="104" t="s">
        <v>362</v>
      </c>
      <c r="P655" s="108"/>
      <c r="Q655" s="108"/>
      <c r="R655" s="108"/>
      <c r="S655" s="108" t="s">
        <v>1646</v>
      </c>
      <c r="T655" s="108"/>
      <c r="U655" s="108"/>
      <c r="V655" s="108"/>
      <c r="W655" s="108"/>
      <c r="X655" s="108"/>
    </row>
    <row r="656" spans="1:24">
      <c r="A656" s="103">
        <v>625</v>
      </c>
      <c r="B656" s="104" t="s">
        <v>357</v>
      </c>
      <c r="C656" s="105" t="s">
        <v>358</v>
      </c>
      <c r="D656" s="89" t="s">
        <v>19</v>
      </c>
      <c r="E656" s="104" t="s">
        <v>2336</v>
      </c>
      <c r="F656" s="104" t="s">
        <v>1509</v>
      </c>
      <c r="G656" s="104">
        <v>1999</v>
      </c>
      <c r="H656" s="92">
        <v>43.969514799999999</v>
      </c>
      <c r="I656" s="92">
        <v>-99.901813099999998</v>
      </c>
      <c r="J656" s="104" t="s">
        <v>42</v>
      </c>
      <c r="K656" s="104" t="s">
        <v>1643</v>
      </c>
      <c r="L656" s="104" t="s">
        <v>2378</v>
      </c>
      <c r="M656" s="106" t="s">
        <v>2378</v>
      </c>
      <c r="N656" s="104" t="s">
        <v>26</v>
      </c>
      <c r="O656" s="104" t="s">
        <v>362</v>
      </c>
      <c r="P656" s="108"/>
      <c r="Q656" s="108"/>
      <c r="R656" s="108"/>
      <c r="S656" s="108" t="s">
        <v>1646</v>
      </c>
      <c r="T656" s="108"/>
      <c r="U656" s="108"/>
      <c r="V656" s="108"/>
      <c r="W656" s="108"/>
      <c r="X656" s="108"/>
    </row>
    <row r="657" spans="1:24">
      <c r="A657" s="103">
        <v>626</v>
      </c>
      <c r="B657" s="104" t="s">
        <v>357</v>
      </c>
      <c r="C657" s="105" t="s">
        <v>358</v>
      </c>
      <c r="D657" s="89" t="s">
        <v>19</v>
      </c>
      <c r="E657" s="104" t="s">
        <v>2336</v>
      </c>
      <c r="F657" s="104" t="s">
        <v>1509</v>
      </c>
      <c r="G657" s="104">
        <v>2000</v>
      </c>
      <c r="H657" s="92">
        <v>43.969514799999999</v>
      </c>
      <c r="I657" s="92">
        <v>-99.901813099999998</v>
      </c>
      <c r="J657" s="104" t="s">
        <v>42</v>
      </c>
      <c r="K657" s="104" t="s">
        <v>1643</v>
      </c>
      <c r="L657" s="104" t="s">
        <v>2379</v>
      </c>
      <c r="M657" s="106" t="s">
        <v>2379</v>
      </c>
      <c r="N657" s="104" t="s">
        <v>26</v>
      </c>
      <c r="O657" s="104" t="s">
        <v>362</v>
      </c>
      <c r="P657" s="108"/>
      <c r="Q657" s="108"/>
      <c r="R657" s="108"/>
      <c r="S657" s="108" t="s">
        <v>1646</v>
      </c>
      <c r="T657" s="108" t="s">
        <v>1664</v>
      </c>
      <c r="U657" s="108"/>
      <c r="V657" s="108"/>
      <c r="W657" s="108"/>
      <c r="X657" s="108"/>
    </row>
    <row r="658" spans="1:24">
      <c r="A658" s="103">
        <v>627</v>
      </c>
      <c r="B658" s="104" t="s">
        <v>357</v>
      </c>
      <c r="C658" s="105" t="s">
        <v>358</v>
      </c>
      <c r="D658" s="89" t="s">
        <v>19</v>
      </c>
      <c r="E658" s="104" t="s">
        <v>2336</v>
      </c>
      <c r="F658" s="104" t="s">
        <v>1509</v>
      </c>
      <c r="G658" s="104">
        <v>2000</v>
      </c>
      <c r="H658" s="92">
        <v>43.969514799999999</v>
      </c>
      <c r="I658" s="92">
        <v>-99.901813099999998</v>
      </c>
      <c r="J658" s="104" t="s">
        <v>42</v>
      </c>
      <c r="K658" s="104" t="s">
        <v>1643</v>
      </c>
      <c r="L658" s="104" t="s">
        <v>2380</v>
      </c>
      <c r="M658" s="106" t="s">
        <v>2380</v>
      </c>
      <c r="N658" s="104" t="s">
        <v>26</v>
      </c>
      <c r="O658" s="104" t="s">
        <v>362</v>
      </c>
      <c r="P658" s="108"/>
      <c r="Q658" s="108"/>
      <c r="R658" s="108"/>
      <c r="S658" s="108" t="s">
        <v>1646</v>
      </c>
      <c r="T658" s="108" t="s">
        <v>1664</v>
      </c>
      <c r="U658" s="108"/>
      <c r="V658" s="108"/>
      <c r="W658" s="108"/>
      <c r="X658" s="108"/>
    </row>
    <row r="659" spans="1:24">
      <c r="A659" s="103">
        <v>628</v>
      </c>
      <c r="B659" s="104" t="s">
        <v>357</v>
      </c>
      <c r="C659" s="105" t="s">
        <v>358</v>
      </c>
      <c r="D659" s="104" t="s">
        <v>1940</v>
      </c>
      <c r="E659" s="104" t="s">
        <v>2336</v>
      </c>
      <c r="F659" s="104" t="s">
        <v>1509</v>
      </c>
      <c r="G659" s="104">
        <v>1999</v>
      </c>
      <c r="H659" s="92">
        <v>43.969514799999999</v>
      </c>
      <c r="I659" s="92">
        <v>-99.901813099999998</v>
      </c>
      <c r="J659" s="104" t="s">
        <v>42</v>
      </c>
      <c r="K659" s="104" t="s">
        <v>1643</v>
      </c>
      <c r="L659" s="104" t="s">
        <v>2381</v>
      </c>
      <c r="M659" s="106" t="s">
        <v>2381</v>
      </c>
      <c r="N659" s="104" t="s">
        <v>26</v>
      </c>
      <c r="O659" s="104" t="s">
        <v>362</v>
      </c>
      <c r="P659" s="108"/>
      <c r="Q659" s="108"/>
      <c r="R659" s="108"/>
      <c r="S659" s="108" t="s">
        <v>1646</v>
      </c>
      <c r="T659" s="108" t="s">
        <v>1664</v>
      </c>
      <c r="U659" s="108"/>
      <c r="V659" s="108"/>
      <c r="W659" s="108"/>
      <c r="X659" s="108"/>
    </row>
    <row r="660" spans="1:24">
      <c r="A660" s="103">
        <v>629</v>
      </c>
      <c r="B660" s="104" t="s">
        <v>357</v>
      </c>
      <c r="C660" s="105" t="s">
        <v>358</v>
      </c>
      <c r="D660" s="89" t="s">
        <v>19</v>
      </c>
      <c r="E660" s="104" t="s">
        <v>2336</v>
      </c>
      <c r="F660" s="104" t="s">
        <v>1509</v>
      </c>
      <c r="G660" s="104">
        <v>1999</v>
      </c>
      <c r="H660" s="92">
        <v>43.969514799999999</v>
      </c>
      <c r="I660" s="92">
        <v>-99.901813099999998</v>
      </c>
      <c r="J660" s="104" t="s">
        <v>42</v>
      </c>
      <c r="K660" s="104" t="s">
        <v>1643</v>
      </c>
      <c r="L660" s="104" t="s">
        <v>2382</v>
      </c>
      <c r="M660" s="106" t="s">
        <v>2382</v>
      </c>
      <c r="N660" s="104" t="s">
        <v>26</v>
      </c>
      <c r="O660" s="104" t="s">
        <v>362</v>
      </c>
      <c r="P660" s="108"/>
      <c r="Q660" s="108"/>
      <c r="R660" s="108"/>
      <c r="S660" s="108" t="s">
        <v>1646</v>
      </c>
      <c r="T660" s="108" t="s">
        <v>1664</v>
      </c>
      <c r="U660" s="108"/>
      <c r="V660" s="108"/>
      <c r="W660" s="108"/>
      <c r="X660" s="108"/>
    </row>
    <row r="661" spans="1:24">
      <c r="A661" s="103">
        <v>630</v>
      </c>
      <c r="B661" s="104" t="s">
        <v>357</v>
      </c>
      <c r="C661" s="105" t="s">
        <v>358</v>
      </c>
      <c r="D661" s="89" t="s">
        <v>19</v>
      </c>
      <c r="E661" s="104" t="s">
        <v>2336</v>
      </c>
      <c r="F661" s="104" t="s">
        <v>1509</v>
      </c>
      <c r="G661" s="104">
        <v>1999</v>
      </c>
      <c r="H661" s="92">
        <v>43.969514799999999</v>
      </c>
      <c r="I661" s="92">
        <v>-99.901813099999998</v>
      </c>
      <c r="J661" s="104" t="s">
        <v>42</v>
      </c>
      <c r="K661" s="104" t="s">
        <v>1643</v>
      </c>
      <c r="L661" s="104" t="s">
        <v>2383</v>
      </c>
      <c r="M661" s="106" t="s">
        <v>2383</v>
      </c>
      <c r="N661" s="104" t="s">
        <v>26</v>
      </c>
      <c r="O661" s="104" t="s">
        <v>362</v>
      </c>
      <c r="P661" s="108"/>
      <c r="Q661" s="108"/>
      <c r="R661" s="108"/>
      <c r="S661" s="108" t="s">
        <v>1646</v>
      </c>
      <c r="T661" s="108" t="s">
        <v>1664</v>
      </c>
      <c r="U661" s="108"/>
      <c r="V661" s="108"/>
      <c r="W661" s="108"/>
      <c r="X661" s="108"/>
    </row>
    <row r="662" spans="1:24">
      <c r="A662" s="103">
        <v>631</v>
      </c>
      <c r="B662" s="104" t="s">
        <v>357</v>
      </c>
      <c r="C662" s="105" t="s">
        <v>358</v>
      </c>
      <c r="D662" s="89" t="s">
        <v>19</v>
      </c>
      <c r="E662" s="104" t="s">
        <v>2336</v>
      </c>
      <c r="F662" s="104" t="s">
        <v>1509</v>
      </c>
      <c r="G662" s="104">
        <v>1999</v>
      </c>
      <c r="H662" s="92">
        <v>43.969514799999999</v>
      </c>
      <c r="I662" s="92">
        <v>-99.901813099999998</v>
      </c>
      <c r="J662" s="104" t="s">
        <v>42</v>
      </c>
      <c r="K662" s="104" t="s">
        <v>1643</v>
      </c>
      <c r="L662" s="104" t="s">
        <v>2384</v>
      </c>
      <c r="M662" s="106" t="s">
        <v>2384</v>
      </c>
      <c r="N662" s="104" t="s">
        <v>26</v>
      </c>
      <c r="O662" s="104" t="s">
        <v>362</v>
      </c>
      <c r="P662" s="108"/>
      <c r="Q662" s="108"/>
      <c r="R662" s="108"/>
      <c r="S662" s="108" t="s">
        <v>1646</v>
      </c>
      <c r="T662" s="108" t="s">
        <v>1664</v>
      </c>
      <c r="U662" s="108"/>
      <c r="V662" s="108"/>
      <c r="W662" s="108"/>
      <c r="X662" s="108"/>
    </row>
    <row r="663" spans="1:24">
      <c r="A663" s="103">
        <v>632</v>
      </c>
      <c r="B663" s="104" t="s">
        <v>357</v>
      </c>
      <c r="C663" s="105" t="s">
        <v>358</v>
      </c>
      <c r="D663" s="89" t="s">
        <v>19</v>
      </c>
      <c r="E663" s="104" t="s">
        <v>2336</v>
      </c>
      <c r="F663" s="104" t="s">
        <v>1509</v>
      </c>
      <c r="G663" s="104">
        <v>1999</v>
      </c>
      <c r="H663" s="92">
        <v>43.969514799999999</v>
      </c>
      <c r="I663" s="92">
        <v>-99.901813099999998</v>
      </c>
      <c r="J663" s="104" t="s">
        <v>42</v>
      </c>
      <c r="K663" s="104" t="s">
        <v>1643</v>
      </c>
      <c r="L663" s="104" t="s">
        <v>2385</v>
      </c>
      <c r="M663" s="106" t="s">
        <v>2385</v>
      </c>
      <c r="N663" s="104" t="s">
        <v>26</v>
      </c>
      <c r="O663" s="104" t="s">
        <v>362</v>
      </c>
      <c r="P663" s="108"/>
      <c r="Q663" s="108"/>
      <c r="R663" s="108"/>
      <c r="S663" s="108" t="s">
        <v>1646</v>
      </c>
      <c r="T663" s="108" t="s">
        <v>1664</v>
      </c>
      <c r="U663" s="108"/>
      <c r="V663" s="108"/>
      <c r="W663" s="108"/>
      <c r="X663" s="108"/>
    </row>
    <row r="664" spans="1:24">
      <c r="A664" s="103">
        <v>633</v>
      </c>
      <c r="B664" s="104" t="s">
        <v>357</v>
      </c>
      <c r="C664" s="105" t="s">
        <v>358</v>
      </c>
      <c r="D664" s="89" t="s">
        <v>19</v>
      </c>
      <c r="E664" s="104" t="s">
        <v>2336</v>
      </c>
      <c r="F664" s="104" t="s">
        <v>1509</v>
      </c>
      <c r="G664" s="104">
        <v>1999</v>
      </c>
      <c r="H664" s="92">
        <v>43.969514799999999</v>
      </c>
      <c r="I664" s="92">
        <v>-99.901813099999998</v>
      </c>
      <c r="J664" s="104" t="s">
        <v>42</v>
      </c>
      <c r="K664" s="104" t="s">
        <v>1643</v>
      </c>
      <c r="L664" s="104" t="s">
        <v>2386</v>
      </c>
      <c r="M664" s="106" t="s">
        <v>2386</v>
      </c>
      <c r="N664" s="104" t="s">
        <v>26</v>
      </c>
      <c r="O664" s="104" t="s">
        <v>362</v>
      </c>
      <c r="P664" s="108"/>
      <c r="Q664" s="108"/>
      <c r="R664" s="108"/>
      <c r="S664" s="108" t="s">
        <v>1646</v>
      </c>
      <c r="T664" s="108" t="s">
        <v>1664</v>
      </c>
      <c r="U664" s="108"/>
      <c r="V664" s="108"/>
      <c r="W664" s="108"/>
      <c r="X664" s="108"/>
    </row>
    <row r="665" spans="1:24">
      <c r="A665" s="103">
        <v>634</v>
      </c>
      <c r="B665" s="104" t="s">
        <v>357</v>
      </c>
      <c r="C665" s="105" t="s">
        <v>358</v>
      </c>
      <c r="D665" s="89" t="s">
        <v>19</v>
      </c>
      <c r="E665" s="104" t="s">
        <v>2336</v>
      </c>
      <c r="F665" s="104" t="s">
        <v>1509</v>
      </c>
      <c r="G665" s="104">
        <v>1999</v>
      </c>
      <c r="H665" s="92">
        <v>43.969514799999999</v>
      </c>
      <c r="I665" s="92">
        <v>-99.901813099999998</v>
      </c>
      <c r="J665" s="104" t="s">
        <v>42</v>
      </c>
      <c r="K665" s="104" t="s">
        <v>1643</v>
      </c>
      <c r="L665" s="104" t="s">
        <v>2387</v>
      </c>
      <c r="M665" s="106" t="s">
        <v>2387</v>
      </c>
      <c r="N665" s="104" t="s">
        <v>26</v>
      </c>
      <c r="O665" s="104" t="s">
        <v>362</v>
      </c>
      <c r="P665" s="108"/>
      <c r="Q665" s="108"/>
      <c r="R665" s="108"/>
      <c r="S665" s="108" t="s">
        <v>1646</v>
      </c>
      <c r="T665" s="108" t="s">
        <v>1664</v>
      </c>
      <c r="U665" s="108"/>
      <c r="V665" s="108"/>
      <c r="W665" s="108"/>
      <c r="X665" s="108"/>
    </row>
    <row r="666" spans="1:24">
      <c r="A666" s="103">
        <v>635</v>
      </c>
      <c r="B666" s="104" t="s">
        <v>357</v>
      </c>
      <c r="C666" s="105" t="s">
        <v>358</v>
      </c>
      <c r="D666" s="89" t="s">
        <v>19</v>
      </c>
      <c r="E666" s="104" t="s">
        <v>2336</v>
      </c>
      <c r="F666" s="104" t="s">
        <v>1509</v>
      </c>
      <c r="G666" s="104">
        <v>1999</v>
      </c>
      <c r="H666" s="92">
        <v>43.969514799999999</v>
      </c>
      <c r="I666" s="92">
        <v>-99.901813099999998</v>
      </c>
      <c r="J666" s="104" t="s">
        <v>42</v>
      </c>
      <c r="K666" s="104" t="s">
        <v>1643</v>
      </c>
      <c r="L666" s="104" t="s">
        <v>2388</v>
      </c>
      <c r="M666" s="106" t="s">
        <v>2388</v>
      </c>
      <c r="N666" s="104" t="s">
        <v>26</v>
      </c>
      <c r="O666" s="104" t="s">
        <v>362</v>
      </c>
      <c r="P666" s="108"/>
      <c r="Q666" s="108"/>
      <c r="R666" s="108"/>
      <c r="S666" s="108" t="s">
        <v>1646</v>
      </c>
      <c r="T666" s="108" t="s">
        <v>1664</v>
      </c>
      <c r="U666" s="108"/>
      <c r="V666" s="108"/>
      <c r="W666" s="108"/>
      <c r="X666" s="108"/>
    </row>
    <row r="667" spans="1:24">
      <c r="A667" s="103">
        <v>636</v>
      </c>
      <c r="B667" s="104" t="s">
        <v>357</v>
      </c>
      <c r="C667" s="105" t="s">
        <v>358</v>
      </c>
      <c r="D667" s="89" t="s">
        <v>19</v>
      </c>
      <c r="E667" s="104" t="s">
        <v>2336</v>
      </c>
      <c r="F667" s="104" t="s">
        <v>1509</v>
      </c>
      <c r="G667" s="104">
        <v>1999</v>
      </c>
      <c r="H667" s="92">
        <v>43.969514799999999</v>
      </c>
      <c r="I667" s="92">
        <v>-99.901813099999998</v>
      </c>
      <c r="J667" s="104" t="s">
        <v>42</v>
      </c>
      <c r="K667" s="104" t="s">
        <v>1643</v>
      </c>
      <c r="L667" s="104" t="s">
        <v>2389</v>
      </c>
      <c r="M667" s="106" t="s">
        <v>2389</v>
      </c>
      <c r="N667" s="104" t="s">
        <v>26</v>
      </c>
      <c r="O667" s="104" t="s">
        <v>362</v>
      </c>
      <c r="P667" s="108"/>
      <c r="Q667" s="108"/>
      <c r="R667" s="108"/>
      <c r="S667" s="108" t="s">
        <v>1646</v>
      </c>
      <c r="T667" s="108" t="s">
        <v>1664</v>
      </c>
      <c r="U667" s="108"/>
      <c r="V667" s="108"/>
      <c r="W667" s="108"/>
      <c r="X667" s="108"/>
    </row>
    <row r="668" spans="1:24">
      <c r="A668" s="103">
        <v>637</v>
      </c>
      <c r="B668" s="104" t="s">
        <v>357</v>
      </c>
      <c r="C668" s="105" t="s">
        <v>358</v>
      </c>
      <c r="D668" s="89" t="s">
        <v>19</v>
      </c>
      <c r="E668" s="104" t="s">
        <v>2390</v>
      </c>
      <c r="F668" s="104" t="s">
        <v>1509</v>
      </c>
      <c r="G668" s="104">
        <v>2000</v>
      </c>
      <c r="H668" s="92">
        <v>43.7844397</v>
      </c>
      <c r="I668" s="92">
        <v>-88.787867800000001</v>
      </c>
      <c r="J668" s="104" t="s">
        <v>42</v>
      </c>
      <c r="K668" s="104" t="s">
        <v>1643</v>
      </c>
      <c r="L668" s="104" t="s">
        <v>2391</v>
      </c>
      <c r="M668" s="106" t="s">
        <v>2391</v>
      </c>
      <c r="N668" s="104" t="s">
        <v>26</v>
      </c>
      <c r="O668" s="104" t="s">
        <v>362</v>
      </c>
      <c r="P668" s="108"/>
      <c r="Q668" s="108"/>
      <c r="R668" s="108"/>
      <c r="S668" s="108" t="s">
        <v>1646</v>
      </c>
      <c r="T668" s="108"/>
      <c r="U668" s="108"/>
      <c r="V668" s="108"/>
      <c r="W668" s="108"/>
      <c r="X668" s="108"/>
    </row>
    <row r="669" spans="1:24">
      <c r="A669" s="103">
        <v>638</v>
      </c>
      <c r="B669" s="104" t="s">
        <v>357</v>
      </c>
      <c r="C669" s="105" t="s">
        <v>358</v>
      </c>
      <c r="D669" s="89" t="s">
        <v>19</v>
      </c>
      <c r="E669" s="104" t="s">
        <v>2390</v>
      </c>
      <c r="F669" s="104" t="s">
        <v>1509</v>
      </c>
      <c r="G669" s="104">
        <v>2000</v>
      </c>
      <c r="H669" s="92">
        <v>43.7844397</v>
      </c>
      <c r="I669" s="92">
        <v>-88.787867800000001</v>
      </c>
      <c r="J669" s="104" t="s">
        <v>42</v>
      </c>
      <c r="K669" s="104" t="s">
        <v>1643</v>
      </c>
      <c r="L669" s="104" t="s">
        <v>2392</v>
      </c>
      <c r="M669" s="106" t="s">
        <v>2392</v>
      </c>
      <c r="N669" s="104" t="s">
        <v>26</v>
      </c>
      <c r="O669" s="104" t="s">
        <v>362</v>
      </c>
      <c r="P669" s="108"/>
      <c r="Q669" s="108"/>
      <c r="R669" s="108"/>
      <c r="S669" s="108" t="s">
        <v>1646</v>
      </c>
      <c r="T669" s="108"/>
      <c r="U669" s="108"/>
      <c r="V669" s="108"/>
      <c r="W669" s="108"/>
      <c r="X669" s="108"/>
    </row>
    <row r="670" spans="1:24">
      <c r="A670" s="103">
        <v>639</v>
      </c>
      <c r="B670" s="104" t="s">
        <v>357</v>
      </c>
      <c r="C670" s="105" t="s">
        <v>358</v>
      </c>
      <c r="D670" s="89" t="s">
        <v>19</v>
      </c>
      <c r="E670" s="104" t="s">
        <v>2390</v>
      </c>
      <c r="F670" s="104" t="s">
        <v>1509</v>
      </c>
      <c r="G670" s="104">
        <v>2000</v>
      </c>
      <c r="H670" s="92">
        <v>43.7844397</v>
      </c>
      <c r="I670" s="92">
        <v>-88.787867800000001</v>
      </c>
      <c r="J670" s="104" t="s">
        <v>42</v>
      </c>
      <c r="K670" s="104" t="s">
        <v>1643</v>
      </c>
      <c r="L670" s="104" t="s">
        <v>2393</v>
      </c>
      <c r="M670" s="106" t="s">
        <v>2393</v>
      </c>
      <c r="N670" s="104" t="s">
        <v>26</v>
      </c>
      <c r="O670" s="104" t="s">
        <v>362</v>
      </c>
      <c r="P670" s="108"/>
      <c r="Q670" s="108"/>
      <c r="R670" s="108"/>
      <c r="S670" s="108" t="s">
        <v>1646</v>
      </c>
      <c r="T670" s="108"/>
      <c r="U670" s="108"/>
      <c r="V670" s="108"/>
      <c r="W670" s="108"/>
      <c r="X670" s="108"/>
    </row>
    <row r="671" spans="1:24">
      <c r="A671" s="103">
        <v>640</v>
      </c>
      <c r="B671" s="104" t="s">
        <v>357</v>
      </c>
      <c r="C671" s="105" t="s">
        <v>358</v>
      </c>
      <c r="D671" s="89" t="s">
        <v>19</v>
      </c>
      <c r="E671" s="104" t="s">
        <v>2390</v>
      </c>
      <c r="F671" s="104" t="s">
        <v>1509</v>
      </c>
      <c r="G671" s="104">
        <v>2000</v>
      </c>
      <c r="H671" s="92">
        <v>43.7844397</v>
      </c>
      <c r="I671" s="92">
        <v>-88.787867800000001</v>
      </c>
      <c r="J671" s="104" t="s">
        <v>42</v>
      </c>
      <c r="K671" s="104" t="s">
        <v>1643</v>
      </c>
      <c r="L671" s="104" t="s">
        <v>2394</v>
      </c>
      <c r="M671" s="106" t="s">
        <v>2394</v>
      </c>
      <c r="N671" s="104" t="s">
        <v>26</v>
      </c>
      <c r="O671" s="104" t="s">
        <v>362</v>
      </c>
      <c r="P671" s="108"/>
      <c r="Q671" s="108"/>
      <c r="R671" s="108"/>
      <c r="S671" s="108" t="s">
        <v>1646</v>
      </c>
      <c r="T671" s="108"/>
      <c r="U671" s="108"/>
      <c r="V671" s="108"/>
      <c r="W671" s="108"/>
      <c r="X671" s="108"/>
    </row>
    <row r="672" spans="1:24">
      <c r="A672" s="103">
        <v>641</v>
      </c>
      <c r="B672" s="104" t="s">
        <v>357</v>
      </c>
      <c r="C672" s="105" t="s">
        <v>358</v>
      </c>
      <c r="D672" s="89" t="s">
        <v>19</v>
      </c>
      <c r="E672" s="104" t="s">
        <v>2390</v>
      </c>
      <c r="F672" s="104" t="s">
        <v>1509</v>
      </c>
      <c r="G672" s="104">
        <v>2000</v>
      </c>
      <c r="H672" s="92">
        <v>43.7844397</v>
      </c>
      <c r="I672" s="92">
        <v>-88.787867800000001</v>
      </c>
      <c r="J672" s="104" t="s">
        <v>42</v>
      </c>
      <c r="K672" s="104" t="s">
        <v>1643</v>
      </c>
      <c r="L672" s="104" t="s">
        <v>2395</v>
      </c>
      <c r="M672" s="106" t="s">
        <v>2395</v>
      </c>
      <c r="N672" s="104" t="s">
        <v>26</v>
      </c>
      <c r="O672" s="104" t="s">
        <v>362</v>
      </c>
      <c r="P672" s="108"/>
      <c r="Q672" s="108"/>
      <c r="R672" s="108"/>
      <c r="S672" s="108" t="s">
        <v>1646</v>
      </c>
      <c r="T672" s="108"/>
      <c r="U672" s="108"/>
      <c r="V672" s="108"/>
      <c r="W672" s="108"/>
      <c r="X672" s="108"/>
    </row>
    <row r="673" spans="1:24">
      <c r="A673" s="103">
        <v>642</v>
      </c>
      <c r="B673" s="104" t="s">
        <v>357</v>
      </c>
      <c r="C673" s="105" t="s">
        <v>358</v>
      </c>
      <c r="D673" s="89" t="s">
        <v>19</v>
      </c>
      <c r="E673" s="104" t="s">
        <v>2390</v>
      </c>
      <c r="F673" s="104" t="s">
        <v>1509</v>
      </c>
      <c r="G673" s="104">
        <v>2000</v>
      </c>
      <c r="H673" s="92">
        <v>43.7844397</v>
      </c>
      <c r="I673" s="92">
        <v>-88.787867800000001</v>
      </c>
      <c r="J673" s="104" t="s">
        <v>42</v>
      </c>
      <c r="K673" s="104" t="s">
        <v>1643</v>
      </c>
      <c r="L673" s="104" t="s">
        <v>2396</v>
      </c>
      <c r="M673" s="106" t="s">
        <v>2396</v>
      </c>
      <c r="N673" s="104" t="s">
        <v>26</v>
      </c>
      <c r="O673" s="104" t="s">
        <v>362</v>
      </c>
      <c r="P673" s="108"/>
      <c r="Q673" s="108"/>
      <c r="R673" s="108"/>
      <c r="S673" s="108" t="s">
        <v>1646</v>
      </c>
      <c r="T673" s="108"/>
      <c r="U673" s="108"/>
      <c r="V673" s="108"/>
      <c r="W673" s="108"/>
      <c r="X673" s="108"/>
    </row>
    <row r="674" spans="1:24">
      <c r="A674" s="103">
        <v>643</v>
      </c>
      <c r="B674" s="104" t="s">
        <v>357</v>
      </c>
      <c r="C674" s="105" t="s">
        <v>358</v>
      </c>
      <c r="D674" s="89" t="s">
        <v>19</v>
      </c>
      <c r="E674" s="104" t="s">
        <v>2390</v>
      </c>
      <c r="F674" s="104" t="s">
        <v>1509</v>
      </c>
      <c r="G674" s="104">
        <v>2000</v>
      </c>
      <c r="H674" s="92">
        <v>43.7844397</v>
      </c>
      <c r="I674" s="92">
        <v>-88.787867800000001</v>
      </c>
      <c r="J674" s="104" t="s">
        <v>42</v>
      </c>
      <c r="K674" s="104" t="s">
        <v>1643</v>
      </c>
      <c r="L674" s="104" t="s">
        <v>2397</v>
      </c>
      <c r="M674" s="106" t="s">
        <v>2397</v>
      </c>
      <c r="N674" s="104" t="s">
        <v>26</v>
      </c>
      <c r="O674" s="104" t="s">
        <v>362</v>
      </c>
      <c r="P674" s="108"/>
      <c r="Q674" s="108"/>
      <c r="R674" s="108"/>
      <c r="S674" s="108" t="s">
        <v>1646</v>
      </c>
      <c r="T674" s="108"/>
      <c r="U674" s="108"/>
      <c r="V674" s="108"/>
      <c r="W674" s="108"/>
      <c r="X674" s="108"/>
    </row>
    <row r="675" spans="1:24">
      <c r="A675" s="103">
        <v>644</v>
      </c>
      <c r="B675" s="104" t="s">
        <v>357</v>
      </c>
      <c r="C675" s="105" t="s">
        <v>358</v>
      </c>
      <c r="D675" s="89" t="s">
        <v>19</v>
      </c>
      <c r="E675" s="104" t="s">
        <v>2390</v>
      </c>
      <c r="F675" s="104" t="s">
        <v>1509</v>
      </c>
      <c r="G675" s="104">
        <v>2000</v>
      </c>
      <c r="H675" s="92">
        <v>43.7844397</v>
      </c>
      <c r="I675" s="92">
        <v>-88.787867800000001</v>
      </c>
      <c r="J675" s="104" t="s">
        <v>42</v>
      </c>
      <c r="K675" s="104" t="s">
        <v>1643</v>
      </c>
      <c r="L675" s="104" t="s">
        <v>2398</v>
      </c>
      <c r="M675" s="106" t="s">
        <v>2398</v>
      </c>
      <c r="N675" s="104" t="s">
        <v>26</v>
      </c>
      <c r="O675" s="104" t="s">
        <v>362</v>
      </c>
      <c r="P675" s="108"/>
      <c r="Q675" s="108"/>
      <c r="R675" s="108"/>
      <c r="S675" s="108" t="s">
        <v>1646</v>
      </c>
      <c r="T675" s="108"/>
      <c r="U675" s="108"/>
      <c r="V675" s="108"/>
      <c r="W675" s="108"/>
      <c r="X675" s="108"/>
    </row>
    <row r="676" spans="1:24">
      <c r="A676" s="103">
        <v>645</v>
      </c>
      <c r="B676" s="104" t="s">
        <v>357</v>
      </c>
      <c r="C676" s="105" t="s">
        <v>358</v>
      </c>
      <c r="D676" s="89" t="s">
        <v>19</v>
      </c>
      <c r="E676" s="104" t="s">
        <v>2390</v>
      </c>
      <c r="F676" s="104" t="s">
        <v>1509</v>
      </c>
      <c r="G676" s="104">
        <v>2000</v>
      </c>
      <c r="H676" s="92">
        <v>43.7844397</v>
      </c>
      <c r="I676" s="92">
        <v>-88.787867800000001</v>
      </c>
      <c r="J676" s="104" t="s">
        <v>42</v>
      </c>
      <c r="K676" s="104" t="s">
        <v>1643</v>
      </c>
      <c r="L676" s="104" t="s">
        <v>2399</v>
      </c>
      <c r="M676" s="106" t="s">
        <v>2399</v>
      </c>
      <c r="N676" s="104" t="s">
        <v>26</v>
      </c>
      <c r="O676" s="104" t="s">
        <v>362</v>
      </c>
      <c r="P676" s="108"/>
      <c r="Q676" s="108"/>
      <c r="R676" s="108"/>
      <c r="S676" s="108" t="s">
        <v>1646</v>
      </c>
      <c r="T676" s="108"/>
      <c r="U676" s="108"/>
      <c r="V676" s="108"/>
      <c r="W676" s="108"/>
      <c r="X676" s="108"/>
    </row>
    <row r="677" spans="1:24">
      <c r="A677" s="103">
        <v>646</v>
      </c>
      <c r="B677" s="104" t="s">
        <v>357</v>
      </c>
      <c r="C677" s="105" t="s">
        <v>358</v>
      </c>
      <c r="D677" s="89" t="s">
        <v>19</v>
      </c>
      <c r="E677" s="104" t="s">
        <v>2390</v>
      </c>
      <c r="F677" s="104" t="s">
        <v>1509</v>
      </c>
      <c r="G677" s="104">
        <v>2000</v>
      </c>
      <c r="H677" s="92">
        <v>43.7844397</v>
      </c>
      <c r="I677" s="92">
        <v>-88.787867800000001</v>
      </c>
      <c r="J677" s="104" t="s">
        <v>42</v>
      </c>
      <c r="K677" s="104" t="s">
        <v>1643</v>
      </c>
      <c r="L677" s="104" t="s">
        <v>2400</v>
      </c>
      <c r="M677" s="106" t="s">
        <v>2400</v>
      </c>
      <c r="N677" s="104" t="s">
        <v>26</v>
      </c>
      <c r="O677" s="104" t="s">
        <v>362</v>
      </c>
      <c r="P677" s="108"/>
      <c r="Q677" s="108"/>
      <c r="R677" s="108"/>
      <c r="S677" s="108" t="s">
        <v>1646</v>
      </c>
      <c r="T677" s="108"/>
      <c r="U677" s="108"/>
      <c r="V677" s="108"/>
      <c r="W677" s="108"/>
      <c r="X677" s="108"/>
    </row>
    <row r="678" spans="1:24">
      <c r="A678" s="103">
        <v>647</v>
      </c>
      <c r="B678" s="104" t="s">
        <v>357</v>
      </c>
      <c r="C678" s="105" t="s">
        <v>358</v>
      </c>
      <c r="D678" s="89" t="s">
        <v>19</v>
      </c>
      <c r="E678" s="104" t="s">
        <v>2390</v>
      </c>
      <c r="F678" s="104" t="s">
        <v>1509</v>
      </c>
      <c r="G678" s="104">
        <v>2000</v>
      </c>
      <c r="H678" s="92">
        <v>43.7844397</v>
      </c>
      <c r="I678" s="92">
        <v>-88.787867800000001</v>
      </c>
      <c r="J678" s="104" t="s">
        <v>42</v>
      </c>
      <c r="K678" s="104" t="s">
        <v>1643</v>
      </c>
      <c r="L678" s="104" t="s">
        <v>2401</v>
      </c>
      <c r="M678" s="106" t="s">
        <v>2401</v>
      </c>
      <c r="N678" s="104" t="s">
        <v>26</v>
      </c>
      <c r="O678" s="104" t="s">
        <v>362</v>
      </c>
      <c r="P678" s="108"/>
      <c r="Q678" s="108"/>
      <c r="R678" s="108"/>
      <c r="S678" s="108" t="s">
        <v>1646</v>
      </c>
      <c r="T678" s="108"/>
      <c r="U678" s="108"/>
      <c r="V678" s="108"/>
      <c r="W678" s="108"/>
      <c r="X678" s="108"/>
    </row>
    <row r="679" spans="1:24">
      <c r="A679" s="103">
        <v>648</v>
      </c>
      <c r="B679" s="104" t="s">
        <v>357</v>
      </c>
      <c r="C679" s="105" t="s">
        <v>358</v>
      </c>
      <c r="D679" s="89" t="s">
        <v>19</v>
      </c>
      <c r="E679" s="104" t="s">
        <v>2390</v>
      </c>
      <c r="F679" s="104" t="s">
        <v>1509</v>
      </c>
      <c r="G679" s="104">
        <v>2000</v>
      </c>
      <c r="H679" s="92">
        <v>43.7844397</v>
      </c>
      <c r="I679" s="92">
        <v>-88.787867800000001</v>
      </c>
      <c r="J679" s="104" t="s">
        <v>42</v>
      </c>
      <c r="K679" s="104" t="s">
        <v>1643</v>
      </c>
      <c r="L679" s="104" t="s">
        <v>2402</v>
      </c>
      <c r="M679" s="106" t="s">
        <v>2402</v>
      </c>
      <c r="N679" s="104" t="s">
        <v>26</v>
      </c>
      <c r="O679" s="104" t="s">
        <v>362</v>
      </c>
      <c r="P679" s="108"/>
      <c r="Q679" s="108"/>
      <c r="R679" s="108"/>
      <c r="S679" s="108" t="s">
        <v>1646</v>
      </c>
      <c r="T679" s="108"/>
      <c r="U679" s="108"/>
      <c r="V679" s="108"/>
      <c r="W679" s="108"/>
      <c r="X679" s="108"/>
    </row>
    <row r="680" spans="1:24">
      <c r="A680" s="103">
        <v>649</v>
      </c>
      <c r="B680" s="104" t="s">
        <v>357</v>
      </c>
      <c r="C680" s="105" t="s">
        <v>358</v>
      </c>
      <c r="D680" s="89" t="s">
        <v>19</v>
      </c>
      <c r="E680" s="104" t="s">
        <v>2390</v>
      </c>
      <c r="F680" s="104" t="s">
        <v>1509</v>
      </c>
      <c r="G680" s="104">
        <v>2000</v>
      </c>
      <c r="H680" s="92">
        <v>43.7844397</v>
      </c>
      <c r="I680" s="92">
        <v>-88.787867800000001</v>
      </c>
      <c r="J680" s="104" t="s">
        <v>42</v>
      </c>
      <c r="K680" s="104" t="s">
        <v>1643</v>
      </c>
      <c r="L680" s="104" t="s">
        <v>2403</v>
      </c>
      <c r="M680" s="106" t="s">
        <v>2403</v>
      </c>
      <c r="N680" s="104" t="s">
        <v>26</v>
      </c>
      <c r="O680" s="104" t="s">
        <v>362</v>
      </c>
      <c r="P680" s="108"/>
      <c r="Q680" s="108"/>
      <c r="R680" s="108"/>
      <c r="S680" s="108" t="s">
        <v>1646</v>
      </c>
      <c r="T680" s="108"/>
      <c r="U680" s="108"/>
      <c r="V680" s="108"/>
      <c r="W680" s="108"/>
      <c r="X680" s="108"/>
    </row>
    <row r="681" spans="1:24">
      <c r="A681" s="103">
        <v>650</v>
      </c>
      <c r="B681" s="104" t="s">
        <v>357</v>
      </c>
      <c r="C681" s="105" t="s">
        <v>358</v>
      </c>
      <c r="D681" s="89" t="s">
        <v>19</v>
      </c>
      <c r="E681" s="104" t="s">
        <v>2390</v>
      </c>
      <c r="F681" s="104" t="s">
        <v>1509</v>
      </c>
      <c r="G681" s="104">
        <v>2000</v>
      </c>
      <c r="H681" s="92">
        <v>43.7844397</v>
      </c>
      <c r="I681" s="92">
        <v>-88.787867800000001</v>
      </c>
      <c r="J681" s="104" t="s">
        <v>42</v>
      </c>
      <c r="K681" s="104" t="s">
        <v>1643</v>
      </c>
      <c r="L681" s="104" t="s">
        <v>2404</v>
      </c>
      <c r="M681" s="106" t="s">
        <v>2404</v>
      </c>
      <c r="N681" s="104" t="s">
        <v>26</v>
      </c>
      <c r="O681" s="104" t="s">
        <v>362</v>
      </c>
      <c r="P681" s="108"/>
      <c r="Q681" s="108"/>
      <c r="R681" s="108"/>
      <c r="S681" s="108" t="s">
        <v>1646</v>
      </c>
      <c r="T681" s="108"/>
      <c r="U681" s="108"/>
      <c r="V681" s="108"/>
      <c r="W681" s="108"/>
      <c r="X681" s="108"/>
    </row>
    <row r="682" spans="1:24">
      <c r="A682" s="103">
        <v>651</v>
      </c>
      <c r="B682" s="104" t="s">
        <v>357</v>
      </c>
      <c r="C682" s="105" t="s">
        <v>358</v>
      </c>
      <c r="D682" s="89" t="s">
        <v>19</v>
      </c>
      <c r="E682" s="104" t="s">
        <v>2390</v>
      </c>
      <c r="F682" s="104" t="s">
        <v>1509</v>
      </c>
      <c r="G682" s="104">
        <v>2000</v>
      </c>
      <c r="H682" s="92">
        <v>43.7844397</v>
      </c>
      <c r="I682" s="92">
        <v>-88.787867800000001</v>
      </c>
      <c r="J682" s="104" t="s">
        <v>42</v>
      </c>
      <c r="K682" s="104" t="s">
        <v>1643</v>
      </c>
      <c r="L682" s="104" t="s">
        <v>2405</v>
      </c>
      <c r="M682" s="106" t="s">
        <v>2405</v>
      </c>
      <c r="N682" s="104" t="s">
        <v>26</v>
      </c>
      <c r="O682" s="104" t="s">
        <v>362</v>
      </c>
      <c r="P682" s="108"/>
      <c r="Q682" s="108"/>
      <c r="R682" s="108"/>
      <c r="S682" s="108" t="s">
        <v>1646</v>
      </c>
      <c r="T682" s="108"/>
      <c r="U682" s="108"/>
      <c r="V682" s="108"/>
      <c r="W682" s="108"/>
      <c r="X682" s="108"/>
    </row>
    <row r="683" spans="1:24">
      <c r="A683" s="103">
        <v>652</v>
      </c>
      <c r="B683" s="104" t="s">
        <v>357</v>
      </c>
      <c r="C683" s="105" t="s">
        <v>358</v>
      </c>
      <c r="D683" s="89" t="s">
        <v>19</v>
      </c>
      <c r="E683" s="104" t="s">
        <v>2390</v>
      </c>
      <c r="F683" s="104" t="s">
        <v>1509</v>
      </c>
      <c r="G683" s="104">
        <v>2000</v>
      </c>
      <c r="H683" s="92">
        <v>43.7844397</v>
      </c>
      <c r="I683" s="92">
        <v>-88.787867800000001</v>
      </c>
      <c r="J683" s="104" t="s">
        <v>42</v>
      </c>
      <c r="K683" s="104" t="s">
        <v>1643</v>
      </c>
      <c r="L683" s="104" t="s">
        <v>2406</v>
      </c>
      <c r="M683" s="106" t="s">
        <v>2406</v>
      </c>
      <c r="N683" s="104" t="s">
        <v>26</v>
      </c>
      <c r="O683" s="104" t="s">
        <v>362</v>
      </c>
      <c r="P683" s="108"/>
      <c r="Q683" s="108"/>
      <c r="R683" s="108"/>
      <c r="S683" s="108" t="s">
        <v>1646</v>
      </c>
      <c r="T683" s="108"/>
      <c r="U683" s="108"/>
      <c r="V683" s="108"/>
      <c r="W683" s="108"/>
      <c r="X683" s="108"/>
    </row>
    <row r="684" spans="1:24">
      <c r="A684" s="103">
        <v>653</v>
      </c>
      <c r="B684" s="104" t="s">
        <v>357</v>
      </c>
      <c r="C684" s="105" t="s">
        <v>358</v>
      </c>
      <c r="D684" s="89" t="s">
        <v>19</v>
      </c>
      <c r="E684" s="104" t="s">
        <v>2390</v>
      </c>
      <c r="F684" s="104" t="s">
        <v>1509</v>
      </c>
      <c r="G684" s="104">
        <v>2000</v>
      </c>
      <c r="H684" s="92">
        <v>43.7844397</v>
      </c>
      <c r="I684" s="92">
        <v>-88.787867800000001</v>
      </c>
      <c r="J684" s="104" t="s">
        <v>42</v>
      </c>
      <c r="K684" s="104" t="s">
        <v>1643</v>
      </c>
      <c r="L684" s="104" t="s">
        <v>2407</v>
      </c>
      <c r="M684" s="106" t="s">
        <v>2407</v>
      </c>
      <c r="N684" s="104" t="s">
        <v>26</v>
      </c>
      <c r="O684" s="104" t="s">
        <v>362</v>
      </c>
      <c r="P684" s="108"/>
      <c r="Q684" s="108"/>
      <c r="R684" s="108"/>
      <c r="S684" s="108" t="s">
        <v>1646</v>
      </c>
      <c r="T684" s="108"/>
      <c r="U684" s="108"/>
      <c r="V684" s="108"/>
      <c r="W684" s="108"/>
      <c r="X684" s="108"/>
    </row>
    <row r="685" spans="1:24">
      <c r="A685" s="103">
        <v>654</v>
      </c>
      <c r="B685" s="104" t="s">
        <v>357</v>
      </c>
      <c r="C685" s="105" t="s">
        <v>358</v>
      </c>
      <c r="D685" s="89" t="s">
        <v>19</v>
      </c>
      <c r="E685" s="104" t="s">
        <v>2390</v>
      </c>
      <c r="F685" s="104" t="s">
        <v>1509</v>
      </c>
      <c r="G685" s="104">
        <v>2000</v>
      </c>
      <c r="H685" s="92">
        <v>43.7844397</v>
      </c>
      <c r="I685" s="92">
        <v>-88.787867800000001</v>
      </c>
      <c r="J685" s="104" t="s">
        <v>42</v>
      </c>
      <c r="K685" s="104" t="s">
        <v>1643</v>
      </c>
      <c r="L685" s="104" t="s">
        <v>2408</v>
      </c>
      <c r="M685" s="106" t="s">
        <v>2408</v>
      </c>
      <c r="N685" s="104" t="s">
        <v>26</v>
      </c>
      <c r="O685" s="104" t="s">
        <v>362</v>
      </c>
      <c r="P685" s="108"/>
      <c r="Q685" s="108"/>
      <c r="R685" s="108"/>
      <c r="S685" s="108" t="s">
        <v>1646</v>
      </c>
      <c r="T685" s="108"/>
      <c r="U685" s="108"/>
      <c r="V685" s="108"/>
      <c r="W685" s="108"/>
      <c r="X685" s="108"/>
    </row>
    <row r="686" spans="1:24">
      <c r="A686" s="103">
        <v>655</v>
      </c>
      <c r="B686" s="104" t="s">
        <v>357</v>
      </c>
      <c r="C686" s="105" t="s">
        <v>358</v>
      </c>
      <c r="D686" s="89" t="s">
        <v>19</v>
      </c>
      <c r="E686" s="104" t="s">
        <v>2390</v>
      </c>
      <c r="F686" s="104" t="s">
        <v>1509</v>
      </c>
      <c r="G686" s="104">
        <v>2000</v>
      </c>
      <c r="H686" s="92">
        <v>43.7844397</v>
      </c>
      <c r="I686" s="92">
        <v>-88.787867800000001</v>
      </c>
      <c r="J686" s="104" t="s">
        <v>42</v>
      </c>
      <c r="K686" s="104" t="s">
        <v>1643</v>
      </c>
      <c r="L686" s="104" t="s">
        <v>2409</v>
      </c>
      <c r="M686" s="106" t="s">
        <v>2409</v>
      </c>
      <c r="N686" s="104" t="s">
        <v>26</v>
      </c>
      <c r="O686" s="104" t="s">
        <v>362</v>
      </c>
      <c r="P686" s="108"/>
      <c r="Q686" s="108"/>
      <c r="R686" s="108"/>
      <c r="S686" s="108" t="s">
        <v>1646</v>
      </c>
      <c r="T686" s="108"/>
      <c r="U686" s="108"/>
      <c r="V686" s="108"/>
      <c r="W686" s="108"/>
      <c r="X686" s="108"/>
    </row>
    <row r="687" spans="1:24">
      <c r="A687" s="103">
        <v>656</v>
      </c>
      <c r="B687" s="104" t="s">
        <v>357</v>
      </c>
      <c r="C687" s="105" t="s">
        <v>358</v>
      </c>
      <c r="D687" s="89" t="s">
        <v>19</v>
      </c>
      <c r="E687" s="104" t="s">
        <v>2390</v>
      </c>
      <c r="F687" s="104" t="s">
        <v>1509</v>
      </c>
      <c r="G687" s="104">
        <v>2000</v>
      </c>
      <c r="H687" s="92">
        <v>43.7844397</v>
      </c>
      <c r="I687" s="92">
        <v>-88.787867800000001</v>
      </c>
      <c r="J687" s="104" t="s">
        <v>42</v>
      </c>
      <c r="K687" s="104" t="s">
        <v>1643</v>
      </c>
      <c r="L687" s="104" t="s">
        <v>2410</v>
      </c>
      <c r="M687" s="106" t="s">
        <v>2410</v>
      </c>
      <c r="N687" s="104" t="s">
        <v>26</v>
      </c>
      <c r="O687" s="104" t="s">
        <v>362</v>
      </c>
      <c r="P687" s="108"/>
      <c r="Q687" s="108"/>
      <c r="R687" s="108"/>
      <c r="S687" s="108" t="s">
        <v>1646</v>
      </c>
      <c r="T687" s="108"/>
      <c r="U687" s="108"/>
      <c r="V687" s="108"/>
      <c r="W687" s="108"/>
      <c r="X687" s="108"/>
    </row>
    <row r="688" spans="1:24">
      <c r="A688" s="103">
        <v>657</v>
      </c>
      <c r="B688" s="104" t="s">
        <v>357</v>
      </c>
      <c r="C688" s="105" t="s">
        <v>358</v>
      </c>
      <c r="D688" s="89" t="s">
        <v>19</v>
      </c>
      <c r="E688" s="104" t="s">
        <v>2390</v>
      </c>
      <c r="F688" s="104" t="s">
        <v>1509</v>
      </c>
      <c r="G688" s="104">
        <v>2000</v>
      </c>
      <c r="H688" s="92">
        <v>43.7844397</v>
      </c>
      <c r="I688" s="92">
        <v>-88.787867800000001</v>
      </c>
      <c r="J688" s="104" t="s">
        <v>42</v>
      </c>
      <c r="K688" s="104" t="s">
        <v>1643</v>
      </c>
      <c r="L688" s="104" t="s">
        <v>2411</v>
      </c>
      <c r="M688" s="106" t="s">
        <v>2411</v>
      </c>
      <c r="N688" s="104" t="s">
        <v>26</v>
      </c>
      <c r="O688" s="104" t="s">
        <v>362</v>
      </c>
      <c r="P688" s="108"/>
      <c r="Q688" s="108"/>
      <c r="R688" s="108"/>
      <c r="S688" s="108" t="s">
        <v>1646</v>
      </c>
      <c r="T688" s="108"/>
      <c r="U688" s="108"/>
      <c r="V688" s="108"/>
      <c r="W688" s="108"/>
      <c r="X688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P32" sqref="P32"/>
    </sheetView>
  </sheetViews>
  <sheetFormatPr baseColWidth="10" defaultColWidth="8.83203125" defaultRowHeight="14" x14ac:dyDescent="0"/>
  <cols>
    <col min="1" max="1" width="6.1640625" style="92" customWidth="1"/>
    <col min="2" max="10" width="8.83203125" style="92"/>
    <col min="11" max="11" width="11.6640625" style="92" customWidth="1"/>
    <col min="12" max="12" width="8.83203125" style="92"/>
    <col min="13" max="13" width="11" style="92" customWidth="1"/>
    <col min="14" max="14" width="8.83203125" style="92"/>
    <col min="15" max="15" width="11.6640625" style="92" customWidth="1"/>
    <col min="16" max="16" width="11.5" style="92" customWidth="1"/>
    <col min="17" max="17" width="13.5" style="92" customWidth="1"/>
    <col min="18" max="18" width="13" style="92" customWidth="1"/>
    <col min="19" max="21" width="15.83203125" style="92" customWidth="1"/>
    <col min="22" max="22" width="11.5" style="92" customWidth="1"/>
    <col min="23" max="16384" width="8.83203125" style="92"/>
  </cols>
  <sheetData>
    <row r="1" spans="1:22" customFormat="1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03">
        <v>1</v>
      </c>
      <c r="B2" s="107" t="s">
        <v>357</v>
      </c>
      <c r="C2" s="105" t="s">
        <v>358</v>
      </c>
      <c r="D2" s="108" t="s">
        <v>19</v>
      </c>
      <c r="E2" s="107" t="s">
        <v>2412</v>
      </c>
      <c r="F2" s="104" t="s">
        <v>2413</v>
      </c>
      <c r="G2" s="107">
        <v>2002</v>
      </c>
      <c r="H2" s="92">
        <v>35.180188299999998</v>
      </c>
      <c r="I2" s="92">
        <v>136.90656469999999</v>
      </c>
      <c r="J2" s="107" t="s">
        <v>42</v>
      </c>
      <c r="K2" s="104" t="s">
        <v>1510</v>
      </c>
      <c r="L2" s="107" t="s">
        <v>2414</v>
      </c>
      <c r="M2" s="107" t="s">
        <v>2415</v>
      </c>
      <c r="N2" s="107" t="s">
        <v>26</v>
      </c>
      <c r="O2" s="104" t="s">
        <v>1510</v>
      </c>
      <c r="P2" s="104"/>
      <c r="Q2" s="104"/>
      <c r="R2" s="104"/>
      <c r="S2" s="107" t="s">
        <v>2416</v>
      </c>
      <c r="T2" s="107"/>
      <c r="U2" s="107"/>
      <c r="V2" s="104"/>
    </row>
    <row r="3" spans="1:22">
      <c r="A3" s="103">
        <v>2</v>
      </c>
      <c r="B3" s="107" t="s">
        <v>357</v>
      </c>
      <c r="C3" s="105" t="s">
        <v>358</v>
      </c>
      <c r="D3" s="108" t="s">
        <v>19</v>
      </c>
      <c r="E3" s="107" t="s">
        <v>2417</v>
      </c>
      <c r="F3" s="104" t="s">
        <v>2413</v>
      </c>
      <c r="G3" s="107">
        <v>2004</v>
      </c>
      <c r="H3" s="92">
        <v>40.822071999999999</v>
      </c>
      <c r="I3" s="92">
        <v>140.74736480000001</v>
      </c>
      <c r="J3" s="107" t="s">
        <v>42</v>
      </c>
      <c r="K3" s="104" t="s">
        <v>1510</v>
      </c>
      <c r="L3" s="107" t="s">
        <v>2418</v>
      </c>
      <c r="M3" s="107" t="s">
        <v>2419</v>
      </c>
      <c r="N3" s="107" t="s">
        <v>26</v>
      </c>
      <c r="O3" s="104" t="s">
        <v>1510</v>
      </c>
      <c r="P3" s="107" t="s">
        <v>26</v>
      </c>
      <c r="Q3" s="108" t="s">
        <v>2420</v>
      </c>
      <c r="R3" s="108" t="s">
        <v>598</v>
      </c>
      <c r="S3" s="107" t="s">
        <v>2416</v>
      </c>
      <c r="T3" s="107"/>
      <c r="U3" s="107"/>
      <c r="V3" s="104"/>
    </row>
    <row r="4" spans="1:22">
      <c r="A4" s="103">
        <v>3</v>
      </c>
      <c r="B4" s="107" t="s">
        <v>357</v>
      </c>
      <c r="C4" s="105" t="s">
        <v>358</v>
      </c>
      <c r="D4" s="108" t="s">
        <v>19</v>
      </c>
      <c r="E4" s="107" t="s">
        <v>2417</v>
      </c>
      <c r="F4" s="104" t="s">
        <v>2413</v>
      </c>
      <c r="G4" s="107">
        <v>2004</v>
      </c>
      <c r="H4" s="92">
        <v>40.822071999999999</v>
      </c>
      <c r="I4" s="92">
        <v>140.74736480000001</v>
      </c>
      <c r="J4" s="107" t="s">
        <v>42</v>
      </c>
      <c r="K4" s="104" t="s">
        <v>1510</v>
      </c>
      <c r="L4" s="107" t="s">
        <v>2421</v>
      </c>
      <c r="M4" s="107" t="s">
        <v>2422</v>
      </c>
      <c r="N4" s="107" t="s">
        <v>26</v>
      </c>
      <c r="O4" s="104" t="s">
        <v>1510</v>
      </c>
      <c r="P4" s="104"/>
      <c r="Q4" s="104"/>
      <c r="R4" s="104"/>
      <c r="S4" s="107" t="s">
        <v>2416</v>
      </c>
      <c r="T4" s="107"/>
      <c r="U4" s="107"/>
      <c r="V4" s="104"/>
    </row>
    <row r="5" spans="1:22">
      <c r="A5" s="103">
        <v>4</v>
      </c>
      <c r="B5" s="107" t="s">
        <v>357</v>
      </c>
      <c r="C5" s="105" t="s">
        <v>358</v>
      </c>
      <c r="D5" s="108" t="s">
        <v>19</v>
      </c>
      <c r="E5" s="107" t="s">
        <v>2417</v>
      </c>
      <c r="F5" s="104" t="s">
        <v>2413</v>
      </c>
      <c r="G5" s="107">
        <v>2004</v>
      </c>
      <c r="H5" s="92">
        <v>40.822071999999999</v>
      </c>
      <c r="I5" s="92">
        <v>140.74736480000001</v>
      </c>
      <c r="J5" s="107" t="s">
        <v>42</v>
      </c>
      <c r="K5" s="104" t="s">
        <v>1510</v>
      </c>
      <c r="L5" s="107" t="s">
        <v>2423</v>
      </c>
      <c r="M5" s="107" t="s">
        <v>2424</v>
      </c>
      <c r="N5" s="107" t="s">
        <v>35</v>
      </c>
      <c r="O5" s="104" t="s">
        <v>1510</v>
      </c>
      <c r="P5" s="104"/>
      <c r="Q5" s="104"/>
      <c r="R5" s="104"/>
      <c r="S5" s="107" t="s">
        <v>2416</v>
      </c>
      <c r="T5" s="107"/>
      <c r="U5" s="107"/>
      <c r="V5" s="104"/>
    </row>
    <row r="6" spans="1:22">
      <c r="A6" s="103">
        <v>5</v>
      </c>
      <c r="B6" s="107" t="s">
        <v>357</v>
      </c>
      <c r="C6" s="105" t="s">
        <v>358</v>
      </c>
      <c r="D6" s="108" t="s">
        <v>19</v>
      </c>
      <c r="E6" s="107" t="s">
        <v>2417</v>
      </c>
      <c r="F6" s="104" t="s">
        <v>2413</v>
      </c>
      <c r="G6" s="107">
        <v>2004</v>
      </c>
      <c r="H6" s="92">
        <v>40.822071999999999</v>
      </c>
      <c r="I6" s="92">
        <v>140.74736480000001</v>
      </c>
      <c r="J6" s="107" t="s">
        <v>42</v>
      </c>
      <c r="K6" s="104" t="s">
        <v>1510</v>
      </c>
      <c r="L6" s="107" t="s">
        <v>2425</v>
      </c>
      <c r="M6" s="107" t="s">
        <v>2426</v>
      </c>
      <c r="N6" s="107" t="s">
        <v>35</v>
      </c>
      <c r="O6" s="104" t="s">
        <v>1510</v>
      </c>
      <c r="P6" s="104"/>
      <c r="Q6" s="104"/>
      <c r="R6" s="104"/>
      <c r="S6" s="107" t="s">
        <v>2416</v>
      </c>
      <c r="T6" s="107"/>
      <c r="U6" s="107"/>
      <c r="V6" s="104"/>
    </row>
    <row r="7" spans="1:22">
      <c r="A7" s="103">
        <v>6</v>
      </c>
      <c r="B7" s="107" t="s">
        <v>357</v>
      </c>
      <c r="C7" s="105" t="s">
        <v>358</v>
      </c>
      <c r="D7" s="108" t="s">
        <v>19</v>
      </c>
      <c r="E7" s="107" t="s">
        <v>2417</v>
      </c>
      <c r="F7" s="104" t="s">
        <v>2413</v>
      </c>
      <c r="G7" s="107">
        <v>2004</v>
      </c>
      <c r="H7" s="92">
        <v>40.822071999999999</v>
      </c>
      <c r="I7" s="92">
        <v>140.74736480000001</v>
      </c>
      <c r="J7" s="107" t="s">
        <v>42</v>
      </c>
      <c r="K7" s="104" t="s">
        <v>1510</v>
      </c>
      <c r="L7" s="107" t="s">
        <v>2427</v>
      </c>
      <c r="M7" s="107" t="s">
        <v>2428</v>
      </c>
      <c r="N7" s="107" t="s">
        <v>26</v>
      </c>
      <c r="O7" s="104" t="s">
        <v>1510</v>
      </c>
      <c r="P7" s="104"/>
      <c r="Q7" s="104"/>
      <c r="R7" s="104"/>
      <c r="S7" s="107" t="s">
        <v>2416</v>
      </c>
      <c r="T7" s="107"/>
      <c r="U7" s="107"/>
      <c r="V7" s="104"/>
    </row>
    <row r="8" spans="1:22">
      <c r="A8" s="103">
        <v>7</v>
      </c>
      <c r="B8" s="107" t="s">
        <v>18</v>
      </c>
      <c r="C8" s="105" t="s">
        <v>358</v>
      </c>
      <c r="D8" s="108" t="s">
        <v>19</v>
      </c>
      <c r="E8" s="107" t="s">
        <v>2429</v>
      </c>
      <c r="F8" s="104" t="s">
        <v>2413</v>
      </c>
      <c r="G8" s="107">
        <v>2002</v>
      </c>
      <c r="H8" s="92">
        <v>33.841623800000001</v>
      </c>
      <c r="I8" s="92">
        <v>132.76568080000001</v>
      </c>
      <c r="J8" s="107" t="s">
        <v>42</v>
      </c>
      <c r="K8" s="104" t="s">
        <v>1510</v>
      </c>
      <c r="L8" s="107" t="s">
        <v>2430</v>
      </c>
      <c r="M8" s="107" t="s">
        <v>2431</v>
      </c>
      <c r="N8" s="107" t="s">
        <v>35</v>
      </c>
      <c r="O8" s="104" t="s">
        <v>1510</v>
      </c>
      <c r="P8" s="104"/>
      <c r="Q8" s="104"/>
      <c r="R8" s="104"/>
      <c r="S8" s="107" t="s">
        <v>2416</v>
      </c>
      <c r="T8" s="107"/>
      <c r="U8" s="107"/>
      <c r="V8" s="104"/>
    </row>
    <row r="9" spans="1:22">
      <c r="A9" s="103">
        <v>8</v>
      </c>
      <c r="B9" s="107" t="s">
        <v>357</v>
      </c>
      <c r="C9" s="105" t="s">
        <v>358</v>
      </c>
      <c r="D9" s="108" t="s">
        <v>19</v>
      </c>
      <c r="E9" s="107" t="s">
        <v>2432</v>
      </c>
      <c r="F9" s="104" t="s">
        <v>2413</v>
      </c>
      <c r="G9" s="107">
        <v>2004</v>
      </c>
      <c r="H9" s="92">
        <v>37.760833699999999</v>
      </c>
      <c r="I9" s="92">
        <v>140.47472809999999</v>
      </c>
      <c r="J9" s="107" t="s">
        <v>42</v>
      </c>
      <c r="K9" s="104" t="s">
        <v>1510</v>
      </c>
      <c r="L9" s="107" t="s">
        <v>2433</v>
      </c>
      <c r="M9" s="107" t="s">
        <v>2434</v>
      </c>
      <c r="N9" s="107" t="s">
        <v>26</v>
      </c>
      <c r="O9" s="104" t="s">
        <v>1510</v>
      </c>
      <c r="P9" s="104"/>
      <c r="Q9" s="104"/>
      <c r="R9" s="104"/>
      <c r="S9" s="107" t="s">
        <v>2416</v>
      </c>
      <c r="T9" s="107"/>
      <c r="U9" s="107"/>
      <c r="V9" s="104"/>
    </row>
    <row r="10" spans="1:22">
      <c r="A10" s="103">
        <v>9</v>
      </c>
      <c r="B10" s="107" t="s">
        <v>357</v>
      </c>
      <c r="C10" s="105" t="s">
        <v>358</v>
      </c>
      <c r="D10" s="108" t="s">
        <v>19</v>
      </c>
      <c r="E10" s="107" t="s">
        <v>2432</v>
      </c>
      <c r="F10" s="104" t="s">
        <v>2413</v>
      </c>
      <c r="G10" s="107">
        <v>2004</v>
      </c>
      <c r="H10" s="92">
        <v>37.760833699999999</v>
      </c>
      <c r="I10" s="92">
        <v>140.47472809999999</v>
      </c>
      <c r="J10" s="107" t="s">
        <v>42</v>
      </c>
      <c r="K10" s="104" t="s">
        <v>1510</v>
      </c>
      <c r="L10" s="107" t="s">
        <v>2435</v>
      </c>
      <c r="M10" s="107" t="s">
        <v>2436</v>
      </c>
      <c r="N10" s="107" t="s">
        <v>35</v>
      </c>
      <c r="O10" s="104" t="s">
        <v>1510</v>
      </c>
      <c r="P10" s="104"/>
      <c r="Q10" s="104"/>
      <c r="R10" s="104"/>
      <c r="S10" s="107" t="s">
        <v>2416</v>
      </c>
      <c r="T10" s="107"/>
      <c r="U10" s="107"/>
      <c r="V10" s="104"/>
    </row>
    <row r="11" spans="1:22">
      <c r="A11" s="103">
        <v>10</v>
      </c>
      <c r="B11" s="107" t="s">
        <v>357</v>
      </c>
      <c r="C11" s="105" t="s">
        <v>358</v>
      </c>
      <c r="D11" s="108" t="s">
        <v>19</v>
      </c>
      <c r="E11" s="107" t="s">
        <v>2432</v>
      </c>
      <c r="F11" s="104" t="s">
        <v>2413</v>
      </c>
      <c r="G11" s="107">
        <v>2004</v>
      </c>
      <c r="H11" s="92">
        <v>37.760833699999999</v>
      </c>
      <c r="I11" s="92">
        <v>140.47472809999999</v>
      </c>
      <c r="J11" s="107" t="s">
        <v>42</v>
      </c>
      <c r="K11" s="104" t="s">
        <v>1510</v>
      </c>
      <c r="L11" s="107" t="s">
        <v>2437</v>
      </c>
      <c r="M11" s="107" t="s">
        <v>2438</v>
      </c>
      <c r="N11" s="107" t="s">
        <v>35</v>
      </c>
      <c r="O11" s="104" t="s">
        <v>1510</v>
      </c>
      <c r="P11" s="104"/>
      <c r="Q11" s="104"/>
      <c r="R11" s="104"/>
      <c r="S11" s="107" t="s">
        <v>2416</v>
      </c>
      <c r="T11" s="107"/>
      <c r="U11" s="107"/>
      <c r="V11" s="104"/>
    </row>
    <row r="12" spans="1:22">
      <c r="A12" s="103">
        <v>11</v>
      </c>
      <c r="B12" s="107" t="s">
        <v>357</v>
      </c>
      <c r="C12" s="105" t="s">
        <v>358</v>
      </c>
      <c r="D12" s="108" t="s">
        <v>19</v>
      </c>
      <c r="E12" s="107" t="s">
        <v>2432</v>
      </c>
      <c r="F12" s="104" t="s">
        <v>2413</v>
      </c>
      <c r="G12" s="107">
        <v>2004</v>
      </c>
      <c r="H12" s="92">
        <v>37.760833699999999</v>
      </c>
      <c r="I12" s="92">
        <v>140.47472809999999</v>
      </c>
      <c r="J12" s="107" t="s">
        <v>42</v>
      </c>
      <c r="K12" s="104" t="s">
        <v>1510</v>
      </c>
      <c r="L12" s="107" t="s">
        <v>2439</v>
      </c>
      <c r="M12" s="107" t="s">
        <v>2440</v>
      </c>
      <c r="N12" s="107" t="s">
        <v>35</v>
      </c>
      <c r="O12" s="104" t="s">
        <v>1510</v>
      </c>
      <c r="P12" s="104"/>
      <c r="Q12" s="104"/>
      <c r="R12" s="104"/>
      <c r="S12" s="107" t="s">
        <v>2416</v>
      </c>
      <c r="T12" s="107"/>
      <c r="U12" s="107"/>
      <c r="V12" s="104"/>
    </row>
    <row r="13" spans="1:22">
      <c r="A13" s="103">
        <v>12</v>
      </c>
      <c r="B13" s="107" t="s">
        <v>357</v>
      </c>
      <c r="C13" s="105" t="s">
        <v>358</v>
      </c>
      <c r="D13" s="108" t="s">
        <v>19</v>
      </c>
      <c r="E13" s="107" t="s">
        <v>2441</v>
      </c>
      <c r="F13" s="104" t="s">
        <v>2413</v>
      </c>
      <c r="G13" s="107">
        <v>2002</v>
      </c>
      <c r="H13" s="92">
        <v>34.385202900000003</v>
      </c>
      <c r="I13" s="92">
        <v>132.4552927</v>
      </c>
      <c r="J13" s="107" t="s">
        <v>42</v>
      </c>
      <c r="K13" s="104" t="s">
        <v>1510</v>
      </c>
      <c r="L13" s="107" t="s">
        <v>2442</v>
      </c>
      <c r="M13" s="107" t="s">
        <v>2443</v>
      </c>
      <c r="N13" s="107" t="s">
        <v>35</v>
      </c>
      <c r="O13" s="104" t="s">
        <v>1510</v>
      </c>
      <c r="P13" s="104"/>
      <c r="Q13" s="104"/>
      <c r="R13" s="104"/>
      <c r="S13" s="107" t="s">
        <v>2416</v>
      </c>
      <c r="T13" s="107"/>
      <c r="U13" s="107"/>
      <c r="V13" s="104"/>
    </row>
    <row r="14" spans="1:22">
      <c r="A14" s="103">
        <v>13</v>
      </c>
      <c r="B14" s="107" t="s">
        <v>357</v>
      </c>
      <c r="C14" s="105" t="s">
        <v>358</v>
      </c>
      <c r="D14" s="108" t="s">
        <v>19</v>
      </c>
      <c r="E14" s="107" t="s">
        <v>2441</v>
      </c>
      <c r="F14" s="104" t="s">
        <v>2413</v>
      </c>
      <c r="G14" s="107">
        <v>2002</v>
      </c>
      <c r="H14" s="92">
        <v>34.385202900000003</v>
      </c>
      <c r="I14" s="92">
        <v>132.4552927</v>
      </c>
      <c r="J14" s="107" t="s">
        <v>42</v>
      </c>
      <c r="K14" s="104" t="s">
        <v>1510</v>
      </c>
      <c r="L14" s="107" t="s">
        <v>2444</v>
      </c>
      <c r="M14" s="107" t="s">
        <v>2445</v>
      </c>
      <c r="N14" s="107" t="s">
        <v>26</v>
      </c>
      <c r="O14" s="104" t="s">
        <v>1510</v>
      </c>
      <c r="P14" s="107" t="s">
        <v>26</v>
      </c>
      <c r="Q14" s="108" t="s">
        <v>2420</v>
      </c>
      <c r="R14" s="108" t="s">
        <v>598</v>
      </c>
      <c r="S14" s="107" t="s">
        <v>2416</v>
      </c>
      <c r="T14" s="107"/>
      <c r="U14" s="107"/>
      <c r="V14" s="104"/>
    </row>
    <row r="15" spans="1:22">
      <c r="A15" s="103">
        <v>14</v>
      </c>
      <c r="B15" s="107" t="s">
        <v>357</v>
      </c>
      <c r="C15" s="105" t="s">
        <v>358</v>
      </c>
      <c r="D15" s="108" t="s">
        <v>19</v>
      </c>
      <c r="E15" s="107" t="s">
        <v>2446</v>
      </c>
      <c r="F15" s="104" t="s">
        <v>2413</v>
      </c>
      <c r="G15" s="107">
        <v>2001</v>
      </c>
      <c r="H15" s="92">
        <v>43.2203266</v>
      </c>
      <c r="I15" s="92">
        <v>142.86347369999999</v>
      </c>
      <c r="J15" s="107" t="s">
        <v>42</v>
      </c>
      <c r="K15" s="104" t="s">
        <v>1510</v>
      </c>
      <c r="L15" s="107" t="s">
        <v>2447</v>
      </c>
      <c r="M15" s="107" t="s">
        <v>2448</v>
      </c>
      <c r="N15" s="107" t="s">
        <v>35</v>
      </c>
      <c r="O15" s="104" t="s">
        <v>1510</v>
      </c>
      <c r="P15" s="108" t="s">
        <v>35</v>
      </c>
      <c r="Q15" s="108" t="s">
        <v>2420</v>
      </c>
      <c r="R15" s="108" t="s">
        <v>598</v>
      </c>
      <c r="S15" s="107" t="s">
        <v>2416</v>
      </c>
      <c r="T15" s="107"/>
      <c r="U15" s="107"/>
      <c r="V15" s="104"/>
    </row>
    <row r="16" spans="1:22">
      <c r="A16" s="103">
        <v>15</v>
      </c>
      <c r="B16" s="107" t="s">
        <v>357</v>
      </c>
      <c r="C16" s="105" t="s">
        <v>358</v>
      </c>
      <c r="D16" s="108" t="s">
        <v>19</v>
      </c>
      <c r="E16" s="107" t="s">
        <v>2446</v>
      </c>
      <c r="F16" s="104" t="s">
        <v>2413</v>
      </c>
      <c r="G16" s="107">
        <v>2001</v>
      </c>
      <c r="H16" s="92">
        <v>43.2203266</v>
      </c>
      <c r="I16" s="92">
        <v>142.86347369999999</v>
      </c>
      <c r="J16" s="107" t="s">
        <v>42</v>
      </c>
      <c r="K16" s="104" t="s">
        <v>1510</v>
      </c>
      <c r="L16" s="107" t="s">
        <v>2449</v>
      </c>
      <c r="M16" s="107" t="s">
        <v>2450</v>
      </c>
      <c r="N16" s="107" t="s">
        <v>35</v>
      </c>
      <c r="O16" s="104" t="s">
        <v>1510</v>
      </c>
      <c r="P16" s="104"/>
      <c r="Q16" s="104"/>
      <c r="R16" s="104"/>
      <c r="S16" s="107" t="s">
        <v>2416</v>
      </c>
      <c r="T16" s="107"/>
      <c r="U16" s="107"/>
      <c r="V16" s="104"/>
    </row>
    <row r="17" spans="1:22">
      <c r="A17" s="103">
        <v>16</v>
      </c>
      <c r="B17" s="107" t="s">
        <v>357</v>
      </c>
      <c r="C17" s="105" t="s">
        <v>358</v>
      </c>
      <c r="D17" s="108" t="s">
        <v>19</v>
      </c>
      <c r="E17" s="107" t="s">
        <v>2446</v>
      </c>
      <c r="F17" s="104" t="s">
        <v>2413</v>
      </c>
      <c r="G17" s="107">
        <v>2001</v>
      </c>
      <c r="H17" s="92">
        <v>43.2203266</v>
      </c>
      <c r="I17" s="92">
        <v>142.86347369999999</v>
      </c>
      <c r="J17" s="107" t="s">
        <v>42</v>
      </c>
      <c r="K17" s="104" t="s">
        <v>1510</v>
      </c>
      <c r="L17" s="107" t="s">
        <v>2451</v>
      </c>
      <c r="M17" s="107" t="s">
        <v>2452</v>
      </c>
      <c r="N17" s="107" t="s">
        <v>35</v>
      </c>
      <c r="O17" s="104" t="s">
        <v>1510</v>
      </c>
      <c r="P17" s="104"/>
      <c r="Q17" s="104"/>
      <c r="R17" s="104"/>
      <c r="S17" s="107" t="s">
        <v>2416</v>
      </c>
      <c r="T17" s="107"/>
      <c r="U17" s="107"/>
      <c r="V17" s="104"/>
    </row>
    <row r="18" spans="1:22">
      <c r="A18" s="103">
        <v>17</v>
      </c>
      <c r="B18" s="107" t="s">
        <v>357</v>
      </c>
      <c r="C18" s="105" t="s">
        <v>358</v>
      </c>
      <c r="D18" s="108" t="s">
        <v>19</v>
      </c>
      <c r="E18" s="107" t="s">
        <v>2446</v>
      </c>
      <c r="F18" s="104" t="s">
        <v>2413</v>
      </c>
      <c r="G18" s="107">
        <v>2002</v>
      </c>
      <c r="H18" s="92">
        <v>43.2203266</v>
      </c>
      <c r="I18" s="92">
        <v>142.86347369999999</v>
      </c>
      <c r="J18" s="107" t="s">
        <v>42</v>
      </c>
      <c r="K18" s="104" t="s">
        <v>1510</v>
      </c>
      <c r="L18" s="107" t="s">
        <v>2453</v>
      </c>
      <c r="M18" s="107" t="s">
        <v>2454</v>
      </c>
      <c r="N18" s="107" t="s">
        <v>35</v>
      </c>
      <c r="O18" s="104" t="s">
        <v>1510</v>
      </c>
      <c r="P18" s="108" t="s">
        <v>35</v>
      </c>
      <c r="Q18" s="108" t="s">
        <v>2420</v>
      </c>
      <c r="R18" s="108" t="s">
        <v>598</v>
      </c>
      <c r="S18" s="107" t="s">
        <v>2416</v>
      </c>
      <c r="T18" s="107"/>
      <c r="U18" s="107"/>
      <c r="V18" s="104"/>
    </row>
    <row r="19" spans="1:22">
      <c r="A19" s="103">
        <v>18</v>
      </c>
      <c r="B19" s="107" t="s">
        <v>357</v>
      </c>
      <c r="C19" s="105" t="s">
        <v>358</v>
      </c>
      <c r="D19" s="108" t="s">
        <v>19</v>
      </c>
      <c r="E19" s="107" t="s">
        <v>2446</v>
      </c>
      <c r="F19" s="104" t="s">
        <v>2413</v>
      </c>
      <c r="G19" s="107">
        <v>2002</v>
      </c>
      <c r="H19" s="92">
        <v>43.2203266</v>
      </c>
      <c r="I19" s="92">
        <v>142.86347369999999</v>
      </c>
      <c r="J19" s="107" t="s">
        <v>42</v>
      </c>
      <c r="K19" s="104" t="s">
        <v>1510</v>
      </c>
      <c r="L19" s="107" t="s">
        <v>2455</v>
      </c>
      <c r="M19" s="107" t="s">
        <v>2456</v>
      </c>
      <c r="N19" s="107" t="s">
        <v>26</v>
      </c>
      <c r="O19" s="104" t="s">
        <v>1510</v>
      </c>
      <c r="P19" s="107" t="s">
        <v>26</v>
      </c>
      <c r="Q19" s="108" t="s">
        <v>2420</v>
      </c>
      <c r="R19" s="108" t="s">
        <v>598</v>
      </c>
      <c r="S19" s="107" t="s">
        <v>2416</v>
      </c>
      <c r="T19" s="107"/>
      <c r="U19" s="107"/>
      <c r="V19" s="104"/>
    </row>
    <row r="20" spans="1:22">
      <c r="A20" s="103">
        <v>19</v>
      </c>
      <c r="B20" s="107" t="s">
        <v>357</v>
      </c>
      <c r="C20" s="105" t="s">
        <v>358</v>
      </c>
      <c r="D20" s="108" t="s">
        <v>19</v>
      </c>
      <c r="E20" s="107" t="s">
        <v>2446</v>
      </c>
      <c r="F20" s="104" t="s">
        <v>2413</v>
      </c>
      <c r="G20" s="107">
        <v>2002</v>
      </c>
      <c r="H20" s="92">
        <v>43.2203266</v>
      </c>
      <c r="I20" s="92">
        <v>142.86347369999999</v>
      </c>
      <c r="J20" s="107" t="s">
        <v>42</v>
      </c>
      <c r="K20" s="104" t="s">
        <v>1510</v>
      </c>
      <c r="L20" s="107" t="s">
        <v>2457</v>
      </c>
      <c r="M20" s="107" t="s">
        <v>2458</v>
      </c>
      <c r="N20" s="107" t="s">
        <v>35</v>
      </c>
      <c r="O20" s="104" t="s">
        <v>1510</v>
      </c>
      <c r="P20" s="104"/>
      <c r="Q20" s="104"/>
      <c r="R20" s="104"/>
      <c r="S20" s="107" t="s">
        <v>2416</v>
      </c>
      <c r="T20" s="107"/>
      <c r="U20" s="107"/>
      <c r="V20" s="104"/>
    </row>
    <row r="21" spans="1:22">
      <c r="A21" s="103">
        <v>20</v>
      </c>
      <c r="B21" s="107" t="s">
        <v>357</v>
      </c>
      <c r="C21" s="105" t="s">
        <v>358</v>
      </c>
      <c r="D21" s="108" t="s">
        <v>19</v>
      </c>
      <c r="E21" s="107" t="s">
        <v>2446</v>
      </c>
      <c r="F21" s="104" t="s">
        <v>2413</v>
      </c>
      <c r="G21" s="107">
        <v>2002</v>
      </c>
      <c r="H21" s="92">
        <v>43.2203266</v>
      </c>
      <c r="I21" s="92">
        <v>142.86347369999999</v>
      </c>
      <c r="J21" s="107" t="s">
        <v>42</v>
      </c>
      <c r="K21" s="104" t="s">
        <v>1510</v>
      </c>
      <c r="L21" s="107">
        <v>201224</v>
      </c>
      <c r="M21" s="107" t="s">
        <v>2459</v>
      </c>
      <c r="N21" s="107" t="s">
        <v>35</v>
      </c>
      <c r="O21" s="104" t="s">
        <v>1510</v>
      </c>
      <c r="P21" s="104"/>
      <c r="Q21" s="104"/>
      <c r="R21" s="104"/>
      <c r="S21" s="107" t="s">
        <v>2416</v>
      </c>
      <c r="T21" s="107"/>
      <c r="U21" s="107"/>
      <c r="V21" s="104"/>
    </row>
    <row r="22" spans="1:22">
      <c r="A22" s="103">
        <v>21</v>
      </c>
      <c r="B22" s="107" t="s">
        <v>357</v>
      </c>
      <c r="C22" s="105" t="s">
        <v>358</v>
      </c>
      <c r="D22" s="108" t="s">
        <v>19</v>
      </c>
      <c r="E22" s="107" t="s">
        <v>2446</v>
      </c>
      <c r="F22" s="104" t="s">
        <v>2413</v>
      </c>
      <c r="G22" s="107">
        <v>2003</v>
      </c>
      <c r="H22" s="92">
        <v>43.2203266</v>
      </c>
      <c r="I22" s="92">
        <v>142.86347369999999</v>
      </c>
      <c r="J22" s="107" t="s">
        <v>42</v>
      </c>
      <c r="K22" s="104" t="s">
        <v>1510</v>
      </c>
      <c r="L22" s="107" t="s">
        <v>2460</v>
      </c>
      <c r="M22" s="107" t="s">
        <v>2461</v>
      </c>
      <c r="N22" s="107" t="s">
        <v>35</v>
      </c>
      <c r="O22" s="104" t="s">
        <v>1510</v>
      </c>
      <c r="P22" s="104"/>
      <c r="Q22" s="104"/>
      <c r="R22" s="104"/>
      <c r="S22" s="107" t="s">
        <v>2416</v>
      </c>
      <c r="T22" s="107"/>
      <c r="U22" s="107"/>
      <c r="V22" s="104"/>
    </row>
    <row r="23" spans="1:22">
      <c r="A23" s="103">
        <v>22</v>
      </c>
      <c r="B23" s="107" t="s">
        <v>357</v>
      </c>
      <c r="C23" s="105" t="s">
        <v>358</v>
      </c>
      <c r="D23" s="108" t="s">
        <v>19</v>
      </c>
      <c r="E23" s="107" t="s">
        <v>2446</v>
      </c>
      <c r="F23" s="104" t="s">
        <v>2413</v>
      </c>
      <c r="G23" s="107">
        <v>2003</v>
      </c>
      <c r="H23" s="92">
        <v>43.2203266</v>
      </c>
      <c r="I23" s="92">
        <v>142.86347369999999</v>
      </c>
      <c r="J23" s="107" t="s">
        <v>42</v>
      </c>
      <c r="K23" s="104" t="s">
        <v>1510</v>
      </c>
      <c r="L23" s="107">
        <v>301201</v>
      </c>
      <c r="M23" s="107" t="s">
        <v>2462</v>
      </c>
      <c r="N23" s="107" t="s">
        <v>35</v>
      </c>
      <c r="O23" s="104" t="s">
        <v>1510</v>
      </c>
      <c r="P23" s="104"/>
      <c r="Q23" s="104"/>
      <c r="R23" s="104"/>
      <c r="S23" s="107" t="s">
        <v>2416</v>
      </c>
      <c r="T23" s="107"/>
      <c r="U23" s="107"/>
      <c r="V23" s="104"/>
    </row>
    <row r="24" spans="1:22">
      <c r="A24" s="103">
        <v>23</v>
      </c>
      <c r="B24" s="107" t="s">
        <v>357</v>
      </c>
      <c r="C24" s="105" t="s">
        <v>358</v>
      </c>
      <c r="D24" s="108" t="s">
        <v>19</v>
      </c>
      <c r="E24" s="107" t="s">
        <v>2446</v>
      </c>
      <c r="F24" s="104" t="s">
        <v>2413</v>
      </c>
      <c r="G24" s="107">
        <v>2003</v>
      </c>
      <c r="H24" s="92">
        <v>43.2203266</v>
      </c>
      <c r="I24" s="92">
        <v>142.86347369999999</v>
      </c>
      <c r="J24" s="107" t="s">
        <v>42</v>
      </c>
      <c r="K24" s="104" t="s">
        <v>1510</v>
      </c>
      <c r="L24" s="107" t="s">
        <v>2463</v>
      </c>
      <c r="M24" s="107" t="s">
        <v>2464</v>
      </c>
      <c r="N24" s="107" t="s">
        <v>35</v>
      </c>
      <c r="O24" s="104" t="s">
        <v>1510</v>
      </c>
      <c r="P24" s="104"/>
      <c r="Q24" s="104"/>
      <c r="R24" s="104"/>
      <c r="S24" s="107" t="s">
        <v>2416</v>
      </c>
      <c r="T24" s="107"/>
      <c r="U24" s="107"/>
      <c r="V24" s="104"/>
    </row>
    <row r="25" spans="1:22">
      <c r="A25" s="103">
        <v>24</v>
      </c>
      <c r="B25" s="107" t="s">
        <v>357</v>
      </c>
      <c r="C25" s="105" t="s">
        <v>358</v>
      </c>
      <c r="D25" s="108" t="s">
        <v>19</v>
      </c>
      <c r="E25" s="107" t="s">
        <v>2446</v>
      </c>
      <c r="F25" s="104" t="s">
        <v>2413</v>
      </c>
      <c r="G25" s="107">
        <v>2003</v>
      </c>
      <c r="H25" s="92">
        <v>43.2203266</v>
      </c>
      <c r="I25" s="92">
        <v>142.86347369999999</v>
      </c>
      <c r="J25" s="107" t="s">
        <v>42</v>
      </c>
      <c r="K25" s="104" t="s">
        <v>1510</v>
      </c>
      <c r="L25" s="107" t="s">
        <v>2465</v>
      </c>
      <c r="M25" s="107" t="s">
        <v>2466</v>
      </c>
      <c r="N25" s="107" t="s">
        <v>35</v>
      </c>
      <c r="O25" s="104" t="s">
        <v>1510</v>
      </c>
      <c r="P25" s="104"/>
      <c r="Q25" s="104"/>
      <c r="R25" s="104"/>
      <c r="S25" s="107" t="s">
        <v>2416</v>
      </c>
      <c r="T25" s="107"/>
      <c r="U25" s="107"/>
      <c r="V25" s="104"/>
    </row>
    <row r="26" spans="1:22">
      <c r="A26" s="103">
        <v>25</v>
      </c>
      <c r="B26" s="107" t="s">
        <v>357</v>
      </c>
      <c r="C26" s="105" t="s">
        <v>358</v>
      </c>
      <c r="D26" s="108" t="s">
        <v>19</v>
      </c>
      <c r="E26" s="107" t="s">
        <v>2446</v>
      </c>
      <c r="F26" s="104" t="s">
        <v>2413</v>
      </c>
      <c r="G26" s="107">
        <v>2003</v>
      </c>
      <c r="H26" s="92">
        <v>43.2203266</v>
      </c>
      <c r="I26" s="92">
        <v>142.86347369999999</v>
      </c>
      <c r="J26" s="107" t="s">
        <v>42</v>
      </c>
      <c r="K26" s="104" t="s">
        <v>1510</v>
      </c>
      <c r="L26" s="107" t="s">
        <v>2467</v>
      </c>
      <c r="M26" s="107" t="s">
        <v>2468</v>
      </c>
      <c r="N26" s="107" t="s">
        <v>26</v>
      </c>
      <c r="O26" s="104" t="s">
        <v>1510</v>
      </c>
      <c r="P26" s="104"/>
      <c r="Q26" s="104"/>
      <c r="R26" s="104"/>
      <c r="S26" s="107" t="s">
        <v>2416</v>
      </c>
      <c r="T26" s="107"/>
      <c r="U26" s="107"/>
      <c r="V26" s="104"/>
    </row>
    <row r="27" spans="1:22">
      <c r="A27" s="103">
        <v>26</v>
      </c>
      <c r="B27" s="107" t="s">
        <v>357</v>
      </c>
      <c r="C27" s="105" t="s">
        <v>358</v>
      </c>
      <c r="D27" s="108" t="s">
        <v>19</v>
      </c>
      <c r="E27" s="107" t="s">
        <v>2446</v>
      </c>
      <c r="F27" s="104" t="s">
        <v>2413</v>
      </c>
      <c r="G27" s="107">
        <v>2003</v>
      </c>
      <c r="H27" s="92">
        <v>43.2203266</v>
      </c>
      <c r="I27" s="92">
        <v>142.86347369999999</v>
      </c>
      <c r="J27" s="107" t="s">
        <v>42</v>
      </c>
      <c r="K27" s="104" t="s">
        <v>1510</v>
      </c>
      <c r="L27" s="107" t="s">
        <v>2469</v>
      </c>
      <c r="M27" s="107" t="s">
        <v>2470</v>
      </c>
      <c r="N27" s="107" t="s">
        <v>26</v>
      </c>
      <c r="O27" s="104" t="s">
        <v>1510</v>
      </c>
      <c r="P27" s="104"/>
      <c r="Q27" s="104"/>
      <c r="R27" s="104"/>
      <c r="S27" s="107" t="s">
        <v>2416</v>
      </c>
      <c r="T27" s="107"/>
      <c r="U27" s="107"/>
      <c r="V27" s="104"/>
    </row>
    <row r="28" spans="1:22">
      <c r="A28" s="103">
        <v>27</v>
      </c>
      <c r="B28" s="107" t="s">
        <v>357</v>
      </c>
      <c r="C28" s="105" t="s">
        <v>358</v>
      </c>
      <c r="D28" s="108" t="s">
        <v>19</v>
      </c>
      <c r="E28" s="107" t="s">
        <v>2446</v>
      </c>
      <c r="F28" s="104" t="s">
        <v>2413</v>
      </c>
      <c r="G28" s="107">
        <v>2003</v>
      </c>
      <c r="H28" s="92">
        <v>43.2203266</v>
      </c>
      <c r="I28" s="92">
        <v>142.86347369999999</v>
      </c>
      <c r="J28" s="107" t="s">
        <v>42</v>
      </c>
      <c r="K28" s="104" t="s">
        <v>1510</v>
      </c>
      <c r="L28" s="107" t="s">
        <v>2471</v>
      </c>
      <c r="M28" s="107" t="s">
        <v>2472</v>
      </c>
      <c r="N28" s="107" t="s">
        <v>35</v>
      </c>
      <c r="O28" s="104" t="s">
        <v>1510</v>
      </c>
      <c r="P28" s="104"/>
      <c r="Q28" s="104"/>
      <c r="R28" s="104"/>
      <c r="S28" s="107" t="s">
        <v>2416</v>
      </c>
      <c r="T28" s="107"/>
      <c r="U28" s="107"/>
      <c r="V28" s="104"/>
    </row>
    <row r="29" spans="1:22">
      <c r="A29" s="103">
        <v>28</v>
      </c>
      <c r="B29" s="107" t="s">
        <v>357</v>
      </c>
      <c r="C29" s="105" t="s">
        <v>358</v>
      </c>
      <c r="D29" s="108" t="s">
        <v>19</v>
      </c>
      <c r="E29" s="107" t="s">
        <v>2446</v>
      </c>
      <c r="F29" s="104" t="s">
        <v>2413</v>
      </c>
      <c r="G29" s="107">
        <v>2004</v>
      </c>
      <c r="H29" s="92">
        <v>43.2203266</v>
      </c>
      <c r="I29" s="92">
        <v>142.86347369999999</v>
      </c>
      <c r="J29" s="107" t="s">
        <v>42</v>
      </c>
      <c r="K29" s="104" t="s">
        <v>1510</v>
      </c>
      <c r="L29" s="107" t="s">
        <v>2473</v>
      </c>
      <c r="M29" s="107" t="s">
        <v>2474</v>
      </c>
      <c r="N29" s="107" t="s">
        <v>35</v>
      </c>
      <c r="O29" s="104" t="s">
        <v>1510</v>
      </c>
      <c r="P29" s="104"/>
      <c r="Q29" s="104"/>
      <c r="R29" s="104"/>
      <c r="S29" s="107" t="s">
        <v>2416</v>
      </c>
      <c r="T29" s="107"/>
      <c r="U29" s="107"/>
      <c r="V29" s="104"/>
    </row>
    <row r="30" spans="1:22">
      <c r="A30" s="103">
        <v>29</v>
      </c>
      <c r="B30" s="107" t="s">
        <v>357</v>
      </c>
      <c r="C30" s="105" t="s">
        <v>358</v>
      </c>
      <c r="D30" s="108" t="s">
        <v>19</v>
      </c>
      <c r="E30" s="107" t="s">
        <v>2446</v>
      </c>
      <c r="F30" s="104" t="s">
        <v>2413</v>
      </c>
      <c r="G30" s="107">
        <v>2004</v>
      </c>
      <c r="H30" s="92">
        <v>43.2203266</v>
      </c>
      <c r="I30" s="92">
        <v>142.86347369999999</v>
      </c>
      <c r="J30" s="107" t="s">
        <v>42</v>
      </c>
      <c r="K30" s="104" t="s">
        <v>1510</v>
      </c>
      <c r="L30" s="107" t="s">
        <v>2475</v>
      </c>
      <c r="M30" s="107" t="s">
        <v>2476</v>
      </c>
      <c r="N30" s="107" t="s">
        <v>35</v>
      </c>
      <c r="O30" s="104" t="s">
        <v>1510</v>
      </c>
      <c r="P30" s="104"/>
      <c r="Q30" s="104"/>
      <c r="R30" s="104"/>
      <c r="S30" s="107" t="s">
        <v>2416</v>
      </c>
      <c r="T30" s="107"/>
      <c r="U30" s="107"/>
      <c r="V30" s="104"/>
    </row>
    <row r="31" spans="1:22">
      <c r="A31" s="103">
        <v>30</v>
      </c>
      <c r="B31" s="107" t="s">
        <v>357</v>
      </c>
      <c r="C31" s="105" t="s">
        <v>358</v>
      </c>
      <c r="D31" s="108" t="s">
        <v>19</v>
      </c>
      <c r="E31" s="107" t="s">
        <v>2477</v>
      </c>
      <c r="F31" s="104" t="s">
        <v>2413</v>
      </c>
      <c r="G31" s="107">
        <v>2002</v>
      </c>
      <c r="H31" s="92">
        <v>36.341811200000002</v>
      </c>
      <c r="I31" s="92">
        <v>140.44679350000001</v>
      </c>
      <c r="J31" s="107" t="s">
        <v>42</v>
      </c>
      <c r="K31" s="104" t="s">
        <v>1510</v>
      </c>
      <c r="L31" s="107" t="s">
        <v>2478</v>
      </c>
      <c r="M31" s="107" t="s">
        <v>2479</v>
      </c>
      <c r="N31" s="107" t="s">
        <v>35</v>
      </c>
      <c r="O31" s="104" t="s">
        <v>1510</v>
      </c>
      <c r="P31" s="104"/>
      <c r="Q31" s="104"/>
      <c r="R31" s="104"/>
      <c r="S31" s="107" t="s">
        <v>2416</v>
      </c>
      <c r="T31" s="107"/>
      <c r="U31" s="107"/>
      <c r="V31" s="104"/>
    </row>
    <row r="32" spans="1:22">
      <c r="A32" s="103">
        <v>31</v>
      </c>
      <c r="B32" s="107" t="s">
        <v>357</v>
      </c>
      <c r="C32" s="105" t="s">
        <v>358</v>
      </c>
      <c r="D32" s="108" t="s">
        <v>19</v>
      </c>
      <c r="E32" s="107" t="s">
        <v>2480</v>
      </c>
      <c r="F32" s="104" t="s">
        <v>2413</v>
      </c>
      <c r="G32" s="107">
        <v>2004</v>
      </c>
      <c r="H32" s="92">
        <v>39.703619400000001</v>
      </c>
      <c r="I32" s="92">
        <v>141.1526839</v>
      </c>
      <c r="J32" s="107" t="s">
        <v>42</v>
      </c>
      <c r="K32" s="104" t="s">
        <v>1510</v>
      </c>
      <c r="L32" s="107" t="s">
        <v>2481</v>
      </c>
      <c r="M32" s="107" t="s">
        <v>2482</v>
      </c>
      <c r="N32" s="107" t="s">
        <v>26</v>
      </c>
      <c r="O32" s="104" t="s">
        <v>1510</v>
      </c>
      <c r="P32" s="104"/>
      <c r="Q32" s="104"/>
      <c r="R32" s="104"/>
      <c r="S32" s="107" t="s">
        <v>2416</v>
      </c>
      <c r="T32" s="107"/>
      <c r="U32" s="107"/>
      <c r="V32" s="108" t="s">
        <v>2483</v>
      </c>
    </row>
    <row r="33" spans="1:22">
      <c r="A33" s="103">
        <v>32</v>
      </c>
      <c r="B33" s="107" t="s">
        <v>357</v>
      </c>
      <c r="C33" s="105" t="s">
        <v>358</v>
      </c>
      <c r="D33" s="108" t="s">
        <v>19</v>
      </c>
      <c r="E33" s="107" t="s">
        <v>2480</v>
      </c>
      <c r="F33" s="104" t="s">
        <v>2413</v>
      </c>
      <c r="G33" s="107">
        <v>2004</v>
      </c>
      <c r="H33" s="92">
        <v>39.703619400000001</v>
      </c>
      <c r="I33" s="92">
        <v>141.1526839</v>
      </c>
      <c r="J33" s="107" t="s">
        <v>42</v>
      </c>
      <c r="K33" s="104" t="s">
        <v>1510</v>
      </c>
      <c r="L33" s="107" t="s">
        <v>2484</v>
      </c>
      <c r="M33" s="107" t="s">
        <v>2485</v>
      </c>
      <c r="N33" s="107" t="s">
        <v>35</v>
      </c>
      <c r="O33" s="104" t="s">
        <v>1510</v>
      </c>
      <c r="P33" s="104"/>
      <c r="Q33" s="104"/>
      <c r="R33" s="104"/>
      <c r="S33" s="107" t="s">
        <v>2416</v>
      </c>
      <c r="T33" s="107"/>
      <c r="U33" s="107"/>
      <c r="V33" s="104"/>
    </row>
    <row r="34" spans="1:22">
      <c r="A34" s="103">
        <v>33</v>
      </c>
      <c r="B34" s="107" t="s">
        <v>357</v>
      </c>
      <c r="C34" s="105" t="s">
        <v>358</v>
      </c>
      <c r="D34" s="108" t="s">
        <v>19</v>
      </c>
      <c r="E34" s="107" t="s">
        <v>2480</v>
      </c>
      <c r="F34" s="104" t="s">
        <v>2413</v>
      </c>
      <c r="G34" s="107">
        <v>2004</v>
      </c>
      <c r="H34" s="92">
        <v>39.703619400000001</v>
      </c>
      <c r="I34" s="92">
        <v>141.1526839</v>
      </c>
      <c r="J34" s="107" t="s">
        <v>42</v>
      </c>
      <c r="K34" s="104" t="s">
        <v>1510</v>
      </c>
      <c r="L34" s="107" t="s">
        <v>2486</v>
      </c>
      <c r="M34" s="107" t="s">
        <v>2487</v>
      </c>
      <c r="N34" s="107" t="s">
        <v>35</v>
      </c>
      <c r="O34" s="104" t="s">
        <v>1510</v>
      </c>
      <c r="P34" s="104"/>
      <c r="Q34" s="104"/>
      <c r="R34" s="104"/>
      <c r="S34" s="107" t="s">
        <v>2416</v>
      </c>
      <c r="T34" s="107"/>
      <c r="U34" s="107"/>
      <c r="V34" s="104"/>
    </row>
    <row r="35" spans="1:22">
      <c r="A35" s="103">
        <v>34</v>
      </c>
      <c r="B35" s="107" t="s">
        <v>357</v>
      </c>
      <c r="C35" s="105" t="s">
        <v>358</v>
      </c>
      <c r="D35" s="108" t="s">
        <v>19</v>
      </c>
      <c r="E35" s="107" t="s">
        <v>2480</v>
      </c>
      <c r="F35" s="104" t="s">
        <v>2413</v>
      </c>
      <c r="G35" s="107">
        <v>2004</v>
      </c>
      <c r="H35" s="92">
        <v>39.703619400000001</v>
      </c>
      <c r="I35" s="92">
        <v>141.1526839</v>
      </c>
      <c r="J35" s="107" t="s">
        <v>42</v>
      </c>
      <c r="K35" s="104" t="s">
        <v>1510</v>
      </c>
      <c r="L35" s="107" t="s">
        <v>2488</v>
      </c>
      <c r="M35" s="107" t="s">
        <v>2489</v>
      </c>
      <c r="N35" s="107" t="s">
        <v>35</v>
      </c>
      <c r="O35" s="104" t="s">
        <v>1510</v>
      </c>
      <c r="P35" s="104"/>
      <c r="Q35" s="104"/>
      <c r="R35" s="104"/>
      <c r="S35" s="107" t="s">
        <v>2416</v>
      </c>
      <c r="T35" s="107"/>
      <c r="U35" s="107"/>
      <c r="V35" s="104"/>
    </row>
    <row r="36" spans="1:22">
      <c r="A36" s="103">
        <v>35</v>
      </c>
      <c r="B36" s="107" t="s">
        <v>357</v>
      </c>
      <c r="C36" s="105" t="s">
        <v>358</v>
      </c>
      <c r="D36" s="108" t="s">
        <v>19</v>
      </c>
      <c r="E36" s="107" t="s">
        <v>2480</v>
      </c>
      <c r="F36" s="104" t="s">
        <v>2413</v>
      </c>
      <c r="G36" s="107">
        <v>2004</v>
      </c>
      <c r="H36" s="92">
        <v>39.703619400000001</v>
      </c>
      <c r="I36" s="92">
        <v>141.1526839</v>
      </c>
      <c r="J36" s="107" t="s">
        <v>42</v>
      </c>
      <c r="K36" s="104" t="s">
        <v>1510</v>
      </c>
      <c r="L36" s="107" t="s">
        <v>2490</v>
      </c>
      <c r="M36" s="107" t="s">
        <v>2491</v>
      </c>
      <c r="N36" s="107" t="s">
        <v>35</v>
      </c>
      <c r="O36" s="104" t="s">
        <v>1510</v>
      </c>
      <c r="P36" s="104"/>
      <c r="Q36" s="104"/>
      <c r="R36" s="104"/>
      <c r="S36" s="107" t="s">
        <v>2416</v>
      </c>
      <c r="T36" s="107"/>
      <c r="U36" s="107"/>
      <c r="V36" s="108" t="s">
        <v>2492</v>
      </c>
    </row>
    <row r="37" spans="1:22">
      <c r="A37" s="103">
        <v>36</v>
      </c>
      <c r="B37" s="107" t="s">
        <v>357</v>
      </c>
      <c r="C37" s="105" t="s">
        <v>358</v>
      </c>
      <c r="D37" s="108" t="s">
        <v>19</v>
      </c>
      <c r="E37" s="107" t="s">
        <v>2480</v>
      </c>
      <c r="F37" s="104" t="s">
        <v>2413</v>
      </c>
      <c r="G37" s="107">
        <v>2004</v>
      </c>
      <c r="H37" s="92">
        <v>39.703619400000001</v>
      </c>
      <c r="I37" s="92">
        <v>141.1526839</v>
      </c>
      <c r="J37" s="107" t="s">
        <v>42</v>
      </c>
      <c r="K37" s="104" t="s">
        <v>1510</v>
      </c>
      <c r="L37" s="107" t="s">
        <v>2493</v>
      </c>
      <c r="M37" s="107" t="s">
        <v>2494</v>
      </c>
      <c r="N37" s="107" t="s">
        <v>35</v>
      </c>
      <c r="O37" s="104" t="s">
        <v>1510</v>
      </c>
      <c r="P37" s="104"/>
      <c r="Q37" s="104"/>
      <c r="R37" s="104"/>
      <c r="S37" s="107" t="s">
        <v>2416</v>
      </c>
      <c r="T37" s="107"/>
      <c r="U37" s="107"/>
      <c r="V37" s="104"/>
    </row>
    <row r="38" spans="1:22">
      <c r="A38" s="103">
        <v>37</v>
      </c>
      <c r="B38" s="107" t="s">
        <v>357</v>
      </c>
      <c r="C38" s="105" t="s">
        <v>358</v>
      </c>
      <c r="D38" s="108" t="s">
        <v>19</v>
      </c>
      <c r="E38" s="107" t="s">
        <v>2480</v>
      </c>
      <c r="F38" s="104" t="s">
        <v>2413</v>
      </c>
      <c r="G38" s="107">
        <v>2004</v>
      </c>
      <c r="H38" s="92">
        <v>39.703619400000001</v>
      </c>
      <c r="I38" s="92">
        <v>141.1526839</v>
      </c>
      <c r="J38" s="107" t="s">
        <v>42</v>
      </c>
      <c r="K38" s="104" t="s">
        <v>1510</v>
      </c>
      <c r="L38" s="107" t="s">
        <v>2495</v>
      </c>
      <c r="M38" s="107" t="s">
        <v>2496</v>
      </c>
      <c r="N38" s="107" t="s">
        <v>26</v>
      </c>
      <c r="O38" s="104" t="s">
        <v>1510</v>
      </c>
      <c r="P38" s="104"/>
      <c r="Q38" s="104"/>
      <c r="R38" s="104"/>
      <c r="S38" s="107" t="s">
        <v>2416</v>
      </c>
      <c r="T38" s="107"/>
      <c r="U38" s="107"/>
      <c r="V38" s="104"/>
    </row>
    <row r="39" spans="1:22">
      <c r="A39" s="103">
        <v>38</v>
      </c>
      <c r="B39" s="107" t="s">
        <v>357</v>
      </c>
      <c r="C39" s="105" t="s">
        <v>358</v>
      </c>
      <c r="D39" s="108" t="s">
        <v>19</v>
      </c>
      <c r="E39" s="107" t="s">
        <v>2497</v>
      </c>
      <c r="F39" s="104" t="s">
        <v>2413</v>
      </c>
      <c r="G39" s="107">
        <v>2003</v>
      </c>
      <c r="H39" s="92">
        <v>38.268837300000001</v>
      </c>
      <c r="I39" s="92">
        <v>140.87209999999999</v>
      </c>
      <c r="J39" s="107" t="s">
        <v>42</v>
      </c>
      <c r="K39" s="104" t="s">
        <v>1510</v>
      </c>
      <c r="L39" s="107" t="s">
        <v>2498</v>
      </c>
      <c r="M39" s="107" t="s">
        <v>2499</v>
      </c>
      <c r="N39" s="107" t="s">
        <v>35</v>
      </c>
      <c r="O39" s="104" t="s">
        <v>1510</v>
      </c>
      <c r="P39" s="104"/>
      <c r="Q39" s="104"/>
      <c r="R39" s="104"/>
      <c r="S39" s="107" t="s">
        <v>2416</v>
      </c>
      <c r="T39" s="107"/>
      <c r="U39" s="107"/>
      <c r="V39" s="104"/>
    </row>
    <row r="40" spans="1:22">
      <c r="A40" s="103">
        <v>39</v>
      </c>
      <c r="B40" s="107" t="s">
        <v>357</v>
      </c>
      <c r="C40" s="105" t="s">
        <v>358</v>
      </c>
      <c r="D40" s="108" t="s">
        <v>19</v>
      </c>
      <c r="E40" s="107" t="s">
        <v>2497</v>
      </c>
      <c r="F40" s="104" t="s">
        <v>2413</v>
      </c>
      <c r="G40" s="107">
        <v>2003</v>
      </c>
      <c r="H40" s="92">
        <v>38.268837300000001</v>
      </c>
      <c r="I40" s="92">
        <v>140.87209999999999</v>
      </c>
      <c r="J40" s="107" t="s">
        <v>42</v>
      </c>
      <c r="K40" s="104" t="s">
        <v>1510</v>
      </c>
      <c r="L40" s="107" t="s">
        <v>2500</v>
      </c>
      <c r="M40" s="107" t="s">
        <v>2501</v>
      </c>
      <c r="N40" s="107" t="s">
        <v>35</v>
      </c>
      <c r="O40" s="104" t="s">
        <v>1510</v>
      </c>
      <c r="P40" s="104"/>
      <c r="Q40" s="104"/>
      <c r="R40" s="104"/>
      <c r="S40" s="107" t="s">
        <v>2416</v>
      </c>
      <c r="T40" s="107"/>
      <c r="U40" s="107"/>
      <c r="V40" s="104"/>
    </row>
    <row r="41" spans="1:22">
      <c r="A41" s="103">
        <v>40</v>
      </c>
      <c r="B41" s="107" t="s">
        <v>357</v>
      </c>
      <c r="C41" s="105" t="s">
        <v>358</v>
      </c>
      <c r="D41" s="108" t="s">
        <v>19</v>
      </c>
      <c r="E41" s="107" t="s">
        <v>2497</v>
      </c>
      <c r="F41" s="104" t="s">
        <v>2413</v>
      </c>
      <c r="G41" s="107">
        <v>2003</v>
      </c>
      <c r="H41" s="92">
        <v>38.268837300000001</v>
      </c>
      <c r="I41" s="92">
        <v>140.87209999999999</v>
      </c>
      <c r="J41" s="107" t="s">
        <v>42</v>
      </c>
      <c r="K41" s="104" t="s">
        <v>1510</v>
      </c>
      <c r="L41" s="107" t="s">
        <v>2502</v>
      </c>
      <c r="M41" s="107" t="s">
        <v>2503</v>
      </c>
      <c r="N41" s="107" t="s">
        <v>35</v>
      </c>
      <c r="O41" s="104" t="s">
        <v>1510</v>
      </c>
      <c r="P41" s="104"/>
      <c r="Q41" s="104"/>
      <c r="R41" s="104"/>
      <c r="S41" s="107" t="s">
        <v>2416</v>
      </c>
      <c r="T41" s="107"/>
      <c r="U41" s="107"/>
      <c r="V41" s="104"/>
    </row>
    <row r="42" spans="1:22">
      <c r="A42" s="103">
        <v>41</v>
      </c>
      <c r="B42" s="107" t="s">
        <v>357</v>
      </c>
      <c r="C42" s="105" t="s">
        <v>358</v>
      </c>
      <c r="D42" s="108" t="s">
        <v>19</v>
      </c>
      <c r="E42" s="107" t="s">
        <v>2504</v>
      </c>
      <c r="F42" s="104" t="s">
        <v>2413</v>
      </c>
      <c r="G42" s="107">
        <v>2003</v>
      </c>
      <c r="H42" s="92">
        <v>36.648582900000001</v>
      </c>
      <c r="I42" s="92">
        <v>138.19477090000001</v>
      </c>
      <c r="J42" s="107" t="s">
        <v>42</v>
      </c>
      <c r="K42" s="104" t="s">
        <v>1510</v>
      </c>
      <c r="L42" s="107" t="s">
        <v>2505</v>
      </c>
      <c r="M42" s="107" t="s">
        <v>2506</v>
      </c>
      <c r="N42" s="107" t="s">
        <v>26</v>
      </c>
      <c r="O42" s="104" t="s">
        <v>1510</v>
      </c>
      <c r="P42" s="104"/>
      <c r="Q42" s="104"/>
      <c r="R42" s="104"/>
      <c r="S42" s="107" t="s">
        <v>2416</v>
      </c>
      <c r="T42" s="107"/>
      <c r="U42" s="107"/>
      <c r="V42" s="104"/>
    </row>
    <row r="43" spans="1:22">
      <c r="A43" s="103">
        <v>42</v>
      </c>
      <c r="B43" s="107" t="s">
        <v>357</v>
      </c>
      <c r="C43" s="105" t="s">
        <v>358</v>
      </c>
      <c r="D43" s="108" t="s">
        <v>19</v>
      </c>
      <c r="E43" s="107" t="s">
        <v>2504</v>
      </c>
      <c r="F43" s="104" t="s">
        <v>2413</v>
      </c>
      <c r="G43" s="107">
        <v>2003</v>
      </c>
      <c r="H43" s="92">
        <v>36.648582900000001</v>
      </c>
      <c r="I43" s="92">
        <v>138.19477090000001</v>
      </c>
      <c r="J43" s="107" t="s">
        <v>42</v>
      </c>
      <c r="K43" s="104" t="s">
        <v>1510</v>
      </c>
      <c r="L43" s="107" t="s">
        <v>2507</v>
      </c>
      <c r="M43" s="107" t="s">
        <v>2508</v>
      </c>
      <c r="N43" s="107" t="s">
        <v>35</v>
      </c>
      <c r="O43" s="104" t="s">
        <v>1510</v>
      </c>
      <c r="P43" s="104"/>
      <c r="Q43" s="104"/>
      <c r="R43" s="104"/>
      <c r="S43" s="107" t="s">
        <v>2416</v>
      </c>
      <c r="T43" s="107"/>
      <c r="U43" s="107"/>
      <c r="V43" s="104"/>
    </row>
    <row r="44" spans="1:22">
      <c r="A44" s="103">
        <v>43</v>
      </c>
      <c r="B44" s="107" t="s">
        <v>357</v>
      </c>
      <c r="C44" s="105" t="s">
        <v>358</v>
      </c>
      <c r="D44" s="108" t="s">
        <v>19</v>
      </c>
      <c r="E44" s="107" t="s">
        <v>2504</v>
      </c>
      <c r="F44" s="104" t="s">
        <v>2413</v>
      </c>
      <c r="G44" s="107">
        <v>2003</v>
      </c>
      <c r="H44" s="92">
        <v>36.648582900000001</v>
      </c>
      <c r="I44" s="92">
        <v>138.19477090000001</v>
      </c>
      <c r="J44" s="107" t="s">
        <v>42</v>
      </c>
      <c r="K44" s="104" t="s">
        <v>1510</v>
      </c>
      <c r="L44" s="107" t="s">
        <v>2509</v>
      </c>
      <c r="M44" s="107" t="s">
        <v>2510</v>
      </c>
      <c r="N44" s="107" t="s">
        <v>26</v>
      </c>
      <c r="O44" s="104" t="s">
        <v>1510</v>
      </c>
      <c r="P44" s="104"/>
      <c r="Q44" s="104"/>
      <c r="R44" s="104"/>
      <c r="S44" s="107" t="s">
        <v>2416</v>
      </c>
      <c r="T44" s="107"/>
      <c r="U44" s="107"/>
      <c r="V44" s="104"/>
    </row>
    <row r="45" spans="1:22">
      <c r="A45" s="103">
        <v>44</v>
      </c>
      <c r="B45" s="107" t="s">
        <v>357</v>
      </c>
      <c r="C45" s="105" t="s">
        <v>358</v>
      </c>
      <c r="D45" s="108" t="s">
        <v>19</v>
      </c>
      <c r="E45" s="107" t="s">
        <v>2504</v>
      </c>
      <c r="F45" s="104" t="s">
        <v>2413</v>
      </c>
      <c r="G45" s="107">
        <v>2003</v>
      </c>
      <c r="H45" s="92">
        <v>36.648582900000001</v>
      </c>
      <c r="I45" s="92">
        <v>138.19477090000001</v>
      </c>
      <c r="J45" s="107" t="s">
        <v>42</v>
      </c>
      <c r="K45" s="104" t="s">
        <v>1510</v>
      </c>
      <c r="L45" s="107" t="s">
        <v>2511</v>
      </c>
      <c r="M45" s="107" t="s">
        <v>2512</v>
      </c>
      <c r="N45" s="107" t="s">
        <v>35</v>
      </c>
      <c r="O45" s="104" t="s">
        <v>1510</v>
      </c>
      <c r="P45" s="104"/>
      <c r="Q45" s="104"/>
      <c r="R45" s="104"/>
      <c r="S45" s="107" t="s">
        <v>2416</v>
      </c>
      <c r="T45" s="107"/>
      <c r="U45" s="107"/>
      <c r="V45" s="104"/>
    </row>
    <row r="46" spans="1:22">
      <c r="A46" s="103">
        <v>45</v>
      </c>
      <c r="B46" s="107" t="s">
        <v>357</v>
      </c>
      <c r="C46" s="105" t="s">
        <v>358</v>
      </c>
      <c r="D46" s="108" t="s">
        <v>19</v>
      </c>
      <c r="E46" s="107" t="s">
        <v>2504</v>
      </c>
      <c r="F46" s="104" t="s">
        <v>2413</v>
      </c>
      <c r="G46" s="107">
        <v>2003</v>
      </c>
      <c r="H46" s="92">
        <v>36.648582900000001</v>
      </c>
      <c r="I46" s="92">
        <v>138.19477090000001</v>
      </c>
      <c r="J46" s="107" t="s">
        <v>42</v>
      </c>
      <c r="K46" s="104" t="s">
        <v>1510</v>
      </c>
      <c r="L46" s="107" t="s">
        <v>2513</v>
      </c>
      <c r="M46" s="107" t="s">
        <v>2514</v>
      </c>
      <c r="N46" s="107" t="s">
        <v>26</v>
      </c>
      <c r="O46" s="104" t="s">
        <v>1510</v>
      </c>
      <c r="P46" s="104"/>
      <c r="Q46" s="104"/>
      <c r="R46" s="104"/>
      <c r="S46" s="107" t="s">
        <v>2416</v>
      </c>
      <c r="T46" s="107"/>
      <c r="U46" s="107"/>
      <c r="V46" s="104"/>
    </row>
    <row r="47" spans="1:22">
      <c r="A47" s="103">
        <v>46</v>
      </c>
      <c r="B47" s="107" t="s">
        <v>357</v>
      </c>
      <c r="C47" s="105" t="s">
        <v>358</v>
      </c>
      <c r="D47" s="108" t="s">
        <v>19</v>
      </c>
      <c r="E47" s="107" t="s">
        <v>2515</v>
      </c>
      <c r="F47" s="104" t="s">
        <v>2413</v>
      </c>
      <c r="G47" s="107">
        <v>2004</v>
      </c>
      <c r="H47" s="92">
        <v>38.240435499999997</v>
      </c>
      <c r="I47" s="92">
        <v>140.3636333</v>
      </c>
      <c r="J47" s="107" t="s">
        <v>42</v>
      </c>
      <c r="K47" s="104" t="s">
        <v>1510</v>
      </c>
      <c r="L47" s="107" t="s">
        <v>2516</v>
      </c>
      <c r="M47" s="107" t="s">
        <v>2517</v>
      </c>
      <c r="N47" s="107" t="s">
        <v>35</v>
      </c>
      <c r="O47" s="104" t="s">
        <v>1510</v>
      </c>
      <c r="P47" s="104"/>
      <c r="Q47" s="104"/>
      <c r="R47" s="104"/>
      <c r="S47" s="107" t="s">
        <v>2416</v>
      </c>
      <c r="T47" s="107"/>
      <c r="U47" s="107"/>
      <c r="V47" s="10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0"/>
  <sheetViews>
    <sheetView topLeftCell="A609" workbookViewId="0">
      <selection activeCell="N25" sqref="N25"/>
    </sheetView>
  </sheetViews>
  <sheetFormatPr baseColWidth="10" defaultColWidth="8.83203125" defaultRowHeight="14" x14ac:dyDescent="0"/>
  <cols>
    <col min="1" max="1" width="5.5" style="92" customWidth="1"/>
    <col min="2" max="4" width="8.83203125" style="92"/>
    <col min="5" max="5" width="22.1640625" style="92" customWidth="1"/>
    <col min="6" max="10" width="8.83203125" style="92"/>
    <col min="11" max="11" width="10.6640625" style="92" customWidth="1"/>
    <col min="12" max="12" width="8.83203125" style="92"/>
    <col min="13" max="13" width="10.83203125" style="92" customWidth="1"/>
    <col min="14" max="14" width="8.83203125" style="92"/>
    <col min="15" max="15" width="12.5" style="92" customWidth="1"/>
    <col min="16" max="16" width="11.1640625" style="92" customWidth="1"/>
    <col min="17" max="17" width="13.5" style="92" customWidth="1"/>
    <col min="18" max="18" width="13" style="92" customWidth="1"/>
    <col min="19" max="21" width="19.33203125" style="92" customWidth="1"/>
    <col min="22" max="22" width="12" style="92" customWidth="1"/>
    <col min="23" max="16384" width="8.83203125" style="92"/>
  </cols>
  <sheetData>
    <row r="1" spans="1:22" customFormat="1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s="248" customFormat="1">
      <c r="B2" s="248" t="s">
        <v>12633</v>
      </c>
      <c r="C2" s="248" t="s">
        <v>12634</v>
      </c>
      <c r="E2" s="248" t="s">
        <v>14139</v>
      </c>
      <c r="F2" s="248" t="s">
        <v>2519</v>
      </c>
      <c r="G2" s="248">
        <v>1998</v>
      </c>
      <c r="H2" s="248">
        <v>51.496228100000003</v>
      </c>
      <c r="I2" s="248">
        <v>-113.5100243</v>
      </c>
      <c r="J2" s="248" t="s">
        <v>42</v>
      </c>
      <c r="K2" s="248" t="s">
        <v>1510</v>
      </c>
      <c r="L2" s="248" t="s">
        <v>12635</v>
      </c>
      <c r="M2" s="248">
        <v>37235</v>
      </c>
      <c r="N2" s="248" t="s">
        <v>26</v>
      </c>
      <c r="O2" s="248" t="s">
        <v>1510</v>
      </c>
      <c r="S2" s="248" t="s">
        <v>12636</v>
      </c>
    </row>
    <row r="3" spans="1:22" s="248" customFormat="1">
      <c r="B3" s="248" t="s">
        <v>12633</v>
      </c>
      <c r="C3" s="248" t="s">
        <v>12634</v>
      </c>
      <c r="E3" s="248" t="s">
        <v>14140</v>
      </c>
      <c r="F3" s="248" t="s">
        <v>2519</v>
      </c>
      <c r="G3" s="248">
        <v>2001</v>
      </c>
      <c r="H3" s="248">
        <v>55.266666999999998</v>
      </c>
      <c r="I3" s="248">
        <v>-119.5</v>
      </c>
      <c r="J3" s="248" t="s">
        <v>42</v>
      </c>
      <c r="K3" s="248" t="s">
        <v>1510</v>
      </c>
      <c r="L3" s="248" t="s">
        <v>12637</v>
      </c>
      <c r="M3" s="248">
        <v>37370</v>
      </c>
      <c r="N3" s="248" t="s">
        <v>26</v>
      </c>
      <c r="O3" s="248" t="s">
        <v>1510</v>
      </c>
      <c r="S3" s="248" t="s">
        <v>12636</v>
      </c>
    </row>
    <row r="4" spans="1:22" s="248" customFormat="1">
      <c r="B4" s="248" t="s">
        <v>12633</v>
      </c>
      <c r="C4" s="248" t="s">
        <v>12634</v>
      </c>
      <c r="E4" s="248" t="s">
        <v>14141</v>
      </c>
      <c r="F4" s="248" t="s">
        <v>2519</v>
      </c>
      <c r="G4" s="248">
        <v>1998</v>
      </c>
      <c r="H4" s="248">
        <v>49.760437000000003</v>
      </c>
      <c r="I4" s="248">
        <v>-112.26253130000001</v>
      </c>
      <c r="J4" s="248" t="s">
        <v>42</v>
      </c>
      <c r="K4" s="248" t="s">
        <v>1510</v>
      </c>
      <c r="L4" s="248" t="s">
        <v>12638</v>
      </c>
      <c r="M4" s="248">
        <v>37236</v>
      </c>
      <c r="N4" s="248" t="s">
        <v>26</v>
      </c>
      <c r="O4" s="248" t="s">
        <v>1510</v>
      </c>
      <c r="S4" s="248" t="s">
        <v>12636</v>
      </c>
    </row>
    <row r="5" spans="1:22" s="248" customFormat="1">
      <c r="B5" s="248" t="s">
        <v>12633</v>
      </c>
      <c r="C5" s="248" t="s">
        <v>12634</v>
      </c>
      <c r="E5" s="248" t="s">
        <v>14141</v>
      </c>
      <c r="F5" s="248" t="s">
        <v>2519</v>
      </c>
      <c r="G5" s="248">
        <v>1998</v>
      </c>
      <c r="H5" s="248">
        <v>49.760437000000003</v>
      </c>
      <c r="I5" s="248">
        <v>-112.26253130000001</v>
      </c>
      <c r="J5" s="248" t="s">
        <v>42</v>
      </c>
      <c r="K5" s="248" t="s">
        <v>1510</v>
      </c>
      <c r="L5" s="248" t="s">
        <v>12639</v>
      </c>
      <c r="M5" s="248">
        <v>37237</v>
      </c>
      <c r="N5" s="248" t="s">
        <v>26</v>
      </c>
      <c r="O5" s="248" t="s">
        <v>1510</v>
      </c>
      <c r="S5" s="248" t="s">
        <v>12636</v>
      </c>
    </row>
    <row r="6" spans="1:22" s="248" customFormat="1">
      <c r="B6" s="248" t="s">
        <v>12633</v>
      </c>
      <c r="C6" s="248" t="s">
        <v>12634</v>
      </c>
      <c r="E6" s="248" t="s">
        <v>14141</v>
      </c>
      <c r="F6" s="248" t="s">
        <v>2519</v>
      </c>
      <c r="G6" s="248">
        <v>1998</v>
      </c>
      <c r="H6" s="248">
        <v>49.760437000000003</v>
      </c>
      <c r="I6" s="248">
        <v>-112.26253130000001</v>
      </c>
      <c r="J6" s="248" t="s">
        <v>42</v>
      </c>
      <c r="K6" s="248" t="s">
        <v>1510</v>
      </c>
      <c r="L6" s="248" t="s">
        <v>12640</v>
      </c>
      <c r="M6" s="248">
        <v>37238</v>
      </c>
      <c r="N6" s="248" t="s">
        <v>26</v>
      </c>
      <c r="O6" s="248" t="s">
        <v>1510</v>
      </c>
      <c r="S6" s="248" t="s">
        <v>12636</v>
      </c>
    </row>
    <row r="7" spans="1:22" s="248" customFormat="1">
      <c r="B7" s="248" t="s">
        <v>12633</v>
      </c>
      <c r="C7" s="248" t="s">
        <v>12634</v>
      </c>
      <c r="E7" s="248" t="s">
        <v>14141</v>
      </c>
      <c r="F7" s="248" t="s">
        <v>2519</v>
      </c>
      <c r="G7" s="248">
        <v>1998</v>
      </c>
      <c r="H7" s="248">
        <v>49.760437000000003</v>
      </c>
      <c r="I7" s="248">
        <v>-112.26253130000001</v>
      </c>
      <c r="J7" s="248" t="s">
        <v>42</v>
      </c>
      <c r="K7" s="248" t="s">
        <v>1510</v>
      </c>
      <c r="L7" s="248" t="s">
        <v>12641</v>
      </c>
      <c r="M7" s="248">
        <v>37239</v>
      </c>
      <c r="N7" s="248" t="s">
        <v>26</v>
      </c>
      <c r="O7" s="248" t="s">
        <v>1510</v>
      </c>
      <c r="S7" s="248" t="s">
        <v>12636</v>
      </c>
    </row>
    <row r="8" spans="1:22" s="248" customFormat="1">
      <c r="B8" s="248" t="s">
        <v>12633</v>
      </c>
      <c r="C8" s="248" t="s">
        <v>12634</v>
      </c>
      <c r="E8" s="248" t="s">
        <v>14141</v>
      </c>
      <c r="F8" s="248" t="s">
        <v>2519</v>
      </c>
      <c r="G8" s="248">
        <v>1998</v>
      </c>
      <c r="H8" s="248">
        <v>49.760437000000003</v>
      </c>
      <c r="I8" s="248">
        <v>-112.26253130000001</v>
      </c>
      <c r="J8" s="248" t="s">
        <v>42</v>
      </c>
      <c r="K8" s="248" t="s">
        <v>1510</v>
      </c>
      <c r="L8" s="248" t="s">
        <v>12642</v>
      </c>
      <c r="M8" s="248">
        <v>37240</v>
      </c>
      <c r="N8" s="248" t="s">
        <v>26</v>
      </c>
      <c r="O8" s="248" t="s">
        <v>1510</v>
      </c>
      <c r="S8" s="248" t="s">
        <v>12636</v>
      </c>
    </row>
    <row r="9" spans="1:22" s="248" customFormat="1">
      <c r="B9" s="248" t="s">
        <v>12633</v>
      </c>
      <c r="C9" s="248" t="s">
        <v>12634</v>
      </c>
      <c r="E9" s="248" t="s">
        <v>14141</v>
      </c>
      <c r="F9" s="248" t="s">
        <v>2519</v>
      </c>
      <c r="G9" s="248">
        <v>1998</v>
      </c>
      <c r="H9" s="248">
        <v>49.760437000000003</v>
      </c>
      <c r="I9" s="248">
        <v>-112.26253130000001</v>
      </c>
      <c r="J9" s="248" t="s">
        <v>42</v>
      </c>
      <c r="K9" s="248" t="s">
        <v>1510</v>
      </c>
      <c r="L9" s="248" t="s">
        <v>12643</v>
      </c>
      <c r="M9" s="248">
        <v>37241</v>
      </c>
      <c r="N9" s="248" t="s">
        <v>26</v>
      </c>
      <c r="O9" s="248" t="s">
        <v>1510</v>
      </c>
      <c r="S9" s="248" t="s">
        <v>12636</v>
      </c>
    </row>
    <row r="10" spans="1:22" s="248" customFormat="1">
      <c r="B10" s="248" t="s">
        <v>12633</v>
      </c>
      <c r="C10" s="248" t="s">
        <v>12634</v>
      </c>
      <c r="E10" s="248" t="s">
        <v>14142</v>
      </c>
      <c r="F10" s="248" t="s">
        <v>2519</v>
      </c>
      <c r="G10" s="248">
        <v>2000</v>
      </c>
      <c r="H10" s="248">
        <v>50.789479100000001</v>
      </c>
      <c r="I10" s="248">
        <v>-112.4686447</v>
      </c>
      <c r="J10" s="248" t="s">
        <v>42</v>
      </c>
      <c r="K10" s="248" t="s">
        <v>1510</v>
      </c>
      <c r="L10" s="248" t="s">
        <v>12644</v>
      </c>
      <c r="M10" s="248">
        <v>37293</v>
      </c>
      <c r="N10" s="248" t="s">
        <v>26</v>
      </c>
      <c r="O10" s="248" t="s">
        <v>1510</v>
      </c>
      <c r="S10" s="248" t="s">
        <v>12636</v>
      </c>
    </row>
    <row r="11" spans="1:22" s="248" customFormat="1">
      <c r="B11" s="248" t="s">
        <v>12633</v>
      </c>
      <c r="C11" s="248" t="s">
        <v>12634</v>
      </c>
      <c r="E11" s="248" t="s">
        <v>14143</v>
      </c>
      <c r="F11" s="248" t="s">
        <v>2519</v>
      </c>
      <c r="G11" s="248">
        <v>1998</v>
      </c>
      <c r="H11" s="248">
        <v>51.385029199999998</v>
      </c>
      <c r="I11" s="248">
        <v>-113.535263</v>
      </c>
      <c r="J11" s="248" t="s">
        <v>42</v>
      </c>
      <c r="K11" s="248" t="s">
        <v>1510</v>
      </c>
      <c r="L11" s="248" t="s">
        <v>12645</v>
      </c>
      <c r="M11" s="248">
        <v>37263</v>
      </c>
      <c r="N11" s="248" t="s">
        <v>26</v>
      </c>
      <c r="O11" s="248" t="s">
        <v>1510</v>
      </c>
      <c r="S11" s="248" t="s">
        <v>12636</v>
      </c>
    </row>
    <row r="12" spans="1:22" s="248" customFormat="1">
      <c r="B12" s="248" t="s">
        <v>12633</v>
      </c>
      <c r="C12" s="248" t="s">
        <v>12634</v>
      </c>
      <c r="E12" s="248" t="s">
        <v>14144</v>
      </c>
      <c r="F12" s="248" t="s">
        <v>2519</v>
      </c>
      <c r="G12" s="248">
        <v>1998</v>
      </c>
      <c r="H12" s="248">
        <v>49.869621000000002</v>
      </c>
      <c r="I12" s="248">
        <v>-111.3770987</v>
      </c>
      <c r="J12" s="248" t="s">
        <v>42</v>
      </c>
      <c r="K12" s="248" t="s">
        <v>1510</v>
      </c>
      <c r="L12" s="248" t="s">
        <v>12646</v>
      </c>
      <c r="M12" s="248">
        <v>37218</v>
      </c>
      <c r="N12" s="248" t="s">
        <v>26</v>
      </c>
      <c r="O12" s="248" t="s">
        <v>1510</v>
      </c>
      <c r="S12" s="248" t="s">
        <v>12636</v>
      </c>
    </row>
    <row r="13" spans="1:22" s="248" customFormat="1">
      <c r="B13" s="248" t="s">
        <v>12633</v>
      </c>
      <c r="C13" s="248" t="s">
        <v>12634</v>
      </c>
      <c r="E13" s="248" t="s">
        <v>14144</v>
      </c>
      <c r="F13" s="248" t="s">
        <v>2519</v>
      </c>
      <c r="G13" s="248">
        <v>1998</v>
      </c>
      <c r="H13" s="248">
        <v>49.869621000000002</v>
      </c>
      <c r="I13" s="248">
        <v>-111.3770987</v>
      </c>
      <c r="J13" s="248" t="s">
        <v>42</v>
      </c>
      <c r="K13" s="248" t="s">
        <v>1510</v>
      </c>
      <c r="L13" s="248" t="s">
        <v>12647</v>
      </c>
      <c r="M13" s="248">
        <v>37219</v>
      </c>
      <c r="N13" s="248" t="s">
        <v>26</v>
      </c>
      <c r="O13" s="248" t="s">
        <v>1510</v>
      </c>
      <c r="S13" s="248" t="s">
        <v>12636</v>
      </c>
    </row>
    <row r="14" spans="1:22" s="248" customFormat="1">
      <c r="B14" s="248" t="s">
        <v>12633</v>
      </c>
      <c r="C14" s="248" t="s">
        <v>12634</v>
      </c>
      <c r="E14" s="248" t="s">
        <v>14144</v>
      </c>
      <c r="F14" s="248" t="s">
        <v>2519</v>
      </c>
      <c r="G14" s="248">
        <v>1998</v>
      </c>
      <c r="H14" s="248">
        <v>49.869621000000002</v>
      </c>
      <c r="I14" s="248">
        <v>-111.3770987</v>
      </c>
      <c r="J14" s="248" t="s">
        <v>42</v>
      </c>
      <c r="K14" s="248" t="s">
        <v>1510</v>
      </c>
      <c r="L14" s="248" t="s">
        <v>12648</v>
      </c>
      <c r="M14" s="248">
        <v>37220</v>
      </c>
      <c r="N14" s="248" t="s">
        <v>26</v>
      </c>
      <c r="O14" s="248" t="s">
        <v>1510</v>
      </c>
      <c r="S14" s="248" t="s">
        <v>12636</v>
      </c>
    </row>
    <row r="15" spans="1:22" s="248" customFormat="1">
      <c r="B15" s="248" t="s">
        <v>12633</v>
      </c>
      <c r="C15" s="248" t="s">
        <v>12634</v>
      </c>
      <c r="E15" s="248" t="s">
        <v>14144</v>
      </c>
      <c r="F15" s="248" t="s">
        <v>2519</v>
      </c>
      <c r="G15" s="248">
        <v>1998</v>
      </c>
      <c r="H15" s="248">
        <v>49.869621000000002</v>
      </c>
      <c r="I15" s="248">
        <v>-111.3770987</v>
      </c>
      <c r="J15" s="248" t="s">
        <v>42</v>
      </c>
      <c r="K15" s="248" t="s">
        <v>1510</v>
      </c>
      <c r="L15" s="248" t="s">
        <v>12649</v>
      </c>
      <c r="M15" s="248">
        <v>37221</v>
      </c>
      <c r="N15" s="248" t="s">
        <v>26</v>
      </c>
      <c r="O15" s="248" t="s">
        <v>1510</v>
      </c>
      <c r="S15" s="248" t="s">
        <v>12636</v>
      </c>
    </row>
    <row r="16" spans="1:22" s="248" customFormat="1">
      <c r="B16" s="248" t="s">
        <v>12633</v>
      </c>
      <c r="C16" s="248" t="s">
        <v>12634</v>
      </c>
      <c r="E16" s="248" t="s">
        <v>14144</v>
      </c>
      <c r="F16" s="248" t="s">
        <v>2519</v>
      </c>
      <c r="G16" s="248">
        <v>1998</v>
      </c>
      <c r="H16" s="248">
        <v>49.869621000000002</v>
      </c>
      <c r="I16" s="248">
        <v>-111.3770987</v>
      </c>
      <c r="J16" s="248" t="s">
        <v>42</v>
      </c>
      <c r="K16" s="248" t="s">
        <v>1510</v>
      </c>
      <c r="L16" s="248" t="s">
        <v>12650</v>
      </c>
      <c r="M16" s="248">
        <v>37222</v>
      </c>
      <c r="N16" s="248" t="s">
        <v>26</v>
      </c>
      <c r="O16" s="248" t="s">
        <v>1510</v>
      </c>
      <c r="S16" s="248" t="s">
        <v>12636</v>
      </c>
    </row>
    <row r="17" spans="2:19" s="248" customFormat="1">
      <c r="B17" s="248" t="s">
        <v>12633</v>
      </c>
      <c r="C17" s="248" t="s">
        <v>12634</v>
      </c>
      <c r="E17" s="248" t="s">
        <v>6413</v>
      </c>
      <c r="F17" s="248" t="s">
        <v>2519</v>
      </c>
      <c r="G17" s="248">
        <v>2001</v>
      </c>
      <c r="H17" s="248">
        <v>49.869621000000002</v>
      </c>
      <c r="I17" s="248">
        <v>-111.3770987</v>
      </c>
      <c r="J17" s="248" t="s">
        <v>42</v>
      </c>
      <c r="K17" s="248" t="s">
        <v>1510</v>
      </c>
      <c r="L17" s="248" t="s">
        <v>12651</v>
      </c>
      <c r="M17" s="248">
        <v>37352</v>
      </c>
      <c r="N17" s="248" t="s">
        <v>26</v>
      </c>
      <c r="O17" s="248" t="s">
        <v>1510</v>
      </c>
      <c r="S17" s="248" t="s">
        <v>12636</v>
      </c>
    </row>
    <row r="18" spans="2:19" s="248" customFormat="1">
      <c r="B18" s="248" t="s">
        <v>12633</v>
      </c>
      <c r="C18" s="248" t="s">
        <v>12634</v>
      </c>
      <c r="E18" s="248" t="s">
        <v>14145</v>
      </c>
      <c r="F18" s="248" t="s">
        <v>2519</v>
      </c>
      <c r="G18" s="248">
        <v>2001</v>
      </c>
      <c r="H18" s="248">
        <v>54.587259899999999</v>
      </c>
      <c r="I18" s="248">
        <v>-112.8037966</v>
      </c>
      <c r="J18" s="248" t="s">
        <v>42</v>
      </c>
      <c r="K18" s="248" t="s">
        <v>1510</v>
      </c>
      <c r="L18" s="248" t="s">
        <v>12652</v>
      </c>
      <c r="M18" s="248">
        <v>37367</v>
      </c>
      <c r="N18" s="248" t="s">
        <v>26</v>
      </c>
      <c r="O18" s="248" t="s">
        <v>1510</v>
      </c>
      <c r="S18" s="248" t="s">
        <v>12636</v>
      </c>
    </row>
    <row r="19" spans="2:19" s="248" customFormat="1">
      <c r="B19" s="248" t="s">
        <v>12633</v>
      </c>
      <c r="C19" s="248" t="s">
        <v>12634</v>
      </c>
      <c r="E19" s="248" t="s">
        <v>14145</v>
      </c>
      <c r="F19" s="248" t="s">
        <v>2519</v>
      </c>
      <c r="G19" s="248">
        <v>2001</v>
      </c>
      <c r="H19" s="248">
        <v>54.587259899999999</v>
      </c>
      <c r="I19" s="248">
        <v>-112.8037966</v>
      </c>
      <c r="J19" s="248" t="s">
        <v>42</v>
      </c>
      <c r="K19" s="248" t="s">
        <v>1510</v>
      </c>
      <c r="L19" s="248" t="s">
        <v>12653</v>
      </c>
      <c r="M19" s="248">
        <v>37368</v>
      </c>
      <c r="N19" s="248" t="s">
        <v>26</v>
      </c>
      <c r="O19" s="248" t="s">
        <v>1510</v>
      </c>
      <c r="S19" s="248" t="s">
        <v>12636</v>
      </c>
    </row>
    <row r="20" spans="2:19" s="248" customFormat="1">
      <c r="B20" s="248" t="s">
        <v>12633</v>
      </c>
      <c r="C20" s="248" t="s">
        <v>12634</v>
      </c>
      <c r="E20" s="248" t="s">
        <v>14146</v>
      </c>
      <c r="F20" s="248" t="s">
        <v>2519</v>
      </c>
      <c r="G20" s="248">
        <v>1998</v>
      </c>
      <c r="H20" s="248">
        <v>50.565975199999997</v>
      </c>
      <c r="I20" s="248">
        <v>-111.8991668</v>
      </c>
      <c r="J20" s="248" t="s">
        <v>42</v>
      </c>
      <c r="K20" s="248" t="s">
        <v>1510</v>
      </c>
      <c r="L20" s="248" t="s">
        <v>12654</v>
      </c>
      <c r="M20" s="248">
        <v>37242</v>
      </c>
      <c r="N20" s="248" t="s">
        <v>26</v>
      </c>
      <c r="O20" s="248" t="s">
        <v>1510</v>
      </c>
      <c r="S20" s="248" t="s">
        <v>12636</v>
      </c>
    </row>
    <row r="21" spans="2:19" s="248" customFormat="1">
      <c r="B21" s="248" t="s">
        <v>12633</v>
      </c>
      <c r="C21" s="248" t="s">
        <v>12634</v>
      </c>
      <c r="E21" s="248" t="s">
        <v>14146</v>
      </c>
      <c r="F21" s="248" t="s">
        <v>2519</v>
      </c>
      <c r="G21" s="248">
        <v>1998</v>
      </c>
      <c r="H21" s="248">
        <v>50.565975199999997</v>
      </c>
      <c r="I21" s="248">
        <v>-111.8991668</v>
      </c>
      <c r="J21" s="248" t="s">
        <v>42</v>
      </c>
      <c r="K21" s="248" t="s">
        <v>1510</v>
      </c>
      <c r="L21" s="248" t="s">
        <v>12655</v>
      </c>
      <c r="M21" s="248">
        <v>37243</v>
      </c>
      <c r="N21" s="248" t="s">
        <v>26</v>
      </c>
      <c r="O21" s="248" t="s">
        <v>1510</v>
      </c>
      <c r="S21" s="248" t="s">
        <v>12636</v>
      </c>
    </row>
    <row r="22" spans="2:19" s="248" customFormat="1">
      <c r="B22" s="248" t="s">
        <v>12633</v>
      </c>
      <c r="C22" s="248" t="s">
        <v>12634</v>
      </c>
      <c r="E22" s="248" t="s">
        <v>14146</v>
      </c>
      <c r="F22" s="248" t="s">
        <v>2519</v>
      </c>
      <c r="G22" s="248">
        <v>1998</v>
      </c>
      <c r="H22" s="248">
        <v>50.565975199999997</v>
      </c>
      <c r="I22" s="248">
        <v>-111.8991668</v>
      </c>
      <c r="J22" s="248" t="s">
        <v>42</v>
      </c>
      <c r="K22" s="248" t="s">
        <v>1510</v>
      </c>
      <c r="L22" s="248" t="s">
        <v>12656</v>
      </c>
      <c r="M22" s="248">
        <v>37244</v>
      </c>
      <c r="N22" s="248" t="s">
        <v>26</v>
      </c>
      <c r="O22" s="248" t="s">
        <v>1510</v>
      </c>
      <c r="S22" s="248" t="s">
        <v>12636</v>
      </c>
    </row>
    <row r="23" spans="2:19" s="248" customFormat="1">
      <c r="B23" s="248" t="s">
        <v>12633</v>
      </c>
      <c r="C23" s="248" t="s">
        <v>12634</v>
      </c>
      <c r="E23" s="248" t="s">
        <v>14147</v>
      </c>
      <c r="F23" s="248" t="s">
        <v>2519</v>
      </c>
      <c r="G23" s="248">
        <v>1998</v>
      </c>
      <c r="H23" s="248">
        <v>49.833084900000003</v>
      </c>
      <c r="I23" s="248">
        <v>-111.5213349</v>
      </c>
      <c r="J23" s="248" t="s">
        <v>42</v>
      </c>
      <c r="K23" s="248" t="s">
        <v>1510</v>
      </c>
      <c r="L23" s="248" t="s">
        <v>12657</v>
      </c>
      <c r="M23" s="248">
        <v>37230</v>
      </c>
      <c r="N23" s="248" t="s">
        <v>26</v>
      </c>
      <c r="O23" s="248" t="s">
        <v>1510</v>
      </c>
      <c r="S23" s="248" t="s">
        <v>12636</v>
      </c>
    </row>
    <row r="24" spans="2:19" s="248" customFormat="1">
      <c r="B24" s="248" t="s">
        <v>12633</v>
      </c>
      <c r="C24" s="248" t="s">
        <v>12634</v>
      </c>
      <c r="E24" s="248" t="s">
        <v>14147</v>
      </c>
      <c r="F24" s="248" t="s">
        <v>2519</v>
      </c>
      <c r="G24" s="248">
        <v>1998</v>
      </c>
      <c r="H24" s="248">
        <v>49.833084900000003</v>
      </c>
      <c r="I24" s="248">
        <v>-111.5213349</v>
      </c>
      <c r="J24" s="248" t="s">
        <v>42</v>
      </c>
      <c r="K24" s="248" t="s">
        <v>1510</v>
      </c>
      <c r="L24" s="248" t="s">
        <v>12658</v>
      </c>
      <c r="M24" s="248">
        <v>37223</v>
      </c>
      <c r="N24" s="248" t="s">
        <v>26</v>
      </c>
      <c r="O24" s="248" t="s">
        <v>1510</v>
      </c>
      <c r="S24" s="248" t="s">
        <v>12636</v>
      </c>
    </row>
    <row r="25" spans="2:19" s="248" customFormat="1">
      <c r="B25" s="248" t="s">
        <v>12633</v>
      </c>
      <c r="C25" s="248" t="s">
        <v>12634</v>
      </c>
      <c r="E25" s="248" t="s">
        <v>14147</v>
      </c>
      <c r="F25" s="248" t="s">
        <v>2519</v>
      </c>
      <c r="G25" s="248">
        <v>1998</v>
      </c>
      <c r="H25" s="248">
        <v>49.833084900000003</v>
      </c>
      <c r="I25" s="248">
        <v>-111.5213349</v>
      </c>
      <c r="J25" s="248" t="s">
        <v>42</v>
      </c>
      <c r="K25" s="248" t="s">
        <v>1510</v>
      </c>
      <c r="L25" s="248" t="s">
        <v>12659</v>
      </c>
      <c r="M25" s="248">
        <v>37224</v>
      </c>
      <c r="N25" s="248" t="s">
        <v>26</v>
      </c>
      <c r="O25" s="248" t="s">
        <v>1510</v>
      </c>
      <c r="S25" s="248" t="s">
        <v>12636</v>
      </c>
    </row>
    <row r="26" spans="2:19" s="248" customFormat="1">
      <c r="B26" s="248" t="s">
        <v>12633</v>
      </c>
      <c r="C26" s="248" t="s">
        <v>12634</v>
      </c>
      <c r="E26" s="248" t="s">
        <v>14147</v>
      </c>
      <c r="F26" s="248" t="s">
        <v>2519</v>
      </c>
      <c r="G26" s="248">
        <v>1998</v>
      </c>
      <c r="H26" s="248">
        <v>49.833084900000003</v>
      </c>
      <c r="I26" s="248">
        <v>-111.5213349</v>
      </c>
      <c r="J26" s="248" t="s">
        <v>42</v>
      </c>
      <c r="K26" s="248" t="s">
        <v>1510</v>
      </c>
      <c r="L26" s="248" t="s">
        <v>12660</v>
      </c>
      <c r="M26" s="248">
        <v>37225</v>
      </c>
      <c r="N26" s="248" t="s">
        <v>26</v>
      </c>
      <c r="O26" s="248" t="s">
        <v>1510</v>
      </c>
      <c r="S26" s="248" t="s">
        <v>12636</v>
      </c>
    </row>
    <row r="27" spans="2:19" s="248" customFormat="1">
      <c r="B27" s="248" t="s">
        <v>12633</v>
      </c>
      <c r="C27" s="248" t="s">
        <v>12634</v>
      </c>
      <c r="E27" s="248" t="s">
        <v>14147</v>
      </c>
      <c r="F27" s="248" t="s">
        <v>2519</v>
      </c>
      <c r="G27" s="248">
        <v>1998</v>
      </c>
      <c r="H27" s="248">
        <v>49.833084900000003</v>
      </c>
      <c r="I27" s="248">
        <v>-111.5213349</v>
      </c>
      <c r="J27" s="248" t="s">
        <v>42</v>
      </c>
      <c r="K27" s="248" t="s">
        <v>1510</v>
      </c>
      <c r="L27" s="248" t="s">
        <v>12661</v>
      </c>
      <c r="M27" s="248">
        <v>37226</v>
      </c>
      <c r="N27" s="248" t="s">
        <v>26</v>
      </c>
      <c r="O27" s="248" t="s">
        <v>1510</v>
      </c>
      <c r="S27" s="248" t="s">
        <v>12636</v>
      </c>
    </row>
    <row r="28" spans="2:19" s="248" customFormat="1">
      <c r="B28" s="248" t="s">
        <v>12633</v>
      </c>
      <c r="C28" s="248" t="s">
        <v>12634</v>
      </c>
      <c r="E28" s="248" t="s">
        <v>14147</v>
      </c>
      <c r="F28" s="248" t="s">
        <v>2519</v>
      </c>
      <c r="G28" s="248">
        <v>1998</v>
      </c>
      <c r="H28" s="248">
        <v>49.833084900000003</v>
      </c>
      <c r="I28" s="248">
        <v>-111.5213349</v>
      </c>
      <c r="J28" s="248" t="s">
        <v>42</v>
      </c>
      <c r="K28" s="248" t="s">
        <v>1510</v>
      </c>
      <c r="L28" s="248" t="s">
        <v>12662</v>
      </c>
      <c r="M28" s="248">
        <v>37227</v>
      </c>
      <c r="N28" s="248" t="s">
        <v>26</v>
      </c>
      <c r="O28" s="248" t="s">
        <v>1510</v>
      </c>
      <c r="S28" s="248" t="s">
        <v>12636</v>
      </c>
    </row>
    <row r="29" spans="2:19" s="248" customFormat="1">
      <c r="B29" s="248" t="s">
        <v>12633</v>
      </c>
      <c r="C29" s="248" t="s">
        <v>12634</v>
      </c>
      <c r="E29" s="248" t="s">
        <v>14147</v>
      </c>
      <c r="F29" s="248" t="s">
        <v>2519</v>
      </c>
      <c r="G29" s="248">
        <v>1998</v>
      </c>
      <c r="H29" s="248">
        <v>49.833084900000003</v>
      </c>
      <c r="I29" s="248">
        <v>-111.5213349</v>
      </c>
      <c r="J29" s="248" t="s">
        <v>42</v>
      </c>
      <c r="K29" s="248" t="s">
        <v>1510</v>
      </c>
      <c r="L29" s="248" t="s">
        <v>12663</v>
      </c>
      <c r="M29" s="248">
        <v>37228</v>
      </c>
      <c r="N29" s="248" t="s">
        <v>26</v>
      </c>
      <c r="O29" s="248" t="s">
        <v>1510</v>
      </c>
      <c r="S29" s="248" t="s">
        <v>12636</v>
      </c>
    </row>
    <row r="30" spans="2:19" s="248" customFormat="1">
      <c r="B30" s="248" t="s">
        <v>12633</v>
      </c>
      <c r="C30" s="248" t="s">
        <v>12634</v>
      </c>
      <c r="E30" s="248" t="s">
        <v>14147</v>
      </c>
      <c r="F30" s="248" t="s">
        <v>2519</v>
      </c>
      <c r="G30" s="248">
        <v>1998</v>
      </c>
      <c r="H30" s="248">
        <v>49.833084900000003</v>
      </c>
      <c r="I30" s="248">
        <v>-111.5213349</v>
      </c>
      <c r="J30" s="248" t="s">
        <v>42</v>
      </c>
      <c r="K30" s="248" t="s">
        <v>1510</v>
      </c>
      <c r="L30" s="248" t="s">
        <v>12664</v>
      </c>
      <c r="M30" s="248">
        <v>37229</v>
      </c>
      <c r="N30" s="248" t="s">
        <v>26</v>
      </c>
      <c r="O30" s="248" t="s">
        <v>1510</v>
      </c>
      <c r="S30" s="248" t="s">
        <v>12636</v>
      </c>
    </row>
    <row r="31" spans="2:19" s="248" customFormat="1">
      <c r="B31" s="248" t="s">
        <v>12633</v>
      </c>
      <c r="C31" s="248" t="s">
        <v>12634</v>
      </c>
      <c r="E31" s="248" t="s">
        <v>14148</v>
      </c>
      <c r="F31" s="248" t="s">
        <v>2519</v>
      </c>
      <c r="G31" s="248">
        <v>1998</v>
      </c>
      <c r="H31" s="248">
        <v>51.048615099999999</v>
      </c>
      <c r="I31" s="248">
        <v>-114.07084589999999</v>
      </c>
      <c r="J31" s="248" t="s">
        <v>42</v>
      </c>
      <c r="K31" s="248" t="s">
        <v>1510</v>
      </c>
      <c r="L31" s="248" t="s">
        <v>12665</v>
      </c>
      <c r="M31" s="248">
        <v>37264</v>
      </c>
      <c r="N31" s="248" t="s">
        <v>26</v>
      </c>
      <c r="O31" s="248" t="s">
        <v>1510</v>
      </c>
      <c r="S31" s="248" t="s">
        <v>12636</v>
      </c>
    </row>
    <row r="32" spans="2:19" s="248" customFormat="1">
      <c r="B32" s="248" t="s">
        <v>12633</v>
      </c>
      <c r="C32" s="248" t="s">
        <v>12634</v>
      </c>
      <c r="E32" s="248" t="s">
        <v>2534</v>
      </c>
      <c r="F32" s="248" t="s">
        <v>2519</v>
      </c>
      <c r="G32" s="248">
        <v>2000</v>
      </c>
      <c r="H32" s="248">
        <v>51.048615099999999</v>
      </c>
      <c r="I32" s="248">
        <v>-114.07084589999999</v>
      </c>
      <c r="J32" s="248" t="s">
        <v>42</v>
      </c>
      <c r="K32" s="248" t="s">
        <v>1510</v>
      </c>
      <c r="L32" s="248" t="s">
        <v>12666</v>
      </c>
      <c r="M32" s="248">
        <v>37302</v>
      </c>
      <c r="N32" s="248" t="s">
        <v>26</v>
      </c>
      <c r="O32" s="248" t="s">
        <v>1510</v>
      </c>
      <c r="S32" s="248" t="s">
        <v>12636</v>
      </c>
    </row>
    <row r="33" spans="2:20" s="248" customFormat="1">
      <c r="B33" s="248" t="s">
        <v>12633</v>
      </c>
      <c r="C33" s="248" t="s">
        <v>12634</v>
      </c>
      <c r="E33" s="248" t="s">
        <v>2540</v>
      </c>
      <c r="F33" s="248" t="s">
        <v>2519</v>
      </c>
      <c r="G33" s="248">
        <v>2004</v>
      </c>
      <c r="H33" s="248">
        <v>50.852276199999999</v>
      </c>
      <c r="I33" s="248">
        <v>-113.4696912</v>
      </c>
      <c r="J33" s="248" t="s">
        <v>42</v>
      </c>
      <c r="K33" s="248" t="s">
        <v>1510</v>
      </c>
      <c r="L33" s="248" t="s">
        <v>12667</v>
      </c>
      <c r="M33" s="248">
        <v>37403</v>
      </c>
      <c r="N33" s="248" t="s">
        <v>35</v>
      </c>
      <c r="O33" s="248" t="s">
        <v>1510</v>
      </c>
      <c r="S33" s="248" t="s">
        <v>12636</v>
      </c>
      <c r="T33" s="248" t="s">
        <v>12668</v>
      </c>
    </row>
    <row r="34" spans="2:20" s="248" customFormat="1">
      <c r="B34" s="248" t="s">
        <v>12633</v>
      </c>
      <c r="C34" s="248" t="s">
        <v>12634</v>
      </c>
      <c r="E34" s="248" t="s">
        <v>14149</v>
      </c>
      <c r="F34" s="248" t="s">
        <v>2519</v>
      </c>
      <c r="G34" s="248">
        <v>2004</v>
      </c>
      <c r="H34" s="248">
        <v>50.586613</v>
      </c>
      <c r="I34" s="248">
        <v>-112.0357509</v>
      </c>
      <c r="J34" s="248" t="s">
        <v>42</v>
      </c>
      <c r="K34" s="248" t="s">
        <v>1510</v>
      </c>
      <c r="L34" s="248" t="s">
        <v>12669</v>
      </c>
      <c r="M34" s="248">
        <v>37407</v>
      </c>
      <c r="N34" s="248" t="s">
        <v>26</v>
      </c>
      <c r="O34" s="248" t="s">
        <v>1510</v>
      </c>
      <c r="S34" s="248" t="s">
        <v>12636</v>
      </c>
    </row>
    <row r="35" spans="2:20" s="248" customFormat="1">
      <c r="B35" s="248" t="s">
        <v>12633</v>
      </c>
      <c r="C35" s="248" t="s">
        <v>12634</v>
      </c>
      <c r="E35" s="248" t="s">
        <v>14149</v>
      </c>
      <c r="F35" s="248" t="s">
        <v>2519</v>
      </c>
      <c r="G35" s="248">
        <v>2004</v>
      </c>
      <c r="H35" s="248">
        <v>50.586613</v>
      </c>
      <c r="I35" s="248">
        <v>-112.0357509</v>
      </c>
      <c r="J35" s="248" t="s">
        <v>42</v>
      </c>
      <c r="K35" s="248" t="s">
        <v>1510</v>
      </c>
      <c r="L35" s="248" t="s">
        <v>12670</v>
      </c>
      <c r="M35" s="248">
        <v>37408</v>
      </c>
      <c r="N35" s="248" t="s">
        <v>26</v>
      </c>
      <c r="O35" s="248" t="s">
        <v>1510</v>
      </c>
      <c r="S35" s="248" t="s">
        <v>12636</v>
      </c>
      <c r="T35" s="248" t="s">
        <v>12668</v>
      </c>
    </row>
    <row r="36" spans="2:20" s="248" customFormat="1">
      <c r="B36" s="248" t="s">
        <v>12633</v>
      </c>
      <c r="C36" s="248" t="s">
        <v>12634</v>
      </c>
      <c r="E36" s="248" t="s">
        <v>14149</v>
      </c>
      <c r="F36" s="248" t="s">
        <v>2519</v>
      </c>
      <c r="G36" s="248">
        <v>2004</v>
      </c>
      <c r="H36" s="248">
        <v>50.586613</v>
      </c>
      <c r="I36" s="248">
        <v>-112.0357509</v>
      </c>
      <c r="J36" s="248" t="s">
        <v>42</v>
      </c>
      <c r="K36" s="248" t="s">
        <v>1510</v>
      </c>
      <c r="L36" s="248" t="s">
        <v>12671</v>
      </c>
      <c r="M36" s="248">
        <v>37405</v>
      </c>
      <c r="N36" s="248" t="s">
        <v>26</v>
      </c>
      <c r="O36" s="248" t="s">
        <v>1510</v>
      </c>
      <c r="S36" s="248" t="s">
        <v>12636</v>
      </c>
    </row>
    <row r="37" spans="2:20" s="248" customFormat="1">
      <c r="B37" s="248" t="s">
        <v>12633</v>
      </c>
      <c r="C37" s="248" t="s">
        <v>12634</v>
      </c>
      <c r="E37" s="248" t="s">
        <v>14149</v>
      </c>
      <c r="F37" s="248" t="s">
        <v>2519</v>
      </c>
      <c r="G37" s="248">
        <v>2004</v>
      </c>
      <c r="H37" s="248">
        <v>50.586613</v>
      </c>
      <c r="I37" s="248">
        <v>-112.0357509</v>
      </c>
      <c r="J37" s="248" t="s">
        <v>42</v>
      </c>
      <c r="K37" s="248" t="s">
        <v>1510</v>
      </c>
      <c r="L37" s="248" t="s">
        <v>12672</v>
      </c>
      <c r="M37" s="248">
        <v>37404</v>
      </c>
      <c r="N37" s="248" t="s">
        <v>26</v>
      </c>
      <c r="O37" s="248" t="s">
        <v>1510</v>
      </c>
      <c r="S37" s="248" t="s">
        <v>12636</v>
      </c>
      <c r="T37" s="248" t="s">
        <v>12668</v>
      </c>
    </row>
    <row r="38" spans="2:20" s="248" customFormat="1">
      <c r="B38" s="248" t="s">
        <v>12633</v>
      </c>
      <c r="C38" s="248" t="s">
        <v>12634</v>
      </c>
      <c r="E38" s="248" t="s">
        <v>14149</v>
      </c>
      <c r="F38" s="248" t="s">
        <v>2519</v>
      </c>
      <c r="G38" s="248">
        <v>2004</v>
      </c>
      <c r="H38" s="248">
        <v>50.586613</v>
      </c>
      <c r="I38" s="248">
        <v>-112.0357509</v>
      </c>
      <c r="J38" s="248" t="s">
        <v>42</v>
      </c>
      <c r="K38" s="248" t="s">
        <v>1510</v>
      </c>
      <c r="L38" s="248" t="s">
        <v>12673</v>
      </c>
      <c r="M38" s="248">
        <v>37406</v>
      </c>
      <c r="N38" s="248" t="s">
        <v>26</v>
      </c>
      <c r="O38" s="248" t="s">
        <v>1510</v>
      </c>
      <c r="S38" s="248" t="s">
        <v>12636</v>
      </c>
    </row>
    <row r="39" spans="2:20" s="248" customFormat="1">
      <c r="B39" s="248" t="s">
        <v>12633</v>
      </c>
      <c r="C39" s="248" t="s">
        <v>12634</v>
      </c>
      <c r="E39" s="248" t="s">
        <v>14150</v>
      </c>
      <c r="F39" s="248" t="s">
        <v>2519</v>
      </c>
      <c r="G39" s="248">
        <v>1998</v>
      </c>
      <c r="H39" s="248">
        <v>50.461854299999999</v>
      </c>
      <c r="I39" s="248">
        <v>-106.6594182</v>
      </c>
      <c r="J39" s="248" t="s">
        <v>42</v>
      </c>
      <c r="K39" s="248" t="s">
        <v>1510</v>
      </c>
      <c r="L39" s="248" t="s">
        <v>12674</v>
      </c>
      <c r="M39" s="248">
        <v>37177</v>
      </c>
      <c r="N39" s="248" t="s">
        <v>26</v>
      </c>
      <c r="O39" s="248" t="s">
        <v>1510</v>
      </c>
      <c r="S39" s="248" t="s">
        <v>12636</v>
      </c>
    </row>
    <row r="40" spans="2:20" s="248" customFormat="1">
      <c r="B40" s="248" t="s">
        <v>12633</v>
      </c>
      <c r="C40" s="248" t="s">
        <v>12634</v>
      </c>
      <c r="E40" s="248" t="s">
        <v>14151</v>
      </c>
      <c r="F40" s="248" t="s">
        <v>2519</v>
      </c>
      <c r="G40" s="248">
        <v>1998</v>
      </c>
      <c r="H40" s="248">
        <v>50.019191599999999</v>
      </c>
      <c r="I40" s="248">
        <v>-113.58376800000001</v>
      </c>
      <c r="J40" s="248" t="s">
        <v>42</v>
      </c>
      <c r="K40" s="248" t="s">
        <v>1510</v>
      </c>
      <c r="L40" s="248" t="s">
        <v>12675</v>
      </c>
      <c r="M40" s="248">
        <v>37265</v>
      </c>
      <c r="N40" s="248" t="s">
        <v>26</v>
      </c>
      <c r="O40" s="248" t="s">
        <v>1510</v>
      </c>
      <c r="S40" s="248" t="s">
        <v>12636</v>
      </c>
    </row>
    <row r="41" spans="2:20" s="248" customFormat="1">
      <c r="B41" s="248" t="s">
        <v>12633</v>
      </c>
      <c r="C41" s="248" t="s">
        <v>12634</v>
      </c>
      <c r="E41" s="248" t="s">
        <v>14151</v>
      </c>
      <c r="F41" s="248" t="s">
        <v>2519</v>
      </c>
      <c r="G41" s="248">
        <v>2001</v>
      </c>
      <c r="H41" s="248">
        <v>50.019191599999999</v>
      </c>
      <c r="I41" s="248">
        <v>-113.58376800000001</v>
      </c>
      <c r="J41" s="248" t="s">
        <v>42</v>
      </c>
      <c r="K41" s="248" t="s">
        <v>1510</v>
      </c>
      <c r="L41" s="248" t="s">
        <v>12676</v>
      </c>
      <c r="M41" s="248">
        <v>37360</v>
      </c>
      <c r="N41" s="248" t="s">
        <v>35</v>
      </c>
      <c r="O41" s="248" t="s">
        <v>1510</v>
      </c>
      <c r="S41" s="248" t="s">
        <v>12636</v>
      </c>
    </row>
    <row r="42" spans="2:20" s="248" customFormat="1">
      <c r="B42" s="248" t="s">
        <v>12633</v>
      </c>
      <c r="C42" s="248" t="s">
        <v>12634</v>
      </c>
      <c r="E42" s="248" t="s">
        <v>14152</v>
      </c>
      <c r="F42" s="248" t="s">
        <v>2519</v>
      </c>
      <c r="G42" s="248">
        <v>1998</v>
      </c>
      <c r="H42" s="248">
        <v>49.727520200000001</v>
      </c>
      <c r="I42" s="248">
        <v>-112.61790929999999</v>
      </c>
      <c r="J42" s="248" t="s">
        <v>42</v>
      </c>
      <c r="K42" s="248" t="s">
        <v>1510</v>
      </c>
      <c r="L42" s="248" t="s">
        <v>12677</v>
      </c>
      <c r="M42" s="248">
        <v>37245</v>
      </c>
      <c r="N42" s="248" t="s">
        <v>26</v>
      </c>
      <c r="O42" s="248" t="s">
        <v>1510</v>
      </c>
      <c r="S42" s="248" t="s">
        <v>12636</v>
      </c>
    </row>
    <row r="43" spans="2:20" s="248" customFormat="1">
      <c r="B43" s="248" t="s">
        <v>12633</v>
      </c>
      <c r="C43" s="248" t="s">
        <v>12634</v>
      </c>
      <c r="E43" s="248" t="s">
        <v>2544</v>
      </c>
      <c r="F43" s="248" t="s">
        <v>2519</v>
      </c>
      <c r="G43" s="248">
        <v>2000</v>
      </c>
      <c r="H43" s="248">
        <v>49.727520200000001</v>
      </c>
      <c r="I43" s="248">
        <v>-112.61790929999999</v>
      </c>
      <c r="J43" s="248" t="s">
        <v>42</v>
      </c>
      <c r="K43" s="248" t="s">
        <v>1510</v>
      </c>
      <c r="L43" s="248" t="s">
        <v>12678</v>
      </c>
      <c r="M43" s="248">
        <v>37294</v>
      </c>
      <c r="N43" s="248" t="s">
        <v>35</v>
      </c>
      <c r="O43" s="248" t="s">
        <v>1510</v>
      </c>
      <c r="S43" s="248" t="s">
        <v>12636</v>
      </c>
    </row>
    <row r="44" spans="2:20" s="248" customFormat="1">
      <c r="B44" s="248" t="s">
        <v>12633</v>
      </c>
      <c r="C44" s="248" t="s">
        <v>12634</v>
      </c>
      <c r="E44" s="248" t="s">
        <v>2549</v>
      </c>
      <c r="F44" s="248" t="s">
        <v>2519</v>
      </c>
      <c r="G44" s="248">
        <v>1998</v>
      </c>
      <c r="H44" s="248">
        <v>52.852874</v>
      </c>
      <c r="I44" s="248">
        <v>-103.725021</v>
      </c>
      <c r="J44" s="248" t="s">
        <v>42</v>
      </c>
      <c r="K44" s="248" t="s">
        <v>1510</v>
      </c>
      <c r="L44" s="248" t="s">
        <v>12679</v>
      </c>
      <c r="M44" s="248">
        <v>37206</v>
      </c>
      <c r="N44" s="248" t="s">
        <v>26</v>
      </c>
      <c r="O44" s="248" t="s">
        <v>1510</v>
      </c>
      <c r="S44" s="248" t="s">
        <v>12636</v>
      </c>
    </row>
    <row r="45" spans="2:20" s="248" customFormat="1">
      <c r="B45" s="248" t="s">
        <v>12633</v>
      </c>
      <c r="C45" s="248" t="s">
        <v>12634</v>
      </c>
      <c r="E45" s="248" t="s">
        <v>14153</v>
      </c>
      <c r="F45" s="248" t="s">
        <v>2519</v>
      </c>
      <c r="G45" s="248">
        <v>1998</v>
      </c>
      <c r="H45" s="248">
        <v>55.759627399999999</v>
      </c>
      <c r="I45" s="248">
        <v>-120.2376623</v>
      </c>
      <c r="J45" s="248" t="s">
        <v>42</v>
      </c>
      <c r="K45" s="248" t="s">
        <v>1510</v>
      </c>
      <c r="L45" s="248" t="s">
        <v>12680</v>
      </c>
      <c r="M45" s="248">
        <v>37273</v>
      </c>
      <c r="N45" s="248" t="s">
        <v>26</v>
      </c>
      <c r="O45" s="248" t="s">
        <v>1510</v>
      </c>
      <c r="S45" s="248" t="s">
        <v>12636</v>
      </c>
    </row>
    <row r="46" spans="2:20" s="248" customFormat="1">
      <c r="B46" s="248" t="s">
        <v>12633</v>
      </c>
      <c r="C46" s="248" t="s">
        <v>12634</v>
      </c>
      <c r="E46" s="248" t="s">
        <v>14154</v>
      </c>
      <c r="F46" s="248" t="s">
        <v>2519</v>
      </c>
      <c r="G46" s="248">
        <v>2001</v>
      </c>
      <c r="H46" s="248">
        <v>51.465184700000002</v>
      </c>
      <c r="I46" s="248">
        <v>-112.7105342</v>
      </c>
      <c r="J46" s="248" t="s">
        <v>42</v>
      </c>
      <c r="K46" s="248" t="s">
        <v>1510</v>
      </c>
      <c r="L46" s="248" t="s">
        <v>12681</v>
      </c>
      <c r="M46" s="248">
        <v>37354</v>
      </c>
      <c r="N46" s="248" t="s">
        <v>35</v>
      </c>
      <c r="O46" s="248" t="s">
        <v>1510</v>
      </c>
      <c r="S46" s="248" t="s">
        <v>12636</v>
      </c>
    </row>
    <row r="47" spans="2:20" s="248" customFormat="1">
      <c r="B47" s="248" t="s">
        <v>12633</v>
      </c>
      <c r="C47" s="248" t="s">
        <v>12634</v>
      </c>
      <c r="E47" s="248" t="s">
        <v>14155</v>
      </c>
      <c r="F47" s="248" t="s">
        <v>2519</v>
      </c>
      <c r="G47" s="248">
        <v>2004</v>
      </c>
      <c r="H47" s="248">
        <v>49.968224900000003</v>
      </c>
      <c r="I47" s="248">
        <v>-110.5869951</v>
      </c>
      <c r="J47" s="248" t="s">
        <v>42</v>
      </c>
      <c r="K47" s="248" t="s">
        <v>1510</v>
      </c>
      <c r="L47" s="248" t="s">
        <v>12682</v>
      </c>
      <c r="M47" s="248">
        <v>37399</v>
      </c>
      <c r="N47" s="248" t="s">
        <v>26</v>
      </c>
      <c r="O47" s="248" t="s">
        <v>1510</v>
      </c>
      <c r="S47" s="248" t="s">
        <v>12636</v>
      </c>
    </row>
    <row r="48" spans="2:20" s="248" customFormat="1">
      <c r="B48" s="248" t="s">
        <v>12633</v>
      </c>
      <c r="C48" s="248" t="s">
        <v>12634</v>
      </c>
      <c r="E48" s="248" t="s">
        <v>14155</v>
      </c>
      <c r="F48" s="248" t="s">
        <v>2519</v>
      </c>
      <c r="G48" s="248">
        <v>2004</v>
      </c>
      <c r="H48" s="248">
        <v>49.968224900000003</v>
      </c>
      <c r="I48" s="248">
        <v>-110.5869951</v>
      </c>
      <c r="J48" s="248" t="s">
        <v>42</v>
      </c>
      <c r="K48" s="248" t="s">
        <v>1510</v>
      </c>
      <c r="L48" s="248" t="s">
        <v>12683</v>
      </c>
      <c r="M48" s="248">
        <v>37400</v>
      </c>
      <c r="N48" s="248" t="s">
        <v>26</v>
      </c>
      <c r="O48" s="248" t="s">
        <v>1510</v>
      </c>
      <c r="S48" s="248" t="s">
        <v>12636</v>
      </c>
    </row>
    <row r="49" spans="2:20" s="248" customFormat="1">
      <c r="B49" s="248" t="s">
        <v>12633</v>
      </c>
      <c r="C49" s="248" t="s">
        <v>12634</v>
      </c>
      <c r="E49" s="248" t="s">
        <v>14155</v>
      </c>
      <c r="F49" s="248" t="s">
        <v>2519</v>
      </c>
      <c r="G49" s="248">
        <v>2004</v>
      </c>
      <c r="H49" s="248">
        <v>49.968224900000003</v>
      </c>
      <c r="I49" s="248">
        <v>-110.5869951</v>
      </c>
      <c r="J49" s="248" t="s">
        <v>42</v>
      </c>
      <c r="K49" s="248" t="s">
        <v>1510</v>
      </c>
      <c r="L49" s="248" t="s">
        <v>12684</v>
      </c>
      <c r="M49" s="248">
        <v>37401</v>
      </c>
      <c r="N49" s="248" t="s">
        <v>35</v>
      </c>
      <c r="O49" s="248" t="s">
        <v>1510</v>
      </c>
      <c r="S49" s="248" t="s">
        <v>12636</v>
      </c>
      <c r="T49" s="248" t="s">
        <v>12668</v>
      </c>
    </row>
    <row r="50" spans="2:20" s="248" customFormat="1">
      <c r="B50" s="248" t="s">
        <v>12633</v>
      </c>
      <c r="C50" s="248" t="s">
        <v>12634</v>
      </c>
      <c r="E50" s="248" t="s">
        <v>2557</v>
      </c>
      <c r="F50" s="248" t="s">
        <v>2519</v>
      </c>
      <c r="G50" s="248">
        <v>2000</v>
      </c>
      <c r="H50" s="248">
        <v>49.968224900000003</v>
      </c>
      <c r="I50" s="248">
        <v>-110.5869951</v>
      </c>
      <c r="J50" s="248" t="s">
        <v>42</v>
      </c>
      <c r="K50" s="248" t="s">
        <v>1510</v>
      </c>
      <c r="L50" s="248" t="s">
        <v>12685</v>
      </c>
      <c r="M50" s="248">
        <v>37290</v>
      </c>
      <c r="N50" s="248" t="s">
        <v>26</v>
      </c>
      <c r="O50" s="248" t="s">
        <v>1510</v>
      </c>
      <c r="S50" s="248" t="s">
        <v>12636</v>
      </c>
    </row>
    <row r="51" spans="2:20" s="248" customFormat="1">
      <c r="B51" s="248" t="s">
        <v>12633</v>
      </c>
      <c r="C51" s="248" t="s">
        <v>12634</v>
      </c>
      <c r="E51" s="248" t="s">
        <v>2557</v>
      </c>
      <c r="F51" s="248" t="s">
        <v>2519</v>
      </c>
      <c r="G51" s="248">
        <v>2000</v>
      </c>
      <c r="H51" s="248">
        <v>49.968224900000003</v>
      </c>
      <c r="I51" s="248">
        <v>-110.5869951</v>
      </c>
      <c r="J51" s="248" t="s">
        <v>42</v>
      </c>
      <c r="K51" s="248" t="s">
        <v>1510</v>
      </c>
      <c r="L51" s="248" t="s">
        <v>12686</v>
      </c>
      <c r="M51" s="248">
        <v>37291</v>
      </c>
      <c r="N51" s="248" t="s">
        <v>26</v>
      </c>
      <c r="O51" s="248" t="s">
        <v>1510</v>
      </c>
      <c r="S51" s="248" t="s">
        <v>12636</v>
      </c>
    </row>
    <row r="52" spans="2:20" s="248" customFormat="1">
      <c r="B52" s="248" t="s">
        <v>12633</v>
      </c>
      <c r="C52" s="248" t="s">
        <v>12634</v>
      </c>
      <c r="E52" s="248" t="s">
        <v>2557</v>
      </c>
      <c r="F52" s="248" t="s">
        <v>2519</v>
      </c>
      <c r="G52" s="248">
        <v>2000</v>
      </c>
      <c r="H52" s="248">
        <v>49.968224900000003</v>
      </c>
      <c r="I52" s="248">
        <v>-110.5869951</v>
      </c>
      <c r="J52" s="248" t="s">
        <v>42</v>
      </c>
      <c r="K52" s="248" t="s">
        <v>1510</v>
      </c>
      <c r="L52" s="248" t="s">
        <v>12687</v>
      </c>
      <c r="M52" s="248">
        <v>37292</v>
      </c>
      <c r="N52" s="248" t="s">
        <v>26</v>
      </c>
      <c r="O52" s="248" t="s">
        <v>1510</v>
      </c>
      <c r="S52" s="248" t="s">
        <v>12636</v>
      </c>
    </row>
    <row r="53" spans="2:20" s="248" customFormat="1">
      <c r="B53" s="248" t="s">
        <v>12633</v>
      </c>
      <c r="C53" s="248" t="s">
        <v>12634</v>
      </c>
      <c r="E53" s="248" t="s">
        <v>2557</v>
      </c>
      <c r="F53" s="248" t="s">
        <v>2519</v>
      </c>
      <c r="G53" s="248">
        <v>2001</v>
      </c>
      <c r="H53" s="248">
        <v>49.968224900000003</v>
      </c>
      <c r="I53" s="248">
        <v>-110.5869951</v>
      </c>
      <c r="J53" s="248" t="s">
        <v>42</v>
      </c>
      <c r="K53" s="248" t="s">
        <v>1510</v>
      </c>
      <c r="L53" s="248" t="s">
        <v>12688</v>
      </c>
      <c r="M53" s="248">
        <v>37353</v>
      </c>
      <c r="N53" s="248" t="s">
        <v>26</v>
      </c>
      <c r="O53" s="248" t="s">
        <v>1510</v>
      </c>
      <c r="S53" s="248" t="s">
        <v>12636</v>
      </c>
    </row>
    <row r="54" spans="2:20" s="248" customFormat="1">
      <c r="B54" s="248" t="s">
        <v>12633</v>
      </c>
      <c r="C54" s="248" t="s">
        <v>12634</v>
      </c>
      <c r="E54" s="248" t="s">
        <v>14156</v>
      </c>
      <c r="F54" s="248" t="s">
        <v>2519</v>
      </c>
      <c r="G54" s="248">
        <v>2004</v>
      </c>
      <c r="H54" s="248">
        <v>53.544389000000002</v>
      </c>
      <c r="I54" s="248">
        <v>-113.4909267</v>
      </c>
      <c r="J54" s="248" t="s">
        <v>42</v>
      </c>
      <c r="K54" s="248" t="s">
        <v>1510</v>
      </c>
      <c r="L54" s="248" t="s">
        <v>12689</v>
      </c>
      <c r="M54" s="248">
        <v>37422</v>
      </c>
      <c r="N54" s="248" t="s">
        <v>35</v>
      </c>
      <c r="O54" s="248" t="s">
        <v>1510</v>
      </c>
      <c r="S54" s="248" t="s">
        <v>12636</v>
      </c>
      <c r="T54" s="248" t="s">
        <v>12668</v>
      </c>
    </row>
    <row r="55" spans="2:20" s="248" customFormat="1">
      <c r="B55" s="248" t="s">
        <v>12633</v>
      </c>
      <c r="C55" s="248" t="s">
        <v>12634</v>
      </c>
      <c r="E55" s="248" t="s">
        <v>2565</v>
      </c>
      <c r="F55" s="248" t="s">
        <v>2519</v>
      </c>
      <c r="G55" s="248">
        <v>2001</v>
      </c>
      <c r="H55" s="248">
        <v>51.782290000000003</v>
      </c>
      <c r="I55" s="248">
        <v>-113.242351</v>
      </c>
      <c r="J55" s="248" t="s">
        <v>42</v>
      </c>
      <c r="K55" s="248" t="s">
        <v>1510</v>
      </c>
      <c r="L55" s="248" t="s">
        <v>12690</v>
      </c>
      <c r="M55" s="248">
        <v>37355</v>
      </c>
      <c r="N55" s="248" t="s">
        <v>26</v>
      </c>
      <c r="O55" s="248" t="s">
        <v>1510</v>
      </c>
      <c r="S55" s="248" t="s">
        <v>12636</v>
      </c>
    </row>
    <row r="56" spans="2:20" s="248" customFormat="1">
      <c r="B56" s="248" t="s">
        <v>12633</v>
      </c>
      <c r="C56" s="248" t="s">
        <v>12634</v>
      </c>
      <c r="E56" s="248" t="s">
        <v>14157</v>
      </c>
      <c r="F56" s="248" t="s">
        <v>2519</v>
      </c>
      <c r="G56" s="248">
        <v>2001</v>
      </c>
      <c r="H56" s="248">
        <v>53.016230999999998</v>
      </c>
      <c r="I56" s="248">
        <v>-112.9491321</v>
      </c>
      <c r="J56" s="248" t="s">
        <v>42</v>
      </c>
      <c r="K56" s="248" t="s">
        <v>1510</v>
      </c>
      <c r="L56" s="248" t="s">
        <v>12691</v>
      </c>
      <c r="M56" s="248">
        <v>37361</v>
      </c>
      <c r="N56" s="248" t="s">
        <v>26</v>
      </c>
      <c r="O56" s="248" t="s">
        <v>1510</v>
      </c>
      <c r="S56" s="248" t="s">
        <v>12636</v>
      </c>
    </row>
    <row r="57" spans="2:20" s="248" customFormat="1">
      <c r="B57" s="248" t="s">
        <v>12633</v>
      </c>
      <c r="C57" s="248" t="s">
        <v>12634</v>
      </c>
      <c r="E57" s="248" t="s">
        <v>14157</v>
      </c>
      <c r="F57" s="248" t="s">
        <v>2519</v>
      </c>
      <c r="G57" s="248">
        <v>2001</v>
      </c>
      <c r="H57" s="248">
        <v>53.016230999999998</v>
      </c>
      <c r="I57" s="248">
        <v>-112.9491321</v>
      </c>
      <c r="J57" s="248" t="s">
        <v>42</v>
      </c>
      <c r="K57" s="248" t="s">
        <v>1510</v>
      </c>
      <c r="L57" s="248" t="s">
        <v>12692</v>
      </c>
      <c r="M57" s="248">
        <v>37362</v>
      </c>
      <c r="N57" s="248" t="s">
        <v>26</v>
      </c>
      <c r="O57" s="248" t="s">
        <v>1510</v>
      </c>
      <c r="S57" s="248" t="s">
        <v>12636</v>
      </c>
    </row>
    <row r="58" spans="2:20" s="248" customFormat="1">
      <c r="B58" s="248" t="s">
        <v>12633</v>
      </c>
      <c r="C58" s="248" t="s">
        <v>12634</v>
      </c>
      <c r="E58" s="248" t="s">
        <v>14157</v>
      </c>
      <c r="F58" s="248" t="s">
        <v>2519</v>
      </c>
      <c r="G58" s="248">
        <v>2001</v>
      </c>
      <c r="H58" s="248">
        <v>53.016230999999998</v>
      </c>
      <c r="I58" s="248">
        <v>-112.9491321</v>
      </c>
      <c r="J58" s="248" t="s">
        <v>42</v>
      </c>
      <c r="K58" s="248" t="s">
        <v>1510</v>
      </c>
      <c r="L58" s="248" t="s">
        <v>12693</v>
      </c>
      <c r="M58" s="248">
        <v>37363</v>
      </c>
      <c r="N58" s="248" t="s">
        <v>26</v>
      </c>
      <c r="O58" s="248" t="s">
        <v>1510</v>
      </c>
      <c r="S58" s="248" t="s">
        <v>12636</v>
      </c>
    </row>
    <row r="59" spans="2:20" s="248" customFormat="1">
      <c r="B59" s="248" t="s">
        <v>12633</v>
      </c>
      <c r="C59" s="248" t="s">
        <v>12634</v>
      </c>
      <c r="E59" s="248" t="s">
        <v>14158</v>
      </c>
      <c r="F59" s="248" t="s">
        <v>2519</v>
      </c>
      <c r="G59" s="248">
        <v>1998</v>
      </c>
      <c r="H59" s="248">
        <v>56.0696394</v>
      </c>
      <c r="I59" s="248">
        <v>-118.3916672</v>
      </c>
      <c r="J59" s="248" t="s">
        <v>42</v>
      </c>
      <c r="K59" s="248" t="s">
        <v>1510</v>
      </c>
      <c r="L59" s="248" t="s">
        <v>12694</v>
      </c>
      <c r="M59" s="248">
        <v>37274</v>
      </c>
      <c r="N59" s="248" t="s">
        <v>26</v>
      </c>
      <c r="O59" s="248" t="s">
        <v>1510</v>
      </c>
      <c r="S59" s="248" t="s">
        <v>12636</v>
      </c>
    </row>
    <row r="60" spans="2:20" s="248" customFormat="1">
      <c r="B60" s="248" t="s">
        <v>12633</v>
      </c>
      <c r="C60" s="248" t="s">
        <v>12634</v>
      </c>
      <c r="E60" s="248" t="s">
        <v>14158</v>
      </c>
      <c r="F60" s="248" t="s">
        <v>2519</v>
      </c>
      <c r="G60" s="248">
        <v>2001</v>
      </c>
      <c r="H60" s="248">
        <v>56.0696394</v>
      </c>
      <c r="I60" s="248">
        <v>-118.3916672</v>
      </c>
      <c r="J60" s="248" t="s">
        <v>42</v>
      </c>
      <c r="K60" s="248" t="s">
        <v>1510</v>
      </c>
      <c r="L60" s="248" t="s">
        <v>12695</v>
      </c>
      <c r="M60" s="248">
        <v>37371</v>
      </c>
      <c r="N60" s="248" t="s">
        <v>26</v>
      </c>
      <c r="O60" s="248" t="s">
        <v>1510</v>
      </c>
      <c r="S60" s="248" t="s">
        <v>12636</v>
      </c>
    </row>
    <row r="61" spans="2:20" s="248" customFormat="1">
      <c r="B61" s="248" t="s">
        <v>12633</v>
      </c>
      <c r="C61" s="248" t="s">
        <v>12634</v>
      </c>
      <c r="E61" s="248" t="s">
        <v>14159</v>
      </c>
      <c r="F61" s="248" t="s">
        <v>2519</v>
      </c>
      <c r="G61" s="248">
        <v>2001</v>
      </c>
      <c r="H61" s="248">
        <v>55.736490699999997</v>
      </c>
      <c r="I61" s="248">
        <v>-117.2018386</v>
      </c>
      <c r="J61" s="248" t="s">
        <v>42</v>
      </c>
      <c r="K61" s="248" t="s">
        <v>1510</v>
      </c>
      <c r="L61" s="248" t="s">
        <v>12696</v>
      </c>
      <c r="M61" s="248">
        <v>37372</v>
      </c>
      <c r="N61" s="248" t="s">
        <v>26</v>
      </c>
      <c r="O61" s="248" t="s">
        <v>1510</v>
      </c>
      <c r="S61" s="248" t="s">
        <v>12636</v>
      </c>
    </row>
    <row r="62" spans="2:20" s="248" customFormat="1">
      <c r="B62" s="248" t="s">
        <v>12633</v>
      </c>
      <c r="C62" s="248" t="s">
        <v>12634</v>
      </c>
      <c r="E62" s="248" t="s">
        <v>14159</v>
      </c>
      <c r="F62" s="248" t="s">
        <v>2519</v>
      </c>
      <c r="G62" s="248">
        <v>2001</v>
      </c>
      <c r="H62" s="248">
        <v>55.736490699999997</v>
      </c>
      <c r="I62" s="248">
        <v>-117.2018386</v>
      </c>
      <c r="J62" s="248" t="s">
        <v>42</v>
      </c>
      <c r="K62" s="248" t="s">
        <v>1510</v>
      </c>
      <c r="L62" s="248" t="s">
        <v>12697</v>
      </c>
      <c r="M62" s="248">
        <v>37373</v>
      </c>
      <c r="N62" s="248" t="s">
        <v>26</v>
      </c>
      <c r="O62" s="248" t="s">
        <v>1510</v>
      </c>
      <c r="S62" s="248" t="s">
        <v>12636</v>
      </c>
    </row>
    <row r="63" spans="2:20" s="248" customFormat="1">
      <c r="B63" s="248" t="s">
        <v>12633</v>
      </c>
      <c r="C63" s="248" t="s">
        <v>12634</v>
      </c>
      <c r="E63" s="248" t="s">
        <v>14159</v>
      </c>
      <c r="F63" s="248" t="s">
        <v>2519</v>
      </c>
      <c r="G63" s="248">
        <v>1998</v>
      </c>
      <c r="H63" s="248">
        <v>55.736490699999997</v>
      </c>
      <c r="I63" s="248">
        <v>-117.2018386</v>
      </c>
      <c r="J63" s="248" t="s">
        <v>42</v>
      </c>
      <c r="K63" s="248" t="s">
        <v>1510</v>
      </c>
      <c r="L63" s="248" t="s">
        <v>12698</v>
      </c>
      <c r="M63" s="248">
        <v>37275</v>
      </c>
      <c r="N63" s="248" t="s">
        <v>26</v>
      </c>
      <c r="O63" s="248" t="s">
        <v>1510</v>
      </c>
      <c r="S63" s="248" t="s">
        <v>12636</v>
      </c>
    </row>
    <row r="64" spans="2:20" s="248" customFormat="1">
      <c r="B64" s="248" t="s">
        <v>12633</v>
      </c>
      <c r="C64" s="248" t="s">
        <v>12634</v>
      </c>
      <c r="E64" s="248" t="s">
        <v>14159</v>
      </c>
      <c r="F64" s="248" t="s">
        <v>2519</v>
      </c>
      <c r="G64" s="248">
        <v>1998</v>
      </c>
      <c r="H64" s="248">
        <v>55.736490699999997</v>
      </c>
      <c r="I64" s="248">
        <v>-117.2018386</v>
      </c>
      <c r="J64" s="248" t="s">
        <v>42</v>
      </c>
      <c r="K64" s="248" t="s">
        <v>1510</v>
      </c>
      <c r="L64" s="248" t="s">
        <v>12699</v>
      </c>
      <c r="M64" s="248">
        <v>37276</v>
      </c>
      <c r="N64" s="248" t="s">
        <v>26</v>
      </c>
      <c r="O64" s="248" t="s">
        <v>1510</v>
      </c>
      <c r="S64" s="248" t="s">
        <v>12636</v>
      </c>
    </row>
    <row r="65" spans="2:20" s="248" customFormat="1">
      <c r="B65" s="248" t="s">
        <v>12633</v>
      </c>
      <c r="C65" s="248" t="s">
        <v>12634</v>
      </c>
      <c r="E65" s="248" t="s">
        <v>14159</v>
      </c>
      <c r="F65" s="248" t="s">
        <v>2519</v>
      </c>
      <c r="G65" s="248">
        <v>1998</v>
      </c>
      <c r="H65" s="248">
        <v>55.736490699999997</v>
      </c>
      <c r="I65" s="248">
        <v>-117.2018386</v>
      </c>
      <c r="J65" s="248" t="s">
        <v>42</v>
      </c>
      <c r="K65" s="248" t="s">
        <v>1510</v>
      </c>
      <c r="L65" s="248" t="s">
        <v>12700</v>
      </c>
      <c r="M65" s="248">
        <v>37277</v>
      </c>
      <c r="N65" s="248" t="s">
        <v>26</v>
      </c>
      <c r="O65" s="248" t="s">
        <v>1510</v>
      </c>
      <c r="S65" s="248" t="s">
        <v>12636</v>
      </c>
    </row>
    <row r="66" spans="2:20" s="248" customFormat="1">
      <c r="B66" s="248" t="s">
        <v>12633</v>
      </c>
      <c r="C66" s="248" t="s">
        <v>12634</v>
      </c>
      <c r="E66" s="248" t="s">
        <v>14159</v>
      </c>
      <c r="F66" s="248" t="s">
        <v>2519</v>
      </c>
      <c r="G66" s="248">
        <v>1998</v>
      </c>
      <c r="H66" s="248">
        <v>55.736490699999997</v>
      </c>
      <c r="I66" s="248">
        <v>-117.2018386</v>
      </c>
      <c r="J66" s="248" t="s">
        <v>42</v>
      </c>
      <c r="K66" s="248" t="s">
        <v>1510</v>
      </c>
      <c r="L66" s="248" t="s">
        <v>12701</v>
      </c>
      <c r="M66" s="248">
        <v>37278</v>
      </c>
      <c r="N66" s="248" t="s">
        <v>26</v>
      </c>
      <c r="O66" s="248" t="s">
        <v>1510</v>
      </c>
      <c r="S66" s="248" t="s">
        <v>12636</v>
      </c>
    </row>
    <row r="67" spans="2:20" s="248" customFormat="1">
      <c r="B67" s="248" t="s">
        <v>12633</v>
      </c>
      <c r="C67" s="248" t="s">
        <v>12634</v>
      </c>
      <c r="E67" s="248" t="s">
        <v>14159</v>
      </c>
      <c r="F67" s="248" t="s">
        <v>2519</v>
      </c>
      <c r="G67" s="248">
        <v>1998</v>
      </c>
      <c r="H67" s="248">
        <v>55.736490699999997</v>
      </c>
      <c r="I67" s="248">
        <v>-117.2018386</v>
      </c>
      <c r="J67" s="248" t="s">
        <v>42</v>
      </c>
      <c r="K67" s="248" t="s">
        <v>1510</v>
      </c>
      <c r="L67" s="248" t="s">
        <v>12702</v>
      </c>
      <c r="M67" s="248">
        <v>37279</v>
      </c>
      <c r="N67" s="248" t="s">
        <v>26</v>
      </c>
      <c r="O67" s="248" t="s">
        <v>1510</v>
      </c>
      <c r="S67" s="248" t="s">
        <v>12636</v>
      </c>
    </row>
    <row r="68" spans="2:20" s="248" customFormat="1">
      <c r="B68" s="248" t="s">
        <v>12633</v>
      </c>
      <c r="C68" s="248" t="s">
        <v>12634</v>
      </c>
      <c r="E68" s="248" t="s">
        <v>14159</v>
      </c>
      <c r="F68" s="248" t="s">
        <v>2519</v>
      </c>
      <c r="G68" s="248">
        <v>2001</v>
      </c>
      <c r="H68" s="248">
        <v>55.736490699999997</v>
      </c>
      <c r="I68" s="248">
        <v>-117.2018386</v>
      </c>
      <c r="J68" s="248" t="s">
        <v>42</v>
      </c>
      <c r="K68" s="248" t="s">
        <v>1510</v>
      </c>
      <c r="L68" s="248" t="s">
        <v>12703</v>
      </c>
      <c r="M68" s="248">
        <v>37374</v>
      </c>
      <c r="N68" s="248" t="s">
        <v>26</v>
      </c>
      <c r="O68" s="248" t="s">
        <v>1510</v>
      </c>
      <c r="S68" s="248" t="s">
        <v>12636</v>
      </c>
    </row>
    <row r="69" spans="2:20" s="248" customFormat="1">
      <c r="B69" s="248" t="s">
        <v>12633</v>
      </c>
      <c r="C69" s="248" t="s">
        <v>12634</v>
      </c>
      <c r="E69" s="248" t="s">
        <v>14159</v>
      </c>
      <c r="F69" s="248" t="s">
        <v>2519</v>
      </c>
      <c r="G69" s="248">
        <v>2001</v>
      </c>
      <c r="H69" s="248">
        <v>55.736490699999997</v>
      </c>
      <c r="I69" s="248">
        <v>-117.2018386</v>
      </c>
      <c r="J69" s="248" t="s">
        <v>42</v>
      </c>
      <c r="K69" s="248" t="s">
        <v>1510</v>
      </c>
      <c r="L69" s="248" t="s">
        <v>12704</v>
      </c>
      <c r="M69" s="248">
        <v>37375</v>
      </c>
      <c r="N69" s="248" t="s">
        <v>26</v>
      </c>
      <c r="O69" s="248" t="s">
        <v>1510</v>
      </c>
      <c r="S69" s="248" t="s">
        <v>12636</v>
      </c>
    </row>
    <row r="70" spans="2:20" s="248" customFormat="1">
      <c r="B70" s="248" t="s">
        <v>12633</v>
      </c>
      <c r="C70" s="248" t="s">
        <v>12634</v>
      </c>
      <c r="E70" s="248" t="s">
        <v>14159</v>
      </c>
      <c r="F70" s="248" t="s">
        <v>2519</v>
      </c>
      <c r="G70" s="248">
        <v>2001</v>
      </c>
      <c r="H70" s="248">
        <v>55.736490699999997</v>
      </c>
      <c r="I70" s="248">
        <v>-117.2018386</v>
      </c>
      <c r="J70" s="248" t="s">
        <v>42</v>
      </c>
      <c r="K70" s="248" t="s">
        <v>1510</v>
      </c>
      <c r="L70" s="248" t="s">
        <v>12705</v>
      </c>
      <c r="M70" s="248">
        <v>37376</v>
      </c>
      <c r="N70" s="248" t="s">
        <v>35</v>
      </c>
      <c r="O70" s="248" t="s">
        <v>1510</v>
      </c>
      <c r="S70" s="248" t="s">
        <v>12636</v>
      </c>
    </row>
    <row r="71" spans="2:20" s="248" customFormat="1">
      <c r="B71" s="248" t="s">
        <v>12633</v>
      </c>
      <c r="C71" s="248" t="s">
        <v>12634</v>
      </c>
      <c r="E71" s="248" t="s">
        <v>14160</v>
      </c>
      <c r="F71" s="248" t="s">
        <v>2519</v>
      </c>
      <c r="G71" s="248">
        <v>2000</v>
      </c>
      <c r="H71" s="248">
        <v>53.700715700000003</v>
      </c>
      <c r="I71" s="248">
        <v>-113.2094659</v>
      </c>
      <c r="J71" s="248" t="s">
        <v>42</v>
      </c>
      <c r="K71" s="248" t="s">
        <v>1510</v>
      </c>
      <c r="L71" s="248" t="s">
        <v>12706</v>
      </c>
      <c r="M71" s="248">
        <v>37304</v>
      </c>
      <c r="N71" s="248" t="s">
        <v>26</v>
      </c>
      <c r="O71" s="248" t="s">
        <v>1510</v>
      </c>
      <c r="S71" s="248" t="s">
        <v>12636</v>
      </c>
    </row>
    <row r="72" spans="2:20" s="248" customFormat="1">
      <c r="B72" s="248" t="s">
        <v>12633</v>
      </c>
      <c r="C72" s="248" t="s">
        <v>12634</v>
      </c>
      <c r="E72" s="248" t="s">
        <v>14161</v>
      </c>
      <c r="F72" s="248" t="s">
        <v>2519</v>
      </c>
      <c r="G72" s="248">
        <v>1998</v>
      </c>
      <c r="H72" s="248">
        <v>50.866152999999997</v>
      </c>
      <c r="I72" s="248">
        <v>-113.051568</v>
      </c>
      <c r="J72" s="248" t="s">
        <v>42</v>
      </c>
      <c r="K72" s="248" t="s">
        <v>1510</v>
      </c>
      <c r="L72" s="248" t="s">
        <v>12707</v>
      </c>
      <c r="M72" s="248">
        <v>37246</v>
      </c>
      <c r="N72" s="248" t="s">
        <v>26</v>
      </c>
      <c r="O72" s="248" t="s">
        <v>1510</v>
      </c>
      <c r="S72" s="248" t="s">
        <v>12636</v>
      </c>
    </row>
    <row r="73" spans="2:20" s="248" customFormat="1">
      <c r="B73" s="248" t="s">
        <v>12633</v>
      </c>
      <c r="C73" s="248" t="s">
        <v>12634</v>
      </c>
      <c r="E73" s="248" t="s">
        <v>14161</v>
      </c>
      <c r="F73" s="248" t="s">
        <v>2519</v>
      </c>
      <c r="G73" s="248">
        <v>1998</v>
      </c>
      <c r="H73" s="248">
        <v>50.866152999999997</v>
      </c>
      <c r="I73" s="248">
        <v>-113.051568</v>
      </c>
      <c r="J73" s="248" t="s">
        <v>42</v>
      </c>
      <c r="K73" s="248" t="s">
        <v>1510</v>
      </c>
      <c r="L73" s="248" t="s">
        <v>12708</v>
      </c>
      <c r="M73" s="248">
        <v>37247</v>
      </c>
      <c r="N73" s="248" t="s">
        <v>26</v>
      </c>
      <c r="O73" s="248" t="s">
        <v>1510</v>
      </c>
      <c r="S73" s="248" t="s">
        <v>12636</v>
      </c>
    </row>
    <row r="74" spans="2:20" s="248" customFormat="1">
      <c r="B74" s="248" t="s">
        <v>12633</v>
      </c>
      <c r="C74" s="248" t="s">
        <v>12634</v>
      </c>
      <c r="E74" s="248" t="s">
        <v>14162</v>
      </c>
      <c r="F74" s="248" t="s">
        <v>2519</v>
      </c>
      <c r="G74" s="248">
        <v>2004</v>
      </c>
      <c r="H74" s="248">
        <v>55.169939599999999</v>
      </c>
      <c r="I74" s="248">
        <v>-118.7986152</v>
      </c>
      <c r="J74" s="248" t="s">
        <v>42</v>
      </c>
      <c r="K74" s="248" t="s">
        <v>1510</v>
      </c>
      <c r="L74" s="248" t="s">
        <v>12709</v>
      </c>
      <c r="M74" s="248">
        <v>37423</v>
      </c>
      <c r="N74" s="248" t="s">
        <v>26</v>
      </c>
      <c r="O74" s="248" t="s">
        <v>1510</v>
      </c>
      <c r="S74" s="248" t="s">
        <v>12636</v>
      </c>
      <c r="T74" s="248" t="s">
        <v>12668</v>
      </c>
    </row>
    <row r="75" spans="2:20" s="248" customFormat="1">
      <c r="B75" s="248" t="s">
        <v>12633</v>
      </c>
      <c r="C75" s="248" t="s">
        <v>12634</v>
      </c>
      <c r="E75" s="248" t="s">
        <v>14163</v>
      </c>
      <c r="F75" s="248" t="s">
        <v>2519</v>
      </c>
      <c r="G75" s="248">
        <v>2001</v>
      </c>
      <c r="H75" s="248">
        <v>55.169939599999999</v>
      </c>
      <c r="I75" s="248">
        <v>-118.7986152</v>
      </c>
      <c r="J75" s="248" t="s">
        <v>42</v>
      </c>
      <c r="K75" s="248" t="s">
        <v>1510</v>
      </c>
      <c r="L75" s="248" t="s">
        <v>12710</v>
      </c>
      <c r="M75" s="248">
        <v>37377</v>
      </c>
      <c r="N75" s="248" t="s">
        <v>26</v>
      </c>
      <c r="O75" s="248" t="s">
        <v>1510</v>
      </c>
      <c r="S75" s="248" t="s">
        <v>12636</v>
      </c>
    </row>
    <row r="76" spans="2:20" s="248" customFormat="1">
      <c r="B76" s="248" t="s">
        <v>12633</v>
      </c>
      <c r="C76" s="248" t="s">
        <v>12634</v>
      </c>
      <c r="E76" s="248" t="s">
        <v>14164</v>
      </c>
      <c r="F76" s="248" t="s">
        <v>2519</v>
      </c>
      <c r="G76" s="248">
        <v>2004</v>
      </c>
      <c r="H76" s="248">
        <v>50.916221</v>
      </c>
      <c r="I76" s="248">
        <v>-113.7726309</v>
      </c>
      <c r="J76" s="248" t="s">
        <v>42</v>
      </c>
      <c r="K76" s="248" t="s">
        <v>1510</v>
      </c>
      <c r="L76" s="248" t="s">
        <v>12711</v>
      </c>
      <c r="M76" s="248">
        <v>37421</v>
      </c>
      <c r="N76" s="248" t="s">
        <v>26</v>
      </c>
      <c r="O76" s="248" t="s">
        <v>1510</v>
      </c>
      <c r="S76" s="248" t="s">
        <v>12636</v>
      </c>
    </row>
    <row r="77" spans="2:20" s="248" customFormat="1">
      <c r="B77" s="248" t="s">
        <v>12633</v>
      </c>
      <c r="C77" s="248" t="s">
        <v>12634</v>
      </c>
      <c r="E77" s="248" t="s">
        <v>14165</v>
      </c>
      <c r="F77" s="248" t="s">
        <v>2519</v>
      </c>
      <c r="G77" s="248">
        <v>2001</v>
      </c>
      <c r="H77" s="248">
        <v>58.187466000000001</v>
      </c>
      <c r="I77" s="248">
        <v>-116.40699909999999</v>
      </c>
      <c r="J77" s="248" t="s">
        <v>42</v>
      </c>
      <c r="K77" s="248" t="s">
        <v>1510</v>
      </c>
      <c r="L77" s="248" t="s">
        <v>12712</v>
      </c>
      <c r="M77" s="248">
        <v>37378</v>
      </c>
      <c r="N77" s="248" t="s">
        <v>26</v>
      </c>
      <c r="O77" s="248" t="s">
        <v>1510</v>
      </c>
      <c r="S77" s="248" t="s">
        <v>12636</v>
      </c>
    </row>
    <row r="78" spans="2:20" s="248" customFormat="1">
      <c r="B78" s="248" t="s">
        <v>12633</v>
      </c>
      <c r="C78" s="248" t="s">
        <v>12634</v>
      </c>
      <c r="E78" s="248" t="s">
        <v>14165</v>
      </c>
      <c r="F78" s="248" t="s">
        <v>2519</v>
      </c>
      <c r="G78" s="248">
        <v>2001</v>
      </c>
      <c r="H78" s="248">
        <v>58.187466000000001</v>
      </c>
      <c r="I78" s="248">
        <v>-116.40699909999999</v>
      </c>
      <c r="J78" s="248" t="s">
        <v>42</v>
      </c>
      <c r="K78" s="248" t="s">
        <v>1510</v>
      </c>
      <c r="L78" s="248" t="s">
        <v>12713</v>
      </c>
      <c r="M78" s="248">
        <v>37379</v>
      </c>
      <c r="N78" s="248" t="s">
        <v>26</v>
      </c>
      <c r="O78" s="248" t="s">
        <v>1510</v>
      </c>
      <c r="S78" s="248" t="s">
        <v>12636</v>
      </c>
    </row>
    <row r="79" spans="2:20" s="248" customFormat="1">
      <c r="B79" s="248" t="s">
        <v>12633</v>
      </c>
      <c r="C79" s="248" t="s">
        <v>12634</v>
      </c>
      <c r="E79" s="248" t="s">
        <v>14166</v>
      </c>
      <c r="F79" s="248" t="s">
        <v>2519</v>
      </c>
      <c r="G79" s="248">
        <v>1998</v>
      </c>
      <c r="H79" s="248">
        <v>52.463051200000002</v>
      </c>
      <c r="I79" s="248">
        <v>-113.7286241</v>
      </c>
      <c r="J79" s="248" t="s">
        <v>42</v>
      </c>
      <c r="K79" s="248" t="s">
        <v>1510</v>
      </c>
      <c r="L79" s="248" t="s">
        <v>12714</v>
      </c>
      <c r="M79" s="248">
        <v>37270</v>
      </c>
      <c r="N79" s="248" t="s">
        <v>26</v>
      </c>
      <c r="O79" s="248" t="s">
        <v>1510</v>
      </c>
      <c r="S79" s="248" t="s">
        <v>12636</v>
      </c>
    </row>
    <row r="80" spans="2:20" s="248" customFormat="1">
      <c r="B80" s="248" t="s">
        <v>12633</v>
      </c>
      <c r="C80" s="248" t="s">
        <v>12634</v>
      </c>
      <c r="E80" s="248" t="s">
        <v>2604</v>
      </c>
      <c r="F80" s="248" t="s">
        <v>2519</v>
      </c>
      <c r="G80" s="248">
        <v>2001</v>
      </c>
      <c r="H80" s="248">
        <v>50.860697199999997</v>
      </c>
      <c r="I80" s="248">
        <v>-114.0174672</v>
      </c>
      <c r="J80" s="248" t="s">
        <v>42</v>
      </c>
      <c r="K80" s="248" t="s">
        <v>1510</v>
      </c>
      <c r="L80" s="248" t="s">
        <v>12715</v>
      </c>
      <c r="M80" s="248">
        <v>37364</v>
      </c>
      <c r="N80" s="248" t="s">
        <v>26</v>
      </c>
      <c r="O80" s="248" t="s">
        <v>1510</v>
      </c>
      <c r="S80" s="248" t="s">
        <v>12636</v>
      </c>
    </row>
    <row r="81" spans="2:19" s="248" customFormat="1">
      <c r="B81" s="248" t="s">
        <v>12633</v>
      </c>
      <c r="C81" s="248" t="s">
        <v>12634</v>
      </c>
      <c r="E81" s="248" t="s">
        <v>14167</v>
      </c>
      <c r="F81" s="248" t="s">
        <v>2519</v>
      </c>
      <c r="G81" s="248">
        <v>2004</v>
      </c>
      <c r="H81" s="248">
        <v>49.693489999999997</v>
      </c>
      <c r="I81" s="248">
        <v>-112.84184</v>
      </c>
      <c r="J81" s="248" t="s">
        <v>42</v>
      </c>
      <c r="K81" s="248" t="s">
        <v>1510</v>
      </c>
      <c r="L81" s="248" t="s">
        <v>12716</v>
      </c>
      <c r="M81" s="248">
        <v>37419</v>
      </c>
      <c r="N81" s="248" t="s">
        <v>26</v>
      </c>
      <c r="O81" s="248" t="s">
        <v>1510</v>
      </c>
      <c r="S81" s="248" t="s">
        <v>12636</v>
      </c>
    </row>
    <row r="82" spans="2:19" s="248" customFormat="1">
      <c r="B82" s="248" t="s">
        <v>12633</v>
      </c>
      <c r="C82" s="248" t="s">
        <v>12634</v>
      </c>
      <c r="E82" s="248" t="s">
        <v>14167</v>
      </c>
      <c r="F82" s="248" t="s">
        <v>2519</v>
      </c>
      <c r="G82" s="248">
        <v>2004</v>
      </c>
      <c r="H82" s="248">
        <v>49.693489999999997</v>
      </c>
      <c r="I82" s="248">
        <v>-112.84184</v>
      </c>
      <c r="J82" s="248" t="s">
        <v>42</v>
      </c>
      <c r="K82" s="248" t="s">
        <v>1510</v>
      </c>
      <c r="L82" s="248" t="s">
        <v>12717</v>
      </c>
      <c r="M82" s="248">
        <v>37415</v>
      </c>
      <c r="N82" s="248" t="s">
        <v>26</v>
      </c>
      <c r="O82" s="248" t="s">
        <v>1510</v>
      </c>
      <c r="S82" s="248" t="s">
        <v>12636</v>
      </c>
    </row>
    <row r="83" spans="2:19" s="248" customFormat="1">
      <c r="B83" s="248" t="s">
        <v>12633</v>
      </c>
      <c r="C83" s="248" t="s">
        <v>12634</v>
      </c>
      <c r="E83" s="248" t="s">
        <v>14167</v>
      </c>
      <c r="F83" s="248" t="s">
        <v>2519</v>
      </c>
      <c r="G83" s="248">
        <v>2004</v>
      </c>
      <c r="H83" s="248">
        <v>49.693489999999997</v>
      </c>
      <c r="I83" s="248">
        <v>-112.84184</v>
      </c>
      <c r="J83" s="248" t="s">
        <v>42</v>
      </c>
      <c r="K83" s="248" t="s">
        <v>1510</v>
      </c>
      <c r="L83" s="248" t="s">
        <v>12718</v>
      </c>
      <c r="M83" s="248">
        <v>37416</v>
      </c>
      <c r="N83" s="248" t="s">
        <v>26</v>
      </c>
      <c r="O83" s="248" t="s">
        <v>1510</v>
      </c>
      <c r="S83" s="248" t="s">
        <v>12636</v>
      </c>
    </row>
    <row r="84" spans="2:19" s="248" customFormat="1">
      <c r="B84" s="248" t="s">
        <v>12633</v>
      </c>
      <c r="C84" s="248" t="s">
        <v>12634</v>
      </c>
      <c r="E84" s="248" t="s">
        <v>14167</v>
      </c>
      <c r="F84" s="248" t="s">
        <v>2519</v>
      </c>
      <c r="G84" s="248">
        <v>2004</v>
      </c>
      <c r="H84" s="248">
        <v>49.693489999999997</v>
      </c>
      <c r="I84" s="248">
        <v>-112.84184</v>
      </c>
      <c r="J84" s="248" t="s">
        <v>42</v>
      </c>
      <c r="K84" s="248" t="s">
        <v>1510</v>
      </c>
      <c r="L84" s="248" t="s">
        <v>12719</v>
      </c>
      <c r="M84" s="248">
        <v>37417</v>
      </c>
      <c r="N84" s="248" t="s">
        <v>26</v>
      </c>
      <c r="O84" s="248" t="s">
        <v>1510</v>
      </c>
      <c r="S84" s="248" t="s">
        <v>12636</v>
      </c>
    </row>
    <row r="85" spans="2:19" s="248" customFormat="1">
      <c r="B85" s="248" t="s">
        <v>12633</v>
      </c>
      <c r="C85" s="248" t="s">
        <v>12634</v>
      </c>
      <c r="E85" s="248" t="s">
        <v>14167</v>
      </c>
      <c r="F85" s="248" t="s">
        <v>2519</v>
      </c>
      <c r="G85" s="248">
        <v>2004</v>
      </c>
      <c r="H85" s="248">
        <v>49.693489999999997</v>
      </c>
      <c r="I85" s="248">
        <v>-112.84184</v>
      </c>
      <c r="J85" s="248" t="s">
        <v>42</v>
      </c>
      <c r="K85" s="248" t="s">
        <v>1510</v>
      </c>
      <c r="L85" s="248" t="s">
        <v>12720</v>
      </c>
      <c r="M85" s="248">
        <v>37418</v>
      </c>
      <c r="N85" s="248" t="s">
        <v>26</v>
      </c>
      <c r="O85" s="248" t="s">
        <v>1510</v>
      </c>
      <c r="S85" s="248" t="s">
        <v>12636</v>
      </c>
    </row>
    <row r="86" spans="2:19" s="248" customFormat="1">
      <c r="B86" s="248" t="s">
        <v>12633</v>
      </c>
      <c r="C86" s="248" t="s">
        <v>12634</v>
      </c>
      <c r="E86" s="248" t="s">
        <v>2606</v>
      </c>
      <c r="F86" s="248" t="s">
        <v>2519</v>
      </c>
      <c r="G86" s="248">
        <v>2000</v>
      </c>
      <c r="H86" s="248">
        <v>49.693489999999997</v>
      </c>
      <c r="I86" s="248">
        <v>-112.84184</v>
      </c>
      <c r="J86" s="248" t="s">
        <v>42</v>
      </c>
      <c r="K86" s="248" t="s">
        <v>1510</v>
      </c>
      <c r="L86" s="248" t="s">
        <v>12721</v>
      </c>
      <c r="M86" s="248">
        <v>37295</v>
      </c>
      <c r="N86" s="248" t="s">
        <v>35</v>
      </c>
      <c r="O86" s="248" t="s">
        <v>1510</v>
      </c>
      <c r="S86" s="248" t="s">
        <v>12636</v>
      </c>
    </row>
    <row r="87" spans="2:19" s="248" customFormat="1">
      <c r="B87" s="248" t="s">
        <v>12633</v>
      </c>
      <c r="C87" s="248" t="s">
        <v>12634</v>
      </c>
      <c r="E87" s="248" t="s">
        <v>14168</v>
      </c>
      <c r="F87" s="248" t="s">
        <v>2519</v>
      </c>
      <c r="G87" s="248">
        <v>1998</v>
      </c>
      <c r="H87" s="248">
        <v>56.923317400000002</v>
      </c>
      <c r="I87" s="248">
        <v>-117.6286479</v>
      </c>
      <c r="J87" s="248" t="s">
        <v>42</v>
      </c>
      <c r="K87" s="248" t="s">
        <v>1510</v>
      </c>
      <c r="L87" s="248" t="s">
        <v>12722</v>
      </c>
      <c r="M87" s="248">
        <v>37280</v>
      </c>
      <c r="N87" s="248" t="s">
        <v>26</v>
      </c>
      <c r="O87" s="248" t="s">
        <v>1510</v>
      </c>
      <c r="S87" s="248" t="s">
        <v>12636</v>
      </c>
    </row>
    <row r="88" spans="2:19" s="248" customFormat="1">
      <c r="B88" s="248" t="s">
        <v>12633</v>
      </c>
      <c r="C88" s="248" t="s">
        <v>12634</v>
      </c>
      <c r="E88" s="248" t="s">
        <v>7969</v>
      </c>
      <c r="F88" s="248" t="s">
        <v>2519</v>
      </c>
      <c r="G88" s="248">
        <v>2004</v>
      </c>
      <c r="H88" s="248">
        <v>50.040548600000001</v>
      </c>
      <c r="I88" s="248">
        <v>-110.6764257</v>
      </c>
      <c r="J88" s="248" t="s">
        <v>42</v>
      </c>
      <c r="K88" s="248" t="s">
        <v>1510</v>
      </c>
      <c r="L88" s="248" t="s">
        <v>12723</v>
      </c>
      <c r="M88" s="248">
        <v>37402</v>
      </c>
      <c r="N88" s="248" t="s">
        <v>26</v>
      </c>
      <c r="O88" s="248" t="s">
        <v>1510</v>
      </c>
      <c r="S88" s="248" t="s">
        <v>12636</v>
      </c>
    </row>
    <row r="89" spans="2:19" s="248" customFormat="1">
      <c r="B89" s="248" t="s">
        <v>12633</v>
      </c>
      <c r="C89" s="248" t="s">
        <v>12634</v>
      </c>
      <c r="E89" s="248" t="s">
        <v>14169</v>
      </c>
      <c r="F89" s="248" t="s">
        <v>2519</v>
      </c>
      <c r="G89" s="248">
        <v>2001</v>
      </c>
      <c r="H89" s="248">
        <v>50.569985199999998</v>
      </c>
      <c r="I89" s="248">
        <v>-112.8821307</v>
      </c>
      <c r="J89" s="248" t="s">
        <v>42</v>
      </c>
      <c r="K89" s="248" t="s">
        <v>1510</v>
      </c>
      <c r="L89" s="248" t="s">
        <v>12724</v>
      </c>
      <c r="M89" s="248">
        <v>37356</v>
      </c>
      <c r="N89" s="248" t="s">
        <v>26</v>
      </c>
      <c r="O89" s="248" t="s">
        <v>1510</v>
      </c>
      <c r="S89" s="248" t="s">
        <v>12636</v>
      </c>
    </row>
    <row r="90" spans="2:19" s="248" customFormat="1">
      <c r="B90" s="248" t="s">
        <v>12633</v>
      </c>
      <c r="C90" s="248" t="s">
        <v>12634</v>
      </c>
      <c r="E90" s="248" t="s">
        <v>14169</v>
      </c>
      <c r="F90" s="248" t="s">
        <v>2519</v>
      </c>
      <c r="G90" s="248">
        <v>2001</v>
      </c>
      <c r="H90" s="248">
        <v>50.569985199999998</v>
      </c>
      <c r="I90" s="248">
        <v>-112.8821307</v>
      </c>
      <c r="J90" s="248" t="s">
        <v>42</v>
      </c>
      <c r="K90" s="248" t="s">
        <v>1510</v>
      </c>
      <c r="L90" s="248" t="s">
        <v>12725</v>
      </c>
      <c r="M90" s="248">
        <v>37357</v>
      </c>
      <c r="N90" s="248" t="s">
        <v>26</v>
      </c>
      <c r="O90" s="248" t="s">
        <v>1510</v>
      </c>
      <c r="S90" s="248" t="s">
        <v>12636</v>
      </c>
    </row>
    <row r="91" spans="2:19" s="248" customFormat="1">
      <c r="B91" s="248" t="s">
        <v>12633</v>
      </c>
      <c r="C91" s="248" t="s">
        <v>12634</v>
      </c>
      <c r="E91" s="248" t="s">
        <v>14170</v>
      </c>
      <c r="F91" s="248" t="s">
        <v>2519</v>
      </c>
      <c r="G91" s="248">
        <v>2000</v>
      </c>
      <c r="H91" s="248">
        <v>53.792506500000002</v>
      </c>
      <c r="I91" s="248">
        <v>-113.64634359999999</v>
      </c>
      <c r="J91" s="248" t="s">
        <v>42</v>
      </c>
      <c r="K91" s="248" t="s">
        <v>1510</v>
      </c>
      <c r="L91" s="248" t="s">
        <v>12726</v>
      </c>
      <c r="M91" s="248">
        <v>37305</v>
      </c>
      <c r="N91" s="248" t="s">
        <v>26</v>
      </c>
      <c r="O91" s="248" t="s">
        <v>1510</v>
      </c>
      <c r="S91" s="248" t="s">
        <v>12636</v>
      </c>
    </row>
    <row r="92" spans="2:19" s="248" customFormat="1">
      <c r="B92" s="248" t="s">
        <v>12633</v>
      </c>
      <c r="C92" s="248" t="s">
        <v>12634</v>
      </c>
      <c r="E92" s="248" t="s">
        <v>14171</v>
      </c>
      <c r="F92" s="248" t="s">
        <v>2519</v>
      </c>
      <c r="G92" s="248">
        <v>2000</v>
      </c>
      <c r="H92" s="248">
        <v>51.660251299999999</v>
      </c>
      <c r="I92" s="248">
        <v>-112.7649349</v>
      </c>
      <c r="J92" s="248" t="s">
        <v>42</v>
      </c>
      <c r="K92" s="248" t="s">
        <v>1510</v>
      </c>
      <c r="L92" s="248" t="s">
        <v>12727</v>
      </c>
      <c r="M92" s="248">
        <v>37296</v>
      </c>
      <c r="N92" s="248" t="s">
        <v>26</v>
      </c>
      <c r="O92" s="248" t="s">
        <v>1510</v>
      </c>
      <c r="S92" s="248" t="s">
        <v>12636</v>
      </c>
    </row>
    <row r="93" spans="2:19" s="248" customFormat="1">
      <c r="B93" s="248" t="s">
        <v>12633</v>
      </c>
      <c r="C93" s="248" t="s">
        <v>12634</v>
      </c>
      <c r="E93" s="248" t="s">
        <v>14172</v>
      </c>
      <c r="F93" s="248" t="s">
        <v>2519</v>
      </c>
      <c r="G93" s="248">
        <v>2001</v>
      </c>
      <c r="H93" s="248">
        <v>56.037731999999998</v>
      </c>
      <c r="I93" s="248">
        <v>-117.1327878</v>
      </c>
      <c r="J93" s="248" t="s">
        <v>42</v>
      </c>
      <c r="K93" s="248" t="s">
        <v>1510</v>
      </c>
      <c r="L93" s="248" t="s">
        <v>12728</v>
      </c>
      <c r="M93" s="248">
        <v>37380</v>
      </c>
      <c r="N93" s="248" t="s">
        <v>26</v>
      </c>
      <c r="O93" s="248" t="s">
        <v>1510</v>
      </c>
      <c r="S93" s="248" t="s">
        <v>12636</v>
      </c>
    </row>
    <row r="94" spans="2:19" s="248" customFormat="1">
      <c r="B94" s="248" t="s">
        <v>12633</v>
      </c>
      <c r="C94" s="248" t="s">
        <v>12634</v>
      </c>
      <c r="E94" s="248" t="s">
        <v>14173</v>
      </c>
      <c r="F94" s="248" t="s">
        <v>2519</v>
      </c>
      <c r="G94" s="248">
        <v>1998</v>
      </c>
      <c r="H94" s="248">
        <v>51.792013500000003</v>
      </c>
      <c r="I94" s="248">
        <v>-114.105279</v>
      </c>
      <c r="J94" s="248" t="s">
        <v>42</v>
      </c>
      <c r="K94" s="248" t="s">
        <v>1510</v>
      </c>
      <c r="L94" s="248" t="s">
        <v>12729</v>
      </c>
      <c r="M94" s="248">
        <v>37266</v>
      </c>
      <c r="N94" s="248" t="s">
        <v>26</v>
      </c>
      <c r="O94" s="248" t="s">
        <v>1510</v>
      </c>
      <c r="S94" s="248" t="s">
        <v>12636</v>
      </c>
    </row>
    <row r="95" spans="2:19" s="248" customFormat="1">
      <c r="B95" s="248" t="s">
        <v>12633</v>
      </c>
      <c r="C95" s="248" t="s">
        <v>12634</v>
      </c>
      <c r="E95" s="248" t="s">
        <v>14174</v>
      </c>
      <c r="F95" s="248" t="s">
        <v>2519</v>
      </c>
      <c r="G95" s="248">
        <v>1998</v>
      </c>
      <c r="H95" s="248">
        <v>51.792013500000003</v>
      </c>
      <c r="I95" s="248">
        <v>-114.105279</v>
      </c>
      <c r="J95" s="248" t="s">
        <v>42</v>
      </c>
      <c r="K95" s="248" t="s">
        <v>1510</v>
      </c>
      <c r="L95" s="248" t="s">
        <v>12730</v>
      </c>
      <c r="M95" s="248">
        <v>37261</v>
      </c>
      <c r="N95" s="248" t="s">
        <v>26</v>
      </c>
      <c r="O95" s="248" t="s">
        <v>1510</v>
      </c>
      <c r="S95" s="248" t="s">
        <v>12636</v>
      </c>
    </row>
    <row r="96" spans="2:19" s="248" customFormat="1">
      <c r="B96" s="248" t="s">
        <v>12633</v>
      </c>
      <c r="C96" s="248" t="s">
        <v>12634</v>
      </c>
      <c r="E96" s="248" t="s">
        <v>14175</v>
      </c>
      <c r="F96" s="248" t="s">
        <v>2519</v>
      </c>
      <c r="G96" s="248">
        <v>1998</v>
      </c>
      <c r="H96" s="248">
        <v>50.637512000000001</v>
      </c>
      <c r="I96" s="248">
        <v>-112.937746</v>
      </c>
      <c r="J96" s="248" t="s">
        <v>42</v>
      </c>
      <c r="K96" s="248" t="s">
        <v>1510</v>
      </c>
      <c r="L96" s="248" t="s">
        <v>12731</v>
      </c>
      <c r="M96" s="248">
        <v>37248</v>
      </c>
      <c r="N96" s="248" t="s">
        <v>26</v>
      </c>
      <c r="O96" s="248" t="s">
        <v>1510</v>
      </c>
      <c r="S96" s="248" t="s">
        <v>12636</v>
      </c>
    </row>
    <row r="97" spans="2:19" s="248" customFormat="1">
      <c r="B97" s="248" t="s">
        <v>12633</v>
      </c>
      <c r="C97" s="248" t="s">
        <v>12634</v>
      </c>
      <c r="E97" s="248" t="s">
        <v>14176</v>
      </c>
      <c r="F97" s="248" t="s">
        <v>2519</v>
      </c>
      <c r="G97" s="248">
        <v>1998</v>
      </c>
      <c r="H97" s="248">
        <v>49.480031599999997</v>
      </c>
      <c r="I97" s="248">
        <v>-111.5926161</v>
      </c>
      <c r="J97" s="248" t="s">
        <v>42</v>
      </c>
      <c r="K97" s="248" t="s">
        <v>1510</v>
      </c>
      <c r="L97" s="248" t="s">
        <v>12732</v>
      </c>
      <c r="M97" s="248">
        <v>37249</v>
      </c>
      <c r="N97" s="248" t="s">
        <v>26</v>
      </c>
      <c r="O97" s="248" t="s">
        <v>1510</v>
      </c>
      <c r="S97" s="248" t="s">
        <v>12636</v>
      </c>
    </row>
    <row r="98" spans="2:19" s="248" customFormat="1">
      <c r="B98" s="248" t="s">
        <v>12633</v>
      </c>
      <c r="C98" s="248" t="s">
        <v>12634</v>
      </c>
      <c r="E98" s="248" t="s">
        <v>14176</v>
      </c>
      <c r="F98" s="248" t="s">
        <v>2519</v>
      </c>
      <c r="G98" s="248">
        <v>2004</v>
      </c>
      <c r="H98" s="248">
        <v>49.480031599999997</v>
      </c>
      <c r="I98" s="248">
        <v>-111.5926161</v>
      </c>
      <c r="J98" s="248" t="s">
        <v>42</v>
      </c>
      <c r="K98" s="248" t="s">
        <v>1510</v>
      </c>
      <c r="L98" s="248" t="s">
        <v>12733</v>
      </c>
      <c r="M98" s="248">
        <v>37414</v>
      </c>
      <c r="N98" s="248" t="s">
        <v>26</v>
      </c>
      <c r="O98" s="248" t="s">
        <v>1510</v>
      </c>
      <c r="S98" s="248" t="s">
        <v>12636</v>
      </c>
    </row>
    <row r="99" spans="2:19" s="248" customFormat="1">
      <c r="B99" s="248" t="s">
        <v>12633</v>
      </c>
      <c r="C99" s="248" t="s">
        <v>12634</v>
      </c>
      <c r="E99" s="248" t="s">
        <v>14176</v>
      </c>
      <c r="F99" s="248" t="s">
        <v>2519</v>
      </c>
      <c r="G99" s="248">
        <v>1998</v>
      </c>
      <c r="H99" s="248">
        <v>49.480031599999997</v>
      </c>
      <c r="I99" s="248">
        <v>-111.5926161</v>
      </c>
      <c r="J99" s="248" t="s">
        <v>42</v>
      </c>
      <c r="K99" s="248" t="s">
        <v>1510</v>
      </c>
      <c r="L99" s="248" t="s">
        <v>12734</v>
      </c>
      <c r="M99" s="248">
        <v>37250</v>
      </c>
      <c r="N99" s="248" t="s">
        <v>26</v>
      </c>
      <c r="O99" s="248" t="s">
        <v>1510</v>
      </c>
      <c r="S99" s="248" t="s">
        <v>12636</v>
      </c>
    </row>
    <row r="100" spans="2:19" s="248" customFormat="1">
      <c r="B100" s="248" t="s">
        <v>12633</v>
      </c>
      <c r="C100" s="248" t="s">
        <v>12634</v>
      </c>
      <c r="E100" s="248" t="s">
        <v>14176</v>
      </c>
      <c r="F100" s="248" t="s">
        <v>2519</v>
      </c>
      <c r="G100" s="248">
        <v>1998</v>
      </c>
      <c r="H100" s="248">
        <v>49.480031599999997</v>
      </c>
      <c r="I100" s="248">
        <v>-111.5926161</v>
      </c>
      <c r="J100" s="248" t="s">
        <v>42</v>
      </c>
      <c r="K100" s="248" t="s">
        <v>1510</v>
      </c>
      <c r="L100" s="248" t="s">
        <v>12735</v>
      </c>
      <c r="M100" s="248">
        <v>37251</v>
      </c>
      <c r="N100" s="248" t="s">
        <v>26</v>
      </c>
      <c r="O100" s="248" t="s">
        <v>1510</v>
      </c>
      <c r="S100" s="248" t="s">
        <v>12636</v>
      </c>
    </row>
    <row r="101" spans="2:19" s="248" customFormat="1">
      <c r="B101" s="248" t="s">
        <v>12633</v>
      </c>
      <c r="C101" s="248" t="s">
        <v>12634</v>
      </c>
      <c r="E101" s="248" t="s">
        <v>14176</v>
      </c>
      <c r="F101" s="248" t="s">
        <v>2519</v>
      </c>
      <c r="G101" s="248">
        <v>2004</v>
      </c>
      <c r="H101" s="248">
        <v>49.480031599999997</v>
      </c>
      <c r="I101" s="248">
        <v>-111.5926161</v>
      </c>
      <c r="J101" s="248" t="s">
        <v>42</v>
      </c>
      <c r="K101" s="248" t="s">
        <v>1510</v>
      </c>
      <c r="L101" s="248" t="s">
        <v>12736</v>
      </c>
      <c r="M101" s="248">
        <v>37410</v>
      </c>
      <c r="N101" s="248" t="s">
        <v>26</v>
      </c>
      <c r="O101" s="248" t="s">
        <v>1510</v>
      </c>
      <c r="S101" s="248" t="s">
        <v>12636</v>
      </c>
    </row>
    <row r="102" spans="2:19" s="248" customFormat="1">
      <c r="B102" s="248" t="s">
        <v>12633</v>
      </c>
      <c r="C102" s="248" t="s">
        <v>12634</v>
      </c>
      <c r="E102" s="248" t="s">
        <v>14176</v>
      </c>
      <c r="F102" s="248" t="s">
        <v>2519</v>
      </c>
      <c r="G102" s="248">
        <v>2004</v>
      </c>
      <c r="H102" s="248">
        <v>49.480031599999997</v>
      </c>
      <c r="I102" s="248">
        <v>-111.5926161</v>
      </c>
      <c r="J102" s="248" t="s">
        <v>42</v>
      </c>
      <c r="K102" s="248" t="s">
        <v>1510</v>
      </c>
      <c r="L102" s="248" t="s">
        <v>12737</v>
      </c>
      <c r="M102" s="248">
        <v>37411</v>
      </c>
      <c r="N102" s="248" t="s">
        <v>26</v>
      </c>
      <c r="O102" s="248" t="s">
        <v>1510</v>
      </c>
      <c r="S102" s="248" t="s">
        <v>12636</v>
      </c>
    </row>
    <row r="103" spans="2:19" s="248" customFormat="1">
      <c r="B103" s="248" t="s">
        <v>12633</v>
      </c>
      <c r="C103" s="248" t="s">
        <v>12634</v>
      </c>
      <c r="E103" s="248" t="s">
        <v>14177</v>
      </c>
      <c r="F103" s="248" t="s">
        <v>2519</v>
      </c>
      <c r="G103" s="248">
        <v>2000</v>
      </c>
      <c r="H103" s="248">
        <v>53.9332706</v>
      </c>
      <c r="I103" s="248">
        <v>-116.5765035</v>
      </c>
      <c r="J103" s="248" t="s">
        <v>42</v>
      </c>
      <c r="K103" s="248" t="s">
        <v>1510</v>
      </c>
      <c r="L103" s="248" t="s">
        <v>12738</v>
      </c>
      <c r="M103" s="248">
        <v>37297</v>
      </c>
      <c r="N103" s="248" t="s">
        <v>26</v>
      </c>
      <c r="O103" s="248" t="s">
        <v>1510</v>
      </c>
      <c r="S103" s="248" t="s">
        <v>12636</v>
      </c>
    </row>
    <row r="104" spans="2:19" s="248" customFormat="1">
      <c r="B104" s="248" t="s">
        <v>12633</v>
      </c>
      <c r="C104" s="248" t="s">
        <v>12634</v>
      </c>
      <c r="E104" s="248" t="s">
        <v>14178</v>
      </c>
      <c r="F104" s="248" t="s">
        <v>2519</v>
      </c>
      <c r="G104" s="248">
        <v>1998</v>
      </c>
      <c r="H104" s="248">
        <v>55.755851800000002</v>
      </c>
      <c r="I104" s="248">
        <v>-118.70593650000001</v>
      </c>
      <c r="J104" s="248" t="s">
        <v>42</v>
      </c>
      <c r="K104" s="248" t="s">
        <v>1510</v>
      </c>
      <c r="L104" s="248" t="s">
        <v>12739</v>
      </c>
      <c r="M104" s="248">
        <v>37281</v>
      </c>
      <c r="N104" s="248" t="s">
        <v>26</v>
      </c>
      <c r="O104" s="248" t="s">
        <v>1510</v>
      </c>
      <c r="S104" s="248" t="s">
        <v>12636</v>
      </c>
    </row>
    <row r="105" spans="2:19" s="248" customFormat="1">
      <c r="B105" s="248" t="s">
        <v>12633</v>
      </c>
      <c r="C105" s="248" t="s">
        <v>12634</v>
      </c>
      <c r="E105" s="248" t="s">
        <v>14178</v>
      </c>
      <c r="F105" s="248" t="s">
        <v>2519</v>
      </c>
      <c r="G105" s="248">
        <v>1998</v>
      </c>
      <c r="H105" s="248">
        <v>55.755851800000002</v>
      </c>
      <c r="I105" s="248">
        <v>-118.70593650000001</v>
      </c>
      <c r="J105" s="248" t="s">
        <v>42</v>
      </c>
      <c r="K105" s="248" t="s">
        <v>1510</v>
      </c>
      <c r="L105" s="248" t="s">
        <v>12740</v>
      </c>
      <c r="M105" s="248">
        <v>37282</v>
      </c>
      <c r="N105" s="248" t="s">
        <v>26</v>
      </c>
      <c r="O105" s="248" t="s">
        <v>1510</v>
      </c>
      <c r="S105" s="248" t="s">
        <v>12636</v>
      </c>
    </row>
    <row r="106" spans="2:19" s="248" customFormat="1">
      <c r="B106" s="248" t="s">
        <v>12633</v>
      </c>
      <c r="C106" s="248" t="s">
        <v>12634</v>
      </c>
      <c r="E106" s="248" t="s">
        <v>14178</v>
      </c>
      <c r="F106" s="248" t="s">
        <v>2519</v>
      </c>
      <c r="G106" s="248">
        <v>1998</v>
      </c>
      <c r="H106" s="248">
        <v>55.755851800000002</v>
      </c>
      <c r="I106" s="248">
        <v>-118.70593650000001</v>
      </c>
      <c r="J106" s="248" t="s">
        <v>42</v>
      </c>
      <c r="K106" s="248" t="s">
        <v>1510</v>
      </c>
      <c r="L106" s="248" t="s">
        <v>12741</v>
      </c>
      <c r="M106" s="248">
        <v>37283</v>
      </c>
      <c r="N106" s="248" t="s">
        <v>26</v>
      </c>
      <c r="O106" s="248" t="s">
        <v>1510</v>
      </c>
      <c r="S106" s="248" t="s">
        <v>12636</v>
      </c>
    </row>
    <row r="107" spans="2:19" s="248" customFormat="1">
      <c r="B107" s="248" t="s">
        <v>12633</v>
      </c>
      <c r="C107" s="248" t="s">
        <v>12634</v>
      </c>
      <c r="E107" s="248" t="s">
        <v>14178</v>
      </c>
      <c r="F107" s="248" t="s">
        <v>2519</v>
      </c>
      <c r="G107" s="248">
        <v>1998</v>
      </c>
      <c r="H107" s="248">
        <v>55.755851800000002</v>
      </c>
      <c r="I107" s="248">
        <v>-118.70593650000001</v>
      </c>
      <c r="J107" s="248" t="s">
        <v>42</v>
      </c>
      <c r="K107" s="248" t="s">
        <v>1510</v>
      </c>
      <c r="L107" s="248" t="s">
        <v>12742</v>
      </c>
      <c r="M107" s="248">
        <v>37284</v>
      </c>
      <c r="N107" s="248" t="s">
        <v>26</v>
      </c>
      <c r="O107" s="248" t="s">
        <v>1510</v>
      </c>
      <c r="S107" s="248" t="s">
        <v>12636</v>
      </c>
    </row>
    <row r="108" spans="2:19" s="248" customFormat="1">
      <c r="B108" s="248" t="s">
        <v>12633</v>
      </c>
      <c r="C108" s="248" t="s">
        <v>12634</v>
      </c>
      <c r="E108" s="248" t="s">
        <v>14178</v>
      </c>
      <c r="F108" s="248" t="s">
        <v>2519</v>
      </c>
      <c r="G108" s="248">
        <v>1998</v>
      </c>
      <c r="H108" s="248">
        <v>55.755851800000002</v>
      </c>
      <c r="I108" s="248">
        <v>-118.70593650000001</v>
      </c>
      <c r="J108" s="248" t="s">
        <v>42</v>
      </c>
      <c r="K108" s="248" t="s">
        <v>1510</v>
      </c>
      <c r="L108" s="248" t="s">
        <v>12743</v>
      </c>
      <c r="M108" s="248">
        <v>37285</v>
      </c>
      <c r="N108" s="248" t="s">
        <v>26</v>
      </c>
      <c r="O108" s="248" t="s">
        <v>1510</v>
      </c>
      <c r="S108" s="248" t="s">
        <v>12636</v>
      </c>
    </row>
    <row r="109" spans="2:19" s="248" customFormat="1">
      <c r="B109" s="248" t="s">
        <v>12633</v>
      </c>
      <c r="C109" s="248" t="s">
        <v>12634</v>
      </c>
      <c r="E109" s="248" t="s">
        <v>14178</v>
      </c>
      <c r="F109" s="248" t="s">
        <v>2519</v>
      </c>
      <c r="G109" s="248">
        <v>2001</v>
      </c>
      <c r="H109" s="248">
        <v>55.755851800000002</v>
      </c>
      <c r="I109" s="248">
        <v>-118.70593650000001</v>
      </c>
      <c r="J109" s="248" t="s">
        <v>42</v>
      </c>
      <c r="K109" s="248" t="s">
        <v>1510</v>
      </c>
      <c r="L109" s="248" t="s">
        <v>12744</v>
      </c>
      <c r="M109" s="248">
        <v>37381</v>
      </c>
      <c r="N109" s="248" t="s">
        <v>26</v>
      </c>
      <c r="O109" s="248" t="s">
        <v>1510</v>
      </c>
      <c r="S109" s="248" t="s">
        <v>12636</v>
      </c>
    </row>
    <row r="110" spans="2:19" s="248" customFormat="1">
      <c r="B110" s="248" t="s">
        <v>12633</v>
      </c>
      <c r="C110" s="248" t="s">
        <v>12634</v>
      </c>
      <c r="E110" s="248" t="s">
        <v>14179</v>
      </c>
      <c r="F110" s="248" t="s">
        <v>2519</v>
      </c>
      <c r="G110" s="248">
        <v>2000</v>
      </c>
      <c r="H110" s="248">
        <v>53.290352400000003</v>
      </c>
      <c r="I110" s="248">
        <v>-112.42750359999999</v>
      </c>
      <c r="J110" s="248" t="s">
        <v>42</v>
      </c>
      <c r="K110" s="248" t="s">
        <v>1510</v>
      </c>
      <c r="L110" s="248" t="s">
        <v>12745</v>
      </c>
      <c r="M110" s="248">
        <v>37303</v>
      </c>
      <c r="N110" s="248" t="s">
        <v>26</v>
      </c>
      <c r="O110" s="248" t="s">
        <v>1510</v>
      </c>
      <c r="S110" s="248" t="s">
        <v>12636</v>
      </c>
    </row>
    <row r="111" spans="2:19" s="248" customFormat="1">
      <c r="B111" s="248" t="s">
        <v>12633</v>
      </c>
      <c r="C111" s="248" t="s">
        <v>12634</v>
      </c>
      <c r="E111" s="248" t="s">
        <v>14180</v>
      </c>
      <c r="F111" s="248" t="s">
        <v>2519</v>
      </c>
      <c r="G111" s="248">
        <v>1998</v>
      </c>
      <c r="H111" s="248">
        <v>49.873468000000003</v>
      </c>
      <c r="I111" s="248">
        <v>-110.90631089999999</v>
      </c>
      <c r="J111" s="248" t="s">
        <v>42</v>
      </c>
      <c r="K111" s="248" t="s">
        <v>1510</v>
      </c>
      <c r="L111" s="248" t="s">
        <v>12746</v>
      </c>
      <c r="M111" s="248">
        <v>37231</v>
      </c>
      <c r="N111" s="248" t="s">
        <v>26</v>
      </c>
      <c r="O111" s="248" t="s">
        <v>1510</v>
      </c>
      <c r="S111" s="248" t="s">
        <v>12636</v>
      </c>
    </row>
    <row r="112" spans="2:19" s="248" customFormat="1">
      <c r="B112" s="248" t="s">
        <v>12633</v>
      </c>
      <c r="C112" s="248" t="s">
        <v>12634</v>
      </c>
      <c r="E112" s="248" t="s">
        <v>14180</v>
      </c>
      <c r="F112" s="248" t="s">
        <v>2519</v>
      </c>
      <c r="G112" s="248">
        <v>1998</v>
      </c>
      <c r="H112" s="248">
        <v>49.873468000000003</v>
      </c>
      <c r="I112" s="248">
        <v>-110.90631089999999</v>
      </c>
      <c r="J112" s="248" t="s">
        <v>42</v>
      </c>
      <c r="K112" s="248" t="s">
        <v>1510</v>
      </c>
      <c r="L112" s="248" t="s">
        <v>12747</v>
      </c>
      <c r="M112" s="248">
        <v>37232</v>
      </c>
      <c r="N112" s="248" t="s">
        <v>26</v>
      </c>
      <c r="O112" s="248" t="s">
        <v>1510</v>
      </c>
      <c r="S112" s="248" t="s">
        <v>12636</v>
      </c>
    </row>
    <row r="113" spans="2:19" s="248" customFormat="1">
      <c r="B113" s="248" t="s">
        <v>12633</v>
      </c>
      <c r="C113" s="248" t="s">
        <v>12634</v>
      </c>
      <c r="E113" s="248" t="s">
        <v>14180</v>
      </c>
      <c r="F113" s="248" t="s">
        <v>2519</v>
      </c>
      <c r="G113" s="248">
        <v>1998</v>
      </c>
      <c r="H113" s="248">
        <v>49.873468000000003</v>
      </c>
      <c r="I113" s="248">
        <v>-110.90631089999999</v>
      </c>
      <c r="J113" s="248" t="s">
        <v>42</v>
      </c>
      <c r="K113" s="248" t="s">
        <v>1510</v>
      </c>
      <c r="L113" s="248" t="s">
        <v>12748</v>
      </c>
      <c r="M113" s="248">
        <v>37233</v>
      </c>
      <c r="N113" s="248" t="s">
        <v>26</v>
      </c>
      <c r="O113" s="248" t="s">
        <v>1510</v>
      </c>
      <c r="S113" s="248" t="s">
        <v>12636</v>
      </c>
    </row>
    <row r="114" spans="2:19" s="248" customFormat="1">
      <c r="B114" s="248" t="s">
        <v>12633</v>
      </c>
      <c r="C114" s="248" t="s">
        <v>12634</v>
      </c>
      <c r="E114" s="248" t="s">
        <v>14180</v>
      </c>
      <c r="F114" s="248" t="s">
        <v>2519</v>
      </c>
      <c r="G114" s="248">
        <v>1998</v>
      </c>
      <c r="H114" s="248">
        <v>49.873468000000003</v>
      </c>
      <c r="I114" s="248">
        <v>-110.90631089999999</v>
      </c>
      <c r="J114" s="248" t="s">
        <v>42</v>
      </c>
      <c r="K114" s="248" t="s">
        <v>1510</v>
      </c>
      <c r="L114" s="248" t="s">
        <v>12749</v>
      </c>
      <c r="M114" s="248">
        <v>37234</v>
      </c>
      <c r="N114" s="248" t="s">
        <v>26</v>
      </c>
      <c r="O114" s="248" t="s">
        <v>1510</v>
      </c>
      <c r="S114" s="248" t="s">
        <v>12636</v>
      </c>
    </row>
    <row r="115" spans="2:19" s="248" customFormat="1">
      <c r="B115" s="248" t="s">
        <v>12633</v>
      </c>
      <c r="C115" s="248" t="s">
        <v>12634</v>
      </c>
      <c r="E115" s="248" t="s">
        <v>14181</v>
      </c>
      <c r="F115" s="248" t="s">
        <v>2519</v>
      </c>
      <c r="G115" s="248">
        <v>2001</v>
      </c>
      <c r="H115" s="248">
        <v>54.663704099999997</v>
      </c>
      <c r="I115" s="248">
        <v>-118.40230099999999</v>
      </c>
      <c r="J115" s="248" t="s">
        <v>42</v>
      </c>
      <c r="K115" s="248" t="s">
        <v>1510</v>
      </c>
      <c r="L115" s="248" t="s">
        <v>12750</v>
      </c>
      <c r="M115" s="248">
        <v>37382</v>
      </c>
      <c r="N115" s="248" t="s">
        <v>26</v>
      </c>
      <c r="O115" s="248" t="s">
        <v>1510</v>
      </c>
      <c r="S115" s="248" t="s">
        <v>12636</v>
      </c>
    </row>
    <row r="116" spans="2:19" s="248" customFormat="1">
      <c r="B116" s="248" t="s">
        <v>12633</v>
      </c>
      <c r="C116" s="248" t="s">
        <v>12634</v>
      </c>
      <c r="E116" s="248" t="s">
        <v>14182</v>
      </c>
      <c r="F116" s="248" t="s">
        <v>2519</v>
      </c>
      <c r="G116" s="248">
        <v>2001</v>
      </c>
      <c r="H116" s="248">
        <v>53.818306</v>
      </c>
      <c r="I116" s="248">
        <v>-112.77800999999999</v>
      </c>
      <c r="J116" s="248" t="s">
        <v>42</v>
      </c>
      <c r="K116" s="248" t="s">
        <v>1510</v>
      </c>
      <c r="L116" s="248" t="s">
        <v>12751</v>
      </c>
      <c r="M116" s="248">
        <v>37366</v>
      </c>
      <c r="N116" s="248" t="s">
        <v>26</v>
      </c>
      <c r="O116" s="248" t="s">
        <v>1510</v>
      </c>
      <c r="S116" s="248" t="s">
        <v>12636</v>
      </c>
    </row>
    <row r="117" spans="2:19" s="248" customFormat="1">
      <c r="B117" s="248" t="s">
        <v>12633</v>
      </c>
      <c r="C117" s="248" t="s">
        <v>12634</v>
      </c>
      <c r="E117" s="248" t="s">
        <v>14183</v>
      </c>
      <c r="F117" s="248" t="s">
        <v>2519</v>
      </c>
      <c r="G117" s="248">
        <v>2001</v>
      </c>
      <c r="H117" s="248">
        <v>53.818306</v>
      </c>
      <c r="I117" s="248">
        <v>-112.77800999999999</v>
      </c>
      <c r="J117" s="248" t="s">
        <v>42</v>
      </c>
      <c r="K117" s="248" t="s">
        <v>1510</v>
      </c>
      <c r="L117" s="248" t="s">
        <v>12752</v>
      </c>
      <c r="M117" s="248">
        <v>37365</v>
      </c>
      <c r="N117" s="248" t="s">
        <v>26</v>
      </c>
      <c r="O117" s="248" t="s">
        <v>1510</v>
      </c>
      <c r="S117" s="248" t="s">
        <v>12636</v>
      </c>
    </row>
    <row r="118" spans="2:19" s="248" customFormat="1">
      <c r="B118" s="248" t="s">
        <v>12633</v>
      </c>
      <c r="C118" s="248" t="s">
        <v>12634</v>
      </c>
      <c r="E118" s="248" t="s">
        <v>14184</v>
      </c>
      <c r="F118" s="248" t="s">
        <v>2519</v>
      </c>
      <c r="G118" s="248">
        <v>2004</v>
      </c>
      <c r="H118" s="248">
        <v>49.502310399999999</v>
      </c>
      <c r="I118" s="248">
        <v>-112.5231788</v>
      </c>
      <c r="J118" s="248" t="s">
        <v>42</v>
      </c>
      <c r="K118" s="248" t="s">
        <v>1510</v>
      </c>
      <c r="L118" s="248" t="s">
        <v>12753</v>
      </c>
      <c r="M118" s="248">
        <v>37420</v>
      </c>
      <c r="N118" s="248" t="s">
        <v>26</v>
      </c>
      <c r="O118" s="248" t="s">
        <v>1510</v>
      </c>
      <c r="S118" s="248" t="s">
        <v>12636</v>
      </c>
    </row>
    <row r="119" spans="2:19" s="248" customFormat="1">
      <c r="B119" s="248" t="s">
        <v>12633</v>
      </c>
      <c r="C119" s="248" t="s">
        <v>12634</v>
      </c>
      <c r="E119" s="248" t="s">
        <v>14185</v>
      </c>
      <c r="F119" s="248" t="s">
        <v>2519</v>
      </c>
      <c r="G119" s="248">
        <v>1998</v>
      </c>
      <c r="H119" s="248">
        <v>49.785960600000003</v>
      </c>
      <c r="I119" s="248">
        <v>-112.1496533</v>
      </c>
      <c r="J119" s="248" t="s">
        <v>42</v>
      </c>
      <c r="K119" s="248" t="s">
        <v>1510</v>
      </c>
      <c r="L119" s="248" t="s">
        <v>12754</v>
      </c>
      <c r="M119" s="248">
        <v>37252</v>
      </c>
      <c r="N119" s="248" t="s">
        <v>26</v>
      </c>
      <c r="O119" s="248" t="s">
        <v>1510</v>
      </c>
      <c r="S119" s="248" t="s">
        <v>12636</v>
      </c>
    </row>
    <row r="120" spans="2:19" s="248" customFormat="1">
      <c r="B120" s="248" t="s">
        <v>12633</v>
      </c>
      <c r="C120" s="248" t="s">
        <v>12634</v>
      </c>
      <c r="E120" s="248" t="s">
        <v>14185</v>
      </c>
      <c r="F120" s="248" t="s">
        <v>2519</v>
      </c>
      <c r="G120" s="248">
        <v>2004</v>
      </c>
      <c r="H120" s="248">
        <v>49.785960600000003</v>
      </c>
      <c r="I120" s="248">
        <v>-112.1496533</v>
      </c>
      <c r="J120" s="248" t="s">
        <v>42</v>
      </c>
      <c r="K120" s="248" t="s">
        <v>1510</v>
      </c>
      <c r="L120" s="248" t="s">
        <v>12755</v>
      </c>
      <c r="M120" s="248">
        <v>37412</v>
      </c>
      <c r="N120" s="248" t="s">
        <v>26</v>
      </c>
      <c r="O120" s="248" t="s">
        <v>1510</v>
      </c>
      <c r="S120" s="248" t="s">
        <v>12636</v>
      </c>
    </row>
    <row r="121" spans="2:19" s="248" customFormat="1">
      <c r="B121" s="248" t="s">
        <v>12633</v>
      </c>
      <c r="C121" s="248" t="s">
        <v>12634</v>
      </c>
      <c r="E121" s="248" t="s">
        <v>14185</v>
      </c>
      <c r="F121" s="248" t="s">
        <v>2519</v>
      </c>
      <c r="G121" s="248">
        <v>1998</v>
      </c>
      <c r="H121" s="248">
        <v>49.785960600000003</v>
      </c>
      <c r="I121" s="248">
        <v>-112.1496533</v>
      </c>
      <c r="J121" s="248" t="s">
        <v>42</v>
      </c>
      <c r="K121" s="248" t="s">
        <v>1510</v>
      </c>
      <c r="L121" s="248" t="s">
        <v>12756</v>
      </c>
      <c r="M121" s="248">
        <v>37253</v>
      </c>
      <c r="N121" s="248" t="s">
        <v>26</v>
      </c>
      <c r="O121" s="248" t="s">
        <v>1510</v>
      </c>
      <c r="S121" s="248" t="s">
        <v>12636</v>
      </c>
    </row>
    <row r="122" spans="2:19" s="248" customFormat="1">
      <c r="B122" s="248" t="s">
        <v>12633</v>
      </c>
      <c r="C122" s="248" t="s">
        <v>12634</v>
      </c>
      <c r="E122" s="248" t="s">
        <v>14185</v>
      </c>
      <c r="F122" s="248" t="s">
        <v>2519</v>
      </c>
      <c r="G122" s="248">
        <v>1998</v>
      </c>
      <c r="H122" s="248">
        <v>49.785960600000003</v>
      </c>
      <c r="I122" s="248">
        <v>-112.1496533</v>
      </c>
      <c r="J122" s="248" t="s">
        <v>42</v>
      </c>
      <c r="K122" s="248" t="s">
        <v>1510</v>
      </c>
      <c r="L122" s="248" t="s">
        <v>12757</v>
      </c>
      <c r="M122" s="248">
        <v>37254</v>
      </c>
      <c r="N122" s="248" t="s">
        <v>35</v>
      </c>
      <c r="O122" s="248" t="s">
        <v>1510</v>
      </c>
      <c r="S122" s="248" t="s">
        <v>12636</v>
      </c>
    </row>
    <row r="123" spans="2:19" s="248" customFormat="1">
      <c r="B123" s="248" t="s">
        <v>12633</v>
      </c>
      <c r="C123" s="248" t="s">
        <v>12634</v>
      </c>
      <c r="E123" s="248" t="s">
        <v>14186</v>
      </c>
      <c r="F123" s="248" t="s">
        <v>2519</v>
      </c>
      <c r="G123" s="248">
        <v>1998</v>
      </c>
      <c r="H123" s="248">
        <v>49.746653999999999</v>
      </c>
      <c r="I123" s="248">
        <v>-112.52405</v>
      </c>
      <c r="J123" s="248" t="s">
        <v>42</v>
      </c>
      <c r="K123" s="248" t="s">
        <v>1510</v>
      </c>
      <c r="L123" s="248" t="s">
        <v>12758</v>
      </c>
      <c r="M123" s="248">
        <v>37255</v>
      </c>
      <c r="N123" s="248" t="s">
        <v>26</v>
      </c>
      <c r="O123" s="248" t="s">
        <v>1510</v>
      </c>
      <c r="S123" s="248" t="s">
        <v>12636</v>
      </c>
    </row>
    <row r="124" spans="2:19" s="248" customFormat="1">
      <c r="B124" s="248" t="s">
        <v>12633</v>
      </c>
      <c r="C124" s="248" t="s">
        <v>12634</v>
      </c>
      <c r="E124" s="248" t="s">
        <v>14186</v>
      </c>
      <c r="F124" s="248" t="s">
        <v>2519</v>
      </c>
      <c r="G124" s="248">
        <v>2004</v>
      </c>
      <c r="H124" s="248">
        <v>49.746653999999999</v>
      </c>
      <c r="I124" s="248">
        <v>-112.52405</v>
      </c>
      <c r="J124" s="248" t="s">
        <v>42</v>
      </c>
      <c r="K124" s="248" t="s">
        <v>1510</v>
      </c>
      <c r="L124" s="248" t="s">
        <v>12759</v>
      </c>
      <c r="M124" s="248">
        <v>37413</v>
      </c>
      <c r="N124" s="248" t="s">
        <v>26</v>
      </c>
      <c r="O124" s="248" t="s">
        <v>1510</v>
      </c>
      <c r="S124" s="248" t="s">
        <v>12636</v>
      </c>
    </row>
    <row r="125" spans="2:19" s="248" customFormat="1">
      <c r="B125" s="248" t="s">
        <v>12633</v>
      </c>
      <c r="C125" s="248" t="s">
        <v>12634</v>
      </c>
      <c r="E125" s="248" t="s">
        <v>2686</v>
      </c>
      <c r="F125" s="248" t="s">
        <v>2519</v>
      </c>
      <c r="G125" s="248">
        <v>2001</v>
      </c>
      <c r="H125" s="248">
        <v>49.746653999999999</v>
      </c>
      <c r="I125" s="248">
        <v>-112.52405</v>
      </c>
      <c r="J125" s="248" t="s">
        <v>42</v>
      </c>
      <c r="K125" s="248" t="s">
        <v>1510</v>
      </c>
      <c r="L125" s="248" t="s">
        <v>12760</v>
      </c>
      <c r="M125" s="248">
        <v>37358</v>
      </c>
      <c r="N125" s="248" t="s">
        <v>26</v>
      </c>
      <c r="O125" s="248" t="s">
        <v>1510</v>
      </c>
      <c r="S125" s="248" t="s">
        <v>12636</v>
      </c>
    </row>
    <row r="126" spans="2:19" s="248" customFormat="1">
      <c r="B126" s="248" t="s">
        <v>12633</v>
      </c>
      <c r="C126" s="248" t="s">
        <v>12634</v>
      </c>
      <c r="E126" s="248" t="s">
        <v>14187</v>
      </c>
      <c r="F126" s="248" t="s">
        <v>2519</v>
      </c>
      <c r="G126" s="248">
        <v>2000</v>
      </c>
      <c r="H126" s="248">
        <v>54.153255000000001</v>
      </c>
      <c r="I126" s="248">
        <v>-113.12580699999999</v>
      </c>
      <c r="J126" s="248" t="s">
        <v>42</v>
      </c>
      <c r="K126" s="248" t="s">
        <v>1510</v>
      </c>
      <c r="L126" s="248" t="s">
        <v>12761</v>
      </c>
      <c r="M126" s="248">
        <v>37306</v>
      </c>
      <c r="N126" s="248" t="s">
        <v>26</v>
      </c>
      <c r="O126" s="248" t="s">
        <v>1510</v>
      </c>
      <c r="S126" s="248" t="s">
        <v>12636</v>
      </c>
    </row>
    <row r="127" spans="2:19" s="248" customFormat="1">
      <c r="B127" s="248" t="s">
        <v>12633</v>
      </c>
      <c r="C127" s="248" t="s">
        <v>12634</v>
      </c>
      <c r="E127" s="248" t="s">
        <v>14188</v>
      </c>
      <c r="F127" s="248" t="s">
        <v>2519</v>
      </c>
      <c r="G127" s="248">
        <v>1994</v>
      </c>
      <c r="H127" s="248">
        <v>51.707120000000003</v>
      </c>
      <c r="I127" s="248">
        <v>-113.26486439999999</v>
      </c>
      <c r="J127" s="248" t="s">
        <v>42</v>
      </c>
      <c r="K127" s="248" t="s">
        <v>1510</v>
      </c>
      <c r="L127" s="248" t="s">
        <v>12762</v>
      </c>
      <c r="M127" s="248">
        <v>37106</v>
      </c>
      <c r="N127" s="248" t="s">
        <v>26</v>
      </c>
      <c r="O127" s="248" t="s">
        <v>1510</v>
      </c>
      <c r="S127" s="248" t="s">
        <v>12636</v>
      </c>
    </row>
    <row r="128" spans="2:19" s="248" customFormat="1">
      <c r="B128" s="248" t="s">
        <v>12633</v>
      </c>
      <c r="C128" s="248" t="s">
        <v>12634</v>
      </c>
      <c r="E128" s="248" t="s">
        <v>14188</v>
      </c>
      <c r="F128" s="248" t="s">
        <v>2519</v>
      </c>
      <c r="G128" s="248">
        <v>1994</v>
      </c>
      <c r="H128" s="248">
        <v>51.707120000000003</v>
      </c>
      <c r="I128" s="248">
        <v>-113.26486439999999</v>
      </c>
      <c r="J128" s="248" t="s">
        <v>42</v>
      </c>
      <c r="K128" s="248" t="s">
        <v>1510</v>
      </c>
      <c r="L128" s="248" t="s">
        <v>12763</v>
      </c>
      <c r="M128" s="248">
        <v>37107</v>
      </c>
      <c r="N128" s="248" t="s">
        <v>26</v>
      </c>
      <c r="O128" s="248" t="s">
        <v>1510</v>
      </c>
      <c r="S128" s="248" t="s">
        <v>12636</v>
      </c>
    </row>
    <row r="129" spans="2:19" s="248" customFormat="1">
      <c r="B129" s="248" t="s">
        <v>12633</v>
      </c>
      <c r="C129" s="248" t="s">
        <v>12634</v>
      </c>
      <c r="E129" s="248" t="s">
        <v>14188</v>
      </c>
      <c r="F129" s="248" t="s">
        <v>2519</v>
      </c>
      <c r="G129" s="248">
        <v>1994</v>
      </c>
      <c r="H129" s="248">
        <v>51.707120000000003</v>
      </c>
      <c r="I129" s="248">
        <v>-113.26486439999999</v>
      </c>
      <c r="J129" s="248" t="s">
        <v>42</v>
      </c>
      <c r="K129" s="248" t="s">
        <v>1510</v>
      </c>
      <c r="L129" s="248" t="s">
        <v>12764</v>
      </c>
      <c r="M129" s="248">
        <v>37108</v>
      </c>
      <c r="N129" s="248" t="s">
        <v>26</v>
      </c>
      <c r="O129" s="248" t="s">
        <v>1510</v>
      </c>
      <c r="S129" s="248" t="s">
        <v>12636</v>
      </c>
    </row>
    <row r="130" spans="2:19" s="248" customFormat="1">
      <c r="B130" s="248" t="s">
        <v>12633</v>
      </c>
      <c r="C130" s="248" t="s">
        <v>12634</v>
      </c>
      <c r="E130" s="248" t="s">
        <v>14188</v>
      </c>
      <c r="F130" s="248" t="s">
        <v>2519</v>
      </c>
      <c r="G130" s="248">
        <v>1994</v>
      </c>
      <c r="H130" s="248">
        <v>51.707120000000003</v>
      </c>
      <c r="I130" s="248">
        <v>-113.26486439999999</v>
      </c>
      <c r="J130" s="248" t="s">
        <v>42</v>
      </c>
      <c r="K130" s="248" t="s">
        <v>1510</v>
      </c>
      <c r="L130" s="248" t="s">
        <v>12765</v>
      </c>
      <c r="M130" s="248">
        <v>37109</v>
      </c>
      <c r="N130" s="248" t="s">
        <v>26</v>
      </c>
      <c r="O130" s="248" t="s">
        <v>1510</v>
      </c>
      <c r="S130" s="248" t="s">
        <v>12636</v>
      </c>
    </row>
    <row r="131" spans="2:19" s="248" customFormat="1">
      <c r="B131" s="248" t="s">
        <v>12633</v>
      </c>
      <c r="C131" s="248" t="s">
        <v>12634</v>
      </c>
      <c r="E131" s="248" t="s">
        <v>14188</v>
      </c>
      <c r="F131" s="248" t="s">
        <v>2519</v>
      </c>
      <c r="G131" s="248">
        <v>1994</v>
      </c>
      <c r="H131" s="248">
        <v>51.707120000000003</v>
      </c>
      <c r="I131" s="248">
        <v>-113.26486439999999</v>
      </c>
      <c r="J131" s="248" t="s">
        <v>42</v>
      </c>
      <c r="K131" s="248" t="s">
        <v>1510</v>
      </c>
      <c r="L131" s="248" t="s">
        <v>12766</v>
      </c>
      <c r="M131" s="248">
        <v>37110</v>
      </c>
      <c r="N131" s="248" t="s">
        <v>26</v>
      </c>
      <c r="O131" s="248" t="s">
        <v>1510</v>
      </c>
      <c r="S131" s="248" t="s">
        <v>12636</v>
      </c>
    </row>
    <row r="132" spans="2:19" s="248" customFormat="1">
      <c r="B132" s="248" t="s">
        <v>12633</v>
      </c>
      <c r="C132" s="248" t="s">
        <v>12634</v>
      </c>
      <c r="E132" s="248" t="s">
        <v>14188</v>
      </c>
      <c r="F132" s="248" t="s">
        <v>2519</v>
      </c>
      <c r="G132" s="248">
        <v>1994</v>
      </c>
      <c r="H132" s="248">
        <v>51.707120000000003</v>
      </c>
      <c r="I132" s="248">
        <v>-113.26486439999999</v>
      </c>
      <c r="J132" s="248" t="s">
        <v>42</v>
      </c>
      <c r="K132" s="248" t="s">
        <v>1510</v>
      </c>
      <c r="L132" s="248" t="s">
        <v>12767</v>
      </c>
      <c r="M132" s="248">
        <v>37111</v>
      </c>
      <c r="N132" s="248" t="s">
        <v>26</v>
      </c>
      <c r="O132" s="248" t="s">
        <v>1510</v>
      </c>
      <c r="S132" s="248" t="s">
        <v>12636</v>
      </c>
    </row>
    <row r="133" spans="2:19" s="248" customFormat="1">
      <c r="B133" s="248" t="s">
        <v>12633</v>
      </c>
      <c r="C133" s="248" t="s">
        <v>12634</v>
      </c>
      <c r="E133" s="248" t="s">
        <v>14188</v>
      </c>
      <c r="F133" s="248" t="s">
        <v>2519</v>
      </c>
      <c r="G133" s="248">
        <v>1994</v>
      </c>
      <c r="H133" s="248">
        <v>51.707120000000003</v>
      </c>
      <c r="I133" s="248">
        <v>-113.26486439999999</v>
      </c>
      <c r="J133" s="248" t="s">
        <v>42</v>
      </c>
      <c r="K133" s="248" t="s">
        <v>1510</v>
      </c>
      <c r="L133" s="248" t="s">
        <v>12768</v>
      </c>
      <c r="M133" s="248">
        <v>37112</v>
      </c>
      <c r="N133" s="248" t="s">
        <v>26</v>
      </c>
      <c r="O133" s="248" t="s">
        <v>1510</v>
      </c>
      <c r="S133" s="248" t="s">
        <v>12636</v>
      </c>
    </row>
    <row r="134" spans="2:19" s="248" customFormat="1">
      <c r="B134" s="248" t="s">
        <v>12633</v>
      </c>
      <c r="C134" s="248" t="s">
        <v>12634</v>
      </c>
      <c r="E134" s="248" t="s">
        <v>14188</v>
      </c>
      <c r="F134" s="248" t="s">
        <v>2519</v>
      </c>
      <c r="G134" s="248">
        <v>1994</v>
      </c>
      <c r="H134" s="248">
        <v>51.707120000000003</v>
      </c>
      <c r="I134" s="248">
        <v>-113.26486439999999</v>
      </c>
      <c r="J134" s="248" t="s">
        <v>42</v>
      </c>
      <c r="K134" s="248" t="s">
        <v>1510</v>
      </c>
      <c r="L134" s="248" t="s">
        <v>12769</v>
      </c>
      <c r="M134" s="248">
        <v>37113</v>
      </c>
      <c r="N134" s="248" t="s">
        <v>26</v>
      </c>
      <c r="O134" s="248" t="s">
        <v>1510</v>
      </c>
      <c r="S134" s="248" t="s">
        <v>12636</v>
      </c>
    </row>
    <row r="135" spans="2:19" s="248" customFormat="1">
      <c r="B135" s="248" t="s">
        <v>12633</v>
      </c>
      <c r="C135" s="248" t="s">
        <v>12634</v>
      </c>
      <c r="E135" s="248" t="s">
        <v>14188</v>
      </c>
      <c r="F135" s="248" t="s">
        <v>2519</v>
      </c>
      <c r="G135" s="248">
        <v>1994</v>
      </c>
      <c r="H135" s="248">
        <v>51.707120000000003</v>
      </c>
      <c r="I135" s="248">
        <v>-113.26486439999999</v>
      </c>
      <c r="J135" s="248" t="s">
        <v>42</v>
      </c>
      <c r="K135" s="248" t="s">
        <v>1510</v>
      </c>
      <c r="L135" s="248" t="s">
        <v>12770</v>
      </c>
      <c r="M135" s="248">
        <v>37114</v>
      </c>
      <c r="N135" s="248" t="s">
        <v>26</v>
      </c>
      <c r="O135" s="248" t="s">
        <v>1510</v>
      </c>
      <c r="S135" s="248" t="s">
        <v>12636</v>
      </c>
    </row>
    <row r="136" spans="2:19" s="248" customFormat="1">
      <c r="B136" s="248" t="s">
        <v>12633</v>
      </c>
      <c r="C136" s="248" t="s">
        <v>12634</v>
      </c>
      <c r="E136" s="248" t="s">
        <v>14188</v>
      </c>
      <c r="F136" s="248" t="s">
        <v>2519</v>
      </c>
      <c r="G136" s="248">
        <v>1994</v>
      </c>
      <c r="H136" s="248">
        <v>51.707120000000003</v>
      </c>
      <c r="I136" s="248">
        <v>-113.26486439999999</v>
      </c>
      <c r="J136" s="248" t="s">
        <v>42</v>
      </c>
      <c r="K136" s="248" t="s">
        <v>1510</v>
      </c>
      <c r="L136" s="248" t="s">
        <v>12771</v>
      </c>
      <c r="M136" s="248">
        <v>37115</v>
      </c>
      <c r="N136" s="248" t="s">
        <v>26</v>
      </c>
      <c r="O136" s="248" t="s">
        <v>1510</v>
      </c>
      <c r="S136" s="248" t="s">
        <v>12636</v>
      </c>
    </row>
    <row r="137" spans="2:19" s="248" customFormat="1">
      <c r="B137" s="248" t="s">
        <v>12633</v>
      </c>
      <c r="C137" s="248" t="s">
        <v>12634</v>
      </c>
      <c r="E137" s="248" t="s">
        <v>14189</v>
      </c>
      <c r="F137" s="248" t="s">
        <v>2519</v>
      </c>
      <c r="G137" s="248">
        <v>2000</v>
      </c>
      <c r="H137" s="248">
        <v>51.823821100000004</v>
      </c>
      <c r="I137" s="248">
        <v>-113.23276679999999</v>
      </c>
      <c r="J137" s="248" t="s">
        <v>42</v>
      </c>
      <c r="K137" s="248" t="s">
        <v>1510</v>
      </c>
      <c r="L137" s="248" t="s">
        <v>12772</v>
      </c>
      <c r="M137" s="248">
        <v>37299</v>
      </c>
      <c r="N137" s="248" t="s">
        <v>26</v>
      </c>
      <c r="O137" s="248" t="s">
        <v>1510</v>
      </c>
      <c r="S137" s="248" t="s">
        <v>12636</v>
      </c>
    </row>
    <row r="138" spans="2:19" s="248" customFormat="1">
      <c r="B138" s="248" t="s">
        <v>12633</v>
      </c>
      <c r="C138" s="248" t="s">
        <v>12634</v>
      </c>
      <c r="E138" s="248" t="s">
        <v>14189</v>
      </c>
      <c r="F138" s="248" t="s">
        <v>2519</v>
      </c>
      <c r="G138" s="248">
        <v>2000</v>
      </c>
      <c r="H138" s="248">
        <v>51.823821100000004</v>
      </c>
      <c r="I138" s="248">
        <v>-113.23276679999999</v>
      </c>
      <c r="J138" s="248" t="s">
        <v>42</v>
      </c>
      <c r="K138" s="248" t="s">
        <v>1510</v>
      </c>
      <c r="L138" s="248" t="s">
        <v>12773</v>
      </c>
      <c r="M138" s="248">
        <v>37300</v>
      </c>
      <c r="N138" s="248" t="s">
        <v>26</v>
      </c>
      <c r="O138" s="248" t="s">
        <v>1510</v>
      </c>
      <c r="S138" s="248" t="s">
        <v>12636</v>
      </c>
    </row>
    <row r="139" spans="2:19" s="248" customFormat="1">
      <c r="B139" s="248" t="s">
        <v>12633</v>
      </c>
      <c r="C139" s="248" t="s">
        <v>12634</v>
      </c>
      <c r="E139" s="248" t="s">
        <v>14189</v>
      </c>
      <c r="F139" s="248" t="s">
        <v>2519</v>
      </c>
      <c r="G139" s="248">
        <v>2000</v>
      </c>
      <c r="H139" s="248">
        <v>51.823821100000004</v>
      </c>
      <c r="I139" s="248">
        <v>-113.23276679999999</v>
      </c>
      <c r="J139" s="248" t="s">
        <v>42</v>
      </c>
      <c r="K139" s="248" t="s">
        <v>1510</v>
      </c>
      <c r="L139" s="248" t="s">
        <v>12774</v>
      </c>
      <c r="M139" s="248">
        <v>37298</v>
      </c>
      <c r="N139" s="248" t="s">
        <v>26</v>
      </c>
      <c r="O139" s="248" t="s">
        <v>1510</v>
      </c>
      <c r="S139" s="248" t="s">
        <v>12636</v>
      </c>
    </row>
    <row r="140" spans="2:19" s="248" customFormat="1">
      <c r="B140" s="248" t="s">
        <v>12633</v>
      </c>
      <c r="C140" s="248" t="s">
        <v>12634</v>
      </c>
      <c r="E140" s="248" t="s">
        <v>14190</v>
      </c>
      <c r="F140" s="248" t="s">
        <v>2519</v>
      </c>
      <c r="G140" s="248">
        <v>1998</v>
      </c>
      <c r="H140" s="248">
        <v>50.0691864</v>
      </c>
      <c r="I140" s="248">
        <v>-112.1077749</v>
      </c>
      <c r="J140" s="248" t="s">
        <v>42</v>
      </c>
      <c r="K140" s="248" t="s">
        <v>1510</v>
      </c>
      <c r="L140" s="248" t="s">
        <v>12775</v>
      </c>
      <c r="M140" s="248">
        <v>37256</v>
      </c>
      <c r="N140" s="248" t="s">
        <v>26</v>
      </c>
      <c r="O140" s="248" t="s">
        <v>1510</v>
      </c>
      <c r="S140" s="248" t="s">
        <v>12636</v>
      </c>
    </row>
    <row r="141" spans="2:19" s="248" customFormat="1">
      <c r="B141" s="248" t="s">
        <v>12633</v>
      </c>
      <c r="C141" s="248" t="s">
        <v>12634</v>
      </c>
      <c r="E141" s="248" t="s">
        <v>14190</v>
      </c>
      <c r="F141" s="248" t="s">
        <v>2519</v>
      </c>
      <c r="G141" s="248">
        <v>1998</v>
      </c>
      <c r="H141" s="248">
        <v>50.0691864</v>
      </c>
      <c r="I141" s="248">
        <v>-112.1077749</v>
      </c>
      <c r="J141" s="248" t="s">
        <v>42</v>
      </c>
      <c r="K141" s="248" t="s">
        <v>1510</v>
      </c>
      <c r="L141" s="248" t="s">
        <v>12776</v>
      </c>
      <c r="M141" s="248">
        <v>37257</v>
      </c>
      <c r="N141" s="248" t="s">
        <v>26</v>
      </c>
      <c r="O141" s="248" t="s">
        <v>1510</v>
      </c>
      <c r="S141" s="248" t="s">
        <v>12636</v>
      </c>
    </row>
    <row r="142" spans="2:19" s="248" customFormat="1">
      <c r="B142" s="248" t="s">
        <v>12633</v>
      </c>
      <c r="C142" s="248" t="s">
        <v>12634</v>
      </c>
      <c r="E142" s="248" t="s">
        <v>14190</v>
      </c>
      <c r="F142" s="248" t="s">
        <v>2519</v>
      </c>
      <c r="G142" s="248">
        <v>1998</v>
      </c>
      <c r="H142" s="248">
        <v>50.0691864</v>
      </c>
      <c r="I142" s="248">
        <v>-112.1077749</v>
      </c>
      <c r="J142" s="248" t="s">
        <v>42</v>
      </c>
      <c r="K142" s="248" t="s">
        <v>1510</v>
      </c>
      <c r="L142" s="248" t="s">
        <v>12777</v>
      </c>
      <c r="M142" s="248">
        <v>37258</v>
      </c>
      <c r="N142" s="248" t="s">
        <v>26</v>
      </c>
      <c r="O142" s="248" t="s">
        <v>1510</v>
      </c>
      <c r="S142" s="248" t="s">
        <v>12636</v>
      </c>
    </row>
    <row r="143" spans="2:19" s="248" customFormat="1">
      <c r="B143" s="248" t="s">
        <v>12633</v>
      </c>
      <c r="C143" s="248" t="s">
        <v>12634</v>
      </c>
      <c r="E143" s="248" t="s">
        <v>14190</v>
      </c>
      <c r="F143" s="248" t="s">
        <v>2519</v>
      </c>
      <c r="G143" s="248">
        <v>1998</v>
      </c>
      <c r="H143" s="248">
        <v>50.0691864</v>
      </c>
      <c r="I143" s="248">
        <v>-112.1077749</v>
      </c>
      <c r="J143" s="248" t="s">
        <v>42</v>
      </c>
      <c r="K143" s="248" t="s">
        <v>1510</v>
      </c>
      <c r="L143" s="248" t="s">
        <v>12778</v>
      </c>
      <c r="M143" s="248">
        <v>37259</v>
      </c>
      <c r="N143" s="248" t="s">
        <v>26</v>
      </c>
      <c r="O143" s="248" t="s">
        <v>1510</v>
      </c>
      <c r="S143" s="248" t="s">
        <v>12636</v>
      </c>
    </row>
    <row r="144" spans="2:19" s="248" customFormat="1">
      <c r="B144" s="248" t="s">
        <v>12633</v>
      </c>
      <c r="C144" s="248" t="s">
        <v>12634</v>
      </c>
      <c r="E144" s="248" t="s">
        <v>14190</v>
      </c>
      <c r="F144" s="248" t="s">
        <v>2519</v>
      </c>
      <c r="G144" s="248">
        <v>1998</v>
      </c>
      <c r="H144" s="248">
        <v>50.0691864</v>
      </c>
      <c r="I144" s="248">
        <v>-112.1077749</v>
      </c>
      <c r="J144" s="248" t="s">
        <v>42</v>
      </c>
      <c r="K144" s="248" t="s">
        <v>1510</v>
      </c>
      <c r="L144" s="248" t="s">
        <v>12779</v>
      </c>
      <c r="M144" s="248">
        <v>37260</v>
      </c>
      <c r="N144" s="248" t="s">
        <v>26</v>
      </c>
      <c r="O144" s="248" t="s">
        <v>1510</v>
      </c>
      <c r="S144" s="248" t="s">
        <v>12636</v>
      </c>
    </row>
    <row r="145" spans="2:20" s="248" customFormat="1">
      <c r="B145" s="248" t="s">
        <v>12633</v>
      </c>
      <c r="C145" s="248" t="s">
        <v>12634</v>
      </c>
      <c r="E145" s="248" t="s">
        <v>2695</v>
      </c>
      <c r="F145" s="248" t="s">
        <v>2519</v>
      </c>
      <c r="G145" s="248">
        <v>2001</v>
      </c>
      <c r="H145" s="248">
        <v>50.0691864</v>
      </c>
      <c r="I145" s="248">
        <v>-112.1077749</v>
      </c>
      <c r="J145" s="248" t="s">
        <v>42</v>
      </c>
      <c r="K145" s="248" t="s">
        <v>1510</v>
      </c>
      <c r="L145" s="248" t="s">
        <v>12780</v>
      </c>
      <c r="M145" s="248">
        <v>37359</v>
      </c>
      <c r="N145" s="248" t="s">
        <v>26</v>
      </c>
      <c r="O145" s="248" t="s">
        <v>1510</v>
      </c>
      <c r="S145" s="248" t="s">
        <v>12636</v>
      </c>
    </row>
    <row r="146" spans="2:20" s="248" customFormat="1">
      <c r="B146" s="248" t="s">
        <v>12633</v>
      </c>
      <c r="C146" s="248" t="s">
        <v>12634</v>
      </c>
      <c r="E146" s="248" t="s">
        <v>14191</v>
      </c>
      <c r="F146" s="248" t="s">
        <v>2519</v>
      </c>
      <c r="G146" s="248">
        <v>1998</v>
      </c>
      <c r="H146" s="248">
        <v>53.354016100000003</v>
      </c>
      <c r="I146" s="248">
        <v>-110.8586257</v>
      </c>
      <c r="J146" s="248" t="s">
        <v>42</v>
      </c>
      <c r="K146" s="248" t="s">
        <v>1510</v>
      </c>
      <c r="L146" s="248" t="s">
        <v>12781</v>
      </c>
      <c r="M146" s="248">
        <v>37268</v>
      </c>
      <c r="N146" s="248" t="s">
        <v>26</v>
      </c>
      <c r="O146" s="248" t="s">
        <v>1510</v>
      </c>
      <c r="S146" s="248" t="s">
        <v>12636</v>
      </c>
    </row>
    <row r="147" spans="2:20" s="248" customFormat="1">
      <c r="B147" s="248" t="s">
        <v>12633</v>
      </c>
      <c r="C147" s="248" t="s">
        <v>12634</v>
      </c>
      <c r="E147" s="248" t="s">
        <v>14192</v>
      </c>
      <c r="F147" s="248" t="s">
        <v>2519</v>
      </c>
      <c r="G147" s="248">
        <v>2001</v>
      </c>
      <c r="H147" s="248">
        <v>53.0960793</v>
      </c>
      <c r="I147" s="248">
        <v>-111.7764533</v>
      </c>
      <c r="J147" s="248" t="s">
        <v>42</v>
      </c>
      <c r="K147" s="248" t="s">
        <v>1510</v>
      </c>
      <c r="L147" s="248" t="s">
        <v>12782</v>
      </c>
      <c r="M147" s="248">
        <v>37383</v>
      </c>
      <c r="N147" s="248" t="s">
        <v>26</v>
      </c>
      <c r="O147" s="248" t="s">
        <v>1510</v>
      </c>
      <c r="S147" s="248" t="s">
        <v>12636</v>
      </c>
    </row>
    <row r="148" spans="2:20" s="248" customFormat="1">
      <c r="B148" s="248" t="s">
        <v>12633</v>
      </c>
      <c r="C148" s="248" t="s">
        <v>12634</v>
      </c>
      <c r="E148" s="248" t="s">
        <v>14193</v>
      </c>
      <c r="F148" s="248" t="s">
        <v>2519</v>
      </c>
      <c r="G148" s="248">
        <v>1998</v>
      </c>
      <c r="H148" s="248">
        <v>52.833069999999999</v>
      </c>
      <c r="I148" s="248">
        <v>-110.8504696</v>
      </c>
      <c r="J148" s="248" t="s">
        <v>42</v>
      </c>
      <c r="K148" s="248" t="s">
        <v>1510</v>
      </c>
      <c r="L148" s="248" t="s">
        <v>12783</v>
      </c>
      <c r="M148" s="248">
        <v>37269</v>
      </c>
      <c r="N148" s="248" t="s">
        <v>26</v>
      </c>
      <c r="O148" s="248" t="s">
        <v>1510</v>
      </c>
      <c r="S148" s="248" t="s">
        <v>12636</v>
      </c>
    </row>
    <row r="149" spans="2:20" s="248" customFormat="1">
      <c r="B149" s="248" t="s">
        <v>12633</v>
      </c>
      <c r="C149" s="248" t="s">
        <v>12634</v>
      </c>
      <c r="E149" s="248" t="s">
        <v>14194</v>
      </c>
      <c r="F149" s="248" t="s">
        <v>2519</v>
      </c>
      <c r="G149" s="248">
        <v>1998</v>
      </c>
      <c r="H149" s="248">
        <v>54.152156499999997</v>
      </c>
      <c r="I149" s="248">
        <v>-113.85141900000001</v>
      </c>
      <c r="J149" s="248" t="s">
        <v>42</v>
      </c>
      <c r="K149" s="248" t="s">
        <v>1510</v>
      </c>
      <c r="L149" s="248" t="s">
        <v>12784</v>
      </c>
      <c r="M149" s="248">
        <v>37272</v>
      </c>
      <c r="N149" s="248" t="s">
        <v>26</v>
      </c>
      <c r="O149" s="248" t="s">
        <v>1510</v>
      </c>
      <c r="S149" s="248" t="s">
        <v>12636</v>
      </c>
    </row>
    <row r="150" spans="2:20" s="248" customFormat="1">
      <c r="B150" s="248" t="s">
        <v>12633</v>
      </c>
      <c r="C150" s="248" t="s">
        <v>12634</v>
      </c>
      <c r="E150" s="248" t="s">
        <v>14194</v>
      </c>
      <c r="F150" s="248" t="s">
        <v>2519</v>
      </c>
      <c r="G150" s="248">
        <v>2001</v>
      </c>
      <c r="H150" s="248">
        <v>54.152156499999997</v>
      </c>
      <c r="I150" s="248">
        <v>-113.85141900000001</v>
      </c>
      <c r="J150" s="248" t="s">
        <v>42</v>
      </c>
      <c r="K150" s="248" t="s">
        <v>1510</v>
      </c>
      <c r="L150" s="248" t="s">
        <v>12785</v>
      </c>
      <c r="M150" s="248">
        <v>37369</v>
      </c>
      <c r="N150" s="248" t="s">
        <v>26</v>
      </c>
      <c r="O150" s="248" t="s">
        <v>1510</v>
      </c>
      <c r="S150" s="248" t="s">
        <v>12636</v>
      </c>
    </row>
    <row r="151" spans="2:20" s="248" customFormat="1">
      <c r="B151" s="248" t="s">
        <v>12633</v>
      </c>
      <c r="C151" s="248" t="s">
        <v>12634</v>
      </c>
      <c r="E151" s="248" t="s">
        <v>14195</v>
      </c>
      <c r="F151" s="248" t="s">
        <v>2519</v>
      </c>
      <c r="G151" s="248">
        <v>1998</v>
      </c>
      <c r="H151" s="248">
        <v>54.152156499999997</v>
      </c>
      <c r="I151" s="248">
        <v>-113.85141900000001</v>
      </c>
      <c r="J151" s="248" t="s">
        <v>42</v>
      </c>
      <c r="K151" s="248" t="s">
        <v>1510</v>
      </c>
      <c r="L151" s="248" t="s">
        <v>12786</v>
      </c>
      <c r="M151" s="248">
        <v>37271</v>
      </c>
      <c r="N151" s="248" t="s">
        <v>26</v>
      </c>
      <c r="O151" s="248" t="s">
        <v>1510</v>
      </c>
      <c r="S151" s="248" t="s">
        <v>12636</v>
      </c>
    </row>
    <row r="152" spans="2:20" s="248" customFormat="1">
      <c r="B152" s="248" t="s">
        <v>12633</v>
      </c>
      <c r="C152" s="248" t="s">
        <v>12634</v>
      </c>
      <c r="E152" s="248" t="s">
        <v>14196</v>
      </c>
      <c r="F152" s="248" t="s">
        <v>2519</v>
      </c>
      <c r="G152" s="248">
        <v>2000</v>
      </c>
      <c r="H152" s="248">
        <v>49.598402999999998</v>
      </c>
      <c r="I152" s="248">
        <v>-112.643258</v>
      </c>
      <c r="J152" s="248" t="s">
        <v>42</v>
      </c>
      <c r="K152" s="248" t="s">
        <v>1510</v>
      </c>
      <c r="L152" s="248" t="s">
        <v>12787</v>
      </c>
      <c r="M152" s="248">
        <v>37301</v>
      </c>
      <c r="N152" s="248" t="s">
        <v>26</v>
      </c>
      <c r="O152" s="248" t="s">
        <v>1510</v>
      </c>
      <c r="S152" s="248" t="s">
        <v>12636</v>
      </c>
    </row>
    <row r="153" spans="2:20" s="248" customFormat="1">
      <c r="B153" s="248" t="s">
        <v>12633</v>
      </c>
      <c r="C153" s="248" t="s">
        <v>12634</v>
      </c>
      <c r="E153" s="248" t="s">
        <v>6821</v>
      </c>
      <c r="F153" s="248" t="s">
        <v>2519</v>
      </c>
      <c r="G153" s="248">
        <v>1998</v>
      </c>
      <c r="H153" s="248">
        <v>49.714117600000002</v>
      </c>
      <c r="I153" s="248">
        <v>-108.00821809999999</v>
      </c>
      <c r="J153" s="248" t="s">
        <v>42</v>
      </c>
      <c r="K153" s="248" t="s">
        <v>1510</v>
      </c>
      <c r="L153" s="248" t="s">
        <v>12788</v>
      </c>
      <c r="M153" s="248">
        <v>37184</v>
      </c>
      <c r="N153" s="248" t="s">
        <v>26</v>
      </c>
      <c r="O153" s="248" t="s">
        <v>1510</v>
      </c>
      <c r="S153" s="248" t="s">
        <v>12636</v>
      </c>
    </row>
    <row r="154" spans="2:20" s="248" customFormat="1">
      <c r="B154" s="248" t="s">
        <v>12633</v>
      </c>
      <c r="C154" s="248" t="s">
        <v>12634</v>
      </c>
      <c r="E154" s="248" t="s">
        <v>12789</v>
      </c>
      <c r="F154" s="248" t="s">
        <v>2519</v>
      </c>
      <c r="G154" s="248">
        <v>2004</v>
      </c>
      <c r="H154" s="248">
        <v>51</v>
      </c>
      <c r="I154" s="248">
        <v>-98</v>
      </c>
      <c r="J154" s="248" t="s">
        <v>42</v>
      </c>
      <c r="K154" s="248" t="s">
        <v>1510</v>
      </c>
      <c r="L154" s="248" t="s">
        <v>12790</v>
      </c>
      <c r="M154" s="248">
        <v>37474</v>
      </c>
      <c r="N154" s="248" t="s">
        <v>26</v>
      </c>
      <c r="O154" s="248" t="s">
        <v>1510</v>
      </c>
      <c r="S154" s="248" t="s">
        <v>12636</v>
      </c>
      <c r="T154" s="248" t="s">
        <v>12668</v>
      </c>
    </row>
    <row r="155" spans="2:20" s="248" customFormat="1">
      <c r="B155" s="248" t="s">
        <v>12633</v>
      </c>
      <c r="C155" s="248" t="s">
        <v>12634</v>
      </c>
      <c r="E155" s="248" t="s">
        <v>6825</v>
      </c>
      <c r="F155" s="248" t="s">
        <v>2519</v>
      </c>
      <c r="G155" s="248">
        <v>2004</v>
      </c>
      <c r="H155" s="248">
        <v>49.264615900000003</v>
      </c>
      <c r="I155" s="248">
        <v>-102.28252519999999</v>
      </c>
      <c r="J155" s="248" t="s">
        <v>42</v>
      </c>
      <c r="K155" s="248" t="s">
        <v>1510</v>
      </c>
      <c r="L155" s="248" t="s">
        <v>12791</v>
      </c>
      <c r="M155" s="248">
        <v>37493</v>
      </c>
      <c r="N155" s="248" t="s">
        <v>26</v>
      </c>
      <c r="O155" s="248" t="s">
        <v>1510</v>
      </c>
      <c r="S155" s="248" t="s">
        <v>12636</v>
      </c>
      <c r="T155" s="248" t="s">
        <v>12668</v>
      </c>
    </row>
    <row r="156" spans="2:20" s="248" customFormat="1">
      <c r="B156" s="248" t="s">
        <v>12633</v>
      </c>
      <c r="C156" s="248" t="s">
        <v>12634</v>
      </c>
      <c r="E156" s="248" t="s">
        <v>3026</v>
      </c>
      <c r="F156" s="248" t="s">
        <v>2519</v>
      </c>
      <c r="G156" s="248">
        <v>2001</v>
      </c>
      <c r="H156" s="248">
        <v>49.103498100000003</v>
      </c>
      <c r="I156" s="248">
        <v>-97.555494800000005</v>
      </c>
      <c r="J156" s="248" t="s">
        <v>42</v>
      </c>
      <c r="K156" s="248" t="s">
        <v>1510</v>
      </c>
      <c r="L156" s="248" t="s">
        <v>12792</v>
      </c>
      <c r="M156" s="248">
        <v>37319</v>
      </c>
      <c r="N156" s="248" t="s">
        <v>35</v>
      </c>
      <c r="O156" s="248" t="s">
        <v>1510</v>
      </c>
      <c r="S156" s="248" t="s">
        <v>12636</v>
      </c>
    </row>
    <row r="157" spans="2:20" s="248" customFormat="1">
      <c r="B157" s="248" t="s">
        <v>12633</v>
      </c>
      <c r="C157" s="248" t="s">
        <v>12634</v>
      </c>
      <c r="E157" s="248" t="s">
        <v>3026</v>
      </c>
      <c r="F157" s="248" t="s">
        <v>2519</v>
      </c>
      <c r="G157" s="248">
        <v>2004</v>
      </c>
      <c r="H157" s="248">
        <v>49.103498100000003</v>
      </c>
      <c r="I157" s="248">
        <v>-97.555494800000005</v>
      </c>
      <c r="J157" s="248" t="s">
        <v>42</v>
      </c>
      <c r="K157" s="248" t="s">
        <v>1510</v>
      </c>
      <c r="L157" s="248" t="s">
        <v>12793</v>
      </c>
      <c r="M157" s="248">
        <v>37465</v>
      </c>
      <c r="N157" s="248" t="s">
        <v>35</v>
      </c>
      <c r="O157" s="248" t="s">
        <v>1510</v>
      </c>
      <c r="S157" s="248" t="s">
        <v>12636</v>
      </c>
      <c r="T157" s="248" t="s">
        <v>12668</v>
      </c>
    </row>
    <row r="158" spans="2:20" s="248" customFormat="1">
      <c r="B158" s="248" t="s">
        <v>12633</v>
      </c>
      <c r="C158" s="248" t="s">
        <v>12634</v>
      </c>
      <c r="E158" s="248" t="s">
        <v>3027</v>
      </c>
      <c r="F158" s="248" t="s">
        <v>2519</v>
      </c>
      <c r="G158" s="248">
        <v>1998</v>
      </c>
      <c r="H158" s="248">
        <v>50.9061035</v>
      </c>
      <c r="I158" s="248">
        <v>-97.218171299999995</v>
      </c>
      <c r="J158" s="248" t="s">
        <v>42</v>
      </c>
      <c r="K158" s="248" t="s">
        <v>1510</v>
      </c>
      <c r="L158" s="248" t="s">
        <v>12794</v>
      </c>
      <c r="M158" s="248">
        <v>37163</v>
      </c>
      <c r="N158" s="248" t="s">
        <v>26</v>
      </c>
      <c r="O158" s="248" t="s">
        <v>1510</v>
      </c>
      <c r="S158" s="248" t="s">
        <v>12636</v>
      </c>
    </row>
    <row r="159" spans="2:20" s="248" customFormat="1">
      <c r="B159" s="248" t="s">
        <v>12633</v>
      </c>
      <c r="C159" s="248" t="s">
        <v>12634</v>
      </c>
      <c r="E159" s="248" t="s">
        <v>3027</v>
      </c>
      <c r="F159" s="248" t="s">
        <v>2519</v>
      </c>
      <c r="G159" s="248">
        <v>2001</v>
      </c>
      <c r="H159" s="248">
        <v>50.9061035</v>
      </c>
      <c r="I159" s="248">
        <v>-97.218171299999995</v>
      </c>
      <c r="J159" s="248" t="s">
        <v>42</v>
      </c>
      <c r="K159" s="248" t="s">
        <v>1510</v>
      </c>
      <c r="L159" s="248" t="s">
        <v>12795</v>
      </c>
      <c r="M159" s="248">
        <v>37324</v>
      </c>
      <c r="N159" s="248" t="s">
        <v>26</v>
      </c>
      <c r="O159" s="248" t="s">
        <v>1510</v>
      </c>
      <c r="S159" s="248" t="s">
        <v>12636</v>
      </c>
    </row>
    <row r="160" spans="2:20" s="248" customFormat="1">
      <c r="B160" s="248" t="s">
        <v>12633</v>
      </c>
      <c r="C160" s="248" t="s">
        <v>12634</v>
      </c>
      <c r="E160" s="248" t="s">
        <v>3027</v>
      </c>
      <c r="F160" s="248" t="s">
        <v>2519</v>
      </c>
      <c r="G160" s="248">
        <v>2004</v>
      </c>
      <c r="H160" s="248">
        <v>50.9061035</v>
      </c>
      <c r="I160" s="248">
        <v>-97.218171299999995</v>
      </c>
      <c r="J160" s="248" t="s">
        <v>42</v>
      </c>
      <c r="K160" s="248" t="s">
        <v>1510</v>
      </c>
      <c r="L160" s="248" t="s">
        <v>12796</v>
      </c>
      <c r="M160" s="248">
        <v>37490</v>
      </c>
      <c r="N160" s="248" t="s">
        <v>35</v>
      </c>
      <c r="O160" s="248" t="s">
        <v>1510</v>
      </c>
      <c r="S160" s="248" t="s">
        <v>12636</v>
      </c>
      <c r="T160" s="248" t="s">
        <v>12668</v>
      </c>
    </row>
    <row r="161" spans="2:20" s="248" customFormat="1">
      <c r="B161" s="248" t="s">
        <v>12633</v>
      </c>
      <c r="C161" s="248" t="s">
        <v>12634</v>
      </c>
      <c r="E161" s="248" t="s">
        <v>2709</v>
      </c>
      <c r="F161" s="248" t="s">
        <v>2519</v>
      </c>
      <c r="G161" s="248">
        <v>2001</v>
      </c>
      <c r="H161" s="248">
        <v>49.633567200000002</v>
      </c>
      <c r="I161" s="248">
        <v>-105.991792</v>
      </c>
      <c r="J161" s="248" t="s">
        <v>42</v>
      </c>
      <c r="K161" s="248" t="s">
        <v>1510</v>
      </c>
      <c r="L161" s="248" t="s">
        <v>12797</v>
      </c>
      <c r="M161" s="248">
        <v>37336</v>
      </c>
      <c r="N161" s="248" t="s">
        <v>26</v>
      </c>
      <c r="O161" s="248" t="s">
        <v>1510</v>
      </c>
      <c r="S161" s="248" t="s">
        <v>12636</v>
      </c>
    </row>
    <row r="162" spans="2:20" s="248" customFormat="1">
      <c r="B162" s="248" t="s">
        <v>12633</v>
      </c>
      <c r="C162" s="248" t="s">
        <v>12634</v>
      </c>
      <c r="E162" s="248" t="s">
        <v>2711</v>
      </c>
      <c r="F162" s="248" t="s">
        <v>2519</v>
      </c>
      <c r="G162" s="248">
        <v>2001</v>
      </c>
      <c r="H162" s="248">
        <v>53.1924019</v>
      </c>
      <c r="I162" s="248">
        <v>-103.8056855</v>
      </c>
      <c r="J162" s="248" t="s">
        <v>42</v>
      </c>
      <c r="K162" s="248" t="s">
        <v>1510</v>
      </c>
      <c r="L162" s="248" t="s">
        <v>12798</v>
      </c>
      <c r="M162" s="248">
        <v>37349</v>
      </c>
      <c r="N162" s="248" t="s">
        <v>26</v>
      </c>
      <c r="O162" s="248" t="s">
        <v>1510</v>
      </c>
      <c r="S162" s="248" t="s">
        <v>12636</v>
      </c>
    </row>
    <row r="163" spans="2:20" s="248" customFormat="1">
      <c r="B163" s="248" t="s">
        <v>12633</v>
      </c>
      <c r="C163" s="248" t="s">
        <v>12634</v>
      </c>
      <c r="E163" s="248" t="s">
        <v>2712</v>
      </c>
      <c r="F163" s="248" t="s">
        <v>2519</v>
      </c>
      <c r="G163" s="248">
        <v>2001</v>
      </c>
      <c r="H163" s="248">
        <v>50.801712799999997</v>
      </c>
      <c r="I163" s="248">
        <v>-103.54482950000001</v>
      </c>
      <c r="J163" s="248" t="s">
        <v>42</v>
      </c>
      <c r="K163" s="248" t="s">
        <v>1510</v>
      </c>
      <c r="L163" s="248" t="s">
        <v>12799</v>
      </c>
      <c r="M163" s="248">
        <v>37341</v>
      </c>
      <c r="N163" s="248" t="s">
        <v>26</v>
      </c>
      <c r="O163" s="248" t="s">
        <v>1510</v>
      </c>
      <c r="S163" s="248" t="s">
        <v>12636</v>
      </c>
    </row>
    <row r="164" spans="2:20" s="248" customFormat="1">
      <c r="B164" s="248" t="s">
        <v>12633</v>
      </c>
      <c r="C164" s="248" t="s">
        <v>12634</v>
      </c>
      <c r="E164" s="248" t="s">
        <v>2713</v>
      </c>
      <c r="F164" s="248" t="s">
        <v>2519</v>
      </c>
      <c r="G164" s="248">
        <v>2004</v>
      </c>
      <c r="H164" s="248">
        <v>49.385578000000002</v>
      </c>
      <c r="I164" s="248">
        <v>-99.243840000000006</v>
      </c>
      <c r="J164" s="248" t="s">
        <v>42</v>
      </c>
      <c r="K164" s="248" t="s">
        <v>1510</v>
      </c>
      <c r="L164" s="248" t="s">
        <v>12800</v>
      </c>
      <c r="M164" s="248">
        <v>37466</v>
      </c>
      <c r="N164" s="248" t="s">
        <v>26</v>
      </c>
      <c r="O164" s="248" t="s">
        <v>1510</v>
      </c>
      <c r="S164" s="248" t="s">
        <v>12636</v>
      </c>
      <c r="T164" s="248" t="s">
        <v>12668</v>
      </c>
    </row>
    <row r="165" spans="2:20" s="248" customFormat="1">
      <c r="B165" s="248" t="s">
        <v>12633</v>
      </c>
      <c r="C165" s="248" t="s">
        <v>12634</v>
      </c>
      <c r="E165" s="248" t="s">
        <v>2714</v>
      </c>
      <c r="F165" s="248" t="s">
        <v>2519</v>
      </c>
      <c r="G165" s="248">
        <v>2004</v>
      </c>
      <c r="H165" s="248">
        <v>50.492122299999998</v>
      </c>
      <c r="I165" s="248">
        <v>-104.2687766</v>
      </c>
      <c r="J165" s="248" t="s">
        <v>42</v>
      </c>
      <c r="K165" s="248" t="s">
        <v>1510</v>
      </c>
      <c r="L165" s="248" t="s">
        <v>12801</v>
      </c>
      <c r="M165" s="248">
        <v>37504</v>
      </c>
      <c r="N165" s="248" t="s">
        <v>26</v>
      </c>
      <c r="O165" s="248" t="s">
        <v>1510</v>
      </c>
      <c r="S165" s="248" t="s">
        <v>12636</v>
      </c>
    </row>
    <row r="166" spans="2:20" s="248" customFormat="1">
      <c r="B166" s="248" t="s">
        <v>12633</v>
      </c>
      <c r="C166" s="248" t="s">
        <v>12634</v>
      </c>
      <c r="E166" s="248" t="s">
        <v>2715</v>
      </c>
      <c r="F166" s="248" t="s">
        <v>2519</v>
      </c>
      <c r="G166" s="248">
        <v>1998</v>
      </c>
      <c r="H166" s="248">
        <v>50.061728299999999</v>
      </c>
      <c r="I166" s="248">
        <v>-96.515851699999999</v>
      </c>
      <c r="J166" s="248" t="s">
        <v>42</v>
      </c>
      <c r="K166" s="248" t="s">
        <v>1510</v>
      </c>
      <c r="L166" s="248" t="s">
        <v>12802</v>
      </c>
      <c r="M166" s="248">
        <v>37156</v>
      </c>
      <c r="N166" s="248" t="s">
        <v>26</v>
      </c>
      <c r="O166" s="248" t="s">
        <v>1510</v>
      </c>
      <c r="S166" s="248" t="s">
        <v>12636</v>
      </c>
    </row>
    <row r="167" spans="2:20" s="248" customFormat="1">
      <c r="B167" s="248" t="s">
        <v>12633</v>
      </c>
      <c r="C167" s="248" t="s">
        <v>12634</v>
      </c>
      <c r="E167" s="248" t="s">
        <v>2715</v>
      </c>
      <c r="F167" s="248" t="s">
        <v>2519</v>
      </c>
      <c r="G167" s="248">
        <v>2004</v>
      </c>
      <c r="H167" s="248">
        <v>50.061728299999999</v>
      </c>
      <c r="I167" s="248">
        <v>-96.515851699999999</v>
      </c>
      <c r="J167" s="248" t="s">
        <v>42</v>
      </c>
      <c r="K167" s="248" t="s">
        <v>1510</v>
      </c>
      <c r="L167" s="248" t="s">
        <v>12803</v>
      </c>
      <c r="M167" s="248">
        <v>37482</v>
      </c>
      <c r="N167" s="248" t="s">
        <v>35</v>
      </c>
      <c r="O167" s="248" t="s">
        <v>1510</v>
      </c>
      <c r="S167" s="248" t="s">
        <v>12636</v>
      </c>
    </row>
    <row r="168" spans="2:20" s="248" customFormat="1">
      <c r="B168" s="248" t="s">
        <v>12633</v>
      </c>
      <c r="C168" s="248" t="s">
        <v>12634</v>
      </c>
      <c r="E168" s="248" t="s">
        <v>2715</v>
      </c>
      <c r="F168" s="248" t="s">
        <v>2519</v>
      </c>
      <c r="G168" s="248">
        <v>2004</v>
      </c>
      <c r="H168" s="248">
        <v>50.061728299999999</v>
      </c>
      <c r="I168" s="248">
        <v>-96.515851699999999</v>
      </c>
      <c r="J168" s="248" t="s">
        <v>42</v>
      </c>
      <c r="K168" s="248" t="s">
        <v>1510</v>
      </c>
      <c r="L168" s="248" t="s">
        <v>12804</v>
      </c>
      <c r="M168" s="248">
        <v>37481</v>
      </c>
      <c r="N168" s="248" t="s">
        <v>26</v>
      </c>
      <c r="O168" s="248" t="s">
        <v>1510</v>
      </c>
      <c r="S168" s="248" t="s">
        <v>12636</v>
      </c>
      <c r="T168" s="248" t="s">
        <v>12668</v>
      </c>
    </row>
    <row r="169" spans="2:20" s="248" customFormat="1">
      <c r="B169" s="248" t="s">
        <v>12633</v>
      </c>
      <c r="C169" s="248" t="s">
        <v>12634</v>
      </c>
      <c r="E169" s="248" t="s">
        <v>2716</v>
      </c>
      <c r="F169" s="248" t="s">
        <v>2519</v>
      </c>
      <c r="G169" s="248">
        <v>1998</v>
      </c>
      <c r="H169" s="248">
        <v>49.409886</v>
      </c>
      <c r="I169" s="248">
        <v>-99.456435999999997</v>
      </c>
      <c r="J169" s="248" t="s">
        <v>42</v>
      </c>
      <c r="K169" s="248" t="s">
        <v>1510</v>
      </c>
      <c r="L169" s="248" t="s">
        <v>12805</v>
      </c>
      <c r="M169" s="248">
        <v>37131</v>
      </c>
      <c r="N169" s="248" t="s">
        <v>26</v>
      </c>
      <c r="O169" s="248" t="s">
        <v>1510</v>
      </c>
      <c r="S169" s="248" t="s">
        <v>12636</v>
      </c>
    </row>
    <row r="170" spans="2:20" s="248" customFormat="1">
      <c r="B170" s="248" t="s">
        <v>12633</v>
      </c>
      <c r="C170" s="248" t="s">
        <v>12634</v>
      </c>
      <c r="E170" s="248" t="s">
        <v>2717</v>
      </c>
      <c r="F170" s="248" t="s">
        <v>2519</v>
      </c>
      <c r="G170" s="248">
        <v>1998</v>
      </c>
      <c r="H170" s="248">
        <v>49.396805899999997</v>
      </c>
      <c r="I170" s="248">
        <v>-105.12793259999999</v>
      </c>
      <c r="J170" s="248" t="s">
        <v>42</v>
      </c>
      <c r="K170" s="248" t="s">
        <v>1510</v>
      </c>
      <c r="L170" s="248" t="s">
        <v>12806</v>
      </c>
      <c r="M170" s="248">
        <v>37178</v>
      </c>
      <c r="N170" s="248" t="s">
        <v>26</v>
      </c>
      <c r="O170" s="248" t="s">
        <v>1510</v>
      </c>
      <c r="S170" s="248" t="s">
        <v>12636</v>
      </c>
    </row>
    <row r="171" spans="2:20" s="248" customFormat="1">
      <c r="B171" s="248" t="s">
        <v>12633</v>
      </c>
      <c r="C171" s="248" t="s">
        <v>12634</v>
      </c>
      <c r="E171" s="248" t="s">
        <v>2718</v>
      </c>
      <c r="F171" s="248" t="s">
        <v>2519</v>
      </c>
      <c r="G171" s="248">
        <v>1998</v>
      </c>
      <c r="J171" s="248" t="s">
        <v>42</v>
      </c>
      <c r="K171" s="248" t="s">
        <v>1510</v>
      </c>
      <c r="L171" s="248" t="s">
        <v>12807</v>
      </c>
      <c r="M171" s="248">
        <v>37193</v>
      </c>
      <c r="N171" s="248" t="s">
        <v>26</v>
      </c>
      <c r="O171" s="248" t="s">
        <v>1510</v>
      </c>
      <c r="S171" s="248" t="s">
        <v>12636</v>
      </c>
    </row>
    <row r="172" spans="2:20" s="248" customFormat="1">
      <c r="B172" s="248" t="s">
        <v>12633</v>
      </c>
      <c r="C172" s="248" t="s">
        <v>12634</v>
      </c>
      <c r="E172" s="248" t="s">
        <v>2719</v>
      </c>
      <c r="F172" s="248" t="s">
        <v>2519</v>
      </c>
      <c r="G172" s="248">
        <v>1998</v>
      </c>
      <c r="H172" s="248">
        <v>52.057144999999998</v>
      </c>
      <c r="I172" s="248">
        <v>-107.98355599999999</v>
      </c>
      <c r="J172" s="248" t="s">
        <v>42</v>
      </c>
      <c r="K172" s="248" t="s">
        <v>1510</v>
      </c>
      <c r="L172" s="248" t="s">
        <v>12808</v>
      </c>
      <c r="M172" s="248">
        <v>37204</v>
      </c>
      <c r="N172" s="248" t="s">
        <v>26</v>
      </c>
      <c r="O172" s="248" t="s">
        <v>1510</v>
      </c>
      <c r="S172" s="248" t="s">
        <v>12636</v>
      </c>
    </row>
    <row r="173" spans="2:20" s="248" customFormat="1">
      <c r="B173" s="248" t="s">
        <v>12633</v>
      </c>
      <c r="C173" s="248" t="s">
        <v>12634</v>
      </c>
      <c r="E173" s="248" t="s">
        <v>2720</v>
      </c>
      <c r="F173" s="248" t="s">
        <v>2519</v>
      </c>
      <c r="G173" s="248">
        <v>1998</v>
      </c>
      <c r="H173" s="248">
        <v>50.6244686</v>
      </c>
      <c r="I173" s="248">
        <v>-101.2866389</v>
      </c>
      <c r="J173" s="248" t="s">
        <v>42</v>
      </c>
      <c r="K173" s="248" t="s">
        <v>1510</v>
      </c>
      <c r="L173" s="248" t="s">
        <v>12809</v>
      </c>
      <c r="M173" s="248">
        <v>37140</v>
      </c>
      <c r="N173" s="248" t="s">
        <v>26</v>
      </c>
      <c r="O173" s="248" t="s">
        <v>1510</v>
      </c>
      <c r="S173" s="248" t="s">
        <v>12636</v>
      </c>
    </row>
    <row r="174" spans="2:20" s="248" customFormat="1">
      <c r="B174" s="248" t="s">
        <v>12633</v>
      </c>
      <c r="C174" s="248" t="s">
        <v>12634</v>
      </c>
      <c r="E174" s="248" t="s">
        <v>2518</v>
      </c>
      <c r="F174" s="248" t="s">
        <v>2519</v>
      </c>
      <c r="G174" s="248">
        <v>2004</v>
      </c>
      <c r="H174" s="248">
        <v>52.982379999999999</v>
      </c>
      <c r="I174" s="248">
        <v>-105.4320697</v>
      </c>
      <c r="J174" s="248" t="s">
        <v>42</v>
      </c>
      <c r="K174" s="248" t="s">
        <v>1510</v>
      </c>
      <c r="L174" s="248" t="s">
        <v>12810</v>
      </c>
      <c r="M174" s="248">
        <v>37529</v>
      </c>
      <c r="N174" s="248" t="s">
        <v>26</v>
      </c>
      <c r="O174" s="248" t="s">
        <v>1510</v>
      </c>
      <c r="S174" s="248" t="s">
        <v>12636</v>
      </c>
    </row>
    <row r="175" spans="2:20" s="248" customFormat="1">
      <c r="B175" s="248" t="s">
        <v>12633</v>
      </c>
      <c r="C175" s="248" t="s">
        <v>12634</v>
      </c>
      <c r="E175" s="248" t="s">
        <v>2518</v>
      </c>
      <c r="F175" s="248" t="s">
        <v>2519</v>
      </c>
      <c r="G175" s="248">
        <v>2004</v>
      </c>
      <c r="H175" s="248">
        <v>52.982379999999999</v>
      </c>
      <c r="I175" s="248">
        <v>-105.4320697</v>
      </c>
      <c r="J175" s="248" t="s">
        <v>42</v>
      </c>
      <c r="K175" s="248" t="s">
        <v>1510</v>
      </c>
      <c r="L175" s="248" t="s">
        <v>12811</v>
      </c>
      <c r="M175" s="248">
        <v>37530</v>
      </c>
      <c r="N175" s="248" t="s">
        <v>26</v>
      </c>
      <c r="O175" s="248" t="s">
        <v>1510</v>
      </c>
      <c r="S175" s="248" t="s">
        <v>12636</v>
      </c>
      <c r="T175" s="248" t="s">
        <v>12668</v>
      </c>
    </row>
    <row r="176" spans="2:20" s="248" customFormat="1">
      <c r="B176" s="248" t="s">
        <v>12633</v>
      </c>
      <c r="C176" s="248" t="s">
        <v>12634</v>
      </c>
      <c r="E176" s="248" t="s">
        <v>12812</v>
      </c>
      <c r="F176" s="248" t="s">
        <v>2519</v>
      </c>
      <c r="G176" s="248">
        <v>1998</v>
      </c>
      <c r="H176" s="248">
        <v>52.396110999999998</v>
      </c>
      <c r="I176" s="248">
        <v>-101.103889</v>
      </c>
      <c r="J176" s="248" t="s">
        <v>42</v>
      </c>
      <c r="K176" s="248" t="s">
        <v>1510</v>
      </c>
      <c r="L176" s="248" t="s">
        <v>12813</v>
      </c>
      <c r="M176" s="248">
        <v>37143</v>
      </c>
      <c r="N176" s="248" t="s">
        <v>26</v>
      </c>
      <c r="O176" s="248" t="s">
        <v>1510</v>
      </c>
      <c r="S176" s="248" t="s">
        <v>12636</v>
      </c>
    </row>
    <row r="177" spans="2:20" s="248" customFormat="1">
      <c r="B177" s="248" t="s">
        <v>12633</v>
      </c>
      <c r="C177" s="248" t="s">
        <v>12634</v>
      </c>
      <c r="E177" s="248" t="s">
        <v>2520</v>
      </c>
      <c r="F177" s="248" t="s">
        <v>2519</v>
      </c>
      <c r="G177" s="248">
        <v>1998</v>
      </c>
      <c r="H177" s="248">
        <v>50.422125399999999</v>
      </c>
      <c r="I177" s="248">
        <v>-101.0449519</v>
      </c>
      <c r="J177" s="248" t="s">
        <v>42</v>
      </c>
      <c r="K177" s="248" t="s">
        <v>1510</v>
      </c>
      <c r="L177" s="248" t="s">
        <v>12814</v>
      </c>
      <c r="M177" s="248">
        <v>37137</v>
      </c>
      <c r="N177" s="248" t="s">
        <v>26</v>
      </c>
      <c r="O177" s="248" t="s">
        <v>1510</v>
      </c>
      <c r="S177" s="248" t="s">
        <v>12636</v>
      </c>
    </row>
    <row r="178" spans="2:20" s="248" customFormat="1">
      <c r="B178" s="248" t="s">
        <v>12633</v>
      </c>
      <c r="C178" s="248" t="s">
        <v>12634</v>
      </c>
      <c r="E178" s="248" t="s">
        <v>2521</v>
      </c>
      <c r="F178" s="248" t="s">
        <v>2519</v>
      </c>
      <c r="G178" s="248">
        <v>1998</v>
      </c>
      <c r="H178" s="248">
        <v>52.829725699999997</v>
      </c>
      <c r="I178" s="248">
        <v>-106.8801788</v>
      </c>
      <c r="J178" s="248" t="s">
        <v>42</v>
      </c>
      <c r="K178" s="248" t="s">
        <v>1510</v>
      </c>
      <c r="L178" s="248" t="s">
        <v>12815</v>
      </c>
      <c r="M178" s="248">
        <v>37210</v>
      </c>
      <c r="N178" s="248" t="s">
        <v>26</v>
      </c>
      <c r="O178" s="248" t="s">
        <v>1510</v>
      </c>
      <c r="S178" s="248" t="s">
        <v>12636</v>
      </c>
    </row>
    <row r="179" spans="2:20" s="248" customFormat="1">
      <c r="B179" s="248" t="s">
        <v>12633</v>
      </c>
      <c r="C179" s="248" t="s">
        <v>12634</v>
      </c>
      <c r="E179" s="248" t="s">
        <v>2522</v>
      </c>
      <c r="F179" s="248" t="s">
        <v>2519</v>
      </c>
      <c r="G179" s="248">
        <v>2001</v>
      </c>
      <c r="H179" s="248">
        <v>49.230436500000003</v>
      </c>
      <c r="I179" s="248">
        <v>-100.0595039</v>
      </c>
      <c r="J179" s="248" t="s">
        <v>42</v>
      </c>
      <c r="K179" s="248" t="s">
        <v>1510</v>
      </c>
      <c r="L179" s="248" t="s">
        <v>12816</v>
      </c>
      <c r="M179" s="248">
        <v>37307</v>
      </c>
      <c r="N179" s="248" t="s">
        <v>26</v>
      </c>
      <c r="O179" s="248" t="s">
        <v>1510</v>
      </c>
      <c r="S179" s="248" t="s">
        <v>12636</v>
      </c>
    </row>
    <row r="180" spans="2:20" s="248" customFormat="1">
      <c r="B180" s="248" t="s">
        <v>12633</v>
      </c>
      <c r="C180" s="248" t="s">
        <v>12634</v>
      </c>
      <c r="E180" s="248" t="s">
        <v>2523</v>
      </c>
      <c r="F180" s="248" t="s">
        <v>2519</v>
      </c>
      <c r="G180" s="248">
        <v>2004</v>
      </c>
      <c r="H180" s="248">
        <v>52.161306799999998</v>
      </c>
      <c r="I180" s="248">
        <v>-106.6751601</v>
      </c>
      <c r="J180" s="248" t="s">
        <v>42</v>
      </c>
      <c r="K180" s="248" t="s">
        <v>1510</v>
      </c>
      <c r="L180" s="248" t="s">
        <v>12817</v>
      </c>
      <c r="M180" s="248">
        <v>37513</v>
      </c>
      <c r="N180" s="248" t="s">
        <v>26</v>
      </c>
      <c r="O180" s="248" t="s">
        <v>1510</v>
      </c>
      <c r="S180" s="248" t="s">
        <v>12636</v>
      </c>
    </row>
    <row r="181" spans="2:20" s="248" customFormat="1">
      <c r="B181" s="248" t="s">
        <v>12633</v>
      </c>
      <c r="C181" s="248" t="s">
        <v>12634</v>
      </c>
      <c r="E181" s="248" t="s">
        <v>2524</v>
      </c>
      <c r="F181" s="248" t="s">
        <v>2519</v>
      </c>
      <c r="G181" s="248">
        <v>2004</v>
      </c>
      <c r="H181" s="248">
        <v>52.237116499999999</v>
      </c>
      <c r="I181" s="248">
        <v>-101.2085115</v>
      </c>
      <c r="J181" s="248" t="s">
        <v>42</v>
      </c>
      <c r="K181" s="248" t="s">
        <v>1510</v>
      </c>
      <c r="L181" s="248" t="s">
        <v>12818</v>
      </c>
      <c r="M181" s="248">
        <v>37449</v>
      </c>
      <c r="N181" s="248" t="s">
        <v>35</v>
      </c>
      <c r="O181" s="248" t="s">
        <v>1510</v>
      </c>
      <c r="S181" s="248" t="s">
        <v>12636</v>
      </c>
      <c r="T181" s="248" t="s">
        <v>12668</v>
      </c>
    </row>
    <row r="182" spans="2:20" s="248" customFormat="1">
      <c r="B182" s="248" t="s">
        <v>12633</v>
      </c>
      <c r="C182" s="248" t="s">
        <v>12634</v>
      </c>
      <c r="E182" s="248" t="s">
        <v>2524</v>
      </c>
      <c r="F182" s="248" t="s">
        <v>2519</v>
      </c>
      <c r="G182" s="248">
        <v>2004</v>
      </c>
      <c r="H182" s="248">
        <v>52.237116499999999</v>
      </c>
      <c r="I182" s="248">
        <v>-101.2085115</v>
      </c>
      <c r="J182" s="248" t="s">
        <v>42</v>
      </c>
      <c r="K182" s="248" t="s">
        <v>1510</v>
      </c>
      <c r="L182" s="248" t="s">
        <v>12819</v>
      </c>
      <c r="M182" s="248">
        <v>37450</v>
      </c>
      <c r="N182" s="248" t="s">
        <v>26</v>
      </c>
      <c r="O182" s="248" t="s">
        <v>1510</v>
      </c>
      <c r="S182" s="248" t="s">
        <v>12636</v>
      </c>
      <c r="T182" s="248" t="s">
        <v>12668</v>
      </c>
    </row>
    <row r="183" spans="2:20" s="248" customFormat="1">
      <c r="B183" s="248" t="s">
        <v>12633</v>
      </c>
      <c r="C183" s="248" t="s">
        <v>12634</v>
      </c>
      <c r="E183" s="248" t="s">
        <v>2525</v>
      </c>
      <c r="F183" s="248" t="s">
        <v>2519</v>
      </c>
      <c r="G183" s="248">
        <v>2004</v>
      </c>
      <c r="H183" s="248">
        <v>49.178229199999997</v>
      </c>
      <c r="I183" s="248">
        <v>-108.09474299999999</v>
      </c>
      <c r="J183" s="248" t="s">
        <v>42</v>
      </c>
      <c r="K183" s="248" t="s">
        <v>1510</v>
      </c>
      <c r="L183" s="248" t="s">
        <v>12820</v>
      </c>
      <c r="M183" s="248">
        <v>37507</v>
      </c>
      <c r="N183" s="248" t="s">
        <v>26</v>
      </c>
      <c r="O183" s="248" t="s">
        <v>1510</v>
      </c>
      <c r="S183" s="248" t="s">
        <v>12636</v>
      </c>
    </row>
    <row r="184" spans="2:20" s="248" customFormat="1">
      <c r="B184" s="248" t="s">
        <v>12633</v>
      </c>
      <c r="C184" s="248" t="s">
        <v>12634</v>
      </c>
      <c r="E184" s="248" t="s">
        <v>2525</v>
      </c>
      <c r="F184" s="248" t="s">
        <v>2519</v>
      </c>
      <c r="G184" s="248">
        <v>2004</v>
      </c>
      <c r="H184" s="248">
        <v>49.178229199999997</v>
      </c>
      <c r="I184" s="248">
        <v>-108.09474299999999</v>
      </c>
      <c r="J184" s="248" t="s">
        <v>42</v>
      </c>
      <c r="K184" s="248" t="s">
        <v>1510</v>
      </c>
      <c r="L184" s="248" t="s">
        <v>12821</v>
      </c>
      <c r="M184" s="248">
        <v>37506</v>
      </c>
      <c r="N184" s="248" t="s">
        <v>26</v>
      </c>
      <c r="O184" s="248" t="s">
        <v>1510</v>
      </c>
      <c r="S184" s="248" t="s">
        <v>12636</v>
      </c>
      <c r="T184" s="248" t="s">
        <v>12668</v>
      </c>
    </row>
    <row r="185" spans="2:20" s="248" customFormat="1">
      <c r="B185" s="248" t="s">
        <v>12633</v>
      </c>
      <c r="C185" s="248" t="s">
        <v>12634</v>
      </c>
      <c r="E185" s="248" t="s">
        <v>2527</v>
      </c>
      <c r="F185" s="248" t="s">
        <v>2519</v>
      </c>
      <c r="G185" s="248">
        <v>2004</v>
      </c>
      <c r="H185" s="248">
        <v>50.165439900000003</v>
      </c>
      <c r="I185" s="248">
        <v>-105.26088660000001</v>
      </c>
      <c r="J185" s="248" t="s">
        <v>42</v>
      </c>
      <c r="K185" s="248" t="s">
        <v>1510</v>
      </c>
      <c r="L185" s="248" t="s">
        <v>12822</v>
      </c>
      <c r="M185" s="248">
        <v>37501</v>
      </c>
      <c r="N185" s="248" t="s">
        <v>26</v>
      </c>
      <c r="O185" s="248" t="s">
        <v>1510</v>
      </c>
      <c r="S185" s="248" t="s">
        <v>12636</v>
      </c>
    </row>
    <row r="186" spans="2:20" s="248" customFormat="1">
      <c r="B186" s="248" t="s">
        <v>12633</v>
      </c>
      <c r="C186" s="248" t="s">
        <v>12634</v>
      </c>
      <c r="E186" s="248" t="s">
        <v>12823</v>
      </c>
      <c r="F186" s="248" t="s">
        <v>2519</v>
      </c>
      <c r="G186" s="248">
        <v>1998</v>
      </c>
      <c r="H186" s="248">
        <v>51.489113600000003</v>
      </c>
      <c r="I186" s="248">
        <v>-106.9178122</v>
      </c>
      <c r="J186" s="248" t="s">
        <v>42</v>
      </c>
      <c r="K186" s="248" t="s">
        <v>1510</v>
      </c>
      <c r="L186" s="248" t="s">
        <v>12824</v>
      </c>
      <c r="M186" s="248">
        <v>37197</v>
      </c>
      <c r="N186" s="248" t="s">
        <v>26</v>
      </c>
      <c r="O186" s="248" t="s">
        <v>1510</v>
      </c>
      <c r="S186" s="248" t="s">
        <v>12636</v>
      </c>
    </row>
    <row r="187" spans="2:20" s="248" customFormat="1">
      <c r="B187" s="248" t="s">
        <v>12633</v>
      </c>
      <c r="C187" s="248" t="s">
        <v>12634</v>
      </c>
      <c r="E187" s="248" t="s">
        <v>2528</v>
      </c>
      <c r="F187" s="248" t="s">
        <v>2519</v>
      </c>
      <c r="G187" s="248">
        <v>1998</v>
      </c>
      <c r="H187" s="248">
        <v>51.489113600000003</v>
      </c>
      <c r="I187" s="248">
        <v>-106.9178122</v>
      </c>
      <c r="J187" s="248" t="s">
        <v>42</v>
      </c>
      <c r="K187" s="248" t="s">
        <v>1510</v>
      </c>
      <c r="L187" s="248" t="s">
        <v>12825</v>
      </c>
      <c r="M187" s="248">
        <v>37196</v>
      </c>
      <c r="N187" s="248" t="s">
        <v>26</v>
      </c>
      <c r="O187" s="248" t="s">
        <v>1510</v>
      </c>
      <c r="S187" s="248" t="s">
        <v>12636</v>
      </c>
    </row>
    <row r="188" spans="2:20" s="248" customFormat="1">
      <c r="B188" s="248" t="s">
        <v>12633</v>
      </c>
      <c r="C188" s="248" t="s">
        <v>12634</v>
      </c>
      <c r="E188" s="248" t="s">
        <v>2531</v>
      </c>
      <c r="F188" s="248" t="s">
        <v>2519</v>
      </c>
      <c r="G188" s="248">
        <v>1998</v>
      </c>
      <c r="H188" s="248">
        <v>49.592179000000002</v>
      </c>
      <c r="I188" s="248">
        <v>-97.574629000000002</v>
      </c>
      <c r="J188" s="248" t="s">
        <v>42</v>
      </c>
      <c r="K188" s="248" t="s">
        <v>1510</v>
      </c>
      <c r="L188" s="248" t="s">
        <v>12826</v>
      </c>
      <c r="M188" s="248">
        <v>37149</v>
      </c>
      <c r="N188" s="248" t="s">
        <v>26</v>
      </c>
      <c r="O188" s="248" t="s">
        <v>1510</v>
      </c>
      <c r="S188" s="248" t="s">
        <v>12636</v>
      </c>
    </row>
    <row r="189" spans="2:20" s="248" customFormat="1">
      <c r="B189" s="248" t="s">
        <v>12633</v>
      </c>
      <c r="C189" s="248" t="s">
        <v>12634</v>
      </c>
      <c r="E189" s="248" t="s">
        <v>2533</v>
      </c>
      <c r="F189" s="248" t="s">
        <v>2519</v>
      </c>
      <c r="G189" s="248">
        <v>1998</v>
      </c>
      <c r="H189" s="248">
        <v>50.655320099999997</v>
      </c>
      <c r="I189" s="248">
        <v>-109.9090034</v>
      </c>
      <c r="J189" s="248" t="s">
        <v>42</v>
      </c>
      <c r="K189" s="248" t="s">
        <v>1510</v>
      </c>
      <c r="L189" s="248" t="s">
        <v>12827</v>
      </c>
      <c r="M189" s="248">
        <v>37185</v>
      </c>
      <c r="N189" s="248" t="s">
        <v>26</v>
      </c>
      <c r="O189" s="248" t="s">
        <v>1510</v>
      </c>
      <c r="S189" s="248" t="s">
        <v>12636</v>
      </c>
    </row>
    <row r="190" spans="2:20" s="248" customFormat="1">
      <c r="B190" s="248" t="s">
        <v>12633</v>
      </c>
      <c r="C190" s="248" t="s">
        <v>12634</v>
      </c>
      <c r="E190" s="248" t="s">
        <v>12828</v>
      </c>
      <c r="F190" s="248" t="s">
        <v>2519</v>
      </c>
      <c r="G190" s="248">
        <v>2004</v>
      </c>
      <c r="H190" s="248">
        <v>53.3590236</v>
      </c>
      <c r="I190" s="248">
        <v>-106.6020899</v>
      </c>
      <c r="J190" s="248" t="s">
        <v>42</v>
      </c>
      <c r="K190" s="248" t="s">
        <v>1510</v>
      </c>
      <c r="L190" s="248" t="s">
        <v>12829</v>
      </c>
      <c r="M190" s="248">
        <v>37531</v>
      </c>
      <c r="N190" s="248" t="s">
        <v>35</v>
      </c>
      <c r="O190" s="248" t="s">
        <v>1510</v>
      </c>
      <c r="S190" s="248" t="s">
        <v>12636</v>
      </c>
    </row>
    <row r="191" spans="2:20" s="248" customFormat="1">
      <c r="B191" s="248" t="s">
        <v>12633</v>
      </c>
      <c r="C191" s="248" t="s">
        <v>12634</v>
      </c>
      <c r="E191" s="248" t="s">
        <v>2535</v>
      </c>
      <c r="F191" s="248" t="s">
        <v>2519</v>
      </c>
      <c r="G191" s="248">
        <v>1998</v>
      </c>
      <c r="H191" s="248">
        <v>53.3590236</v>
      </c>
      <c r="I191" s="248">
        <v>-106.6020899</v>
      </c>
      <c r="J191" s="248" t="s">
        <v>42</v>
      </c>
      <c r="K191" s="248" t="s">
        <v>1510</v>
      </c>
      <c r="L191" s="248" t="s">
        <v>12830</v>
      </c>
      <c r="M191" s="248">
        <v>37211</v>
      </c>
      <c r="N191" s="248" t="s">
        <v>26</v>
      </c>
      <c r="O191" s="248" t="s">
        <v>1510</v>
      </c>
      <c r="S191" s="248" t="s">
        <v>12636</v>
      </c>
    </row>
    <row r="192" spans="2:20" s="248" customFormat="1">
      <c r="B192" s="248" t="s">
        <v>12633</v>
      </c>
      <c r="C192" s="248" t="s">
        <v>12634</v>
      </c>
      <c r="E192" s="248" t="s">
        <v>2535</v>
      </c>
      <c r="F192" s="248" t="s">
        <v>2519</v>
      </c>
      <c r="G192" s="248">
        <v>1998</v>
      </c>
      <c r="H192" s="248">
        <v>53.3590236</v>
      </c>
      <c r="I192" s="248">
        <v>-106.6020899</v>
      </c>
      <c r="J192" s="248" t="s">
        <v>42</v>
      </c>
      <c r="K192" s="248" t="s">
        <v>1510</v>
      </c>
      <c r="L192" s="248" t="s">
        <v>12831</v>
      </c>
      <c r="M192" s="248">
        <v>37212</v>
      </c>
      <c r="N192" s="248" t="s">
        <v>26</v>
      </c>
      <c r="O192" s="248" t="s">
        <v>1510</v>
      </c>
      <c r="S192" s="248" t="s">
        <v>12636</v>
      </c>
    </row>
    <row r="193" spans="2:20" s="248" customFormat="1">
      <c r="B193" s="248" t="s">
        <v>12633</v>
      </c>
      <c r="C193" s="248" t="s">
        <v>12634</v>
      </c>
      <c r="E193" s="248" t="s">
        <v>2536</v>
      </c>
      <c r="F193" s="248" t="s">
        <v>2519</v>
      </c>
      <c r="G193" s="248">
        <v>2004</v>
      </c>
      <c r="H193" s="248">
        <v>49.867704099999997</v>
      </c>
      <c r="I193" s="248">
        <v>-99.3601764</v>
      </c>
      <c r="J193" s="248" t="s">
        <v>42</v>
      </c>
      <c r="K193" s="248" t="s">
        <v>1510</v>
      </c>
      <c r="L193" s="248" t="s">
        <v>12832</v>
      </c>
      <c r="M193" s="248">
        <v>37429</v>
      </c>
      <c r="N193" s="248" t="s">
        <v>35</v>
      </c>
      <c r="O193" s="248" t="s">
        <v>1510</v>
      </c>
      <c r="S193" s="248" t="s">
        <v>12636</v>
      </c>
      <c r="T193" s="248" t="s">
        <v>12668</v>
      </c>
    </row>
    <row r="194" spans="2:20" s="248" customFormat="1">
      <c r="B194" s="248" t="s">
        <v>12633</v>
      </c>
      <c r="C194" s="248" t="s">
        <v>12634</v>
      </c>
      <c r="E194" s="248" t="s">
        <v>2537</v>
      </c>
      <c r="F194" s="248" t="s">
        <v>2519</v>
      </c>
      <c r="G194" s="248">
        <v>1994</v>
      </c>
      <c r="H194" s="248">
        <v>49.443348</v>
      </c>
      <c r="I194" s="248">
        <v>-97.052518000000006</v>
      </c>
      <c r="J194" s="248" t="s">
        <v>42</v>
      </c>
      <c r="K194" s="248" t="s">
        <v>1510</v>
      </c>
      <c r="L194" s="248" t="s">
        <v>12833</v>
      </c>
      <c r="M194" s="248">
        <v>37104</v>
      </c>
      <c r="N194" s="248" t="s">
        <v>26</v>
      </c>
      <c r="O194" s="248" t="s">
        <v>1510</v>
      </c>
      <c r="S194" s="248" t="s">
        <v>12636</v>
      </c>
    </row>
    <row r="195" spans="2:20" s="248" customFormat="1">
      <c r="B195" s="248" t="s">
        <v>12633</v>
      </c>
      <c r="C195" s="248" t="s">
        <v>12634</v>
      </c>
      <c r="E195" s="248" t="s">
        <v>2537</v>
      </c>
      <c r="F195" s="248" t="s">
        <v>2519</v>
      </c>
      <c r="G195" s="248">
        <v>1994</v>
      </c>
      <c r="H195" s="248">
        <v>49.443348</v>
      </c>
      <c r="I195" s="248">
        <v>-97.052518000000006</v>
      </c>
      <c r="J195" s="248" t="s">
        <v>42</v>
      </c>
      <c r="K195" s="248" t="s">
        <v>1510</v>
      </c>
      <c r="L195" s="248" t="s">
        <v>12834</v>
      </c>
      <c r="M195" s="248">
        <v>37105</v>
      </c>
      <c r="N195" s="248" t="s">
        <v>26</v>
      </c>
      <c r="O195" s="248" t="s">
        <v>1510</v>
      </c>
      <c r="S195" s="248" t="s">
        <v>12636</v>
      </c>
    </row>
    <row r="196" spans="2:20" s="248" customFormat="1">
      <c r="B196" s="248" t="s">
        <v>12633</v>
      </c>
      <c r="C196" s="248" t="s">
        <v>12634</v>
      </c>
      <c r="E196" s="248" t="s">
        <v>2538</v>
      </c>
      <c r="F196" s="248" t="s">
        <v>2519</v>
      </c>
      <c r="G196" s="248">
        <v>1998</v>
      </c>
      <c r="H196" s="248">
        <v>49.175441900000003</v>
      </c>
      <c r="I196" s="248">
        <v>-101.630253</v>
      </c>
      <c r="J196" s="248" t="s">
        <v>42</v>
      </c>
      <c r="K196" s="248" t="s">
        <v>1510</v>
      </c>
      <c r="L196" s="248" t="s">
        <v>12835</v>
      </c>
      <c r="M196" s="248">
        <v>37165</v>
      </c>
      <c r="N196" s="248" t="s">
        <v>26</v>
      </c>
      <c r="O196" s="248" t="s">
        <v>1510</v>
      </c>
      <c r="S196" s="248" t="s">
        <v>12636</v>
      </c>
    </row>
    <row r="197" spans="2:20" s="248" customFormat="1">
      <c r="B197" s="248" t="s">
        <v>12633</v>
      </c>
      <c r="C197" s="248" t="s">
        <v>12634</v>
      </c>
      <c r="E197" s="248" t="s">
        <v>2538</v>
      </c>
      <c r="F197" s="248" t="s">
        <v>2519</v>
      </c>
      <c r="G197" s="248">
        <v>2001</v>
      </c>
      <c r="H197" s="248">
        <v>49.175441900000003</v>
      </c>
      <c r="I197" s="248">
        <v>-101.630253</v>
      </c>
      <c r="J197" s="248" t="s">
        <v>42</v>
      </c>
      <c r="K197" s="248" t="s">
        <v>1510</v>
      </c>
      <c r="L197" s="248" t="s">
        <v>12836</v>
      </c>
      <c r="M197" s="248">
        <v>37326</v>
      </c>
      <c r="N197" s="248" t="s">
        <v>26</v>
      </c>
      <c r="O197" s="248" t="s">
        <v>1510</v>
      </c>
      <c r="S197" s="248" t="s">
        <v>12636</v>
      </c>
    </row>
    <row r="198" spans="2:20" s="248" customFormat="1">
      <c r="B198" s="248" t="s">
        <v>12633</v>
      </c>
      <c r="C198" s="248" t="s">
        <v>12634</v>
      </c>
      <c r="E198" s="248" t="s">
        <v>2539</v>
      </c>
      <c r="F198" s="248" t="s">
        <v>2519</v>
      </c>
      <c r="G198" s="248">
        <v>2004</v>
      </c>
      <c r="H198" s="248">
        <v>49.173937899999999</v>
      </c>
      <c r="I198" s="248">
        <v>-101.7958095</v>
      </c>
      <c r="J198" s="248" t="s">
        <v>42</v>
      </c>
      <c r="K198" s="248" t="s">
        <v>1510</v>
      </c>
      <c r="L198" s="248" t="s">
        <v>12837</v>
      </c>
      <c r="M198" s="248">
        <v>37495</v>
      </c>
      <c r="N198" s="248" t="s">
        <v>35</v>
      </c>
      <c r="O198" s="248" t="s">
        <v>1510</v>
      </c>
      <c r="S198" s="248" t="s">
        <v>12636</v>
      </c>
      <c r="T198" s="248" t="s">
        <v>12668</v>
      </c>
    </row>
    <row r="199" spans="2:20" s="248" customFormat="1">
      <c r="B199" s="248" t="s">
        <v>12633</v>
      </c>
      <c r="C199" s="248" t="s">
        <v>12634</v>
      </c>
      <c r="E199" s="248" t="s">
        <v>2541</v>
      </c>
      <c r="F199" s="248" t="s">
        <v>2519</v>
      </c>
      <c r="G199" s="248">
        <v>2004</v>
      </c>
      <c r="H199" s="248">
        <v>49.093895799999999</v>
      </c>
      <c r="I199" s="248">
        <v>-99.341466999999994</v>
      </c>
      <c r="J199" s="248" t="s">
        <v>42</v>
      </c>
      <c r="K199" s="248" t="s">
        <v>1510</v>
      </c>
      <c r="L199" s="248" t="s">
        <v>12838</v>
      </c>
      <c r="M199" s="248">
        <v>37464</v>
      </c>
      <c r="N199" s="248" t="s">
        <v>26</v>
      </c>
      <c r="O199" s="248" t="s">
        <v>1510</v>
      </c>
      <c r="S199" s="248" t="s">
        <v>12636</v>
      </c>
      <c r="T199" s="248" t="s">
        <v>12668</v>
      </c>
    </row>
    <row r="200" spans="2:20" s="248" customFormat="1">
      <c r="B200" s="248" t="s">
        <v>12633</v>
      </c>
      <c r="C200" s="248" t="s">
        <v>12634</v>
      </c>
      <c r="E200" s="248" t="s">
        <v>2543</v>
      </c>
      <c r="F200" s="248" t="s">
        <v>2519</v>
      </c>
      <c r="G200" s="248">
        <v>1998</v>
      </c>
      <c r="H200" s="248">
        <v>49.134269000000003</v>
      </c>
      <c r="I200" s="248">
        <v>-99.036259999999999</v>
      </c>
      <c r="J200" s="248" t="s">
        <v>42</v>
      </c>
      <c r="K200" s="248" t="s">
        <v>1510</v>
      </c>
      <c r="L200" s="248" t="s">
        <v>12839</v>
      </c>
      <c r="M200" s="248">
        <v>37152</v>
      </c>
      <c r="N200" s="248" t="s">
        <v>26</v>
      </c>
      <c r="O200" s="248" t="s">
        <v>1510</v>
      </c>
      <c r="S200" s="248" t="s">
        <v>12636</v>
      </c>
    </row>
    <row r="201" spans="2:20" s="248" customFormat="1">
      <c r="B201" s="248" t="s">
        <v>12633</v>
      </c>
      <c r="C201" s="248" t="s">
        <v>12634</v>
      </c>
      <c r="E201" s="248" t="s">
        <v>2543</v>
      </c>
      <c r="F201" s="248" t="s">
        <v>2519</v>
      </c>
      <c r="G201" s="248">
        <v>2004</v>
      </c>
      <c r="H201" s="248">
        <v>49.134269000000003</v>
      </c>
      <c r="I201" s="248">
        <v>-99.036259999999999</v>
      </c>
      <c r="J201" s="248" t="s">
        <v>42</v>
      </c>
      <c r="K201" s="248" t="s">
        <v>1510</v>
      </c>
      <c r="L201" s="248" t="s">
        <v>12840</v>
      </c>
      <c r="M201" s="248">
        <v>37467</v>
      </c>
      <c r="N201" s="248" t="s">
        <v>35</v>
      </c>
      <c r="O201" s="248" t="s">
        <v>1510</v>
      </c>
      <c r="S201" s="248" t="s">
        <v>12636</v>
      </c>
    </row>
    <row r="202" spans="2:20" s="248" customFormat="1">
      <c r="B202" s="248" t="s">
        <v>12633</v>
      </c>
      <c r="C202" s="248" t="s">
        <v>12634</v>
      </c>
      <c r="E202" s="248" t="s">
        <v>2545</v>
      </c>
      <c r="F202" s="248" t="s">
        <v>2519</v>
      </c>
      <c r="G202" s="248">
        <v>2004</v>
      </c>
      <c r="H202" s="248">
        <v>49.75694</v>
      </c>
      <c r="I202" s="248">
        <v>-106.02585000000001</v>
      </c>
      <c r="J202" s="248" t="s">
        <v>42</v>
      </c>
      <c r="K202" s="248" t="s">
        <v>1510</v>
      </c>
      <c r="L202" s="248" t="s">
        <v>12841</v>
      </c>
      <c r="M202" s="248">
        <v>37505</v>
      </c>
      <c r="N202" s="248" t="s">
        <v>26</v>
      </c>
      <c r="O202" s="248" t="s">
        <v>1510</v>
      </c>
      <c r="S202" s="248" t="s">
        <v>12636</v>
      </c>
      <c r="T202" s="248" t="s">
        <v>12668</v>
      </c>
    </row>
    <row r="203" spans="2:20" s="248" customFormat="1">
      <c r="B203" s="248" t="s">
        <v>12633</v>
      </c>
      <c r="C203" s="248" t="s">
        <v>12634</v>
      </c>
      <c r="E203" s="248" t="s">
        <v>2546</v>
      </c>
      <c r="F203" s="248" t="s">
        <v>2519</v>
      </c>
      <c r="G203" s="248">
        <v>2001</v>
      </c>
      <c r="H203" s="248">
        <v>49.113643199999999</v>
      </c>
      <c r="I203" s="248">
        <v>-105.5230905</v>
      </c>
      <c r="J203" s="248" t="s">
        <v>42</v>
      </c>
      <c r="K203" s="248" t="s">
        <v>1510</v>
      </c>
      <c r="L203" s="248" t="s">
        <v>12842</v>
      </c>
      <c r="M203" s="248">
        <v>37337</v>
      </c>
      <c r="N203" s="248" t="s">
        <v>26</v>
      </c>
      <c r="O203" s="248" t="s">
        <v>1510</v>
      </c>
      <c r="S203" s="248" t="s">
        <v>12636</v>
      </c>
    </row>
    <row r="204" spans="2:20" s="248" customFormat="1">
      <c r="B204" s="248" t="s">
        <v>12633</v>
      </c>
      <c r="C204" s="248" t="s">
        <v>12634</v>
      </c>
      <c r="E204" s="248" t="s">
        <v>2547</v>
      </c>
      <c r="F204" s="248" t="s">
        <v>2519</v>
      </c>
      <c r="G204" s="248">
        <v>1998</v>
      </c>
      <c r="H204" s="248">
        <v>49.819451600000001</v>
      </c>
      <c r="I204" s="248">
        <v>-103.30692550000001</v>
      </c>
      <c r="J204" s="248" t="s">
        <v>42</v>
      </c>
      <c r="K204" s="248" t="s">
        <v>1510</v>
      </c>
      <c r="L204" s="248" t="s">
        <v>12843</v>
      </c>
      <c r="M204" s="248">
        <v>37171</v>
      </c>
      <c r="N204" s="248" t="s">
        <v>26</v>
      </c>
      <c r="O204" s="248" t="s">
        <v>1510</v>
      </c>
      <c r="S204" s="248" t="s">
        <v>12636</v>
      </c>
    </row>
    <row r="205" spans="2:20" s="248" customFormat="1">
      <c r="B205" s="248" t="s">
        <v>12633</v>
      </c>
      <c r="C205" s="248" t="s">
        <v>12634</v>
      </c>
      <c r="E205" s="248" t="s">
        <v>2548</v>
      </c>
      <c r="F205" s="248" t="s">
        <v>2519</v>
      </c>
      <c r="G205" s="248">
        <v>1998</v>
      </c>
      <c r="H205" s="248">
        <v>49.731352000000001</v>
      </c>
      <c r="I205" s="248">
        <v>-101.23519400000001</v>
      </c>
      <c r="J205" s="248" t="s">
        <v>42</v>
      </c>
      <c r="K205" s="248" t="s">
        <v>1510</v>
      </c>
      <c r="L205" s="248" t="s">
        <v>12844</v>
      </c>
      <c r="M205" s="248">
        <v>37134</v>
      </c>
      <c r="N205" s="248" t="s">
        <v>26</v>
      </c>
      <c r="O205" s="248" t="s">
        <v>1510</v>
      </c>
      <c r="S205" s="248" t="s">
        <v>12636</v>
      </c>
    </row>
    <row r="206" spans="2:20" s="248" customFormat="1">
      <c r="B206" s="248" t="s">
        <v>12633</v>
      </c>
      <c r="C206" s="248" t="s">
        <v>12634</v>
      </c>
      <c r="E206" s="248" t="s">
        <v>2548</v>
      </c>
      <c r="F206" s="248" t="s">
        <v>2519</v>
      </c>
      <c r="G206" s="248">
        <v>2004</v>
      </c>
      <c r="H206" s="248">
        <v>49.731352000000001</v>
      </c>
      <c r="I206" s="248">
        <v>-101.23519400000001</v>
      </c>
      <c r="J206" s="248" t="s">
        <v>42</v>
      </c>
      <c r="K206" s="248" t="s">
        <v>1510</v>
      </c>
      <c r="L206" s="248" t="s">
        <v>12845</v>
      </c>
      <c r="M206" s="248">
        <v>37430</v>
      </c>
      <c r="N206" s="248" t="s">
        <v>26</v>
      </c>
      <c r="O206" s="248" t="s">
        <v>1510</v>
      </c>
      <c r="S206" s="248" t="s">
        <v>12636</v>
      </c>
    </row>
    <row r="207" spans="2:20" s="248" customFormat="1">
      <c r="B207" s="248" t="s">
        <v>12633</v>
      </c>
      <c r="C207" s="248" t="s">
        <v>12634</v>
      </c>
      <c r="E207" s="248" t="s">
        <v>2550</v>
      </c>
      <c r="F207" s="248" t="s">
        <v>2519</v>
      </c>
      <c r="G207" s="248">
        <v>2001</v>
      </c>
      <c r="H207" s="248">
        <v>52.633226000000001</v>
      </c>
      <c r="I207" s="248">
        <v>-105.74646300000001</v>
      </c>
      <c r="J207" s="248" t="s">
        <v>42</v>
      </c>
      <c r="K207" s="248" t="s">
        <v>1510</v>
      </c>
      <c r="L207" s="248" t="s">
        <v>12846</v>
      </c>
      <c r="M207" s="248">
        <v>37328</v>
      </c>
      <c r="N207" s="248" t="s">
        <v>26</v>
      </c>
      <c r="O207" s="248" t="s">
        <v>1510</v>
      </c>
      <c r="S207" s="248" t="s">
        <v>12636</v>
      </c>
    </row>
    <row r="208" spans="2:20" s="248" customFormat="1">
      <c r="B208" s="248" t="s">
        <v>12633</v>
      </c>
      <c r="C208" s="248" t="s">
        <v>12634</v>
      </c>
      <c r="E208" s="248" t="s">
        <v>2552</v>
      </c>
      <c r="F208" s="248" t="s">
        <v>2519</v>
      </c>
      <c r="G208" s="248">
        <v>1998</v>
      </c>
      <c r="H208" s="248">
        <v>49.205029000000003</v>
      </c>
      <c r="I208" s="248">
        <v>-98.377663999999996</v>
      </c>
      <c r="J208" s="248" t="s">
        <v>42</v>
      </c>
      <c r="K208" s="248" t="s">
        <v>1510</v>
      </c>
      <c r="L208" s="248" t="s">
        <v>12847</v>
      </c>
      <c r="M208" s="248">
        <v>37153</v>
      </c>
      <c r="N208" s="248" t="s">
        <v>26</v>
      </c>
      <c r="O208" s="248" t="s">
        <v>1510</v>
      </c>
      <c r="S208" s="248" t="s">
        <v>12636</v>
      </c>
    </row>
    <row r="209" spans="2:20" s="248" customFormat="1">
      <c r="B209" s="248" t="s">
        <v>12633</v>
      </c>
      <c r="C209" s="248" t="s">
        <v>12634</v>
      </c>
      <c r="E209" s="248" t="s">
        <v>2553</v>
      </c>
      <c r="F209" s="248" t="s">
        <v>2519</v>
      </c>
      <c r="G209" s="248">
        <v>2001</v>
      </c>
      <c r="H209" s="248">
        <v>51.150037400000002</v>
      </c>
      <c r="I209" s="248">
        <v>-100.04970040000001</v>
      </c>
      <c r="J209" s="248" t="s">
        <v>42</v>
      </c>
      <c r="K209" s="248" t="s">
        <v>1510</v>
      </c>
      <c r="L209" s="248" t="s">
        <v>12848</v>
      </c>
      <c r="M209" s="248">
        <v>37315</v>
      </c>
      <c r="N209" s="248" t="s">
        <v>26</v>
      </c>
      <c r="O209" s="248" t="s">
        <v>1510</v>
      </c>
      <c r="S209" s="248" t="s">
        <v>12636</v>
      </c>
    </row>
    <row r="210" spans="2:20" s="248" customFormat="1">
      <c r="B210" s="248" t="s">
        <v>12633</v>
      </c>
      <c r="C210" s="248" t="s">
        <v>12634</v>
      </c>
      <c r="E210" s="248" t="s">
        <v>2553</v>
      </c>
      <c r="F210" s="248" t="s">
        <v>2519</v>
      </c>
      <c r="G210" s="248">
        <v>2004</v>
      </c>
      <c r="H210" s="248">
        <v>51.150037400000002</v>
      </c>
      <c r="I210" s="248">
        <v>-100.04970040000001</v>
      </c>
      <c r="J210" s="248" t="s">
        <v>42</v>
      </c>
      <c r="K210" s="248" t="s">
        <v>1510</v>
      </c>
      <c r="L210" s="248" t="s">
        <v>12849</v>
      </c>
      <c r="M210" s="248">
        <v>37455</v>
      </c>
      <c r="N210" s="248" t="s">
        <v>26</v>
      </c>
      <c r="O210" s="248" t="s">
        <v>1510</v>
      </c>
      <c r="S210" s="248" t="s">
        <v>12636</v>
      </c>
    </row>
    <row r="211" spans="2:20" s="248" customFormat="1">
      <c r="B211" s="248" t="s">
        <v>12633</v>
      </c>
      <c r="C211" s="248" t="s">
        <v>12634</v>
      </c>
      <c r="E211" s="248" t="s">
        <v>2553</v>
      </c>
      <c r="F211" s="248" t="s">
        <v>2519</v>
      </c>
      <c r="G211" s="248">
        <v>2004</v>
      </c>
      <c r="H211" s="248">
        <v>51.150037400000002</v>
      </c>
      <c r="I211" s="248">
        <v>-100.04970040000001</v>
      </c>
      <c r="J211" s="248" t="s">
        <v>42</v>
      </c>
      <c r="K211" s="248" t="s">
        <v>1510</v>
      </c>
      <c r="L211" s="248" t="s">
        <v>12850</v>
      </c>
      <c r="M211" s="248">
        <v>37456</v>
      </c>
      <c r="N211" s="248" t="s">
        <v>35</v>
      </c>
      <c r="O211" s="248" t="s">
        <v>1510</v>
      </c>
      <c r="S211" s="248" t="s">
        <v>12636</v>
      </c>
    </row>
    <row r="212" spans="2:20" s="248" customFormat="1">
      <c r="B212" s="248" t="s">
        <v>12633</v>
      </c>
      <c r="C212" s="248" t="s">
        <v>12634</v>
      </c>
      <c r="E212" s="248" t="s">
        <v>2553</v>
      </c>
      <c r="F212" s="248" t="s">
        <v>2519</v>
      </c>
      <c r="G212" s="248">
        <v>2004</v>
      </c>
      <c r="H212" s="248">
        <v>51.150037400000002</v>
      </c>
      <c r="I212" s="248">
        <v>-100.04970040000001</v>
      </c>
      <c r="J212" s="248" t="s">
        <v>42</v>
      </c>
      <c r="K212" s="248" t="s">
        <v>1510</v>
      </c>
      <c r="L212" s="248" t="s">
        <v>12851</v>
      </c>
      <c r="M212" s="248">
        <v>37457</v>
      </c>
      <c r="N212" s="248" t="s">
        <v>26</v>
      </c>
      <c r="O212" s="248" t="s">
        <v>1510</v>
      </c>
      <c r="S212" s="248" t="s">
        <v>12636</v>
      </c>
    </row>
    <row r="213" spans="2:20" s="248" customFormat="1">
      <c r="B213" s="248" t="s">
        <v>12633</v>
      </c>
      <c r="C213" s="248" t="s">
        <v>12634</v>
      </c>
      <c r="E213" s="248" t="s">
        <v>2553</v>
      </c>
      <c r="F213" s="248" t="s">
        <v>2519</v>
      </c>
      <c r="G213" s="248">
        <v>2004</v>
      </c>
      <c r="H213" s="248">
        <v>51.150037400000002</v>
      </c>
      <c r="I213" s="248">
        <v>-100.04970040000001</v>
      </c>
      <c r="J213" s="248" t="s">
        <v>42</v>
      </c>
      <c r="K213" s="248" t="s">
        <v>1510</v>
      </c>
      <c r="L213" s="248" t="s">
        <v>12852</v>
      </c>
      <c r="M213" s="248">
        <v>37454</v>
      </c>
      <c r="N213" s="248" t="s">
        <v>26</v>
      </c>
      <c r="O213" s="248" t="s">
        <v>1510</v>
      </c>
      <c r="S213" s="248" t="s">
        <v>12636</v>
      </c>
      <c r="T213" s="248" t="s">
        <v>12668</v>
      </c>
    </row>
    <row r="214" spans="2:20" s="248" customFormat="1">
      <c r="B214" s="248" t="s">
        <v>12633</v>
      </c>
      <c r="C214" s="248" t="s">
        <v>12634</v>
      </c>
      <c r="E214" s="248" t="s">
        <v>12853</v>
      </c>
      <c r="F214" s="248" t="s">
        <v>2519</v>
      </c>
      <c r="G214" s="248">
        <v>2004</v>
      </c>
      <c r="H214" s="248">
        <v>52.201934000000001</v>
      </c>
      <c r="I214" s="248">
        <v>-105.218024</v>
      </c>
      <c r="J214" s="248" t="s">
        <v>42</v>
      </c>
      <c r="K214" s="248" t="s">
        <v>1510</v>
      </c>
      <c r="L214" s="248" t="s">
        <v>12854</v>
      </c>
      <c r="M214" s="248">
        <v>37528</v>
      </c>
      <c r="N214" s="248" t="s">
        <v>26</v>
      </c>
      <c r="O214" s="248" t="s">
        <v>1510</v>
      </c>
      <c r="S214" s="248" t="s">
        <v>12636</v>
      </c>
    </row>
    <row r="215" spans="2:20" s="248" customFormat="1">
      <c r="B215" s="248" t="s">
        <v>12633</v>
      </c>
      <c r="C215" s="248" t="s">
        <v>12634</v>
      </c>
      <c r="E215" s="248" t="s">
        <v>2554</v>
      </c>
      <c r="F215" s="248" t="s">
        <v>2519</v>
      </c>
      <c r="G215" s="248">
        <v>2001</v>
      </c>
      <c r="H215" s="248">
        <v>52.201934000000001</v>
      </c>
      <c r="I215" s="248">
        <v>-105.218024</v>
      </c>
      <c r="J215" s="248" t="s">
        <v>42</v>
      </c>
      <c r="K215" s="248" t="s">
        <v>1510</v>
      </c>
      <c r="L215" s="248" t="s">
        <v>12855</v>
      </c>
      <c r="M215" s="248">
        <v>37351</v>
      </c>
      <c r="N215" s="248" t="s">
        <v>26</v>
      </c>
      <c r="O215" s="248" t="s">
        <v>1510</v>
      </c>
      <c r="S215" s="248" t="s">
        <v>12636</v>
      </c>
    </row>
    <row r="216" spans="2:20" s="248" customFormat="1">
      <c r="B216" s="248" t="s">
        <v>12633</v>
      </c>
      <c r="C216" s="248" t="s">
        <v>12634</v>
      </c>
      <c r="E216" s="248" t="s">
        <v>12856</v>
      </c>
      <c r="F216" s="248" t="s">
        <v>2519</v>
      </c>
      <c r="G216" s="248">
        <v>2004</v>
      </c>
      <c r="H216" s="248">
        <v>49.141928999999998</v>
      </c>
      <c r="I216" s="248">
        <v>-97.155422000000002</v>
      </c>
      <c r="J216" s="248" t="s">
        <v>42</v>
      </c>
      <c r="K216" s="248" t="s">
        <v>1510</v>
      </c>
      <c r="L216" s="248" t="s">
        <v>12857</v>
      </c>
      <c r="M216" s="248">
        <v>37479</v>
      </c>
      <c r="N216" s="248" t="s">
        <v>35</v>
      </c>
      <c r="O216" s="248" t="s">
        <v>1510</v>
      </c>
      <c r="S216" s="248" t="s">
        <v>12636</v>
      </c>
    </row>
    <row r="217" spans="2:20" s="248" customFormat="1">
      <c r="B217" s="248" t="s">
        <v>12633</v>
      </c>
      <c r="C217" s="248" t="s">
        <v>12634</v>
      </c>
      <c r="E217" s="248" t="s">
        <v>2555</v>
      </c>
      <c r="F217" s="248" t="s">
        <v>2519</v>
      </c>
      <c r="G217" s="248">
        <v>2004</v>
      </c>
      <c r="H217" s="248">
        <v>51.745891899999997</v>
      </c>
      <c r="I217" s="248">
        <v>-105.01261460000001</v>
      </c>
      <c r="J217" s="248" t="s">
        <v>42</v>
      </c>
      <c r="K217" s="248" t="s">
        <v>1510</v>
      </c>
      <c r="L217" s="248" t="s">
        <v>12858</v>
      </c>
      <c r="M217" s="248">
        <v>37512</v>
      </c>
      <c r="N217" s="248" t="s">
        <v>26</v>
      </c>
      <c r="O217" s="248" t="s">
        <v>1510</v>
      </c>
      <c r="S217" s="248" t="s">
        <v>12636</v>
      </c>
    </row>
    <row r="218" spans="2:20" s="248" customFormat="1">
      <c r="B218" s="248" t="s">
        <v>12633</v>
      </c>
      <c r="C218" s="248" t="s">
        <v>12634</v>
      </c>
      <c r="E218" s="248" t="s">
        <v>2556</v>
      </c>
      <c r="F218" s="248" t="s">
        <v>2519</v>
      </c>
      <c r="G218" s="248">
        <v>2004</v>
      </c>
      <c r="H218" s="248">
        <v>49.727888999999998</v>
      </c>
      <c r="I218" s="248">
        <v>-96.723277899999999</v>
      </c>
      <c r="J218" s="248" t="s">
        <v>42</v>
      </c>
      <c r="K218" s="248" t="s">
        <v>1510</v>
      </c>
      <c r="L218" s="248" t="s">
        <v>12859</v>
      </c>
      <c r="M218" s="248">
        <v>37475</v>
      </c>
      <c r="N218" s="248" t="s">
        <v>35</v>
      </c>
      <c r="O218" s="248" t="s">
        <v>1510</v>
      </c>
      <c r="S218" s="248" t="s">
        <v>12636</v>
      </c>
      <c r="T218" s="248" t="s">
        <v>12668</v>
      </c>
    </row>
    <row r="219" spans="2:20" s="248" customFormat="1">
      <c r="B219" s="248" t="s">
        <v>12633</v>
      </c>
      <c r="C219" s="248" t="s">
        <v>12634</v>
      </c>
      <c r="E219" s="248" t="s">
        <v>2558</v>
      </c>
      <c r="F219" s="248" t="s">
        <v>2519</v>
      </c>
      <c r="G219" s="248">
        <v>2004</v>
      </c>
      <c r="H219" s="248">
        <v>49.406193000000002</v>
      </c>
      <c r="I219" s="248">
        <v>-99.732229000000004</v>
      </c>
      <c r="J219" s="248" t="s">
        <v>42</v>
      </c>
      <c r="K219" s="248" t="s">
        <v>1510</v>
      </c>
      <c r="L219" s="248" t="s">
        <v>12860</v>
      </c>
      <c r="M219" s="248">
        <v>37424</v>
      </c>
      <c r="N219" s="248" t="s">
        <v>26</v>
      </c>
      <c r="O219" s="248" t="s">
        <v>1510</v>
      </c>
      <c r="S219" s="248" t="s">
        <v>12636</v>
      </c>
      <c r="T219" s="248" t="s">
        <v>12668</v>
      </c>
    </row>
    <row r="220" spans="2:20" s="248" customFormat="1">
      <c r="B220" s="248" t="s">
        <v>12633</v>
      </c>
      <c r="C220" s="248" t="s">
        <v>12634</v>
      </c>
      <c r="E220" s="248" t="s">
        <v>2559</v>
      </c>
      <c r="F220" s="248" t="s">
        <v>2519</v>
      </c>
      <c r="G220" s="248">
        <v>1998</v>
      </c>
      <c r="H220" s="248">
        <v>51.929699900000003</v>
      </c>
      <c r="I220" s="248">
        <v>-101.44028400000001</v>
      </c>
      <c r="J220" s="248" t="s">
        <v>42</v>
      </c>
      <c r="K220" s="248" t="s">
        <v>1510</v>
      </c>
      <c r="L220" s="248" t="s">
        <v>12861</v>
      </c>
      <c r="M220" s="248">
        <v>37144</v>
      </c>
      <c r="N220" s="248" t="s">
        <v>26</v>
      </c>
      <c r="O220" s="248" t="s">
        <v>1510</v>
      </c>
      <c r="S220" s="248" t="s">
        <v>12636</v>
      </c>
    </row>
    <row r="221" spans="2:20" s="248" customFormat="1">
      <c r="B221" s="248" t="s">
        <v>12633</v>
      </c>
      <c r="C221" s="248" t="s">
        <v>12634</v>
      </c>
      <c r="E221" s="248" t="s">
        <v>2560</v>
      </c>
      <c r="F221" s="248" t="s">
        <v>2519</v>
      </c>
      <c r="G221" s="248">
        <v>2001</v>
      </c>
      <c r="H221" s="248">
        <v>50.936161800000001</v>
      </c>
      <c r="I221" s="248">
        <v>-104.7113111</v>
      </c>
      <c r="J221" s="248" t="s">
        <v>42</v>
      </c>
      <c r="K221" s="248" t="s">
        <v>1510</v>
      </c>
      <c r="L221" s="248" t="s">
        <v>12862</v>
      </c>
      <c r="M221" s="248">
        <v>37345</v>
      </c>
      <c r="N221" s="248" t="s">
        <v>26</v>
      </c>
      <c r="O221" s="248" t="s">
        <v>1510</v>
      </c>
      <c r="S221" s="248" t="s">
        <v>12636</v>
      </c>
    </row>
    <row r="222" spans="2:20" s="248" customFormat="1">
      <c r="B222" s="248" t="s">
        <v>12633</v>
      </c>
      <c r="C222" s="248" t="s">
        <v>12634</v>
      </c>
      <c r="E222" s="248" t="s">
        <v>12863</v>
      </c>
      <c r="F222" s="248" t="s">
        <v>2519</v>
      </c>
      <c r="G222" s="248">
        <v>2000</v>
      </c>
      <c r="H222" s="248">
        <v>49.514043000000001</v>
      </c>
      <c r="I222" s="248">
        <v>-108.8199661</v>
      </c>
      <c r="J222" s="248" t="s">
        <v>42</v>
      </c>
      <c r="K222" s="248" t="s">
        <v>1510</v>
      </c>
      <c r="L222" s="248" t="s">
        <v>12864</v>
      </c>
      <c r="M222" s="248">
        <v>37289</v>
      </c>
      <c r="N222" s="248" t="s">
        <v>26</v>
      </c>
      <c r="O222" s="248" t="s">
        <v>1510</v>
      </c>
      <c r="S222" s="248" t="s">
        <v>12636</v>
      </c>
    </row>
    <row r="223" spans="2:20" s="248" customFormat="1">
      <c r="B223" s="248" t="s">
        <v>12633</v>
      </c>
      <c r="C223" s="248" t="s">
        <v>12634</v>
      </c>
      <c r="E223" s="248" t="s">
        <v>2561</v>
      </c>
      <c r="F223" s="248" t="s">
        <v>2519</v>
      </c>
      <c r="G223" s="248">
        <v>1998</v>
      </c>
      <c r="H223" s="248">
        <v>53.187787399999998</v>
      </c>
      <c r="I223" s="248">
        <v>-108.7668365</v>
      </c>
      <c r="J223" s="248" t="s">
        <v>42</v>
      </c>
      <c r="K223" s="248" t="s">
        <v>1510</v>
      </c>
      <c r="L223" s="248" t="s">
        <v>12865</v>
      </c>
      <c r="M223" s="248">
        <v>37216</v>
      </c>
      <c r="N223" s="248" t="s">
        <v>26</v>
      </c>
      <c r="O223" s="248" t="s">
        <v>1510</v>
      </c>
      <c r="S223" s="248" t="s">
        <v>12636</v>
      </c>
    </row>
    <row r="224" spans="2:20" s="248" customFormat="1">
      <c r="B224" s="248" t="s">
        <v>12633</v>
      </c>
      <c r="C224" s="248" t="s">
        <v>12634</v>
      </c>
      <c r="E224" s="248" t="s">
        <v>2561</v>
      </c>
      <c r="F224" s="248" t="s">
        <v>2519</v>
      </c>
      <c r="G224" s="248">
        <v>1998</v>
      </c>
      <c r="H224" s="248">
        <v>53.187787399999998</v>
      </c>
      <c r="I224" s="248">
        <v>-108.7668365</v>
      </c>
      <c r="J224" s="248" t="s">
        <v>42</v>
      </c>
      <c r="K224" s="248" t="s">
        <v>1510</v>
      </c>
      <c r="L224" s="248" t="s">
        <v>12866</v>
      </c>
      <c r="M224" s="248">
        <v>37217</v>
      </c>
      <c r="N224" s="248" t="s">
        <v>26</v>
      </c>
      <c r="O224" s="248" t="s">
        <v>1510</v>
      </c>
      <c r="S224" s="248" t="s">
        <v>12636</v>
      </c>
    </row>
    <row r="225" spans="2:20" s="248" customFormat="1">
      <c r="B225" s="248" t="s">
        <v>12633</v>
      </c>
      <c r="C225" s="248" t="s">
        <v>12634</v>
      </c>
      <c r="E225" s="248" t="s">
        <v>2562</v>
      </c>
      <c r="F225" s="248" t="s">
        <v>2519</v>
      </c>
      <c r="G225" s="248">
        <v>1998</v>
      </c>
      <c r="H225" s="248">
        <v>51.120314800000003</v>
      </c>
      <c r="I225" s="248">
        <v>-106.59690260000001</v>
      </c>
      <c r="J225" s="248" t="s">
        <v>42</v>
      </c>
      <c r="K225" s="248" t="s">
        <v>1510</v>
      </c>
      <c r="L225" s="248" t="s">
        <v>12867</v>
      </c>
      <c r="M225" s="248">
        <v>37198</v>
      </c>
      <c r="N225" s="248" t="s">
        <v>26</v>
      </c>
      <c r="O225" s="248" t="s">
        <v>1510</v>
      </c>
      <c r="S225" s="248" t="s">
        <v>12636</v>
      </c>
    </row>
    <row r="226" spans="2:20" s="248" customFormat="1">
      <c r="B226" s="248" t="s">
        <v>12633</v>
      </c>
      <c r="C226" s="248" t="s">
        <v>12634</v>
      </c>
      <c r="E226" s="248" t="s">
        <v>2563</v>
      </c>
      <c r="F226" s="248" t="s">
        <v>2519</v>
      </c>
      <c r="G226" s="248">
        <v>2004</v>
      </c>
      <c r="H226" s="248">
        <v>49.975364599999999</v>
      </c>
      <c r="I226" s="248">
        <v>-101.2408403</v>
      </c>
      <c r="J226" s="248" t="s">
        <v>42</v>
      </c>
      <c r="K226" s="248" t="s">
        <v>1510</v>
      </c>
      <c r="L226" s="248" t="s">
        <v>12868</v>
      </c>
      <c r="M226" s="248">
        <v>37442</v>
      </c>
      <c r="N226" s="248" t="s">
        <v>35</v>
      </c>
      <c r="O226" s="248" t="s">
        <v>1510</v>
      </c>
      <c r="S226" s="248" t="s">
        <v>12636</v>
      </c>
    </row>
    <row r="227" spans="2:20" s="248" customFormat="1">
      <c r="B227" s="248" t="s">
        <v>12633</v>
      </c>
      <c r="C227" s="248" t="s">
        <v>12634</v>
      </c>
      <c r="E227" s="248" t="s">
        <v>2564</v>
      </c>
      <c r="F227" s="248" t="s">
        <v>2519</v>
      </c>
      <c r="G227" s="248">
        <v>1998</v>
      </c>
      <c r="H227" s="248">
        <v>52.159119199999999</v>
      </c>
      <c r="I227" s="248">
        <v>-104.65521099999999</v>
      </c>
      <c r="J227" s="248" t="s">
        <v>42</v>
      </c>
      <c r="K227" s="248" t="s">
        <v>1510</v>
      </c>
      <c r="L227" s="248" t="s">
        <v>12869</v>
      </c>
      <c r="M227" s="248">
        <v>37208</v>
      </c>
      <c r="N227" s="248" t="s">
        <v>26</v>
      </c>
      <c r="O227" s="248" t="s">
        <v>1510</v>
      </c>
      <c r="S227" s="248" t="s">
        <v>12636</v>
      </c>
    </row>
    <row r="228" spans="2:20" s="248" customFormat="1">
      <c r="B228" s="248" t="s">
        <v>12633</v>
      </c>
      <c r="C228" s="248" t="s">
        <v>12634</v>
      </c>
      <c r="E228" s="248" t="s">
        <v>2566</v>
      </c>
      <c r="F228" s="248" t="s">
        <v>2519</v>
      </c>
      <c r="G228" s="248">
        <v>1998</v>
      </c>
      <c r="H228" s="248">
        <v>49.139084199999999</v>
      </c>
      <c r="I228" s="248">
        <v>-102.9914806</v>
      </c>
      <c r="J228" s="248" t="s">
        <v>42</v>
      </c>
      <c r="K228" s="248" t="s">
        <v>1510</v>
      </c>
      <c r="L228" s="248" t="s">
        <v>12870</v>
      </c>
      <c r="M228" s="248">
        <v>37166</v>
      </c>
      <c r="N228" s="248" t="s">
        <v>26</v>
      </c>
      <c r="O228" s="248" t="s">
        <v>1510</v>
      </c>
      <c r="S228" s="248" t="s">
        <v>12636</v>
      </c>
    </row>
    <row r="229" spans="2:20" s="248" customFormat="1">
      <c r="B229" s="248" t="s">
        <v>12633</v>
      </c>
      <c r="C229" s="248" t="s">
        <v>12634</v>
      </c>
      <c r="E229" s="248" t="s">
        <v>2567</v>
      </c>
      <c r="F229" s="248" t="s">
        <v>2519</v>
      </c>
      <c r="G229" s="248">
        <v>1998</v>
      </c>
      <c r="H229" s="248">
        <v>50.251375000000003</v>
      </c>
      <c r="I229" s="248">
        <v>-104.52842200000001</v>
      </c>
      <c r="J229" s="248" t="s">
        <v>42</v>
      </c>
      <c r="K229" s="248" t="s">
        <v>1510</v>
      </c>
      <c r="L229" s="248" t="s">
        <v>12871</v>
      </c>
      <c r="M229" s="248">
        <v>37174</v>
      </c>
      <c r="N229" s="248" t="s">
        <v>26</v>
      </c>
      <c r="O229" s="248" t="s">
        <v>1510</v>
      </c>
      <c r="S229" s="248" t="s">
        <v>12636</v>
      </c>
    </row>
    <row r="230" spans="2:20" s="248" customFormat="1">
      <c r="B230" s="248" t="s">
        <v>12633</v>
      </c>
      <c r="C230" s="248" t="s">
        <v>12634</v>
      </c>
      <c r="E230" s="248" t="s">
        <v>2568</v>
      </c>
      <c r="F230" s="248" t="s">
        <v>2519</v>
      </c>
      <c r="G230" s="248">
        <v>2001</v>
      </c>
      <c r="H230" s="248">
        <v>50.802159400000001</v>
      </c>
      <c r="I230" s="248">
        <v>-106.1491673</v>
      </c>
      <c r="J230" s="248" t="s">
        <v>42</v>
      </c>
      <c r="K230" s="248" t="s">
        <v>1510</v>
      </c>
      <c r="L230" s="248" t="s">
        <v>12872</v>
      </c>
      <c r="M230" s="248">
        <v>37334</v>
      </c>
      <c r="N230" s="248" t="s">
        <v>26</v>
      </c>
      <c r="O230" s="248" t="s">
        <v>1510</v>
      </c>
      <c r="S230" s="248" t="s">
        <v>12636</v>
      </c>
    </row>
    <row r="231" spans="2:20" s="248" customFormat="1">
      <c r="B231" s="248" t="s">
        <v>12633</v>
      </c>
      <c r="C231" s="248" t="s">
        <v>12634</v>
      </c>
      <c r="E231" s="248" t="s">
        <v>2570</v>
      </c>
      <c r="F231" s="248" t="s">
        <v>2519</v>
      </c>
      <c r="G231" s="248">
        <v>1998</v>
      </c>
      <c r="H231" s="248">
        <v>51.082959500000001</v>
      </c>
      <c r="I231" s="248">
        <v>-97.615967800000007</v>
      </c>
      <c r="J231" s="248" t="s">
        <v>42</v>
      </c>
      <c r="K231" s="248" t="s">
        <v>1510</v>
      </c>
      <c r="L231" s="248" t="s">
        <v>12873</v>
      </c>
      <c r="M231" s="248">
        <v>37162</v>
      </c>
      <c r="N231" s="248" t="s">
        <v>26</v>
      </c>
      <c r="O231" s="248" t="s">
        <v>1510</v>
      </c>
      <c r="S231" s="248" t="s">
        <v>12636</v>
      </c>
    </row>
    <row r="232" spans="2:20" s="248" customFormat="1">
      <c r="B232" s="248" t="s">
        <v>12633</v>
      </c>
      <c r="C232" s="248" t="s">
        <v>12634</v>
      </c>
      <c r="E232" s="248" t="s">
        <v>2570</v>
      </c>
      <c r="F232" s="248" t="s">
        <v>2519</v>
      </c>
      <c r="G232" s="248">
        <v>1998</v>
      </c>
      <c r="H232" s="248">
        <v>51.082959500000001</v>
      </c>
      <c r="I232" s="248">
        <v>-97.615967800000007</v>
      </c>
      <c r="J232" s="248" t="s">
        <v>42</v>
      </c>
      <c r="K232" s="248" t="s">
        <v>1510</v>
      </c>
      <c r="L232" s="248" t="s">
        <v>12874</v>
      </c>
      <c r="M232" s="248">
        <v>37164</v>
      </c>
      <c r="N232" s="248" t="s">
        <v>26</v>
      </c>
      <c r="O232" s="248" t="s">
        <v>1510</v>
      </c>
      <c r="S232" s="248" t="s">
        <v>12636</v>
      </c>
    </row>
    <row r="233" spans="2:20" s="248" customFormat="1">
      <c r="B233" s="248" t="s">
        <v>12633</v>
      </c>
      <c r="C233" s="248" t="s">
        <v>12634</v>
      </c>
      <c r="E233" s="248" t="s">
        <v>2571</v>
      </c>
      <c r="F233" s="248" t="s">
        <v>2519</v>
      </c>
      <c r="G233" s="248">
        <v>1998</v>
      </c>
      <c r="H233" s="248">
        <v>51.489234000000003</v>
      </c>
      <c r="I233" s="248">
        <v>-108.394565</v>
      </c>
      <c r="J233" s="248" t="s">
        <v>42</v>
      </c>
      <c r="K233" s="248" t="s">
        <v>1510</v>
      </c>
      <c r="L233" s="248" t="s">
        <v>12875</v>
      </c>
      <c r="M233" s="248">
        <v>37202</v>
      </c>
      <c r="N233" s="248" t="s">
        <v>26</v>
      </c>
      <c r="O233" s="248" t="s">
        <v>1510</v>
      </c>
      <c r="S233" s="248" t="s">
        <v>12636</v>
      </c>
    </row>
    <row r="234" spans="2:20" s="248" customFormat="1">
      <c r="B234" s="248" t="s">
        <v>12633</v>
      </c>
      <c r="C234" s="248" t="s">
        <v>12634</v>
      </c>
      <c r="E234" s="248" t="s">
        <v>2572</v>
      </c>
      <c r="F234" s="248" t="s">
        <v>2519</v>
      </c>
      <c r="G234" s="248">
        <v>1998</v>
      </c>
      <c r="H234" s="248">
        <v>51.641583900000001</v>
      </c>
      <c r="I234" s="248">
        <v>-103.53148710000001</v>
      </c>
      <c r="J234" s="248" t="s">
        <v>42</v>
      </c>
      <c r="K234" s="248" t="s">
        <v>1510</v>
      </c>
      <c r="L234" s="248" t="s">
        <v>12876</v>
      </c>
      <c r="M234" s="248">
        <v>37189</v>
      </c>
      <c r="N234" s="248" t="s">
        <v>26</v>
      </c>
      <c r="O234" s="248" t="s">
        <v>1510</v>
      </c>
      <c r="S234" s="248" t="s">
        <v>12636</v>
      </c>
    </row>
    <row r="235" spans="2:20" s="248" customFormat="1">
      <c r="B235" s="248" t="s">
        <v>12633</v>
      </c>
      <c r="C235" s="248" t="s">
        <v>12634</v>
      </c>
      <c r="E235" s="248" t="s">
        <v>7473</v>
      </c>
      <c r="F235" s="248" t="s">
        <v>2519</v>
      </c>
      <c r="G235" s="248">
        <v>1998</v>
      </c>
      <c r="H235" s="248">
        <v>51.510219900000003</v>
      </c>
      <c r="I235" s="248">
        <v>-100.01760299999999</v>
      </c>
      <c r="J235" s="248" t="s">
        <v>42</v>
      </c>
      <c r="K235" s="248" t="s">
        <v>1510</v>
      </c>
      <c r="L235" s="248" t="s">
        <v>12877</v>
      </c>
      <c r="M235" s="248">
        <v>37146</v>
      </c>
      <c r="N235" s="248" t="s">
        <v>26</v>
      </c>
      <c r="O235" s="248" t="s">
        <v>1510</v>
      </c>
      <c r="S235" s="248" t="s">
        <v>12636</v>
      </c>
    </row>
    <row r="236" spans="2:20" s="248" customFormat="1">
      <c r="B236" s="248" t="s">
        <v>12633</v>
      </c>
      <c r="C236" s="248" t="s">
        <v>12634</v>
      </c>
      <c r="E236" s="248" t="s">
        <v>12878</v>
      </c>
      <c r="F236" s="248" t="s">
        <v>2519</v>
      </c>
      <c r="G236" s="248">
        <v>2001</v>
      </c>
      <c r="H236" s="248">
        <v>50.464906900000003</v>
      </c>
      <c r="I236" s="248">
        <v>-109.4856989</v>
      </c>
      <c r="J236" s="248" t="s">
        <v>42</v>
      </c>
      <c r="K236" s="248" t="s">
        <v>1510</v>
      </c>
      <c r="L236" s="248" t="s">
        <v>12879</v>
      </c>
      <c r="M236" s="248">
        <v>37340</v>
      </c>
      <c r="N236" s="248" t="s">
        <v>26</v>
      </c>
      <c r="O236" s="248" t="s">
        <v>1510</v>
      </c>
      <c r="S236" s="248" t="s">
        <v>12636</v>
      </c>
    </row>
    <row r="237" spans="2:20" s="248" customFormat="1">
      <c r="B237" s="248" t="s">
        <v>12633</v>
      </c>
      <c r="C237" s="248" t="s">
        <v>12634</v>
      </c>
      <c r="E237" s="248" t="s">
        <v>2574</v>
      </c>
      <c r="F237" s="248" t="s">
        <v>2519</v>
      </c>
      <c r="G237" s="248">
        <v>2004</v>
      </c>
      <c r="H237" s="248">
        <v>50.520420399999999</v>
      </c>
      <c r="I237" s="248">
        <v>-101.1540591</v>
      </c>
      <c r="J237" s="248" t="s">
        <v>42</v>
      </c>
      <c r="K237" s="248" t="s">
        <v>1510</v>
      </c>
      <c r="L237" s="248" t="s">
        <v>12880</v>
      </c>
      <c r="M237" s="248">
        <v>37445</v>
      </c>
      <c r="N237" s="248" t="s">
        <v>26</v>
      </c>
      <c r="O237" s="248" t="s">
        <v>1510</v>
      </c>
      <c r="S237" s="248" t="s">
        <v>12636</v>
      </c>
    </row>
    <row r="238" spans="2:20" s="248" customFormat="1">
      <c r="B238" s="248" t="s">
        <v>12633</v>
      </c>
      <c r="C238" s="248" t="s">
        <v>12634</v>
      </c>
      <c r="E238" s="248" t="s">
        <v>12881</v>
      </c>
      <c r="F238" s="248" t="s">
        <v>2519</v>
      </c>
      <c r="G238" s="248">
        <v>2004</v>
      </c>
      <c r="H238" s="248">
        <v>50.100414000000001</v>
      </c>
      <c r="I238" s="248">
        <v>-103.8687118</v>
      </c>
      <c r="J238" s="248" t="s">
        <v>42</v>
      </c>
      <c r="K238" s="248" t="s">
        <v>1510</v>
      </c>
      <c r="L238" s="248" t="s">
        <v>12882</v>
      </c>
      <c r="M238" s="248">
        <v>37500</v>
      </c>
      <c r="N238" s="248" t="s">
        <v>26</v>
      </c>
      <c r="O238" s="248" t="s">
        <v>1510</v>
      </c>
      <c r="S238" s="248" t="s">
        <v>12636</v>
      </c>
      <c r="T238" s="248" t="s">
        <v>12668</v>
      </c>
    </row>
    <row r="239" spans="2:20" s="248" customFormat="1">
      <c r="B239" s="248" t="s">
        <v>12633</v>
      </c>
      <c r="C239" s="248" t="s">
        <v>12634</v>
      </c>
      <c r="E239" s="248" t="s">
        <v>2576</v>
      </c>
      <c r="F239" s="248" t="s">
        <v>2519</v>
      </c>
      <c r="G239" s="248">
        <v>2004</v>
      </c>
      <c r="H239" s="248">
        <v>49.112553499999997</v>
      </c>
      <c r="I239" s="248">
        <v>-97.002381799999995</v>
      </c>
      <c r="J239" s="248" t="s">
        <v>42</v>
      </c>
      <c r="K239" s="248" t="s">
        <v>1510</v>
      </c>
      <c r="L239" s="248" t="s">
        <v>12883</v>
      </c>
      <c r="M239" s="248">
        <v>37440</v>
      </c>
      <c r="N239" s="248" t="s">
        <v>35</v>
      </c>
      <c r="O239" s="248" t="s">
        <v>1510</v>
      </c>
      <c r="S239" s="248" t="s">
        <v>12636</v>
      </c>
      <c r="T239" s="248" t="s">
        <v>12668</v>
      </c>
    </row>
    <row r="240" spans="2:20" s="248" customFormat="1">
      <c r="B240" s="248" t="s">
        <v>12633</v>
      </c>
      <c r="C240" s="248" t="s">
        <v>12634</v>
      </c>
      <c r="E240" s="248" t="s">
        <v>12884</v>
      </c>
      <c r="F240" s="248" t="s">
        <v>2519</v>
      </c>
      <c r="G240" s="248">
        <v>1998</v>
      </c>
      <c r="H240" s="248">
        <v>49.044879999999999</v>
      </c>
      <c r="I240" s="248">
        <v>-97.077231999999995</v>
      </c>
      <c r="J240" s="248" t="s">
        <v>42</v>
      </c>
      <c r="K240" s="248" t="s">
        <v>1510</v>
      </c>
      <c r="L240" s="248" t="s">
        <v>12885</v>
      </c>
      <c r="M240" s="248">
        <v>37157</v>
      </c>
      <c r="N240" s="248" t="s">
        <v>26</v>
      </c>
      <c r="O240" s="248" t="s">
        <v>1510</v>
      </c>
      <c r="S240" s="248" t="s">
        <v>12636</v>
      </c>
    </row>
    <row r="241" spans="2:20" s="248" customFormat="1">
      <c r="B241" s="248" t="s">
        <v>12633</v>
      </c>
      <c r="C241" s="248" t="s">
        <v>12634</v>
      </c>
      <c r="E241" s="248" t="s">
        <v>12884</v>
      </c>
      <c r="F241" s="248" t="s">
        <v>2519</v>
      </c>
      <c r="G241" s="248">
        <v>2001</v>
      </c>
      <c r="H241" s="248">
        <v>49.044879999999999</v>
      </c>
      <c r="I241" s="248">
        <v>-97.077231999999995</v>
      </c>
      <c r="J241" s="248" t="s">
        <v>42</v>
      </c>
      <c r="K241" s="248" t="s">
        <v>1510</v>
      </c>
      <c r="L241" s="248" t="s">
        <v>12886</v>
      </c>
      <c r="M241" s="248">
        <v>37320</v>
      </c>
      <c r="N241" s="248" t="s">
        <v>35</v>
      </c>
      <c r="O241" s="248" t="s">
        <v>1510</v>
      </c>
      <c r="S241" s="248" t="s">
        <v>12636</v>
      </c>
    </row>
    <row r="242" spans="2:20" s="248" customFormat="1">
      <c r="B242" s="248" t="s">
        <v>12633</v>
      </c>
      <c r="C242" s="248" t="s">
        <v>12634</v>
      </c>
      <c r="E242" s="248" t="s">
        <v>2577</v>
      </c>
      <c r="F242" s="248" t="s">
        <v>2519</v>
      </c>
      <c r="G242" s="248">
        <v>2001</v>
      </c>
      <c r="H242" s="248">
        <v>49.207476100000001</v>
      </c>
      <c r="I242" s="248">
        <v>-102.4278199</v>
      </c>
      <c r="J242" s="248" t="s">
        <v>42</v>
      </c>
      <c r="K242" s="248" t="s">
        <v>1510</v>
      </c>
      <c r="L242" s="248" t="s">
        <v>12887</v>
      </c>
      <c r="M242" s="248">
        <v>37327</v>
      </c>
      <c r="N242" s="248" t="s">
        <v>26</v>
      </c>
      <c r="O242" s="248" t="s">
        <v>1510</v>
      </c>
      <c r="S242" s="248" t="s">
        <v>12636</v>
      </c>
    </row>
    <row r="243" spans="2:20" s="248" customFormat="1">
      <c r="B243" s="248" t="s">
        <v>12633</v>
      </c>
      <c r="C243" s="248" t="s">
        <v>12634</v>
      </c>
      <c r="E243" s="248" t="s">
        <v>2578</v>
      </c>
      <c r="F243" s="248" t="s">
        <v>2519</v>
      </c>
      <c r="G243" s="248">
        <v>2004</v>
      </c>
      <c r="H243" s="248">
        <v>50.224997999999999</v>
      </c>
      <c r="I243" s="248">
        <v>-98.950765000000004</v>
      </c>
      <c r="J243" s="248" t="s">
        <v>42</v>
      </c>
      <c r="K243" s="248" t="s">
        <v>1510</v>
      </c>
      <c r="L243" s="248" t="s">
        <v>12888</v>
      </c>
      <c r="M243" s="248">
        <v>37458</v>
      </c>
      <c r="N243" s="248" t="s">
        <v>26</v>
      </c>
      <c r="O243" s="248" t="s">
        <v>1510</v>
      </c>
      <c r="S243" s="248" t="s">
        <v>12636</v>
      </c>
    </row>
    <row r="244" spans="2:20" s="248" customFormat="1">
      <c r="B244" s="248" t="s">
        <v>12633</v>
      </c>
      <c r="C244" s="248" t="s">
        <v>12634</v>
      </c>
      <c r="E244" s="248" t="s">
        <v>2579</v>
      </c>
      <c r="F244" s="248" t="s">
        <v>2519</v>
      </c>
      <c r="G244" s="248">
        <v>1998</v>
      </c>
      <c r="H244" s="248">
        <v>50.196785599999998</v>
      </c>
      <c r="I244" s="248">
        <v>-103.1388985</v>
      </c>
      <c r="J244" s="248" t="s">
        <v>42</v>
      </c>
      <c r="K244" s="248" t="s">
        <v>1510</v>
      </c>
      <c r="L244" s="248" t="s">
        <v>12889</v>
      </c>
      <c r="M244" s="248">
        <v>37168</v>
      </c>
      <c r="N244" s="248" t="s">
        <v>26</v>
      </c>
      <c r="O244" s="248" t="s">
        <v>1510</v>
      </c>
      <c r="S244" s="248" t="s">
        <v>12636</v>
      </c>
    </row>
    <row r="245" spans="2:20" s="248" customFormat="1">
      <c r="B245" s="248" t="s">
        <v>12633</v>
      </c>
      <c r="C245" s="248" t="s">
        <v>12634</v>
      </c>
      <c r="E245" s="248" t="s">
        <v>2579</v>
      </c>
      <c r="F245" s="248" t="s">
        <v>2519</v>
      </c>
      <c r="G245" s="248">
        <v>2001</v>
      </c>
      <c r="H245" s="248">
        <v>50.196785599999998</v>
      </c>
      <c r="I245" s="248">
        <v>-103.1388985</v>
      </c>
      <c r="J245" s="248" t="s">
        <v>42</v>
      </c>
      <c r="K245" s="248" t="s">
        <v>1510</v>
      </c>
      <c r="L245" s="248" t="s">
        <v>12890</v>
      </c>
      <c r="M245" s="248">
        <v>37329</v>
      </c>
      <c r="N245" s="248" t="s">
        <v>26</v>
      </c>
      <c r="O245" s="248" t="s">
        <v>1510</v>
      </c>
      <c r="S245" s="248" t="s">
        <v>12636</v>
      </c>
    </row>
    <row r="246" spans="2:20" s="248" customFormat="1">
      <c r="B246" s="248" t="s">
        <v>12633</v>
      </c>
      <c r="C246" s="248" t="s">
        <v>12634</v>
      </c>
      <c r="E246" s="248" t="s">
        <v>2580</v>
      </c>
      <c r="F246" s="248" t="s">
        <v>2519</v>
      </c>
      <c r="G246" s="248">
        <v>2004</v>
      </c>
      <c r="H246" s="248">
        <v>49.558001699999998</v>
      </c>
      <c r="I246" s="248">
        <v>-99.289102499999998</v>
      </c>
      <c r="J246" s="248" t="s">
        <v>42</v>
      </c>
      <c r="K246" s="248" t="s">
        <v>1510</v>
      </c>
      <c r="L246" s="248" t="s">
        <v>12891</v>
      </c>
      <c r="M246" s="248">
        <v>37431</v>
      </c>
      <c r="N246" s="248" t="s">
        <v>26</v>
      </c>
      <c r="O246" s="248" t="s">
        <v>1510</v>
      </c>
      <c r="S246" s="248" t="s">
        <v>12636</v>
      </c>
    </row>
    <row r="247" spans="2:20" s="248" customFormat="1">
      <c r="B247" s="248" t="s">
        <v>12633</v>
      </c>
      <c r="C247" s="248" t="s">
        <v>12634</v>
      </c>
      <c r="E247" s="248" t="s">
        <v>2581</v>
      </c>
      <c r="F247" s="248" t="s">
        <v>2519</v>
      </c>
      <c r="G247" s="248">
        <v>2004</v>
      </c>
      <c r="H247" s="248">
        <v>50.379068699999998</v>
      </c>
      <c r="I247" s="248">
        <v>-100.2962484</v>
      </c>
      <c r="J247" s="248" t="s">
        <v>42</v>
      </c>
      <c r="K247" s="248" t="s">
        <v>1510</v>
      </c>
      <c r="L247" s="248" t="s">
        <v>12892</v>
      </c>
      <c r="M247" s="248">
        <v>37446</v>
      </c>
      <c r="N247" s="248" t="s">
        <v>26</v>
      </c>
      <c r="O247" s="248" t="s">
        <v>1510</v>
      </c>
      <c r="S247" s="248" t="s">
        <v>12636</v>
      </c>
    </row>
    <row r="248" spans="2:20" s="248" customFormat="1">
      <c r="B248" s="248" t="s">
        <v>12633</v>
      </c>
      <c r="C248" s="248" t="s">
        <v>12634</v>
      </c>
      <c r="E248" s="248" t="s">
        <v>2581</v>
      </c>
      <c r="F248" s="248" t="s">
        <v>2519</v>
      </c>
      <c r="G248" s="248">
        <v>2004</v>
      </c>
      <c r="H248" s="248">
        <v>50.379068699999998</v>
      </c>
      <c r="I248" s="248">
        <v>-100.2962484</v>
      </c>
      <c r="J248" s="248" t="s">
        <v>42</v>
      </c>
      <c r="K248" s="248" t="s">
        <v>1510</v>
      </c>
      <c r="L248" s="248" t="s">
        <v>12893</v>
      </c>
      <c r="M248" s="248">
        <v>37447</v>
      </c>
      <c r="N248" s="248" t="s">
        <v>35</v>
      </c>
      <c r="O248" s="248" t="s">
        <v>1510</v>
      </c>
      <c r="S248" s="248" t="s">
        <v>12636</v>
      </c>
    </row>
    <row r="249" spans="2:20" s="248" customFormat="1">
      <c r="B249" s="248" t="s">
        <v>12633</v>
      </c>
      <c r="C249" s="248" t="s">
        <v>12634</v>
      </c>
      <c r="E249" s="248" t="s">
        <v>2582</v>
      </c>
      <c r="F249" s="248" t="s">
        <v>2519</v>
      </c>
      <c r="G249" s="248">
        <v>1998</v>
      </c>
      <c r="H249" s="248">
        <v>51.173681199999997</v>
      </c>
      <c r="I249" s="248">
        <v>-100.6956524</v>
      </c>
      <c r="J249" s="248" t="s">
        <v>42</v>
      </c>
      <c r="K249" s="248" t="s">
        <v>1510</v>
      </c>
      <c r="L249" s="248" t="s">
        <v>12894</v>
      </c>
      <c r="M249" s="248">
        <v>37147</v>
      </c>
      <c r="N249" s="248" t="s">
        <v>26</v>
      </c>
      <c r="O249" s="248" t="s">
        <v>1510</v>
      </c>
      <c r="S249" s="248" t="s">
        <v>12636</v>
      </c>
    </row>
    <row r="250" spans="2:20" s="248" customFormat="1">
      <c r="B250" s="248" t="s">
        <v>12633</v>
      </c>
      <c r="C250" s="248" t="s">
        <v>12634</v>
      </c>
      <c r="E250" s="248" t="s">
        <v>2583</v>
      </c>
      <c r="F250" s="248" t="s">
        <v>2519</v>
      </c>
      <c r="G250" s="248">
        <v>2001</v>
      </c>
      <c r="H250" s="248">
        <v>49.875675800000003</v>
      </c>
      <c r="I250" s="248">
        <v>-106.5573172</v>
      </c>
      <c r="J250" s="248" t="s">
        <v>42</v>
      </c>
      <c r="K250" s="248" t="s">
        <v>1510</v>
      </c>
      <c r="L250" s="248" t="s">
        <v>12895</v>
      </c>
      <c r="M250" s="248">
        <v>37335</v>
      </c>
      <c r="N250" s="248" t="s">
        <v>26</v>
      </c>
      <c r="O250" s="248" t="s">
        <v>1510</v>
      </c>
      <c r="S250" s="248" t="s">
        <v>12636</v>
      </c>
    </row>
    <row r="251" spans="2:20" s="248" customFormat="1">
      <c r="B251" s="248" t="s">
        <v>12633</v>
      </c>
      <c r="C251" s="248" t="s">
        <v>12634</v>
      </c>
      <c r="E251" s="248" t="s">
        <v>2584</v>
      </c>
      <c r="F251" s="248" t="s">
        <v>2519</v>
      </c>
      <c r="G251" s="248">
        <v>1998</v>
      </c>
      <c r="H251" s="248">
        <v>49.979087</v>
      </c>
      <c r="I251" s="248">
        <v>-99.300301000000005</v>
      </c>
      <c r="J251" s="248" t="s">
        <v>42</v>
      </c>
      <c r="K251" s="248" t="s">
        <v>1510</v>
      </c>
      <c r="L251" s="248" t="s">
        <v>12896</v>
      </c>
      <c r="M251" s="248">
        <v>37135</v>
      </c>
      <c r="N251" s="248" t="s">
        <v>26</v>
      </c>
      <c r="O251" s="248" t="s">
        <v>1510</v>
      </c>
      <c r="S251" s="248" t="s">
        <v>12636</v>
      </c>
    </row>
    <row r="252" spans="2:20" s="248" customFormat="1">
      <c r="B252" s="248" t="s">
        <v>12633</v>
      </c>
      <c r="C252" s="248" t="s">
        <v>12634</v>
      </c>
      <c r="E252" s="248" t="s">
        <v>2584</v>
      </c>
      <c r="F252" s="248" t="s">
        <v>2519</v>
      </c>
      <c r="G252" s="248">
        <v>2001</v>
      </c>
      <c r="H252" s="248">
        <v>49.979087</v>
      </c>
      <c r="I252" s="248">
        <v>-99.300301000000005</v>
      </c>
      <c r="J252" s="248" t="s">
        <v>42</v>
      </c>
      <c r="K252" s="248" t="s">
        <v>1510</v>
      </c>
      <c r="L252" s="248" t="s">
        <v>12897</v>
      </c>
      <c r="M252" s="248">
        <v>37309</v>
      </c>
      <c r="N252" s="248" t="s">
        <v>35</v>
      </c>
      <c r="O252" s="248" t="s">
        <v>1510</v>
      </c>
      <c r="S252" s="248" t="s">
        <v>12636</v>
      </c>
    </row>
    <row r="253" spans="2:20" s="248" customFormat="1">
      <c r="B253" s="248" t="s">
        <v>12633</v>
      </c>
      <c r="C253" s="248" t="s">
        <v>12634</v>
      </c>
      <c r="E253" s="248" t="s">
        <v>2585</v>
      </c>
      <c r="F253" s="248" t="s">
        <v>2519</v>
      </c>
      <c r="G253" s="248">
        <v>2004</v>
      </c>
      <c r="H253" s="248">
        <v>50.411398400000003</v>
      </c>
      <c r="I253" s="248">
        <v>-102.9300898</v>
      </c>
      <c r="J253" s="248" t="s">
        <v>42</v>
      </c>
      <c r="K253" s="248" t="s">
        <v>1510</v>
      </c>
      <c r="L253" s="248" t="s">
        <v>12898</v>
      </c>
      <c r="M253" s="248">
        <v>37498</v>
      </c>
      <c r="N253" s="248" t="s">
        <v>26</v>
      </c>
      <c r="O253" s="248" t="s">
        <v>1510</v>
      </c>
      <c r="S253" s="248" t="s">
        <v>12636</v>
      </c>
    </row>
    <row r="254" spans="2:20" s="248" customFormat="1">
      <c r="B254" s="248" t="s">
        <v>12633</v>
      </c>
      <c r="C254" s="248" t="s">
        <v>12634</v>
      </c>
      <c r="E254" s="248" t="s">
        <v>2585</v>
      </c>
      <c r="F254" s="248" t="s">
        <v>2519</v>
      </c>
      <c r="G254" s="248">
        <v>2004</v>
      </c>
      <c r="H254" s="248">
        <v>50.411398400000003</v>
      </c>
      <c r="I254" s="248">
        <v>-102.9300898</v>
      </c>
      <c r="J254" s="248" t="s">
        <v>42</v>
      </c>
      <c r="K254" s="248" t="s">
        <v>1510</v>
      </c>
      <c r="L254" s="248" t="s">
        <v>12899</v>
      </c>
      <c r="M254" s="248">
        <v>37499</v>
      </c>
      <c r="N254" s="248" t="s">
        <v>35</v>
      </c>
      <c r="O254" s="248" t="s">
        <v>1510</v>
      </c>
      <c r="S254" s="248" t="s">
        <v>12636</v>
      </c>
      <c r="T254" s="248" t="s">
        <v>12668</v>
      </c>
    </row>
    <row r="255" spans="2:20" s="248" customFormat="1">
      <c r="B255" s="248" t="s">
        <v>12633</v>
      </c>
      <c r="C255" s="248" t="s">
        <v>12634</v>
      </c>
      <c r="E255" s="248" t="s">
        <v>2586</v>
      </c>
      <c r="F255" s="248" t="s">
        <v>2519</v>
      </c>
      <c r="G255" s="248">
        <v>1998</v>
      </c>
      <c r="H255" s="248">
        <v>49.007930899999998</v>
      </c>
      <c r="I255" s="248">
        <v>-97.561051199999994</v>
      </c>
      <c r="J255" s="248" t="s">
        <v>42</v>
      </c>
      <c r="K255" s="248" t="s">
        <v>1510</v>
      </c>
      <c r="L255" s="248" t="s">
        <v>12900</v>
      </c>
      <c r="M255" s="248">
        <v>37154</v>
      </c>
      <c r="N255" s="248" t="s">
        <v>26</v>
      </c>
      <c r="O255" s="248" t="s">
        <v>1510</v>
      </c>
      <c r="S255" s="248" t="s">
        <v>12636</v>
      </c>
    </row>
    <row r="256" spans="2:20" s="248" customFormat="1">
      <c r="B256" s="248" t="s">
        <v>12633</v>
      </c>
      <c r="C256" s="248" t="s">
        <v>12634</v>
      </c>
      <c r="E256" s="248" t="s">
        <v>2587</v>
      </c>
      <c r="F256" s="248" t="s">
        <v>2519</v>
      </c>
      <c r="G256" s="248">
        <v>1998</v>
      </c>
      <c r="H256" s="248">
        <v>49.776024</v>
      </c>
      <c r="I256" s="248">
        <v>-100.471718</v>
      </c>
      <c r="J256" s="248" t="s">
        <v>42</v>
      </c>
      <c r="K256" s="248" t="s">
        <v>1510</v>
      </c>
      <c r="L256" s="248" t="s">
        <v>12901</v>
      </c>
      <c r="M256" s="248">
        <v>37136</v>
      </c>
      <c r="N256" s="248" t="s">
        <v>26</v>
      </c>
      <c r="O256" s="248" t="s">
        <v>1510</v>
      </c>
      <c r="S256" s="248" t="s">
        <v>12636</v>
      </c>
    </row>
    <row r="257" spans="2:20" s="248" customFormat="1">
      <c r="B257" s="248" t="s">
        <v>12633</v>
      </c>
      <c r="C257" s="248" t="s">
        <v>12634</v>
      </c>
      <c r="E257" s="248" t="s">
        <v>2588</v>
      </c>
      <c r="F257" s="248" t="s">
        <v>2519</v>
      </c>
      <c r="G257" s="248">
        <v>2004</v>
      </c>
      <c r="H257" s="248">
        <v>52.510944500000001</v>
      </c>
      <c r="I257" s="248">
        <v>-106.41630910000001</v>
      </c>
      <c r="J257" s="248" t="s">
        <v>42</v>
      </c>
      <c r="K257" s="248" t="s">
        <v>1510</v>
      </c>
      <c r="L257" s="248" t="s">
        <v>12902</v>
      </c>
      <c r="M257" s="248">
        <v>37517</v>
      </c>
      <c r="N257" s="248" t="s">
        <v>26</v>
      </c>
      <c r="O257" s="248" t="s">
        <v>1510</v>
      </c>
      <c r="S257" s="248" t="s">
        <v>12636</v>
      </c>
    </row>
    <row r="258" spans="2:20" s="248" customFormat="1">
      <c r="B258" s="248" t="s">
        <v>12633</v>
      </c>
      <c r="C258" s="248" t="s">
        <v>12634</v>
      </c>
      <c r="E258" s="248" t="s">
        <v>2588</v>
      </c>
      <c r="F258" s="248" t="s">
        <v>2519</v>
      </c>
      <c r="G258" s="248">
        <v>2004</v>
      </c>
      <c r="H258" s="248">
        <v>52.510944500000001</v>
      </c>
      <c r="I258" s="248">
        <v>-106.41630910000001</v>
      </c>
      <c r="J258" s="248" t="s">
        <v>42</v>
      </c>
      <c r="K258" s="248" t="s">
        <v>1510</v>
      </c>
      <c r="L258" s="248" t="s">
        <v>12903</v>
      </c>
      <c r="M258" s="248">
        <v>37518</v>
      </c>
      <c r="N258" s="248" t="s">
        <v>26</v>
      </c>
      <c r="O258" s="248" t="s">
        <v>1510</v>
      </c>
      <c r="S258" s="248" t="s">
        <v>12636</v>
      </c>
    </row>
    <row r="259" spans="2:20" s="248" customFormat="1">
      <c r="B259" s="248" t="s">
        <v>12633</v>
      </c>
      <c r="C259" s="248" t="s">
        <v>12634</v>
      </c>
      <c r="E259" s="248" t="s">
        <v>12904</v>
      </c>
      <c r="F259" s="248" t="s">
        <v>2519</v>
      </c>
      <c r="G259" s="248">
        <v>1998</v>
      </c>
      <c r="H259" s="248">
        <v>51.733750999999998</v>
      </c>
      <c r="I259" s="248">
        <v>-107.5806631</v>
      </c>
      <c r="J259" s="248" t="s">
        <v>42</v>
      </c>
      <c r="K259" s="248" t="s">
        <v>1510</v>
      </c>
      <c r="L259" s="248" t="s">
        <v>12905</v>
      </c>
      <c r="M259" s="248">
        <v>37199</v>
      </c>
      <c r="N259" s="248" t="s">
        <v>26</v>
      </c>
      <c r="O259" s="248" t="s">
        <v>1510</v>
      </c>
      <c r="S259" s="248" t="s">
        <v>12636</v>
      </c>
    </row>
    <row r="260" spans="2:20" s="248" customFormat="1">
      <c r="B260" s="248" t="s">
        <v>12633</v>
      </c>
      <c r="C260" s="248" t="s">
        <v>12634</v>
      </c>
      <c r="E260" s="248" t="s">
        <v>2589</v>
      </c>
      <c r="F260" s="248" t="s">
        <v>2519</v>
      </c>
      <c r="G260" s="248">
        <v>2004</v>
      </c>
      <c r="H260" s="248">
        <v>49.480947399999998</v>
      </c>
      <c r="I260" s="248">
        <v>-100.5215319</v>
      </c>
      <c r="J260" s="248" t="s">
        <v>42</v>
      </c>
      <c r="K260" s="248" t="s">
        <v>1510</v>
      </c>
      <c r="L260" s="248" t="s">
        <v>12906</v>
      </c>
      <c r="M260" s="248">
        <v>37425</v>
      </c>
      <c r="N260" s="248" t="s">
        <v>35</v>
      </c>
      <c r="O260" s="248" t="s">
        <v>1510</v>
      </c>
      <c r="S260" s="248" t="s">
        <v>12636</v>
      </c>
      <c r="T260" s="248" t="s">
        <v>12668</v>
      </c>
    </row>
    <row r="261" spans="2:20" s="248" customFormat="1">
      <c r="B261" s="248" t="s">
        <v>12633</v>
      </c>
      <c r="C261" s="248" t="s">
        <v>12634</v>
      </c>
      <c r="E261" s="248" t="s">
        <v>2590</v>
      </c>
      <c r="F261" s="248" t="s">
        <v>2519</v>
      </c>
      <c r="G261" s="248">
        <v>2001</v>
      </c>
      <c r="H261" s="248">
        <v>52.056412000000002</v>
      </c>
      <c r="I261" s="248">
        <v>-102.648657</v>
      </c>
      <c r="J261" s="248" t="s">
        <v>42</v>
      </c>
      <c r="K261" s="248" t="s">
        <v>1510</v>
      </c>
      <c r="L261" s="248" t="s">
        <v>12907</v>
      </c>
      <c r="M261" s="248">
        <v>37343</v>
      </c>
      <c r="N261" s="248" t="s">
        <v>26</v>
      </c>
      <c r="O261" s="248" t="s">
        <v>1510</v>
      </c>
      <c r="S261" s="248" t="s">
        <v>12636</v>
      </c>
    </row>
    <row r="262" spans="2:20" s="248" customFormat="1">
      <c r="B262" s="248" t="s">
        <v>12633</v>
      </c>
      <c r="C262" s="248" t="s">
        <v>12634</v>
      </c>
      <c r="E262" s="248" t="s">
        <v>2591</v>
      </c>
      <c r="F262" s="248" t="s">
        <v>2519</v>
      </c>
      <c r="G262" s="248">
        <v>2001</v>
      </c>
      <c r="H262" s="248">
        <v>49.594355999999998</v>
      </c>
      <c r="I262" s="248">
        <v>-98.881247999999999</v>
      </c>
      <c r="J262" s="248" t="s">
        <v>42</v>
      </c>
      <c r="K262" s="248" t="s">
        <v>1510</v>
      </c>
      <c r="L262" s="248" t="s">
        <v>12908</v>
      </c>
      <c r="M262" s="248">
        <v>37317</v>
      </c>
      <c r="N262" s="248" t="s">
        <v>26</v>
      </c>
      <c r="O262" s="248" t="s">
        <v>1510</v>
      </c>
      <c r="S262" s="248" t="s">
        <v>12636</v>
      </c>
    </row>
    <row r="263" spans="2:20" s="248" customFormat="1">
      <c r="B263" s="248" t="s">
        <v>12633</v>
      </c>
      <c r="C263" s="248" t="s">
        <v>12634</v>
      </c>
      <c r="E263" s="248" t="s">
        <v>2592</v>
      </c>
      <c r="F263" s="248" t="s">
        <v>2519</v>
      </c>
      <c r="G263" s="248">
        <v>1994</v>
      </c>
      <c r="H263" s="248">
        <v>49.508778</v>
      </c>
      <c r="I263" s="248">
        <v>-97.865913000000006</v>
      </c>
      <c r="J263" s="248" t="s">
        <v>42</v>
      </c>
      <c r="K263" s="248" t="s">
        <v>1510</v>
      </c>
      <c r="L263" s="248" t="s">
        <v>12909</v>
      </c>
      <c r="M263" s="248">
        <v>37101</v>
      </c>
      <c r="N263" s="248" t="s">
        <v>26</v>
      </c>
      <c r="O263" s="248" t="s">
        <v>1510</v>
      </c>
      <c r="S263" s="248" t="s">
        <v>12636</v>
      </c>
    </row>
    <row r="264" spans="2:20" s="248" customFormat="1">
      <c r="B264" s="248" t="s">
        <v>12633</v>
      </c>
      <c r="C264" s="248" t="s">
        <v>12634</v>
      </c>
      <c r="E264" s="248" t="s">
        <v>12910</v>
      </c>
      <c r="F264" s="248" t="s">
        <v>2519</v>
      </c>
      <c r="G264" s="248">
        <v>2001</v>
      </c>
      <c r="H264" s="248">
        <v>52.856797999999998</v>
      </c>
      <c r="I264" s="248">
        <v>-102.3881142</v>
      </c>
      <c r="J264" s="248" t="s">
        <v>42</v>
      </c>
      <c r="K264" s="248" t="s">
        <v>1510</v>
      </c>
      <c r="L264" s="248" t="s">
        <v>12911</v>
      </c>
      <c r="M264" s="248">
        <v>37350</v>
      </c>
      <c r="N264" s="248" t="s">
        <v>35</v>
      </c>
      <c r="O264" s="248" t="s">
        <v>1510</v>
      </c>
      <c r="S264" s="248" t="s">
        <v>12636</v>
      </c>
    </row>
    <row r="265" spans="2:20" s="248" customFormat="1">
      <c r="B265" s="248" t="s">
        <v>12633</v>
      </c>
      <c r="C265" s="248" t="s">
        <v>12634</v>
      </c>
      <c r="E265" s="248" t="s">
        <v>7640</v>
      </c>
      <c r="F265" s="248" t="s">
        <v>2519</v>
      </c>
      <c r="G265" s="248">
        <v>1998</v>
      </c>
      <c r="H265" s="248">
        <v>50.533357100000003</v>
      </c>
      <c r="I265" s="248">
        <v>-103.6699014</v>
      </c>
      <c r="J265" s="248" t="s">
        <v>42</v>
      </c>
      <c r="K265" s="248" t="s">
        <v>1510</v>
      </c>
      <c r="L265" s="248" t="s">
        <v>12912</v>
      </c>
      <c r="M265" s="248">
        <v>37175</v>
      </c>
      <c r="N265" s="248" t="s">
        <v>26</v>
      </c>
      <c r="O265" s="248" t="s">
        <v>1510</v>
      </c>
      <c r="S265" s="248" t="s">
        <v>12636</v>
      </c>
    </row>
    <row r="266" spans="2:20" s="248" customFormat="1">
      <c r="B266" s="248" t="s">
        <v>12633</v>
      </c>
      <c r="C266" s="248" t="s">
        <v>12634</v>
      </c>
      <c r="E266" s="248" t="s">
        <v>2594</v>
      </c>
      <c r="F266" s="248" t="s">
        <v>2519</v>
      </c>
      <c r="G266" s="248">
        <v>2004</v>
      </c>
      <c r="H266" s="248">
        <v>49.354850900000002</v>
      </c>
      <c r="I266" s="248">
        <v>-97.726780000000005</v>
      </c>
      <c r="J266" s="248" t="s">
        <v>42</v>
      </c>
      <c r="K266" s="248" t="s">
        <v>1510</v>
      </c>
      <c r="L266" s="248" t="s">
        <v>12913</v>
      </c>
      <c r="M266" s="248">
        <v>37468</v>
      </c>
      <c r="N266" s="248" t="s">
        <v>35</v>
      </c>
      <c r="O266" s="248" t="s">
        <v>1510</v>
      </c>
      <c r="S266" s="248" t="s">
        <v>12636</v>
      </c>
    </row>
    <row r="267" spans="2:20" s="248" customFormat="1">
      <c r="B267" s="248" t="s">
        <v>12633</v>
      </c>
      <c r="C267" s="248" t="s">
        <v>12634</v>
      </c>
      <c r="E267" s="248" t="s">
        <v>12914</v>
      </c>
      <c r="F267" s="248" t="s">
        <v>2519</v>
      </c>
      <c r="G267" s="248">
        <v>2004</v>
      </c>
      <c r="H267" s="248">
        <v>50.183332999999998</v>
      </c>
      <c r="I267" s="248">
        <v>-103.016667</v>
      </c>
      <c r="J267" s="248" t="s">
        <v>42</v>
      </c>
      <c r="K267" s="248" t="s">
        <v>1510</v>
      </c>
      <c r="L267" s="248" t="s">
        <v>12915</v>
      </c>
      <c r="M267" s="248">
        <v>37497</v>
      </c>
      <c r="N267" s="248" t="s">
        <v>26</v>
      </c>
      <c r="O267" s="248" t="s">
        <v>1510</v>
      </c>
      <c r="S267" s="248" t="s">
        <v>12636</v>
      </c>
      <c r="T267" s="248" t="s">
        <v>12668</v>
      </c>
    </row>
    <row r="268" spans="2:20" s="248" customFormat="1">
      <c r="B268" s="248" t="s">
        <v>12633</v>
      </c>
      <c r="C268" s="248" t="s">
        <v>12634</v>
      </c>
      <c r="E268" s="248" t="s">
        <v>2596</v>
      </c>
      <c r="F268" s="248" t="s">
        <v>2519</v>
      </c>
      <c r="G268" s="248">
        <v>2004</v>
      </c>
      <c r="H268" s="248">
        <v>49.842466000000002</v>
      </c>
      <c r="I268" s="248">
        <v>-100.13435</v>
      </c>
      <c r="J268" s="248" t="s">
        <v>42</v>
      </c>
      <c r="K268" s="248" t="s">
        <v>1510</v>
      </c>
      <c r="L268" s="248" t="s">
        <v>12916</v>
      </c>
      <c r="M268" s="248">
        <v>37432</v>
      </c>
      <c r="N268" s="248" t="s">
        <v>35</v>
      </c>
      <c r="O268" s="248" t="s">
        <v>1510</v>
      </c>
      <c r="S268" s="248" t="s">
        <v>12636</v>
      </c>
    </row>
    <row r="269" spans="2:20" s="248" customFormat="1">
      <c r="B269" s="248" t="s">
        <v>12633</v>
      </c>
      <c r="C269" s="248" t="s">
        <v>12634</v>
      </c>
      <c r="E269" s="248" t="s">
        <v>2597</v>
      </c>
      <c r="F269" s="248" t="s">
        <v>2519</v>
      </c>
      <c r="G269" s="248">
        <v>1998</v>
      </c>
      <c r="H269" s="248">
        <v>51.500613299999998</v>
      </c>
      <c r="I269" s="248">
        <v>-106.2706237</v>
      </c>
      <c r="J269" s="248" t="s">
        <v>42</v>
      </c>
      <c r="K269" s="248" t="s">
        <v>1510</v>
      </c>
      <c r="L269" s="248" t="s">
        <v>12917</v>
      </c>
      <c r="M269" s="248">
        <v>37194</v>
      </c>
      <c r="N269" s="248" t="s">
        <v>26</v>
      </c>
      <c r="O269" s="248" t="s">
        <v>1510</v>
      </c>
      <c r="S269" s="248" t="s">
        <v>12636</v>
      </c>
    </row>
    <row r="270" spans="2:20" s="248" customFormat="1">
      <c r="B270" s="248" t="s">
        <v>12633</v>
      </c>
      <c r="C270" s="248" t="s">
        <v>12634</v>
      </c>
      <c r="E270" s="248" t="s">
        <v>12918</v>
      </c>
      <c r="F270" s="248" t="s">
        <v>2519</v>
      </c>
      <c r="G270" s="248">
        <v>2004</v>
      </c>
      <c r="H270" s="248">
        <v>51.999411000000002</v>
      </c>
      <c r="I270" s="248">
        <v>-101.324431</v>
      </c>
      <c r="J270" s="248" t="s">
        <v>42</v>
      </c>
      <c r="K270" s="248" t="s">
        <v>1510</v>
      </c>
      <c r="L270" s="248" t="s">
        <v>12919</v>
      </c>
      <c r="M270" s="248">
        <v>37451</v>
      </c>
      <c r="N270" s="248" t="s">
        <v>26</v>
      </c>
      <c r="O270" s="248" t="s">
        <v>1510</v>
      </c>
      <c r="S270" s="248" t="s">
        <v>12636</v>
      </c>
    </row>
    <row r="271" spans="2:20" s="248" customFormat="1">
      <c r="B271" s="248" t="s">
        <v>12633</v>
      </c>
      <c r="C271" s="248" t="s">
        <v>12634</v>
      </c>
      <c r="E271" s="248" t="s">
        <v>2598</v>
      </c>
      <c r="F271" s="248" t="s">
        <v>2519</v>
      </c>
      <c r="G271" s="248">
        <v>2001</v>
      </c>
      <c r="H271" s="248">
        <v>51.999411000000002</v>
      </c>
      <c r="I271" s="248">
        <v>-101.324431</v>
      </c>
      <c r="J271" s="248" t="s">
        <v>42</v>
      </c>
      <c r="K271" s="248" t="s">
        <v>1510</v>
      </c>
      <c r="L271" s="248" t="s">
        <v>12920</v>
      </c>
      <c r="M271" s="248">
        <v>37314</v>
      </c>
      <c r="N271" s="248" t="s">
        <v>26</v>
      </c>
      <c r="O271" s="248" t="s">
        <v>1510</v>
      </c>
      <c r="S271" s="248" t="s">
        <v>12636</v>
      </c>
    </row>
    <row r="272" spans="2:20" s="248" customFormat="1">
      <c r="B272" s="248" t="s">
        <v>12633</v>
      </c>
      <c r="C272" s="248" t="s">
        <v>12634</v>
      </c>
      <c r="E272" s="248" t="s">
        <v>2599</v>
      </c>
      <c r="F272" s="248" t="s">
        <v>2519</v>
      </c>
      <c r="G272" s="248">
        <v>2001</v>
      </c>
      <c r="H272" s="248">
        <v>49.181663999999998</v>
      </c>
      <c r="I272" s="248">
        <v>-99.664952</v>
      </c>
      <c r="J272" s="248" t="s">
        <v>42</v>
      </c>
      <c r="K272" s="248" t="s">
        <v>1510</v>
      </c>
      <c r="L272" s="248" t="s">
        <v>12921</v>
      </c>
      <c r="M272" s="248">
        <v>37308</v>
      </c>
      <c r="N272" s="248" t="s">
        <v>35</v>
      </c>
      <c r="O272" s="248" t="s">
        <v>1510</v>
      </c>
      <c r="S272" s="248" t="s">
        <v>12636</v>
      </c>
    </row>
    <row r="273" spans="2:20" s="248" customFormat="1">
      <c r="B273" s="248" t="s">
        <v>12633</v>
      </c>
      <c r="C273" s="248" t="s">
        <v>12634</v>
      </c>
      <c r="E273" s="248" t="s">
        <v>2600</v>
      </c>
      <c r="F273" s="248" t="s">
        <v>2519</v>
      </c>
      <c r="G273" s="248">
        <v>2004</v>
      </c>
      <c r="H273" s="248">
        <v>49.237431999999998</v>
      </c>
      <c r="I273" s="248">
        <v>-98.680345000000003</v>
      </c>
      <c r="J273" s="248" t="s">
        <v>42</v>
      </c>
      <c r="K273" s="248" t="s">
        <v>1510</v>
      </c>
      <c r="L273" s="248" t="s">
        <v>12922</v>
      </c>
      <c r="M273" s="248">
        <v>37469</v>
      </c>
      <c r="N273" s="248" t="s">
        <v>35</v>
      </c>
      <c r="O273" s="248" t="s">
        <v>1510</v>
      </c>
      <c r="S273" s="248" t="s">
        <v>12636</v>
      </c>
    </row>
    <row r="274" spans="2:20" s="248" customFormat="1">
      <c r="B274" s="248" t="s">
        <v>12633</v>
      </c>
      <c r="C274" s="248" t="s">
        <v>12634</v>
      </c>
      <c r="E274" s="248" t="s">
        <v>2601</v>
      </c>
      <c r="F274" s="248" t="s">
        <v>2519</v>
      </c>
      <c r="G274" s="248">
        <v>1998</v>
      </c>
      <c r="H274" s="248">
        <v>52.394871899999998</v>
      </c>
      <c r="I274" s="248">
        <v>-104.9842555</v>
      </c>
      <c r="J274" s="248" t="s">
        <v>42</v>
      </c>
      <c r="K274" s="248" t="s">
        <v>1510</v>
      </c>
      <c r="L274" s="248" t="s">
        <v>12923</v>
      </c>
      <c r="M274" s="248">
        <v>37209</v>
      </c>
      <c r="N274" s="248" t="s">
        <v>26</v>
      </c>
      <c r="O274" s="248" t="s">
        <v>1510</v>
      </c>
      <c r="S274" s="248" t="s">
        <v>12636</v>
      </c>
    </row>
    <row r="275" spans="2:20" s="248" customFormat="1">
      <c r="B275" s="248" t="s">
        <v>12633</v>
      </c>
      <c r="C275" s="248" t="s">
        <v>12634</v>
      </c>
      <c r="E275" s="248" t="s">
        <v>2602</v>
      </c>
      <c r="F275" s="248" t="s">
        <v>2519</v>
      </c>
      <c r="G275" s="248">
        <v>1998</v>
      </c>
      <c r="H275" s="248">
        <v>50.842217699999999</v>
      </c>
      <c r="I275" s="248">
        <v>-101.7008065</v>
      </c>
      <c r="J275" s="248" t="s">
        <v>42</v>
      </c>
      <c r="K275" s="248" t="s">
        <v>1510</v>
      </c>
      <c r="L275" s="248" t="s">
        <v>12924</v>
      </c>
      <c r="M275" s="248">
        <v>37186</v>
      </c>
      <c r="N275" s="248" t="s">
        <v>26</v>
      </c>
      <c r="O275" s="248" t="s">
        <v>1510</v>
      </c>
      <c r="S275" s="248" t="s">
        <v>12636</v>
      </c>
    </row>
    <row r="276" spans="2:20" s="248" customFormat="1">
      <c r="B276" s="248" t="s">
        <v>12633</v>
      </c>
      <c r="C276" s="248" t="s">
        <v>12634</v>
      </c>
      <c r="E276" s="248" t="s">
        <v>2602</v>
      </c>
      <c r="F276" s="248" t="s">
        <v>2519</v>
      </c>
      <c r="G276" s="248">
        <v>2004</v>
      </c>
      <c r="H276" s="248">
        <v>50.842217699999999</v>
      </c>
      <c r="I276" s="248">
        <v>-101.7008065</v>
      </c>
      <c r="J276" s="248" t="s">
        <v>42</v>
      </c>
      <c r="K276" s="248" t="s">
        <v>1510</v>
      </c>
      <c r="L276" s="248" t="s">
        <v>12925</v>
      </c>
      <c r="M276" s="248">
        <v>37510</v>
      </c>
      <c r="N276" s="248" t="s">
        <v>26</v>
      </c>
      <c r="O276" s="248" t="s">
        <v>1510</v>
      </c>
      <c r="S276" s="248" t="s">
        <v>12636</v>
      </c>
    </row>
    <row r="277" spans="2:20" s="248" customFormat="1">
      <c r="B277" s="248" t="s">
        <v>12633</v>
      </c>
      <c r="C277" s="248" t="s">
        <v>12634</v>
      </c>
      <c r="E277" s="248" t="s">
        <v>2602</v>
      </c>
      <c r="F277" s="248" t="s">
        <v>2519</v>
      </c>
      <c r="G277" s="248">
        <v>2004</v>
      </c>
      <c r="H277" s="248">
        <v>50.842217699999999</v>
      </c>
      <c r="I277" s="248">
        <v>-101.7008065</v>
      </c>
      <c r="J277" s="248" t="s">
        <v>42</v>
      </c>
      <c r="K277" s="248" t="s">
        <v>1510</v>
      </c>
      <c r="L277" s="248" t="s">
        <v>12926</v>
      </c>
      <c r="M277" s="248">
        <v>37509</v>
      </c>
      <c r="N277" s="248" t="s">
        <v>26</v>
      </c>
      <c r="O277" s="248" t="s">
        <v>1510</v>
      </c>
      <c r="S277" s="248" t="s">
        <v>12636</v>
      </c>
      <c r="T277" s="248" t="s">
        <v>12668</v>
      </c>
    </row>
    <row r="278" spans="2:20" s="248" customFormat="1">
      <c r="B278" s="248" t="s">
        <v>12633</v>
      </c>
      <c r="C278" s="248" t="s">
        <v>12634</v>
      </c>
      <c r="E278" s="248" t="s">
        <v>2603</v>
      </c>
      <c r="F278" s="248" t="s">
        <v>2519</v>
      </c>
      <c r="G278" s="248">
        <v>2004</v>
      </c>
      <c r="H278" s="248">
        <v>50.889812900000003</v>
      </c>
      <c r="I278" s="248">
        <v>-99.560884000000001</v>
      </c>
      <c r="J278" s="248" t="s">
        <v>42</v>
      </c>
      <c r="K278" s="248" t="s">
        <v>1510</v>
      </c>
      <c r="L278" s="248" t="s">
        <v>12927</v>
      </c>
      <c r="M278" s="248">
        <v>37453</v>
      </c>
      <c r="N278" s="248" t="s">
        <v>35</v>
      </c>
      <c r="O278" s="248" t="s">
        <v>1510</v>
      </c>
      <c r="S278" s="248" t="s">
        <v>12636</v>
      </c>
      <c r="T278" s="248" t="s">
        <v>12668</v>
      </c>
    </row>
    <row r="279" spans="2:20" s="248" customFormat="1">
      <c r="B279" s="248" t="s">
        <v>12633</v>
      </c>
      <c r="C279" s="248" t="s">
        <v>12634</v>
      </c>
      <c r="E279" s="248" t="s">
        <v>2605</v>
      </c>
      <c r="F279" s="248" t="s">
        <v>2519</v>
      </c>
      <c r="G279" s="248">
        <v>2004</v>
      </c>
      <c r="H279" s="248">
        <v>49.135378000000003</v>
      </c>
      <c r="I279" s="248">
        <v>-97.303089</v>
      </c>
      <c r="J279" s="248" t="s">
        <v>42</v>
      </c>
      <c r="K279" s="248" t="s">
        <v>1510</v>
      </c>
      <c r="L279" s="248" t="s">
        <v>12928</v>
      </c>
      <c r="M279" s="248">
        <v>37476</v>
      </c>
      <c r="N279" s="248" t="s">
        <v>26</v>
      </c>
      <c r="O279" s="248" t="s">
        <v>1510</v>
      </c>
      <c r="S279" s="248" t="s">
        <v>12636</v>
      </c>
    </row>
    <row r="280" spans="2:20" s="248" customFormat="1">
      <c r="B280" s="248" t="s">
        <v>12633</v>
      </c>
      <c r="C280" s="248" t="s">
        <v>12634</v>
      </c>
      <c r="E280" s="248" t="s">
        <v>2607</v>
      </c>
      <c r="F280" s="248" t="s">
        <v>2519</v>
      </c>
      <c r="G280" s="248">
        <v>1998</v>
      </c>
      <c r="H280" s="248">
        <v>50.269136000000003</v>
      </c>
      <c r="I280" s="248">
        <v>-96.719609000000005</v>
      </c>
      <c r="J280" s="248" t="s">
        <v>42</v>
      </c>
      <c r="K280" s="248" t="s">
        <v>1510</v>
      </c>
      <c r="L280" s="248" t="s">
        <v>12929</v>
      </c>
      <c r="M280" s="248">
        <v>37160</v>
      </c>
      <c r="N280" s="248" t="s">
        <v>26</v>
      </c>
      <c r="O280" s="248" t="s">
        <v>1510</v>
      </c>
      <c r="S280" s="248" t="s">
        <v>12636</v>
      </c>
    </row>
    <row r="281" spans="2:20" s="248" customFormat="1">
      <c r="B281" s="248" t="s">
        <v>12633</v>
      </c>
      <c r="C281" s="248" t="s">
        <v>12634</v>
      </c>
      <c r="E281" s="248" t="s">
        <v>2607</v>
      </c>
      <c r="F281" s="248" t="s">
        <v>2519</v>
      </c>
      <c r="G281" s="248">
        <v>2001</v>
      </c>
      <c r="H281" s="248">
        <v>50.269136000000003</v>
      </c>
      <c r="I281" s="248">
        <v>-96.719609000000005</v>
      </c>
      <c r="J281" s="248" t="s">
        <v>42</v>
      </c>
      <c r="K281" s="248" t="s">
        <v>1510</v>
      </c>
      <c r="L281" s="248" t="s">
        <v>12930</v>
      </c>
      <c r="M281" s="248">
        <v>37322</v>
      </c>
      <c r="N281" s="248" t="s">
        <v>26</v>
      </c>
      <c r="O281" s="248" t="s">
        <v>1510</v>
      </c>
      <c r="S281" s="248" t="s">
        <v>12636</v>
      </c>
    </row>
    <row r="282" spans="2:20" s="248" customFormat="1">
      <c r="B282" s="248" t="s">
        <v>12633</v>
      </c>
      <c r="C282" s="248" t="s">
        <v>12634</v>
      </c>
      <c r="E282" s="248" t="s">
        <v>2608</v>
      </c>
      <c r="F282" s="248" t="s">
        <v>2519</v>
      </c>
      <c r="G282" s="248">
        <v>2004</v>
      </c>
      <c r="H282" s="248">
        <v>50.004975000000002</v>
      </c>
      <c r="I282" s="248">
        <v>-97.275525999999999</v>
      </c>
      <c r="J282" s="248" t="s">
        <v>42</v>
      </c>
      <c r="K282" s="248" t="s">
        <v>1510</v>
      </c>
      <c r="L282" s="248" t="s">
        <v>12931</v>
      </c>
      <c r="M282" s="248">
        <v>37483</v>
      </c>
      <c r="N282" s="248" t="s">
        <v>35</v>
      </c>
      <c r="O282" s="248" t="s">
        <v>1510</v>
      </c>
      <c r="S282" s="248" t="s">
        <v>12636</v>
      </c>
    </row>
    <row r="283" spans="2:20" s="248" customFormat="1">
      <c r="B283" s="248" t="s">
        <v>12633</v>
      </c>
      <c r="C283" s="248" t="s">
        <v>12634</v>
      </c>
      <c r="E283" s="248" t="s">
        <v>2608</v>
      </c>
      <c r="F283" s="248" t="s">
        <v>2519</v>
      </c>
      <c r="G283" s="248">
        <v>2004</v>
      </c>
      <c r="H283" s="248">
        <v>50.004975000000002</v>
      </c>
      <c r="I283" s="248">
        <v>-97.275525999999999</v>
      </c>
      <c r="J283" s="248" t="s">
        <v>42</v>
      </c>
      <c r="K283" s="248" t="s">
        <v>1510</v>
      </c>
      <c r="L283" s="248" t="s">
        <v>12932</v>
      </c>
      <c r="M283" s="248">
        <v>37484</v>
      </c>
      <c r="N283" s="248" t="s">
        <v>35</v>
      </c>
      <c r="O283" s="248" t="s">
        <v>1510</v>
      </c>
      <c r="S283" s="248" t="s">
        <v>12636</v>
      </c>
    </row>
    <row r="284" spans="2:20" s="248" customFormat="1">
      <c r="B284" s="248" t="s">
        <v>12633</v>
      </c>
      <c r="C284" s="248" t="s">
        <v>12634</v>
      </c>
      <c r="E284" s="248" t="s">
        <v>2609</v>
      </c>
      <c r="F284" s="248" t="s">
        <v>2519</v>
      </c>
      <c r="G284" s="248">
        <v>2004</v>
      </c>
      <c r="H284" s="248">
        <v>49.354581000000003</v>
      </c>
      <c r="I284" s="248">
        <v>-97.594755000000006</v>
      </c>
      <c r="J284" s="248" t="s">
        <v>42</v>
      </c>
      <c r="K284" s="248" t="s">
        <v>1510</v>
      </c>
      <c r="L284" s="248" t="s">
        <v>12933</v>
      </c>
      <c r="M284" s="248">
        <v>37470</v>
      </c>
      <c r="N284" s="248" t="s">
        <v>35</v>
      </c>
      <c r="O284" s="248" t="s">
        <v>1510</v>
      </c>
      <c r="S284" s="248" t="s">
        <v>12636</v>
      </c>
    </row>
    <row r="285" spans="2:20" s="248" customFormat="1">
      <c r="B285" s="248" t="s">
        <v>12633</v>
      </c>
      <c r="C285" s="248" t="s">
        <v>12634</v>
      </c>
      <c r="E285" s="248" t="s">
        <v>2610</v>
      </c>
      <c r="F285" s="248" t="s">
        <v>2519</v>
      </c>
      <c r="G285" s="248">
        <v>1998</v>
      </c>
      <c r="H285" s="248">
        <v>50.983081900000002</v>
      </c>
      <c r="I285" s="248">
        <v>-107.1342746</v>
      </c>
      <c r="J285" s="248" t="s">
        <v>42</v>
      </c>
      <c r="K285" s="248" t="s">
        <v>1510</v>
      </c>
      <c r="L285" s="248" t="s">
        <v>12934</v>
      </c>
      <c r="M285" s="248">
        <v>37182</v>
      </c>
      <c r="N285" s="248" t="s">
        <v>26</v>
      </c>
      <c r="O285" s="248" t="s">
        <v>1510</v>
      </c>
      <c r="S285" s="248" t="s">
        <v>12636</v>
      </c>
    </row>
    <row r="286" spans="2:20" s="248" customFormat="1">
      <c r="B286" s="248" t="s">
        <v>12633</v>
      </c>
      <c r="C286" s="248" t="s">
        <v>12634</v>
      </c>
      <c r="E286" s="248" t="s">
        <v>2610</v>
      </c>
      <c r="F286" s="248" t="s">
        <v>2519</v>
      </c>
      <c r="G286" s="248">
        <v>1998</v>
      </c>
      <c r="H286" s="248">
        <v>50.983081900000002</v>
      </c>
      <c r="I286" s="248">
        <v>-107.1342746</v>
      </c>
      <c r="J286" s="248" t="s">
        <v>42</v>
      </c>
      <c r="K286" s="248" t="s">
        <v>1510</v>
      </c>
      <c r="L286" s="248" t="s">
        <v>12935</v>
      </c>
      <c r="M286" s="248">
        <v>37183</v>
      </c>
      <c r="N286" s="248" t="s">
        <v>26</v>
      </c>
      <c r="O286" s="248" t="s">
        <v>1510</v>
      </c>
      <c r="S286" s="248" t="s">
        <v>12636</v>
      </c>
    </row>
    <row r="287" spans="2:20" s="248" customFormat="1">
      <c r="B287" s="248" t="s">
        <v>12633</v>
      </c>
      <c r="C287" s="248" t="s">
        <v>12634</v>
      </c>
      <c r="E287" s="248" t="s">
        <v>2610</v>
      </c>
      <c r="F287" s="248" t="s">
        <v>2519</v>
      </c>
      <c r="G287" s="248">
        <v>2001</v>
      </c>
      <c r="H287" s="248">
        <v>50.983081900000002</v>
      </c>
      <c r="I287" s="248">
        <v>-107.1342746</v>
      </c>
      <c r="J287" s="248" t="s">
        <v>42</v>
      </c>
      <c r="K287" s="248" t="s">
        <v>1510</v>
      </c>
      <c r="L287" s="248" t="s">
        <v>12936</v>
      </c>
      <c r="M287" s="248">
        <v>37338</v>
      </c>
      <c r="N287" s="248" t="s">
        <v>26</v>
      </c>
      <c r="O287" s="248" t="s">
        <v>1510</v>
      </c>
      <c r="S287" s="248" t="s">
        <v>12636</v>
      </c>
    </row>
    <row r="288" spans="2:20" s="248" customFormat="1">
      <c r="B288" s="248" t="s">
        <v>12633</v>
      </c>
      <c r="C288" s="248" t="s">
        <v>12634</v>
      </c>
      <c r="E288" s="248" t="s">
        <v>2611</v>
      </c>
      <c r="F288" s="248" t="s">
        <v>2519</v>
      </c>
      <c r="G288" s="248">
        <v>2001</v>
      </c>
      <c r="H288" s="248">
        <v>49.313126400000002</v>
      </c>
      <c r="I288" s="248">
        <v>-103.2619906</v>
      </c>
      <c r="J288" s="248" t="s">
        <v>42</v>
      </c>
      <c r="K288" s="248" t="s">
        <v>1510</v>
      </c>
      <c r="L288" s="248" t="s">
        <v>12937</v>
      </c>
      <c r="M288" s="248">
        <v>37330</v>
      </c>
      <c r="N288" s="248" t="s">
        <v>26</v>
      </c>
      <c r="O288" s="248" t="s">
        <v>1510</v>
      </c>
      <c r="S288" s="248" t="s">
        <v>12636</v>
      </c>
    </row>
    <row r="289" spans="2:20" s="248" customFormat="1">
      <c r="B289" s="248" t="s">
        <v>12633</v>
      </c>
      <c r="C289" s="248" t="s">
        <v>12634</v>
      </c>
      <c r="E289" s="248" t="s">
        <v>2612</v>
      </c>
      <c r="F289" s="248" t="s">
        <v>2519</v>
      </c>
      <c r="G289" s="248">
        <v>1998</v>
      </c>
      <c r="H289" s="248">
        <v>51.480335199999999</v>
      </c>
      <c r="I289" s="248">
        <v>-109.7838673</v>
      </c>
      <c r="J289" s="248" t="s">
        <v>42</v>
      </c>
      <c r="K289" s="248" t="s">
        <v>1510</v>
      </c>
      <c r="L289" s="248" t="s">
        <v>12938</v>
      </c>
      <c r="M289" s="248">
        <v>37201</v>
      </c>
      <c r="N289" s="248" t="s">
        <v>26</v>
      </c>
      <c r="O289" s="248" t="s">
        <v>1510</v>
      </c>
      <c r="S289" s="248" t="s">
        <v>12636</v>
      </c>
    </row>
    <row r="290" spans="2:20" s="248" customFormat="1">
      <c r="B290" s="248" t="s">
        <v>12633</v>
      </c>
      <c r="C290" s="248" t="s">
        <v>12634</v>
      </c>
      <c r="E290" s="248" t="s">
        <v>2613</v>
      </c>
      <c r="F290" s="248" t="s">
        <v>2519</v>
      </c>
      <c r="G290" s="248">
        <v>2004</v>
      </c>
      <c r="H290" s="248">
        <v>51.826282300000003</v>
      </c>
      <c r="I290" s="248">
        <v>-103.33585960000001</v>
      </c>
      <c r="J290" s="248" t="s">
        <v>42</v>
      </c>
      <c r="K290" s="248" t="s">
        <v>1510</v>
      </c>
      <c r="L290" s="248" t="s">
        <v>12939</v>
      </c>
      <c r="M290" s="248">
        <v>37511</v>
      </c>
      <c r="N290" s="248" t="s">
        <v>35</v>
      </c>
      <c r="O290" s="248" t="s">
        <v>1510</v>
      </c>
      <c r="S290" s="248" t="s">
        <v>12636</v>
      </c>
      <c r="T290" s="248" t="s">
        <v>12668</v>
      </c>
    </row>
    <row r="291" spans="2:20" s="248" customFormat="1">
      <c r="B291" s="248" t="s">
        <v>12633</v>
      </c>
      <c r="C291" s="248" t="s">
        <v>12634</v>
      </c>
      <c r="E291" s="248" t="s">
        <v>2614</v>
      </c>
      <c r="F291" s="248" t="s">
        <v>2519</v>
      </c>
      <c r="G291" s="248">
        <v>2004</v>
      </c>
      <c r="H291" s="248">
        <v>49.360666000000002</v>
      </c>
      <c r="I291" s="248">
        <v>-98.989519999999999</v>
      </c>
      <c r="J291" s="248" t="s">
        <v>42</v>
      </c>
      <c r="K291" s="248" t="s">
        <v>1510</v>
      </c>
      <c r="L291" s="248" t="s">
        <v>12940</v>
      </c>
      <c r="M291" s="248">
        <v>37472</v>
      </c>
      <c r="N291" s="248" t="s">
        <v>35</v>
      </c>
      <c r="O291" s="248" t="s">
        <v>1510</v>
      </c>
      <c r="S291" s="248" t="s">
        <v>12636</v>
      </c>
    </row>
    <row r="292" spans="2:20" s="248" customFormat="1">
      <c r="B292" s="248" t="s">
        <v>12633</v>
      </c>
      <c r="C292" s="248" t="s">
        <v>12634</v>
      </c>
      <c r="E292" s="248" t="s">
        <v>2615</v>
      </c>
      <c r="F292" s="248" t="s">
        <v>2519</v>
      </c>
      <c r="G292" s="248">
        <v>1998</v>
      </c>
      <c r="H292" s="248">
        <v>50.938403299999997</v>
      </c>
      <c r="I292" s="248">
        <v>-104.3603008</v>
      </c>
      <c r="J292" s="248" t="s">
        <v>42</v>
      </c>
      <c r="K292" s="248" t="s">
        <v>1510</v>
      </c>
      <c r="L292" s="248" t="s">
        <v>12941</v>
      </c>
      <c r="M292" s="248">
        <v>37187</v>
      </c>
      <c r="N292" s="248" t="s">
        <v>26</v>
      </c>
      <c r="O292" s="248" t="s">
        <v>1510</v>
      </c>
      <c r="S292" s="248" t="s">
        <v>12636</v>
      </c>
    </row>
    <row r="293" spans="2:20" s="248" customFormat="1">
      <c r="B293" s="248" t="s">
        <v>12633</v>
      </c>
      <c r="C293" s="248" t="s">
        <v>12634</v>
      </c>
      <c r="E293" s="248" t="s">
        <v>2616</v>
      </c>
      <c r="F293" s="248" t="s">
        <v>2519</v>
      </c>
      <c r="G293" s="248">
        <v>1998</v>
      </c>
      <c r="H293" s="248">
        <v>53.193115800000001</v>
      </c>
      <c r="I293" s="248">
        <v>-109.7782751</v>
      </c>
      <c r="J293" s="248" t="s">
        <v>42</v>
      </c>
      <c r="K293" s="248" t="s">
        <v>1510</v>
      </c>
      <c r="L293" s="248" t="s">
        <v>12942</v>
      </c>
      <c r="M293" s="248">
        <v>37215</v>
      </c>
      <c r="N293" s="248" t="s">
        <v>26</v>
      </c>
      <c r="O293" s="248" t="s">
        <v>1510</v>
      </c>
      <c r="S293" s="248" t="s">
        <v>12636</v>
      </c>
    </row>
    <row r="294" spans="2:20" s="248" customFormat="1">
      <c r="B294" s="248" t="s">
        <v>12633</v>
      </c>
      <c r="C294" s="248" t="s">
        <v>12634</v>
      </c>
      <c r="E294" s="248" t="s">
        <v>2617</v>
      </c>
      <c r="F294" s="248" t="s">
        <v>2519</v>
      </c>
      <c r="G294" s="248">
        <v>1998</v>
      </c>
      <c r="H294" s="248">
        <v>50.774615099999998</v>
      </c>
      <c r="I294" s="248">
        <v>-99.493734399999994</v>
      </c>
      <c r="J294" s="248" t="s">
        <v>42</v>
      </c>
      <c r="K294" s="248" t="s">
        <v>1510</v>
      </c>
      <c r="L294" s="248" t="s">
        <v>12943</v>
      </c>
      <c r="M294" s="248">
        <v>37148</v>
      </c>
      <c r="N294" s="248" t="s">
        <v>26</v>
      </c>
      <c r="O294" s="248" t="s">
        <v>1510</v>
      </c>
      <c r="S294" s="248" t="s">
        <v>12636</v>
      </c>
    </row>
    <row r="295" spans="2:20" s="248" customFormat="1">
      <c r="B295" s="248" t="s">
        <v>12633</v>
      </c>
      <c r="C295" s="248" t="s">
        <v>12634</v>
      </c>
      <c r="E295" s="248" t="s">
        <v>2617</v>
      </c>
      <c r="F295" s="248" t="s">
        <v>2519</v>
      </c>
      <c r="G295" s="248">
        <v>2001</v>
      </c>
      <c r="H295" s="248">
        <v>50.774615099999998</v>
      </c>
      <c r="I295" s="248">
        <v>-99.493734399999994</v>
      </c>
      <c r="J295" s="248" t="s">
        <v>42</v>
      </c>
      <c r="K295" s="248" t="s">
        <v>1510</v>
      </c>
      <c r="L295" s="248" t="s">
        <v>12944</v>
      </c>
      <c r="M295" s="248">
        <v>37316</v>
      </c>
      <c r="N295" s="248" t="s">
        <v>26</v>
      </c>
      <c r="O295" s="248" t="s">
        <v>1510</v>
      </c>
      <c r="S295" s="248" t="s">
        <v>12636</v>
      </c>
    </row>
    <row r="296" spans="2:20" s="248" customFormat="1">
      <c r="B296" s="248" t="s">
        <v>12633</v>
      </c>
      <c r="C296" s="248" t="s">
        <v>12634</v>
      </c>
      <c r="E296" s="248" t="s">
        <v>2618</v>
      </c>
      <c r="F296" s="248" t="s">
        <v>2519</v>
      </c>
      <c r="G296" s="248">
        <v>2004</v>
      </c>
      <c r="H296" s="248">
        <v>50.028880000000001</v>
      </c>
      <c r="I296" s="248">
        <v>-97.596216999999996</v>
      </c>
      <c r="J296" s="248" t="s">
        <v>42</v>
      </c>
      <c r="K296" s="248" t="s">
        <v>1510</v>
      </c>
      <c r="L296" s="248" t="s">
        <v>12945</v>
      </c>
      <c r="M296" s="248">
        <v>37486</v>
      </c>
      <c r="N296" s="248" t="s">
        <v>35</v>
      </c>
      <c r="O296" s="248" t="s">
        <v>1510</v>
      </c>
      <c r="S296" s="248" t="s">
        <v>12636</v>
      </c>
    </row>
    <row r="297" spans="2:20" s="248" customFormat="1">
      <c r="B297" s="248" t="s">
        <v>12633</v>
      </c>
      <c r="C297" s="248" t="s">
        <v>12634</v>
      </c>
      <c r="E297" s="248" t="s">
        <v>2618</v>
      </c>
      <c r="F297" s="248" t="s">
        <v>2519</v>
      </c>
      <c r="G297" s="248">
        <v>2004</v>
      </c>
      <c r="H297" s="248">
        <v>50.028880000000001</v>
      </c>
      <c r="I297" s="248">
        <v>-97.596216999999996</v>
      </c>
      <c r="J297" s="248" t="s">
        <v>42</v>
      </c>
      <c r="K297" s="248" t="s">
        <v>1510</v>
      </c>
      <c r="L297" s="248" t="s">
        <v>12946</v>
      </c>
      <c r="M297" s="248">
        <v>37487</v>
      </c>
      <c r="N297" s="248" t="s">
        <v>35</v>
      </c>
      <c r="O297" s="248" t="s">
        <v>1510</v>
      </c>
      <c r="S297" s="248" t="s">
        <v>12636</v>
      </c>
    </row>
    <row r="298" spans="2:20" s="248" customFormat="1">
      <c r="B298" s="248" t="s">
        <v>12633</v>
      </c>
      <c r="C298" s="248" t="s">
        <v>12634</v>
      </c>
      <c r="E298" s="248" t="s">
        <v>2618</v>
      </c>
      <c r="F298" s="248" t="s">
        <v>2519</v>
      </c>
      <c r="G298" s="248">
        <v>2004</v>
      </c>
      <c r="H298" s="248">
        <v>50.028880000000001</v>
      </c>
      <c r="I298" s="248">
        <v>-97.596216999999996</v>
      </c>
      <c r="J298" s="248" t="s">
        <v>42</v>
      </c>
      <c r="K298" s="248" t="s">
        <v>1510</v>
      </c>
      <c r="L298" s="248" t="s">
        <v>12947</v>
      </c>
      <c r="M298" s="248">
        <v>37485</v>
      </c>
      <c r="N298" s="248" t="s">
        <v>35</v>
      </c>
      <c r="O298" s="248" t="s">
        <v>1510</v>
      </c>
      <c r="S298" s="248" t="s">
        <v>12636</v>
      </c>
      <c r="T298" s="248" t="s">
        <v>12668</v>
      </c>
    </row>
    <row r="299" spans="2:20" s="248" customFormat="1">
      <c r="B299" s="248" t="s">
        <v>12633</v>
      </c>
      <c r="C299" s="248" t="s">
        <v>12634</v>
      </c>
      <c r="E299" s="248" t="s">
        <v>2619</v>
      </c>
      <c r="F299" s="248" t="s">
        <v>2519</v>
      </c>
      <c r="G299" s="248">
        <v>2004</v>
      </c>
      <c r="H299" s="248">
        <v>52.860838700000002</v>
      </c>
      <c r="I299" s="248">
        <v>-104.6142973</v>
      </c>
      <c r="J299" s="248" t="s">
        <v>42</v>
      </c>
      <c r="K299" s="248" t="s">
        <v>1510</v>
      </c>
      <c r="L299" s="248" t="s">
        <v>12948</v>
      </c>
      <c r="M299" s="248">
        <v>37524</v>
      </c>
      <c r="N299" s="248" t="s">
        <v>26</v>
      </c>
      <c r="O299" s="248" t="s">
        <v>1510</v>
      </c>
      <c r="S299" s="248" t="s">
        <v>12636</v>
      </c>
    </row>
    <row r="300" spans="2:20" s="248" customFormat="1">
      <c r="B300" s="248" t="s">
        <v>12633</v>
      </c>
      <c r="C300" s="248" t="s">
        <v>12634</v>
      </c>
      <c r="E300" s="248" t="s">
        <v>2619</v>
      </c>
      <c r="F300" s="248" t="s">
        <v>2519</v>
      </c>
      <c r="G300" s="248">
        <v>2004</v>
      </c>
      <c r="H300" s="248">
        <v>52.860838700000002</v>
      </c>
      <c r="I300" s="248">
        <v>-104.6142973</v>
      </c>
      <c r="J300" s="248" t="s">
        <v>42</v>
      </c>
      <c r="K300" s="248" t="s">
        <v>1510</v>
      </c>
      <c r="L300" s="248" t="s">
        <v>12949</v>
      </c>
      <c r="M300" s="248">
        <v>37525</v>
      </c>
      <c r="N300" s="248" t="s">
        <v>35</v>
      </c>
      <c r="O300" s="248" t="s">
        <v>1510</v>
      </c>
      <c r="S300" s="248" t="s">
        <v>12636</v>
      </c>
      <c r="T300" s="248" t="s">
        <v>12668</v>
      </c>
    </row>
    <row r="301" spans="2:20" s="248" customFormat="1">
      <c r="B301" s="248" t="s">
        <v>12633</v>
      </c>
      <c r="C301" s="248" t="s">
        <v>12634</v>
      </c>
      <c r="E301" s="248" t="s">
        <v>2620</v>
      </c>
      <c r="F301" s="248" t="s">
        <v>2519</v>
      </c>
      <c r="G301" s="248">
        <v>2004</v>
      </c>
      <c r="H301" s="248">
        <v>49.370874499999999</v>
      </c>
      <c r="I301" s="248">
        <v>-98.244612500000002</v>
      </c>
      <c r="J301" s="248" t="s">
        <v>42</v>
      </c>
      <c r="K301" s="248" t="s">
        <v>1510</v>
      </c>
      <c r="L301" s="248" t="s">
        <v>12950</v>
      </c>
      <c r="M301" s="248">
        <v>37471</v>
      </c>
      <c r="N301" s="248" t="s">
        <v>35</v>
      </c>
      <c r="O301" s="248" t="s">
        <v>1510</v>
      </c>
      <c r="S301" s="248" t="s">
        <v>12636</v>
      </c>
    </row>
    <row r="302" spans="2:20" s="248" customFormat="1">
      <c r="B302" s="248" t="s">
        <v>12633</v>
      </c>
      <c r="C302" s="248" t="s">
        <v>12634</v>
      </c>
      <c r="E302" s="248" t="s">
        <v>2622</v>
      </c>
      <c r="F302" s="248" t="s">
        <v>2519</v>
      </c>
      <c r="G302" s="248">
        <v>1998</v>
      </c>
      <c r="H302" s="248">
        <v>49.991526100000002</v>
      </c>
      <c r="I302" s="248">
        <v>-104.5157548</v>
      </c>
      <c r="J302" s="248" t="s">
        <v>42</v>
      </c>
      <c r="K302" s="248" t="s">
        <v>1510</v>
      </c>
      <c r="L302" s="248" t="s">
        <v>12951</v>
      </c>
      <c r="M302" s="248">
        <v>37172</v>
      </c>
      <c r="N302" s="248" t="s">
        <v>26</v>
      </c>
      <c r="O302" s="248" t="s">
        <v>1510</v>
      </c>
      <c r="S302" s="248" t="s">
        <v>12636</v>
      </c>
    </row>
    <row r="303" spans="2:20" s="248" customFormat="1">
      <c r="B303" s="248" t="s">
        <v>12633</v>
      </c>
      <c r="C303" s="248" t="s">
        <v>12634</v>
      </c>
      <c r="E303" s="248" t="s">
        <v>2623</v>
      </c>
      <c r="F303" s="248" t="s">
        <v>2519</v>
      </c>
      <c r="G303" s="248">
        <v>1998</v>
      </c>
      <c r="H303" s="248">
        <v>52.086163599999999</v>
      </c>
      <c r="I303" s="248">
        <v>-101.03736050000001</v>
      </c>
      <c r="J303" s="248" t="s">
        <v>42</v>
      </c>
      <c r="K303" s="248" t="s">
        <v>1510</v>
      </c>
      <c r="L303" s="248" t="s">
        <v>12952</v>
      </c>
      <c r="M303" s="248">
        <v>37145</v>
      </c>
      <c r="N303" s="248" t="s">
        <v>26</v>
      </c>
      <c r="O303" s="248" t="s">
        <v>1510</v>
      </c>
      <c r="S303" s="248" t="s">
        <v>12636</v>
      </c>
    </row>
    <row r="304" spans="2:20" s="248" customFormat="1">
      <c r="B304" s="248" t="s">
        <v>12633</v>
      </c>
      <c r="C304" s="248" t="s">
        <v>12634</v>
      </c>
      <c r="E304" s="248" t="s">
        <v>2624</v>
      </c>
      <c r="F304" s="248" t="s">
        <v>2519</v>
      </c>
      <c r="G304" s="248">
        <v>2001</v>
      </c>
      <c r="H304" s="248">
        <v>50.2470383</v>
      </c>
      <c r="I304" s="248">
        <v>-99.838649000000004</v>
      </c>
      <c r="J304" s="248" t="s">
        <v>42</v>
      </c>
      <c r="K304" s="248" t="s">
        <v>1510</v>
      </c>
      <c r="L304" s="248" t="s">
        <v>12953</v>
      </c>
      <c r="M304" s="248">
        <v>37311</v>
      </c>
      <c r="N304" s="248" t="s">
        <v>26</v>
      </c>
      <c r="O304" s="248" t="s">
        <v>1510</v>
      </c>
      <c r="S304" s="248" t="s">
        <v>12636</v>
      </c>
    </row>
    <row r="305" spans="2:20" s="248" customFormat="1">
      <c r="B305" s="248" t="s">
        <v>12633</v>
      </c>
      <c r="C305" s="248" t="s">
        <v>12634</v>
      </c>
      <c r="E305" s="248" t="s">
        <v>2624</v>
      </c>
      <c r="F305" s="248" t="s">
        <v>2519</v>
      </c>
      <c r="G305" s="248">
        <v>2004</v>
      </c>
      <c r="H305" s="248">
        <v>50.2470383</v>
      </c>
      <c r="I305" s="248">
        <v>-99.838649000000004</v>
      </c>
      <c r="J305" s="248" t="s">
        <v>42</v>
      </c>
      <c r="K305" s="248" t="s">
        <v>1510</v>
      </c>
      <c r="L305" s="248" t="s">
        <v>12954</v>
      </c>
      <c r="M305" s="248">
        <v>37443</v>
      </c>
      <c r="N305" s="248" t="s">
        <v>26</v>
      </c>
      <c r="O305" s="248" t="s">
        <v>1510</v>
      </c>
      <c r="S305" s="248" t="s">
        <v>12636</v>
      </c>
    </row>
    <row r="306" spans="2:20" s="248" customFormat="1">
      <c r="B306" s="248" t="s">
        <v>12633</v>
      </c>
      <c r="C306" s="248" t="s">
        <v>12634</v>
      </c>
      <c r="E306" s="248" t="s">
        <v>2624</v>
      </c>
      <c r="F306" s="248" t="s">
        <v>2519</v>
      </c>
      <c r="G306" s="248">
        <v>2004</v>
      </c>
      <c r="H306" s="248">
        <v>50.2470383</v>
      </c>
      <c r="I306" s="248">
        <v>-99.838649000000004</v>
      </c>
      <c r="J306" s="248" t="s">
        <v>42</v>
      </c>
      <c r="K306" s="248" t="s">
        <v>1510</v>
      </c>
      <c r="L306" s="248" t="s">
        <v>12955</v>
      </c>
      <c r="M306" s="248">
        <v>37448</v>
      </c>
      <c r="N306" s="248" t="s">
        <v>26</v>
      </c>
      <c r="O306" s="248" t="s">
        <v>1510</v>
      </c>
      <c r="S306" s="248" t="s">
        <v>12636</v>
      </c>
    </row>
    <row r="307" spans="2:20" s="248" customFormat="1">
      <c r="B307" s="248" t="s">
        <v>12633</v>
      </c>
      <c r="C307" s="248" t="s">
        <v>12634</v>
      </c>
      <c r="E307" s="248" t="s">
        <v>2625</v>
      </c>
      <c r="F307" s="248" t="s">
        <v>2519</v>
      </c>
      <c r="G307" s="248">
        <v>2004</v>
      </c>
      <c r="H307" s="248">
        <v>49.406784000000002</v>
      </c>
      <c r="I307" s="248">
        <v>-100.023938</v>
      </c>
      <c r="J307" s="248" t="s">
        <v>42</v>
      </c>
      <c r="K307" s="248" t="s">
        <v>1510</v>
      </c>
      <c r="L307" s="248" t="s">
        <v>12956</v>
      </c>
      <c r="M307" s="248">
        <v>37426</v>
      </c>
      <c r="N307" s="248" t="s">
        <v>26</v>
      </c>
      <c r="O307" s="248" t="s">
        <v>1510</v>
      </c>
      <c r="S307" s="248" t="s">
        <v>12636</v>
      </c>
    </row>
    <row r="308" spans="2:20" s="248" customFormat="1">
      <c r="B308" s="248" t="s">
        <v>12633</v>
      </c>
      <c r="C308" s="248" t="s">
        <v>12634</v>
      </c>
      <c r="E308" s="248" t="s">
        <v>2625</v>
      </c>
      <c r="F308" s="248" t="s">
        <v>2519</v>
      </c>
      <c r="G308" s="248">
        <v>2004</v>
      </c>
      <c r="H308" s="248">
        <v>49.406784000000002</v>
      </c>
      <c r="I308" s="248">
        <v>-100.023938</v>
      </c>
      <c r="J308" s="248" t="s">
        <v>42</v>
      </c>
      <c r="K308" s="248" t="s">
        <v>1510</v>
      </c>
      <c r="L308" s="248" t="s">
        <v>12957</v>
      </c>
      <c r="M308" s="248">
        <v>37427</v>
      </c>
      <c r="N308" s="248" t="s">
        <v>26</v>
      </c>
      <c r="O308" s="248" t="s">
        <v>1510</v>
      </c>
      <c r="S308" s="248" t="s">
        <v>12636</v>
      </c>
    </row>
    <row r="309" spans="2:20" s="248" customFormat="1">
      <c r="B309" s="248" t="s">
        <v>12633</v>
      </c>
      <c r="C309" s="248" t="s">
        <v>12634</v>
      </c>
      <c r="E309" s="248" t="s">
        <v>2625</v>
      </c>
      <c r="F309" s="248" t="s">
        <v>2519</v>
      </c>
      <c r="G309" s="248">
        <v>2004</v>
      </c>
      <c r="H309" s="248">
        <v>49.406784000000002</v>
      </c>
      <c r="I309" s="248">
        <v>-100.023938</v>
      </c>
      <c r="J309" s="248" t="s">
        <v>42</v>
      </c>
      <c r="K309" s="248" t="s">
        <v>1510</v>
      </c>
      <c r="L309" s="248" t="s">
        <v>12958</v>
      </c>
      <c r="M309" s="248">
        <v>37428</v>
      </c>
      <c r="N309" s="248" t="s">
        <v>35</v>
      </c>
      <c r="O309" s="248" t="s">
        <v>1510</v>
      </c>
      <c r="S309" s="248" t="s">
        <v>12636</v>
      </c>
      <c r="T309" s="248" t="s">
        <v>12668</v>
      </c>
    </row>
    <row r="310" spans="2:20" s="248" customFormat="1">
      <c r="B310" s="248" t="s">
        <v>12633</v>
      </c>
      <c r="C310" s="248" t="s">
        <v>12634</v>
      </c>
      <c r="E310" s="248" t="s">
        <v>8081</v>
      </c>
      <c r="F310" s="248" t="s">
        <v>2519</v>
      </c>
      <c r="G310" s="248">
        <v>1998</v>
      </c>
      <c r="H310" s="248">
        <v>50.391581100000003</v>
      </c>
      <c r="I310" s="248">
        <v>-105.53485619999999</v>
      </c>
      <c r="J310" s="248" t="s">
        <v>42</v>
      </c>
      <c r="K310" s="248" t="s">
        <v>1510</v>
      </c>
      <c r="L310" s="248" t="s">
        <v>12959</v>
      </c>
      <c r="M310" s="248">
        <v>37176</v>
      </c>
      <c r="N310" s="248" t="s">
        <v>26</v>
      </c>
      <c r="O310" s="248" t="s">
        <v>1510</v>
      </c>
      <c r="S310" s="248" t="s">
        <v>12636</v>
      </c>
    </row>
    <row r="311" spans="2:20" s="248" customFormat="1">
      <c r="B311" s="248" t="s">
        <v>12633</v>
      </c>
      <c r="C311" s="248" t="s">
        <v>12634</v>
      </c>
      <c r="E311" s="248" t="s">
        <v>2626</v>
      </c>
      <c r="F311" s="248" t="s">
        <v>2519</v>
      </c>
      <c r="G311" s="248">
        <v>1998</v>
      </c>
      <c r="H311" s="248">
        <v>50.143567099999999</v>
      </c>
      <c r="I311" s="248">
        <v>-101.6668282</v>
      </c>
      <c r="J311" s="248" t="s">
        <v>42</v>
      </c>
      <c r="K311" s="248" t="s">
        <v>1510</v>
      </c>
      <c r="L311" s="248" t="s">
        <v>12960</v>
      </c>
      <c r="M311" s="248">
        <v>37169</v>
      </c>
      <c r="N311" s="248" t="s">
        <v>26</v>
      </c>
      <c r="O311" s="248" t="s">
        <v>1510</v>
      </c>
      <c r="S311" s="248" t="s">
        <v>12636</v>
      </c>
    </row>
    <row r="312" spans="2:20" s="248" customFormat="1">
      <c r="B312" s="248" t="s">
        <v>12633</v>
      </c>
      <c r="C312" s="248" t="s">
        <v>12634</v>
      </c>
      <c r="E312" s="248" t="s">
        <v>2627</v>
      </c>
      <c r="F312" s="248" t="s">
        <v>2519</v>
      </c>
      <c r="G312" s="248">
        <v>1998</v>
      </c>
      <c r="H312" s="248">
        <v>49.192329000000001</v>
      </c>
      <c r="I312" s="248">
        <v>-98.097732399999998</v>
      </c>
      <c r="J312" s="248" t="s">
        <v>42</v>
      </c>
      <c r="K312" s="248" t="s">
        <v>1510</v>
      </c>
      <c r="L312" s="248" t="s">
        <v>12961</v>
      </c>
      <c r="M312" s="248">
        <v>37155</v>
      </c>
      <c r="N312" s="248" t="s">
        <v>26</v>
      </c>
      <c r="O312" s="248" t="s">
        <v>1510</v>
      </c>
      <c r="S312" s="248" t="s">
        <v>12636</v>
      </c>
    </row>
    <row r="313" spans="2:20" s="248" customFormat="1">
      <c r="B313" s="248" t="s">
        <v>12633</v>
      </c>
      <c r="C313" s="248" t="s">
        <v>12634</v>
      </c>
      <c r="E313" s="248" t="s">
        <v>2628</v>
      </c>
      <c r="F313" s="248" t="s">
        <v>2519</v>
      </c>
      <c r="G313" s="248">
        <v>2001</v>
      </c>
      <c r="H313" s="248">
        <v>50.414894799999999</v>
      </c>
      <c r="I313" s="248">
        <v>-107.0387478</v>
      </c>
      <c r="J313" s="248" t="s">
        <v>42</v>
      </c>
      <c r="K313" s="248" t="s">
        <v>1510</v>
      </c>
      <c r="L313" s="248" t="s">
        <v>12962</v>
      </c>
      <c r="M313" s="248">
        <v>37339</v>
      </c>
      <c r="N313" s="248" t="s">
        <v>26</v>
      </c>
      <c r="O313" s="248" t="s">
        <v>1510</v>
      </c>
      <c r="S313" s="248" t="s">
        <v>12636</v>
      </c>
    </row>
    <row r="314" spans="2:20" s="248" customFormat="1">
      <c r="B314" s="248" t="s">
        <v>12633</v>
      </c>
      <c r="C314" s="248" t="s">
        <v>12634</v>
      </c>
      <c r="E314" s="248" t="s">
        <v>2629</v>
      </c>
      <c r="F314" s="248" t="s">
        <v>2519</v>
      </c>
      <c r="G314" s="248">
        <v>2004</v>
      </c>
      <c r="H314" s="248">
        <v>52.4201117</v>
      </c>
      <c r="I314" s="248">
        <v>-104.49847010000001</v>
      </c>
      <c r="J314" s="248" t="s">
        <v>42</v>
      </c>
      <c r="K314" s="248" t="s">
        <v>1510</v>
      </c>
      <c r="L314" s="248" t="s">
        <v>12963</v>
      </c>
      <c r="M314" s="248">
        <v>37527</v>
      </c>
      <c r="N314" s="248" t="s">
        <v>35</v>
      </c>
      <c r="O314" s="248" t="s">
        <v>1510</v>
      </c>
      <c r="S314" s="248" t="s">
        <v>12636</v>
      </c>
    </row>
    <row r="315" spans="2:20" s="248" customFormat="1">
      <c r="B315" s="248" t="s">
        <v>12633</v>
      </c>
      <c r="C315" s="248" t="s">
        <v>12634</v>
      </c>
      <c r="E315" s="248" t="s">
        <v>2630</v>
      </c>
      <c r="F315" s="248" t="s">
        <v>1509</v>
      </c>
      <c r="H315" s="248">
        <v>41.492537400000003</v>
      </c>
      <c r="I315" s="248">
        <v>-99.901813099999998</v>
      </c>
      <c r="J315" s="248" t="s">
        <v>42</v>
      </c>
      <c r="K315" s="248" t="s">
        <v>1510</v>
      </c>
      <c r="L315" s="248" t="s">
        <v>12964</v>
      </c>
      <c r="M315" s="248">
        <v>34322</v>
      </c>
      <c r="N315" s="248" t="s">
        <v>26</v>
      </c>
      <c r="O315" s="248" t="s">
        <v>1510</v>
      </c>
      <c r="S315" s="248" t="s">
        <v>12636</v>
      </c>
    </row>
    <row r="316" spans="2:20" s="248" customFormat="1">
      <c r="B316" s="248" t="s">
        <v>12633</v>
      </c>
      <c r="C316" s="248" t="s">
        <v>12634</v>
      </c>
      <c r="E316" s="248" t="s">
        <v>2631</v>
      </c>
      <c r="F316" s="248" t="s">
        <v>2519</v>
      </c>
      <c r="G316" s="248">
        <v>1998</v>
      </c>
      <c r="H316" s="248">
        <v>50.2277044</v>
      </c>
      <c r="I316" s="248">
        <v>-99.466771399999999</v>
      </c>
      <c r="J316" s="248" t="s">
        <v>42</v>
      </c>
      <c r="K316" s="248" t="s">
        <v>1510</v>
      </c>
      <c r="L316" s="248" t="s">
        <v>12965</v>
      </c>
      <c r="M316" s="248">
        <v>37138</v>
      </c>
      <c r="N316" s="248" t="s">
        <v>26</v>
      </c>
      <c r="O316" s="248" t="s">
        <v>1510</v>
      </c>
      <c r="S316" s="248" t="s">
        <v>12636</v>
      </c>
    </row>
    <row r="317" spans="2:20" s="248" customFormat="1">
      <c r="B317" s="248" t="s">
        <v>12633</v>
      </c>
      <c r="C317" s="248" t="s">
        <v>12634</v>
      </c>
      <c r="E317" s="248" t="s">
        <v>2631</v>
      </c>
      <c r="F317" s="248" t="s">
        <v>2519</v>
      </c>
      <c r="G317" s="248">
        <v>2004</v>
      </c>
      <c r="H317" s="248">
        <v>50.2277044</v>
      </c>
      <c r="I317" s="248">
        <v>-99.466771399999999</v>
      </c>
      <c r="J317" s="248" t="s">
        <v>42</v>
      </c>
      <c r="K317" s="248" t="s">
        <v>1510</v>
      </c>
      <c r="L317" s="248" t="s">
        <v>12966</v>
      </c>
      <c r="M317" s="248">
        <v>37439</v>
      </c>
      <c r="N317" s="248" t="s">
        <v>26</v>
      </c>
      <c r="O317" s="248" t="s">
        <v>1510</v>
      </c>
      <c r="S317" s="248" t="s">
        <v>12636</v>
      </c>
    </row>
    <row r="318" spans="2:20" s="248" customFormat="1">
      <c r="B318" s="248" t="s">
        <v>12633</v>
      </c>
      <c r="C318" s="248" t="s">
        <v>12634</v>
      </c>
      <c r="E318" s="248" t="s">
        <v>2632</v>
      </c>
      <c r="F318" s="248" t="s">
        <v>2519</v>
      </c>
      <c r="G318" s="248">
        <v>2004</v>
      </c>
      <c r="H318" s="248">
        <v>49.601500000000001</v>
      </c>
      <c r="I318" s="248">
        <v>-99.862763999999999</v>
      </c>
      <c r="J318" s="248" t="s">
        <v>42</v>
      </c>
      <c r="K318" s="248" t="s">
        <v>1510</v>
      </c>
      <c r="L318" s="248" t="s">
        <v>12967</v>
      </c>
      <c r="M318" s="248">
        <v>37433</v>
      </c>
      <c r="N318" s="248" t="s">
        <v>26</v>
      </c>
      <c r="O318" s="248" t="s">
        <v>1510</v>
      </c>
      <c r="S318" s="248" t="s">
        <v>12636</v>
      </c>
    </row>
    <row r="319" spans="2:20" s="248" customFormat="1">
      <c r="B319" s="248" t="s">
        <v>12633</v>
      </c>
      <c r="C319" s="248" t="s">
        <v>12634</v>
      </c>
      <c r="E319" s="248" t="s">
        <v>2632</v>
      </c>
      <c r="F319" s="248" t="s">
        <v>2519</v>
      </c>
      <c r="G319" s="248">
        <v>2004</v>
      </c>
      <c r="H319" s="248">
        <v>49.601500000000001</v>
      </c>
      <c r="I319" s="248">
        <v>-99.862763999999999</v>
      </c>
      <c r="J319" s="248" t="s">
        <v>42</v>
      </c>
      <c r="K319" s="248" t="s">
        <v>1510</v>
      </c>
      <c r="L319" s="248" t="s">
        <v>12968</v>
      </c>
      <c r="M319" s="248">
        <v>37438</v>
      </c>
      <c r="N319" s="248" t="s">
        <v>26</v>
      </c>
      <c r="O319" s="248" t="s">
        <v>1510</v>
      </c>
      <c r="S319" s="248" t="s">
        <v>12636</v>
      </c>
    </row>
    <row r="320" spans="2:20" s="248" customFormat="1">
      <c r="B320" s="248" t="s">
        <v>12633</v>
      </c>
      <c r="C320" s="248" t="s">
        <v>12634</v>
      </c>
      <c r="E320" s="248" t="s">
        <v>2634</v>
      </c>
      <c r="F320" s="248" t="s">
        <v>2519</v>
      </c>
      <c r="G320" s="248">
        <v>1998</v>
      </c>
      <c r="H320" s="248">
        <v>50.351669000000001</v>
      </c>
      <c r="I320" s="248">
        <v>-100.20366300000001</v>
      </c>
      <c r="J320" s="248" t="s">
        <v>42</v>
      </c>
      <c r="K320" s="248" t="s">
        <v>1510</v>
      </c>
      <c r="L320" s="248" t="s">
        <v>12969</v>
      </c>
      <c r="M320" s="248">
        <v>37139</v>
      </c>
      <c r="N320" s="248" t="s">
        <v>26</v>
      </c>
      <c r="O320" s="248" t="s">
        <v>1510</v>
      </c>
      <c r="S320" s="248" t="s">
        <v>12636</v>
      </c>
    </row>
    <row r="321" spans="2:20" s="248" customFormat="1">
      <c r="B321" s="248" t="s">
        <v>12633</v>
      </c>
      <c r="C321" s="248" t="s">
        <v>12634</v>
      </c>
      <c r="E321" s="248" t="s">
        <v>2634</v>
      </c>
      <c r="F321" s="248" t="s">
        <v>2519</v>
      </c>
      <c r="G321" s="248">
        <v>2004</v>
      </c>
      <c r="H321" s="248">
        <v>50.351669000000001</v>
      </c>
      <c r="I321" s="248">
        <v>-100.20366300000001</v>
      </c>
      <c r="J321" s="248" t="s">
        <v>42</v>
      </c>
      <c r="K321" s="248" t="s">
        <v>1510</v>
      </c>
      <c r="L321" s="248" t="s">
        <v>12970</v>
      </c>
      <c r="M321" s="248">
        <v>37444</v>
      </c>
      <c r="N321" s="248" t="s">
        <v>35</v>
      </c>
      <c r="O321" s="248" t="s">
        <v>1510</v>
      </c>
      <c r="S321" s="248" t="s">
        <v>12636</v>
      </c>
    </row>
    <row r="322" spans="2:20" s="248" customFormat="1">
      <c r="B322" s="248" t="s">
        <v>12633</v>
      </c>
      <c r="C322" s="248" t="s">
        <v>12634</v>
      </c>
      <c r="E322" s="248" t="s">
        <v>2635</v>
      </c>
      <c r="F322" s="248" t="s">
        <v>2519</v>
      </c>
      <c r="G322" s="248">
        <v>1998</v>
      </c>
      <c r="H322" s="248">
        <v>49.226897999999998</v>
      </c>
      <c r="I322" s="248">
        <v>-99.888953000000001</v>
      </c>
      <c r="J322" s="248" t="s">
        <v>42</v>
      </c>
      <c r="K322" s="248" t="s">
        <v>1510</v>
      </c>
      <c r="L322" s="248" t="s">
        <v>12971</v>
      </c>
      <c r="M322" s="248">
        <v>37132</v>
      </c>
      <c r="N322" s="248" t="s">
        <v>26</v>
      </c>
      <c r="O322" s="248" t="s">
        <v>1510</v>
      </c>
      <c r="S322" s="248" t="s">
        <v>12636</v>
      </c>
    </row>
    <row r="323" spans="2:20" s="248" customFormat="1">
      <c r="B323" s="248" t="s">
        <v>12633</v>
      </c>
      <c r="C323" s="248" t="s">
        <v>12634</v>
      </c>
      <c r="E323" s="248" t="s">
        <v>2636</v>
      </c>
      <c r="F323" s="248" t="s">
        <v>2519</v>
      </c>
      <c r="G323" s="248">
        <v>2004</v>
      </c>
      <c r="H323" s="248">
        <v>50.063980999999998</v>
      </c>
      <c r="I323" s="248">
        <v>-100.439348</v>
      </c>
      <c r="J323" s="248" t="s">
        <v>42</v>
      </c>
      <c r="K323" s="248" t="s">
        <v>1510</v>
      </c>
      <c r="L323" s="248" t="s">
        <v>12972</v>
      </c>
      <c r="M323" s="248">
        <v>37434</v>
      </c>
      <c r="N323" s="248" t="s">
        <v>26</v>
      </c>
      <c r="O323" s="248" t="s">
        <v>1510</v>
      </c>
      <c r="S323" s="248" t="s">
        <v>12636</v>
      </c>
    </row>
    <row r="324" spans="2:20" s="248" customFormat="1">
      <c r="B324" s="248" t="s">
        <v>4110</v>
      </c>
      <c r="C324" s="248" t="s">
        <v>12634</v>
      </c>
      <c r="E324" s="248" t="s">
        <v>2638</v>
      </c>
      <c r="F324" s="248" t="s">
        <v>2519</v>
      </c>
      <c r="G324" s="248">
        <v>1979</v>
      </c>
      <c r="H324" s="248">
        <v>51.253774999999997</v>
      </c>
      <c r="I324" s="248">
        <v>-85.323213999999993</v>
      </c>
      <c r="J324" s="248" t="s">
        <v>42</v>
      </c>
      <c r="K324" s="248" t="s">
        <v>1510</v>
      </c>
      <c r="L324" s="248" t="s">
        <v>14197</v>
      </c>
      <c r="M324" s="248">
        <v>45894</v>
      </c>
      <c r="N324" s="248" t="s">
        <v>35</v>
      </c>
      <c r="O324" s="248" t="s">
        <v>1510</v>
      </c>
      <c r="S324" s="248" t="s">
        <v>12636</v>
      </c>
    </row>
    <row r="325" spans="2:20" s="248" customFormat="1">
      <c r="B325" s="248" t="s">
        <v>4110</v>
      </c>
      <c r="C325" s="248" t="s">
        <v>12634</v>
      </c>
      <c r="E325" s="248" t="s">
        <v>2638</v>
      </c>
      <c r="F325" s="248" t="s">
        <v>2519</v>
      </c>
      <c r="G325" s="248">
        <v>1980</v>
      </c>
      <c r="H325" s="248">
        <v>51.253774999999997</v>
      </c>
      <c r="I325" s="248">
        <v>-85.323213999999993</v>
      </c>
      <c r="J325" s="248" t="s">
        <v>42</v>
      </c>
      <c r="K325" s="248" t="s">
        <v>1510</v>
      </c>
      <c r="L325" s="248" t="s">
        <v>14198</v>
      </c>
      <c r="M325" s="248">
        <v>45895</v>
      </c>
      <c r="N325" s="248" t="s">
        <v>35</v>
      </c>
      <c r="O325" s="248" t="s">
        <v>1510</v>
      </c>
      <c r="S325" s="248" t="s">
        <v>12636</v>
      </c>
    </row>
    <row r="326" spans="2:20" s="248" customFormat="1">
      <c r="B326" s="248" t="s">
        <v>4110</v>
      </c>
      <c r="C326" s="248" t="s">
        <v>12634</v>
      </c>
      <c r="E326" s="248" t="s">
        <v>2638</v>
      </c>
      <c r="F326" s="248" t="s">
        <v>2519</v>
      </c>
      <c r="G326" s="248">
        <v>1981</v>
      </c>
      <c r="H326" s="248">
        <v>51.253774999999997</v>
      </c>
      <c r="I326" s="248">
        <v>-85.323213999999993</v>
      </c>
      <c r="J326" s="248" t="s">
        <v>42</v>
      </c>
      <c r="K326" s="248" t="s">
        <v>1510</v>
      </c>
      <c r="L326" s="248" t="s">
        <v>14199</v>
      </c>
      <c r="M326" s="248">
        <v>45896</v>
      </c>
      <c r="N326" s="248" t="s">
        <v>35</v>
      </c>
      <c r="O326" s="248" t="s">
        <v>1510</v>
      </c>
      <c r="S326" s="248" t="s">
        <v>12636</v>
      </c>
    </row>
    <row r="327" spans="2:20" s="248" customFormat="1">
      <c r="B327" s="248" t="s">
        <v>12633</v>
      </c>
      <c r="C327" s="248" t="s">
        <v>12634</v>
      </c>
      <c r="E327" s="248" t="s">
        <v>2639</v>
      </c>
      <c r="F327" s="248" t="s">
        <v>2519</v>
      </c>
      <c r="G327" s="248">
        <v>2004</v>
      </c>
      <c r="H327" s="248">
        <v>51.487360299999999</v>
      </c>
      <c r="I327" s="248">
        <v>-107.0578423</v>
      </c>
      <c r="J327" s="248" t="s">
        <v>42</v>
      </c>
      <c r="K327" s="248" t="s">
        <v>1510</v>
      </c>
      <c r="L327" s="248" t="s">
        <v>12973</v>
      </c>
      <c r="M327" s="248">
        <v>37514</v>
      </c>
      <c r="N327" s="248" t="s">
        <v>26</v>
      </c>
      <c r="O327" s="248" t="s">
        <v>1510</v>
      </c>
      <c r="S327" s="248" t="s">
        <v>12636</v>
      </c>
    </row>
    <row r="328" spans="2:20" s="248" customFormat="1">
      <c r="B328" s="248" t="s">
        <v>12633</v>
      </c>
      <c r="C328" s="248" t="s">
        <v>12634</v>
      </c>
      <c r="E328" s="248" t="s">
        <v>2639</v>
      </c>
      <c r="F328" s="248" t="s">
        <v>2519</v>
      </c>
      <c r="G328" s="248">
        <v>2004</v>
      </c>
      <c r="H328" s="248">
        <v>51.487360299999999</v>
      </c>
      <c r="I328" s="248">
        <v>-107.0578423</v>
      </c>
      <c r="J328" s="248" t="s">
        <v>42</v>
      </c>
      <c r="K328" s="248" t="s">
        <v>1510</v>
      </c>
      <c r="L328" s="248" t="s">
        <v>12974</v>
      </c>
      <c r="M328" s="248">
        <v>37515</v>
      </c>
      <c r="N328" s="248" t="s">
        <v>26</v>
      </c>
      <c r="O328" s="248" t="s">
        <v>1510</v>
      </c>
      <c r="S328" s="248" t="s">
        <v>12636</v>
      </c>
    </row>
    <row r="329" spans="2:20" s="248" customFormat="1">
      <c r="B329" s="248" t="s">
        <v>12633</v>
      </c>
      <c r="C329" s="248" t="s">
        <v>12634</v>
      </c>
      <c r="E329" s="248" t="s">
        <v>2639</v>
      </c>
      <c r="F329" s="248" t="s">
        <v>2519</v>
      </c>
      <c r="G329" s="248">
        <v>2004</v>
      </c>
      <c r="H329" s="248">
        <v>51.487360299999999</v>
      </c>
      <c r="I329" s="248">
        <v>-107.0578423</v>
      </c>
      <c r="J329" s="248" t="s">
        <v>42</v>
      </c>
      <c r="K329" s="248" t="s">
        <v>1510</v>
      </c>
      <c r="L329" s="248" t="s">
        <v>12975</v>
      </c>
      <c r="M329" s="248">
        <v>37516</v>
      </c>
      <c r="N329" s="248" t="s">
        <v>26</v>
      </c>
      <c r="O329" s="248" t="s">
        <v>1510</v>
      </c>
      <c r="S329" s="248" t="s">
        <v>12636</v>
      </c>
      <c r="T329" s="248" t="s">
        <v>12668</v>
      </c>
    </row>
    <row r="330" spans="2:20" s="248" customFormat="1">
      <c r="B330" s="248" t="s">
        <v>12633</v>
      </c>
      <c r="C330" s="248" t="s">
        <v>12634</v>
      </c>
      <c r="E330" s="248" t="s">
        <v>2641</v>
      </c>
      <c r="F330" s="248" t="s">
        <v>2519</v>
      </c>
      <c r="G330" s="248">
        <v>1998</v>
      </c>
      <c r="H330" s="248">
        <v>51.855870199999998</v>
      </c>
      <c r="I330" s="248">
        <v>-101.9316317</v>
      </c>
      <c r="J330" s="248" t="s">
        <v>42</v>
      </c>
      <c r="K330" s="248" t="s">
        <v>1510</v>
      </c>
      <c r="L330" s="248" t="s">
        <v>12976</v>
      </c>
      <c r="M330" s="248">
        <v>37190</v>
      </c>
      <c r="N330" s="248" t="s">
        <v>26</v>
      </c>
      <c r="O330" s="248" t="s">
        <v>1510</v>
      </c>
      <c r="S330" s="248" t="s">
        <v>12636</v>
      </c>
    </row>
    <row r="331" spans="2:20" s="248" customFormat="1">
      <c r="B331" s="248" t="s">
        <v>12633</v>
      </c>
      <c r="C331" s="248" t="s">
        <v>12634</v>
      </c>
      <c r="E331" s="248" t="s">
        <v>2641</v>
      </c>
      <c r="F331" s="248" t="s">
        <v>2519</v>
      </c>
      <c r="G331" s="248">
        <v>1998</v>
      </c>
      <c r="H331" s="248">
        <v>51.855870199999998</v>
      </c>
      <c r="I331" s="248">
        <v>-101.9316317</v>
      </c>
      <c r="J331" s="248" t="s">
        <v>42</v>
      </c>
      <c r="K331" s="248" t="s">
        <v>1510</v>
      </c>
      <c r="L331" s="248" t="s">
        <v>12977</v>
      </c>
      <c r="M331" s="248">
        <v>37192</v>
      </c>
      <c r="N331" s="248" t="s">
        <v>26</v>
      </c>
      <c r="O331" s="248" t="s">
        <v>1510</v>
      </c>
      <c r="S331" s="248" t="s">
        <v>12636</v>
      </c>
    </row>
    <row r="332" spans="2:20" s="248" customFormat="1">
      <c r="B332" s="248" t="s">
        <v>4110</v>
      </c>
      <c r="C332" s="248" t="s">
        <v>12634</v>
      </c>
      <c r="E332" s="248" t="s">
        <v>2642</v>
      </c>
      <c r="F332" s="248" t="s">
        <v>1509</v>
      </c>
      <c r="H332" s="248">
        <v>41.203321600000002</v>
      </c>
      <c r="I332" s="248">
        <v>-77.194524700000002</v>
      </c>
      <c r="J332" s="248" t="s">
        <v>3022</v>
      </c>
      <c r="K332" s="248" t="s">
        <v>1510</v>
      </c>
      <c r="L332" s="248" t="s">
        <v>12978</v>
      </c>
      <c r="M332" s="248">
        <v>34301</v>
      </c>
      <c r="N332" s="248" t="s">
        <v>26</v>
      </c>
      <c r="O332" s="248" t="s">
        <v>1510</v>
      </c>
      <c r="S332" s="248" t="s">
        <v>12636</v>
      </c>
    </row>
    <row r="333" spans="2:20" s="248" customFormat="1">
      <c r="B333" s="248" t="s">
        <v>4110</v>
      </c>
      <c r="C333" s="248" t="s">
        <v>12634</v>
      </c>
      <c r="E333" s="248" t="s">
        <v>2642</v>
      </c>
      <c r="F333" s="248" t="s">
        <v>1509</v>
      </c>
      <c r="H333" s="248">
        <v>41.203321600000002</v>
      </c>
      <c r="I333" s="248">
        <v>-77.194524700000002</v>
      </c>
      <c r="J333" s="248" t="s">
        <v>42</v>
      </c>
      <c r="K333" s="248" t="s">
        <v>1510</v>
      </c>
      <c r="L333" s="248" t="s">
        <v>12979</v>
      </c>
      <c r="M333" s="248">
        <v>34147</v>
      </c>
      <c r="N333" s="248" t="s">
        <v>26</v>
      </c>
      <c r="O333" s="248" t="s">
        <v>1510</v>
      </c>
      <c r="S333" s="248" t="s">
        <v>12636</v>
      </c>
    </row>
    <row r="334" spans="2:20" s="248" customFormat="1">
      <c r="B334" s="248" t="s">
        <v>4110</v>
      </c>
      <c r="C334" s="248" t="s">
        <v>12634</v>
      </c>
      <c r="E334" s="248" t="s">
        <v>2642</v>
      </c>
      <c r="F334" s="248" t="s">
        <v>1509</v>
      </c>
      <c r="H334" s="248">
        <v>41.203321600000002</v>
      </c>
      <c r="I334" s="248">
        <v>-77.194524700000002</v>
      </c>
      <c r="J334" s="248" t="s">
        <v>42</v>
      </c>
      <c r="K334" s="248" t="s">
        <v>1510</v>
      </c>
      <c r="L334" s="248" t="s">
        <v>12980</v>
      </c>
      <c r="M334" s="248">
        <v>34250</v>
      </c>
      <c r="N334" s="248" t="s">
        <v>26</v>
      </c>
      <c r="O334" s="248" t="s">
        <v>1510</v>
      </c>
      <c r="S334" s="248" t="s">
        <v>12636</v>
      </c>
    </row>
    <row r="335" spans="2:20" s="248" customFormat="1">
      <c r="B335" s="248" t="s">
        <v>12633</v>
      </c>
      <c r="C335" s="248" t="s">
        <v>12634</v>
      </c>
      <c r="E335" s="248" t="s">
        <v>2642</v>
      </c>
      <c r="F335" s="248" t="s">
        <v>1509</v>
      </c>
      <c r="H335" s="248">
        <v>41.203321600000002</v>
      </c>
      <c r="I335" s="248">
        <v>-77.194524700000002</v>
      </c>
      <c r="J335" s="248" t="s">
        <v>42</v>
      </c>
      <c r="K335" s="248" t="s">
        <v>1510</v>
      </c>
      <c r="L335" s="248" t="s">
        <v>12981</v>
      </c>
      <c r="M335" s="248">
        <v>34498</v>
      </c>
      <c r="N335" s="248" t="s">
        <v>26</v>
      </c>
      <c r="O335" s="248" t="s">
        <v>1510</v>
      </c>
      <c r="S335" s="248" t="s">
        <v>12636</v>
      </c>
    </row>
    <row r="336" spans="2:20" s="248" customFormat="1">
      <c r="B336" s="248" t="s">
        <v>12633</v>
      </c>
      <c r="C336" s="248" t="s">
        <v>12634</v>
      </c>
      <c r="E336" s="248" t="s">
        <v>2642</v>
      </c>
      <c r="F336" s="248" t="s">
        <v>1509</v>
      </c>
      <c r="H336" s="248">
        <v>41.203321600000002</v>
      </c>
      <c r="I336" s="248">
        <v>-77.194524700000002</v>
      </c>
      <c r="J336" s="248" t="s">
        <v>42</v>
      </c>
      <c r="K336" s="248" t="s">
        <v>1510</v>
      </c>
      <c r="L336" s="248" t="s">
        <v>12982</v>
      </c>
      <c r="M336" s="248">
        <v>34499</v>
      </c>
      <c r="N336" s="248" t="s">
        <v>26</v>
      </c>
      <c r="O336" s="248" t="s">
        <v>1510</v>
      </c>
      <c r="S336" s="248" t="s">
        <v>12636</v>
      </c>
    </row>
    <row r="337" spans="2:20" s="248" customFormat="1">
      <c r="B337" s="248" t="s">
        <v>12633</v>
      </c>
      <c r="C337" s="248" t="s">
        <v>12634</v>
      </c>
      <c r="E337" s="248" t="s">
        <v>2642</v>
      </c>
      <c r="F337" s="248" t="s">
        <v>1509</v>
      </c>
      <c r="H337" s="248">
        <v>41.203321600000002</v>
      </c>
      <c r="I337" s="248">
        <v>-77.194524700000002</v>
      </c>
      <c r="J337" s="248" t="s">
        <v>42</v>
      </c>
      <c r="K337" s="248" t="s">
        <v>1510</v>
      </c>
      <c r="L337" s="248" t="s">
        <v>12983</v>
      </c>
      <c r="M337" s="248">
        <v>34500</v>
      </c>
      <c r="N337" s="248" t="s">
        <v>26</v>
      </c>
      <c r="O337" s="248" t="s">
        <v>1510</v>
      </c>
      <c r="S337" s="248" t="s">
        <v>12636</v>
      </c>
    </row>
    <row r="338" spans="2:20" s="248" customFormat="1">
      <c r="B338" s="248" t="s">
        <v>12633</v>
      </c>
      <c r="C338" s="248" t="s">
        <v>12634</v>
      </c>
      <c r="E338" s="248" t="s">
        <v>2642</v>
      </c>
      <c r="F338" s="248" t="s">
        <v>1509</v>
      </c>
      <c r="H338" s="248">
        <v>41.203321600000002</v>
      </c>
      <c r="I338" s="248">
        <v>-77.194524700000002</v>
      </c>
      <c r="J338" s="248" t="s">
        <v>42</v>
      </c>
      <c r="K338" s="248" t="s">
        <v>1510</v>
      </c>
      <c r="L338" s="248" t="s">
        <v>12984</v>
      </c>
      <c r="M338" s="248">
        <v>34515</v>
      </c>
      <c r="N338" s="248" t="s">
        <v>26</v>
      </c>
      <c r="O338" s="248" t="s">
        <v>1510</v>
      </c>
      <c r="S338" s="248" t="s">
        <v>12636</v>
      </c>
    </row>
    <row r="339" spans="2:20" s="248" customFormat="1">
      <c r="B339" s="248" t="s">
        <v>12633</v>
      </c>
      <c r="C339" s="248" t="s">
        <v>12634</v>
      </c>
      <c r="E339" s="248" t="s">
        <v>2642</v>
      </c>
      <c r="F339" s="248" t="s">
        <v>1509</v>
      </c>
      <c r="H339" s="248">
        <v>41.203321600000002</v>
      </c>
      <c r="I339" s="248">
        <v>-77.194524700000002</v>
      </c>
      <c r="J339" s="248" t="s">
        <v>42</v>
      </c>
      <c r="K339" s="248" t="s">
        <v>1510</v>
      </c>
      <c r="L339" s="248" t="s">
        <v>12985</v>
      </c>
      <c r="M339" s="248">
        <v>34516</v>
      </c>
      <c r="N339" s="248" t="s">
        <v>26</v>
      </c>
      <c r="O339" s="248" t="s">
        <v>1510</v>
      </c>
      <c r="S339" s="248" t="s">
        <v>12636</v>
      </c>
    </row>
    <row r="340" spans="2:20" s="248" customFormat="1">
      <c r="B340" s="248" t="s">
        <v>12633</v>
      </c>
      <c r="C340" s="248" t="s">
        <v>12634</v>
      </c>
      <c r="E340" s="248" t="s">
        <v>2642</v>
      </c>
      <c r="F340" s="248" t="s">
        <v>1509</v>
      </c>
      <c r="H340" s="248">
        <v>41.203321600000002</v>
      </c>
      <c r="I340" s="248">
        <v>-77.194524700000002</v>
      </c>
      <c r="J340" s="248" t="s">
        <v>42</v>
      </c>
      <c r="K340" s="248" t="s">
        <v>1510</v>
      </c>
      <c r="L340" s="248" t="s">
        <v>12986</v>
      </c>
      <c r="M340" s="248">
        <v>34517</v>
      </c>
      <c r="N340" s="248" t="s">
        <v>26</v>
      </c>
      <c r="O340" s="248" t="s">
        <v>1510</v>
      </c>
      <c r="S340" s="248" t="s">
        <v>12636</v>
      </c>
    </row>
    <row r="341" spans="2:20" s="248" customFormat="1">
      <c r="B341" s="248" t="s">
        <v>12633</v>
      </c>
      <c r="C341" s="248" t="s">
        <v>12634</v>
      </c>
      <c r="E341" s="248" t="s">
        <v>2642</v>
      </c>
      <c r="F341" s="248" t="s">
        <v>1509</v>
      </c>
      <c r="H341" s="248">
        <v>41.203321600000002</v>
      </c>
      <c r="I341" s="248">
        <v>-77.194524700000002</v>
      </c>
      <c r="J341" s="248" t="s">
        <v>42</v>
      </c>
      <c r="K341" s="248" t="s">
        <v>1510</v>
      </c>
      <c r="L341" s="248" t="s">
        <v>12987</v>
      </c>
      <c r="M341" s="248">
        <v>34519</v>
      </c>
      <c r="N341" s="248" t="s">
        <v>26</v>
      </c>
      <c r="O341" s="248" t="s">
        <v>1510</v>
      </c>
      <c r="S341" s="248" t="s">
        <v>12636</v>
      </c>
    </row>
    <row r="342" spans="2:20" s="248" customFormat="1">
      <c r="B342" s="248" t="s">
        <v>12633</v>
      </c>
      <c r="C342" s="248" t="s">
        <v>12634</v>
      </c>
      <c r="E342" s="248" t="s">
        <v>2642</v>
      </c>
      <c r="F342" s="248" t="s">
        <v>1509</v>
      </c>
      <c r="H342" s="248">
        <v>41.203321600000002</v>
      </c>
      <c r="I342" s="248">
        <v>-77.194524700000002</v>
      </c>
      <c r="J342" s="248" t="s">
        <v>42</v>
      </c>
      <c r="K342" s="248" t="s">
        <v>1510</v>
      </c>
      <c r="L342" s="248" t="s">
        <v>12988</v>
      </c>
      <c r="M342" s="248">
        <v>34521</v>
      </c>
      <c r="N342" s="248" t="s">
        <v>26</v>
      </c>
      <c r="O342" s="248" t="s">
        <v>1510</v>
      </c>
      <c r="S342" s="248" t="s">
        <v>12636</v>
      </c>
    </row>
    <row r="343" spans="2:20" s="248" customFormat="1">
      <c r="B343" s="248" t="s">
        <v>12633</v>
      </c>
      <c r="C343" s="248" t="s">
        <v>12634</v>
      </c>
      <c r="E343" s="248" t="s">
        <v>2642</v>
      </c>
      <c r="F343" s="248" t="s">
        <v>1509</v>
      </c>
      <c r="H343" s="248">
        <v>41.203321600000002</v>
      </c>
      <c r="I343" s="248">
        <v>-77.194524700000002</v>
      </c>
      <c r="J343" s="248" t="s">
        <v>42</v>
      </c>
      <c r="K343" s="248" t="s">
        <v>1510</v>
      </c>
      <c r="L343" s="248" t="s">
        <v>12989</v>
      </c>
      <c r="M343" s="248">
        <v>34522</v>
      </c>
      <c r="N343" s="248" t="s">
        <v>26</v>
      </c>
      <c r="O343" s="248" t="s">
        <v>1510</v>
      </c>
      <c r="S343" s="248" t="s">
        <v>12636</v>
      </c>
    </row>
    <row r="344" spans="2:20" s="248" customFormat="1">
      <c r="B344" s="248" t="s">
        <v>12633</v>
      </c>
      <c r="C344" s="248" t="s">
        <v>12634</v>
      </c>
      <c r="E344" s="248" t="s">
        <v>2642</v>
      </c>
      <c r="F344" s="248" t="s">
        <v>1509</v>
      </c>
      <c r="H344" s="248">
        <v>41.203321600000002</v>
      </c>
      <c r="I344" s="248">
        <v>-77.194524700000002</v>
      </c>
      <c r="J344" s="248" t="s">
        <v>42</v>
      </c>
      <c r="K344" s="248" t="s">
        <v>1510</v>
      </c>
      <c r="L344" s="248" t="s">
        <v>12990</v>
      </c>
      <c r="M344" s="248">
        <v>34524</v>
      </c>
      <c r="N344" s="248" t="s">
        <v>26</v>
      </c>
      <c r="O344" s="248" t="s">
        <v>1510</v>
      </c>
      <c r="S344" s="248" t="s">
        <v>12636</v>
      </c>
    </row>
    <row r="345" spans="2:20" s="248" customFormat="1">
      <c r="B345" s="248" t="s">
        <v>12633</v>
      </c>
      <c r="C345" s="248" t="s">
        <v>12634</v>
      </c>
      <c r="E345" s="248" t="s">
        <v>2643</v>
      </c>
      <c r="F345" s="248" t="s">
        <v>2519</v>
      </c>
      <c r="G345" s="248">
        <v>2004</v>
      </c>
      <c r="H345" s="248">
        <v>51.783323099999997</v>
      </c>
      <c r="I345" s="248">
        <v>-108.6448676</v>
      </c>
      <c r="J345" s="248" t="s">
        <v>42</v>
      </c>
      <c r="K345" s="248" t="s">
        <v>1510</v>
      </c>
      <c r="L345" s="248" t="s">
        <v>12991</v>
      </c>
      <c r="M345" s="248">
        <v>37519</v>
      </c>
      <c r="N345" s="248" t="s">
        <v>26</v>
      </c>
      <c r="O345" s="248" t="s">
        <v>1510</v>
      </c>
      <c r="S345" s="248" t="s">
        <v>12636</v>
      </c>
    </row>
    <row r="346" spans="2:20" s="248" customFormat="1">
      <c r="B346" s="248" t="s">
        <v>12633</v>
      </c>
      <c r="C346" s="248" t="s">
        <v>12634</v>
      </c>
      <c r="E346" s="248" t="s">
        <v>2644</v>
      </c>
      <c r="F346" s="248" t="s">
        <v>2519</v>
      </c>
      <c r="G346" s="248">
        <v>2004</v>
      </c>
      <c r="H346" s="248">
        <v>50.387901900000003</v>
      </c>
      <c r="I346" s="248">
        <v>-99.089451999999994</v>
      </c>
      <c r="J346" s="248" t="s">
        <v>42</v>
      </c>
      <c r="K346" s="248" t="s">
        <v>1510</v>
      </c>
      <c r="L346" s="248" t="s">
        <v>12992</v>
      </c>
      <c r="M346" s="248">
        <v>37459</v>
      </c>
      <c r="N346" s="248" t="s">
        <v>26</v>
      </c>
      <c r="O346" s="248" t="s">
        <v>1510</v>
      </c>
      <c r="S346" s="248" t="s">
        <v>12636</v>
      </c>
      <c r="T346" s="248" t="s">
        <v>12668</v>
      </c>
    </row>
    <row r="347" spans="2:20" s="248" customFormat="1">
      <c r="B347" s="248" t="s">
        <v>12633</v>
      </c>
      <c r="C347" s="248" t="s">
        <v>12634</v>
      </c>
      <c r="E347" s="248" t="s">
        <v>2646</v>
      </c>
      <c r="F347" s="248" t="s">
        <v>2519</v>
      </c>
      <c r="G347" s="248">
        <v>1998</v>
      </c>
      <c r="H347" s="248">
        <v>52.599788799999999</v>
      </c>
      <c r="I347" s="248">
        <v>-103.2543254</v>
      </c>
      <c r="J347" s="248" t="s">
        <v>42</v>
      </c>
      <c r="K347" s="248" t="s">
        <v>1510</v>
      </c>
      <c r="L347" s="248" t="s">
        <v>12993</v>
      </c>
      <c r="M347" s="248">
        <v>37205</v>
      </c>
      <c r="N347" s="248" t="s">
        <v>26</v>
      </c>
      <c r="O347" s="248" t="s">
        <v>1510</v>
      </c>
      <c r="S347" s="248" t="s">
        <v>12636</v>
      </c>
    </row>
    <row r="348" spans="2:20" s="248" customFormat="1">
      <c r="B348" s="248" t="s">
        <v>12633</v>
      </c>
      <c r="C348" s="248" t="s">
        <v>12634</v>
      </c>
      <c r="E348" s="248" t="s">
        <v>2646</v>
      </c>
      <c r="F348" s="248" t="s">
        <v>2519</v>
      </c>
      <c r="G348" s="248">
        <v>2004</v>
      </c>
      <c r="H348" s="248">
        <v>52.599788799999999</v>
      </c>
      <c r="I348" s="248">
        <v>-103.2543254</v>
      </c>
      <c r="J348" s="248" t="s">
        <v>42</v>
      </c>
      <c r="K348" s="248" t="s">
        <v>1510</v>
      </c>
      <c r="L348" s="248" t="s">
        <v>12994</v>
      </c>
      <c r="M348" s="248">
        <v>37526</v>
      </c>
      <c r="N348" s="248" t="s">
        <v>35</v>
      </c>
      <c r="O348" s="248" t="s">
        <v>1510</v>
      </c>
      <c r="S348" s="248" t="s">
        <v>12636</v>
      </c>
      <c r="T348" s="248" t="s">
        <v>12668</v>
      </c>
    </row>
    <row r="349" spans="2:20" s="248" customFormat="1">
      <c r="B349" s="248" t="s">
        <v>12633</v>
      </c>
      <c r="C349" s="248" t="s">
        <v>12634</v>
      </c>
      <c r="E349" s="248" t="s">
        <v>12995</v>
      </c>
      <c r="F349" s="248" t="s">
        <v>2519</v>
      </c>
      <c r="G349" s="248">
        <v>1993</v>
      </c>
      <c r="H349" s="248">
        <v>49.972320500000002</v>
      </c>
      <c r="I349" s="248">
        <v>-98.290325100000004</v>
      </c>
      <c r="J349" s="248" t="s">
        <v>42</v>
      </c>
      <c r="K349" s="248" t="s">
        <v>1510</v>
      </c>
      <c r="L349" s="248" t="s">
        <v>12996</v>
      </c>
      <c r="M349" s="248">
        <v>37095</v>
      </c>
      <c r="N349" s="248" t="s">
        <v>26</v>
      </c>
      <c r="O349" s="248" t="s">
        <v>1510</v>
      </c>
      <c r="S349" s="248" t="s">
        <v>12636</v>
      </c>
    </row>
    <row r="350" spans="2:20" s="248" customFormat="1">
      <c r="B350" s="248" t="s">
        <v>12633</v>
      </c>
      <c r="C350" s="248" t="s">
        <v>12634</v>
      </c>
      <c r="E350" s="248" t="s">
        <v>12995</v>
      </c>
      <c r="F350" s="248" t="s">
        <v>2519</v>
      </c>
      <c r="G350" s="248">
        <v>1993</v>
      </c>
      <c r="H350" s="248">
        <v>49.972320500000002</v>
      </c>
      <c r="I350" s="248">
        <v>-98.290325100000004</v>
      </c>
      <c r="J350" s="248" t="s">
        <v>42</v>
      </c>
      <c r="K350" s="248" t="s">
        <v>1510</v>
      </c>
      <c r="L350" s="248" t="s">
        <v>12997</v>
      </c>
      <c r="M350" s="248">
        <v>37096</v>
      </c>
      <c r="N350" s="248" t="s">
        <v>26</v>
      </c>
      <c r="O350" s="248" t="s">
        <v>1510</v>
      </c>
      <c r="S350" s="248" t="s">
        <v>12636</v>
      </c>
    </row>
    <row r="351" spans="2:20" s="248" customFormat="1">
      <c r="B351" s="248" t="s">
        <v>12633</v>
      </c>
      <c r="C351" s="248" t="s">
        <v>12634</v>
      </c>
      <c r="E351" s="248" t="s">
        <v>12995</v>
      </c>
      <c r="F351" s="248" t="s">
        <v>2519</v>
      </c>
      <c r="G351" s="248">
        <v>1994</v>
      </c>
      <c r="H351" s="248">
        <v>49.972320500000002</v>
      </c>
      <c r="I351" s="248">
        <v>-98.290325100000004</v>
      </c>
      <c r="J351" s="248" t="s">
        <v>42</v>
      </c>
      <c r="K351" s="248" t="s">
        <v>1510</v>
      </c>
      <c r="L351" s="248" t="s">
        <v>12998</v>
      </c>
      <c r="M351" s="248">
        <v>37097</v>
      </c>
      <c r="N351" s="248" t="s">
        <v>26</v>
      </c>
      <c r="O351" s="248" t="s">
        <v>1510</v>
      </c>
      <c r="S351" s="248" t="s">
        <v>12636</v>
      </c>
    </row>
    <row r="352" spans="2:20" s="248" customFormat="1">
      <c r="B352" s="248" t="s">
        <v>12633</v>
      </c>
      <c r="C352" s="248" t="s">
        <v>12634</v>
      </c>
      <c r="E352" s="248" t="s">
        <v>2647</v>
      </c>
      <c r="F352" s="248" t="s">
        <v>2519</v>
      </c>
      <c r="G352" s="248">
        <v>2004</v>
      </c>
      <c r="H352" s="248">
        <v>49.972320500000002</v>
      </c>
      <c r="I352" s="248">
        <v>-98.290325100000004</v>
      </c>
      <c r="J352" s="248" t="s">
        <v>42</v>
      </c>
      <c r="K352" s="248" t="s">
        <v>1510</v>
      </c>
      <c r="L352" s="248" t="s">
        <v>12999</v>
      </c>
      <c r="M352" s="248">
        <v>37460</v>
      </c>
      <c r="N352" s="248" t="s">
        <v>35</v>
      </c>
      <c r="O352" s="248" t="s">
        <v>1510</v>
      </c>
      <c r="S352" s="248" t="s">
        <v>12636</v>
      </c>
      <c r="T352" s="248" t="s">
        <v>12668</v>
      </c>
    </row>
    <row r="353" spans="2:19" s="248" customFormat="1">
      <c r="B353" s="248" t="s">
        <v>12633</v>
      </c>
      <c r="C353" s="248" t="s">
        <v>12634</v>
      </c>
      <c r="E353" s="248" t="s">
        <v>2648</v>
      </c>
      <c r="F353" s="248" t="s">
        <v>2519</v>
      </c>
      <c r="G353" s="248">
        <v>2004</v>
      </c>
      <c r="H353" s="248">
        <v>53.2033494</v>
      </c>
      <c r="I353" s="248">
        <v>-105.75307050000001</v>
      </c>
      <c r="J353" s="248" t="s">
        <v>42</v>
      </c>
      <c r="K353" s="248" t="s">
        <v>1510</v>
      </c>
      <c r="L353" s="248" t="s">
        <v>13000</v>
      </c>
      <c r="M353" s="248">
        <v>37532</v>
      </c>
      <c r="N353" s="248" t="s">
        <v>35</v>
      </c>
      <c r="O353" s="248" t="s">
        <v>1510</v>
      </c>
      <c r="S353" s="248" t="s">
        <v>12636</v>
      </c>
    </row>
    <row r="354" spans="2:19" s="248" customFormat="1">
      <c r="B354" s="248" t="s">
        <v>12633</v>
      </c>
      <c r="C354" s="248" t="s">
        <v>12634</v>
      </c>
      <c r="E354" s="248" t="s">
        <v>2649</v>
      </c>
      <c r="F354" s="248" t="s">
        <v>2519</v>
      </c>
      <c r="G354" s="248">
        <v>2004</v>
      </c>
      <c r="H354" s="248">
        <v>46.510711999999998</v>
      </c>
      <c r="I354" s="248">
        <v>-63.416813599999998</v>
      </c>
      <c r="J354" s="248" t="s">
        <v>42</v>
      </c>
      <c r="K354" s="248" t="s">
        <v>1510</v>
      </c>
      <c r="L354" s="248" t="s">
        <v>13001</v>
      </c>
      <c r="M354" s="248">
        <v>38994</v>
      </c>
      <c r="N354" s="248" t="s">
        <v>35</v>
      </c>
      <c r="O354" s="248" t="s">
        <v>1510</v>
      </c>
      <c r="S354" s="248" t="s">
        <v>12636</v>
      </c>
    </row>
    <row r="355" spans="2:19" s="248" customFormat="1">
      <c r="B355" s="248" t="s">
        <v>12633</v>
      </c>
      <c r="C355" s="248" t="s">
        <v>12634</v>
      </c>
      <c r="E355" s="248" t="s">
        <v>2649</v>
      </c>
      <c r="F355" s="248" t="s">
        <v>2519</v>
      </c>
      <c r="G355" s="248">
        <v>2004</v>
      </c>
      <c r="H355" s="248">
        <v>46.510711999999998</v>
      </c>
      <c r="I355" s="248">
        <v>-63.416813599999998</v>
      </c>
      <c r="J355" s="248" t="s">
        <v>42</v>
      </c>
      <c r="K355" s="248" t="s">
        <v>1510</v>
      </c>
      <c r="L355" s="248" t="s">
        <v>13002</v>
      </c>
      <c r="M355" s="248">
        <v>38995</v>
      </c>
      <c r="N355" s="248" t="s">
        <v>35</v>
      </c>
      <c r="O355" s="248" t="s">
        <v>1510</v>
      </c>
      <c r="S355" s="248" t="s">
        <v>12636</v>
      </c>
    </row>
    <row r="356" spans="2:19" s="248" customFormat="1">
      <c r="B356" s="248" t="s">
        <v>12633</v>
      </c>
      <c r="C356" s="248" t="s">
        <v>12634</v>
      </c>
      <c r="E356" s="248" t="s">
        <v>2649</v>
      </c>
      <c r="F356" s="248" t="s">
        <v>2519</v>
      </c>
      <c r="G356" s="248">
        <v>2004</v>
      </c>
      <c r="H356" s="248">
        <v>46.510711999999998</v>
      </c>
      <c r="I356" s="248">
        <v>-63.416813599999998</v>
      </c>
      <c r="J356" s="248" t="s">
        <v>42</v>
      </c>
      <c r="K356" s="248" t="s">
        <v>1510</v>
      </c>
      <c r="L356" s="248" t="s">
        <v>13003</v>
      </c>
      <c r="M356" s="248">
        <v>38996</v>
      </c>
      <c r="N356" s="248" t="s">
        <v>35</v>
      </c>
      <c r="O356" s="248" t="s">
        <v>1510</v>
      </c>
      <c r="S356" s="248" t="s">
        <v>12636</v>
      </c>
    </row>
    <row r="357" spans="2:19" s="248" customFormat="1">
      <c r="B357" s="248" t="s">
        <v>12633</v>
      </c>
      <c r="C357" s="248" t="s">
        <v>12634</v>
      </c>
      <c r="E357" s="248" t="s">
        <v>2649</v>
      </c>
      <c r="F357" s="248" t="s">
        <v>2519</v>
      </c>
      <c r="G357" s="248">
        <v>2004</v>
      </c>
      <c r="H357" s="248">
        <v>46.510711999999998</v>
      </c>
      <c r="I357" s="248">
        <v>-63.416813599999998</v>
      </c>
      <c r="J357" s="248" t="s">
        <v>42</v>
      </c>
      <c r="K357" s="248" t="s">
        <v>1510</v>
      </c>
      <c r="L357" s="248" t="s">
        <v>13004</v>
      </c>
      <c r="M357" s="248">
        <v>38997</v>
      </c>
      <c r="N357" s="248" t="s">
        <v>35</v>
      </c>
      <c r="O357" s="248" t="s">
        <v>1510</v>
      </c>
      <c r="S357" s="248" t="s">
        <v>12636</v>
      </c>
    </row>
    <row r="358" spans="2:19" s="248" customFormat="1">
      <c r="B358" s="248" t="s">
        <v>12633</v>
      </c>
      <c r="C358" s="248" t="s">
        <v>12634</v>
      </c>
      <c r="E358" s="248" t="s">
        <v>2649</v>
      </c>
      <c r="F358" s="248" t="s">
        <v>2519</v>
      </c>
      <c r="G358" s="248">
        <v>2004</v>
      </c>
      <c r="H358" s="248">
        <v>46.510711999999998</v>
      </c>
      <c r="I358" s="248">
        <v>-63.416813599999998</v>
      </c>
      <c r="J358" s="248" t="s">
        <v>42</v>
      </c>
      <c r="K358" s="248" t="s">
        <v>1510</v>
      </c>
      <c r="L358" s="248" t="s">
        <v>13005</v>
      </c>
      <c r="M358" s="248">
        <v>38998</v>
      </c>
      <c r="N358" s="248" t="s">
        <v>35</v>
      </c>
      <c r="O358" s="248" t="s">
        <v>1510</v>
      </c>
      <c r="S358" s="248" t="s">
        <v>12636</v>
      </c>
    </row>
    <row r="359" spans="2:19" s="248" customFormat="1">
      <c r="B359" s="248" t="s">
        <v>12633</v>
      </c>
      <c r="C359" s="248" t="s">
        <v>12634</v>
      </c>
      <c r="E359" s="248" t="s">
        <v>2649</v>
      </c>
      <c r="F359" s="248" t="s">
        <v>2519</v>
      </c>
      <c r="G359" s="248">
        <v>2004</v>
      </c>
      <c r="H359" s="248">
        <v>46.510711999999998</v>
      </c>
      <c r="I359" s="248">
        <v>-63.416813599999998</v>
      </c>
      <c r="J359" s="248" t="s">
        <v>42</v>
      </c>
      <c r="K359" s="248" t="s">
        <v>1510</v>
      </c>
      <c r="L359" s="248" t="s">
        <v>13006</v>
      </c>
      <c r="M359" s="248">
        <v>38999</v>
      </c>
      <c r="N359" s="248" t="s">
        <v>35</v>
      </c>
      <c r="O359" s="248" t="s">
        <v>1510</v>
      </c>
      <c r="S359" s="248" t="s">
        <v>12636</v>
      </c>
    </row>
    <row r="360" spans="2:19" s="248" customFormat="1">
      <c r="B360" s="248" t="s">
        <v>12633</v>
      </c>
      <c r="C360" s="248" t="s">
        <v>12634</v>
      </c>
      <c r="E360" s="248" t="s">
        <v>2649</v>
      </c>
      <c r="F360" s="248" t="s">
        <v>2519</v>
      </c>
      <c r="G360" s="248">
        <v>2004</v>
      </c>
      <c r="H360" s="248">
        <v>46.510711999999998</v>
      </c>
      <c r="I360" s="248">
        <v>-63.416813599999998</v>
      </c>
      <c r="J360" s="248" t="s">
        <v>42</v>
      </c>
      <c r="K360" s="248" t="s">
        <v>1510</v>
      </c>
      <c r="L360" s="248" t="s">
        <v>13007</v>
      </c>
      <c r="M360" s="248">
        <v>39000</v>
      </c>
      <c r="N360" s="248" t="s">
        <v>35</v>
      </c>
      <c r="O360" s="248" t="s">
        <v>1510</v>
      </c>
      <c r="S360" s="248" t="s">
        <v>12636</v>
      </c>
    </row>
    <row r="361" spans="2:19" s="248" customFormat="1">
      <c r="B361" s="248" t="s">
        <v>12633</v>
      </c>
      <c r="C361" s="248" t="s">
        <v>12634</v>
      </c>
      <c r="E361" s="248" t="s">
        <v>2649</v>
      </c>
      <c r="F361" s="248" t="s">
        <v>2519</v>
      </c>
      <c r="G361" s="248">
        <v>2004</v>
      </c>
      <c r="H361" s="248">
        <v>46.510711999999998</v>
      </c>
      <c r="I361" s="248">
        <v>-63.416813599999998</v>
      </c>
      <c r="J361" s="248" t="s">
        <v>42</v>
      </c>
      <c r="K361" s="248" t="s">
        <v>1510</v>
      </c>
      <c r="L361" s="248" t="s">
        <v>13008</v>
      </c>
      <c r="M361" s="248">
        <v>39001</v>
      </c>
      <c r="N361" s="248" t="s">
        <v>35</v>
      </c>
      <c r="O361" s="248" t="s">
        <v>1510</v>
      </c>
      <c r="S361" s="248" t="s">
        <v>12636</v>
      </c>
    </row>
    <row r="362" spans="2:19" s="248" customFormat="1">
      <c r="B362" s="248" t="s">
        <v>12633</v>
      </c>
      <c r="C362" s="248" t="s">
        <v>12634</v>
      </c>
      <c r="E362" s="248" t="s">
        <v>2649</v>
      </c>
      <c r="F362" s="248" t="s">
        <v>2519</v>
      </c>
      <c r="G362" s="248">
        <v>2004</v>
      </c>
      <c r="H362" s="248">
        <v>46.510711999999998</v>
      </c>
      <c r="I362" s="248">
        <v>-63.416813599999998</v>
      </c>
      <c r="J362" s="248" t="s">
        <v>42</v>
      </c>
      <c r="K362" s="248" t="s">
        <v>1510</v>
      </c>
      <c r="L362" s="248" t="s">
        <v>13009</v>
      </c>
      <c r="M362" s="248">
        <v>39002</v>
      </c>
      <c r="N362" s="248" t="s">
        <v>35</v>
      </c>
      <c r="O362" s="248" t="s">
        <v>1510</v>
      </c>
      <c r="S362" s="248" t="s">
        <v>12636</v>
      </c>
    </row>
    <row r="363" spans="2:19" s="248" customFormat="1">
      <c r="B363" s="248" t="s">
        <v>12633</v>
      </c>
      <c r="C363" s="248" t="s">
        <v>12634</v>
      </c>
      <c r="E363" s="248" t="s">
        <v>2649</v>
      </c>
      <c r="F363" s="248" t="s">
        <v>2519</v>
      </c>
      <c r="G363" s="248">
        <v>2004</v>
      </c>
      <c r="H363" s="248">
        <v>46.510711999999998</v>
      </c>
      <c r="I363" s="248">
        <v>-63.416813599999998</v>
      </c>
      <c r="J363" s="248" t="s">
        <v>42</v>
      </c>
      <c r="K363" s="248" t="s">
        <v>1510</v>
      </c>
      <c r="L363" s="248" t="s">
        <v>13010</v>
      </c>
      <c r="M363" s="248">
        <v>39003</v>
      </c>
      <c r="N363" s="248" t="s">
        <v>35</v>
      </c>
      <c r="O363" s="248" t="s">
        <v>1510</v>
      </c>
      <c r="S363" s="248" t="s">
        <v>12636</v>
      </c>
    </row>
    <row r="364" spans="2:19" s="248" customFormat="1">
      <c r="B364" s="248" t="s">
        <v>12633</v>
      </c>
      <c r="C364" s="248" t="s">
        <v>12634</v>
      </c>
      <c r="E364" s="248" t="s">
        <v>2649</v>
      </c>
      <c r="F364" s="248" t="s">
        <v>2519</v>
      </c>
      <c r="G364" s="248">
        <v>2004</v>
      </c>
      <c r="H364" s="248">
        <v>46.510711999999998</v>
      </c>
      <c r="I364" s="248">
        <v>-63.416813599999998</v>
      </c>
      <c r="J364" s="248" t="s">
        <v>42</v>
      </c>
      <c r="K364" s="248" t="s">
        <v>1510</v>
      </c>
      <c r="L364" s="248" t="s">
        <v>13011</v>
      </c>
      <c r="M364" s="248">
        <v>39004</v>
      </c>
      <c r="N364" s="248" t="s">
        <v>35</v>
      </c>
      <c r="O364" s="248" t="s">
        <v>1510</v>
      </c>
      <c r="S364" s="248" t="s">
        <v>12636</v>
      </c>
    </row>
    <row r="365" spans="2:19" s="248" customFormat="1">
      <c r="B365" s="248" t="s">
        <v>12633</v>
      </c>
      <c r="C365" s="248" t="s">
        <v>12634</v>
      </c>
      <c r="E365" s="248" t="s">
        <v>2649</v>
      </c>
      <c r="F365" s="248" t="s">
        <v>2519</v>
      </c>
      <c r="G365" s="248">
        <v>2004</v>
      </c>
      <c r="H365" s="248">
        <v>46.510711999999998</v>
      </c>
      <c r="I365" s="248">
        <v>-63.416813599999998</v>
      </c>
      <c r="J365" s="248" t="s">
        <v>42</v>
      </c>
      <c r="K365" s="248" t="s">
        <v>1510</v>
      </c>
      <c r="L365" s="248" t="s">
        <v>13012</v>
      </c>
      <c r="M365" s="248">
        <v>39005</v>
      </c>
      <c r="N365" s="248" t="s">
        <v>35</v>
      </c>
      <c r="O365" s="248" t="s">
        <v>1510</v>
      </c>
      <c r="S365" s="248" t="s">
        <v>12636</v>
      </c>
    </row>
    <row r="366" spans="2:19" s="248" customFormat="1">
      <c r="B366" s="248" t="s">
        <v>12633</v>
      </c>
      <c r="C366" s="248" t="s">
        <v>12634</v>
      </c>
      <c r="E366" s="248" t="s">
        <v>2649</v>
      </c>
      <c r="F366" s="248" t="s">
        <v>2519</v>
      </c>
      <c r="G366" s="248">
        <v>2004</v>
      </c>
      <c r="H366" s="248">
        <v>46.510711999999998</v>
      </c>
      <c r="I366" s="248">
        <v>-63.416813599999998</v>
      </c>
      <c r="J366" s="248" t="s">
        <v>42</v>
      </c>
      <c r="K366" s="248" t="s">
        <v>1510</v>
      </c>
      <c r="L366" s="248" t="s">
        <v>13013</v>
      </c>
      <c r="M366" s="248">
        <v>39006</v>
      </c>
      <c r="N366" s="248" t="s">
        <v>35</v>
      </c>
      <c r="O366" s="248" t="s">
        <v>1510</v>
      </c>
      <c r="S366" s="248" t="s">
        <v>12636</v>
      </c>
    </row>
    <row r="367" spans="2:19" s="248" customFormat="1">
      <c r="B367" s="248" t="s">
        <v>12633</v>
      </c>
      <c r="C367" s="248" t="s">
        <v>12634</v>
      </c>
      <c r="E367" s="248" t="s">
        <v>2649</v>
      </c>
      <c r="F367" s="248" t="s">
        <v>2519</v>
      </c>
      <c r="G367" s="248">
        <v>2004</v>
      </c>
      <c r="H367" s="248">
        <v>46.510711999999998</v>
      </c>
      <c r="I367" s="248">
        <v>-63.416813599999998</v>
      </c>
      <c r="J367" s="248" t="s">
        <v>42</v>
      </c>
      <c r="K367" s="248" t="s">
        <v>1510</v>
      </c>
      <c r="L367" s="248" t="s">
        <v>13014</v>
      </c>
      <c r="M367" s="248">
        <v>39007</v>
      </c>
      <c r="N367" s="248" t="s">
        <v>35</v>
      </c>
      <c r="O367" s="248" t="s">
        <v>1510</v>
      </c>
      <c r="S367" s="248" t="s">
        <v>12636</v>
      </c>
    </row>
    <row r="368" spans="2:19" s="248" customFormat="1">
      <c r="B368" s="248" t="s">
        <v>12633</v>
      </c>
      <c r="C368" s="248" t="s">
        <v>12634</v>
      </c>
      <c r="E368" s="248" t="s">
        <v>2649</v>
      </c>
      <c r="F368" s="248" t="s">
        <v>2519</v>
      </c>
      <c r="G368" s="248">
        <v>2004</v>
      </c>
      <c r="H368" s="248">
        <v>46.510711999999998</v>
      </c>
      <c r="I368" s="248">
        <v>-63.416813599999998</v>
      </c>
      <c r="J368" s="248" t="s">
        <v>42</v>
      </c>
      <c r="K368" s="248" t="s">
        <v>1510</v>
      </c>
      <c r="L368" s="248" t="s">
        <v>13015</v>
      </c>
      <c r="M368" s="248">
        <v>39008</v>
      </c>
      <c r="N368" s="248" t="s">
        <v>35</v>
      </c>
      <c r="O368" s="248" t="s">
        <v>1510</v>
      </c>
      <c r="S368" s="248" t="s">
        <v>12636</v>
      </c>
    </row>
    <row r="369" spans="2:19" s="248" customFormat="1">
      <c r="B369" s="248" t="s">
        <v>12633</v>
      </c>
      <c r="C369" s="248" t="s">
        <v>12634</v>
      </c>
      <c r="E369" s="248" t="s">
        <v>2649</v>
      </c>
      <c r="F369" s="248" t="s">
        <v>2519</v>
      </c>
      <c r="G369" s="248">
        <v>2004</v>
      </c>
      <c r="H369" s="248">
        <v>46.510711999999998</v>
      </c>
      <c r="I369" s="248">
        <v>-63.416813599999998</v>
      </c>
      <c r="J369" s="248" t="s">
        <v>42</v>
      </c>
      <c r="K369" s="248" t="s">
        <v>1510</v>
      </c>
      <c r="L369" s="248" t="s">
        <v>13016</v>
      </c>
      <c r="M369" s="248">
        <v>39009</v>
      </c>
      <c r="N369" s="248" t="s">
        <v>35</v>
      </c>
      <c r="O369" s="248" t="s">
        <v>1510</v>
      </c>
      <c r="S369" s="248" t="s">
        <v>12636</v>
      </c>
    </row>
    <row r="370" spans="2:19" s="248" customFormat="1">
      <c r="B370" s="248" t="s">
        <v>12633</v>
      </c>
      <c r="C370" s="248" t="s">
        <v>12634</v>
      </c>
      <c r="E370" s="248" t="s">
        <v>2649</v>
      </c>
      <c r="F370" s="248" t="s">
        <v>2519</v>
      </c>
      <c r="G370" s="248">
        <v>2004</v>
      </c>
      <c r="H370" s="248">
        <v>46.510711999999998</v>
      </c>
      <c r="I370" s="248">
        <v>-63.416813599999998</v>
      </c>
      <c r="J370" s="248" t="s">
        <v>42</v>
      </c>
      <c r="K370" s="248" t="s">
        <v>1510</v>
      </c>
      <c r="L370" s="248" t="s">
        <v>13017</v>
      </c>
      <c r="M370" s="248">
        <v>39010</v>
      </c>
      <c r="N370" s="248" t="s">
        <v>35</v>
      </c>
      <c r="O370" s="248" t="s">
        <v>1510</v>
      </c>
      <c r="S370" s="248" t="s">
        <v>12636</v>
      </c>
    </row>
    <row r="371" spans="2:19" s="248" customFormat="1">
      <c r="B371" s="248" t="s">
        <v>12633</v>
      </c>
      <c r="C371" s="248" t="s">
        <v>12634</v>
      </c>
      <c r="E371" s="248" t="s">
        <v>2649</v>
      </c>
      <c r="F371" s="248" t="s">
        <v>2519</v>
      </c>
      <c r="G371" s="248">
        <v>2004</v>
      </c>
      <c r="H371" s="248">
        <v>46.510711999999998</v>
      </c>
      <c r="I371" s="248">
        <v>-63.416813599999998</v>
      </c>
      <c r="J371" s="248" t="s">
        <v>42</v>
      </c>
      <c r="K371" s="248" t="s">
        <v>1510</v>
      </c>
      <c r="L371" s="248" t="s">
        <v>13018</v>
      </c>
      <c r="M371" s="248">
        <v>39011</v>
      </c>
      <c r="N371" s="248" t="s">
        <v>35</v>
      </c>
      <c r="O371" s="248" t="s">
        <v>1510</v>
      </c>
      <c r="S371" s="248" t="s">
        <v>12636</v>
      </c>
    </row>
    <row r="372" spans="2:19" s="248" customFormat="1">
      <c r="B372" s="248" t="s">
        <v>12633</v>
      </c>
      <c r="C372" s="248" t="s">
        <v>12634</v>
      </c>
      <c r="E372" s="248" t="s">
        <v>2649</v>
      </c>
      <c r="F372" s="248" t="s">
        <v>2519</v>
      </c>
      <c r="G372" s="248">
        <v>2004</v>
      </c>
      <c r="H372" s="248">
        <v>46.510711999999998</v>
      </c>
      <c r="I372" s="248">
        <v>-63.416813599999998</v>
      </c>
      <c r="J372" s="248" t="s">
        <v>42</v>
      </c>
      <c r="K372" s="248" t="s">
        <v>1510</v>
      </c>
      <c r="L372" s="248" t="s">
        <v>13019</v>
      </c>
      <c r="M372" s="248">
        <v>39012</v>
      </c>
      <c r="N372" s="248" t="s">
        <v>35</v>
      </c>
      <c r="O372" s="248" t="s">
        <v>1510</v>
      </c>
      <c r="S372" s="248" t="s">
        <v>12636</v>
      </c>
    </row>
    <row r="373" spans="2:19" s="248" customFormat="1">
      <c r="B373" s="248" t="s">
        <v>12633</v>
      </c>
      <c r="C373" s="248" t="s">
        <v>12634</v>
      </c>
      <c r="E373" s="248" t="s">
        <v>2649</v>
      </c>
      <c r="F373" s="248" t="s">
        <v>2519</v>
      </c>
      <c r="G373" s="248">
        <v>2004</v>
      </c>
      <c r="H373" s="248">
        <v>46.510711999999998</v>
      </c>
      <c r="I373" s="248">
        <v>-63.416813599999998</v>
      </c>
      <c r="J373" s="248" t="s">
        <v>42</v>
      </c>
      <c r="K373" s="248" t="s">
        <v>1510</v>
      </c>
      <c r="L373" s="248" t="s">
        <v>13020</v>
      </c>
      <c r="M373" s="248">
        <v>39013</v>
      </c>
      <c r="N373" s="248" t="s">
        <v>35</v>
      </c>
      <c r="O373" s="248" t="s">
        <v>1510</v>
      </c>
      <c r="S373" s="248" t="s">
        <v>12636</v>
      </c>
    </row>
    <row r="374" spans="2:19" s="248" customFormat="1">
      <c r="B374" s="248" t="s">
        <v>12633</v>
      </c>
      <c r="C374" s="248" t="s">
        <v>12634</v>
      </c>
      <c r="E374" s="248" t="s">
        <v>2649</v>
      </c>
      <c r="F374" s="248" t="s">
        <v>2519</v>
      </c>
      <c r="G374" s="248">
        <v>2004</v>
      </c>
      <c r="H374" s="248">
        <v>46.510711999999998</v>
      </c>
      <c r="I374" s="248">
        <v>-63.416813599999998</v>
      </c>
      <c r="J374" s="248" t="s">
        <v>42</v>
      </c>
      <c r="K374" s="248" t="s">
        <v>1510</v>
      </c>
      <c r="L374" s="248" t="s">
        <v>13021</v>
      </c>
      <c r="M374" s="248">
        <v>39014</v>
      </c>
      <c r="N374" s="248" t="s">
        <v>35</v>
      </c>
      <c r="O374" s="248" t="s">
        <v>1510</v>
      </c>
      <c r="S374" s="248" t="s">
        <v>12636</v>
      </c>
    </row>
    <row r="375" spans="2:19" s="248" customFormat="1">
      <c r="B375" s="248" t="s">
        <v>12633</v>
      </c>
      <c r="C375" s="248" t="s">
        <v>12634</v>
      </c>
      <c r="E375" s="248" t="s">
        <v>2649</v>
      </c>
      <c r="F375" s="248" t="s">
        <v>2519</v>
      </c>
      <c r="G375" s="248">
        <v>2004</v>
      </c>
      <c r="H375" s="248">
        <v>46.510711999999998</v>
      </c>
      <c r="I375" s="248">
        <v>-63.416813599999998</v>
      </c>
      <c r="J375" s="248" t="s">
        <v>42</v>
      </c>
      <c r="K375" s="248" t="s">
        <v>1510</v>
      </c>
      <c r="L375" s="248" t="s">
        <v>13022</v>
      </c>
      <c r="M375" s="248">
        <v>39015</v>
      </c>
      <c r="N375" s="248" t="s">
        <v>35</v>
      </c>
      <c r="O375" s="248" t="s">
        <v>1510</v>
      </c>
      <c r="S375" s="248" t="s">
        <v>12636</v>
      </c>
    </row>
    <row r="376" spans="2:19" s="248" customFormat="1">
      <c r="B376" s="248" t="s">
        <v>12633</v>
      </c>
      <c r="C376" s="248" t="s">
        <v>12634</v>
      </c>
      <c r="E376" s="248" t="s">
        <v>2649</v>
      </c>
      <c r="F376" s="248" t="s">
        <v>2519</v>
      </c>
      <c r="G376" s="248">
        <v>2004</v>
      </c>
      <c r="H376" s="248">
        <v>46.510711999999998</v>
      </c>
      <c r="I376" s="248">
        <v>-63.416813599999998</v>
      </c>
      <c r="J376" s="248" t="s">
        <v>42</v>
      </c>
      <c r="K376" s="248" t="s">
        <v>1510</v>
      </c>
      <c r="L376" s="248" t="s">
        <v>13023</v>
      </c>
      <c r="M376" s="248">
        <v>39016</v>
      </c>
      <c r="N376" s="248" t="s">
        <v>35</v>
      </c>
      <c r="O376" s="248" t="s">
        <v>1510</v>
      </c>
      <c r="S376" s="248" t="s">
        <v>12636</v>
      </c>
    </row>
    <row r="377" spans="2:19" s="248" customFormat="1">
      <c r="B377" s="248" t="s">
        <v>12633</v>
      </c>
      <c r="C377" s="248" t="s">
        <v>12634</v>
      </c>
      <c r="E377" s="248" t="s">
        <v>2649</v>
      </c>
      <c r="F377" s="248" t="s">
        <v>2519</v>
      </c>
      <c r="G377" s="248">
        <v>2004</v>
      </c>
      <c r="H377" s="248">
        <v>46.510711999999998</v>
      </c>
      <c r="I377" s="248">
        <v>-63.416813599999998</v>
      </c>
      <c r="J377" s="248" t="s">
        <v>42</v>
      </c>
      <c r="K377" s="248" t="s">
        <v>1510</v>
      </c>
      <c r="L377" s="248" t="s">
        <v>13024</v>
      </c>
      <c r="M377" s="248">
        <v>39017</v>
      </c>
      <c r="N377" s="248" t="s">
        <v>35</v>
      </c>
      <c r="O377" s="248" t="s">
        <v>1510</v>
      </c>
      <c r="S377" s="248" t="s">
        <v>12636</v>
      </c>
    </row>
    <row r="378" spans="2:19" s="248" customFormat="1">
      <c r="B378" s="248" t="s">
        <v>12633</v>
      </c>
      <c r="C378" s="248" t="s">
        <v>12634</v>
      </c>
      <c r="E378" s="248" t="s">
        <v>2649</v>
      </c>
      <c r="F378" s="248" t="s">
        <v>2519</v>
      </c>
      <c r="G378" s="248">
        <v>2004</v>
      </c>
      <c r="H378" s="248">
        <v>46.510711999999998</v>
      </c>
      <c r="I378" s="248">
        <v>-63.416813599999998</v>
      </c>
      <c r="J378" s="248" t="s">
        <v>42</v>
      </c>
      <c r="K378" s="248" t="s">
        <v>1510</v>
      </c>
      <c r="L378" s="248" t="s">
        <v>13025</v>
      </c>
      <c r="M378" s="248">
        <v>39018</v>
      </c>
      <c r="N378" s="248" t="s">
        <v>35</v>
      </c>
      <c r="O378" s="248" t="s">
        <v>1510</v>
      </c>
      <c r="S378" s="248" t="s">
        <v>12636</v>
      </c>
    </row>
    <row r="379" spans="2:19" s="248" customFormat="1">
      <c r="B379" s="248" t="s">
        <v>12633</v>
      </c>
      <c r="C379" s="248" t="s">
        <v>12634</v>
      </c>
      <c r="E379" s="248" t="s">
        <v>2649</v>
      </c>
      <c r="F379" s="248" t="s">
        <v>2519</v>
      </c>
      <c r="G379" s="248">
        <v>2004</v>
      </c>
      <c r="H379" s="248">
        <v>46.510711999999998</v>
      </c>
      <c r="I379" s="248">
        <v>-63.416813599999998</v>
      </c>
      <c r="J379" s="248" t="s">
        <v>42</v>
      </c>
      <c r="K379" s="248" t="s">
        <v>1510</v>
      </c>
      <c r="L379" s="248" t="s">
        <v>13026</v>
      </c>
      <c r="M379" s="248">
        <v>39019</v>
      </c>
      <c r="N379" s="248" t="s">
        <v>35</v>
      </c>
      <c r="O379" s="248" t="s">
        <v>1510</v>
      </c>
      <c r="S379" s="248" t="s">
        <v>12636</v>
      </c>
    </row>
    <row r="380" spans="2:19" s="248" customFormat="1">
      <c r="B380" s="248" t="s">
        <v>12633</v>
      </c>
      <c r="C380" s="248" t="s">
        <v>12634</v>
      </c>
      <c r="E380" s="248" t="s">
        <v>2649</v>
      </c>
      <c r="F380" s="248" t="s">
        <v>2519</v>
      </c>
      <c r="G380" s="248">
        <v>2004</v>
      </c>
      <c r="H380" s="248">
        <v>46.510711999999998</v>
      </c>
      <c r="I380" s="248">
        <v>-63.416813599999998</v>
      </c>
      <c r="J380" s="248" t="s">
        <v>42</v>
      </c>
      <c r="K380" s="248" t="s">
        <v>1510</v>
      </c>
      <c r="L380" s="248" t="s">
        <v>13027</v>
      </c>
      <c r="M380" s="248">
        <v>39020</v>
      </c>
      <c r="N380" s="248" t="s">
        <v>35</v>
      </c>
      <c r="O380" s="248" t="s">
        <v>1510</v>
      </c>
      <c r="S380" s="248" t="s">
        <v>12636</v>
      </c>
    </row>
    <row r="381" spans="2:19" s="248" customFormat="1">
      <c r="B381" s="248" t="s">
        <v>12633</v>
      </c>
      <c r="C381" s="248" t="s">
        <v>12634</v>
      </c>
      <c r="E381" s="248" t="s">
        <v>2649</v>
      </c>
      <c r="F381" s="248" t="s">
        <v>2519</v>
      </c>
      <c r="G381" s="248">
        <v>2004</v>
      </c>
      <c r="H381" s="248">
        <v>46.510711999999998</v>
      </c>
      <c r="I381" s="248">
        <v>-63.416813599999998</v>
      </c>
      <c r="J381" s="248" t="s">
        <v>42</v>
      </c>
      <c r="K381" s="248" t="s">
        <v>1510</v>
      </c>
      <c r="L381" s="248" t="s">
        <v>13028</v>
      </c>
      <c r="M381" s="248">
        <v>39021</v>
      </c>
      <c r="N381" s="248" t="s">
        <v>35</v>
      </c>
      <c r="O381" s="248" t="s">
        <v>1510</v>
      </c>
      <c r="S381" s="248" t="s">
        <v>12636</v>
      </c>
    </row>
    <row r="382" spans="2:19" s="248" customFormat="1">
      <c r="B382" s="248" t="s">
        <v>12633</v>
      </c>
      <c r="C382" s="248" t="s">
        <v>12634</v>
      </c>
      <c r="E382" s="248" t="s">
        <v>2649</v>
      </c>
      <c r="F382" s="248" t="s">
        <v>2519</v>
      </c>
      <c r="G382" s="248">
        <v>2004</v>
      </c>
      <c r="H382" s="248">
        <v>46.510711999999998</v>
      </c>
      <c r="I382" s="248">
        <v>-63.416813599999998</v>
      </c>
      <c r="J382" s="248" t="s">
        <v>42</v>
      </c>
      <c r="K382" s="248" t="s">
        <v>1510</v>
      </c>
      <c r="L382" s="248" t="s">
        <v>13029</v>
      </c>
      <c r="M382" s="248">
        <v>39022</v>
      </c>
      <c r="N382" s="248" t="s">
        <v>35</v>
      </c>
      <c r="O382" s="248" t="s">
        <v>1510</v>
      </c>
      <c r="S382" s="248" t="s">
        <v>12636</v>
      </c>
    </row>
    <row r="383" spans="2:19" s="248" customFormat="1">
      <c r="B383" s="248" t="s">
        <v>12633</v>
      </c>
      <c r="C383" s="248" t="s">
        <v>12634</v>
      </c>
      <c r="E383" s="248" t="s">
        <v>2649</v>
      </c>
      <c r="F383" s="248" t="s">
        <v>2519</v>
      </c>
      <c r="G383" s="248">
        <v>2004</v>
      </c>
      <c r="H383" s="248">
        <v>46.510711999999998</v>
      </c>
      <c r="I383" s="248">
        <v>-63.416813599999998</v>
      </c>
      <c r="J383" s="248" t="s">
        <v>42</v>
      </c>
      <c r="K383" s="248" t="s">
        <v>1510</v>
      </c>
      <c r="L383" s="248" t="s">
        <v>13030</v>
      </c>
      <c r="M383" s="248">
        <v>39023</v>
      </c>
      <c r="N383" s="248" t="s">
        <v>35</v>
      </c>
      <c r="O383" s="248" t="s">
        <v>1510</v>
      </c>
      <c r="S383" s="248" t="s">
        <v>12636</v>
      </c>
    </row>
    <row r="384" spans="2:19" s="248" customFormat="1">
      <c r="B384" s="248" t="s">
        <v>12633</v>
      </c>
      <c r="C384" s="248" t="s">
        <v>12634</v>
      </c>
      <c r="E384" s="248" t="s">
        <v>2649</v>
      </c>
      <c r="F384" s="248" t="s">
        <v>2519</v>
      </c>
      <c r="G384" s="248">
        <v>2004</v>
      </c>
      <c r="H384" s="248">
        <v>46.510711999999998</v>
      </c>
      <c r="I384" s="248">
        <v>-63.416813599999998</v>
      </c>
      <c r="J384" s="248" t="s">
        <v>42</v>
      </c>
      <c r="K384" s="248" t="s">
        <v>1510</v>
      </c>
      <c r="L384" s="248" t="s">
        <v>13031</v>
      </c>
      <c r="M384" s="248">
        <v>39024</v>
      </c>
      <c r="N384" s="248" t="s">
        <v>35</v>
      </c>
      <c r="O384" s="248" t="s">
        <v>1510</v>
      </c>
      <c r="S384" s="248" t="s">
        <v>12636</v>
      </c>
    </row>
    <row r="385" spans="2:19" s="248" customFormat="1">
      <c r="B385" s="248" t="s">
        <v>12633</v>
      </c>
      <c r="C385" s="248" t="s">
        <v>12634</v>
      </c>
      <c r="E385" s="248" t="s">
        <v>2649</v>
      </c>
      <c r="F385" s="248" t="s">
        <v>2519</v>
      </c>
      <c r="G385" s="248">
        <v>2004</v>
      </c>
      <c r="H385" s="248">
        <v>46.510711999999998</v>
      </c>
      <c r="I385" s="248">
        <v>-63.416813599999998</v>
      </c>
      <c r="J385" s="248" t="s">
        <v>42</v>
      </c>
      <c r="K385" s="248" t="s">
        <v>1510</v>
      </c>
      <c r="L385" s="248" t="s">
        <v>13032</v>
      </c>
      <c r="M385" s="248">
        <v>39025</v>
      </c>
      <c r="N385" s="248" t="s">
        <v>35</v>
      </c>
      <c r="O385" s="248" t="s">
        <v>1510</v>
      </c>
      <c r="S385" s="248" t="s">
        <v>12636</v>
      </c>
    </row>
    <row r="386" spans="2:19" s="248" customFormat="1">
      <c r="B386" s="248" t="s">
        <v>12633</v>
      </c>
      <c r="C386" s="248" t="s">
        <v>12634</v>
      </c>
      <c r="E386" s="248" t="s">
        <v>2649</v>
      </c>
      <c r="F386" s="248" t="s">
        <v>2519</v>
      </c>
      <c r="G386" s="248">
        <v>2004</v>
      </c>
      <c r="H386" s="248">
        <v>46.510711999999998</v>
      </c>
      <c r="I386" s="248">
        <v>-63.416813599999998</v>
      </c>
      <c r="J386" s="248" t="s">
        <v>42</v>
      </c>
      <c r="K386" s="248" t="s">
        <v>1510</v>
      </c>
      <c r="L386" s="248" t="s">
        <v>13033</v>
      </c>
      <c r="M386" s="248">
        <v>39026</v>
      </c>
      <c r="N386" s="248" t="s">
        <v>35</v>
      </c>
      <c r="O386" s="248" t="s">
        <v>1510</v>
      </c>
      <c r="S386" s="248" t="s">
        <v>12636</v>
      </c>
    </row>
    <row r="387" spans="2:19" s="248" customFormat="1">
      <c r="B387" s="248" t="s">
        <v>12633</v>
      </c>
      <c r="C387" s="248" t="s">
        <v>12634</v>
      </c>
      <c r="E387" s="248" t="s">
        <v>2649</v>
      </c>
      <c r="F387" s="248" t="s">
        <v>2519</v>
      </c>
      <c r="G387" s="248">
        <v>2004</v>
      </c>
      <c r="H387" s="248">
        <v>46.510711999999998</v>
      </c>
      <c r="I387" s="248">
        <v>-63.416813599999998</v>
      </c>
      <c r="J387" s="248" t="s">
        <v>42</v>
      </c>
      <c r="K387" s="248" t="s">
        <v>1510</v>
      </c>
      <c r="L387" s="248" t="s">
        <v>13034</v>
      </c>
      <c r="M387" s="248">
        <v>39027</v>
      </c>
      <c r="N387" s="248" t="s">
        <v>35</v>
      </c>
      <c r="O387" s="248" t="s">
        <v>1510</v>
      </c>
      <c r="S387" s="248" t="s">
        <v>12636</v>
      </c>
    </row>
    <row r="388" spans="2:19" s="248" customFormat="1">
      <c r="B388" s="248" t="s">
        <v>12633</v>
      </c>
      <c r="C388" s="248" t="s">
        <v>12634</v>
      </c>
      <c r="E388" s="248" t="s">
        <v>2649</v>
      </c>
      <c r="F388" s="248" t="s">
        <v>2519</v>
      </c>
      <c r="G388" s="248">
        <v>2004</v>
      </c>
      <c r="H388" s="248">
        <v>46.510711999999998</v>
      </c>
      <c r="I388" s="248">
        <v>-63.416813599999998</v>
      </c>
      <c r="J388" s="248" t="s">
        <v>42</v>
      </c>
      <c r="K388" s="248" t="s">
        <v>1510</v>
      </c>
      <c r="L388" s="248" t="s">
        <v>13035</v>
      </c>
      <c r="M388" s="248">
        <v>39028</v>
      </c>
      <c r="N388" s="248" t="s">
        <v>35</v>
      </c>
      <c r="O388" s="248" t="s">
        <v>1510</v>
      </c>
      <c r="S388" s="248" t="s">
        <v>12636</v>
      </c>
    </row>
    <row r="389" spans="2:19" s="248" customFormat="1">
      <c r="B389" s="248" t="s">
        <v>12633</v>
      </c>
      <c r="C389" s="248" t="s">
        <v>12634</v>
      </c>
      <c r="E389" s="248" t="s">
        <v>2649</v>
      </c>
      <c r="F389" s="248" t="s">
        <v>2519</v>
      </c>
      <c r="G389" s="248">
        <v>2004</v>
      </c>
      <c r="H389" s="248">
        <v>46.510711999999998</v>
      </c>
      <c r="I389" s="248">
        <v>-63.416813599999998</v>
      </c>
      <c r="J389" s="248" t="s">
        <v>42</v>
      </c>
      <c r="K389" s="248" t="s">
        <v>1510</v>
      </c>
      <c r="L389" s="248" t="s">
        <v>13036</v>
      </c>
      <c r="M389" s="248">
        <v>39029</v>
      </c>
      <c r="N389" s="248" t="s">
        <v>35</v>
      </c>
      <c r="O389" s="248" t="s">
        <v>1510</v>
      </c>
      <c r="S389" s="248" t="s">
        <v>12636</v>
      </c>
    </row>
    <row r="390" spans="2:19" s="248" customFormat="1">
      <c r="B390" s="248" t="s">
        <v>12633</v>
      </c>
      <c r="C390" s="248" t="s">
        <v>12634</v>
      </c>
      <c r="E390" s="248" t="s">
        <v>2649</v>
      </c>
      <c r="F390" s="248" t="s">
        <v>2519</v>
      </c>
      <c r="G390" s="248">
        <v>2004</v>
      </c>
      <c r="H390" s="248">
        <v>46.510711999999998</v>
      </c>
      <c r="I390" s="248">
        <v>-63.416813599999998</v>
      </c>
      <c r="J390" s="248" t="s">
        <v>42</v>
      </c>
      <c r="K390" s="248" t="s">
        <v>1510</v>
      </c>
      <c r="L390" s="248" t="s">
        <v>13037</v>
      </c>
      <c r="M390" s="248">
        <v>39030</v>
      </c>
      <c r="N390" s="248" t="s">
        <v>35</v>
      </c>
      <c r="O390" s="248" t="s">
        <v>1510</v>
      </c>
      <c r="S390" s="248" t="s">
        <v>12636</v>
      </c>
    </row>
    <row r="391" spans="2:19" s="248" customFormat="1">
      <c r="B391" s="248" t="s">
        <v>12633</v>
      </c>
      <c r="C391" s="248" t="s">
        <v>12634</v>
      </c>
      <c r="E391" s="248" t="s">
        <v>2649</v>
      </c>
      <c r="F391" s="248" t="s">
        <v>2519</v>
      </c>
      <c r="G391" s="248">
        <v>2004</v>
      </c>
      <c r="H391" s="248">
        <v>46.510711999999998</v>
      </c>
      <c r="I391" s="248">
        <v>-63.416813599999998</v>
      </c>
      <c r="J391" s="248" t="s">
        <v>42</v>
      </c>
      <c r="K391" s="248" t="s">
        <v>1510</v>
      </c>
      <c r="L391" s="248" t="s">
        <v>13038</v>
      </c>
      <c r="M391" s="248">
        <v>39031</v>
      </c>
      <c r="N391" s="248" t="s">
        <v>35</v>
      </c>
      <c r="O391" s="248" t="s">
        <v>1510</v>
      </c>
      <c r="S391" s="248" t="s">
        <v>12636</v>
      </c>
    </row>
    <row r="392" spans="2:19" s="248" customFormat="1">
      <c r="B392" s="248" t="s">
        <v>12633</v>
      </c>
      <c r="C392" s="248" t="s">
        <v>12634</v>
      </c>
      <c r="E392" s="248" t="s">
        <v>2649</v>
      </c>
      <c r="F392" s="248" t="s">
        <v>2519</v>
      </c>
      <c r="G392" s="248">
        <v>2004</v>
      </c>
      <c r="H392" s="248">
        <v>46.510711999999998</v>
      </c>
      <c r="I392" s="248">
        <v>-63.416813599999998</v>
      </c>
      <c r="J392" s="248" t="s">
        <v>42</v>
      </c>
      <c r="K392" s="248" t="s">
        <v>1510</v>
      </c>
      <c r="L392" s="248" t="s">
        <v>13039</v>
      </c>
      <c r="M392" s="248">
        <v>39032</v>
      </c>
      <c r="N392" s="248" t="s">
        <v>35</v>
      </c>
      <c r="O392" s="248" t="s">
        <v>1510</v>
      </c>
      <c r="S392" s="248" t="s">
        <v>12636</v>
      </c>
    </row>
    <row r="393" spans="2:19" s="248" customFormat="1">
      <c r="B393" s="248" t="s">
        <v>12633</v>
      </c>
      <c r="C393" s="248" t="s">
        <v>12634</v>
      </c>
      <c r="E393" s="248" t="s">
        <v>2649</v>
      </c>
      <c r="F393" s="248" t="s">
        <v>2519</v>
      </c>
      <c r="G393" s="248">
        <v>2004</v>
      </c>
      <c r="H393" s="248">
        <v>46.510711999999998</v>
      </c>
      <c r="I393" s="248">
        <v>-63.416813599999998</v>
      </c>
      <c r="J393" s="248" t="s">
        <v>42</v>
      </c>
      <c r="K393" s="248" t="s">
        <v>1510</v>
      </c>
      <c r="L393" s="248" t="s">
        <v>13040</v>
      </c>
      <c r="M393" s="248">
        <v>39033</v>
      </c>
      <c r="N393" s="248" t="s">
        <v>35</v>
      </c>
      <c r="O393" s="248" t="s">
        <v>1510</v>
      </c>
      <c r="S393" s="248" t="s">
        <v>12636</v>
      </c>
    </row>
    <row r="394" spans="2:19" s="248" customFormat="1">
      <c r="B394" s="248" t="s">
        <v>12633</v>
      </c>
      <c r="C394" s="248" t="s">
        <v>12634</v>
      </c>
      <c r="E394" s="248" t="s">
        <v>2649</v>
      </c>
      <c r="F394" s="248" t="s">
        <v>2519</v>
      </c>
      <c r="G394" s="248">
        <v>2004</v>
      </c>
      <c r="H394" s="248">
        <v>46.510711999999998</v>
      </c>
      <c r="I394" s="248">
        <v>-63.416813599999998</v>
      </c>
      <c r="J394" s="248" t="s">
        <v>42</v>
      </c>
      <c r="K394" s="248" t="s">
        <v>1510</v>
      </c>
      <c r="L394" s="248" t="s">
        <v>13041</v>
      </c>
      <c r="M394" s="248">
        <v>39034</v>
      </c>
      <c r="N394" s="248" t="s">
        <v>35</v>
      </c>
      <c r="O394" s="248" t="s">
        <v>1510</v>
      </c>
      <c r="S394" s="248" t="s">
        <v>12636</v>
      </c>
    </row>
    <row r="395" spans="2:19" s="248" customFormat="1">
      <c r="B395" s="248" t="s">
        <v>12633</v>
      </c>
      <c r="C395" s="248" t="s">
        <v>12634</v>
      </c>
      <c r="E395" s="248" t="s">
        <v>2649</v>
      </c>
      <c r="F395" s="248" t="s">
        <v>2519</v>
      </c>
      <c r="G395" s="248">
        <v>2004</v>
      </c>
      <c r="H395" s="248">
        <v>46.510711999999998</v>
      </c>
      <c r="I395" s="248">
        <v>-63.416813599999998</v>
      </c>
      <c r="J395" s="248" t="s">
        <v>42</v>
      </c>
      <c r="K395" s="248" t="s">
        <v>1510</v>
      </c>
      <c r="L395" s="248" t="s">
        <v>13042</v>
      </c>
      <c r="M395" s="248">
        <v>39035</v>
      </c>
      <c r="N395" s="248" t="s">
        <v>35</v>
      </c>
      <c r="O395" s="248" t="s">
        <v>1510</v>
      </c>
      <c r="S395" s="248" t="s">
        <v>12636</v>
      </c>
    </row>
    <row r="396" spans="2:19" s="248" customFormat="1">
      <c r="B396" s="248" t="s">
        <v>12633</v>
      </c>
      <c r="C396" s="248" t="s">
        <v>12634</v>
      </c>
      <c r="E396" s="248" t="s">
        <v>2649</v>
      </c>
      <c r="F396" s="248" t="s">
        <v>2519</v>
      </c>
      <c r="G396" s="248">
        <v>2004</v>
      </c>
      <c r="H396" s="248">
        <v>46.510711999999998</v>
      </c>
      <c r="I396" s="248">
        <v>-63.416813599999998</v>
      </c>
      <c r="J396" s="248" t="s">
        <v>42</v>
      </c>
      <c r="K396" s="248" t="s">
        <v>1510</v>
      </c>
      <c r="L396" s="248" t="s">
        <v>13043</v>
      </c>
      <c r="M396" s="248">
        <v>39036</v>
      </c>
      <c r="N396" s="248" t="s">
        <v>35</v>
      </c>
      <c r="O396" s="248" t="s">
        <v>1510</v>
      </c>
      <c r="S396" s="248" t="s">
        <v>12636</v>
      </c>
    </row>
    <row r="397" spans="2:19" s="248" customFormat="1">
      <c r="B397" s="248" t="s">
        <v>12633</v>
      </c>
      <c r="C397" s="248" t="s">
        <v>12634</v>
      </c>
      <c r="E397" s="248" t="s">
        <v>2649</v>
      </c>
      <c r="F397" s="248" t="s">
        <v>2519</v>
      </c>
      <c r="G397" s="248">
        <v>2004</v>
      </c>
      <c r="H397" s="248">
        <v>46.510711999999998</v>
      </c>
      <c r="I397" s="248">
        <v>-63.416813599999998</v>
      </c>
      <c r="J397" s="248" t="s">
        <v>42</v>
      </c>
      <c r="K397" s="248" t="s">
        <v>1510</v>
      </c>
      <c r="L397" s="248" t="s">
        <v>13044</v>
      </c>
      <c r="M397" s="248">
        <v>39037</v>
      </c>
      <c r="N397" s="248" t="s">
        <v>35</v>
      </c>
      <c r="O397" s="248" t="s">
        <v>1510</v>
      </c>
      <c r="S397" s="248" t="s">
        <v>12636</v>
      </c>
    </row>
    <row r="398" spans="2:19" s="248" customFormat="1">
      <c r="B398" s="248" t="s">
        <v>12633</v>
      </c>
      <c r="C398" s="248" t="s">
        <v>12634</v>
      </c>
      <c r="E398" s="248" t="s">
        <v>2649</v>
      </c>
      <c r="F398" s="248" t="s">
        <v>2519</v>
      </c>
      <c r="G398" s="248">
        <v>2004</v>
      </c>
      <c r="H398" s="248">
        <v>46.510711999999998</v>
      </c>
      <c r="I398" s="248">
        <v>-63.416813599999998</v>
      </c>
      <c r="J398" s="248" t="s">
        <v>42</v>
      </c>
      <c r="K398" s="248" t="s">
        <v>1510</v>
      </c>
      <c r="L398" s="248" t="s">
        <v>13045</v>
      </c>
      <c r="M398" s="248">
        <v>39038</v>
      </c>
      <c r="N398" s="248" t="s">
        <v>35</v>
      </c>
      <c r="O398" s="248" t="s">
        <v>1510</v>
      </c>
      <c r="S398" s="248" t="s">
        <v>12636</v>
      </c>
    </row>
    <row r="399" spans="2:19" s="248" customFormat="1">
      <c r="B399" s="248" t="s">
        <v>12633</v>
      </c>
      <c r="C399" s="248" t="s">
        <v>12634</v>
      </c>
      <c r="E399" s="248" t="s">
        <v>2649</v>
      </c>
      <c r="F399" s="248" t="s">
        <v>2519</v>
      </c>
      <c r="G399" s="248">
        <v>2004</v>
      </c>
      <c r="H399" s="248">
        <v>46.510711999999998</v>
      </c>
      <c r="I399" s="248">
        <v>-63.416813599999998</v>
      </c>
      <c r="J399" s="248" t="s">
        <v>42</v>
      </c>
      <c r="K399" s="248" t="s">
        <v>1510</v>
      </c>
      <c r="L399" s="248" t="s">
        <v>13046</v>
      </c>
      <c r="M399" s="248">
        <v>39039</v>
      </c>
      <c r="N399" s="248" t="s">
        <v>35</v>
      </c>
      <c r="O399" s="248" t="s">
        <v>1510</v>
      </c>
      <c r="S399" s="248" t="s">
        <v>12636</v>
      </c>
    </row>
    <row r="400" spans="2:19" s="248" customFormat="1">
      <c r="B400" s="248" t="s">
        <v>12633</v>
      </c>
      <c r="C400" s="248" t="s">
        <v>12634</v>
      </c>
      <c r="E400" s="248" t="s">
        <v>2649</v>
      </c>
      <c r="F400" s="248" t="s">
        <v>2519</v>
      </c>
      <c r="G400" s="248">
        <v>2004</v>
      </c>
      <c r="H400" s="248">
        <v>46.510711999999998</v>
      </c>
      <c r="I400" s="248">
        <v>-63.416813599999998</v>
      </c>
      <c r="J400" s="248" t="s">
        <v>42</v>
      </c>
      <c r="K400" s="248" t="s">
        <v>1510</v>
      </c>
      <c r="L400" s="248" t="s">
        <v>13047</v>
      </c>
      <c r="M400" s="248">
        <v>39040</v>
      </c>
      <c r="N400" s="248" t="s">
        <v>35</v>
      </c>
      <c r="O400" s="248" t="s">
        <v>1510</v>
      </c>
      <c r="S400" s="248" t="s">
        <v>12636</v>
      </c>
    </row>
    <row r="401" spans="2:19" s="248" customFormat="1">
      <c r="B401" s="248" t="s">
        <v>12633</v>
      </c>
      <c r="C401" s="248" t="s">
        <v>12634</v>
      </c>
      <c r="E401" s="248" t="s">
        <v>2649</v>
      </c>
      <c r="F401" s="248" t="s">
        <v>2519</v>
      </c>
      <c r="G401" s="248">
        <v>2004</v>
      </c>
      <c r="H401" s="248">
        <v>46.510711999999998</v>
      </c>
      <c r="I401" s="248">
        <v>-63.416813599999998</v>
      </c>
      <c r="J401" s="248" t="s">
        <v>42</v>
      </c>
      <c r="K401" s="248" t="s">
        <v>1510</v>
      </c>
      <c r="L401" s="248" t="s">
        <v>13048</v>
      </c>
      <c r="M401" s="248">
        <v>39041</v>
      </c>
      <c r="N401" s="248" t="s">
        <v>35</v>
      </c>
      <c r="O401" s="248" t="s">
        <v>1510</v>
      </c>
      <c r="S401" s="248" t="s">
        <v>12636</v>
      </c>
    </row>
    <row r="402" spans="2:19" s="248" customFormat="1">
      <c r="B402" s="248" t="s">
        <v>12633</v>
      </c>
      <c r="C402" s="248" t="s">
        <v>12634</v>
      </c>
      <c r="E402" s="248" t="s">
        <v>2649</v>
      </c>
      <c r="F402" s="248" t="s">
        <v>2519</v>
      </c>
      <c r="G402" s="248">
        <v>2004</v>
      </c>
      <c r="H402" s="248">
        <v>46.510711999999998</v>
      </c>
      <c r="I402" s="248">
        <v>-63.416813599999998</v>
      </c>
      <c r="J402" s="248" t="s">
        <v>42</v>
      </c>
      <c r="K402" s="248" t="s">
        <v>1510</v>
      </c>
      <c r="L402" s="248" t="s">
        <v>13049</v>
      </c>
      <c r="M402" s="248">
        <v>39042</v>
      </c>
      <c r="N402" s="248" t="s">
        <v>35</v>
      </c>
      <c r="O402" s="248" t="s">
        <v>1510</v>
      </c>
      <c r="S402" s="248" t="s">
        <v>12636</v>
      </c>
    </row>
    <row r="403" spans="2:19" s="248" customFormat="1">
      <c r="B403" s="248" t="s">
        <v>12633</v>
      </c>
      <c r="C403" s="248" t="s">
        <v>12634</v>
      </c>
      <c r="E403" s="248" t="s">
        <v>2649</v>
      </c>
      <c r="F403" s="248" t="s">
        <v>2519</v>
      </c>
      <c r="G403" s="248">
        <v>2004</v>
      </c>
      <c r="H403" s="248">
        <v>46.510711999999998</v>
      </c>
      <c r="I403" s="248">
        <v>-63.416813599999998</v>
      </c>
      <c r="J403" s="248" t="s">
        <v>42</v>
      </c>
      <c r="K403" s="248" t="s">
        <v>1510</v>
      </c>
      <c r="L403" s="248" t="s">
        <v>13050</v>
      </c>
      <c r="M403" s="248">
        <v>39043</v>
      </c>
      <c r="N403" s="248" t="s">
        <v>35</v>
      </c>
      <c r="O403" s="248" t="s">
        <v>1510</v>
      </c>
      <c r="S403" s="248" t="s">
        <v>12636</v>
      </c>
    </row>
    <row r="404" spans="2:19" s="248" customFormat="1">
      <c r="B404" s="248" t="s">
        <v>12633</v>
      </c>
      <c r="C404" s="248" t="s">
        <v>12634</v>
      </c>
      <c r="E404" s="248" t="s">
        <v>2649</v>
      </c>
      <c r="F404" s="248" t="s">
        <v>2519</v>
      </c>
      <c r="G404" s="248">
        <v>2004</v>
      </c>
      <c r="H404" s="248">
        <v>46.510711999999998</v>
      </c>
      <c r="I404" s="248">
        <v>-63.416813599999998</v>
      </c>
      <c r="J404" s="248" t="s">
        <v>42</v>
      </c>
      <c r="K404" s="248" t="s">
        <v>1510</v>
      </c>
      <c r="L404" s="248" t="s">
        <v>13051</v>
      </c>
      <c r="M404" s="248">
        <v>39044</v>
      </c>
      <c r="N404" s="248" t="s">
        <v>35</v>
      </c>
      <c r="O404" s="248" t="s">
        <v>1510</v>
      </c>
      <c r="S404" s="248" t="s">
        <v>12636</v>
      </c>
    </row>
    <row r="405" spans="2:19" s="248" customFormat="1">
      <c r="B405" s="248" t="s">
        <v>12633</v>
      </c>
      <c r="C405" s="248" t="s">
        <v>12634</v>
      </c>
      <c r="E405" s="248" t="s">
        <v>2649</v>
      </c>
      <c r="F405" s="248" t="s">
        <v>2519</v>
      </c>
      <c r="G405" s="248">
        <v>2004</v>
      </c>
      <c r="H405" s="248">
        <v>46.510711999999998</v>
      </c>
      <c r="I405" s="248">
        <v>-63.416813599999998</v>
      </c>
      <c r="J405" s="248" t="s">
        <v>42</v>
      </c>
      <c r="K405" s="248" t="s">
        <v>1510</v>
      </c>
      <c r="L405" s="248" t="s">
        <v>13052</v>
      </c>
      <c r="M405" s="248">
        <v>39045</v>
      </c>
      <c r="N405" s="248" t="s">
        <v>35</v>
      </c>
      <c r="O405" s="248" t="s">
        <v>1510</v>
      </c>
      <c r="S405" s="248" t="s">
        <v>12636</v>
      </c>
    </row>
    <row r="406" spans="2:19" s="248" customFormat="1">
      <c r="B406" s="248" t="s">
        <v>12633</v>
      </c>
      <c r="C406" s="248" t="s">
        <v>12634</v>
      </c>
      <c r="E406" s="248" t="s">
        <v>2649</v>
      </c>
      <c r="F406" s="248" t="s">
        <v>2519</v>
      </c>
      <c r="G406" s="248">
        <v>2004</v>
      </c>
      <c r="H406" s="248">
        <v>46.510711999999998</v>
      </c>
      <c r="I406" s="248">
        <v>-63.416813599999998</v>
      </c>
      <c r="J406" s="248" t="s">
        <v>42</v>
      </c>
      <c r="K406" s="248" t="s">
        <v>1510</v>
      </c>
      <c r="L406" s="248" t="s">
        <v>13053</v>
      </c>
      <c r="M406" s="248">
        <v>39046</v>
      </c>
      <c r="N406" s="248" t="s">
        <v>35</v>
      </c>
      <c r="O406" s="248" t="s">
        <v>1510</v>
      </c>
      <c r="S406" s="248" t="s">
        <v>12636</v>
      </c>
    </row>
    <row r="407" spans="2:19" s="248" customFormat="1">
      <c r="B407" s="248" t="s">
        <v>12633</v>
      </c>
      <c r="C407" s="248" t="s">
        <v>12634</v>
      </c>
      <c r="E407" s="248" t="s">
        <v>2649</v>
      </c>
      <c r="F407" s="248" t="s">
        <v>2519</v>
      </c>
      <c r="G407" s="248">
        <v>2004</v>
      </c>
      <c r="H407" s="248">
        <v>46.510711999999998</v>
      </c>
      <c r="I407" s="248">
        <v>-63.416813599999998</v>
      </c>
      <c r="J407" s="248" t="s">
        <v>42</v>
      </c>
      <c r="K407" s="248" t="s">
        <v>1510</v>
      </c>
      <c r="L407" s="248" t="s">
        <v>13054</v>
      </c>
      <c r="M407" s="248">
        <v>39047</v>
      </c>
      <c r="N407" s="248" t="s">
        <v>35</v>
      </c>
      <c r="O407" s="248" t="s">
        <v>1510</v>
      </c>
      <c r="S407" s="248" t="s">
        <v>12636</v>
      </c>
    </row>
    <row r="408" spans="2:19" s="248" customFormat="1">
      <c r="B408" s="248" t="s">
        <v>12633</v>
      </c>
      <c r="C408" s="248" t="s">
        <v>12634</v>
      </c>
      <c r="E408" s="248" t="s">
        <v>2649</v>
      </c>
      <c r="F408" s="248" t="s">
        <v>2519</v>
      </c>
      <c r="G408" s="248">
        <v>2004</v>
      </c>
      <c r="H408" s="248">
        <v>46.510711999999998</v>
      </c>
      <c r="I408" s="248">
        <v>-63.416813599999998</v>
      </c>
      <c r="J408" s="248" t="s">
        <v>42</v>
      </c>
      <c r="K408" s="248" t="s">
        <v>1510</v>
      </c>
      <c r="L408" s="248" t="s">
        <v>13055</v>
      </c>
      <c r="M408" s="248">
        <v>39048</v>
      </c>
      <c r="N408" s="248" t="s">
        <v>35</v>
      </c>
      <c r="O408" s="248" t="s">
        <v>1510</v>
      </c>
      <c r="S408" s="248" t="s">
        <v>12636</v>
      </c>
    </row>
    <row r="409" spans="2:19" s="248" customFormat="1">
      <c r="B409" s="248" t="s">
        <v>12633</v>
      </c>
      <c r="C409" s="248" t="s">
        <v>12634</v>
      </c>
      <c r="E409" s="248" t="s">
        <v>2649</v>
      </c>
      <c r="F409" s="248" t="s">
        <v>2519</v>
      </c>
      <c r="G409" s="248">
        <v>2004</v>
      </c>
      <c r="H409" s="248">
        <v>46.510711999999998</v>
      </c>
      <c r="I409" s="248">
        <v>-63.416813599999998</v>
      </c>
      <c r="J409" s="248" t="s">
        <v>42</v>
      </c>
      <c r="K409" s="248" t="s">
        <v>1510</v>
      </c>
      <c r="L409" s="248" t="s">
        <v>13056</v>
      </c>
      <c r="M409" s="248">
        <v>39049</v>
      </c>
      <c r="N409" s="248" t="s">
        <v>35</v>
      </c>
      <c r="O409" s="248" t="s">
        <v>1510</v>
      </c>
      <c r="S409" s="248" t="s">
        <v>12636</v>
      </c>
    </row>
    <row r="410" spans="2:19" s="248" customFormat="1">
      <c r="B410" s="248" t="s">
        <v>12633</v>
      </c>
      <c r="C410" s="248" t="s">
        <v>12634</v>
      </c>
      <c r="E410" s="248" t="s">
        <v>2649</v>
      </c>
      <c r="F410" s="248" t="s">
        <v>2519</v>
      </c>
      <c r="G410" s="248">
        <v>2004</v>
      </c>
      <c r="H410" s="248">
        <v>46.510711999999998</v>
      </c>
      <c r="I410" s="248">
        <v>-63.416813599999998</v>
      </c>
      <c r="J410" s="248" t="s">
        <v>42</v>
      </c>
      <c r="K410" s="248" t="s">
        <v>1510</v>
      </c>
      <c r="L410" s="248" t="s">
        <v>13057</v>
      </c>
      <c r="M410" s="248">
        <v>39050</v>
      </c>
      <c r="N410" s="248" t="s">
        <v>35</v>
      </c>
      <c r="O410" s="248" t="s">
        <v>1510</v>
      </c>
      <c r="S410" s="248" t="s">
        <v>12636</v>
      </c>
    </row>
    <row r="411" spans="2:19" s="248" customFormat="1">
      <c r="B411" s="248" t="s">
        <v>12633</v>
      </c>
      <c r="C411" s="248" t="s">
        <v>12634</v>
      </c>
      <c r="E411" s="248" t="s">
        <v>2649</v>
      </c>
      <c r="F411" s="248" t="s">
        <v>2519</v>
      </c>
      <c r="G411" s="248">
        <v>2004</v>
      </c>
      <c r="H411" s="248">
        <v>46.510711999999998</v>
      </c>
      <c r="I411" s="248">
        <v>-63.416813599999998</v>
      </c>
      <c r="J411" s="248" t="s">
        <v>42</v>
      </c>
      <c r="K411" s="248" t="s">
        <v>1510</v>
      </c>
      <c r="L411" s="248" t="s">
        <v>13058</v>
      </c>
      <c r="M411" s="248">
        <v>39051</v>
      </c>
      <c r="N411" s="248" t="s">
        <v>35</v>
      </c>
      <c r="O411" s="248" t="s">
        <v>1510</v>
      </c>
      <c r="S411" s="248" t="s">
        <v>12636</v>
      </c>
    </row>
    <row r="412" spans="2:19" s="248" customFormat="1">
      <c r="B412" s="248" t="s">
        <v>12633</v>
      </c>
      <c r="C412" s="248" t="s">
        <v>12634</v>
      </c>
      <c r="E412" s="248" t="s">
        <v>2649</v>
      </c>
      <c r="F412" s="248" t="s">
        <v>2519</v>
      </c>
      <c r="G412" s="248">
        <v>2004</v>
      </c>
      <c r="H412" s="248">
        <v>46.510711999999998</v>
      </c>
      <c r="I412" s="248">
        <v>-63.416813599999998</v>
      </c>
      <c r="J412" s="248" t="s">
        <v>42</v>
      </c>
      <c r="K412" s="248" t="s">
        <v>1510</v>
      </c>
      <c r="L412" s="248" t="s">
        <v>13059</v>
      </c>
      <c r="M412" s="248">
        <v>39052</v>
      </c>
      <c r="N412" s="248" t="s">
        <v>35</v>
      </c>
      <c r="O412" s="248" t="s">
        <v>1510</v>
      </c>
      <c r="S412" s="248" t="s">
        <v>12636</v>
      </c>
    </row>
    <row r="413" spans="2:19" s="248" customFormat="1">
      <c r="B413" s="248" t="s">
        <v>12633</v>
      </c>
      <c r="C413" s="248" t="s">
        <v>12634</v>
      </c>
      <c r="E413" s="248" t="s">
        <v>2649</v>
      </c>
      <c r="F413" s="248" t="s">
        <v>2519</v>
      </c>
      <c r="G413" s="248">
        <v>2004</v>
      </c>
      <c r="H413" s="248">
        <v>46.510711999999998</v>
      </c>
      <c r="I413" s="248">
        <v>-63.416813599999998</v>
      </c>
      <c r="J413" s="248" t="s">
        <v>42</v>
      </c>
      <c r="K413" s="248" t="s">
        <v>1510</v>
      </c>
      <c r="L413" s="248" t="s">
        <v>13060</v>
      </c>
      <c r="M413" s="248">
        <v>39053</v>
      </c>
      <c r="N413" s="248" t="s">
        <v>35</v>
      </c>
      <c r="O413" s="248" t="s">
        <v>1510</v>
      </c>
      <c r="S413" s="248" t="s">
        <v>12636</v>
      </c>
    </row>
    <row r="414" spans="2:19" s="248" customFormat="1">
      <c r="B414" s="248" t="s">
        <v>12633</v>
      </c>
      <c r="C414" s="248" t="s">
        <v>12634</v>
      </c>
      <c r="E414" s="248" t="s">
        <v>2649</v>
      </c>
      <c r="F414" s="248" t="s">
        <v>2519</v>
      </c>
      <c r="G414" s="248">
        <v>2004</v>
      </c>
      <c r="H414" s="248">
        <v>46.510711999999998</v>
      </c>
      <c r="I414" s="248">
        <v>-63.416813599999998</v>
      </c>
      <c r="J414" s="248" t="s">
        <v>42</v>
      </c>
      <c r="K414" s="248" t="s">
        <v>1510</v>
      </c>
      <c r="L414" s="248" t="s">
        <v>13061</v>
      </c>
      <c r="M414" s="248">
        <v>39054</v>
      </c>
      <c r="N414" s="248" t="s">
        <v>35</v>
      </c>
      <c r="O414" s="248" t="s">
        <v>1510</v>
      </c>
      <c r="S414" s="248" t="s">
        <v>12636</v>
      </c>
    </row>
    <row r="415" spans="2:19" s="248" customFormat="1">
      <c r="B415" s="248" t="s">
        <v>12633</v>
      </c>
      <c r="C415" s="248" t="s">
        <v>12634</v>
      </c>
      <c r="E415" s="248" t="s">
        <v>2650</v>
      </c>
      <c r="F415" s="248" t="s">
        <v>2519</v>
      </c>
      <c r="G415" s="248">
        <v>1998</v>
      </c>
      <c r="H415" s="248">
        <v>46.813878299999999</v>
      </c>
      <c r="I415" s="248">
        <v>-71.207980899999995</v>
      </c>
      <c r="J415" s="248" t="s">
        <v>42</v>
      </c>
      <c r="K415" s="248" t="s">
        <v>1510</v>
      </c>
      <c r="L415" s="248" t="s">
        <v>13062</v>
      </c>
      <c r="M415" s="248">
        <v>37286</v>
      </c>
      <c r="N415" s="248" t="s">
        <v>35</v>
      </c>
      <c r="O415" s="248" t="s">
        <v>1510</v>
      </c>
      <c r="S415" s="248" t="s">
        <v>12636</v>
      </c>
    </row>
    <row r="416" spans="2:19" s="248" customFormat="1">
      <c r="B416" s="248" t="s">
        <v>12633</v>
      </c>
      <c r="C416" s="248" t="s">
        <v>12634</v>
      </c>
      <c r="E416" s="248" t="s">
        <v>2650</v>
      </c>
      <c r="F416" s="248" t="s">
        <v>2519</v>
      </c>
      <c r="G416" s="248">
        <v>1998</v>
      </c>
      <c r="H416" s="248">
        <v>46.813878299999999</v>
      </c>
      <c r="I416" s="248">
        <v>-71.207980899999995</v>
      </c>
      <c r="J416" s="248" t="s">
        <v>42</v>
      </c>
      <c r="K416" s="248" t="s">
        <v>1510</v>
      </c>
      <c r="L416" s="248" t="s">
        <v>13063</v>
      </c>
      <c r="M416" s="248">
        <v>37287</v>
      </c>
      <c r="N416" s="248" t="s">
        <v>35</v>
      </c>
      <c r="O416" s="248" t="s">
        <v>1510</v>
      </c>
      <c r="S416" s="248" t="s">
        <v>12636</v>
      </c>
    </row>
    <row r="417" spans="2:20" s="248" customFormat="1">
      <c r="B417" s="248" t="s">
        <v>12633</v>
      </c>
      <c r="C417" s="248" t="s">
        <v>12634</v>
      </c>
      <c r="E417" s="248" t="s">
        <v>2650</v>
      </c>
      <c r="F417" s="248" t="s">
        <v>2519</v>
      </c>
      <c r="G417" s="248">
        <v>1998</v>
      </c>
      <c r="H417" s="248">
        <v>46.813878299999999</v>
      </c>
      <c r="I417" s="248">
        <v>-71.207980899999995</v>
      </c>
      <c r="J417" s="248" t="s">
        <v>42</v>
      </c>
      <c r="K417" s="248" t="s">
        <v>1510</v>
      </c>
      <c r="L417" s="248" t="s">
        <v>13064</v>
      </c>
      <c r="M417" s="248">
        <v>37288</v>
      </c>
      <c r="N417" s="248" t="s">
        <v>35</v>
      </c>
      <c r="O417" s="248" t="s">
        <v>1510</v>
      </c>
      <c r="S417" s="248" t="s">
        <v>12636</v>
      </c>
    </row>
    <row r="418" spans="2:20" s="248" customFormat="1">
      <c r="B418" s="248" t="s">
        <v>12633</v>
      </c>
      <c r="C418" s="248" t="s">
        <v>12634</v>
      </c>
      <c r="E418" s="248" t="s">
        <v>2650</v>
      </c>
      <c r="F418" s="248" t="s">
        <v>2519</v>
      </c>
      <c r="G418" s="248">
        <v>2001</v>
      </c>
      <c r="H418" s="248">
        <v>46.813878299999999</v>
      </c>
      <c r="I418" s="248">
        <v>-71.207980899999995</v>
      </c>
      <c r="J418" s="248" t="s">
        <v>42</v>
      </c>
      <c r="K418" s="248" t="s">
        <v>1510</v>
      </c>
      <c r="L418" s="248" t="s">
        <v>13065</v>
      </c>
      <c r="M418" s="248">
        <v>37384</v>
      </c>
      <c r="N418" s="248" t="s">
        <v>35</v>
      </c>
      <c r="O418" s="248" t="s">
        <v>1510</v>
      </c>
      <c r="S418" s="248" t="s">
        <v>12636</v>
      </c>
    </row>
    <row r="419" spans="2:20" s="248" customFormat="1">
      <c r="B419" s="248" t="s">
        <v>12633</v>
      </c>
      <c r="C419" s="248" t="s">
        <v>12634</v>
      </c>
      <c r="E419" s="248" t="s">
        <v>2650</v>
      </c>
      <c r="F419" s="248" t="s">
        <v>2519</v>
      </c>
      <c r="G419" s="248">
        <v>2001</v>
      </c>
      <c r="H419" s="248">
        <v>46.813878299999999</v>
      </c>
      <c r="I419" s="248">
        <v>-71.207980899999995</v>
      </c>
      <c r="J419" s="248" t="s">
        <v>42</v>
      </c>
      <c r="K419" s="248" t="s">
        <v>1510</v>
      </c>
      <c r="L419" s="248" t="s">
        <v>13066</v>
      </c>
      <c r="M419" s="248">
        <v>37385</v>
      </c>
      <c r="N419" s="248" t="s">
        <v>26</v>
      </c>
      <c r="O419" s="248" t="s">
        <v>1510</v>
      </c>
      <c r="S419" s="248" t="s">
        <v>12636</v>
      </c>
    </row>
    <row r="420" spans="2:20" s="248" customFormat="1">
      <c r="B420" s="248" t="s">
        <v>12633</v>
      </c>
      <c r="C420" s="248" t="s">
        <v>12634</v>
      </c>
      <c r="E420" s="248" t="s">
        <v>2650</v>
      </c>
      <c r="F420" s="248" t="s">
        <v>2519</v>
      </c>
      <c r="G420" s="248">
        <v>2001</v>
      </c>
      <c r="H420" s="248">
        <v>46.813878299999999</v>
      </c>
      <c r="I420" s="248">
        <v>-71.207980899999995</v>
      </c>
      <c r="J420" s="248" t="s">
        <v>42</v>
      </c>
      <c r="K420" s="248" t="s">
        <v>1510</v>
      </c>
      <c r="L420" s="248" t="s">
        <v>13067</v>
      </c>
      <c r="M420" s="248">
        <v>37386</v>
      </c>
      <c r="N420" s="248" t="s">
        <v>35</v>
      </c>
      <c r="O420" s="248" t="s">
        <v>1510</v>
      </c>
      <c r="S420" s="248" t="s">
        <v>12636</v>
      </c>
    </row>
    <row r="421" spans="2:20" s="248" customFormat="1">
      <c r="B421" s="248" t="s">
        <v>12633</v>
      </c>
      <c r="C421" s="248" t="s">
        <v>12634</v>
      </c>
      <c r="E421" s="248" t="s">
        <v>2650</v>
      </c>
      <c r="F421" s="248" t="s">
        <v>2519</v>
      </c>
      <c r="G421" s="248">
        <v>2001</v>
      </c>
      <c r="H421" s="248">
        <v>46.813878299999999</v>
      </c>
      <c r="I421" s="248">
        <v>-71.207980899999995</v>
      </c>
      <c r="J421" s="248" t="s">
        <v>42</v>
      </c>
      <c r="K421" s="248" t="s">
        <v>1510</v>
      </c>
      <c r="L421" s="248" t="s">
        <v>13068</v>
      </c>
      <c r="M421" s="248">
        <v>37387</v>
      </c>
      <c r="N421" s="248" t="s">
        <v>26</v>
      </c>
      <c r="O421" s="248" t="s">
        <v>1510</v>
      </c>
      <c r="S421" s="248" t="s">
        <v>12636</v>
      </c>
    </row>
    <row r="422" spans="2:20" s="248" customFormat="1">
      <c r="B422" s="248" t="s">
        <v>12633</v>
      </c>
      <c r="C422" s="248" t="s">
        <v>12634</v>
      </c>
      <c r="E422" s="248" t="s">
        <v>2650</v>
      </c>
      <c r="F422" s="248" t="s">
        <v>2519</v>
      </c>
      <c r="G422" s="248">
        <v>2001</v>
      </c>
      <c r="H422" s="248">
        <v>46.813878299999999</v>
      </c>
      <c r="I422" s="248">
        <v>-71.207980899999995</v>
      </c>
      <c r="J422" s="248" t="s">
        <v>42</v>
      </c>
      <c r="K422" s="248" t="s">
        <v>1510</v>
      </c>
      <c r="L422" s="248" t="s">
        <v>13069</v>
      </c>
      <c r="M422" s="248">
        <v>37388</v>
      </c>
      <c r="N422" s="248" t="s">
        <v>26</v>
      </c>
      <c r="O422" s="248" t="s">
        <v>1510</v>
      </c>
      <c r="S422" s="248" t="s">
        <v>12636</v>
      </c>
    </row>
    <row r="423" spans="2:20" s="248" customFormat="1">
      <c r="B423" s="248" t="s">
        <v>12633</v>
      </c>
      <c r="C423" s="248" t="s">
        <v>12634</v>
      </c>
      <c r="E423" s="248" t="s">
        <v>2650</v>
      </c>
      <c r="F423" s="248" t="s">
        <v>2519</v>
      </c>
      <c r="G423" s="248">
        <v>2001</v>
      </c>
      <c r="H423" s="248">
        <v>46.813878299999999</v>
      </c>
      <c r="I423" s="248">
        <v>-71.207980899999995</v>
      </c>
      <c r="J423" s="248" t="s">
        <v>42</v>
      </c>
      <c r="K423" s="248" t="s">
        <v>1510</v>
      </c>
      <c r="L423" s="248" t="s">
        <v>13070</v>
      </c>
      <c r="M423" s="248">
        <v>37389</v>
      </c>
      <c r="N423" s="248" t="s">
        <v>26</v>
      </c>
      <c r="O423" s="248" t="s">
        <v>1510</v>
      </c>
      <c r="S423" s="248" t="s">
        <v>12636</v>
      </c>
    </row>
    <row r="424" spans="2:20" s="248" customFormat="1">
      <c r="B424" s="248" t="s">
        <v>12633</v>
      </c>
      <c r="C424" s="248" t="s">
        <v>12634</v>
      </c>
      <c r="E424" s="248" t="s">
        <v>2651</v>
      </c>
      <c r="F424" s="248" t="s">
        <v>2519</v>
      </c>
      <c r="G424" s="248">
        <v>1998</v>
      </c>
      <c r="H424" s="248">
        <v>52.069805600000002</v>
      </c>
      <c r="I424" s="248">
        <v>-104.256388</v>
      </c>
      <c r="J424" s="248" t="s">
        <v>42</v>
      </c>
      <c r="K424" s="248" t="s">
        <v>1510</v>
      </c>
      <c r="L424" s="248" t="s">
        <v>13071</v>
      </c>
      <c r="M424" s="248">
        <v>37191</v>
      </c>
      <c r="N424" s="248" t="s">
        <v>35</v>
      </c>
      <c r="O424" s="248" t="s">
        <v>1510</v>
      </c>
      <c r="S424" s="248" t="s">
        <v>12636</v>
      </c>
    </row>
    <row r="425" spans="2:20" s="248" customFormat="1">
      <c r="B425" s="248" t="s">
        <v>12633</v>
      </c>
      <c r="C425" s="248" t="s">
        <v>12634</v>
      </c>
      <c r="E425" s="248" t="s">
        <v>2652</v>
      </c>
      <c r="F425" s="248" t="s">
        <v>2519</v>
      </c>
      <c r="G425" s="248">
        <v>1998</v>
      </c>
      <c r="H425" s="248">
        <v>49.460820300000002</v>
      </c>
      <c r="I425" s="248">
        <v>-104.29709</v>
      </c>
      <c r="J425" s="248" t="s">
        <v>42</v>
      </c>
      <c r="K425" s="248" t="s">
        <v>1510</v>
      </c>
      <c r="L425" s="248" t="s">
        <v>13072</v>
      </c>
      <c r="M425" s="248">
        <v>37179</v>
      </c>
      <c r="N425" s="248" t="s">
        <v>26</v>
      </c>
      <c r="O425" s="248" t="s">
        <v>1510</v>
      </c>
      <c r="S425" s="248" t="s">
        <v>12636</v>
      </c>
    </row>
    <row r="426" spans="2:20" s="248" customFormat="1">
      <c r="B426" s="248" t="s">
        <v>12633</v>
      </c>
      <c r="C426" s="248" t="s">
        <v>12634</v>
      </c>
      <c r="E426" s="248" t="s">
        <v>2653</v>
      </c>
      <c r="F426" s="248" t="s">
        <v>2519</v>
      </c>
      <c r="G426" s="248">
        <v>1998</v>
      </c>
      <c r="H426" s="248">
        <v>49.647694000000001</v>
      </c>
      <c r="I426" s="248">
        <v>-98.546526</v>
      </c>
      <c r="J426" s="248" t="s">
        <v>42</v>
      </c>
      <c r="K426" s="248" t="s">
        <v>1510</v>
      </c>
      <c r="L426" s="248" t="s">
        <v>13073</v>
      </c>
      <c r="M426" s="248">
        <v>37150</v>
      </c>
      <c r="N426" s="248" t="s">
        <v>26</v>
      </c>
      <c r="O426" s="248" t="s">
        <v>1510</v>
      </c>
      <c r="S426" s="248" t="s">
        <v>12636</v>
      </c>
    </row>
    <row r="427" spans="2:20" s="248" customFormat="1">
      <c r="B427" s="248" t="s">
        <v>12633</v>
      </c>
      <c r="C427" s="248" t="s">
        <v>12634</v>
      </c>
      <c r="E427" s="248" t="s">
        <v>2653</v>
      </c>
      <c r="F427" s="248" t="s">
        <v>2519</v>
      </c>
      <c r="G427" s="248">
        <v>2004</v>
      </c>
      <c r="H427" s="248">
        <v>49.647694000000001</v>
      </c>
      <c r="I427" s="248">
        <v>-98.546526</v>
      </c>
      <c r="J427" s="248" t="s">
        <v>42</v>
      </c>
      <c r="K427" s="248" t="s">
        <v>1510</v>
      </c>
      <c r="L427" s="248" t="s">
        <v>13074</v>
      </c>
      <c r="M427" s="248">
        <v>37461</v>
      </c>
      <c r="N427" s="248" t="s">
        <v>35</v>
      </c>
      <c r="O427" s="248" t="s">
        <v>1510</v>
      </c>
      <c r="S427" s="248" t="s">
        <v>12636</v>
      </c>
    </row>
    <row r="428" spans="2:20" s="248" customFormat="1">
      <c r="B428" s="248" t="s">
        <v>12633</v>
      </c>
      <c r="C428" s="248" t="s">
        <v>12634</v>
      </c>
      <c r="E428" s="248" t="s">
        <v>2655</v>
      </c>
      <c r="F428" s="248" t="s">
        <v>2519</v>
      </c>
      <c r="G428" s="248">
        <v>2004</v>
      </c>
      <c r="H428" s="248">
        <v>49.577077000000003</v>
      </c>
      <c r="I428" s="248">
        <v>-101.6991921</v>
      </c>
      <c r="J428" s="248" t="s">
        <v>42</v>
      </c>
      <c r="K428" s="248" t="s">
        <v>1510</v>
      </c>
      <c r="L428" s="248" t="s">
        <v>13075</v>
      </c>
      <c r="M428" s="248">
        <v>37496</v>
      </c>
      <c r="N428" s="248" t="s">
        <v>35</v>
      </c>
      <c r="O428" s="248" t="s">
        <v>1510</v>
      </c>
      <c r="S428" s="248" t="s">
        <v>12636</v>
      </c>
      <c r="T428" s="248" t="s">
        <v>12668</v>
      </c>
    </row>
    <row r="429" spans="2:20" s="248" customFormat="1">
      <c r="B429" s="248" t="s">
        <v>12633</v>
      </c>
      <c r="C429" s="248" t="s">
        <v>12634</v>
      </c>
      <c r="E429" s="248" t="s">
        <v>2656</v>
      </c>
      <c r="F429" s="248" t="s">
        <v>2519</v>
      </c>
      <c r="G429" s="248">
        <v>2001</v>
      </c>
      <c r="H429" s="248">
        <v>50.445211200000003</v>
      </c>
      <c r="I429" s="248">
        <v>-104.61889429999999</v>
      </c>
      <c r="J429" s="248" t="s">
        <v>42</v>
      </c>
      <c r="K429" s="248" t="s">
        <v>1510</v>
      </c>
      <c r="L429" s="248" t="s">
        <v>13076</v>
      </c>
      <c r="M429" s="248">
        <v>37332</v>
      </c>
      <c r="N429" s="248" t="s">
        <v>26</v>
      </c>
      <c r="O429" s="248" t="s">
        <v>1510</v>
      </c>
      <c r="S429" s="248" t="s">
        <v>12636</v>
      </c>
    </row>
    <row r="430" spans="2:20" s="248" customFormat="1">
      <c r="B430" s="248" t="s">
        <v>12633</v>
      </c>
      <c r="C430" s="248" t="s">
        <v>12634</v>
      </c>
      <c r="E430" s="248" t="s">
        <v>2657</v>
      </c>
      <c r="F430" s="248" t="s">
        <v>2519</v>
      </c>
      <c r="G430" s="248">
        <v>2001</v>
      </c>
      <c r="H430" s="248">
        <v>49.557378</v>
      </c>
      <c r="I430" s="248">
        <v>-101.094182</v>
      </c>
      <c r="J430" s="248" t="s">
        <v>42</v>
      </c>
      <c r="K430" s="248" t="s">
        <v>1510</v>
      </c>
      <c r="L430" s="248" t="s">
        <v>13077</v>
      </c>
      <c r="M430" s="248">
        <v>37310</v>
      </c>
      <c r="N430" s="248" t="s">
        <v>26</v>
      </c>
      <c r="O430" s="248" t="s">
        <v>1510</v>
      </c>
      <c r="S430" s="248" t="s">
        <v>12636</v>
      </c>
    </row>
    <row r="431" spans="2:20" s="248" customFormat="1">
      <c r="B431" s="248" t="s">
        <v>12633</v>
      </c>
      <c r="C431" s="248" t="s">
        <v>12634</v>
      </c>
      <c r="E431" s="248" t="s">
        <v>13078</v>
      </c>
      <c r="F431" s="248" t="s">
        <v>2519</v>
      </c>
      <c r="G431" s="248">
        <v>1998</v>
      </c>
      <c r="H431" s="248">
        <v>51.183615000000003</v>
      </c>
      <c r="I431" s="248">
        <v>-108.585561</v>
      </c>
      <c r="J431" s="248" t="s">
        <v>42</v>
      </c>
      <c r="K431" s="248" t="s">
        <v>1510</v>
      </c>
      <c r="L431" s="248" t="s">
        <v>13079</v>
      </c>
      <c r="M431" s="248">
        <v>37203</v>
      </c>
      <c r="N431" s="248" t="s">
        <v>26</v>
      </c>
      <c r="O431" s="248" t="s">
        <v>1510</v>
      </c>
      <c r="S431" s="248" t="s">
        <v>12636</v>
      </c>
    </row>
    <row r="432" spans="2:20" s="248" customFormat="1">
      <c r="B432" s="248" t="s">
        <v>12633</v>
      </c>
      <c r="C432" s="248" t="s">
        <v>12634</v>
      </c>
      <c r="E432" s="248" t="s">
        <v>2658</v>
      </c>
      <c r="F432" s="248" t="s">
        <v>2519</v>
      </c>
      <c r="G432" s="248">
        <v>1998</v>
      </c>
      <c r="H432" s="248">
        <v>53.057745799999999</v>
      </c>
      <c r="I432" s="248">
        <v>-104.15312350000001</v>
      </c>
      <c r="J432" s="248" t="s">
        <v>42</v>
      </c>
      <c r="K432" s="248" t="s">
        <v>1510</v>
      </c>
      <c r="L432" s="248" t="s">
        <v>13080</v>
      </c>
      <c r="M432" s="248">
        <v>37207</v>
      </c>
      <c r="N432" s="248" t="s">
        <v>26</v>
      </c>
      <c r="O432" s="248" t="s">
        <v>1510</v>
      </c>
      <c r="S432" s="248" t="s">
        <v>12636</v>
      </c>
    </row>
    <row r="433" spans="2:20" s="248" customFormat="1">
      <c r="B433" s="248" t="s">
        <v>12633</v>
      </c>
      <c r="C433" s="248" t="s">
        <v>12634</v>
      </c>
      <c r="E433" s="248" t="s">
        <v>2659</v>
      </c>
      <c r="F433" s="248" t="s">
        <v>2519</v>
      </c>
      <c r="G433" s="248">
        <v>2004</v>
      </c>
      <c r="H433" s="248">
        <v>50.032863800000001</v>
      </c>
      <c r="I433" s="248">
        <v>-100.2396727</v>
      </c>
      <c r="J433" s="248" t="s">
        <v>42</v>
      </c>
      <c r="K433" s="248" t="s">
        <v>1510</v>
      </c>
      <c r="L433" s="248" t="s">
        <v>13081</v>
      </c>
      <c r="M433" s="248">
        <v>37435</v>
      </c>
      <c r="N433" s="248" t="s">
        <v>26</v>
      </c>
      <c r="O433" s="248" t="s">
        <v>1510</v>
      </c>
      <c r="S433" s="248" t="s">
        <v>12636</v>
      </c>
    </row>
    <row r="434" spans="2:20" s="248" customFormat="1">
      <c r="B434" s="248" t="s">
        <v>12633</v>
      </c>
      <c r="C434" s="248" t="s">
        <v>12634</v>
      </c>
      <c r="E434" s="248" t="s">
        <v>2660</v>
      </c>
      <c r="F434" s="248" t="s">
        <v>2519</v>
      </c>
      <c r="G434" s="248">
        <v>2004</v>
      </c>
      <c r="H434" s="248">
        <v>50.996133200000003</v>
      </c>
      <c r="I434" s="248">
        <v>-96.999755899999997</v>
      </c>
      <c r="J434" s="248" t="s">
        <v>42</v>
      </c>
      <c r="K434" s="248" t="s">
        <v>1510</v>
      </c>
      <c r="L434" s="248" t="s">
        <v>13082</v>
      </c>
      <c r="M434" s="248">
        <v>37491</v>
      </c>
      <c r="N434" s="248" t="s">
        <v>35</v>
      </c>
      <c r="O434" s="248" t="s">
        <v>1510</v>
      </c>
      <c r="S434" s="248" t="s">
        <v>12636</v>
      </c>
    </row>
    <row r="435" spans="2:20" s="248" customFormat="1">
      <c r="B435" s="248" t="s">
        <v>12633</v>
      </c>
      <c r="C435" s="248" t="s">
        <v>12634</v>
      </c>
      <c r="E435" s="248" t="s">
        <v>2661</v>
      </c>
      <c r="F435" s="248" t="s">
        <v>2519</v>
      </c>
      <c r="G435" s="248">
        <v>1998</v>
      </c>
      <c r="H435" s="248">
        <v>51.228184300000002</v>
      </c>
      <c r="I435" s="248">
        <v>-101.3523249</v>
      </c>
      <c r="J435" s="248" t="s">
        <v>42</v>
      </c>
      <c r="K435" s="248" t="s">
        <v>1510</v>
      </c>
      <c r="L435" s="248" t="s">
        <v>13083</v>
      </c>
      <c r="M435" s="248">
        <v>37141</v>
      </c>
      <c r="N435" s="248" t="s">
        <v>26</v>
      </c>
      <c r="O435" s="248" t="s">
        <v>1510</v>
      </c>
      <c r="S435" s="248" t="s">
        <v>12636</v>
      </c>
    </row>
    <row r="436" spans="2:20" s="248" customFormat="1">
      <c r="B436" s="248" t="s">
        <v>12633</v>
      </c>
      <c r="C436" s="248" t="s">
        <v>12634</v>
      </c>
      <c r="E436" s="248" t="s">
        <v>2662</v>
      </c>
      <c r="F436" s="248" t="s">
        <v>2519</v>
      </c>
      <c r="G436" s="248">
        <v>2001</v>
      </c>
      <c r="H436" s="248">
        <v>51.5554913</v>
      </c>
      <c r="I436" s="248">
        <v>-107.99103340000001</v>
      </c>
      <c r="J436" s="248" t="s">
        <v>42</v>
      </c>
      <c r="K436" s="248" t="s">
        <v>1510</v>
      </c>
      <c r="L436" s="248" t="s">
        <v>13084</v>
      </c>
      <c r="M436" s="248">
        <v>37348</v>
      </c>
      <c r="N436" s="248" t="s">
        <v>26</v>
      </c>
      <c r="O436" s="248" t="s">
        <v>1510</v>
      </c>
      <c r="S436" s="248" t="s">
        <v>12636</v>
      </c>
    </row>
    <row r="437" spans="2:20" s="248" customFormat="1">
      <c r="B437" s="248" t="s">
        <v>12633</v>
      </c>
      <c r="C437" s="248" t="s">
        <v>12634</v>
      </c>
      <c r="E437" s="248" t="s">
        <v>2662</v>
      </c>
      <c r="F437" s="248" t="s">
        <v>2519</v>
      </c>
      <c r="G437" s="248">
        <v>2004</v>
      </c>
      <c r="H437" s="248">
        <v>51.5554913</v>
      </c>
      <c r="I437" s="248">
        <v>-107.99103340000001</v>
      </c>
      <c r="J437" s="248" t="s">
        <v>42</v>
      </c>
      <c r="K437" s="248" t="s">
        <v>1510</v>
      </c>
      <c r="L437" s="248" t="s">
        <v>13085</v>
      </c>
      <c r="M437" s="248">
        <v>37520</v>
      </c>
      <c r="N437" s="248" t="s">
        <v>26</v>
      </c>
      <c r="O437" s="248" t="s">
        <v>1510</v>
      </c>
      <c r="S437" s="248" t="s">
        <v>12636</v>
      </c>
    </row>
    <row r="438" spans="2:20" s="248" customFormat="1">
      <c r="B438" s="248" t="s">
        <v>12633</v>
      </c>
      <c r="C438" s="248" t="s">
        <v>12634</v>
      </c>
      <c r="E438" s="248" t="s">
        <v>2662</v>
      </c>
      <c r="F438" s="248" t="s">
        <v>2519</v>
      </c>
      <c r="G438" s="248">
        <v>2004</v>
      </c>
      <c r="H438" s="248">
        <v>51.5554913</v>
      </c>
      <c r="I438" s="248">
        <v>-107.99103340000001</v>
      </c>
      <c r="J438" s="248" t="s">
        <v>42</v>
      </c>
      <c r="K438" s="248" t="s">
        <v>1510</v>
      </c>
      <c r="L438" s="248" t="s">
        <v>13086</v>
      </c>
      <c r="M438" s="248">
        <v>37521</v>
      </c>
      <c r="N438" s="248" t="s">
        <v>26</v>
      </c>
      <c r="O438" s="248" t="s">
        <v>1510</v>
      </c>
      <c r="S438" s="248" t="s">
        <v>12636</v>
      </c>
    </row>
    <row r="439" spans="2:20" s="248" customFormat="1">
      <c r="B439" s="248" t="s">
        <v>12633</v>
      </c>
      <c r="C439" s="248" t="s">
        <v>12634</v>
      </c>
      <c r="E439" s="248" t="s">
        <v>2662</v>
      </c>
      <c r="F439" s="248" t="s">
        <v>2519</v>
      </c>
      <c r="G439" s="248">
        <v>2004</v>
      </c>
      <c r="H439" s="248">
        <v>51.5554913</v>
      </c>
      <c r="I439" s="248">
        <v>-107.99103340000001</v>
      </c>
      <c r="J439" s="248" t="s">
        <v>42</v>
      </c>
      <c r="K439" s="248" t="s">
        <v>1510</v>
      </c>
      <c r="L439" s="248" t="s">
        <v>13087</v>
      </c>
      <c r="M439" s="248">
        <v>37522</v>
      </c>
      <c r="N439" s="248" t="s">
        <v>26</v>
      </c>
      <c r="O439" s="248" t="s">
        <v>1510</v>
      </c>
      <c r="S439" s="248" t="s">
        <v>12636</v>
      </c>
    </row>
    <row r="440" spans="2:20" s="248" customFormat="1">
      <c r="B440" s="248" t="s">
        <v>12633</v>
      </c>
      <c r="C440" s="248" t="s">
        <v>12634</v>
      </c>
      <c r="E440" s="248" t="s">
        <v>2663</v>
      </c>
      <c r="F440" s="248" t="s">
        <v>2519</v>
      </c>
      <c r="G440" s="248">
        <v>2001</v>
      </c>
      <c r="H440" s="248">
        <v>50.7803696</v>
      </c>
      <c r="I440" s="248">
        <v>-101.28493760000001</v>
      </c>
      <c r="J440" s="248" t="s">
        <v>42</v>
      </c>
      <c r="K440" s="248" t="s">
        <v>1510</v>
      </c>
      <c r="L440" s="248" t="s">
        <v>13088</v>
      </c>
      <c r="M440" s="248">
        <v>37313</v>
      </c>
      <c r="N440" s="248" t="s">
        <v>26</v>
      </c>
      <c r="O440" s="248" t="s">
        <v>1510</v>
      </c>
      <c r="S440" s="248" t="s">
        <v>12636</v>
      </c>
    </row>
    <row r="441" spans="2:20" s="248" customFormat="1">
      <c r="B441" s="248" t="s">
        <v>12633</v>
      </c>
      <c r="C441" s="248" t="s">
        <v>12634</v>
      </c>
      <c r="E441" s="248" t="s">
        <v>2664</v>
      </c>
      <c r="F441" s="248" t="s">
        <v>2519</v>
      </c>
      <c r="G441" s="248">
        <v>1998</v>
      </c>
      <c r="H441" s="248">
        <v>50.7803696</v>
      </c>
      <c r="I441" s="248">
        <v>-101.28493760000001</v>
      </c>
      <c r="J441" s="248" t="s">
        <v>42</v>
      </c>
      <c r="K441" s="248" t="s">
        <v>1510</v>
      </c>
      <c r="L441" s="248" t="s">
        <v>13089</v>
      </c>
      <c r="M441" s="248">
        <v>37142</v>
      </c>
      <c r="N441" s="248" t="s">
        <v>26</v>
      </c>
      <c r="O441" s="248" t="s">
        <v>1510</v>
      </c>
      <c r="S441" s="248" t="s">
        <v>12636</v>
      </c>
    </row>
    <row r="442" spans="2:20" s="248" customFormat="1">
      <c r="B442" s="248" t="s">
        <v>12633</v>
      </c>
      <c r="C442" s="248" t="s">
        <v>12634</v>
      </c>
      <c r="E442" s="248" t="s">
        <v>2665</v>
      </c>
      <c r="F442" s="248" t="s">
        <v>2519</v>
      </c>
      <c r="G442" s="248">
        <v>2004</v>
      </c>
      <c r="H442" s="248">
        <v>49.679963000000001</v>
      </c>
      <c r="I442" s="248">
        <v>-97.446067999999997</v>
      </c>
      <c r="J442" s="248" t="s">
        <v>42</v>
      </c>
      <c r="K442" s="248" t="s">
        <v>1510</v>
      </c>
      <c r="L442" s="248" t="s">
        <v>13090</v>
      </c>
      <c r="M442" s="248">
        <v>37462</v>
      </c>
      <c r="N442" s="248" t="s">
        <v>26</v>
      </c>
      <c r="O442" s="248" t="s">
        <v>1510</v>
      </c>
      <c r="S442" s="248" t="s">
        <v>12636</v>
      </c>
    </row>
    <row r="443" spans="2:20" s="248" customFormat="1">
      <c r="B443" s="248" t="s">
        <v>12633</v>
      </c>
      <c r="C443" s="248" t="s">
        <v>12634</v>
      </c>
      <c r="E443" s="248" t="s">
        <v>2666</v>
      </c>
      <c r="F443" s="248" t="s">
        <v>2519</v>
      </c>
      <c r="G443" s="248">
        <v>2001</v>
      </c>
      <c r="H443" s="248">
        <v>52.1332144</v>
      </c>
      <c r="I443" s="248">
        <v>-106.6700458</v>
      </c>
      <c r="J443" s="248" t="s">
        <v>42</v>
      </c>
      <c r="K443" s="248" t="s">
        <v>1510</v>
      </c>
      <c r="L443" s="248" t="s">
        <v>13091</v>
      </c>
      <c r="M443" s="248">
        <v>37347</v>
      </c>
      <c r="N443" s="248" t="s">
        <v>26</v>
      </c>
      <c r="O443" s="248" t="s">
        <v>1510</v>
      </c>
      <c r="S443" s="248" t="s">
        <v>12636</v>
      </c>
    </row>
    <row r="444" spans="2:20" s="248" customFormat="1">
      <c r="B444" s="248" t="s">
        <v>12633</v>
      </c>
      <c r="C444" s="248" t="s">
        <v>12634</v>
      </c>
      <c r="E444" s="248" t="s">
        <v>2667</v>
      </c>
      <c r="F444" s="248" t="s">
        <v>2519</v>
      </c>
      <c r="G444" s="248">
        <v>1998</v>
      </c>
      <c r="H444" s="248">
        <v>51.406480999999999</v>
      </c>
      <c r="I444" s="248">
        <v>-104.7313719</v>
      </c>
      <c r="J444" s="248" t="s">
        <v>42</v>
      </c>
      <c r="K444" s="248" t="s">
        <v>1510</v>
      </c>
      <c r="L444" s="248" t="s">
        <v>13092</v>
      </c>
      <c r="M444" s="248">
        <v>37195</v>
      </c>
      <c r="N444" s="248" t="s">
        <v>26</v>
      </c>
      <c r="O444" s="248" t="s">
        <v>1510</v>
      </c>
      <c r="S444" s="248" t="s">
        <v>12636</v>
      </c>
    </row>
    <row r="445" spans="2:20" s="248" customFormat="1">
      <c r="B445" s="248" t="s">
        <v>12633</v>
      </c>
      <c r="C445" s="248" t="s">
        <v>12634</v>
      </c>
      <c r="E445" s="248" t="s">
        <v>13093</v>
      </c>
      <c r="F445" s="248" t="s">
        <v>2519</v>
      </c>
      <c r="G445" s="248">
        <v>1998</v>
      </c>
      <c r="H445" s="248">
        <v>53.223135900000003</v>
      </c>
      <c r="I445" s="248">
        <v>-106.38842390000001</v>
      </c>
      <c r="J445" s="248" t="s">
        <v>42</v>
      </c>
      <c r="K445" s="248" t="s">
        <v>1510</v>
      </c>
      <c r="L445" s="248" t="s">
        <v>13094</v>
      </c>
      <c r="M445" s="248">
        <v>37213</v>
      </c>
      <c r="N445" s="248" t="s">
        <v>26</v>
      </c>
      <c r="O445" s="248" t="s">
        <v>1510</v>
      </c>
      <c r="S445" s="248" t="s">
        <v>12636</v>
      </c>
    </row>
    <row r="446" spans="2:20" s="248" customFormat="1">
      <c r="B446" s="248" t="s">
        <v>12633</v>
      </c>
      <c r="C446" s="248" t="s">
        <v>12634</v>
      </c>
      <c r="E446" s="248" t="s">
        <v>2669</v>
      </c>
      <c r="F446" s="248" t="s">
        <v>2519</v>
      </c>
      <c r="G446" s="248">
        <v>2001</v>
      </c>
      <c r="H446" s="248">
        <v>50.438086599999998</v>
      </c>
      <c r="I446" s="248">
        <v>-100.5907301</v>
      </c>
      <c r="J446" s="248" t="s">
        <v>42</v>
      </c>
      <c r="K446" s="248" t="s">
        <v>1510</v>
      </c>
      <c r="L446" s="248" t="s">
        <v>13095</v>
      </c>
      <c r="M446" s="248">
        <v>37312</v>
      </c>
      <c r="N446" s="248" t="s">
        <v>26</v>
      </c>
      <c r="O446" s="248" t="s">
        <v>1510</v>
      </c>
      <c r="S446" s="248" t="s">
        <v>12636</v>
      </c>
    </row>
    <row r="447" spans="2:20" s="248" customFormat="1">
      <c r="B447" s="248" t="s">
        <v>12633</v>
      </c>
      <c r="C447" s="248" t="s">
        <v>12634</v>
      </c>
      <c r="E447" s="248" t="s">
        <v>2669</v>
      </c>
      <c r="F447" s="248" t="s">
        <v>2519</v>
      </c>
      <c r="G447" s="248">
        <v>2004</v>
      </c>
      <c r="H447" s="248">
        <v>50.438086599999998</v>
      </c>
      <c r="I447" s="248">
        <v>-100.5907301</v>
      </c>
      <c r="J447" s="248" t="s">
        <v>42</v>
      </c>
      <c r="K447" s="248" t="s">
        <v>1510</v>
      </c>
      <c r="L447" s="248" t="s">
        <v>13096</v>
      </c>
      <c r="M447" s="248">
        <v>37441</v>
      </c>
      <c r="N447" s="248" t="s">
        <v>26</v>
      </c>
      <c r="O447" s="248" t="s">
        <v>1510</v>
      </c>
      <c r="S447" s="248" t="s">
        <v>12636</v>
      </c>
      <c r="T447" s="248" t="s">
        <v>12668</v>
      </c>
    </row>
    <row r="448" spans="2:20" s="248" customFormat="1">
      <c r="B448" s="248" t="s">
        <v>12633</v>
      </c>
      <c r="C448" s="248" t="s">
        <v>12634</v>
      </c>
      <c r="E448" s="248" t="s">
        <v>2670</v>
      </c>
      <c r="F448" s="248" t="s">
        <v>2519</v>
      </c>
      <c r="G448" s="248">
        <v>2004</v>
      </c>
      <c r="J448" s="248" t="s">
        <v>42</v>
      </c>
      <c r="K448" s="248" t="s">
        <v>1510</v>
      </c>
      <c r="L448" s="248" t="s">
        <v>13097</v>
      </c>
      <c r="M448" s="248">
        <v>37436</v>
      </c>
      <c r="N448" s="248" t="s">
        <v>26</v>
      </c>
      <c r="O448" s="248" t="s">
        <v>1510</v>
      </c>
      <c r="S448" s="248" t="s">
        <v>12636</v>
      </c>
    </row>
    <row r="449" spans="2:20" s="248" customFormat="1">
      <c r="B449" s="248" t="s">
        <v>12633</v>
      </c>
      <c r="C449" s="248" t="s">
        <v>12634</v>
      </c>
      <c r="E449" s="248" t="s">
        <v>2671</v>
      </c>
      <c r="F449" s="248" t="s">
        <v>2519</v>
      </c>
      <c r="G449" s="248">
        <v>2004</v>
      </c>
      <c r="H449" s="248">
        <v>49.411938900000003</v>
      </c>
      <c r="I449" s="248">
        <v>-98.658894500000002</v>
      </c>
      <c r="J449" s="248" t="s">
        <v>42</v>
      </c>
      <c r="K449" s="248" t="s">
        <v>1510</v>
      </c>
      <c r="L449" s="248" t="s">
        <v>13098</v>
      </c>
      <c r="M449" s="248">
        <v>37473</v>
      </c>
      <c r="N449" s="248" t="s">
        <v>26</v>
      </c>
      <c r="O449" s="248" t="s">
        <v>1510</v>
      </c>
      <c r="S449" s="248" t="s">
        <v>12636</v>
      </c>
    </row>
    <row r="450" spans="2:20" s="248" customFormat="1">
      <c r="B450" s="248" t="s">
        <v>12633</v>
      </c>
      <c r="C450" s="248" t="s">
        <v>12634</v>
      </c>
      <c r="E450" s="248" t="s">
        <v>2672</v>
      </c>
      <c r="F450" s="248" t="s">
        <v>2519</v>
      </c>
      <c r="G450" s="248">
        <v>2004</v>
      </c>
      <c r="H450" s="248">
        <v>53.2976733</v>
      </c>
      <c r="I450" s="248">
        <v>-97.966784099999998</v>
      </c>
      <c r="J450" s="248" t="s">
        <v>42</v>
      </c>
      <c r="K450" s="248" t="s">
        <v>1510</v>
      </c>
      <c r="L450" s="248" t="s">
        <v>13099</v>
      </c>
      <c r="M450" s="248">
        <v>37477</v>
      </c>
      <c r="N450" s="248" t="s">
        <v>35</v>
      </c>
      <c r="O450" s="248" t="s">
        <v>1510</v>
      </c>
      <c r="S450" s="248" t="s">
        <v>12636</v>
      </c>
    </row>
    <row r="451" spans="2:20" s="248" customFormat="1">
      <c r="B451" s="248" t="s">
        <v>12633</v>
      </c>
      <c r="C451" s="248" t="s">
        <v>12634</v>
      </c>
      <c r="E451" s="248" t="s">
        <v>13100</v>
      </c>
      <c r="F451" s="248" t="s">
        <v>2519</v>
      </c>
      <c r="G451" s="248">
        <v>1998</v>
      </c>
      <c r="H451" s="248">
        <v>53.364544100000003</v>
      </c>
      <c r="I451" s="248">
        <v>-107.51743380000001</v>
      </c>
      <c r="J451" s="248" t="s">
        <v>42</v>
      </c>
      <c r="K451" s="248" t="s">
        <v>1510</v>
      </c>
      <c r="L451" s="248" t="s">
        <v>13101</v>
      </c>
      <c r="M451" s="248">
        <v>37214</v>
      </c>
      <c r="N451" s="248" t="s">
        <v>26</v>
      </c>
      <c r="O451" s="248" t="s">
        <v>1510</v>
      </c>
      <c r="S451" s="248" t="s">
        <v>12636</v>
      </c>
    </row>
    <row r="452" spans="2:20" s="248" customFormat="1">
      <c r="B452" s="248" t="s">
        <v>12633</v>
      </c>
      <c r="C452" s="248" t="s">
        <v>12634</v>
      </c>
      <c r="E452" s="248" t="s">
        <v>2674</v>
      </c>
      <c r="F452" s="248" t="s">
        <v>2519</v>
      </c>
      <c r="G452" s="248">
        <v>2004</v>
      </c>
      <c r="H452" s="248">
        <v>51.3474</v>
      </c>
      <c r="I452" s="248">
        <v>-102.7425629</v>
      </c>
      <c r="J452" s="248" t="s">
        <v>42</v>
      </c>
      <c r="K452" s="248" t="s">
        <v>1510</v>
      </c>
      <c r="L452" s="248" t="s">
        <v>13102</v>
      </c>
      <c r="M452" s="248">
        <v>37508</v>
      </c>
      <c r="N452" s="248" t="s">
        <v>26</v>
      </c>
      <c r="O452" s="248" t="s">
        <v>1510</v>
      </c>
      <c r="S452" s="248" t="s">
        <v>12636</v>
      </c>
      <c r="T452" s="248" t="s">
        <v>12668</v>
      </c>
    </row>
    <row r="453" spans="2:20" s="248" customFormat="1">
      <c r="B453" s="248" t="s">
        <v>12633</v>
      </c>
      <c r="C453" s="248" t="s">
        <v>12634</v>
      </c>
      <c r="E453" s="248" t="s">
        <v>13103</v>
      </c>
      <c r="F453" s="248" t="s">
        <v>2519</v>
      </c>
      <c r="G453" s="248">
        <v>1997</v>
      </c>
      <c r="H453" s="248">
        <v>47.598254900000001</v>
      </c>
      <c r="I453" s="248">
        <v>-70.581147000000001</v>
      </c>
      <c r="J453" s="248" t="s">
        <v>42</v>
      </c>
      <c r="K453" s="248" t="s">
        <v>1510</v>
      </c>
      <c r="L453" s="248" t="s">
        <v>13104</v>
      </c>
      <c r="M453" s="248">
        <v>37125</v>
      </c>
      <c r="N453" s="248" t="s">
        <v>26</v>
      </c>
      <c r="O453" s="248" t="s">
        <v>1510</v>
      </c>
      <c r="S453" s="248" t="s">
        <v>12636</v>
      </c>
    </row>
    <row r="454" spans="2:20" s="248" customFormat="1">
      <c r="B454" s="248" t="s">
        <v>12633</v>
      </c>
      <c r="C454" s="248" t="s">
        <v>12634</v>
      </c>
      <c r="E454" s="248" t="s">
        <v>2675</v>
      </c>
      <c r="F454" s="248" t="s">
        <v>2519</v>
      </c>
      <c r="G454" s="248">
        <v>1984</v>
      </c>
      <c r="H454" s="248">
        <v>49.266072999999999</v>
      </c>
      <c r="I454" s="248">
        <v>-97.342296000000005</v>
      </c>
      <c r="J454" s="248" t="s">
        <v>42</v>
      </c>
      <c r="K454" s="248" t="s">
        <v>1510</v>
      </c>
      <c r="L454" s="248" t="s">
        <v>13105</v>
      </c>
      <c r="M454" s="248">
        <v>37082</v>
      </c>
      <c r="N454" s="248" t="s">
        <v>26</v>
      </c>
      <c r="O454" s="248" t="s">
        <v>1510</v>
      </c>
      <c r="S454" s="248" t="s">
        <v>12636</v>
      </c>
    </row>
    <row r="455" spans="2:20" s="248" customFormat="1">
      <c r="B455" s="248" t="s">
        <v>12633</v>
      </c>
      <c r="C455" s="248" t="s">
        <v>12634</v>
      </c>
      <c r="E455" s="248" t="s">
        <v>2675</v>
      </c>
      <c r="F455" s="248" t="s">
        <v>2519</v>
      </c>
      <c r="G455" s="248">
        <v>1984</v>
      </c>
      <c r="H455" s="248">
        <v>49.266072999999999</v>
      </c>
      <c r="I455" s="248">
        <v>-97.342296000000005</v>
      </c>
      <c r="J455" s="248" t="s">
        <v>42</v>
      </c>
      <c r="K455" s="248" t="s">
        <v>1510</v>
      </c>
      <c r="L455" s="248" t="s">
        <v>13106</v>
      </c>
      <c r="M455" s="248">
        <v>37083</v>
      </c>
      <c r="N455" s="248" t="s">
        <v>26</v>
      </c>
      <c r="O455" s="248" t="s">
        <v>1510</v>
      </c>
      <c r="S455" s="248" t="s">
        <v>12636</v>
      </c>
    </row>
    <row r="456" spans="2:20" s="248" customFormat="1">
      <c r="B456" s="248" t="s">
        <v>12633</v>
      </c>
      <c r="C456" s="248" t="s">
        <v>12634</v>
      </c>
      <c r="E456" s="248" t="s">
        <v>2675</v>
      </c>
      <c r="F456" s="248" t="s">
        <v>2519</v>
      </c>
      <c r="G456" s="248">
        <v>1984</v>
      </c>
      <c r="H456" s="248">
        <v>49.266072999999999</v>
      </c>
      <c r="I456" s="248">
        <v>-97.342296000000005</v>
      </c>
      <c r="J456" s="248" t="s">
        <v>42</v>
      </c>
      <c r="K456" s="248" t="s">
        <v>1510</v>
      </c>
      <c r="L456" s="248" t="s">
        <v>13107</v>
      </c>
      <c r="M456" s="248">
        <v>37084</v>
      </c>
      <c r="N456" s="248" t="s">
        <v>26</v>
      </c>
      <c r="O456" s="248" t="s">
        <v>1510</v>
      </c>
      <c r="S456" s="248" t="s">
        <v>12636</v>
      </c>
    </row>
    <row r="457" spans="2:20" s="248" customFormat="1">
      <c r="B457" s="248" t="s">
        <v>12633</v>
      </c>
      <c r="C457" s="248" t="s">
        <v>12634</v>
      </c>
      <c r="E457" s="248" t="s">
        <v>2675</v>
      </c>
      <c r="F457" s="248" t="s">
        <v>2519</v>
      </c>
      <c r="G457" s="248">
        <v>1984</v>
      </c>
      <c r="H457" s="248">
        <v>49.266072999999999</v>
      </c>
      <c r="I457" s="248">
        <v>-97.342296000000005</v>
      </c>
      <c r="J457" s="248" t="s">
        <v>42</v>
      </c>
      <c r="K457" s="248" t="s">
        <v>1510</v>
      </c>
      <c r="L457" s="248" t="s">
        <v>13108</v>
      </c>
      <c r="M457" s="248">
        <v>37085</v>
      </c>
      <c r="N457" s="248" t="s">
        <v>26</v>
      </c>
      <c r="O457" s="248" t="s">
        <v>1510</v>
      </c>
      <c r="S457" s="248" t="s">
        <v>12636</v>
      </c>
    </row>
    <row r="458" spans="2:20" s="248" customFormat="1">
      <c r="B458" s="248" t="s">
        <v>12633</v>
      </c>
      <c r="C458" s="248" t="s">
        <v>12634</v>
      </c>
      <c r="E458" s="248" t="s">
        <v>2675</v>
      </c>
      <c r="F458" s="248" t="s">
        <v>2519</v>
      </c>
      <c r="G458" s="248">
        <v>1984</v>
      </c>
      <c r="H458" s="248">
        <v>49.266072999999999</v>
      </c>
      <c r="I458" s="248">
        <v>-97.342296000000005</v>
      </c>
      <c r="J458" s="248" t="s">
        <v>42</v>
      </c>
      <c r="K458" s="248" t="s">
        <v>1510</v>
      </c>
      <c r="L458" s="248" t="s">
        <v>13109</v>
      </c>
      <c r="M458" s="248">
        <v>37086</v>
      </c>
      <c r="N458" s="248" t="s">
        <v>26</v>
      </c>
      <c r="O458" s="248" t="s">
        <v>1510</v>
      </c>
      <c r="S458" s="248" t="s">
        <v>12636</v>
      </c>
    </row>
    <row r="459" spans="2:20" s="248" customFormat="1">
      <c r="B459" s="248" t="s">
        <v>12633</v>
      </c>
      <c r="C459" s="248" t="s">
        <v>12634</v>
      </c>
      <c r="E459" s="248" t="s">
        <v>2675</v>
      </c>
      <c r="F459" s="248" t="s">
        <v>2519</v>
      </c>
      <c r="G459" s="248">
        <v>1984</v>
      </c>
      <c r="H459" s="248">
        <v>49.266072999999999</v>
      </c>
      <c r="I459" s="248">
        <v>-97.342296000000005</v>
      </c>
      <c r="J459" s="248" t="s">
        <v>42</v>
      </c>
      <c r="K459" s="248" t="s">
        <v>1510</v>
      </c>
      <c r="L459" s="248" t="s">
        <v>13110</v>
      </c>
      <c r="M459" s="248">
        <v>37087</v>
      </c>
      <c r="N459" s="248" t="s">
        <v>26</v>
      </c>
      <c r="O459" s="248" t="s">
        <v>1510</v>
      </c>
      <c r="S459" s="248" t="s">
        <v>12636</v>
      </c>
    </row>
    <row r="460" spans="2:20" s="248" customFormat="1">
      <c r="B460" s="248" t="s">
        <v>12633</v>
      </c>
      <c r="C460" s="248" t="s">
        <v>12634</v>
      </c>
      <c r="E460" s="248" t="s">
        <v>2675</v>
      </c>
      <c r="F460" s="248" t="s">
        <v>2519</v>
      </c>
      <c r="G460" s="248">
        <v>1984</v>
      </c>
      <c r="H460" s="248">
        <v>49.266072999999999</v>
      </c>
      <c r="I460" s="248">
        <v>-97.342296000000005</v>
      </c>
      <c r="J460" s="248" t="s">
        <v>42</v>
      </c>
      <c r="K460" s="248" t="s">
        <v>1510</v>
      </c>
      <c r="L460" s="248" t="s">
        <v>13111</v>
      </c>
      <c r="M460" s="248">
        <v>37088</v>
      </c>
      <c r="N460" s="248" t="s">
        <v>26</v>
      </c>
      <c r="O460" s="248" t="s">
        <v>1510</v>
      </c>
      <c r="S460" s="248" t="s">
        <v>12636</v>
      </c>
    </row>
    <row r="461" spans="2:20" s="248" customFormat="1">
      <c r="B461" s="248" t="s">
        <v>12633</v>
      </c>
      <c r="C461" s="248" t="s">
        <v>12634</v>
      </c>
      <c r="E461" s="248" t="s">
        <v>2675</v>
      </c>
      <c r="F461" s="248" t="s">
        <v>2519</v>
      </c>
      <c r="G461" s="248">
        <v>1984</v>
      </c>
      <c r="H461" s="248">
        <v>49.266072999999999</v>
      </c>
      <c r="I461" s="248">
        <v>-97.342296000000005</v>
      </c>
      <c r="J461" s="248" t="s">
        <v>42</v>
      </c>
      <c r="K461" s="248" t="s">
        <v>1510</v>
      </c>
      <c r="L461" s="248" t="s">
        <v>13112</v>
      </c>
      <c r="M461" s="248">
        <v>37089</v>
      </c>
      <c r="N461" s="248" t="s">
        <v>26</v>
      </c>
      <c r="O461" s="248" t="s">
        <v>1510</v>
      </c>
      <c r="S461" s="248" t="s">
        <v>12636</v>
      </c>
    </row>
    <row r="462" spans="2:20" s="248" customFormat="1">
      <c r="B462" s="248" t="s">
        <v>12633</v>
      </c>
      <c r="C462" s="248" t="s">
        <v>12634</v>
      </c>
      <c r="E462" s="248" t="s">
        <v>2675</v>
      </c>
      <c r="F462" s="248" t="s">
        <v>2519</v>
      </c>
      <c r="G462" s="248">
        <v>1986</v>
      </c>
      <c r="H462" s="248">
        <v>49.266072999999999</v>
      </c>
      <c r="I462" s="248">
        <v>-97.342296000000005</v>
      </c>
      <c r="J462" s="248" t="s">
        <v>42</v>
      </c>
      <c r="K462" s="248" t="s">
        <v>1510</v>
      </c>
      <c r="L462" s="248" t="s">
        <v>13113</v>
      </c>
      <c r="M462" s="248">
        <v>37090</v>
      </c>
      <c r="N462" s="248" t="s">
        <v>26</v>
      </c>
      <c r="O462" s="248" t="s">
        <v>1510</v>
      </c>
      <c r="S462" s="248" t="s">
        <v>12636</v>
      </c>
    </row>
    <row r="463" spans="2:20" s="248" customFormat="1">
      <c r="B463" s="248" t="s">
        <v>12633</v>
      </c>
      <c r="C463" s="248" t="s">
        <v>12634</v>
      </c>
      <c r="E463" s="248" t="s">
        <v>2675</v>
      </c>
      <c r="F463" s="248" t="s">
        <v>2519</v>
      </c>
      <c r="G463" s="248">
        <v>1986</v>
      </c>
      <c r="H463" s="248">
        <v>49.266072999999999</v>
      </c>
      <c r="I463" s="248">
        <v>-97.342296000000005</v>
      </c>
      <c r="J463" s="248" t="s">
        <v>42</v>
      </c>
      <c r="K463" s="248" t="s">
        <v>1510</v>
      </c>
      <c r="L463" s="248" t="s">
        <v>13114</v>
      </c>
      <c r="M463" s="248">
        <v>37091</v>
      </c>
      <c r="N463" s="248" t="s">
        <v>26</v>
      </c>
      <c r="O463" s="248" t="s">
        <v>1510</v>
      </c>
      <c r="S463" s="248" t="s">
        <v>12636</v>
      </c>
    </row>
    <row r="464" spans="2:20" s="248" customFormat="1">
      <c r="B464" s="248" t="s">
        <v>12633</v>
      </c>
      <c r="C464" s="248" t="s">
        <v>12634</v>
      </c>
      <c r="E464" s="248" t="s">
        <v>2675</v>
      </c>
      <c r="F464" s="248" t="s">
        <v>2519</v>
      </c>
      <c r="G464" s="248">
        <v>1986</v>
      </c>
      <c r="H464" s="248">
        <v>49.266072999999999</v>
      </c>
      <c r="I464" s="248">
        <v>-97.342296000000005</v>
      </c>
      <c r="J464" s="248" t="s">
        <v>42</v>
      </c>
      <c r="K464" s="248" t="s">
        <v>1510</v>
      </c>
      <c r="L464" s="248" t="s">
        <v>13115</v>
      </c>
      <c r="M464" s="248">
        <v>37092</v>
      </c>
      <c r="N464" s="248" t="s">
        <v>26</v>
      </c>
      <c r="O464" s="248" t="s">
        <v>1510</v>
      </c>
      <c r="S464" s="248" t="s">
        <v>12636</v>
      </c>
    </row>
    <row r="465" spans="2:20" s="248" customFormat="1">
      <c r="B465" s="248" t="s">
        <v>12633</v>
      </c>
      <c r="C465" s="248" t="s">
        <v>12634</v>
      </c>
      <c r="E465" s="248" t="s">
        <v>2675</v>
      </c>
      <c r="F465" s="248" t="s">
        <v>2519</v>
      </c>
      <c r="G465" s="248">
        <v>1986</v>
      </c>
      <c r="H465" s="248">
        <v>49.266072999999999</v>
      </c>
      <c r="I465" s="248">
        <v>-97.342296000000005</v>
      </c>
      <c r="J465" s="248" t="s">
        <v>42</v>
      </c>
      <c r="K465" s="248" t="s">
        <v>1510</v>
      </c>
      <c r="L465" s="248" t="s">
        <v>13116</v>
      </c>
      <c r="M465" s="248">
        <v>37093</v>
      </c>
      <c r="N465" s="248" t="s">
        <v>26</v>
      </c>
      <c r="O465" s="248" t="s">
        <v>1510</v>
      </c>
      <c r="S465" s="248" t="s">
        <v>12636</v>
      </c>
    </row>
    <row r="466" spans="2:20" s="248" customFormat="1">
      <c r="B466" s="248" t="s">
        <v>12633</v>
      </c>
      <c r="C466" s="248" t="s">
        <v>12634</v>
      </c>
      <c r="E466" s="248" t="s">
        <v>2675</v>
      </c>
      <c r="F466" s="248" t="s">
        <v>2519</v>
      </c>
      <c r="G466" s="248">
        <v>1986</v>
      </c>
      <c r="H466" s="248">
        <v>49.266072999999999</v>
      </c>
      <c r="I466" s="248">
        <v>-97.342296000000005</v>
      </c>
      <c r="J466" s="248" t="s">
        <v>42</v>
      </c>
      <c r="K466" s="248" t="s">
        <v>1510</v>
      </c>
      <c r="L466" s="248" t="s">
        <v>13117</v>
      </c>
      <c r="M466" s="248">
        <v>37094</v>
      </c>
      <c r="N466" s="248" t="s">
        <v>26</v>
      </c>
      <c r="O466" s="248" t="s">
        <v>1510</v>
      </c>
      <c r="S466" s="248" t="s">
        <v>12636</v>
      </c>
    </row>
    <row r="467" spans="2:20" s="248" customFormat="1">
      <c r="B467" s="248" t="s">
        <v>12633</v>
      </c>
      <c r="C467" s="248" t="s">
        <v>12634</v>
      </c>
      <c r="E467" s="248" t="s">
        <v>2675</v>
      </c>
      <c r="F467" s="248" t="s">
        <v>2519</v>
      </c>
      <c r="G467" s="248">
        <v>1994</v>
      </c>
      <c r="H467" s="248">
        <v>49.266072999999999</v>
      </c>
      <c r="I467" s="248">
        <v>-97.342296000000005</v>
      </c>
      <c r="J467" s="248" t="s">
        <v>42</v>
      </c>
      <c r="K467" s="248" t="s">
        <v>1510</v>
      </c>
      <c r="L467" s="248" t="s">
        <v>13118</v>
      </c>
      <c r="M467" s="248">
        <v>37099</v>
      </c>
      <c r="N467" s="248" t="s">
        <v>35</v>
      </c>
      <c r="O467" s="248" t="s">
        <v>1510</v>
      </c>
      <c r="S467" s="248" t="s">
        <v>12636</v>
      </c>
    </row>
    <row r="468" spans="2:20" s="248" customFormat="1">
      <c r="B468" s="248" t="s">
        <v>12633</v>
      </c>
      <c r="C468" s="248" t="s">
        <v>12634</v>
      </c>
      <c r="E468" s="248" t="s">
        <v>2675</v>
      </c>
      <c r="F468" s="248" t="s">
        <v>2519</v>
      </c>
      <c r="G468" s="248">
        <v>1994</v>
      </c>
      <c r="H468" s="248">
        <v>49.266072999999999</v>
      </c>
      <c r="I468" s="248">
        <v>-97.342296000000005</v>
      </c>
      <c r="J468" s="248" t="s">
        <v>42</v>
      </c>
      <c r="K468" s="248" t="s">
        <v>1510</v>
      </c>
      <c r="L468" s="248" t="s">
        <v>13119</v>
      </c>
      <c r="M468" s="248">
        <v>37100</v>
      </c>
      <c r="N468" s="248" t="s">
        <v>26</v>
      </c>
      <c r="O468" s="248" t="s">
        <v>1510</v>
      </c>
      <c r="S468" s="248" t="s">
        <v>12636</v>
      </c>
    </row>
    <row r="469" spans="2:20" s="248" customFormat="1">
      <c r="B469" s="248" t="s">
        <v>12633</v>
      </c>
      <c r="C469" s="248" t="s">
        <v>12634</v>
      </c>
      <c r="E469" s="248" t="s">
        <v>13120</v>
      </c>
      <c r="F469" s="248" t="s">
        <v>2519</v>
      </c>
      <c r="G469" s="248">
        <v>1997</v>
      </c>
      <c r="H469" s="248">
        <v>45.305771</v>
      </c>
      <c r="I469" s="248">
        <v>-73.254490300000001</v>
      </c>
      <c r="J469" s="248" t="s">
        <v>42</v>
      </c>
      <c r="K469" s="248" t="s">
        <v>1510</v>
      </c>
      <c r="L469" s="248" t="s">
        <v>13121</v>
      </c>
      <c r="M469" s="248">
        <v>37127</v>
      </c>
      <c r="N469" s="248" t="s">
        <v>35</v>
      </c>
      <c r="O469" s="248" t="s">
        <v>1510</v>
      </c>
      <c r="S469" s="248" t="s">
        <v>12636</v>
      </c>
    </row>
    <row r="470" spans="2:20" s="248" customFormat="1">
      <c r="B470" s="248" t="s">
        <v>12633</v>
      </c>
      <c r="C470" s="248" t="s">
        <v>12634</v>
      </c>
      <c r="E470" s="248" t="s">
        <v>13122</v>
      </c>
      <c r="F470" s="248" t="s">
        <v>2519</v>
      </c>
      <c r="G470" s="248">
        <v>1997</v>
      </c>
      <c r="H470" s="248">
        <v>45.595281</v>
      </c>
      <c r="I470" s="248">
        <v>-73.095676999999995</v>
      </c>
      <c r="J470" s="248" t="s">
        <v>42</v>
      </c>
      <c r="K470" s="248" t="s">
        <v>1510</v>
      </c>
      <c r="L470" s="248" t="s">
        <v>13123</v>
      </c>
      <c r="M470" s="248">
        <v>37123</v>
      </c>
      <c r="N470" s="248" t="s">
        <v>35</v>
      </c>
      <c r="O470" s="248" t="s">
        <v>1510</v>
      </c>
      <c r="S470" s="248" t="s">
        <v>12636</v>
      </c>
    </row>
    <row r="471" spans="2:20" s="248" customFormat="1">
      <c r="B471" s="248" t="s">
        <v>12633</v>
      </c>
      <c r="C471" s="248" t="s">
        <v>12634</v>
      </c>
      <c r="E471" s="248" t="s">
        <v>13122</v>
      </c>
      <c r="F471" s="248" t="s">
        <v>2519</v>
      </c>
      <c r="G471" s="248">
        <v>1997</v>
      </c>
      <c r="H471" s="248">
        <v>45.595281</v>
      </c>
      <c r="I471" s="248">
        <v>-73.095676999999995</v>
      </c>
      <c r="J471" s="248" t="s">
        <v>42</v>
      </c>
      <c r="K471" s="248" t="s">
        <v>1510</v>
      </c>
      <c r="L471" s="248" t="s">
        <v>13124</v>
      </c>
      <c r="M471" s="248">
        <v>37124</v>
      </c>
      <c r="N471" s="248" t="s">
        <v>26</v>
      </c>
      <c r="O471" s="248" t="s">
        <v>1510</v>
      </c>
      <c r="S471" s="248" t="s">
        <v>12636</v>
      </c>
    </row>
    <row r="472" spans="2:20" s="248" customFormat="1">
      <c r="B472" s="248" t="s">
        <v>12633</v>
      </c>
      <c r="C472" s="248" t="s">
        <v>12634</v>
      </c>
      <c r="E472" s="248" t="s">
        <v>13122</v>
      </c>
      <c r="F472" s="248" t="s">
        <v>2519</v>
      </c>
      <c r="G472" s="248">
        <v>1997</v>
      </c>
      <c r="H472" s="248">
        <v>45.595281</v>
      </c>
      <c r="I472" s="248">
        <v>-73.095676999999995</v>
      </c>
      <c r="J472" s="248" t="s">
        <v>42</v>
      </c>
      <c r="K472" s="248" t="s">
        <v>1510</v>
      </c>
      <c r="L472" s="248" t="s">
        <v>13125</v>
      </c>
      <c r="M472" s="248">
        <v>37126</v>
      </c>
      <c r="N472" s="248" t="s">
        <v>26</v>
      </c>
      <c r="O472" s="248" t="s">
        <v>1510</v>
      </c>
      <c r="S472" s="248" t="s">
        <v>12636</v>
      </c>
    </row>
    <row r="473" spans="2:20" s="248" customFormat="1">
      <c r="B473" s="248" t="s">
        <v>12633</v>
      </c>
      <c r="C473" s="248" t="s">
        <v>12634</v>
      </c>
      <c r="E473" s="248" t="s">
        <v>2676</v>
      </c>
      <c r="F473" s="248" t="s">
        <v>2519</v>
      </c>
      <c r="G473" s="248">
        <v>1998</v>
      </c>
      <c r="H473" s="248">
        <v>49.669688000000001</v>
      </c>
      <c r="I473" s="248">
        <v>-96.647311000000002</v>
      </c>
      <c r="J473" s="248" t="s">
        <v>42</v>
      </c>
      <c r="K473" s="248" t="s">
        <v>1510</v>
      </c>
      <c r="L473" s="248" t="s">
        <v>13126</v>
      </c>
      <c r="M473" s="248">
        <v>37158</v>
      </c>
      <c r="N473" s="248" t="s">
        <v>26</v>
      </c>
      <c r="O473" s="248" t="s">
        <v>1510</v>
      </c>
      <c r="S473" s="248" t="s">
        <v>12636</v>
      </c>
    </row>
    <row r="474" spans="2:20" s="248" customFormat="1">
      <c r="B474" s="248" t="s">
        <v>12633</v>
      </c>
      <c r="C474" s="248" t="s">
        <v>12634</v>
      </c>
      <c r="E474" s="248" t="s">
        <v>2677</v>
      </c>
      <c r="F474" s="248" t="s">
        <v>2519</v>
      </c>
      <c r="G474" s="248">
        <v>2001</v>
      </c>
      <c r="H474" s="248">
        <v>49.975057</v>
      </c>
      <c r="I474" s="248">
        <v>-97.780807899999999</v>
      </c>
      <c r="J474" s="248" t="s">
        <v>42</v>
      </c>
      <c r="K474" s="248" t="s">
        <v>1510</v>
      </c>
      <c r="L474" s="248" t="s">
        <v>13127</v>
      </c>
      <c r="M474" s="248">
        <v>37318</v>
      </c>
      <c r="N474" s="248" t="s">
        <v>26</v>
      </c>
      <c r="O474" s="248" t="s">
        <v>1510</v>
      </c>
      <c r="S474" s="248" t="s">
        <v>12636</v>
      </c>
    </row>
    <row r="475" spans="2:20" s="248" customFormat="1">
      <c r="B475" s="248" t="s">
        <v>12633</v>
      </c>
      <c r="C475" s="248" t="s">
        <v>12634</v>
      </c>
      <c r="E475" s="248" t="s">
        <v>2679</v>
      </c>
      <c r="F475" s="248" t="s">
        <v>2519</v>
      </c>
      <c r="G475" s="248">
        <v>2004</v>
      </c>
      <c r="H475" s="248">
        <v>50.135154399999998</v>
      </c>
      <c r="I475" s="248">
        <v>-97.327396500000006</v>
      </c>
      <c r="J475" s="248" t="s">
        <v>42</v>
      </c>
      <c r="K475" s="248" t="s">
        <v>1510</v>
      </c>
      <c r="L475" s="248" t="s">
        <v>13128</v>
      </c>
      <c r="M475" s="248">
        <v>37488</v>
      </c>
      <c r="N475" s="248" t="s">
        <v>35</v>
      </c>
      <c r="O475" s="248" t="s">
        <v>1510</v>
      </c>
      <c r="S475" s="248" t="s">
        <v>12636</v>
      </c>
    </row>
    <row r="476" spans="2:20" s="248" customFormat="1">
      <c r="B476" s="248" t="s">
        <v>12633</v>
      </c>
      <c r="C476" s="248" t="s">
        <v>12634</v>
      </c>
      <c r="E476" s="248" t="s">
        <v>2679</v>
      </c>
      <c r="F476" s="248" t="s">
        <v>2519</v>
      </c>
      <c r="G476" s="248">
        <v>2004</v>
      </c>
      <c r="H476" s="248">
        <v>50.135154399999998</v>
      </c>
      <c r="I476" s="248">
        <v>-97.327396500000006</v>
      </c>
      <c r="J476" s="248" t="s">
        <v>42</v>
      </c>
      <c r="K476" s="248" t="s">
        <v>1510</v>
      </c>
      <c r="L476" s="248" t="s">
        <v>13129</v>
      </c>
      <c r="M476" s="248">
        <v>37489</v>
      </c>
      <c r="N476" s="248" t="s">
        <v>35</v>
      </c>
      <c r="O476" s="248" t="s">
        <v>1510</v>
      </c>
      <c r="S476" s="248" t="s">
        <v>12636</v>
      </c>
    </row>
    <row r="477" spans="2:20" s="248" customFormat="1">
      <c r="B477" s="248" t="s">
        <v>12633</v>
      </c>
      <c r="C477" s="248" t="s">
        <v>12634</v>
      </c>
      <c r="E477" s="248" t="s">
        <v>2680</v>
      </c>
      <c r="F477" s="248" t="s">
        <v>2519</v>
      </c>
      <c r="G477" s="248">
        <v>1998</v>
      </c>
      <c r="H477" s="248">
        <v>49.678591599999997</v>
      </c>
      <c r="I477" s="248">
        <v>-103.029849</v>
      </c>
      <c r="J477" s="248" t="s">
        <v>42</v>
      </c>
      <c r="K477" s="248" t="s">
        <v>1510</v>
      </c>
      <c r="L477" s="248" t="s">
        <v>13130</v>
      </c>
      <c r="M477" s="248">
        <v>37167</v>
      </c>
      <c r="N477" s="248" t="s">
        <v>26</v>
      </c>
      <c r="O477" s="248" t="s">
        <v>1510</v>
      </c>
      <c r="S477" s="248" t="s">
        <v>12636</v>
      </c>
    </row>
    <row r="478" spans="2:20" s="248" customFormat="1">
      <c r="B478" s="248" t="s">
        <v>12633</v>
      </c>
      <c r="C478" s="248" t="s">
        <v>12634</v>
      </c>
      <c r="E478" s="248" t="s">
        <v>2680</v>
      </c>
      <c r="F478" s="248" t="s">
        <v>2519</v>
      </c>
      <c r="G478" s="248">
        <v>2004</v>
      </c>
      <c r="H478" s="248">
        <v>49.678591599999997</v>
      </c>
      <c r="I478" s="248">
        <v>-103.029849</v>
      </c>
      <c r="J478" s="248" t="s">
        <v>42</v>
      </c>
      <c r="K478" s="248" t="s">
        <v>1510</v>
      </c>
      <c r="L478" s="248" t="s">
        <v>13131</v>
      </c>
      <c r="M478" s="248">
        <v>37492</v>
      </c>
      <c r="N478" s="248" t="s">
        <v>26</v>
      </c>
      <c r="O478" s="248" t="s">
        <v>1510</v>
      </c>
      <c r="S478" s="248" t="s">
        <v>12636</v>
      </c>
      <c r="T478" s="248" t="s">
        <v>12668</v>
      </c>
    </row>
    <row r="479" spans="2:20" s="248" customFormat="1">
      <c r="B479" s="248" t="s">
        <v>12633</v>
      </c>
      <c r="C479" s="248" t="s">
        <v>12634</v>
      </c>
      <c r="E479" s="248" t="s">
        <v>2681</v>
      </c>
      <c r="F479" s="248" t="s">
        <v>2519</v>
      </c>
      <c r="G479" s="248">
        <v>2001</v>
      </c>
      <c r="H479" s="248">
        <v>51.069189700000003</v>
      </c>
      <c r="I479" s="248">
        <v>-104.9587047</v>
      </c>
      <c r="J479" s="248" t="s">
        <v>42</v>
      </c>
      <c r="K479" s="248" t="s">
        <v>1510</v>
      </c>
      <c r="L479" s="248" t="s">
        <v>13132</v>
      </c>
      <c r="M479" s="248">
        <v>37346</v>
      </c>
      <c r="N479" s="248" t="s">
        <v>26</v>
      </c>
      <c r="O479" s="248" t="s">
        <v>1510</v>
      </c>
      <c r="S479" s="248" t="s">
        <v>12636</v>
      </c>
    </row>
    <row r="480" spans="2:20" s="248" customFormat="1">
      <c r="B480" s="248" t="s">
        <v>12633</v>
      </c>
      <c r="C480" s="248" t="s">
        <v>12634</v>
      </c>
      <c r="E480" s="248" t="s">
        <v>2682</v>
      </c>
      <c r="F480" s="248" t="s">
        <v>2519</v>
      </c>
      <c r="G480" s="248">
        <v>2001</v>
      </c>
      <c r="H480" s="248">
        <v>51.937930600000001</v>
      </c>
      <c r="I480" s="248">
        <v>-102.5400095</v>
      </c>
      <c r="J480" s="248" t="s">
        <v>42</v>
      </c>
      <c r="K480" s="248" t="s">
        <v>1510</v>
      </c>
      <c r="L480" s="248" t="s">
        <v>13133</v>
      </c>
      <c r="M480" s="248">
        <v>37344</v>
      </c>
      <c r="N480" s="248" t="s">
        <v>26</v>
      </c>
      <c r="O480" s="248" t="s">
        <v>1510</v>
      </c>
      <c r="S480" s="248" t="s">
        <v>12636</v>
      </c>
    </row>
    <row r="481" spans="2:20" s="248" customFormat="1">
      <c r="B481" s="248" t="s">
        <v>12633</v>
      </c>
      <c r="C481" s="248" t="s">
        <v>12634</v>
      </c>
      <c r="E481" s="248" t="s">
        <v>2683</v>
      </c>
      <c r="F481" s="248" t="s">
        <v>2519</v>
      </c>
      <c r="G481" s="248">
        <v>1994</v>
      </c>
      <c r="H481" s="248">
        <v>52.500700199999997</v>
      </c>
      <c r="I481" s="248">
        <v>-100.7793784</v>
      </c>
      <c r="J481" s="248" t="s">
        <v>42</v>
      </c>
      <c r="K481" s="248" t="s">
        <v>1510</v>
      </c>
      <c r="L481" s="248" t="s">
        <v>13134</v>
      </c>
      <c r="M481" s="248">
        <v>37098</v>
      </c>
      <c r="N481" s="248" t="s">
        <v>26</v>
      </c>
      <c r="O481" s="248" t="s">
        <v>1510</v>
      </c>
      <c r="S481" s="248" t="s">
        <v>12636</v>
      </c>
    </row>
    <row r="482" spans="2:20" s="248" customFormat="1">
      <c r="B482" s="248" t="s">
        <v>12633</v>
      </c>
      <c r="C482" s="248" t="s">
        <v>12634</v>
      </c>
      <c r="E482" s="248" t="s">
        <v>2684</v>
      </c>
      <c r="F482" s="248" t="s">
        <v>2519</v>
      </c>
      <c r="G482" s="248">
        <v>2004</v>
      </c>
      <c r="H482" s="248">
        <v>52.103708099999999</v>
      </c>
      <c r="I482" s="248">
        <v>-101.25153880000001</v>
      </c>
      <c r="J482" s="248" t="s">
        <v>42</v>
      </c>
      <c r="K482" s="248" t="s">
        <v>1510</v>
      </c>
      <c r="L482" s="248" t="s">
        <v>13135</v>
      </c>
      <c r="M482" s="248">
        <v>37452</v>
      </c>
      <c r="N482" s="248" t="s">
        <v>35</v>
      </c>
      <c r="O482" s="248" t="s">
        <v>1510</v>
      </c>
      <c r="S482" s="248" t="s">
        <v>12636</v>
      </c>
    </row>
    <row r="483" spans="2:20" s="248" customFormat="1">
      <c r="B483" s="248" t="s">
        <v>12633</v>
      </c>
      <c r="C483" s="248" t="s">
        <v>12634</v>
      </c>
      <c r="E483" s="248" t="s">
        <v>2687</v>
      </c>
      <c r="F483" s="248" t="s">
        <v>2519</v>
      </c>
      <c r="G483" s="248">
        <v>1998</v>
      </c>
      <c r="H483" s="248">
        <v>50.501770999999998</v>
      </c>
      <c r="I483" s="248">
        <v>-99.131926000000007</v>
      </c>
      <c r="J483" s="248" t="s">
        <v>42</v>
      </c>
      <c r="K483" s="248" t="s">
        <v>1510</v>
      </c>
      <c r="L483" s="248" t="s">
        <v>13136</v>
      </c>
      <c r="M483" s="248">
        <v>37151</v>
      </c>
      <c r="N483" s="248" t="s">
        <v>26</v>
      </c>
      <c r="O483" s="248" t="s">
        <v>1510</v>
      </c>
      <c r="S483" s="248" t="s">
        <v>12636</v>
      </c>
    </row>
    <row r="484" spans="2:20" s="248" customFormat="1">
      <c r="B484" s="248" t="s">
        <v>12633</v>
      </c>
      <c r="C484" s="248" t="s">
        <v>12634</v>
      </c>
      <c r="E484" s="248" t="s">
        <v>2688</v>
      </c>
      <c r="F484" s="248" t="s">
        <v>2519</v>
      </c>
      <c r="G484" s="248">
        <v>1998</v>
      </c>
      <c r="H484" s="248">
        <v>50.386872699999998</v>
      </c>
      <c r="I484" s="248">
        <v>-97.260690299999993</v>
      </c>
      <c r="J484" s="248" t="s">
        <v>42</v>
      </c>
      <c r="K484" s="248" t="s">
        <v>1510</v>
      </c>
      <c r="L484" s="248" t="s">
        <v>13137</v>
      </c>
      <c r="M484" s="248">
        <v>37161</v>
      </c>
      <c r="N484" s="248" t="s">
        <v>35</v>
      </c>
      <c r="O484" s="248" t="s">
        <v>1510</v>
      </c>
      <c r="S484" s="248" t="s">
        <v>12636</v>
      </c>
    </row>
    <row r="485" spans="2:20" s="248" customFormat="1">
      <c r="B485" s="248" t="s">
        <v>12633</v>
      </c>
      <c r="C485" s="248" t="s">
        <v>12634</v>
      </c>
      <c r="E485" s="248" t="s">
        <v>2688</v>
      </c>
      <c r="F485" s="248" t="s">
        <v>2519</v>
      </c>
      <c r="G485" s="248">
        <v>2001</v>
      </c>
      <c r="H485" s="248">
        <v>50.386872699999998</v>
      </c>
      <c r="I485" s="248">
        <v>-97.260690299999993</v>
      </c>
      <c r="J485" s="248" t="s">
        <v>42</v>
      </c>
      <c r="K485" s="248" t="s">
        <v>1510</v>
      </c>
      <c r="L485" s="248" t="s">
        <v>13138</v>
      </c>
      <c r="M485" s="248">
        <v>37323</v>
      </c>
      <c r="N485" s="248" t="s">
        <v>35</v>
      </c>
      <c r="O485" s="248" t="s">
        <v>1510</v>
      </c>
      <c r="S485" s="248" t="s">
        <v>12636</v>
      </c>
    </row>
    <row r="486" spans="2:20" s="248" customFormat="1">
      <c r="B486" s="248" t="s">
        <v>12633</v>
      </c>
      <c r="C486" s="248" t="s">
        <v>12634</v>
      </c>
      <c r="E486" s="248" t="s">
        <v>2689</v>
      </c>
      <c r="F486" s="248" t="s">
        <v>2519</v>
      </c>
      <c r="G486" s="248">
        <v>2001</v>
      </c>
      <c r="H486" s="248">
        <v>53.825526500000002</v>
      </c>
      <c r="I486" s="248">
        <v>-101.24761289999999</v>
      </c>
      <c r="J486" s="248" t="s">
        <v>42</v>
      </c>
      <c r="K486" s="248" t="s">
        <v>1510</v>
      </c>
      <c r="L486" s="248" t="s">
        <v>13139</v>
      </c>
      <c r="M486" s="248">
        <v>37325</v>
      </c>
      <c r="N486" s="248" t="s">
        <v>35</v>
      </c>
      <c r="O486" s="248" t="s">
        <v>1510</v>
      </c>
      <c r="S486" s="248" t="s">
        <v>12636</v>
      </c>
    </row>
    <row r="487" spans="2:20" s="248" customFormat="1">
      <c r="B487" s="248" t="s">
        <v>12633</v>
      </c>
      <c r="C487" s="248" t="s">
        <v>12634</v>
      </c>
      <c r="E487" s="248" t="s">
        <v>2690</v>
      </c>
      <c r="F487" s="248" t="s">
        <v>2519</v>
      </c>
      <c r="G487" s="248">
        <v>2004</v>
      </c>
      <c r="H487" s="248">
        <v>49.1406694</v>
      </c>
      <c r="I487" s="248">
        <v>-103.4957095</v>
      </c>
      <c r="J487" s="248" t="s">
        <v>42</v>
      </c>
      <c r="K487" s="248" t="s">
        <v>1510</v>
      </c>
      <c r="L487" s="248" t="s">
        <v>13140</v>
      </c>
      <c r="M487" s="248">
        <v>37494</v>
      </c>
      <c r="N487" s="248" t="s">
        <v>26</v>
      </c>
      <c r="O487" s="248" t="s">
        <v>1510</v>
      </c>
      <c r="S487" s="248" t="s">
        <v>12636</v>
      </c>
    </row>
    <row r="488" spans="2:20" s="248" customFormat="1">
      <c r="B488" s="248" t="s">
        <v>12633</v>
      </c>
      <c r="C488" s="248" t="s">
        <v>12634</v>
      </c>
      <c r="E488" s="248" t="s">
        <v>2691</v>
      </c>
      <c r="F488" s="248" t="s">
        <v>2519</v>
      </c>
      <c r="G488" s="248">
        <v>2004</v>
      </c>
      <c r="H488" s="248">
        <v>49.895152000000003</v>
      </c>
      <c r="I488" s="248">
        <v>-97.016158000000004</v>
      </c>
      <c r="J488" s="248" t="s">
        <v>42</v>
      </c>
      <c r="K488" s="248" t="s">
        <v>1510</v>
      </c>
      <c r="L488" s="248" t="s">
        <v>13141</v>
      </c>
      <c r="M488" s="248">
        <v>37478</v>
      </c>
      <c r="N488" s="248" t="s">
        <v>35</v>
      </c>
      <c r="O488" s="248" t="s">
        <v>1510</v>
      </c>
      <c r="S488" s="248" t="s">
        <v>12636</v>
      </c>
      <c r="T488" s="248" t="s">
        <v>12668</v>
      </c>
    </row>
    <row r="489" spans="2:20" s="248" customFormat="1">
      <c r="B489" s="248" t="s">
        <v>12633</v>
      </c>
      <c r="C489" s="248" t="s">
        <v>12634</v>
      </c>
      <c r="E489" s="248" t="s">
        <v>2692</v>
      </c>
      <c r="F489" s="248" t="s">
        <v>2519</v>
      </c>
      <c r="G489" s="248">
        <v>2004</v>
      </c>
      <c r="H489" s="248">
        <v>49.6283891</v>
      </c>
      <c r="I489" s="248">
        <v>-98.698553899999993</v>
      </c>
      <c r="J489" s="248" t="s">
        <v>42</v>
      </c>
      <c r="K489" s="248" t="s">
        <v>1510</v>
      </c>
      <c r="L489" s="248" t="s">
        <v>13142</v>
      </c>
      <c r="M489" s="248">
        <v>37463</v>
      </c>
      <c r="N489" s="248" t="s">
        <v>26</v>
      </c>
      <c r="O489" s="248" t="s">
        <v>1510</v>
      </c>
      <c r="S489" s="248" t="s">
        <v>12636</v>
      </c>
    </row>
    <row r="490" spans="2:20" s="248" customFormat="1">
      <c r="B490" s="248" t="s">
        <v>12633</v>
      </c>
      <c r="C490" s="248" t="s">
        <v>12634</v>
      </c>
      <c r="E490" s="248" t="s">
        <v>2693</v>
      </c>
      <c r="F490" s="248" t="s">
        <v>2519</v>
      </c>
      <c r="G490" s="248">
        <v>1997</v>
      </c>
      <c r="H490" s="248">
        <v>46.354680299999998</v>
      </c>
      <c r="I490" s="248">
        <v>-72.583786599999996</v>
      </c>
      <c r="J490" s="248" t="s">
        <v>42</v>
      </c>
      <c r="K490" s="248" t="s">
        <v>1510</v>
      </c>
      <c r="L490" s="248" t="s">
        <v>13143</v>
      </c>
      <c r="M490" s="248">
        <v>37121</v>
      </c>
      <c r="N490" s="248" t="s">
        <v>35</v>
      </c>
      <c r="O490" s="248" t="s">
        <v>1510</v>
      </c>
      <c r="S490" s="248" t="s">
        <v>12636</v>
      </c>
    </row>
    <row r="491" spans="2:20" s="248" customFormat="1">
      <c r="B491" s="248" t="s">
        <v>12633</v>
      </c>
      <c r="C491" s="248" t="s">
        <v>12634</v>
      </c>
      <c r="E491" s="248" t="s">
        <v>2693</v>
      </c>
      <c r="F491" s="248" t="s">
        <v>2519</v>
      </c>
      <c r="G491" s="248">
        <v>1997</v>
      </c>
      <c r="H491" s="248">
        <v>46.354680299999998</v>
      </c>
      <c r="I491" s="248">
        <v>-72.583786599999996</v>
      </c>
      <c r="J491" s="248" t="s">
        <v>42</v>
      </c>
      <c r="K491" s="248" t="s">
        <v>1510</v>
      </c>
      <c r="L491" s="248" t="s">
        <v>13144</v>
      </c>
      <c r="M491" s="248">
        <v>37122</v>
      </c>
      <c r="N491" s="248" t="s">
        <v>26</v>
      </c>
      <c r="O491" s="248" t="s">
        <v>1510</v>
      </c>
      <c r="S491" s="248" t="s">
        <v>12636</v>
      </c>
    </row>
    <row r="492" spans="2:20" s="248" customFormat="1">
      <c r="B492" s="248" t="s">
        <v>12633</v>
      </c>
      <c r="C492" s="248" t="s">
        <v>12634</v>
      </c>
      <c r="E492" s="248" t="s">
        <v>13145</v>
      </c>
      <c r="F492" s="248" t="s">
        <v>2519</v>
      </c>
      <c r="G492" s="248">
        <v>2004</v>
      </c>
      <c r="H492" s="248">
        <v>52.443732400000002</v>
      </c>
      <c r="I492" s="248">
        <v>-109.1583194</v>
      </c>
      <c r="J492" s="248" t="s">
        <v>42</v>
      </c>
      <c r="K492" s="248" t="s">
        <v>1510</v>
      </c>
      <c r="L492" s="248" t="s">
        <v>13146</v>
      </c>
      <c r="M492" s="248">
        <v>37523</v>
      </c>
      <c r="N492" s="248" t="s">
        <v>35</v>
      </c>
      <c r="O492" s="248" t="s">
        <v>1510</v>
      </c>
      <c r="S492" s="248" t="s">
        <v>12636</v>
      </c>
      <c r="T492" s="248" t="s">
        <v>12668</v>
      </c>
    </row>
    <row r="493" spans="2:20" s="248" customFormat="1">
      <c r="B493" s="248" t="s">
        <v>12633</v>
      </c>
      <c r="C493" s="248" t="s">
        <v>12634</v>
      </c>
      <c r="E493" s="248" t="s">
        <v>2696</v>
      </c>
      <c r="F493" s="248" t="s">
        <v>2519</v>
      </c>
      <c r="G493" s="248">
        <v>2001</v>
      </c>
      <c r="H493" s="248">
        <v>50.334129799999999</v>
      </c>
      <c r="I493" s="248">
        <v>-103.9458113</v>
      </c>
      <c r="J493" s="248" t="s">
        <v>42</v>
      </c>
      <c r="K493" s="248" t="s">
        <v>1510</v>
      </c>
      <c r="L493" s="248" t="s">
        <v>13147</v>
      </c>
      <c r="M493" s="248">
        <v>37333</v>
      </c>
      <c r="N493" s="248" t="s">
        <v>26</v>
      </c>
      <c r="O493" s="248" t="s">
        <v>1510</v>
      </c>
      <c r="S493" s="248" t="s">
        <v>12636</v>
      </c>
    </row>
    <row r="494" spans="2:20" s="248" customFormat="1">
      <c r="B494" s="248" t="s">
        <v>12633</v>
      </c>
      <c r="C494" s="248" t="s">
        <v>12634</v>
      </c>
      <c r="E494" s="248" t="s">
        <v>2696</v>
      </c>
      <c r="F494" s="248" t="s">
        <v>2519</v>
      </c>
      <c r="G494" s="248">
        <v>2004</v>
      </c>
      <c r="H494" s="248">
        <v>50.334129799999999</v>
      </c>
      <c r="I494" s="248">
        <v>-103.9458113</v>
      </c>
      <c r="J494" s="248" t="s">
        <v>42</v>
      </c>
      <c r="K494" s="248" t="s">
        <v>1510</v>
      </c>
      <c r="L494" s="248" t="s">
        <v>13148</v>
      </c>
      <c r="M494" s="248">
        <v>37503</v>
      </c>
      <c r="N494" s="248" t="s">
        <v>26</v>
      </c>
      <c r="O494" s="248" t="s">
        <v>1510</v>
      </c>
      <c r="S494" s="248" t="s">
        <v>12636</v>
      </c>
    </row>
    <row r="495" spans="2:20" s="248" customFormat="1">
      <c r="B495" s="248" t="s">
        <v>12633</v>
      </c>
      <c r="C495" s="248" t="s">
        <v>12634</v>
      </c>
      <c r="E495" s="248" t="s">
        <v>2696</v>
      </c>
      <c r="F495" s="248" t="s">
        <v>2519</v>
      </c>
      <c r="G495" s="248">
        <v>2004</v>
      </c>
      <c r="H495" s="248">
        <v>50.334129799999999</v>
      </c>
      <c r="I495" s="248">
        <v>-103.9458113</v>
      </c>
      <c r="J495" s="248" t="s">
        <v>42</v>
      </c>
      <c r="K495" s="248" t="s">
        <v>1510</v>
      </c>
      <c r="L495" s="248" t="s">
        <v>13149</v>
      </c>
      <c r="M495" s="248">
        <v>37502</v>
      </c>
      <c r="N495" s="248" t="s">
        <v>35</v>
      </c>
      <c r="O495" s="248" t="s">
        <v>1510</v>
      </c>
      <c r="S495" s="248" t="s">
        <v>12636</v>
      </c>
      <c r="T495" s="248" t="s">
        <v>12668</v>
      </c>
    </row>
    <row r="496" spans="2:20" s="248" customFormat="1">
      <c r="B496" s="248" t="s">
        <v>12633</v>
      </c>
      <c r="C496" s="248" t="s">
        <v>12634</v>
      </c>
      <c r="E496" s="248" t="s">
        <v>2697</v>
      </c>
      <c r="F496" s="248" t="s">
        <v>2519</v>
      </c>
      <c r="G496" s="248">
        <v>2004</v>
      </c>
      <c r="H496" s="248">
        <v>49.848667800000001</v>
      </c>
      <c r="I496" s="248">
        <v>-100.9325285</v>
      </c>
      <c r="J496" s="248" t="s">
        <v>42</v>
      </c>
      <c r="K496" s="248" t="s">
        <v>1510</v>
      </c>
      <c r="L496" s="248" t="s">
        <v>13150</v>
      </c>
      <c r="M496" s="248">
        <v>37437</v>
      </c>
      <c r="N496" s="248" t="s">
        <v>26</v>
      </c>
      <c r="O496" s="248" t="s">
        <v>1510</v>
      </c>
      <c r="S496" s="248" t="s">
        <v>12636</v>
      </c>
    </row>
    <row r="497" spans="2:20" s="248" customFormat="1">
      <c r="B497" s="248" t="s">
        <v>12633</v>
      </c>
      <c r="C497" s="248" t="s">
        <v>12634</v>
      </c>
      <c r="E497" s="248" t="s">
        <v>2698</v>
      </c>
      <c r="F497" s="248" t="s">
        <v>2519</v>
      </c>
      <c r="G497" s="248">
        <v>2001</v>
      </c>
      <c r="H497" s="248">
        <v>50.8509137</v>
      </c>
      <c r="I497" s="248">
        <v>-102.5125211</v>
      </c>
      <c r="J497" s="248" t="s">
        <v>42</v>
      </c>
      <c r="K497" s="248" t="s">
        <v>1510</v>
      </c>
      <c r="L497" s="248" t="s">
        <v>13151</v>
      </c>
      <c r="M497" s="248">
        <v>37342</v>
      </c>
      <c r="N497" s="248" t="s">
        <v>26</v>
      </c>
      <c r="O497" s="248" t="s">
        <v>1510</v>
      </c>
      <c r="S497" s="248" t="s">
        <v>12636</v>
      </c>
    </row>
    <row r="498" spans="2:20" s="248" customFormat="1">
      <c r="B498" s="248" t="s">
        <v>12633</v>
      </c>
      <c r="C498" s="248" t="s">
        <v>12634</v>
      </c>
      <c r="E498" s="248" t="s">
        <v>2699</v>
      </c>
      <c r="F498" s="248" t="s">
        <v>2519</v>
      </c>
      <c r="G498" s="248">
        <v>1998</v>
      </c>
      <c r="H498" s="248">
        <v>50.131141300000003</v>
      </c>
      <c r="I498" s="248">
        <v>-97.550777100000005</v>
      </c>
      <c r="J498" s="248" t="s">
        <v>42</v>
      </c>
      <c r="K498" s="248" t="s">
        <v>1510</v>
      </c>
      <c r="L498" s="248" t="s">
        <v>13152</v>
      </c>
      <c r="M498" s="248">
        <v>37159</v>
      </c>
      <c r="N498" s="248" t="s">
        <v>35</v>
      </c>
      <c r="O498" s="248" t="s">
        <v>1510</v>
      </c>
      <c r="S498" s="248" t="s">
        <v>12636</v>
      </c>
    </row>
    <row r="499" spans="2:20" s="248" customFormat="1">
      <c r="B499" s="248" t="s">
        <v>12633</v>
      </c>
      <c r="C499" s="248" t="s">
        <v>12634</v>
      </c>
      <c r="E499" s="248" t="s">
        <v>2700</v>
      </c>
      <c r="F499" s="248" t="s">
        <v>2519</v>
      </c>
      <c r="G499" s="248">
        <v>1998</v>
      </c>
      <c r="H499" s="248">
        <v>49.097785799999997</v>
      </c>
      <c r="I499" s="248">
        <v>-100.8023257</v>
      </c>
      <c r="J499" s="248" t="s">
        <v>42</v>
      </c>
      <c r="K499" s="248" t="s">
        <v>1510</v>
      </c>
      <c r="L499" s="248" t="s">
        <v>13153</v>
      </c>
      <c r="M499" s="248">
        <v>37133</v>
      </c>
      <c r="N499" s="248" t="s">
        <v>26</v>
      </c>
      <c r="O499" s="248" t="s">
        <v>1510</v>
      </c>
      <c r="S499" s="248" t="s">
        <v>12636</v>
      </c>
    </row>
    <row r="500" spans="2:20" s="248" customFormat="1">
      <c r="B500" s="248" t="s">
        <v>12633</v>
      </c>
      <c r="C500" s="248" t="s">
        <v>12634</v>
      </c>
      <c r="E500" s="248" t="s">
        <v>2701</v>
      </c>
      <c r="F500" s="248" t="s">
        <v>2519</v>
      </c>
      <c r="G500" s="248">
        <v>1998</v>
      </c>
      <c r="H500" s="248">
        <v>49.6632836</v>
      </c>
      <c r="I500" s="248">
        <v>-103.85329059999999</v>
      </c>
      <c r="J500" s="248" t="s">
        <v>42</v>
      </c>
      <c r="K500" s="248" t="s">
        <v>1510</v>
      </c>
      <c r="L500" s="248" t="s">
        <v>13154</v>
      </c>
      <c r="M500" s="248">
        <v>37173</v>
      </c>
      <c r="N500" s="248" t="s">
        <v>26</v>
      </c>
      <c r="O500" s="248" t="s">
        <v>1510</v>
      </c>
      <c r="S500" s="248" t="s">
        <v>12636</v>
      </c>
    </row>
    <row r="501" spans="2:20" s="248" customFormat="1">
      <c r="B501" s="248" t="s">
        <v>12633</v>
      </c>
      <c r="C501" s="248" t="s">
        <v>12634</v>
      </c>
      <c r="E501" s="248" t="s">
        <v>2702</v>
      </c>
      <c r="F501" s="248" t="s">
        <v>2519</v>
      </c>
      <c r="G501" s="248">
        <v>1998</v>
      </c>
      <c r="H501" s="248">
        <v>50.329875000000001</v>
      </c>
      <c r="I501" s="248">
        <v>-102.2666277</v>
      </c>
      <c r="J501" s="248" t="s">
        <v>42</v>
      </c>
      <c r="K501" s="248" t="s">
        <v>1510</v>
      </c>
      <c r="L501" s="248" t="s">
        <v>13155</v>
      </c>
      <c r="M501" s="248">
        <v>37170</v>
      </c>
      <c r="N501" s="248" t="s">
        <v>26</v>
      </c>
      <c r="O501" s="248" t="s">
        <v>1510</v>
      </c>
      <c r="S501" s="248" t="s">
        <v>12636</v>
      </c>
    </row>
    <row r="502" spans="2:20" s="248" customFormat="1">
      <c r="B502" s="248" t="s">
        <v>12633</v>
      </c>
      <c r="C502" s="248" t="s">
        <v>12634</v>
      </c>
      <c r="E502" s="248" t="s">
        <v>2703</v>
      </c>
      <c r="F502" s="248" t="s">
        <v>2519</v>
      </c>
      <c r="G502" s="248">
        <v>1998</v>
      </c>
      <c r="H502" s="248">
        <v>49.3917286</v>
      </c>
      <c r="I502" s="248">
        <v>-105.6375324</v>
      </c>
      <c r="J502" s="248" t="s">
        <v>42</v>
      </c>
      <c r="K502" s="248" t="s">
        <v>1510</v>
      </c>
      <c r="L502" s="248" t="s">
        <v>13156</v>
      </c>
      <c r="M502" s="248">
        <v>37180</v>
      </c>
      <c r="N502" s="248" t="s">
        <v>26</v>
      </c>
      <c r="O502" s="248" t="s">
        <v>1510</v>
      </c>
      <c r="S502" s="248" t="s">
        <v>12636</v>
      </c>
    </row>
    <row r="503" spans="2:20" s="248" customFormat="1">
      <c r="B503" s="248" t="s">
        <v>12633</v>
      </c>
      <c r="C503" s="248" t="s">
        <v>12634</v>
      </c>
      <c r="E503" s="248" t="s">
        <v>2706</v>
      </c>
      <c r="F503" s="248" t="s">
        <v>2519</v>
      </c>
      <c r="G503" s="248">
        <v>1994</v>
      </c>
      <c r="H503" s="248">
        <v>49.897482400000001</v>
      </c>
      <c r="I503" s="248">
        <v>-97.249041099999999</v>
      </c>
      <c r="J503" s="248" t="s">
        <v>42</v>
      </c>
      <c r="K503" s="248" t="s">
        <v>1510</v>
      </c>
      <c r="L503" s="248" t="s">
        <v>13157</v>
      </c>
      <c r="M503" s="248">
        <v>37102</v>
      </c>
      <c r="N503" s="248" t="s">
        <v>26</v>
      </c>
      <c r="O503" s="248" t="s">
        <v>1510</v>
      </c>
      <c r="S503" s="248" t="s">
        <v>12636</v>
      </c>
    </row>
    <row r="504" spans="2:20" s="248" customFormat="1">
      <c r="B504" s="248" t="s">
        <v>12633</v>
      </c>
      <c r="C504" s="248" t="s">
        <v>12634</v>
      </c>
      <c r="E504" s="248" t="s">
        <v>2706</v>
      </c>
      <c r="F504" s="248" t="s">
        <v>2519</v>
      </c>
      <c r="G504" s="248">
        <v>1994</v>
      </c>
      <c r="H504" s="248">
        <v>49.897482400000001</v>
      </c>
      <c r="I504" s="248">
        <v>-97.249041099999999</v>
      </c>
      <c r="J504" s="248" t="s">
        <v>42</v>
      </c>
      <c r="K504" s="248" t="s">
        <v>1510</v>
      </c>
      <c r="L504" s="248" t="s">
        <v>13158</v>
      </c>
      <c r="M504" s="248">
        <v>37103</v>
      </c>
      <c r="N504" s="248" t="s">
        <v>26</v>
      </c>
      <c r="O504" s="248" t="s">
        <v>1510</v>
      </c>
      <c r="S504" s="248" t="s">
        <v>12636</v>
      </c>
    </row>
    <row r="505" spans="2:20" s="248" customFormat="1">
      <c r="B505" s="248" t="s">
        <v>12633</v>
      </c>
      <c r="C505" s="248" t="s">
        <v>12634</v>
      </c>
      <c r="E505" s="248" t="s">
        <v>2707</v>
      </c>
      <c r="F505" s="248" t="s">
        <v>2519</v>
      </c>
      <c r="G505" s="248">
        <v>2001</v>
      </c>
      <c r="H505" s="248">
        <v>49.895136000000001</v>
      </c>
      <c r="I505" s="248">
        <v>-97.138374400000004</v>
      </c>
      <c r="J505" s="248" t="s">
        <v>42</v>
      </c>
      <c r="K505" s="248" t="s">
        <v>1510</v>
      </c>
      <c r="L505" s="248" t="s">
        <v>13159</v>
      </c>
      <c r="M505" s="248">
        <v>37321</v>
      </c>
      <c r="N505" s="248" t="s">
        <v>26</v>
      </c>
      <c r="O505" s="248" t="s">
        <v>1510</v>
      </c>
      <c r="S505" s="248" t="s">
        <v>12636</v>
      </c>
    </row>
    <row r="506" spans="2:20" s="248" customFormat="1">
      <c r="B506" s="248" t="s">
        <v>12633</v>
      </c>
      <c r="C506" s="248" t="s">
        <v>12634</v>
      </c>
      <c r="E506" s="248" t="s">
        <v>2707</v>
      </c>
      <c r="F506" s="248" t="s">
        <v>2519</v>
      </c>
      <c r="G506" s="248">
        <v>2004</v>
      </c>
      <c r="H506" s="248">
        <v>49.895136000000001</v>
      </c>
      <c r="I506" s="248">
        <v>-97.138374400000004</v>
      </c>
      <c r="J506" s="248" t="s">
        <v>42</v>
      </c>
      <c r="K506" s="248" t="s">
        <v>1510</v>
      </c>
      <c r="L506" s="248" t="s">
        <v>13160</v>
      </c>
      <c r="M506" s="248">
        <v>37480</v>
      </c>
      <c r="N506" s="248" t="s">
        <v>35</v>
      </c>
      <c r="O506" s="248" t="s">
        <v>1510</v>
      </c>
      <c r="S506" s="248" t="s">
        <v>12636</v>
      </c>
      <c r="T506" s="248" t="s">
        <v>12668</v>
      </c>
    </row>
    <row r="507" spans="2:20" s="248" customFormat="1">
      <c r="B507" s="248" t="s">
        <v>12633</v>
      </c>
      <c r="C507" s="248" t="s">
        <v>12634</v>
      </c>
      <c r="E507" s="248" t="s">
        <v>2708</v>
      </c>
      <c r="F507" s="248" t="s">
        <v>2519</v>
      </c>
      <c r="G507" s="248">
        <v>1998</v>
      </c>
      <c r="H507" s="248">
        <v>51.310116999999998</v>
      </c>
      <c r="I507" s="248">
        <v>-107.65105029999999</v>
      </c>
      <c r="J507" s="248" t="s">
        <v>42</v>
      </c>
      <c r="K507" s="248" t="s">
        <v>1510</v>
      </c>
      <c r="L507" s="248" t="s">
        <v>13161</v>
      </c>
      <c r="M507" s="248">
        <v>37200</v>
      </c>
      <c r="N507" s="248" t="s">
        <v>26</v>
      </c>
      <c r="O507" s="248" t="s">
        <v>1510</v>
      </c>
      <c r="S507" s="248" t="s">
        <v>12636</v>
      </c>
    </row>
    <row r="508" spans="2:20" s="248" customFormat="1">
      <c r="B508" s="248" t="s">
        <v>12633</v>
      </c>
      <c r="C508" s="248" t="s">
        <v>12634</v>
      </c>
      <c r="E508" s="248" t="s">
        <v>13162</v>
      </c>
      <c r="F508" s="248" t="s">
        <v>2519</v>
      </c>
      <c r="G508" s="248">
        <v>1998</v>
      </c>
      <c r="H508" s="248">
        <v>49.695269099999997</v>
      </c>
      <c r="I508" s="248">
        <v>-106.7239568</v>
      </c>
      <c r="J508" s="248" t="s">
        <v>42</v>
      </c>
      <c r="K508" s="248" t="s">
        <v>1510</v>
      </c>
      <c r="L508" s="248" t="s">
        <v>13163</v>
      </c>
      <c r="M508" s="248">
        <v>37181</v>
      </c>
      <c r="N508" s="248" t="s">
        <v>26</v>
      </c>
      <c r="O508" s="248" t="s">
        <v>1510</v>
      </c>
      <c r="S508" s="248" t="s">
        <v>12636</v>
      </c>
    </row>
    <row r="509" spans="2:20" s="248" customFormat="1">
      <c r="B509" s="248" t="s">
        <v>12633</v>
      </c>
      <c r="C509" s="248" t="s">
        <v>12634</v>
      </c>
      <c r="E509" s="248" t="s">
        <v>13164</v>
      </c>
      <c r="F509" s="248" t="s">
        <v>2519</v>
      </c>
      <c r="G509" s="248">
        <v>2001</v>
      </c>
      <c r="H509" s="248">
        <v>49.805721200000001</v>
      </c>
      <c r="I509" s="248">
        <v>-104.1585448</v>
      </c>
      <c r="J509" s="248" t="s">
        <v>42</v>
      </c>
      <c r="K509" s="248" t="s">
        <v>1510</v>
      </c>
      <c r="L509" s="248" t="s">
        <v>13165</v>
      </c>
      <c r="M509" s="248">
        <v>37331</v>
      </c>
      <c r="N509" s="248" t="s">
        <v>26</v>
      </c>
      <c r="O509" s="248" t="s">
        <v>1510</v>
      </c>
      <c r="S509" s="248" t="s">
        <v>12636</v>
      </c>
    </row>
    <row r="510" spans="2:20" s="248" customFormat="1">
      <c r="B510" s="248" t="s">
        <v>12633</v>
      </c>
      <c r="C510" s="248" t="s">
        <v>12634</v>
      </c>
      <c r="E510" s="248" t="s">
        <v>9189</v>
      </c>
      <c r="F510" s="248" t="s">
        <v>2519</v>
      </c>
      <c r="G510" s="248">
        <v>1998</v>
      </c>
      <c r="H510" s="248">
        <v>51.2174482</v>
      </c>
      <c r="I510" s="248">
        <v>-102.4739331</v>
      </c>
      <c r="J510" s="248" t="s">
        <v>42</v>
      </c>
      <c r="K510" s="248" t="s">
        <v>1510</v>
      </c>
      <c r="L510" s="248" t="s">
        <v>13166</v>
      </c>
      <c r="M510" s="248">
        <v>37188</v>
      </c>
      <c r="N510" s="248" t="s">
        <v>26</v>
      </c>
      <c r="O510" s="248" t="s">
        <v>1510</v>
      </c>
      <c r="S510" s="248" t="s">
        <v>12636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80" zoomScaleNormal="80" zoomScalePageLayoutView="80" workbookViewId="0">
      <selection activeCell="N35" sqref="N35"/>
    </sheetView>
  </sheetViews>
  <sheetFormatPr baseColWidth="10" defaultColWidth="8.83203125" defaultRowHeight="14" x14ac:dyDescent="0"/>
  <cols>
    <col min="1" max="1" width="4.5" style="92" customWidth="1"/>
    <col min="2" max="4" width="8.83203125" style="92"/>
    <col min="5" max="5" width="25.6640625" style="92" customWidth="1"/>
    <col min="6" max="9" width="8.83203125" style="92"/>
    <col min="10" max="10" width="8.83203125" style="92" customWidth="1"/>
    <col min="11" max="11" width="11.1640625" style="92" customWidth="1"/>
    <col min="12" max="12" width="8.83203125" style="92"/>
    <col min="13" max="13" width="10.6640625" style="92" customWidth="1"/>
    <col min="14" max="14" width="8.83203125" style="92"/>
    <col min="15" max="15" width="11.6640625" style="92" customWidth="1"/>
    <col min="16" max="16" width="11.1640625" style="92" customWidth="1"/>
    <col min="17" max="17" width="12.6640625" style="92" customWidth="1"/>
    <col min="18" max="18" width="12.5" style="92" customWidth="1"/>
    <col min="19" max="19" width="26" style="92" customWidth="1"/>
    <col min="20" max="21" width="24.5" style="92" customWidth="1"/>
    <col min="22" max="22" width="10.5" style="92" customWidth="1"/>
    <col min="23" max="16384" width="8.83203125" style="92"/>
  </cols>
  <sheetData>
    <row r="1" spans="1:22" customFormat="1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B2" s="92" t="s">
        <v>12633</v>
      </c>
      <c r="C2" s="92" t="s">
        <v>12634</v>
      </c>
      <c r="E2" s="92" t="s">
        <v>14144</v>
      </c>
      <c r="F2" s="92" t="s">
        <v>2519</v>
      </c>
      <c r="G2" s="92">
        <v>2006</v>
      </c>
      <c r="H2" s="92">
        <v>49.869621000000002</v>
      </c>
      <c r="I2" s="92">
        <v>-111.3770987</v>
      </c>
      <c r="J2" s="92" t="s">
        <v>42</v>
      </c>
      <c r="K2" s="92" t="s">
        <v>1510</v>
      </c>
      <c r="L2" s="92" t="s">
        <v>13167</v>
      </c>
      <c r="M2" s="92">
        <v>44613</v>
      </c>
      <c r="N2" s="92" t="s">
        <v>26</v>
      </c>
      <c r="O2" s="92" t="s">
        <v>1510</v>
      </c>
      <c r="S2" s="92" t="s">
        <v>13168</v>
      </c>
      <c r="T2" s="92" t="s">
        <v>13169</v>
      </c>
    </row>
    <row r="3" spans="1:22">
      <c r="B3" s="92" t="s">
        <v>12633</v>
      </c>
      <c r="C3" s="92" t="s">
        <v>12634</v>
      </c>
      <c r="E3" s="92" t="s">
        <v>14146</v>
      </c>
      <c r="F3" s="92" t="s">
        <v>2519</v>
      </c>
      <c r="G3" s="92">
        <v>2006</v>
      </c>
      <c r="H3" s="92">
        <v>50.565975199999997</v>
      </c>
      <c r="I3" s="92">
        <v>-111.8991668</v>
      </c>
      <c r="J3" s="92" t="s">
        <v>42</v>
      </c>
      <c r="K3" s="92" t="s">
        <v>1510</v>
      </c>
      <c r="L3" s="92" t="s">
        <v>13170</v>
      </c>
      <c r="M3" s="92">
        <v>44635</v>
      </c>
      <c r="N3" s="92" t="s">
        <v>35</v>
      </c>
      <c r="O3" s="92" t="s">
        <v>1510</v>
      </c>
      <c r="S3" s="92" t="s">
        <v>13168</v>
      </c>
      <c r="T3" s="92" t="s">
        <v>13169</v>
      </c>
    </row>
    <row r="4" spans="1:22">
      <c r="B4" s="92" t="s">
        <v>12633</v>
      </c>
      <c r="C4" s="92" t="s">
        <v>12634</v>
      </c>
      <c r="E4" s="92" t="s">
        <v>14200</v>
      </c>
      <c r="F4" s="92" t="s">
        <v>2519</v>
      </c>
      <c r="G4" s="92">
        <v>2006</v>
      </c>
      <c r="H4" s="92">
        <v>52.355953300000003</v>
      </c>
      <c r="I4" s="92">
        <v>-110.26079129999999</v>
      </c>
      <c r="J4" s="92" t="s">
        <v>42</v>
      </c>
      <c r="K4" s="92" t="s">
        <v>1510</v>
      </c>
      <c r="L4" s="92" t="s">
        <v>13171</v>
      </c>
      <c r="M4" s="92">
        <v>44884</v>
      </c>
      <c r="N4" s="92" t="s">
        <v>35</v>
      </c>
      <c r="O4" s="92" t="s">
        <v>1510</v>
      </c>
      <c r="S4" s="92" t="s">
        <v>13168</v>
      </c>
      <c r="T4" s="92" t="s">
        <v>13169</v>
      </c>
    </row>
    <row r="5" spans="1:22">
      <c r="B5" s="92" t="s">
        <v>12633</v>
      </c>
      <c r="C5" s="92" t="s">
        <v>12634</v>
      </c>
      <c r="E5" s="92" t="s">
        <v>14195</v>
      </c>
      <c r="F5" s="92" t="s">
        <v>2519</v>
      </c>
      <c r="G5" s="92">
        <v>2006</v>
      </c>
      <c r="H5" s="92">
        <v>54.152156499999997</v>
      </c>
      <c r="I5" s="92">
        <v>-113.85141900000001</v>
      </c>
      <c r="J5" s="92" t="s">
        <v>42</v>
      </c>
      <c r="K5" s="92" t="s">
        <v>1510</v>
      </c>
      <c r="L5" s="92" t="s">
        <v>13172</v>
      </c>
      <c r="M5" s="92">
        <v>44886</v>
      </c>
      <c r="N5" s="92" t="s">
        <v>35</v>
      </c>
      <c r="O5" s="92" t="s">
        <v>1510</v>
      </c>
      <c r="S5" s="92" t="s">
        <v>13168</v>
      </c>
      <c r="T5" s="92" t="s">
        <v>13169</v>
      </c>
    </row>
    <row r="6" spans="1:22">
      <c r="B6" s="92" t="s">
        <v>12633</v>
      </c>
      <c r="C6" s="92" t="s">
        <v>12634</v>
      </c>
      <c r="E6" s="92" t="s">
        <v>6825</v>
      </c>
      <c r="F6" s="92" t="s">
        <v>2519</v>
      </c>
      <c r="G6" s="92">
        <v>2006</v>
      </c>
      <c r="H6" s="92">
        <v>49.264615900000003</v>
      </c>
      <c r="I6" s="92">
        <v>-102.28252519999999</v>
      </c>
      <c r="J6" s="92" t="s">
        <v>42</v>
      </c>
      <c r="K6" s="92" t="s">
        <v>1510</v>
      </c>
      <c r="L6" s="92" t="s">
        <v>13173</v>
      </c>
      <c r="M6" s="92">
        <v>44096</v>
      </c>
      <c r="N6" s="92" t="s">
        <v>35</v>
      </c>
      <c r="O6" s="92" t="s">
        <v>1510</v>
      </c>
      <c r="S6" s="92" t="s">
        <v>13168</v>
      </c>
      <c r="T6" s="92" t="s">
        <v>13169</v>
      </c>
    </row>
    <row r="7" spans="1:22">
      <c r="B7" s="92" t="s">
        <v>12633</v>
      </c>
      <c r="C7" s="92" t="s">
        <v>12634</v>
      </c>
      <c r="E7" s="92" t="s">
        <v>2713</v>
      </c>
      <c r="F7" s="92" t="s">
        <v>2519</v>
      </c>
      <c r="G7" s="92">
        <v>2006</v>
      </c>
      <c r="H7" s="92">
        <v>49.385578000000002</v>
      </c>
      <c r="I7" s="92">
        <v>-99.243840000000006</v>
      </c>
      <c r="J7" s="92" t="s">
        <v>42</v>
      </c>
      <c r="K7" s="92" t="s">
        <v>1510</v>
      </c>
      <c r="L7" s="92" t="s">
        <v>13174</v>
      </c>
      <c r="M7" s="92">
        <v>44512</v>
      </c>
      <c r="N7" s="92" t="s">
        <v>35</v>
      </c>
      <c r="O7" s="92" t="s">
        <v>1510</v>
      </c>
      <c r="S7" s="92" t="s">
        <v>13168</v>
      </c>
      <c r="T7" s="92" t="s">
        <v>13169</v>
      </c>
    </row>
    <row r="8" spans="1:22">
      <c r="B8" s="92" t="s">
        <v>12633</v>
      </c>
      <c r="C8" s="92" t="s">
        <v>12634</v>
      </c>
      <c r="E8" s="92" t="s">
        <v>2525</v>
      </c>
      <c r="F8" s="92" t="s">
        <v>2519</v>
      </c>
      <c r="G8" s="92">
        <v>2006</v>
      </c>
      <c r="H8" s="92">
        <v>49.178229199999997</v>
      </c>
      <c r="I8" s="92">
        <v>-108.09474299999999</v>
      </c>
      <c r="J8" s="92" t="s">
        <v>42</v>
      </c>
      <c r="K8" s="92" t="s">
        <v>1510</v>
      </c>
      <c r="L8" s="92" t="s">
        <v>13175</v>
      </c>
      <c r="M8" s="92">
        <v>44187</v>
      </c>
      <c r="N8" s="92" t="s">
        <v>35</v>
      </c>
      <c r="O8" s="92" t="s">
        <v>1510</v>
      </c>
      <c r="S8" s="92" t="s">
        <v>13168</v>
      </c>
      <c r="T8" s="92" t="s">
        <v>13169</v>
      </c>
    </row>
    <row r="9" spans="1:22">
      <c r="B9" s="92" t="s">
        <v>12633</v>
      </c>
      <c r="C9" s="92" t="s">
        <v>12634</v>
      </c>
      <c r="E9" s="92" t="s">
        <v>2526</v>
      </c>
      <c r="F9" s="92" t="s">
        <v>2519</v>
      </c>
      <c r="G9" s="92">
        <v>2006</v>
      </c>
      <c r="H9" s="92">
        <v>49.848471000000004</v>
      </c>
      <c r="I9" s="92">
        <v>-99.950090399999993</v>
      </c>
      <c r="J9" s="92" t="s">
        <v>42</v>
      </c>
      <c r="K9" s="92" t="s">
        <v>1510</v>
      </c>
      <c r="L9" s="92" t="s">
        <v>13176</v>
      </c>
      <c r="M9" s="92">
        <v>44358</v>
      </c>
      <c r="N9" s="92" t="s">
        <v>35</v>
      </c>
      <c r="O9" s="92" t="s">
        <v>1510</v>
      </c>
      <c r="S9" s="92" t="s">
        <v>13168</v>
      </c>
      <c r="T9" s="92" t="s">
        <v>13169</v>
      </c>
    </row>
    <row r="10" spans="1:22">
      <c r="B10" s="92" t="s">
        <v>12633</v>
      </c>
      <c r="C10" s="92" t="s">
        <v>12634</v>
      </c>
      <c r="E10" s="92" t="s">
        <v>2530</v>
      </c>
      <c r="F10" s="92" t="s">
        <v>2519</v>
      </c>
      <c r="G10" s="92">
        <v>2006</v>
      </c>
      <c r="H10" s="92">
        <v>52.998547000000002</v>
      </c>
      <c r="I10" s="92">
        <v>-104.32550310000001</v>
      </c>
      <c r="J10" s="92" t="s">
        <v>42</v>
      </c>
      <c r="K10" s="92" t="s">
        <v>1510</v>
      </c>
      <c r="L10" s="92" t="s">
        <v>13177</v>
      </c>
      <c r="M10" s="92">
        <v>44274</v>
      </c>
      <c r="N10" s="92" t="s">
        <v>35</v>
      </c>
      <c r="O10" s="92" t="s">
        <v>1510</v>
      </c>
      <c r="S10" s="92" t="s">
        <v>13168</v>
      </c>
      <c r="T10" s="92" t="s">
        <v>13169</v>
      </c>
    </row>
    <row r="11" spans="1:22">
      <c r="B11" s="92" t="s">
        <v>12633</v>
      </c>
      <c r="C11" s="92" t="s">
        <v>12634</v>
      </c>
      <c r="E11" s="92" t="s">
        <v>2536</v>
      </c>
      <c r="F11" s="92" t="s">
        <v>2519</v>
      </c>
      <c r="G11" s="92">
        <v>2006</v>
      </c>
      <c r="H11" s="92">
        <v>49.867704099999997</v>
      </c>
      <c r="I11" s="92">
        <v>-99.3601764</v>
      </c>
      <c r="J11" s="92" t="s">
        <v>42</v>
      </c>
      <c r="K11" s="92" t="s">
        <v>1510</v>
      </c>
      <c r="L11" s="92" t="s">
        <v>13178</v>
      </c>
      <c r="M11" s="92">
        <v>44359</v>
      </c>
      <c r="N11" s="92" t="s">
        <v>26</v>
      </c>
      <c r="O11" s="92" t="s">
        <v>1510</v>
      </c>
      <c r="S11" s="92" t="s">
        <v>13168</v>
      </c>
      <c r="T11" s="92" t="s">
        <v>13169</v>
      </c>
    </row>
    <row r="12" spans="1:22">
      <c r="B12" s="92" t="s">
        <v>12633</v>
      </c>
      <c r="C12" s="92" t="s">
        <v>12634</v>
      </c>
      <c r="E12" s="92" t="s">
        <v>2538</v>
      </c>
      <c r="F12" s="92" t="s">
        <v>2519</v>
      </c>
      <c r="G12" s="92">
        <v>2006</v>
      </c>
      <c r="H12" s="92">
        <v>49.175441900000003</v>
      </c>
      <c r="I12" s="92">
        <v>-101.630253</v>
      </c>
      <c r="J12" s="92" t="s">
        <v>42</v>
      </c>
      <c r="K12" s="92" t="s">
        <v>1510</v>
      </c>
      <c r="L12" s="92" t="s">
        <v>13179</v>
      </c>
      <c r="M12" s="92">
        <v>44097</v>
      </c>
      <c r="N12" s="92" t="s">
        <v>26</v>
      </c>
      <c r="O12" s="92" t="s">
        <v>1510</v>
      </c>
      <c r="S12" s="92" t="s">
        <v>13168</v>
      </c>
      <c r="T12" s="92" t="s">
        <v>13169</v>
      </c>
    </row>
    <row r="13" spans="1:22">
      <c r="B13" s="92" t="s">
        <v>12633</v>
      </c>
      <c r="C13" s="92" t="s">
        <v>12634</v>
      </c>
      <c r="E13" s="92" t="s">
        <v>7146</v>
      </c>
      <c r="F13" s="92" t="s">
        <v>2519</v>
      </c>
      <c r="G13" s="92">
        <v>2006</v>
      </c>
      <c r="H13" s="92">
        <v>53.280208600000002</v>
      </c>
      <c r="I13" s="92">
        <v>-103.58752610000001</v>
      </c>
      <c r="J13" s="92" t="s">
        <v>42</v>
      </c>
      <c r="K13" s="92" t="s">
        <v>1510</v>
      </c>
      <c r="L13" s="92" t="s">
        <v>13180</v>
      </c>
      <c r="M13" s="92">
        <v>44278</v>
      </c>
      <c r="N13" s="92" t="s">
        <v>26</v>
      </c>
      <c r="O13" s="92" t="s">
        <v>1510</v>
      </c>
      <c r="S13" s="92" t="s">
        <v>13168</v>
      </c>
      <c r="T13" s="92" t="s">
        <v>13169</v>
      </c>
    </row>
    <row r="14" spans="1:22">
      <c r="B14" s="92" t="s">
        <v>12633</v>
      </c>
      <c r="C14" s="92" t="s">
        <v>12634</v>
      </c>
      <c r="E14" s="92" t="s">
        <v>2568</v>
      </c>
      <c r="F14" s="92" t="s">
        <v>2519</v>
      </c>
      <c r="G14" s="92">
        <v>2006</v>
      </c>
      <c r="H14" s="92">
        <v>50.802159400000001</v>
      </c>
      <c r="I14" s="92">
        <v>-106.1491673</v>
      </c>
      <c r="J14" s="92" t="s">
        <v>42</v>
      </c>
      <c r="K14" s="92" t="s">
        <v>1510</v>
      </c>
      <c r="L14" s="92" t="s">
        <v>13181</v>
      </c>
      <c r="M14" s="92">
        <v>44174</v>
      </c>
      <c r="N14" s="92" t="s">
        <v>26</v>
      </c>
      <c r="O14" s="92" t="s">
        <v>1510</v>
      </c>
      <c r="S14" s="92" t="s">
        <v>13168</v>
      </c>
      <c r="T14" s="92" t="s">
        <v>13169</v>
      </c>
    </row>
    <row r="15" spans="1:22">
      <c r="B15" s="92" t="s">
        <v>12633</v>
      </c>
      <c r="C15" s="92" t="s">
        <v>12634</v>
      </c>
      <c r="E15" s="92" t="s">
        <v>8114</v>
      </c>
      <c r="F15" s="92" t="s">
        <v>2519</v>
      </c>
      <c r="G15" s="92">
        <v>2006</v>
      </c>
      <c r="H15" s="92">
        <v>46.565316299999999</v>
      </c>
      <c r="I15" s="92">
        <v>-66.461916400000007</v>
      </c>
      <c r="J15" s="92" t="s">
        <v>42</v>
      </c>
      <c r="K15" s="92" t="s">
        <v>1510</v>
      </c>
      <c r="L15" s="92" t="s">
        <v>13182</v>
      </c>
      <c r="M15" s="92">
        <v>44963</v>
      </c>
      <c r="N15" s="92" t="s">
        <v>35</v>
      </c>
      <c r="O15" s="92" t="s">
        <v>1510</v>
      </c>
      <c r="S15" s="92" t="s">
        <v>13168</v>
      </c>
      <c r="T15" s="92" t="s">
        <v>13169</v>
      </c>
    </row>
    <row r="16" spans="1:22">
      <c r="B16" s="92" t="s">
        <v>12633</v>
      </c>
      <c r="C16" s="92" t="s">
        <v>12634</v>
      </c>
      <c r="E16" s="92" t="s">
        <v>8114</v>
      </c>
      <c r="F16" s="92" t="s">
        <v>2519</v>
      </c>
      <c r="G16" s="92">
        <v>2006</v>
      </c>
      <c r="H16" s="92">
        <v>46.565316299999999</v>
      </c>
      <c r="I16" s="92">
        <v>-66.461916400000007</v>
      </c>
      <c r="J16" s="92" t="s">
        <v>42</v>
      </c>
      <c r="K16" s="92" t="s">
        <v>1510</v>
      </c>
      <c r="L16" s="92" t="s">
        <v>13183</v>
      </c>
      <c r="M16" s="92">
        <v>44964</v>
      </c>
      <c r="N16" s="92" t="s">
        <v>26</v>
      </c>
      <c r="O16" s="92" t="s">
        <v>1510</v>
      </c>
      <c r="S16" s="92" t="s">
        <v>13168</v>
      </c>
      <c r="T16" s="92" t="s">
        <v>13169</v>
      </c>
    </row>
    <row r="17" spans="2:20">
      <c r="B17" s="92" t="s">
        <v>12633</v>
      </c>
      <c r="C17" s="92" t="s">
        <v>12634</v>
      </c>
      <c r="E17" s="92" t="s">
        <v>14201</v>
      </c>
      <c r="F17" s="92" t="s">
        <v>2519</v>
      </c>
      <c r="G17" s="92">
        <v>2006</v>
      </c>
      <c r="H17" s="92">
        <v>44.681986600000002</v>
      </c>
      <c r="I17" s="92">
        <v>-63.744311000000003</v>
      </c>
      <c r="J17" s="92" t="s">
        <v>42</v>
      </c>
      <c r="K17" s="92" t="s">
        <v>1510</v>
      </c>
      <c r="L17" s="92" t="s">
        <v>13184</v>
      </c>
      <c r="M17" s="92">
        <v>45038</v>
      </c>
      <c r="N17" s="92" t="s">
        <v>35</v>
      </c>
      <c r="O17" s="92" t="s">
        <v>1510</v>
      </c>
      <c r="S17" s="92" t="s">
        <v>13168</v>
      </c>
      <c r="T17" s="92" t="s">
        <v>13169</v>
      </c>
    </row>
    <row r="18" spans="2:20">
      <c r="B18" s="92" t="s">
        <v>12633</v>
      </c>
      <c r="C18" s="92" t="s">
        <v>12634</v>
      </c>
      <c r="E18" s="92" t="s">
        <v>14201</v>
      </c>
      <c r="F18" s="92" t="s">
        <v>2519</v>
      </c>
      <c r="G18" s="92">
        <v>2006</v>
      </c>
      <c r="H18" s="92">
        <v>44.681986600000002</v>
      </c>
      <c r="I18" s="92">
        <v>-63.744311000000003</v>
      </c>
      <c r="J18" s="92" t="s">
        <v>42</v>
      </c>
      <c r="K18" s="92" t="s">
        <v>1510</v>
      </c>
      <c r="L18" s="92" t="s">
        <v>13185</v>
      </c>
      <c r="M18" s="92">
        <v>45039</v>
      </c>
      <c r="N18" s="92" t="s">
        <v>26</v>
      </c>
      <c r="O18" s="92" t="s">
        <v>1510</v>
      </c>
      <c r="S18" s="92" t="s">
        <v>13168</v>
      </c>
      <c r="T18" s="92" t="s">
        <v>13169</v>
      </c>
    </row>
    <row r="19" spans="2:20">
      <c r="B19" s="92" t="s">
        <v>12633</v>
      </c>
      <c r="C19" s="92" t="s">
        <v>12634</v>
      </c>
      <c r="E19" s="92" t="s">
        <v>13186</v>
      </c>
      <c r="F19" s="92" t="s">
        <v>2519</v>
      </c>
      <c r="G19" s="92">
        <v>2006</v>
      </c>
      <c r="H19" s="92">
        <v>43.184007000000001</v>
      </c>
      <c r="I19" s="92">
        <v>-80.7214417</v>
      </c>
      <c r="J19" s="92" t="s">
        <v>42</v>
      </c>
      <c r="K19" s="92" t="s">
        <v>1510</v>
      </c>
      <c r="L19" s="92" t="s">
        <v>13187</v>
      </c>
      <c r="M19" s="92">
        <v>43897</v>
      </c>
      <c r="N19" s="92" t="s">
        <v>26</v>
      </c>
      <c r="O19" s="92" t="s">
        <v>1510</v>
      </c>
      <c r="S19" s="92" t="s">
        <v>13168</v>
      </c>
      <c r="T19" s="92" t="s">
        <v>13169</v>
      </c>
    </row>
    <row r="20" spans="2:20">
      <c r="B20" s="92" t="s">
        <v>12633</v>
      </c>
      <c r="C20" s="92" t="s">
        <v>12634</v>
      </c>
      <c r="E20" s="92" t="s">
        <v>2650</v>
      </c>
      <c r="F20" s="92" t="s">
        <v>2519</v>
      </c>
      <c r="G20" s="92">
        <v>2006</v>
      </c>
      <c r="H20" s="92">
        <v>46.813878299999999</v>
      </c>
      <c r="I20" s="92">
        <v>-71.207980899999995</v>
      </c>
      <c r="J20" s="92" t="s">
        <v>42</v>
      </c>
      <c r="K20" s="92" t="s">
        <v>1510</v>
      </c>
      <c r="L20" s="92" t="s">
        <v>13188</v>
      </c>
      <c r="M20" s="92">
        <v>45099</v>
      </c>
      <c r="N20" s="92" t="s">
        <v>26</v>
      </c>
      <c r="O20" s="92" t="s">
        <v>1510</v>
      </c>
      <c r="S20" s="92" t="s">
        <v>13168</v>
      </c>
      <c r="T20" s="92" t="s">
        <v>13169</v>
      </c>
    </row>
    <row r="21" spans="2:20">
      <c r="B21" s="92" t="s">
        <v>12633</v>
      </c>
      <c r="C21" s="92" t="s">
        <v>12634</v>
      </c>
      <c r="E21" s="92" t="s">
        <v>2650</v>
      </c>
      <c r="F21" s="92" t="s">
        <v>2519</v>
      </c>
      <c r="G21" s="92">
        <v>2006</v>
      </c>
      <c r="H21" s="92">
        <v>46.813878299999999</v>
      </c>
      <c r="I21" s="92">
        <v>-71.207980899999995</v>
      </c>
      <c r="J21" s="92" t="s">
        <v>42</v>
      </c>
      <c r="K21" s="92" t="s">
        <v>1510</v>
      </c>
      <c r="L21" s="92" t="s">
        <v>13189</v>
      </c>
      <c r="M21" s="92">
        <v>45100</v>
      </c>
      <c r="N21" s="92" t="s">
        <v>35</v>
      </c>
      <c r="O21" s="92" t="s">
        <v>1510</v>
      </c>
      <c r="S21" s="92" t="s">
        <v>13168</v>
      </c>
      <c r="T21" s="92" t="s">
        <v>13169</v>
      </c>
    </row>
    <row r="22" spans="2:20">
      <c r="B22" s="92" t="s">
        <v>12633</v>
      </c>
      <c r="C22" s="92" t="s">
        <v>12634</v>
      </c>
      <c r="E22" s="92" t="s">
        <v>2650</v>
      </c>
      <c r="F22" s="92" t="s">
        <v>2519</v>
      </c>
      <c r="G22" s="92">
        <v>2006</v>
      </c>
      <c r="H22" s="92">
        <v>46.813878299999999</v>
      </c>
      <c r="I22" s="92">
        <v>-71.207980899999995</v>
      </c>
      <c r="J22" s="92" t="s">
        <v>42</v>
      </c>
      <c r="K22" s="92" t="s">
        <v>1510</v>
      </c>
      <c r="L22" s="92" t="s">
        <v>13190</v>
      </c>
      <c r="M22" s="92">
        <v>45111</v>
      </c>
      <c r="N22" s="92" t="s">
        <v>26</v>
      </c>
      <c r="O22" s="92" t="s">
        <v>1510</v>
      </c>
      <c r="S22" s="92" t="s">
        <v>13168</v>
      </c>
      <c r="T22" s="92" t="s">
        <v>13169</v>
      </c>
    </row>
    <row r="23" spans="2:20">
      <c r="B23" s="92" t="s">
        <v>12633</v>
      </c>
      <c r="C23" s="92" t="s">
        <v>12634</v>
      </c>
      <c r="E23" s="92" t="s">
        <v>2650</v>
      </c>
      <c r="F23" s="92" t="s">
        <v>2519</v>
      </c>
      <c r="G23" s="92">
        <v>2006</v>
      </c>
      <c r="H23" s="92">
        <v>46.813878299999999</v>
      </c>
      <c r="I23" s="92">
        <v>-71.207980899999995</v>
      </c>
      <c r="J23" s="92" t="s">
        <v>42</v>
      </c>
      <c r="K23" s="92" t="s">
        <v>1510</v>
      </c>
      <c r="L23" s="92" t="s">
        <v>13191</v>
      </c>
      <c r="M23" s="92">
        <v>45112</v>
      </c>
      <c r="N23" s="92" t="s">
        <v>35</v>
      </c>
      <c r="O23" s="92" t="s">
        <v>1510</v>
      </c>
      <c r="S23" s="92" t="s">
        <v>13168</v>
      </c>
      <c r="T23" s="92" t="s">
        <v>13169</v>
      </c>
    </row>
    <row r="24" spans="2:20">
      <c r="B24" s="92" t="s">
        <v>12633</v>
      </c>
      <c r="C24" s="92" t="s">
        <v>12634</v>
      </c>
      <c r="E24" s="92" t="s">
        <v>2650</v>
      </c>
      <c r="F24" s="92" t="s">
        <v>2519</v>
      </c>
      <c r="G24" s="92">
        <v>2006</v>
      </c>
      <c r="H24" s="92">
        <v>46.813878299999999</v>
      </c>
      <c r="I24" s="92">
        <v>-71.207980899999995</v>
      </c>
      <c r="J24" s="92" t="s">
        <v>42</v>
      </c>
      <c r="K24" s="92" t="s">
        <v>1510</v>
      </c>
      <c r="L24" s="92" t="s">
        <v>13192</v>
      </c>
      <c r="M24" s="92">
        <v>45123</v>
      </c>
      <c r="N24" s="92" t="s">
        <v>26</v>
      </c>
      <c r="O24" s="92" t="s">
        <v>1510</v>
      </c>
      <c r="S24" s="92" t="s">
        <v>13168</v>
      </c>
      <c r="T24" s="92" t="s">
        <v>13169</v>
      </c>
    </row>
    <row r="25" spans="2:20">
      <c r="B25" s="92" t="s">
        <v>12633</v>
      </c>
      <c r="C25" s="92" t="s">
        <v>12634</v>
      </c>
      <c r="E25" s="92" t="s">
        <v>2705</v>
      </c>
      <c r="F25" s="92" t="s">
        <v>2519</v>
      </c>
      <c r="G25" s="92">
        <v>2006</v>
      </c>
      <c r="H25" s="92">
        <v>49.180110300000003</v>
      </c>
      <c r="I25" s="92">
        <v>-97.938947400000004</v>
      </c>
      <c r="J25" s="92" t="s">
        <v>42</v>
      </c>
      <c r="K25" s="92" t="s">
        <v>1510</v>
      </c>
      <c r="L25" s="92" t="s">
        <v>13193</v>
      </c>
      <c r="M25" s="92">
        <v>44509</v>
      </c>
      <c r="N25" s="92" t="s">
        <v>26</v>
      </c>
      <c r="O25" s="92" t="s">
        <v>1510</v>
      </c>
      <c r="S25" s="92" t="s">
        <v>13168</v>
      </c>
      <c r="T25" s="92" t="s">
        <v>13169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opLeftCell="A143" workbookViewId="0">
      <selection activeCell="E193" sqref="E193"/>
    </sheetView>
  </sheetViews>
  <sheetFormatPr baseColWidth="10" defaultColWidth="8.83203125" defaultRowHeight="14" x14ac:dyDescent="0"/>
  <cols>
    <col min="1" max="1" width="5.33203125" style="92" customWidth="1"/>
    <col min="2" max="4" width="8.83203125" style="92"/>
    <col min="5" max="5" width="21.5" style="92" customWidth="1"/>
    <col min="6" max="9" width="8.83203125" style="92"/>
    <col min="10" max="10" width="20.33203125" style="92" customWidth="1"/>
    <col min="11" max="12" width="8.83203125" style="92"/>
    <col min="13" max="13" width="10.5" style="92" customWidth="1"/>
    <col min="14" max="14" width="8.83203125" style="92"/>
    <col min="15" max="15" width="12.33203125" style="92" customWidth="1"/>
    <col min="16" max="16" width="11.33203125" style="92" customWidth="1"/>
    <col min="17" max="18" width="12.83203125" style="92" customWidth="1"/>
    <col min="19" max="21" width="12" style="92" customWidth="1"/>
    <col min="22" max="22" width="11.1640625" style="92" customWidth="1"/>
    <col min="23" max="16384" width="8.83203125" style="92"/>
  </cols>
  <sheetData>
    <row r="1" spans="1:24" customFormat="1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4">
      <c r="A2" s="103">
        <v>1</v>
      </c>
      <c r="B2" s="107" t="s">
        <v>357</v>
      </c>
      <c r="C2" s="105" t="s">
        <v>358</v>
      </c>
      <c r="D2" s="107" t="s">
        <v>2721</v>
      </c>
      <c r="E2" s="107" t="s">
        <v>2722</v>
      </c>
      <c r="F2" s="104" t="s">
        <v>1509</v>
      </c>
      <c r="G2" s="107">
        <v>2003</v>
      </c>
      <c r="H2" s="92">
        <v>31.311293599999999</v>
      </c>
      <c r="I2" s="92">
        <v>-92.445137099999997</v>
      </c>
      <c r="J2" s="107" t="s">
        <v>42</v>
      </c>
      <c r="K2" s="104" t="s">
        <v>1510</v>
      </c>
      <c r="L2" s="107" t="s">
        <v>2723</v>
      </c>
      <c r="M2" s="111" t="s">
        <v>2724</v>
      </c>
      <c r="N2" s="104" t="s">
        <v>26</v>
      </c>
      <c r="O2" s="104" t="s">
        <v>1510</v>
      </c>
      <c r="P2" s="108"/>
      <c r="Q2" s="108"/>
      <c r="R2" s="108"/>
      <c r="S2" s="107" t="s">
        <v>2725</v>
      </c>
      <c r="T2" s="107"/>
      <c r="U2" s="107"/>
      <c r="V2" s="108"/>
      <c r="W2" s="108"/>
      <c r="X2" s="108"/>
    </row>
    <row r="3" spans="1:24">
      <c r="A3" s="103">
        <v>2</v>
      </c>
      <c r="B3" s="107" t="s">
        <v>357</v>
      </c>
      <c r="C3" s="105" t="s">
        <v>358</v>
      </c>
      <c r="D3" s="107" t="s">
        <v>2721</v>
      </c>
      <c r="E3" s="107" t="s">
        <v>2722</v>
      </c>
      <c r="F3" s="104" t="s">
        <v>1509</v>
      </c>
      <c r="G3" s="107">
        <v>2003</v>
      </c>
      <c r="H3" s="92">
        <v>31.311293599999999</v>
      </c>
      <c r="I3" s="92">
        <v>-92.445137099999997</v>
      </c>
      <c r="J3" s="107" t="s">
        <v>42</v>
      </c>
      <c r="K3" s="104" t="s">
        <v>1510</v>
      </c>
      <c r="L3" s="107" t="s">
        <v>2726</v>
      </c>
      <c r="M3" s="111" t="s">
        <v>2727</v>
      </c>
      <c r="N3" s="104" t="s">
        <v>26</v>
      </c>
      <c r="O3" s="104" t="s">
        <v>1510</v>
      </c>
      <c r="P3" s="108"/>
      <c r="Q3" s="108"/>
      <c r="R3" s="108"/>
      <c r="S3" s="107" t="s">
        <v>2725</v>
      </c>
      <c r="T3" s="107"/>
      <c r="U3" s="107"/>
      <c r="V3" s="108"/>
      <c r="W3" s="108"/>
      <c r="X3" s="108"/>
    </row>
    <row r="4" spans="1:24">
      <c r="A4" s="103">
        <v>3</v>
      </c>
      <c r="B4" s="107" t="s">
        <v>357</v>
      </c>
      <c r="C4" s="105" t="s">
        <v>358</v>
      </c>
      <c r="D4" s="107" t="s">
        <v>2721</v>
      </c>
      <c r="E4" s="107" t="s">
        <v>2722</v>
      </c>
      <c r="F4" s="104" t="s">
        <v>1509</v>
      </c>
      <c r="G4" s="107">
        <v>2003</v>
      </c>
      <c r="H4" s="92">
        <v>31.311293599999999</v>
      </c>
      <c r="I4" s="92">
        <v>-92.445137099999997</v>
      </c>
      <c r="J4" s="107" t="s">
        <v>42</v>
      </c>
      <c r="K4" s="104" t="s">
        <v>1510</v>
      </c>
      <c r="L4" s="107" t="s">
        <v>2728</v>
      </c>
      <c r="M4" s="111" t="s">
        <v>2729</v>
      </c>
      <c r="N4" s="104" t="s">
        <v>26</v>
      </c>
      <c r="O4" s="104" t="s">
        <v>1510</v>
      </c>
      <c r="P4" s="108"/>
      <c r="Q4" s="108"/>
      <c r="R4" s="108"/>
      <c r="S4" s="107" t="s">
        <v>2725</v>
      </c>
      <c r="T4" s="107"/>
      <c r="U4" s="107"/>
      <c r="V4" s="108"/>
      <c r="W4" s="108"/>
      <c r="X4" s="108"/>
    </row>
    <row r="5" spans="1:24">
      <c r="A5" s="103">
        <v>4</v>
      </c>
      <c r="B5" s="107" t="s">
        <v>357</v>
      </c>
      <c r="C5" s="105" t="s">
        <v>358</v>
      </c>
      <c r="D5" s="107" t="s">
        <v>2721</v>
      </c>
      <c r="E5" s="107" t="s">
        <v>2551</v>
      </c>
      <c r="F5" s="104" t="s">
        <v>1509</v>
      </c>
      <c r="G5" s="107">
        <v>2003</v>
      </c>
      <c r="H5" s="92">
        <v>30.2140928</v>
      </c>
      <c r="I5" s="92">
        <v>-92.374576099999999</v>
      </c>
      <c r="J5" s="107" t="s">
        <v>42</v>
      </c>
      <c r="K5" s="104" t="s">
        <v>1510</v>
      </c>
      <c r="L5" s="107" t="s">
        <v>2730</v>
      </c>
      <c r="M5" s="111" t="s">
        <v>2731</v>
      </c>
      <c r="N5" s="104" t="s">
        <v>26</v>
      </c>
      <c r="O5" s="104" t="s">
        <v>1510</v>
      </c>
      <c r="P5" s="108"/>
      <c r="Q5" s="108"/>
      <c r="R5" s="108"/>
      <c r="S5" s="107" t="s">
        <v>2725</v>
      </c>
      <c r="T5" s="107"/>
      <c r="U5" s="107"/>
      <c r="V5" s="108"/>
      <c r="W5" s="108"/>
      <c r="X5" s="108"/>
    </row>
    <row r="6" spans="1:24">
      <c r="A6" s="103">
        <v>5</v>
      </c>
      <c r="B6" s="107" t="s">
        <v>357</v>
      </c>
      <c r="C6" s="105" t="s">
        <v>358</v>
      </c>
      <c r="D6" s="107" t="s">
        <v>1669</v>
      </c>
      <c r="E6" s="107" t="s">
        <v>2732</v>
      </c>
      <c r="F6" s="104" t="s">
        <v>1509</v>
      </c>
      <c r="G6" s="107">
        <v>2005</v>
      </c>
      <c r="H6" s="92">
        <v>29.7960399</v>
      </c>
      <c r="I6" s="92">
        <v>-91.501500199999995</v>
      </c>
      <c r="J6" s="107" t="s">
        <v>42</v>
      </c>
      <c r="K6" s="104" t="s">
        <v>1510</v>
      </c>
      <c r="L6" s="107" t="s">
        <v>2733</v>
      </c>
      <c r="M6" s="111" t="s">
        <v>2734</v>
      </c>
      <c r="N6" s="104" t="s">
        <v>26</v>
      </c>
      <c r="O6" s="104" t="s">
        <v>1510</v>
      </c>
      <c r="P6" s="108"/>
      <c r="Q6" s="108"/>
      <c r="R6" s="108"/>
      <c r="S6" s="107" t="s">
        <v>2725</v>
      </c>
      <c r="T6" s="107"/>
      <c r="U6" s="107"/>
      <c r="V6" s="108"/>
      <c r="W6" s="108"/>
      <c r="X6" s="108"/>
    </row>
    <row r="7" spans="1:24">
      <c r="A7" s="103">
        <v>6</v>
      </c>
      <c r="B7" s="107" t="s">
        <v>357</v>
      </c>
      <c r="C7" s="105" t="s">
        <v>358</v>
      </c>
      <c r="D7" s="107" t="s">
        <v>1669</v>
      </c>
      <c r="E7" s="107" t="s">
        <v>2722</v>
      </c>
      <c r="F7" s="104" t="s">
        <v>1509</v>
      </c>
      <c r="G7" s="107">
        <v>2002</v>
      </c>
      <c r="H7" s="92">
        <v>31.311293599999999</v>
      </c>
      <c r="I7" s="92">
        <v>-92.445137099999997</v>
      </c>
      <c r="J7" s="107" t="s">
        <v>42</v>
      </c>
      <c r="K7" s="104" t="s">
        <v>1510</v>
      </c>
      <c r="L7" s="107" t="s">
        <v>2735</v>
      </c>
      <c r="M7" s="111" t="s">
        <v>2736</v>
      </c>
      <c r="N7" s="107" t="s">
        <v>35</v>
      </c>
      <c r="O7" s="104" t="s">
        <v>1510</v>
      </c>
      <c r="P7" s="108"/>
      <c r="Q7" s="108"/>
      <c r="R7" s="108"/>
      <c r="S7" s="107" t="s">
        <v>2725</v>
      </c>
      <c r="T7" s="107"/>
      <c r="U7" s="107"/>
      <c r="V7" s="108"/>
      <c r="W7" s="108"/>
      <c r="X7" s="108"/>
    </row>
    <row r="8" spans="1:24">
      <c r="A8" s="103">
        <v>7</v>
      </c>
      <c r="B8" s="107" t="s">
        <v>357</v>
      </c>
      <c r="C8" s="105" t="s">
        <v>358</v>
      </c>
      <c r="D8" s="107" t="s">
        <v>1669</v>
      </c>
      <c r="E8" s="107" t="s">
        <v>2722</v>
      </c>
      <c r="F8" s="104" t="s">
        <v>1509</v>
      </c>
      <c r="G8" s="107">
        <v>2002</v>
      </c>
      <c r="H8" s="92">
        <v>31.311293599999999</v>
      </c>
      <c r="I8" s="92">
        <v>-92.445137099999997</v>
      </c>
      <c r="J8" s="107" t="s">
        <v>42</v>
      </c>
      <c r="K8" s="104" t="s">
        <v>1510</v>
      </c>
      <c r="L8" s="107" t="s">
        <v>2737</v>
      </c>
      <c r="M8" s="111" t="s">
        <v>2738</v>
      </c>
      <c r="N8" s="107" t="s">
        <v>35</v>
      </c>
      <c r="O8" s="104" t="s">
        <v>1510</v>
      </c>
      <c r="P8" s="108"/>
      <c r="Q8" s="108"/>
      <c r="R8" s="108"/>
      <c r="S8" s="107" t="s">
        <v>2725</v>
      </c>
      <c r="T8" s="107"/>
      <c r="U8" s="107"/>
      <c r="V8" s="108"/>
      <c r="W8" s="108"/>
      <c r="X8" s="108"/>
    </row>
    <row r="9" spans="1:24">
      <c r="A9" s="103">
        <v>8</v>
      </c>
      <c r="B9" s="107" t="s">
        <v>357</v>
      </c>
      <c r="C9" s="105" t="s">
        <v>358</v>
      </c>
      <c r="D9" s="107" t="s">
        <v>2721</v>
      </c>
      <c r="E9" s="107" t="s">
        <v>2722</v>
      </c>
      <c r="F9" s="104" t="s">
        <v>1509</v>
      </c>
      <c r="G9" s="107">
        <v>2002</v>
      </c>
      <c r="H9" s="92">
        <v>31.311293599999999</v>
      </c>
      <c r="I9" s="92">
        <v>-92.445137099999997</v>
      </c>
      <c r="J9" s="107" t="s">
        <v>42</v>
      </c>
      <c r="K9" s="104" t="s">
        <v>1510</v>
      </c>
      <c r="L9" s="107" t="s">
        <v>2739</v>
      </c>
      <c r="M9" s="111" t="s">
        <v>2740</v>
      </c>
      <c r="N9" s="107" t="s">
        <v>35</v>
      </c>
      <c r="O9" s="104" t="s">
        <v>1510</v>
      </c>
      <c r="P9" s="108"/>
      <c r="Q9" s="108"/>
      <c r="R9" s="108"/>
      <c r="S9" s="107" t="s">
        <v>2725</v>
      </c>
      <c r="T9" s="107"/>
      <c r="U9" s="107"/>
      <c r="V9" s="108"/>
      <c r="W9" s="108"/>
      <c r="X9" s="108"/>
    </row>
    <row r="10" spans="1:24">
      <c r="A10" s="103">
        <v>9</v>
      </c>
      <c r="B10" s="107" t="s">
        <v>357</v>
      </c>
      <c r="C10" s="105" t="s">
        <v>358</v>
      </c>
      <c r="D10" s="107" t="s">
        <v>2721</v>
      </c>
      <c r="E10" s="107" t="s">
        <v>2722</v>
      </c>
      <c r="F10" s="104" t="s">
        <v>1509</v>
      </c>
      <c r="G10" s="107">
        <v>2002</v>
      </c>
      <c r="H10" s="92">
        <v>31.311293599999999</v>
      </c>
      <c r="I10" s="92">
        <v>-92.445137099999997</v>
      </c>
      <c r="J10" s="107" t="s">
        <v>42</v>
      </c>
      <c r="K10" s="104" t="s">
        <v>1510</v>
      </c>
      <c r="L10" s="107" t="s">
        <v>2741</v>
      </c>
      <c r="M10" s="111" t="s">
        <v>2742</v>
      </c>
      <c r="N10" s="107" t="s">
        <v>35</v>
      </c>
      <c r="O10" s="104" t="s">
        <v>1510</v>
      </c>
      <c r="P10" s="108"/>
      <c r="Q10" s="108"/>
      <c r="R10" s="108"/>
      <c r="S10" s="107" t="s">
        <v>2725</v>
      </c>
      <c r="T10" s="107"/>
      <c r="U10" s="107"/>
      <c r="V10" s="108"/>
      <c r="W10" s="108"/>
      <c r="X10" s="108"/>
    </row>
    <row r="11" spans="1:24">
      <c r="A11" s="103">
        <v>10</v>
      </c>
      <c r="B11" s="107" t="s">
        <v>357</v>
      </c>
      <c r="C11" s="105" t="s">
        <v>358</v>
      </c>
      <c r="D11" s="107" t="s">
        <v>2721</v>
      </c>
      <c r="E11" s="107" t="s">
        <v>2722</v>
      </c>
      <c r="F11" s="104" t="s">
        <v>1509</v>
      </c>
      <c r="G11" s="107">
        <v>2002</v>
      </c>
      <c r="H11" s="92">
        <v>31.311293599999999</v>
      </c>
      <c r="I11" s="92">
        <v>-92.445137099999997</v>
      </c>
      <c r="J11" s="107" t="s">
        <v>42</v>
      </c>
      <c r="K11" s="104" t="s">
        <v>1510</v>
      </c>
      <c r="L11" s="107" t="s">
        <v>2743</v>
      </c>
      <c r="M11" s="111" t="s">
        <v>2744</v>
      </c>
      <c r="N11" s="107" t="s">
        <v>35</v>
      </c>
      <c r="O11" s="104" t="s">
        <v>1510</v>
      </c>
      <c r="P11" s="108"/>
      <c r="Q11" s="108"/>
      <c r="R11" s="108"/>
      <c r="S11" s="107" t="s">
        <v>2725</v>
      </c>
      <c r="T11" s="107"/>
      <c r="U11" s="107"/>
      <c r="V11" s="108"/>
      <c r="W11" s="108"/>
      <c r="X11" s="108"/>
    </row>
    <row r="12" spans="1:24">
      <c r="A12" s="103">
        <v>11</v>
      </c>
      <c r="B12" s="107" t="s">
        <v>357</v>
      </c>
      <c r="C12" s="105" t="s">
        <v>358</v>
      </c>
      <c r="D12" s="107" t="s">
        <v>2721</v>
      </c>
      <c r="E12" s="107" t="s">
        <v>2722</v>
      </c>
      <c r="F12" s="104" t="s">
        <v>1509</v>
      </c>
      <c r="G12" s="107">
        <v>2003</v>
      </c>
      <c r="H12" s="92">
        <v>31.311293599999999</v>
      </c>
      <c r="I12" s="92">
        <v>-92.445137099999997</v>
      </c>
      <c r="J12" s="107" t="s">
        <v>42</v>
      </c>
      <c r="K12" s="104" t="s">
        <v>1510</v>
      </c>
      <c r="L12" s="107" t="s">
        <v>2745</v>
      </c>
      <c r="M12" s="111" t="s">
        <v>2746</v>
      </c>
      <c r="N12" s="107" t="s">
        <v>35</v>
      </c>
      <c r="O12" s="104" t="s">
        <v>1510</v>
      </c>
      <c r="P12" s="108"/>
      <c r="Q12" s="108"/>
      <c r="R12" s="108"/>
      <c r="S12" s="107" t="s">
        <v>2725</v>
      </c>
      <c r="T12" s="107"/>
      <c r="U12" s="107"/>
      <c r="V12" s="108"/>
      <c r="W12" s="108"/>
      <c r="X12" s="108"/>
    </row>
    <row r="13" spans="1:24">
      <c r="A13" s="103">
        <v>12</v>
      </c>
      <c r="B13" s="107" t="s">
        <v>357</v>
      </c>
      <c r="C13" s="105" t="s">
        <v>358</v>
      </c>
      <c r="D13" s="107" t="s">
        <v>1669</v>
      </c>
      <c r="E13" s="107" t="s">
        <v>2551</v>
      </c>
      <c r="F13" s="104" t="s">
        <v>1509</v>
      </c>
      <c r="G13" s="107">
        <v>2003</v>
      </c>
      <c r="H13" s="92">
        <v>30.2140928</v>
      </c>
      <c r="I13" s="92">
        <v>-92.374576099999999</v>
      </c>
      <c r="J13" s="107" t="s">
        <v>42</v>
      </c>
      <c r="K13" s="104" t="s">
        <v>1510</v>
      </c>
      <c r="L13" s="107" t="s">
        <v>2747</v>
      </c>
      <c r="M13" s="111" t="s">
        <v>2748</v>
      </c>
      <c r="N13" s="107" t="s">
        <v>35</v>
      </c>
      <c r="O13" s="104" t="s">
        <v>1510</v>
      </c>
      <c r="P13" s="108"/>
      <c r="Q13" s="108"/>
      <c r="R13" s="108"/>
      <c r="S13" s="107" t="s">
        <v>2725</v>
      </c>
      <c r="T13" s="107"/>
      <c r="U13" s="107"/>
      <c r="V13" s="108"/>
      <c r="W13" s="108"/>
      <c r="X13" s="108"/>
    </row>
    <row r="14" spans="1:24">
      <c r="A14" s="103">
        <v>13</v>
      </c>
      <c r="B14" s="107" t="s">
        <v>357</v>
      </c>
      <c r="C14" s="105" t="s">
        <v>358</v>
      </c>
      <c r="D14" s="107" t="s">
        <v>1669</v>
      </c>
      <c r="E14" s="107" t="s">
        <v>2551</v>
      </c>
      <c r="F14" s="104" t="s">
        <v>1509</v>
      </c>
      <c r="G14" s="107">
        <v>2003</v>
      </c>
      <c r="H14" s="92">
        <v>30.2140928</v>
      </c>
      <c r="I14" s="92">
        <v>-92.374576099999999</v>
      </c>
      <c r="J14" s="107" t="s">
        <v>42</v>
      </c>
      <c r="K14" s="104" t="s">
        <v>1510</v>
      </c>
      <c r="L14" s="107" t="s">
        <v>2749</v>
      </c>
      <c r="M14" s="111" t="s">
        <v>2750</v>
      </c>
      <c r="N14" s="107" t="s">
        <v>35</v>
      </c>
      <c r="O14" s="104" t="s">
        <v>1510</v>
      </c>
      <c r="P14" s="108"/>
      <c r="Q14" s="108"/>
      <c r="R14" s="108"/>
      <c r="S14" s="107" t="s">
        <v>2725</v>
      </c>
      <c r="T14" s="107"/>
      <c r="U14" s="107"/>
      <c r="V14" s="108"/>
      <c r="W14" s="108"/>
      <c r="X14" s="108"/>
    </row>
    <row r="15" spans="1:24">
      <c r="A15" s="103">
        <v>14</v>
      </c>
      <c r="B15" s="107" t="s">
        <v>357</v>
      </c>
      <c r="C15" s="105" t="s">
        <v>358</v>
      </c>
      <c r="D15" s="107" t="s">
        <v>1669</v>
      </c>
      <c r="E15" s="107" t="s">
        <v>2551</v>
      </c>
      <c r="F15" s="104" t="s">
        <v>1509</v>
      </c>
      <c r="G15" s="107">
        <v>2003</v>
      </c>
      <c r="H15" s="92">
        <v>30.2140928</v>
      </c>
      <c r="I15" s="92">
        <v>-92.374576099999999</v>
      </c>
      <c r="J15" s="107" t="s">
        <v>42</v>
      </c>
      <c r="K15" s="104" t="s">
        <v>1510</v>
      </c>
      <c r="L15" s="107" t="s">
        <v>2751</v>
      </c>
      <c r="M15" s="111" t="s">
        <v>2752</v>
      </c>
      <c r="N15" s="107" t="s">
        <v>35</v>
      </c>
      <c r="O15" s="104" t="s">
        <v>1510</v>
      </c>
      <c r="P15" s="108"/>
      <c r="Q15" s="108"/>
      <c r="R15" s="108"/>
      <c r="S15" s="107" t="s">
        <v>2725</v>
      </c>
      <c r="T15" s="107"/>
      <c r="U15" s="107"/>
      <c r="V15" s="108"/>
      <c r="W15" s="108"/>
      <c r="X15" s="108"/>
    </row>
    <row r="16" spans="1:24">
      <c r="A16" s="103">
        <v>15</v>
      </c>
      <c r="B16" s="107" t="s">
        <v>357</v>
      </c>
      <c r="C16" s="105" t="s">
        <v>358</v>
      </c>
      <c r="D16" s="107" t="s">
        <v>1669</v>
      </c>
      <c r="E16" s="107" t="s">
        <v>2551</v>
      </c>
      <c r="F16" s="104" t="s">
        <v>1509</v>
      </c>
      <c r="G16" s="107">
        <v>2003</v>
      </c>
      <c r="H16" s="92">
        <v>30.2140928</v>
      </c>
      <c r="I16" s="92">
        <v>-92.374576099999999</v>
      </c>
      <c r="J16" s="107" t="s">
        <v>42</v>
      </c>
      <c r="K16" s="104" t="s">
        <v>1510</v>
      </c>
      <c r="L16" s="107" t="s">
        <v>2753</v>
      </c>
      <c r="M16" s="111" t="s">
        <v>2754</v>
      </c>
      <c r="N16" s="107" t="s">
        <v>35</v>
      </c>
      <c r="O16" s="104" t="s">
        <v>1510</v>
      </c>
      <c r="P16" s="108"/>
      <c r="Q16" s="108"/>
      <c r="R16" s="108"/>
      <c r="S16" s="107" t="s">
        <v>2725</v>
      </c>
      <c r="T16" s="107"/>
      <c r="U16" s="107"/>
      <c r="V16" s="108"/>
      <c r="W16" s="108"/>
      <c r="X16" s="108"/>
    </row>
    <row r="17" spans="1:24">
      <c r="A17" s="103">
        <v>16</v>
      </c>
      <c r="B17" s="107" t="s">
        <v>357</v>
      </c>
      <c r="C17" s="105" t="s">
        <v>358</v>
      </c>
      <c r="D17" s="107" t="s">
        <v>1669</v>
      </c>
      <c r="E17" s="107" t="s">
        <v>2551</v>
      </c>
      <c r="F17" s="104" t="s">
        <v>1509</v>
      </c>
      <c r="G17" s="107">
        <v>2003</v>
      </c>
      <c r="H17" s="92">
        <v>30.2140928</v>
      </c>
      <c r="I17" s="92">
        <v>-92.374576099999999</v>
      </c>
      <c r="J17" s="107" t="s">
        <v>42</v>
      </c>
      <c r="K17" s="104" t="s">
        <v>1510</v>
      </c>
      <c r="L17" s="107" t="s">
        <v>2755</v>
      </c>
      <c r="M17" s="111" t="s">
        <v>2756</v>
      </c>
      <c r="N17" s="107" t="s">
        <v>35</v>
      </c>
      <c r="O17" s="104" t="s">
        <v>1510</v>
      </c>
      <c r="P17" s="108"/>
      <c r="Q17" s="108"/>
      <c r="R17" s="108"/>
      <c r="S17" s="107" t="s">
        <v>2725</v>
      </c>
      <c r="T17" s="107"/>
      <c r="U17" s="107"/>
      <c r="V17" s="108"/>
      <c r="W17" s="108"/>
      <c r="X17" s="108"/>
    </row>
    <row r="18" spans="1:24">
      <c r="A18" s="103">
        <v>17</v>
      </c>
      <c r="B18" s="107" t="s">
        <v>357</v>
      </c>
      <c r="C18" s="105" t="s">
        <v>358</v>
      </c>
      <c r="D18" s="107" t="s">
        <v>1669</v>
      </c>
      <c r="E18" s="107" t="s">
        <v>2551</v>
      </c>
      <c r="F18" s="104" t="s">
        <v>1509</v>
      </c>
      <c r="G18" s="107">
        <v>2003</v>
      </c>
      <c r="H18" s="92">
        <v>30.2140928</v>
      </c>
      <c r="I18" s="92">
        <v>-92.374576099999999</v>
      </c>
      <c r="J18" s="107" t="s">
        <v>42</v>
      </c>
      <c r="K18" s="104" t="s">
        <v>1510</v>
      </c>
      <c r="L18" s="107" t="s">
        <v>2757</v>
      </c>
      <c r="M18" s="111" t="s">
        <v>2758</v>
      </c>
      <c r="N18" s="107" t="s">
        <v>35</v>
      </c>
      <c r="O18" s="104" t="s">
        <v>1510</v>
      </c>
      <c r="P18" s="108"/>
      <c r="Q18" s="108"/>
      <c r="R18" s="108"/>
      <c r="S18" s="107" t="s">
        <v>2725</v>
      </c>
      <c r="T18" s="107"/>
      <c r="U18" s="107"/>
      <c r="V18" s="108"/>
      <c r="W18" s="108"/>
      <c r="X18" s="108"/>
    </row>
    <row r="19" spans="1:24">
      <c r="A19" s="103">
        <v>18</v>
      </c>
      <c r="B19" s="107" t="s">
        <v>357</v>
      </c>
      <c r="C19" s="105" t="s">
        <v>358</v>
      </c>
      <c r="D19" s="107" t="s">
        <v>1669</v>
      </c>
      <c r="E19" s="107" t="s">
        <v>2551</v>
      </c>
      <c r="F19" s="104" t="s">
        <v>1509</v>
      </c>
      <c r="G19" s="107">
        <v>2003</v>
      </c>
      <c r="H19" s="92">
        <v>30.2140928</v>
      </c>
      <c r="I19" s="92">
        <v>-92.374576099999999</v>
      </c>
      <c r="J19" s="107" t="s">
        <v>42</v>
      </c>
      <c r="K19" s="104" t="s">
        <v>1510</v>
      </c>
      <c r="L19" s="107" t="s">
        <v>2759</v>
      </c>
      <c r="M19" s="111" t="s">
        <v>2760</v>
      </c>
      <c r="N19" s="107" t="s">
        <v>35</v>
      </c>
      <c r="O19" s="104" t="s">
        <v>1510</v>
      </c>
      <c r="P19" s="108"/>
      <c r="Q19" s="108"/>
      <c r="R19" s="108"/>
      <c r="S19" s="107" t="s">
        <v>2725</v>
      </c>
      <c r="T19" s="107"/>
      <c r="U19" s="107"/>
      <c r="V19" s="108"/>
      <c r="W19" s="108"/>
      <c r="X19" s="108"/>
    </row>
    <row r="20" spans="1:24">
      <c r="A20" s="103">
        <v>19</v>
      </c>
      <c r="B20" s="107" t="s">
        <v>357</v>
      </c>
      <c r="C20" s="105" t="s">
        <v>358</v>
      </c>
      <c r="D20" s="107" t="s">
        <v>1669</v>
      </c>
      <c r="E20" s="107" t="s">
        <v>2551</v>
      </c>
      <c r="F20" s="104" t="s">
        <v>1509</v>
      </c>
      <c r="G20" s="107">
        <v>2003</v>
      </c>
      <c r="H20" s="92">
        <v>30.2140928</v>
      </c>
      <c r="I20" s="92">
        <v>-92.374576099999999</v>
      </c>
      <c r="J20" s="107" t="s">
        <v>42</v>
      </c>
      <c r="K20" s="104" t="s">
        <v>1510</v>
      </c>
      <c r="L20" s="107" t="s">
        <v>2761</v>
      </c>
      <c r="M20" s="111" t="s">
        <v>2762</v>
      </c>
      <c r="N20" s="107" t="s">
        <v>35</v>
      </c>
      <c r="O20" s="104" t="s">
        <v>1510</v>
      </c>
      <c r="P20" s="108"/>
      <c r="Q20" s="108"/>
      <c r="R20" s="108"/>
      <c r="S20" s="107" t="s">
        <v>2725</v>
      </c>
      <c r="T20" s="107"/>
      <c r="U20" s="107"/>
      <c r="V20" s="108"/>
      <c r="W20" s="108"/>
      <c r="X20" s="108"/>
    </row>
    <row r="21" spans="1:24">
      <c r="A21" s="103">
        <v>20</v>
      </c>
      <c r="B21" s="107" t="s">
        <v>357</v>
      </c>
      <c r="C21" s="105" t="s">
        <v>358</v>
      </c>
      <c r="D21" s="107" t="s">
        <v>1669</v>
      </c>
      <c r="E21" s="107" t="s">
        <v>2551</v>
      </c>
      <c r="F21" s="104" t="s">
        <v>1509</v>
      </c>
      <c r="G21" s="107">
        <v>2003</v>
      </c>
      <c r="H21" s="92">
        <v>30.2140928</v>
      </c>
      <c r="I21" s="92">
        <v>-92.374576099999999</v>
      </c>
      <c r="J21" s="107" t="s">
        <v>42</v>
      </c>
      <c r="K21" s="104" t="s">
        <v>1510</v>
      </c>
      <c r="L21" s="107" t="s">
        <v>2763</v>
      </c>
      <c r="M21" s="111" t="s">
        <v>2764</v>
      </c>
      <c r="N21" s="107" t="s">
        <v>35</v>
      </c>
      <c r="O21" s="104" t="s">
        <v>1510</v>
      </c>
      <c r="P21" s="108"/>
      <c r="Q21" s="108"/>
      <c r="R21" s="108"/>
      <c r="S21" s="107" t="s">
        <v>2725</v>
      </c>
      <c r="T21" s="107"/>
      <c r="U21" s="107"/>
      <c r="V21" s="108"/>
      <c r="W21" s="108"/>
      <c r="X21" s="108"/>
    </row>
    <row r="22" spans="1:24">
      <c r="A22" s="103">
        <v>21</v>
      </c>
      <c r="B22" s="107" t="s">
        <v>357</v>
      </c>
      <c r="C22" s="105" t="s">
        <v>358</v>
      </c>
      <c r="D22" s="107" t="s">
        <v>1669</v>
      </c>
      <c r="E22" s="107" t="s">
        <v>2551</v>
      </c>
      <c r="F22" s="104" t="s">
        <v>1509</v>
      </c>
      <c r="G22" s="107">
        <v>2003</v>
      </c>
      <c r="H22" s="92">
        <v>30.2140928</v>
      </c>
      <c r="I22" s="92">
        <v>-92.374576099999999</v>
      </c>
      <c r="J22" s="107" t="s">
        <v>42</v>
      </c>
      <c r="K22" s="104" t="s">
        <v>1510</v>
      </c>
      <c r="L22" s="107" t="s">
        <v>2765</v>
      </c>
      <c r="M22" s="111" t="s">
        <v>2766</v>
      </c>
      <c r="N22" s="107" t="s">
        <v>35</v>
      </c>
      <c r="O22" s="104" t="s">
        <v>1510</v>
      </c>
      <c r="P22" s="108"/>
      <c r="Q22" s="108"/>
      <c r="R22" s="108"/>
      <c r="S22" s="107" t="s">
        <v>2725</v>
      </c>
      <c r="T22" s="107"/>
      <c r="U22" s="107"/>
      <c r="V22" s="108"/>
      <c r="W22" s="108"/>
      <c r="X22" s="108"/>
    </row>
    <row r="23" spans="1:24">
      <c r="A23" s="103">
        <v>22</v>
      </c>
      <c r="B23" s="107" t="s">
        <v>357</v>
      </c>
      <c r="C23" s="105" t="s">
        <v>358</v>
      </c>
      <c r="D23" s="107" t="s">
        <v>1669</v>
      </c>
      <c r="E23" s="107" t="s">
        <v>2551</v>
      </c>
      <c r="F23" s="104" t="s">
        <v>1509</v>
      </c>
      <c r="G23" s="107">
        <v>2003</v>
      </c>
      <c r="H23" s="92">
        <v>30.2140928</v>
      </c>
      <c r="I23" s="92">
        <v>-92.374576099999999</v>
      </c>
      <c r="J23" s="107" t="s">
        <v>42</v>
      </c>
      <c r="K23" s="104" t="s">
        <v>1510</v>
      </c>
      <c r="L23" s="107" t="s">
        <v>2767</v>
      </c>
      <c r="M23" s="111" t="s">
        <v>2768</v>
      </c>
      <c r="N23" s="107" t="s">
        <v>35</v>
      </c>
      <c r="O23" s="104" t="s">
        <v>1510</v>
      </c>
      <c r="P23" s="108"/>
      <c r="Q23" s="108"/>
      <c r="R23" s="108"/>
      <c r="S23" s="107" t="s">
        <v>2725</v>
      </c>
      <c r="T23" s="107"/>
      <c r="U23" s="107"/>
      <c r="V23" s="108"/>
      <c r="W23" s="108"/>
      <c r="X23" s="108"/>
    </row>
    <row r="24" spans="1:24">
      <c r="A24" s="103">
        <v>23</v>
      </c>
      <c r="B24" s="107" t="s">
        <v>357</v>
      </c>
      <c r="C24" s="105" t="s">
        <v>358</v>
      </c>
      <c r="D24" s="107" t="s">
        <v>1669</v>
      </c>
      <c r="E24" s="107" t="s">
        <v>2722</v>
      </c>
      <c r="F24" s="104" t="s">
        <v>1509</v>
      </c>
      <c r="G24" s="107">
        <v>2005</v>
      </c>
      <c r="H24" s="92">
        <v>31.311293599999999</v>
      </c>
      <c r="I24" s="92">
        <v>-92.445137099999997</v>
      </c>
      <c r="J24" s="107" t="s">
        <v>42</v>
      </c>
      <c r="K24" s="104" t="s">
        <v>1510</v>
      </c>
      <c r="L24" s="107" t="s">
        <v>2769</v>
      </c>
      <c r="M24" s="111" t="s">
        <v>2770</v>
      </c>
      <c r="N24" s="107" t="s">
        <v>23</v>
      </c>
      <c r="O24" s="104" t="s">
        <v>1510</v>
      </c>
      <c r="P24" s="108"/>
      <c r="Q24" s="108"/>
      <c r="R24" s="108"/>
      <c r="S24" s="107" t="s">
        <v>2725</v>
      </c>
      <c r="T24" s="107"/>
      <c r="U24" s="107"/>
      <c r="V24" s="108"/>
      <c r="W24" s="108"/>
      <c r="X24" s="108"/>
    </row>
    <row r="25" spans="1:24">
      <c r="A25" s="103">
        <v>24</v>
      </c>
      <c r="B25" s="107" t="s">
        <v>357</v>
      </c>
      <c r="C25" s="105" t="s">
        <v>358</v>
      </c>
      <c r="D25" s="107" t="s">
        <v>1669</v>
      </c>
      <c r="E25" s="107" t="s">
        <v>2722</v>
      </c>
      <c r="F25" s="104" t="s">
        <v>1509</v>
      </c>
      <c r="G25" s="107">
        <v>2005</v>
      </c>
      <c r="H25" s="92">
        <v>31.311293599999999</v>
      </c>
      <c r="I25" s="92">
        <v>-92.445137099999997</v>
      </c>
      <c r="J25" s="107" t="s">
        <v>42</v>
      </c>
      <c r="K25" s="104" t="s">
        <v>1510</v>
      </c>
      <c r="L25" s="107" t="s">
        <v>2771</v>
      </c>
      <c r="M25" s="111" t="s">
        <v>2772</v>
      </c>
      <c r="N25" s="107" t="s">
        <v>23</v>
      </c>
      <c r="O25" s="104" t="s">
        <v>1510</v>
      </c>
      <c r="P25" s="108"/>
      <c r="Q25" s="108"/>
      <c r="R25" s="108"/>
      <c r="S25" s="107" t="s">
        <v>2725</v>
      </c>
      <c r="T25" s="107"/>
      <c r="U25" s="107"/>
      <c r="V25" s="108"/>
      <c r="W25" s="108"/>
      <c r="X25" s="108"/>
    </row>
    <row r="26" spans="1:24">
      <c r="A26" s="103">
        <v>25</v>
      </c>
      <c r="B26" s="107" t="s">
        <v>357</v>
      </c>
      <c r="C26" s="105" t="s">
        <v>358</v>
      </c>
      <c r="D26" s="107" t="s">
        <v>1669</v>
      </c>
      <c r="E26" s="107" t="s">
        <v>2722</v>
      </c>
      <c r="F26" s="104" t="s">
        <v>1509</v>
      </c>
      <c r="G26" s="107">
        <v>2005</v>
      </c>
      <c r="H26" s="92">
        <v>31.311293599999999</v>
      </c>
      <c r="I26" s="92">
        <v>-92.445137099999997</v>
      </c>
      <c r="J26" s="107" t="s">
        <v>42</v>
      </c>
      <c r="K26" s="104" t="s">
        <v>1510</v>
      </c>
      <c r="L26" s="107" t="s">
        <v>2773</v>
      </c>
      <c r="M26" s="111" t="s">
        <v>2774</v>
      </c>
      <c r="N26" s="107" t="s">
        <v>23</v>
      </c>
      <c r="O26" s="104" t="s">
        <v>1510</v>
      </c>
      <c r="P26" s="108"/>
      <c r="Q26" s="108"/>
      <c r="R26" s="108"/>
      <c r="S26" s="107" t="s">
        <v>2725</v>
      </c>
      <c r="T26" s="107"/>
      <c r="U26" s="107"/>
      <c r="V26" s="108"/>
      <c r="W26" s="108"/>
      <c r="X26" s="108"/>
    </row>
    <row r="27" spans="1:24">
      <c r="A27" s="103">
        <v>26</v>
      </c>
      <c r="B27" s="107" t="s">
        <v>357</v>
      </c>
      <c r="C27" s="105" t="s">
        <v>358</v>
      </c>
      <c r="D27" s="107" t="s">
        <v>2721</v>
      </c>
      <c r="E27" s="107" t="s">
        <v>2722</v>
      </c>
      <c r="F27" s="104" t="s">
        <v>1509</v>
      </c>
      <c r="G27" s="107">
        <v>2005</v>
      </c>
      <c r="H27" s="92">
        <v>31.311293599999999</v>
      </c>
      <c r="I27" s="92">
        <v>-92.445137099999997</v>
      </c>
      <c r="J27" s="107" t="s">
        <v>42</v>
      </c>
      <c r="K27" s="104" t="s">
        <v>1510</v>
      </c>
      <c r="L27" s="107" t="s">
        <v>2775</v>
      </c>
      <c r="M27" s="111" t="s">
        <v>2776</v>
      </c>
      <c r="N27" s="107" t="s">
        <v>23</v>
      </c>
      <c r="O27" s="104" t="s">
        <v>1510</v>
      </c>
      <c r="P27" s="108"/>
      <c r="Q27" s="108"/>
      <c r="R27" s="108"/>
      <c r="S27" s="107" t="s">
        <v>2725</v>
      </c>
      <c r="T27" s="107"/>
      <c r="U27" s="107"/>
      <c r="V27" s="108"/>
      <c r="W27" s="108"/>
      <c r="X27" s="108"/>
    </row>
    <row r="28" spans="1:24">
      <c r="A28" s="103">
        <v>27</v>
      </c>
      <c r="B28" s="107" t="s">
        <v>357</v>
      </c>
      <c r="C28" s="105" t="s">
        <v>358</v>
      </c>
      <c r="D28" s="107" t="s">
        <v>2721</v>
      </c>
      <c r="E28" s="107" t="s">
        <v>2722</v>
      </c>
      <c r="F28" s="104" t="s">
        <v>1509</v>
      </c>
      <c r="G28" s="107">
        <v>2003</v>
      </c>
      <c r="H28" s="92">
        <v>31.311293599999999</v>
      </c>
      <c r="I28" s="92">
        <v>-92.445137099999997</v>
      </c>
      <c r="J28" s="107" t="s">
        <v>205</v>
      </c>
      <c r="K28" s="104" t="s">
        <v>1510</v>
      </c>
      <c r="L28" s="107" t="s">
        <v>2777</v>
      </c>
      <c r="M28" s="111" t="s">
        <v>2778</v>
      </c>
      <c r="N28" s="107" t="s">
        <v>23</v>
      </c>
      <c r="O28" s="104" t="s">
        <v>1510</v>
      </c>
      <c r="P28" s="108"/>
      <c r="Q28" s="108"/>
      <c r="R28" s="108"/>
      <c r="S28" s="107" t="s">
        <v>2725</v>
      </c>
      <c r="T28" s="107"/>
      <c r="U28" s="107"/>
      <c r="V28" s="108"/>
      <c r="W28" s="108"/>
      <c r="X28" s="108"/>
    </row>
    <row r="29" spans="1:24">
      <c r="A29" s="103">
        <v>28</v>
      </c>
      <c r="B29" s="107" t="s">
        <v>357</v>
      </c>
      <c r="C29" s="105" t="s">
        <v>358</v>
      </c>
      <c r="D29" s="107" t="s">
        <v>2721</v>
      </c>
      <c r="E29" s="107" t="s">
        <v>2722</v>
      </c>
      <c r="F29" s="104" t="s">
        <v>1509</v>
      </c>
      <c r="G29" s="107">
        <v>2003</v>
      </c>
      <c r="H29" s="92">
        <v>31.311293599999999</v>
      </c>
      <c r="I29" s="92">
        <v>-92.445137099999997</v>
      </c>
      <c r="J29" s="107" t="s">
        <v>205</v>
      </c>
      <c r="K29" s="104" t="s">
        <v>1510</v>
      </c>
      <c r="L29" s="107" t="s">
        <v>2779</v>
      </c>
      <c r="M29" s="111" t="s">
        <v>2780</v>
      </c>
      <c r="N29" s="107" t="s">
        <v>23</v>
      </c>
      <c r="O29" s="104" t="s">
        <v>1510</v>
      </c>
      <c r="P29" s="108"/>
      <c r="Q29" s="108"/>
      <c r="R29" s="108"/>
      <c r="S29" s="107" t="s">
        <v>2725</v>
      </c>
      <c r="T29" s="107"/>
      <c r="U29" s="107"/>
      <c r="V29" s="108"/>
      <c r="W29" s="108"/>
      <c r="X29" s="108"/>
    </row>
    <row r="30" spans="1:24">
      <c r="A30" s="103">
        <v>29</v>
      </c>
      <c r="B30" s="107" t="s">
        <v>357</v>
      </c>
      <c r="C30" s="105" t="s">
        <v>358</v>
      </c>
      <c r="D30" s="107" t="s">
        <v>2721</v>
      </c>
      <c r="E30" s="107" t="s">
        <v>2722</v>
      </c>
      <c r="F30" s="104" t="s">
        <v>1509</v>
      </c>
      <c r="G30" s="107">
        <v>2003</v>
      </c>
      <c r="H30" s="92">
        <v>31.311293599999999</v>
      </c>
      <c r="I30" s="92">
        <v>-92.445137099999997</v>
      </c>
      <c r="J30" s="107" t="s">
        <v>205</v>
      </c>
      <c r="K30" s="104" t="s">
        <v>1510</v>
      </c>
      <c r="L30" s="107" t="s">
        <v>2781</v>
      </c>
      <c r="M30" s="111" t="s">
        <v>2782</v>
      </c>
      <c r="N30" s="107" t="s">
        <v>23</v>
      </c>
      <c r="O30" s="104" t="s">
        <v>1510</v>
      </c>
      <c r="P30" s="108"/>
      <c r="Q30" s="108"/>
      <c r="R30" s="108"/>
      <c r="S30" s="107" t="s">
        <v>2725</v>
      </c>
      <c r="T30" s="107"/>
      <c r="U30" s="107"/>
      <c r="V30" s="108"/>
      <c r="W30" s="108"/>
      <c r="X30" s="108"/>
    </row>
    <row r="31" spans="1:24">
      <c r="A31" s="103">
        <v>30</v>
      </c>
      <c r="B31" s="107" t="s">
        <v>357</v>
      </c>
      <c r="C31" s="105" t="s">
        <v>358</v>
      </c>
      <c r="D31" s="107" t="s">
        <v>2721</v>
      </c>
      <c r="E31" s="107" t="s">
        <v>2722</v>
      </c>
      <c r="F31" s="104" t="s">
        <v>1509</v>
      </c>
      <c r="G31" s="107">
        <v>2003</v>
      </c>
      <c r="H31" s="92">
        <v>31.311293599999999</v>
      </c>
      <c r="I31" s="92">
        <v>-92.445137099999997</v>
      </c>
      <c r="J31" s="107" t="s">
        <v>205</v>
      </c>
      <c r="K31" s="104" t="s">
        <v>1510</v>
      </c>
      <c r="L31" s="107" t="s">
        <v>2783</v>
      </c>
      <c r="M31" s="111" t="s">
        <v>2784</v>
      </c>
      <c r="N31" s="107" t="s">
        <v>23</v>
      </c>
      <c r="O31" s="104" t="s">
        <v>1510</v>
      </c>
      <c r="P31" s="108"/>
      <c r="Q31" s="108"/>
      <c r="R31" s="108"/>
      <c r="S31" s="107" t="s">
        <v>2725</v>
      </c>
      <c r="T31" s="107"/>
      <c r="U31" s="107"/>
      <c r="V31" s="108"/>
      <c r="W31" s="108"/>
      <c r="X31" s="108"/>
    </row>
    <row r="32" spans="1:24">
      <c r="A32" s="103">
        <v>31</v>
      </c>
      <c r="B32" s="107" t="s">
        <v>357</v>
      </c>
      <c r="C32" s="105" t="s">
        <v>358</v>
      </c>
      <c r="D32" s="107" t="s">
        <v>2721</v>
      </c>
      <c r="E32" s="107" t="s">
        <v>2722</v>
      </c>
      <c r="F32" s="104" t="s">
        <v>1509</v>
      </c>
      <c r="G32" s="107">
        <v>2002</v>
      </c>
      <c r="H32" s="92">
        <v>31.311293599999999</v>
      </c>
      <c r="I32" s="92">
        <v>-92.445137099999997</v>
      </c>
      <c r="J32" s="107" t="s">
        <v>42</v>
      </c>
      <c r="K32" s="104" t="s">
        <v>1510</v>
      </c>
      <c r="L32" s="107" t="s">
        <v>2785</v>
      </c>
      <c r="M32" s="111" t="s">
        <v>2786</v>
      </c>
      <c r="N32" s="107" t="s">
        <v>23</v>
      </c>
      <c r="O32" s="104" t="s">
        <v>1510</v>
      </c>
      <c r="P32" s="108"/>
      <c r="Q32" s="108"/>
      <c r="R32" s="108"/>
      <c r="S32" s="107" t="s">
        <v>2725</v>
      </c>
      <c r="T32" s="107"/>
      <c r="U32" s="107"/>
      <c r="V32" s="108"/>
      <c r="W32" s="108"/>
      <c r="X32" s="108"/>
    </row>
    <row r="33" spans="1:24">
      <c r="A33" s="103">
        <v>32</v>
      </c>
      <c r="B33" s="107" t="s">
        <v>357</v>
      </c>
      <c r="C33" s="105" t="s">
        <v>358</v>
      </c>
      <c r="D33" s="107" t="s">
        <v>2721</v>
      </c>
      <c r="E33" s="107" t="s">
        <v>2722</v>
      </c>
      <c r="F33" s="104" t="s">
        <v>1509</v>
      </c>
      <c r="G33" s="107">
        <v>2002</v>
      </c>
      <c r="H33" s="92">
        <v>31.311293599999999</v>
      </c>
      <c r="I33" s="92">
        <v>-92.445137099999997</v>
      </c>
      <c r="J33" s="107" t="s">
        <v>42</v>
      </c>
      <c r="K33" s="104" t="s">
        <v>1510</v>
      </c>
      <c r="L33" s="107" t="s">
        <v>2787</v>
      </c>
      <c r="M33" s="111" t="s">
        <v>2788</v>
      </c>
      <c r="N33" s="107" t="s">
        <v>23</v>
      </c>
      <c r="O33" s="104" t="s">
        <v>1510</v>
      </c>
      <c r="P33" s="108"/>
      <c r="Q33" s="108"/>
      <c r="R33" s="108"/>
      <c r="S33" s="107" t="s">
        <v>2725</v>
      </c>
      <c r="T33" s="107"/>
      <c r="U33" s="107"/>
      <c r="V33" s="108"/>
      <c r="W33" s="108"/>
      <c r="X33" s="108"/>
    </row>
    <row r="34" spans="1:24">
      <c r="A34" s="103">
        <v>33</v>
      </c>
      <c r="B34" s="107" t="s">
        <v>357</v>
      </c>
      <c r="C34" s="105" t="s">
        <v>358</v>
      </c>
      <c r="D34" s="107" t="s">
        <v>2721</v>
      </c>
      <c r="E34" s="107" t="s">
        <v>2722</v>
      </c>
      <c r="F34" s="104" t="s">
        <v>1509</v>
      </c>
      <c r="G34" s="107">
        <v>2003</v>
      </c>
      <c r="H34" s="92">
        <v>31.311293599999999</v>
      </c>
      <c r="I34" s="92">
        <v>-92.445137099999997</v>
      </c>
      <c r="J34" s="107" t="s">
        <v>42</v>
      </c>
      <c r="K34" s="104" t="s">
        <v>1510</v>
      </c>
      <c r="L34" s="107" t="s">
        <v>2789</v>
      </c>
      <c r="M34" s="111" t="s">
        <v>2790</v>
      </c>
      <c r="N34" s="107" t="s">
        <v>23</v>
      </c>
      <c r="O34" s="104" t="s">
        <v>1510</v>
      </c>
      <c r="P34" s="108"/>
      <c r="Q34" s="108"/>
      <c r="R34" s="108"/>
      <c r="S34" s="107" t="s">
        <v>2725</v>
      </c>
      <c r="T34" s="107"/>
      <c r="U34" s="107"/>
      <c r="V34" s="108"/>
      <c r="W34" s="108"/>
      <c r="X34" s="108"/>
    </row>
    <row r="35" spans="1:24">
      <c r="A35" s="103">
        <v>34</v>
      </c>
      <c r="B35" s="107" t="s">
        <v>357</v>
      </c>
      <c r="C35" s="105" t="s">
        <v>358</v>
      </c>
      <c r="D35" s="107" t="s">
        <v>2721</v>
      </c>
      <c r="E35" s="107" t="s">
        <v>2722</v>
      </c>
      <c r="F35" s="104" t="s">
        <v>1509</v>
      </c>
      <c r="G35" s="107">
        <v>2003</v>
      </c>
      <c r="H35" s="92">
        <v>31.311293599999999</v>
      </c>
      <c r="I35" s="92">
        <v>-92.445137099999997</v>
      </c>
      <c r="J35" s="107" t="s">
        <v>42</v>
      </c>
      <c r="K35" s="104" t="s">
        <v>1510</v>
      </c>
      <c r="L35" s="107" t="s">
        <v>2791</v>
      </c>
      <c r="M35" s="111" t="s">
        <v>2792</v>
      </c>
      <c r="N35" s="107" t="s">
        <v>23</v>
      </c>
      <c r="O35" s="104" t="s">
        <v>1510</v>
      </c>
      <c r="P35" s="108"/>
      <c r="Q35" s="108"/>
      <c r="R35" s="108"/>
      <c r="S35" s="107" t="s">
        <v>2725</v>
      </c>
      <c r="T35" s="107"/>
      <c r="U35" s="107"/>
      <c r="V35" s="108"/>
      <c r="W35" s="108"/>
      <c r="X35" s="108"/>
    </row>
    <row r="36" spans="1:24">
      <c r="A36" s="103">
        <v>35</v>
      </c>
      <c r="B36" s="107" t="s">
        <v>357</v>
      </c>
      <c r="C36" s="105" t="s">
        <v>358</v>
      </c>
      <c r="D36" s="107" t="s">
        <v>2721</v>
      </c>
      <c r="E36" s="107" t="s">
        <v>2722</v>
      </c>
      <c r="F36" s="104" t="s">
        <v>1509</v>
      </c>
      <c r="G36" s="107">
        <v>2003</v>
      </c>
      <c r="H36" s="92">
        <v>31.311293599999999</v>
      </c>
      <c r="I36" s="92">
        <v>-92.445137099999997</v>
      </c>
      <c r="J36" s="107" t="s">
        <v>42</v>
      </c>
      <c r="K36" s="104" t="s">
        <v>1510</v>
      </c>
      <c r="L36" s="107" t="s">
        <v>2793</v>
      </c>
      <c r="M36" s="111" t="s">
        <v>2794</v>
      </c>
      <c r="N36" s="107" t="s">
        <v>23</v>
      </c>
      <c r="O36" s="104" t="s">
        <v>1510</v>
      </c>
      <c r="P36" s="108"/>
      <c r="Q36" s="108"/>
      <c r="R36" s="108"/>
      <c r="S36" s="107" t="s">
        <v>2725</v>
      </c>
      <c r="T36" s="107"/>
      <c r="U36" s="107"/>
      <c r="V36" s="108"/>
      <c r="W36" s="108"/>
      <c r="X36" s="108"/>
    </row>
    <row r="37" spans="1:24">
      <c r="A37" s="103">
        <v>36</v>
      </c>
      <c r="B37" s="107" t="s">
        <v>357</v>
      </c>
      <c r="C37" s="105" t="s">
        <v>358</v>
      </c>
      <c r="D37" s="107" t="s">
        <v>2721</v>
      </c>
      <c r="E37" s="107" t="s">
        <v>2722</v>
      </c>
      <c r="F37" s="104" t="s">
        <v>1509</v>
      </c>
      <c r="G37" s="107">
        <v>2003</v>
      </c>
      <c r="H37" s="92">
        <v>31.311293599999999</v>
      </c>
      <c r="I37" s="92">
        <v>-92.445137099999997</v>
      </c>
      <c r="J37" s="107" t="s">
        <v>42</v>
      </c>
      <c r="K37" s="104" t="s">
        <v>1510</v>
      </c>
      <c r="L37" s="107" t="s">
        <v>2795</v>
      </c>
      <c r="M37" s="111" t="s">
        <v>2796</v>
      </c>
      <c r="N37" s="107" t="s">
        <v>23</v>
      </c>
      <c r="O37" s="104" t="s">
        <v>1510</v>
      </c>
      <c r="P37" s="108"/>
      <c r="Q37" s="108"/>
      <c r="R37" s="108"/>
      <c r="S37" s="107" t="s">
        <v>2725</v>
      </c>
      <c r="T37" s="107"/>
      <c r="U37" s="107"/>
      <c r="V37" s="108"/>
      <c r="W37" s="108"/>
      <c r="X37" s="108"/>
    </row>
    <row r="38" spans="1:24">
      <c r="A38" s="103">
        <v>37</v>
      </c>
      <c r="B38" s="107" t="s">
        <v>357</v>
      </c>
      <c r="C38" s="105" t="s">
        <v>358</v>
      </c>
      <c r="D38" s="107" t="s">
        <v>2721</v>
      </c>
      <c r="E38" s="107" t="s">
        <v>2722</v>
      </c>
      <c r="F38" s="104" t="s">
        <v>1509</v>
      </c>
      <c r="G38" s="107">
        <v>2003</v>
      </c>
      <c r="H38" s="92">
        <v>31.311293599999999</v>
      </c>
      <c r="I38" s="92">
        <v>-92.445137099999997</v>
      </c>
      <c r="J38" s="107" t="s">
        <v>42</v>
      </c>
      <c r="K38" s="104" t="s">
        <v>1510</v>
      </c>
      <c r="L38" s="107" t="s">
        <v>2797</v>
      </c>
      <c r="M38" s="111" t="s">
        <v>2798</v>
      </c>
      <c r="N38" s="107" t="s">
        <v>23</v>
      </c>
      <c r="O38" s="104" t="s">
        <v>1510</v>
      </c>
      <c r="P38" s="108"/>
      <c r="Q38" s="108"/>
      <c r="R38" s="108"/>
      <c r="S38" s="107" t="s">
        <v>2725</v>
      </c>
      <c r="T38" s="107"/>
      <c r="U38" s="107"/>
      <c r="V38" s="108"/>
      <c r="W38" s="108"/>
      <c r="X38" s="108"/>
    </row>
    <row r="39" spans="1:24">
      <c r="A39" s="103">
        <v>38</v>
      </c>
      <c r="B39" s="107" t="s">
        <v>357</v>
      </c>
      <c r="C39" s="105" t="s">
        <v>358</v>
      </c>
      <c r="D39" s="107" t="s">
        <v>2721</v>
      </c>
      <c r="E39" s="107" t="s">
        <v>2722</v>
      </c>
      <c r="F39" s="104" t="s">
        <v>1509</v>
      </c>
      <c r="G39" s="107">
        <v>2003</v>
      </c>
      <c r="H39" s="92">
        <v>31.311293599999999</v>
      </c>
      <c r="I39" s="92">
        <v>-92.445137099999997</v>
      </c>
      <c r="J39" s="107" t="s">
        <v>42</v>
      </c>
      <c r="K39" s="104" t="s">
        <v>1510</v>
      </c>
      <c r="L39" s="107" t="s">
        <v>2799</v>
      </c>
      <c r="M39" s="111" t="s">
        <v>2800</v>
      </c>
      <c r="N39" s="107" t="s">
        <v>23</v>
      </c>
      <c r="O39" s="104" t="s">
        <v>1510</v>
      </c>
      <c r="P39" s="108"/>
      <c r="Q39" s="108"/>
      <c r="R39" s="108"/>
      <c r="S39" s="107" t="s">
        <v>2725</v>
      </c>
      <c r="T39" s="107"/>
      <c r="U39" s="107"/>
      <c r="V39" s="108"/>
      <c r="W39" s="108"/>
      <c r="X39" s="108"/>
    </row>
    <row r="40" spans="1:24">
      <c r="A40" s="103">
        <v>39</v>
      </c>
      <c r="B40" s="107" t="s">
        <v>357</v>
      </c>
      <c r="C40" s="105" t="s">
        <v>358</v>
      </c>
      <c r="D40" s="107" t="s">
        <v>2721</v>
      </c>
      <c r="E40" s="107" t="s">
        <v>2722</v>
      </c>
      <c r="F40" s="104" t="s">
        <v>1509</v>
      </c>
      <c r="G40" s="107">
        <v>2003</v>
      </c>
      <c r="H40" s="92">
        <v>31.311293599999999</v>
      </c>
      <c r="I40" s="92">
        <v>-92.445137099999997</v>
      </c>
      <c r="J40" s="107" t="s">
        <v>42</v>
      </c>
      <c r="K40" s="104" t="s">
        <v>1510</v>
      </c>
      <c r="L40" s="107" t="s">
        <v>2801</v>
      </c>
      <c r="M40" s="111" t="s">
        <v>2802</v>
      </c>
      <c r="N40" s="107" t="s">
        <v>23</v>
      </c>
      <c r="O40" s="104" t="s">
        <v>1510</v>
      </c>
      <c r="P40" s="108"/>
      <c r="Q40" s="108"/>
      <c r="R40" s="108"/>
      <c r="S40" s="107" t="s">
        <v>2725</v>
      </c>
      <c r="T40" s="107"/>
      <c r="U40" s="107"/>
      <c r="V40" s="108"/>
      <c r="W40" s="108"/>
      <c r="X40" s="108"/>
    </row>
    <row r="41" spans="1:24">
      <c r="A41" s="103">
        <v>40</v>
      </c>
      <c r="B41" s="107" t="s">
        <v>357</v>
      </c>
      <c r="C41" s="105" t="s">
        <v>358</v>
      </c>
      <c r="D41" s="107" t="s">
        <v>2721</v>
      </c>
      <c r="E41" s="107" t="s">
        <v>2722</v>
      </c>
      <c r="F41" s="104" t="s">
        <v>1509</v>
      </c>
      <c r="G41" s="107">
        <v>2003</v>
      </c>
      <c r="H41" s="92">
        <v>31.311293599999999</v>
      </c>
      <c r="I41" s="92">
        <v>-92.445137099999997</v>
      </c>
      <c r="J41" s="107" t="s">
        <v>42</v>
      </c>
      <c r="K41" s="104" t="s">
        <v>1510</v>
      </c>
      <c r="L41" s="107" t="s">
        <v>2803</v>
      </c>
      <c r="M41" s="111" t="s">
        <v>2804</v>
      </c>
      <c r="N41" s="107" t="s">
        <v>23</v>
      </c>
      <c r="O41" s="104" t="s">
        <v>1510</v>
      </c>
      <c r="P41" s="108"/>
      <c r="Q41" s="108"/>
      <c r="R41" s="108"/>
      <c r="S41" s="107" t="s">
        <v>2725</v>
      </c>
      <c r="T41" s="107"/>
      <c r="U41" s="107"/>
      <c r="V41" s="108"/>
      <c r="W41" s="108"/>
      <c r="X41" s="108"/>
    </row>
    <row r="42" spans="1:24">
      <c r="A42" s="103">
        <v>41</v>
      </c>
      <c r="B42" s="107" t="s">
        <v>357</v>
      </c>
      <c r="C42" s="105" t="s">
        <v>358</v>
      </c>
      <c r="D42" s="107" t="s">
        <v>2721</v>
      </c>
      <c r="E42" s="107" t="s">
        <v>2722</v>
      </c>
      <c r="F42" s="104" t="s">
        <v>1509</v>
      </c>
      <c r="G42" s="107">
        <v>2003</v>
      </c>
      <c r="H42" s="92">
        <v>31.311293599999999</v>
      </c>
      <c r="I42" s="92">
        <v>-92.445137099999997</v>
      </c>
      <c r="J42" s="107" t="s">
        <v>42</v>
      </c>
      <c r="K42" s="104" t="s">
        <v>1510</v>
      </c>
      <c r="L42" s="107" t="s">
        <v>2805</v>
      </c>
      <c r="M42" s="111" t="s">
        <v>2806</v>
      </c>
      <c r="N42" s="107" t="s">
        <v>23</v>
      </c>
      <c r="O42" s="104" t="s">
        <v>1510</v>
      </c>
      <c r="P42" s="108"/>
      <c r="Q42" s="108"/>
      <c r="R42" s="108"/>
      <c r="S42" s="107" t="s">
        <v>2725</v>
      </c>
      <c r="T42" s="107"/>
      <c r="U42" s="107"/>
      <c r="V42" s="108"/>
      <c r="W42" s="108"/>
      <c r="X42" s="108"/>
    </row>
    <row r="43" spans="1:24">
      <c r="A43" s="103">
        <v>42</v>
      </c>
      <c r="B43" s="107" t="s">
        <v>357</v>
      </c>
      <c r="C43" s="105" t="s">
        <v>358</v>
      </c>
      <c r="D43" s="107" t="s">
        <v>1669</v>
      </c>
      <c r="E43" s="107" t="s">
        <v>2551</v>
      </c>
      <c r="F43" s="104" t="s">
        <v>1509</v>
      </c>
      <c r="G43" s="107">
        <v>2003</v>
      </c>
      <c r="H43" s="92">
        <v>30.2140928</v>
      </c>
      <c r="I43" s="92">
        <v>-92.374576099999999</v>
      </c>
      <c r="J43" s="107" t="s">
        <v>205</v>
      </c>
      <c r="K43" s="104" t="s">
        <v>1510</v>
      </c>
      <c r="L43" s="107" t="s">
        <v>2807</v>
      </c>
      <c r="M43" s="111" t="s">
        <v>2808</v>
      </c>
      <c r="N43" s="107" t="s">
        <v>23</v>
      </c>
      <c r="O43" s="104" t="s">
        <v>1510</v>
      </c>
      <c r="P43" s="108"/>
      <c r="Q43" s="108"/>
      <c r="R43" s="108"/>
      <c r="S43" s="107" t="s">
        <v>2725</v>
      </c>
      <c r="T43" s="107"/>
      <c r="U43" s="107"/>
      <c r="V43" s="108"/>
      <c r="W43" s="108"/>
      <c r="X43" s="108"/>
    </row>
    <row r="44" spans="1:24">
      <c r="A44" s="103">
        <v>43</v>
      </c>
      <c r="B44" s="107" t="s">
        <v>357</v>
      </c>
      <c r="C44" s="105" t="s">
        <v>358</v>
      </c>
      <c r="D44" s="107" t="s">
        <v>1669</v>
      </c>
      <c r="E44" s="107" t="s">
        <v>2551</v>
      </c>
      <c r="F44" s="104" t="s">
        <v>1509</v>
      </c>
      <c r="G44" s="107">
        <v>2003</v>
      </c>
      <c r="H44" s="92">
        <v>30.2140928</v>
      </c>
      <c r="I44" s="92">
        <v>-92.374576099999999</v>
      </c>
      <c r="J44" s="107" t="s">
        <v>205</v>
      </c>
      <c r="K44" s="104" t="s">
        <v>1510</v>
      </c>
      <c r="L44" s="107" t="s">
        <v>2809</v>
      </c>
      <c r="M44" s="111" t="s">
        <v>2810</v>
      </c>
      <c r="N44" s="107" t="s">
        <v>23</v>
      </c>
      <c r="O44" s="104" t="s">
        <v>1510</v>
      </c>
      <c r="P44" s="108"/>
      <c r="Q44" s="108"/>
      <c r="R44" s="108"/>
      <c r="S44" s="107" t="s">
        <v>2725</v>
      </c>
      <c r="T44" s="107"/>
      <c r="U44" s="107"/>
      <c r="V44" s="108"/>
      <c r="W44" s="108"/>
      <c r="X44" s="108"/>
    </row>
    <row r="45" spans="1:24">
      <c r="A45" s="103">
        <v>44</v>
      </c>
      <c r="B45" s="107" t="s">
        <v>357</v>
      </c>
      <c r="C45" s="105" t="s">
        <v>358</v>
      </c>
      <c r="D45" s="107" t="s">
        <v>1669</v>
      </c>
      <c r="E45" s="107" t="s">
        <v>2551</v>
      </c>
      <c r="F45" s="104" t="s">
        <v>1509</v>
      </c>
      <c r="G45" s="107">
        <v>2003</v>
      </c>
      <c r="H45" s="92">
        <v>30.2140928</v>
      </c>
      <c r="I45" s="92">
        <v>-92.374576099999999</v>
      </c>
      <c r="J45" s="107" t="s">
        <v>205</v>
      </c>
      <c r="K45" s="104" t="s">
        <v>1510</v>
      </c>
      <c r="L45" s="107" t="s">
        <v>2811</v>
      </c>
      <c r="M45" s="111" t="s">
        <v>2812</v>
      </c>
      <c r="N45" s="107" t="s">
        <v>23</v>
      </c>
      <c r="O45" s="104" t="s">
        <v>1510</v>
      </c>
      <c r="P45" s="108"/>
      <c r="Q45" s="108"/>
      <c r="R45" s="108"/>
      <c r="S45" s="107" t="s">
        <v>2725</v>
      </c>
      <c r="T45" s="107"/>
      <c r="U45" s="107"/>
      <c r="V45" s="108"/>
      <c r="W45" s="108"/>
      <c r="X45" s="108"/>
    </row>
    <row r="46" spans="1:24">
      <c r="A46" s="103">
        <v>45</v>
      </c>
      <c r="B46" s="107" t="s">
        <v>357</v>
      </c>
      <c r="C46" s="105" t="s">
        <v>358</v>
      </c>
      <c r="D46" s="107" t="s">
        <v>1669</v>
      </c>
      <c r="E46" s="107" t="s">
        <v>2551</v>
      </c>
      <c r="F46" s="104" t="s">
        <v>1509</v>
      </c>
      <c r="G46" s="107">
        <v>2003</v>
      </c>
      <c r="H46" s="92">
        <v>30.2140928</v>
      </c>
      <c r="I46" s="92">
        <v>-92.374576099999999</v>
      </c>
      <c r="J46" s="107" t="s">
        <v>205</v>
      </c>
      <c r="K46" s="104" t="s">
        <v>1510</v>
      </c>
      <c r="L46" s="107" t="s">
        <v>2813</v>
      </c>
      <c r="M46" s="111" t="s">
        <v>2814</v>
      </c>
      <c r="N46" s="107" t="s">
        <v>23</v>
      </c>
      <c r="O46" s="104" t="s">
        <v>1510</v>
      </c>
      <c r="P46" s="108"/>
      <c r="Q46" s="108"/>
      <c r="R46" s="108"/>
      <c r="S46" s="107" t="s">
        <v>2725</v>
      </c>
      <c r="T46" s="107"/>
      <c r="U46" s="107"/>
      <c r="V46" s="108"/>
      <c r="W46" s="108"/>
      <c r="X46" s="108"/>
    </row>
    <row r="47" spans="1:24">
      <c r="A47" s="103">
        <v>46</v>
      </c>
      <c r="B47" s="107" t="s">
        <v>357</v>
      </c>
      <c r="C47" s="105" t="s">
        <v>358</v>
      </c>
      <c r="D47" s="107" t="s">
        <v>1669</v>
      </c>
      <c r="E47" s="107" t="s">
        <v>2551</v>
      </c>
      <c r="F47" s="104" t="s">
        <v>1509</v>
      </c>
      <c r="G47" s="107">
        <v>2003</v>
      </c>
      <c r="H47" s="92">
        <v>30.2140928</v>
      </c>
      <c r="I47" s="92">
        <v>-92.374576099999999</v>
      </c>
      <c r="J47" s="107" t="s">
        <v>205</v>
      </c>
      <c r="K47" s="104" t="s">
        <v>1510</v>
      </c>
      <c r="L47" s="107" t="s">
        <v>2815</v>
      </c>
      <c r="M47" s="111" t="s">
        <v>2816</v>
      </c>
      <c r="N47" s="107" t="s">
        <v>23</v>
      </c>
      <c r="O47" s="104" t="s">
        <v>1510</v>
      </c>
      <c r="P47" s="108"/>
      <c r="Q47" s="108"/>
      <c r="R47" s="108"/>
      <c r="S47" s="107" t="s">
        <v>2725</v>
      </c>
      <c r="T47" s="107"/>
      <c r="U47" s="107"/>
      <c r="V47" s="108"/>
      <c r="W47" s="108"/>
      <c r="X47" s="108"/>
    </row>
    <row r="48" spans="1:24">
      <c r="A48" s="103">
        <v>47</v>
      </c>
      <c r="B48" s="107" t="s">
        <v>357</v>
      </c>
      <c r="C48" s="105" t="s">
        <v>358</v>
      </c>
      <c r="D48" s="107" t="s">
        <v>1669</v>
      </c>
      <c r="E48" s="107" t="s">
        <v>2551</v>
      </c>
      <c r="F48" s="104" t="s">
        <v>1509</v>
      </c>
      <c r="G48" s="107">
        <v>2003</v>
      </c>
      <c r="H48" s="92">
        <v>30.2140928</v>
      </c>
      <c r="I48" s="92">
        <v>-92.374576099999999</v>
      </c>
      <c r="J48" s="107" t="s">
        <v>205</v>
      </c>
      <c r="K48" s="104" t="s">
        <v>1510</v>
      </c>
      <c r="L48" s="107" t="s">
        <v>2817</v>
      </c>
      <c r="M48" s="111" t="s">
        <v>2818</v>
      </c>
      <c r="N48" s="107" t="s">
        <v>23</v>
      </c>
      <c r="O48" s="104" t="s">
        <v>1510</v>
      </c>
      <c r="P48" s="108"/>
      <c r="Q48" s="108"/>
      <c r="R48" s="108"/>
      <c r="S48" s="107" t="s">
        <v>2725</v>
      </c>
      <c r="T48" s="107"/>
      <c r="U48" s="107"/>
      <c r="V48" s="108"/>
      <c r="W48" s="108"/>
      <c r="X48" s="108"/>
    </row>
    <row r="49" spans="1:24">
      <c r="A49" s="103">
        <v>48</v>
      </c>
      <c r="B49" s="107" t="s">
        <v>357</v>
      </c>
      <c r="C49" s="105" t="s">
        <v>358</v>
      </c>
      <c r="D49" s="107" t="s">
        <v>1669</v>
      </c>
      <c r="E49" s="107" t="s">
        <v>2551</v>
      </c>
      <c r="F49" s="104" t="s">
        <v>1509</v>
      </c>
      <c r="G49" s="107">
        <v>2003</v>
      </c>
      <c r="H49" s="92">
        <v>30.2140928</v>
      </c>
      <c r="I49" s="92">
        <v>-92.374576099999999</v>
      </c>
      <c r="J49" s="107" t="s">
        <v>205</v>
      </c>
      <c r="K49" s="104" t="s">
        <v>1510</v>
      </c>
      <c r="L49" s="107" t="s">
        <v>2819</v>
      </c>
      <c r="M49" s="111" t="s">
        <v>2820</v>
      </c>
      <c r="N49" s="107" t="s">
        <v>23</v>
      </c>
      <c r="O49" s="104" t="s">
        <v>1510</v>
      </c>
      <c r="P49" s="108"/>
      <c r="Q49" s="108"/>
      <c r="R49" s="108"/>
      <c r="S49" s="107" t="s">
        <v>2725</v>
      </c>
      <c r="T49" s="107"/>
      <c r="U49" s="107"/>
      <c r="V49" s="108"/>
      <c r="W49" s="108"/>
      <c r="X49" s="108"/>
    </row>
    <row r="50" spans="1:24">
      <c r="A50" s="103">
        <v>49</v>
      </c>
      <c r="B50" s="107" t="s">
        <v>357</v>
      </c>
      <c r="C50" s="105" t="s">
        <v>358</v>
      </c>
      <c r="D50" s="107" t="s">
        <v>1669</v>
      </c>
      <c r="E50" s="107" t="s">
        <v>2551</v>
      </c>
      <c r="F50" s="104" t="s">
        <v>1509</v>
      </c>
      <c r="G50" s="107">
        <v>2003</v>
      </c>
      <c r="H50" s="92">
        <v>30.2140928</v>
      </c>
      <c r="I50" s="92">
        <v>-92.374576099999999</v>
      </c>
      <c r="J50" s="107" t="s">
        <v>205</v>
      </c>
      <c r="K50" s="104" t="s">
        <v>1510</v>
      </c>
      <c r="L50" s="107" t="s">
        <v>2821</v>
      </c>
      <c r="M50" s="111" t="s">
        <v>2822</v>
      </c>
      <c r="N50" s="107" t="s">
        <v>23</v>
      </c>
      <c r="O50" s="104" t="s">
        <v>1510</v>
      </c>
      <c r="P50" s="108"/>
      <c r="Q50" s="108"/>
      <c r="R50" s="108"/>
      <c r="S50" s="107" t="s">
        <v>2725</v>
      </c>
      <c r="T50" s="107"/>
      <c r="U50" s="107"/>
      <c r="V50" s="108"/>
      <c r="W50" s="108"/>
      <c r="X50" s="108"/>
    </row>
    <row r="51" spans="1:24">
      <c r="A51" s="103">
        <v>50</v>
      </c>
      <c r="B51" s="107" t="s">
        <v>357</v>
      </c>
      <c r="C51" s="105" t="s">
        <v>358</v>
      </c>
      <c r="D51" s="107" t="s">
        <v>1669</v>
      </c>
      <c r="E51" s="107" t="s">
        <v>2551</v>
      </c>
      <c r="F51" s="104" t="s">
        <v>1509</v>
      </c>
      <c r="G51" s="107">
        <v>2003</v>
      </c>
      <c r="H51" s="92">
        <v>30.2140928</v>
      </c>
      <c r="I51" s="92">
        <v>-92.374576099999999</v>
      </c>
      <c r="J51" s="107" t="s">
        <v>205</v>
      </c>
      <c r="K51" s="104" t="s">
        <v>1510</v>
      </c>
      <c r="L51" s="107" t="s">
        <v>2823</v>
      </c>
      <c r="M51" s="111" t="s">
        <v>2824</v>
      </c>
      <c r="N51" s="107" t="s">
        <v>23</v>
      </c>
      <c r="O51" s="104" t="s">
        <v>1510</v>
      </c>
      <c r="P51" s="108"/>
      <c r="Q51" s="108"/>
      <c r="R51" s="108"/>
      <c r="S51" s="107" t="s">
        <v>2725</v>
      </c>
      <c r="T51" s="107"/>
      <c r="U51" s="107"/>
      <c r="V51" s="108"/>
      <c r="W51" s="108"/>
      <c r="X51" s="108"/>
    </row>
    <row r="52" spans="1:24">
      <c r="A52" s="103">
        <v>51</v>
      </c>
      <c r="B52" s="107" t="s">
        <v>357</v>
      </c>
      <c r="C52" s="105" t="s">
        <v>358</v>
      </c>
      <c r="D52" s="107" t="s">
        <v>1669</v>
      </c>
      <c r="E52" s="107" t="s">
        <v>2551</v>
      </c>
      <c r="F52" s="104" t="s">
        <v>1509</v>
      </c>
      <c r="G52" s="107">
        <v>2003</v>
      </c>
      <c r="H52" s="92">
        <v>30.2140928</v>
      </c>
      <c r="I52" s="92">
        <v>-92.374576099999999</v>
      </c>
      <c r="J52" s="107" t="s">
        <v>205</v>
      </c>
      <c r="K52" s="104" t="s">
        <v>1510</v>
      </c>
      <c r="L52" s="107" t="s">
        <v>2825</v>
      </c>
      <c r="M52" s="111" t="s">
        <v>2826</v>
      </c>
      <c r="N52" s="107" t="s">
        <v>23</v>
      </c>
      <c r="O52" s="104" t="s">
        <v>1510</v>
      </c>
      <c r="P52" s="108"/>
      <c r="Q52" s="108"/>
      <c r="R52" s="108"/>
      <c r="S52" s="107" t="s">
        <v>2725</v>
      </c>
      <c r="T52" s="107"/>
      <c r="U52" s="107"/>
      <c r="V52" s="108"/>
      <c r="W52" s="108"/>
      <c r="X52" s="108"/>
    </row>
    <row r="53" spans="1:24">
      <c r="A53" s="103">
        <v>52</v>
      </c>
      <c r="B53" s="107" t="s">
        <v>357</v>
      </c>
      <c r="C53" s="105" t="s">
        <v>358</v>
      </c>
      <c r="D53" s="107" t="s">
        <v>1669</v>
      </c>
      <c r="E53" s="107" t="s">
        <v>2551</v>
      </c>
      <c r="F53" s="104" t="s">
        <v>1509</v>
      </c>
      <c r="G53" s="107">
        <v>2003</v>
      </c>
      <c r="H53" s="92">
        <v>30.2140928</v>
      </c>
      <c r="I53" s="92">
        <v>-92.374576099999999</v>
      </c>
      <c r="J53" s="107" t="s">
        <v>205</v>
      </c>
      <c r="K53" s="104" t="s">
        <v>1510</v>
      </c>
      <c r="L53" s="107" t="s">
        <v>2827</v>
      </c>
      <c r="M53" s="111" t="s">
        <v>2828</v>
      </c>
      <c r="N53" s="107" t="s">
        <v>23</v>
      </c>
      <c r="O53" s="104" t="s">
        <v>1510</v>
      </c>
      <c r="P53" s="108"/>
      <c r="Q53" s="108"/>
      <c r="R53" s="108"/>
      <c r="S53" s="107" t="s">
        <v>2725</v>
      </c>
      <c r="T53" s="107"/>
      <c r="U53" s="107"/>
      <c r="V53" s="108"/>
      <c r="W53" s="108"/>
      <c r="X53" s="108"/>
    </row>
    <row r="54" spans="1:24">
      <c r="A54" s="103">
        <v>53</v>
      </c>
      <c r="B54" s="107" t="s">
        <v>357</v>
      </c>
      <c r="C54" s="105" t="s">
        <v>358</v>
      </c>
      <c r="D54" s="107" t="s">
        <v>1669</v>
      </c>
      <c r="E54" s="107" t="s">
        <v>2551</v>
      </c>
      <c r="F54" s="104" t="s">
        <v>1509</v>
      </c>
      <c r="G54" s="107">
        <v>2003</v>
      </c>
      <c r="H54" s="92">
        <v>30.2140928</v>
      </c>
      <c r="I54" s="92">
        <v>-92.374576099999999</v>
      </c>
      <c r="J54" s="107" t="s">
        <v>205</v>
      </c>
      <c r="K54" s="104" t="s">
        <v>1510</v>
      </c>
      <c r="L54" s="107" t="s">
        <v>2829</v>
      </c>
      <c r="M54" s="111" t="s">
        <v>2830</v>
      </c>
      <c r="N54" s="107" t="s">
        <v>23</v>
      </c>
      <c r="O54" s="104" t="s">
        <v>1510</v>
      </c>
      <c r="P54" s="108"/>
      <c r="Q54" s="108"/>
      <c r="R54" s="108"/>
      <c r="S54" s="107" t="s">
        <v>2725</v>
      </c>
      <c r="T54" s="107"/>
      <c r="U54" s="107"/>
      <c r="V54" s="108"/>
      <c r="W54" s="108"/>
      <c r="X54" s="108"/>
    </row>
    <row r="55" spans="1:24">
      <c r="A55" s="103">
        <v>54</v>
      </c>
      <c r="B55" s="107" t="s">
        <v>357</v>
      </c>
      <c r="C55" s="105" t="s">
        <v>358</v>
      </c>
      <c r="D55" s="107" t="s">
        <v>1669</v>
      </c>
      <c r="E55" s="107" t="s">
        <v>2551</v>
      </c>
      <c r="F55" s="104" t="s">
        <v>1509</v>
      </c>
      <c r="G55" s="107">
        <v>2003</v>
      </c>
      <c r="H55" s="92">
        <v>30.2140928</v>
      </c>
      <c r="I55" s="92">
        <v>-92.374576099999999</v>
      </c>
      <c r="J55" s="107" t="s">
        <v>205</v>
      </c>
      <c r="K55" s="104" t="s">
        <v>1510</v>
      </c>
      <c r="L55" s="107" t="s">
        <v>2831</v>
      </c>
      <c r="M55" s="111" t="s">
        <v>2832</v>
      </c>
      <c r="N55" s="107" t="s">
        <v>23</v>
      </c>
      <c r="O55" s="104" t="s">
        <v>1510</v>
      </c>
      <c r="P55" s="108"/>
      <c r="Q55" s="108"/>
      <c r="R55" s="108"/>
      <c r="S55" s="107" t="s">
        <v>2725</v>
      </c>
      <c r="T55" s="107"/>
      <c r="U55" s="107"/>
      <c r="V55" s="108"/>
      <c r="W55" s="108"/>
      <c r="X55" s="108"/>
    </row>
    <row r="56" spans="1:24">
      <c r="A56" s="103">
        <v>55</v>
      </c>
      <c r="B56" s="107" t="s">
        <v>357</v>
      </c>
      <c r="C56" s="105" t="s">
        <v>358</v>
      </c>
      <c r="D56" s="107" t="s">
        <v>1669</v>
      </c>
      <c r="E56" s="107" t="s">
        <v>2551</v>
      </c>
      <c r="F56" s="104" t="s">
        <v>1509</v>
      </c>
      <c r="G56" s="107">
        <v>2003</v>
      </c>
      <c r="H56" s="92">
        <v>30.2140928</v>
      </c>
      <c r="I56" s="92">
        <v>-92.374576099999999</v>
      </c>
      <c r="J56" s="107" t="s">
        <v>205</v>
      </c>
      <c r="K56" s="104" t="s">
        <v>1510</v>
      </c>
      <c r="L56" s="107" t="s">
        <v>2833</v>
      </c>
      <c r="M56" s="111" t="s">
        <v>2834</v>
      </c>
      <c r="N56" s="107" t="s">
        <v>23</v>
      </c>
      <c r="O56" s="104" t="s">
        <v>1510</v>
      </c>
      <c r="P56" s="108"/>
      <c r="Q56" s="108"/>
      <c r="R56" s="108"/>
      <c r="S56" s="107" t="s">
        <v>2725</v>
      </c>
      <c r="T56" s="107"/>
      <c r="U56" s="107"/>
      <c r="V56" s="108"/>
      <c r="W56" s="108"/>
      <c r="X56" s="108"/>
    </row>
    <row r="57" spans="1:24">
      <c r="A57" s="103">
        <v>56</v>
      </c>
      <c r="B57" s="107" t="s">
        <v>357</v>
      </c>
      <c r="C57" s="105" t="s">
        <v>358</v>
      </c>
      <c r="D57" s="107" t="s">
        <v>1669</v>
      </c>
      <c r="E57" s="107" t="s">
        <v>2551</v>
      </c>
      <c r="F57" s="104" t="s">
        <v>1509</v>
      </c>
      <c r="G57" s="107">
        <v>2003</v>
      </c>
      <c r="H57" s="92">
        <v>30.2140928</v>
      </c>
      <c r="I57" s="92">
        <v>-92.374576099999999</v>
      </c>
      <c r="J57" s="107" t="s">
        <v>205</v>
      </c>
      <c r="K57" s="104" t="s">
        <v>1510</v>
      </c>
      <c r="L57" s="107" t="s">
        <v>2835</v>
      </c>
      <c r="M57" s="111" t="s">
        <v>2836</v>
      </c>
      <c r="N57" s="107" t="s">
        <v>23</v>
      </c>
      <c r="O57" s="104" t="s">
        <v>1510</v>
      </c>
      <c r="P57" s="108"/>
      <c r="Q57" s="108"/>
      <c r="R57" s="108"/>
      <c r="S57" s="107" t="s">
        <v>2725</v>
      </c>
      <c r="T57" s="107"/>
      <c r="U57" s="107"/>
      <c r="V57" s="108"/>
      <c r="W57" s="108"/>
      <c r="X57" s="108"/>
    </row>
    <row r="58" spans="1:24">
      <c r="A58" s="103">
        <v>57</v>
      </c>
      <c r="B58" s="107" t="s">
        <v>357</v>
      </c>
      <c r="C58" s="105" t="s">
        <v>358</v>
      </c>
      <c r="D58" s="107" t="s">
        <v>1669</v>
      </c>
      <c r="E58" s="107" t="s">
        <v>2551</v>
      </c>
      <c r="F58" s="104" t="s">
        <v>1509</v>
      </c>
      <c r="G58" s="107">
        <v>2003</v>
      </c>
      <c r="H58" s="92">
        <v>30.2140928</v>
      </c>
      <c r="I58" s="92">
        <v>-92.374576099999999</v>
      </c>
      <c r="J58" s="107" t="s">
        <v>205</v>
      </c>
      <c r="K58" s="104" t="s">
        <v>1510</v>
      </c>
      <c r="L58" s="107" t="s">
        <v>2837</v>
      </c>
      <c r="M58" s="111" t="s">
        <v>2838</v>
      </c>
      <c r="N58" s="107" t="s">
        <v>23</v>
      </c>
      <c r="O58" s="104" t="s">
        <v>1510</v>
      </c>
      <c r="P58" s="108"/>
      <c r="Q58" s="108"/>
      <c r="R58" s="108"/>
      <c r="S58" s="107" t="s">
        <v>2725</v>
      </c>
      <c r="T58" s="107"/>
      <c r="U58" s="107"/>
      <c r="V58" s="108"/>
      <c r="W58" s="108"/>
      <c r="X58" s="108"/>
    </row>
    <row r="59" spans="1:24">
      <c r="A59" s="103">
        <v>58</v>
      </c>
      <c r="B59" s="107" t="s">
        <v>357</v>
      </c>
      <c r="C59" s="105" t="s">
        <v>358</v>
      </c>
      <c r="D59" s="107" t="s">
        <v>1669</v>
      </c>
      <c r="E59" s="107" t="s">
        <v>2551</v>
      </c>
      <c r="F59" s="104" t="s">
        <v>1509</v>
      </c>
      <c r="G59" s="107">
        <v>2003</v>
      </c>
      <c r="H59" s="92">
        <v>30.2140928</v>
      </c>
      <c r="I59" s="92">
        <v>-92.374576099999999</v>
      </c>
      <c r="J59" s="107" t="s">
        <v>205</v>
      </c>
      <c r="K59" s="104" t="s">
        <v>1510</v>
      </c>
      <c r="L59" s="107" t="s">
        <v>2839</v>
      </c>
      <c r="M59" s="111" t="s">
        <v>2840</v>
      </c>
      <c r="N59" s="107" t="s">
        <v>23</v>
      </c>
      <c r="O59" s="104" t="s">
        <v>1510</v>
      </c>
      <c r="P59" s="108"/>
      <c r="Q59" s="108"/>
      <c r="R59" s="108"/>
      <c r="S59" s="107" t="s">
        <v>2725</v>
      </c>
      <c r="T59" s="107"/>
      <c r="U59" s="107"/>
      <c r="V59" s="108"/>
      <c r="W59" s="108"/>
      <c r="X59" s="108"/>
    </row>
    <row r="60" spans="1:24">
      <c r="A60" s="103">
        <v>59</v>
      </c>
      <c r="B60" s="107" t="s">
        <v>357</v>
      </c>
      <c r="C60" s="105" t="s">
        <v>358</v>
      </c>
      <c r="D60" s="107" t="s">
        <v>1669</v>
      </c>
      <c r="E60" s="107" t="s">
        <v>2551</v>
      </c>
      <c r="F60" s="104" t="s">
        <v>1509</v>
      </c>
      <c r="G60" s="107">
        <v>2003</v>
      </c>
      <c r="H60" s="92">
        <v>30.2140928</v>
      </c>
      <c r="I60" s="92">
        <v>-92.374576099999999</v>
      </c>
      <c r="J60" s="107" t="s">
        <v>205</v>
      </c>
      <c r="K60" s="104" t="s">
        <v>1510</v>
      </c>
      <c r="L60" s="107" t="s">
        <v>2841</v>
      </c>
      <c r="M60" s="111" t="s">
        <v>2842</v>
      </c>
      <c r="N60" s="107" t="s">
        <v>23</v>
      </c>
      <c r="O60" s="104" t="s">
        <v>1510</v>
      </c>
      <c r="P60" s="108"/>
      <c r="Q60" s="108"/>
      <c r="R60" s="108"/>
      <c r="S60" s="107" t="s">
        <v>2725</v>
      </c>
      <c r="T60" s="107"/>
      <c r="U60" s="107"/>
      <c r="V60" s="108"/>
      <c r="W60" s="108"/>
      <c r="X60" s="108"/>
    </row>
    <row r="61" spans="1:24">
      <c r="A61" s="103">
        <v>60</v>
      </c>
      <c r="B61" s="107" t="s">
        <v>357</v>
      </c>
      <c r="C61" s="105" t="s">
        <v>358</v>
      </c>
      <c r="D61" s="107" t="s">
        <v>1669</v>
      </c>
      <c r="E61" s="107" t="s">
        <v>2551</v>
      </c>
      <c r="F61" s="104" t="s">
        <v>1509</v>
      </c>
      <c r="G61" s="107">
        <v>2003</v>
      </c>
      <c r="H61" s="92">
        <v>30.2140928</v>
      </c>
      <c r="I61" s="92">
        <v>-92.374576099999999</v>
      </c>
      <c r="J61" s="107" t="s">
        <v>205</v>
      </c>
      <c r="K61" s="104" t="s">
        <v>1510</v>
      </c>
      <c r="L61" s="107" t="s">
        <v>2843</v>
      </c>
      <c r="M61" s="111" t="s">
        <v>2844</v>
      </c>
      <c r="N61" s="107" t="s">
        <v>23</v>
      </c>
      <c r="O61" s="104" t="s">
        <v>1510</v>
      </c>
      <c r="P61" s="108"/>
      <c r="Q61" s="108"/>
      <c r="R61" s="108"/>
      <c r="S61" s="107" t="s">
        <v>2725</v>
      </c>
      <c r="T61" s="107"/>
      <c r="U61" s="107"/>
      <c r="V61" s="108"/>
      <c r="W61" s="108"/>
      <c r="X61" s="108"/>
    </row>
    <row r="62" spans="1:24">
      <c r="A62" s="103">
        <v>61</v>
      </c>
      <c r="B62" s="107" t="s">
        <v>357</v>
      </c>
      <c r="C62" s="105" t="s">
        <v>358</v>
      </c>
      <c r="D62" s="107" t="s">
        <v>1669</v>
      </c>
      <c r="E62" s="107" t="s">
        <v>2551</v>
      </c>
      <c r="F62" s="104" t="s">
        <v>1509</v>
      </c>
      <c r="G62" s="107">
        <v>2003</v>
      </c>
      <c r="H62" s="92">
        <v>30.2140928</v>
      </c>
      <c r="I62" s="92">
        <v>-92.374576099999999</v>
      </c>
      <c r="J62" s="107" t="s">
        <v>205</v>
      </c>
      <c r="K62" s="104" t="s">
        <v>1510</v>
      </c>
      <c r="L62" s="107" t="s">
        <v>2845</v>
      </c>
      <c r="M62" s="111" t="s">
        <v>2846</v>
      </c>
      <c r="N62" s="107" t="s">
        <v>23</v>
      </c>
      <c r="O62" s="104" t="s">
        <v>1510</v>
      </c>
      <c r="P62" s="108"/>
      <c r="Q62" s="108"/>
      <c r="R62" s="108"/>
      <c r="S62" s="107" t="s">
        <v>2725</v>
      </c>
      <c r="T62" s="107"/>
      <c r="U62" s="107"/>
      <c r="V62" s="108"/>
      <c r="W62" s="108"/>
      <c r="X62" s="108"/>
    </row>
    <row r="63" spans="1:24">
      <c r="A63" s="103">
        <v>62</v>
      </c>
      <c r="B63" s="107" t="s">
        <v>357</v>
      </c>
      <c r="C63" s="105" t="s">
        <v>358</v>
      </c>
      <c r="D63" s="107" t="s">
        <v>1669</v>
      </c>
      <c r="E63" s="107" t="s">
        <v>2551</v>
      </c>
      <c r="F63" s="104" t="s">
        <v>1509</v>
      </c>
      <c r="G63" s="107">
        <v>2003</v>
      </c>
      <c r="H63" s="92">
        <v>30.2140928</v>
      </c>
      <c r="I63" s="92">
        <v>-92.374576099999999</v>
      </c>
      <c r="J63" s="107" t="s">
        <v>205</v>
      </c>
      <c r="K63" s="104" t="s">
        <v>1510</v>
      </c>
      <c r="L63" s="107" t="s">
        <v>2847</v>
      </c>
      <c r="M63" s="111" t="s">
        <v>2848</v>
      </c>
      <c r="N63" s="107" t="s">
        <v>23</v>
      </c>
      <c r="O63" s="104" t="s">
        <v>1510</v>
      </c>
      <c r="P63" s="108"/>
      <c r="Q63" s="108"/>
      <c r="R63" s="108"/>
      <c r="S63" s="107" t="s">
        <v>2725</v>
      </c>
      <c r="T63" s="107"/>
      <c r="U63" s="107"/>
      <c r="V63" s="108"/>
      <c r="W63" s="108"/>
      <c r="X63" s="108"/>
    </row>
    <row r="64" spans="1:24">
      <c r="A64" s="103">
        <v>63</v>
      </c>
      <c r="B64" s="107" t="s">
        <v>357</v>
      </c>
      <c r="C64" s="105" t="s">
        <v>358</v>
      </c>
      <c r="D64" s="107" t="s">
        <v>1669</v>
      </c>
      <c r="E64" s="107" t="s">
        <v>2551</v>
      </c>
      <c r="F64" s="104" t="s">
        <v>1509</v>
      </c>
      <c r="G64" s="107">
        <v>2003</v>
      </c>
      <c r="H64" s="92">
        <v>30.2140928</v>
      </c>
      <c r="I64" s="92">
        <v>-92.374576099999999</v>
      </c>
      <c r="J64" s="107" t="s">
        <v>205</v>
      </c>
      <c r="K64" s="104" t="s">
        <v>1510</v>
      </c>
      <c r="L64" s="107" t="s">
        <v>2849</v>
      </c>
      <c r="M64" s="111" t="s">
        <v>2850</v>
      </c>
      <c r="N64" s="107" t="s">
        <v>23</v>
      </c>
      <c r="O64" s="104" t="s">
        <v>1510</v>
      </c>
      <c r="P64" s="108"/>
      <c r="Q64" s="108"/>
      <c r="R64" s="108"/>
      <c r="S64" s="107" t="s">
        <v>2725</v>
      </c>
      <c r="T64" s="107"/>
      <c r="U64" s="107"/>
      <c r="V64" s="108"/>
      <c r="W64" s="108"/>
      <c r="X64" s="108"/>
    </row>
    <row r="65" spans="1:24">
      <c r="A65" s="103">
        <v>64</v>
      </c>
      <c r="B65" s="107" t="s">
        <v>357</v>
      </c>
      <c r="C65" s="105" t="s">
        <v>358</v>
      </c>
      <c r="D65" s="107" t="s">
        <v>1669</v>
      </c>
      <c r="E65" s="107" t="s">
        <v>2551</v>
      </c>
      <c r="F65" s="104" t="s">
        <v>1509</v>
      </c>
      <c r="G65" s="107">
        <v>2003</v>
      </c>
      <c r="H65" s="92">
        <v>30.2140928</v>
      </c>
      <c r="I65" s="92">
        <v>-92.374576099999999</v>
      </c>
      <c r="J65" s="107" t="s">
        <v>205</v>
      </c>
      <c r="K65" s="104" t="s">
        <v>1510</v>
      </c>
      <c r="L65" s="107" t="s">
        <v>2851</v>
      </c>
      <c r="M65" s="111" t="s">
        <v>2852</v>
      </c>
      <c r="N65" s="107" t="s">
        <v>23</v>
      </c>
      <c r="O65" s="104" t="s">
        <v>1510</v>
      </c>
      <c r="P65" s="108"/>
      <c r="Q65" s="108"/>
      <c r="R65" s="108"/>
      <c r="S65" s="107" t="s">
        <v>2725</v>
      </c>
      <c r="T65" s="107"/>
      <c r="U65" s="107"/>
      <c r="V65" s="108"/>
      <c r="W65" s="108"/>
      <c r="X65" s="108"/>
    </row>
    <row r="66" spans="1:24">
      <c r="A66" s="103">
        <v>65</v>
      </c>
      <c r="B66" s="107" t="s">
        <v>357</v>
      </c>
      <c r="C66" s="105" t="s">
        <v>358</v>
      </c>
      <c r="D66" s="107" t="s">
        <v>1669</v>
      </c>
      <c r="E66" s="107" t="s">
        <v>2551</v>
      </c>
      <c r="F66" s="104" t="s">
        <v>1509</v>
      </c>
      <c r="G66" s="107">
        <v>2003</v>
      </c>
      <c r="H66" s="92">
        <v>30.2140928</v>
      </c>
      <c r="I66" s="92">
        <v>-92.374576099999999</v>
      </c>
      <c r="J66" s="107" t="s">
        <v>205</v>
      </c>
      <c r="K66" s="104" t="s">
        <v>1510</v>
      </c>
      <c r="L66" s="107" t="s">
        <v>2853</v>
      </c>
      <c r="M66" s="111" t="s">
        <v>2854</v>
      </c>
      <c r="N66" s="107" t="s">
        <v>23</v>
      </c>
      <c r="O66" s="104" t="s">
        <v>1510</v>
      </c>
      <c r="P66" s="108"/>
      <c r="Q66" s="108"/>
      <c r="R66" s="108"/>
      <c r="S66" s="107" t="s">
        <v>2725</v>
      </c>
      <c r="T66" s="107"/>
      <c r="U66" s="107"/>
      <c r="V66" s="108"/>
      <c r="W66" s="108"/>
      <c r="X66" s="108"/>
    </row>
    <row r="67" spans="1:24">
      <c r="A67" s="103">
        <v>66</v>
      </c>
      <c r="B67" s="107" t="s">
        <v>357</v>
      </c>
      <c r="C67" s="105" t="s">
        <v>358</v>
      </c>
      <c r="D67" s="107" t="s">
        <v>1669</v>
      </c>
      <c r="E67" s="107" t="s">
        <v>2551</v>
      </c>
      <c r="F67" s="104" t="s">
        <v>1509</v>
      </c>
      <c r="G67" s="107">
        <v>2003</v>
      </c>
      <c r="H67" s="92">
        <v>30.2140928</v>
      </c>
      <c r="I67" s="92">
        <v>-92.374576099999999</v>
      </c>
      <c r="J67" s="107" t="s">
        <v>205</v>
      </c>
      <c r="K67" s="104" t="s">
        <v>1510</v>
      </c>
      <c r="L67" s="107" t="s">
        <v>2855</v>
      </c>
      <c r="M67" s="111" t="s">
        <v>2856</v>
      </c>
      <c r="N67" s="107" t="s">
        <v>23</v>
      </c>
      <c r="O67" s="104" t="s">
        <v>1510</v>
      </c>
      <c r="P67" s="108"/>
      <c r="Q67" s="108"/>
      <c r="R67" s="108"/>
      <c r="S67" s="107" t="s">
        <v>2725</v>
      </c>
      <c r="T67" s="107"/>
      <c r="U67" s="107"/>
      <c r="V67" s="108"/>
      <c r="W67" s="108"/>
      <c r="X67" s="108"/>
    </row>
    <row r="68" spans="1:24">
      <c r="A68" s="103">
        <v>67</v>
      </c>
      <c r="B68" s="107" t="s">
        <v>357</v>
      </c>
      <c r="C68" s="105" t="s">
        <v>358</v>
      </c>
      <c r="D68" s="107" t="s">
        <v>1669</v>
      </c>
      <c r="E68" s="107" t="s">
        <v>2551</v>
      </c>
      <c r="F68" s="104" t="s">
        <v>1509</v>
      </c>
      <c r="G68" s="107">
        <v>2003</v>
      </c>
      <c r="H68" s="92">
        <v>30.2140928</v>
      </c>
      <c r="I68" s="92">
        <v>-92.374576099999999</v>
      </c>
      <c r="J68" s="107" t="s">
        <v>205</v>
      </c>
      <c r="K68" s="104" t="s">
        <v>1510</v>
      </c>
      <c r="L68" s="107" t="s">
        <v>2857</v>
      </c>
      <c r="M68" s="111" t="s">
        <v>2858</v>
      </c>
      <c r="N68" s="107" t="s">
        <v>23</v>
      </c>
      <c r="O68" s="104" t="s">
        <v>1510</v>
      </c>
      <c r="P68" s="108"/>
      <c r="Q68" s="108"/>
      <c r="R68" s="108"/>
      <c r="S68" s="107" t="s">
        <v>2725</v>
      </c>
      <c r="T68" s="107"/>
      <c r="U68" s="107"/>
      <c r="V68" s="108"/>
      <c r="W68" s="108"/>
      <c r="X68" s="108"/>
    </row>
    <row r="69" spans="1:24">
      <c r="A69" s="103">
        <v>68</v>
      </c>
      <c r="B69" s="107" t="s">
        <v>357</v>
      </c>
      <c r="C69" s="105" t="s">
        <v>358</v>
      </c>
      <c r="D69" s="107" t="s">
        <v>1669</v>
      </c>
      <c r="E69" s="107" t="s">
        <v>2551</v>
      </c>
      <c r="F69" s="104" t="s">
        <v>1509</v>
      </c>
      <c r="G69" s="107">
        <v>2003</v>
      </c>
      <c r="H69" s="92">
        <v>30.2140928</v>
      </c>
      <c r="I69" s="92">
        <v>-92.374576099999999</v>
      </c>
      <c r="J69" s="107" t="s">
        <v>205</v>
      </c>
      <c r="K69" s="104" t="s">
        <v>1510</v>
      </c>
      <c r="L69" s="107" t="s">
        <v>2859</v>
      </c>
      <c r="M69" s="111" t="s">
        <v>2860</v>
      </c>
      <c r="N69" s="107" t="s">
        <v>23</v>
      </c>
      <c r="O69" s="104" t="s">
        <v>1510</v>
      </c>
      <c r="P69" s="108"/>
      <c r="Q69" s="108"/>
      <c r="R69" s="108"/>
      <c r="S69" s="107" t="s">
        <v>2725</v>
      </c>
      <c r="T69" s="107"/>
      <c r="U69" s="107"/>
      <c r="V69" s="108"/>
      <c r="W69" s="108"/>
      <c r="X69" s="108"/>
    </row>
    <row r="70" spans="1:24">
      <c r="A70" s="103">
        <v>69</v>
      </c>
      <c r="B70" s="107" t="s">
        <v>357</v>
      </c>
      <c r="C70" s="105" t="s">
        <v>358</v>
      </c>
      <c r="D70" s="107" t="s">
        <v>1669</v>
      </c>
      <c r="E70" s="107" t="s">
        <v>2551</v>
      </c>
      <c r="F70" s="104" t="s">
        <v>1509</v>
      </c>
      <c r="G70" s="107">
        <v>2003</v>
      </c>
      <c r="H70" s="92">
        <v>30.2140928</v>
      </c>
      <c r="I70" s="92">
        <v>-92.374576099999999</v>
      </c>
      <c r="J70" s="107" t="s">
        <v>205</v>
      </c>
      <c r="K70" s="104" t="s">
        <v>1510</v>
      </c>
      <c r="L70" s="107" t="s">
        <v>2861</v>
      </c>
      <c r="M70" s="111" t="s">
        <v>2862</v>
      </c>
      <c r="N70" s="107" t="s">
        <v>23</v>
      </c>
      <c r="O70" s="104" t="s">
        <v>1510</v>
      </c>
      <c r="P70" s="108"/>
      <c r="Q70" s="108"/>
      <c r="R70" s="108"/>
      <c r="S70" s="107" t="s">
        <v>2725</v>
      </c>
      <c r="T70" s="107"/>
      <c r="U70" s="107"/>
      <c r="V70" s="108"/>
      <c r="W70" s="108"/>
      <c r="X70" s="108"/>
    </row>
    <row r="71" spans="1:24">
      <c r="A71" s="103">
        <v>70</v>
      </c>
      <c r="B71" s="107" t="s">
        <v>357</v>
      </c>
      <c r="C71" s="105" t="s">
        <v>358</v>
      </c>
      <c r="D71" s="107" t="s">
        <v>1669</v>
      </c>
      <c r="E71" s="107" t="s">
        <v>2551</v>
      </c>
      <c r="F71" s="104" t="s">
        <v>1509</v>
      </c>
      <c r="G71" s="107">
        <v>2003</v>
      </c>
      <c r="H71" s="92">
        <v>30.2140928</v>
      </c>
      <c r="I71" s="92">
        <v>-92.374576099999999</v>
      </c>
      <c r="J71" s="107" t="s">
        <v>205</v>
      </c>
      <c r="K71" s="104" t="s">
        <v>1510</v>
      </c>
      <c r="L71" s="107" t="s">
        <v>2863</v>
      </c>
      <c r="M71" s="111" t="s">
        <v>2864</v>
      </c>
      <c r="N71" s="107" t="s">
        <v>23</v>
      </c>
      <c r="O71" s="104" t="s">
        <v>1510</v>
      </c>
      <c r="P71" s="108"/>
      <c r="Q71" s="108"/>
      <c r="R71" s="108"/>
      <c r="S71" s="107" t="s">
        <v>2725</v>
      </c>
      <c r="T71" s="107"/>
      <c r="U71" s="107"/>
      <c r="V71" s="108"/>
      <c r="W71" s="108"/>
      <c r="X71" s="108"/>
    </row>
    <row r="72" spans="1:24">
      <c r="A72" s="103">
        <v>71</v>
      </c>
      <c r="B72" s="107" t="s">
        <v>357</v>
      </c>
      <c r="C72" s="105" t="s">
        <v>358</v>
      </c>
      <c r="D72" s="107" t="s">
        <v>1669</v>
      </c>
      <c r="E72" s="107" t="s">
        <v>2551</v>
      </c>
      <c r="F72" s="104" t="s">
        <v>1509</v>
      </c>
      <c r="G72" s="107">
        <v>2003</v>
      </c>
      <c r="H72" s="92">
        <v>30.2140928</v>
      </c>
      <c r="I72" s="92">
        <v>-92.374576099999999</v>
      </c>
      <c r="J72" s="107" t="s">
        <v>205</v>
      </c>
      <c r="K72" s="104" t="s">
        <v>1510</v>
      </c>
      <c r="L72" s="107" t="s">
        <v>2865</v>
      </c>
      <c r="M72" s="111" t="s">
        <v>2866</v>
      </c>
      <c r="N72" s="107" t="s">
        <v>23</v>
      </c>
      <c r="O72" s="104" t="s">
        <v>1510</v>
      </c>
      <c r="P72" s="108"/>
      <c r="Q72" s="108"/>
      <c r="R72" s="108"/>
      <c r="S72" s="107" t="s">
        <v>2725</v>
      </c>
      <c r="T72" s="107"/>
      <c r="U72" s="107"/>
      <c r="V72" s="108"/>
      <c r="W72" s="108"/>
      <c r="X72" s="108"/>
    </row>
    <row r="73" spans="1:24">
      <c r="A73" s="103">
        <v>72</v>
      </c>
      <c r="B73" s="107" t="s">
        <v>357</v>
      </c>
      <c r="C73" s="105" t="s">
        <v>358</v>
      </c>
      <c r="D73" s="107" t="s">
        <v>1669</v>
      </c>
      <c r="E73" s="107" t="s">
        <v>2551</v>
      </c>
      <c r="F73" s="104" t="s">
        <v>1509</v>
      </c>
      <c r="G73" s="107">
        <v>2003</v>
      </c>
      <c r="H73" s="92">
        <v>30.2140928</v>
      </c>
      <c r="I73" s="92">
        <v>-92.374576099999999</v>
      </c>
      <c r="J73" s="107" t="s">
        <v>205</v>
      </c>
      <c r="K73" s="104" t="s">
        <v>1510</v>
      </c>
      <c r="L73" s="107" t="s">
        <v>2867</v>
      </c>
      <c r="M73" s="111" t="s">
        <v>2868</v>
      </c>
      <c r="N73" s="107" t="s">
        <v>23</v>
      </c>
      <c r="O73" s="104" t="s">
        <v>1510</v>
      </c>
      <c r="P73" s="108"/>
      <c r="Q73" s="108"/>
      <c r="R73" s="108"/>
      <c r="S73" s="107" t="s">
        <v>2725</v>
      </c>
      <c r="T73" s="107"/>
      <c r="U73" s="107"/>
      <c r="V73" s="108"/>
      <c r="W73" s="108"/>
      <c r="X73" s="108"/>
    </row>
    <row r="74" spans="1:24">
      <c r="A74" s="103">
        <v>73</v>
      </c>
      <c r="B74" s="107" t="s">
        <v>357</v>
      </c>
      <c r="C74" s="105" t="s">
        <v>358</v>
      </c>
      <c r="D74" s="107" t="s">
        <v>1669</v>
      </c>
      <c r="E74" s="107" t="s">
        <v>2551</v>
      </c>
      <c r="F74" s="104" t="s">
        <v>1509</v>
      </c>
      <c r="G74" s="107">
        <v>2003</v>
      </c>
      <c r="H74" s="92">
        <v>30.2140928</v>
      </c>
      <c r="I74" s="92">
        <v>-92.374576099999999</v>
      </c>
      <c r="J74" s="107" t="s">
        <v>205</v>
      </c>
      <c r="K74" s="104" t="s">
        <v>1510</v>
      </c>
      <c r="L74" s="107" t="s">
        <v>2869</v>
      </c>
      <c r="M74" s="111" t="s">
        <v>2870</v>
      </c>
      <c r="N74" s="107" t="s">
        <v>23</v>
      </c>
      <c r="O74" s="104" t="s">
        <v>1510</v>
      </c>
      <c r="P74" s="108"/>
      <c r="Q74" s="108"/>
      <c r="R74" s="108"/>
      <c r="S74" s="107" t="s">
        <v>2725</v>
      </c>
      <c r="T74" s="107"/>
      <c r="U74" s="107"/>
      <c r="V74" s="108"/>
      <c r="W74" s="108"/>
      <c r="X74" s="108"/>
    </row>
    <row r="75" spans="1:24">
      <c r="A75" s="103">
        <v>74</v>
      </c>
      <c r="B75" s="107" t="s">
        <v>357</v>
      </c>
      <c r="C75" s="105" t="s">
        <v>358</v>
      </c>
      <c r="D75" s="107" t="s">
        <v>2721</v>
      </c>
      <c r="E75" s="107" t="s">
        <v>2551</v>
      </c>
      <c r="F75" s="104" t="s">
        <v>1509</v>
      </c>
      <c r="G75" s="107">
        <v>2003</v>
      </c>
      <c r="H75" s="92">
        <v>30.2140928</v>
      </c>
      <c r="I75" s="92">
        <v>-92.374576099999999</v>
      </c>
      <c r="J75" s="107" t="s">
        <v>42</v>
      </c>
      <c r="K75" s="104" t="s">
        <v>1510</v>
      </c>
      <c r="L75" s="107" t="s">
        <v>2871</v>
      </c>
      <c r="M75" s="111" t="s">
        <v>2872</v>
      </c>
      <c r="N75" s="107" t="s">
        <v>23</v>
      </c>
      <c r="O75" s="104" t="s">
        <v>1510</v>
      </c>
      <c r="P75" s="108"/>
      <c r="Q75" s="108"/>
      <c r="R75" s="108"/>
      <c r="S75" s="107" t="s">
        <v>2725</v>
      </c>
      <c r="T75" s="107"/>
      <c r="U75" s="107"/>
      <c r="V75" s="108"/>
      <c r="W75" s="108"/>
      <c r="X75" s="108"/>
    </row>
    <row r="76" spans="1:24">
      <c r="A76" s="103">
        <v>75</v>
      </c>
      <c r="B76" s="107" t="s">
        <v>357</v>
      </c>
      <c r="C76" s="105" t="s">
        <v>358</v>
      </c>
      <c r="D76" s="107" t="s">
        <v>2721</v>
      </c>
      <c r="E76" s="107" t="s">
        <v>2551</v>
      </c>
      <c r="F76" s="104" t="s">
        <v>1509</v>
      </c>
      <c r="G76" s="107">
        <v>2003</v>
      </c>
      <c r="H76" s="92">
        <v>30.2140928</v>
      </c>
      <c r="I76" s="92">
        <v>-92.374576099999999</v>
      </c>
      <c r="J76" s="107" t="s">
        <v>42</v>
      </c>
      <c r="K76" s="104" t="s">
        <v>1510</v>
      </c>
      <c r="L76" s="107" t="s">
        <v>2873</v>
      </c>
      <c r="M76" s="111" t="s">
        <v>2874</v>
      </c>
      <c r="N76" s="107" t="s">
        <v>23</v>
      </c>
      <c r="O76" s="104" t="s">
        <v>1510</v>
      </c>
      <c r="P76" s="108"/>
      <c r="Q76" s="108"/>
      <c r="R76" s="108"/>
      <c r="S76" s="107" t="s">
        <v>2725</v>
      </c>
      <c r="T76" s="107"/>
      <c r="U76" s="107"/>
      <c r="V76" s="108"/>
      <c r="W76" s="108"/>
      <c r="X76" s="108"/>
    </row>
    <row r="77" spans="1:24">
      <c r="A77" s="103">
        <v>76</v>
      </c>
      <c r="B77" s="107" t="s">
        <v>357</v>
      </c>
      <c r="C77" s="105" t="s">
        <v>358</v>
      </c>
      <c r="D77" s="107" t="s">
        <v>2721</v>
      </c>
      <c r="E77" s="107" t="s">
        <v>2551</v>
      </c>
      <c r="F77" s="104" t="s">
        <v>1509</v>
      </c>
      <c r="G77" s="107">
        <v>2003</v>
      </c>
      <c r="H77" s="92">
        <v>30.2140928</v>
      </c>
      <c r="I77" s="92">
        <v>-92.374576099999999</v>
      </c>
      <c r="J77" s="107" t="s">
        <v>42</v>
      </c>
      <c r="K77" s="104" t="s">
        <v>1510</v>
      </c>
      <c r="L77" s="107" t="s">
        <v>2875</v>
      </c>
      <c r="M77" s="111" t="s">
        <v>2876</v>
      </c>
      <c r="N77" s="107" t="s">
        <v>23</v>
      </c>
      <c r="O77" s="104" t="s">
        <v>1510</v>
      </c>
      <c r="P77" s="108"/>
      <c r="Q77" s="108"/>
      <c r="R77" s="108"/>
      <c r="S77" s="107" t="s">
        <v>2725</v>
      </c>
      <c r="T77" s="107"/>
      <c r="U77" s="107"/>
      <c r="V77" s="108"/>
      <c r="W77" s="108"/>
      <c r="X77" s="108"/>
    </row>
    <row r="78" spans="1:24">
      <c r="A78" s="103">
        <v>77</v>
      </c>
      <c r="B78" s="107" t="s">
        <v>357</v>
      </c>
      <c r="C78" s="105" t="s">
        <v>358</v>
      </c>
      <c r="D78" s="107" t="s">
        <v>2721</v>
      </c>
      <c r="E78" s="107" t="s">
        <v>2551</v>
      </c>
      <c r="F78" s="104" t="s">
        <v>1509</v>
      </c>
      <c r="G78" s="107">
        <v>2003</v>
      </c>
      <c r="H78" s="92">
        <v>30.2140928</v>
      </c>
      <c r="I78" s="92">
        <v>-92.374576099999999</v>
      </c>
      <c r="J78" s="107" t="s">
        <v>42</v>
      </c>
      <c r="K78" s="104" t="s">
        <v>1510</v>
      </c>
      <c r="L78" s="107" t="s">
        <v>2877</v>
      </c>
      <c r="M78" s="111" t="s">
        <v>2878</v>
      </c>
      <c r="N78" s="107" t="s">
        <v>23</v>
      </c>
      <c r="O78" s="104" t="s">
        <v>1510</v>
      </c>
      <c r="P78" s="108"/>
      <c r="Q78" s="108"/>
      <c r="R78" s="108"/>
      <c r="S78" s="107" t="s">
        <v>2725</v>
      </c>
      <c r="T78" s="107"/>
      <c r="U78" s="107"/>
      <c r="V78" s="108"/>
      <c r="W78" s="108"/>
      <c r="X78" s="108"/>
    </row>
    <row r="79" spans="1:24">
      <c r="A79" s="103">
        <v>78</v>
      </c>
      <c r="B79" s="107" t="s">
        <v>357</v>
      </c>
      <c r="C79" s="105" t="s">
        <v>358</v>
      </c>
      <c r="D79" s="107" t="s">
        <v>1669</v>
      </c>
      <c r="E79" s="107" t="s">
        <v>2551</v>
      </c>
      <c r="F79" s="104" t="s">
        <v>1509</v>
      </c>
      <c r="G79" s="107">
        <v>2003</v>
      </c>
      <c r="H79" s="92">
        <v>30.2140928</v>
      </c>
      <c r="I79" s="92">
        <v>-92.374576099999999</v>
      </c>
      <c r="J79" s="107" t="s">
        <v>42</v>
      </c>
      <c r="K79" s="104" t="s">
        <v>1510</v>
      </c>
      <c r="L79" s="107" t="s">
        <v>2879</v>
      </c>
      <c r="M79" s="111" t="s">
        <v>2880</v>
      </c>
      <c r="N79" s="107" t="s">
        <v>23</v>
      </c>
      <c r="O79" s="104" t="s">
        <v>1510</v>
      </c>
      <c r="P79" s="108"/>
      <c r="Q79" s="108"/>
      <c r="R79" s="108"/>
      <c r="S79" s="107" t="s">
        <v>2725</v>
      </c>
      <c r="T79" s="107"/>
      <c r="U79" s="107"/>
      <c r="V79" s="108"/>
      <c r="W79" s="108"/>
      <c r="X79" s="108"/>
    </row>
    <row r="80" spans="1:24">
      <c r="A80" s="103">
        <v>79</v>
      </c>
      <c r="B80" s="107" t="s">
        <v>357</v>
      </c>
      <c r="C80" s="105" t="s">
        <v>358</v>
      </c>
      <c r="D80" s="107" t="s">
        <v>2721</v>
      </c>
      <c r="E80" s="107" t="s">
        <v>2551</v>
      </c>
      <c r="F80" s="104" t="s">
        <v>1509</v>
      </c>
      <c r="G80" s="107">
        <v>2003</v>
      </c>
      <c r="H80" s="92">
        <v>30.2140928</v>
      </c>
      <c r="I80" s="92">
        <v>-92.374576099999999</v>
      </c>
      <c r="J80" s="107" t="s">
        <v>42</v>
      </c>
      <c r="K80" s="104" t="s">
        <v>1510</v>
      </c>
      <c r="L80" s="107" t="s">
        <v>2881</v>
      </c>
      <c r="M80" s="111" t="s">
        <v>2882</v>
      </c>
      <c r="N80" s="107" t="s">
        <v>23</v>
      </c>
      <c r="O80" s="104" t="s">
        <v>1510</v>
      </c>
      <c r="P80" s="108"/>
      <c r="Q80" s="108"/>
      <c r="R80" s="108"/>
      <c r="S80" s="107" t="s">
        <v>2725</v>
      </c>
      <c r="T80" s="107"/>
      <c r="U80" s="107"/>
      <c r="V80" s="108"/>
      <c r="W80" s="108"/>
      <c r="X80" s="108"/>
    </row>
    <row r="81" spans="1:24">
      <c r="A81" s="103">
        <v>80</v>
      </c>
      <c r="B81" s="107" t="s">
        <v>357</v>
      </c>
      <c r="C81" s="105" t="s">
        <v>358</v>
      </c>
      <c r="D81" s="107" t="s">
        <v>2721</v>
      </c>
      <c r="E81" s="107" t="s">
        <v>2551</v>
      </c>
      <c r="F81" s="104" t="s">
        <v>1509</v>
      </c>
      <c r="G81" s="107">
        <v>2003</v>
      </c>
      <c r="H81" s="92">
        <v>30.2140928</v>
      </c>
      <c r="I81" s="92">
        <v>-92.374576099999999</v>
      </c>
      <c r="J81" s="107" t="s">
        <v>42</v>
      </c>
      <c r="K81" s="104" t="s">
        <v>1510</v>
      </c>
      <c r="L81" s="107" t="s">
        <v>2883</v>
      </c>
      <c r="M81" s="111" t="s">
        <v>2884</v>
      </c>
      <c r="N81" s="107" t="s">
        <v>23</v>
      </c>
      <c r="O81" s="104" t="s">
        <v>1510</v>
      </c>
      <c r="P81" s="108"/>
      <c r="Q81" s="108"/>
      <c r="R81" s="108"/>
      <c r="S81" s="107" t="s">
        <v>2725</v>
      </c>
      <c r="T81" s="107"/>
      <c r="U81" s="107"/>
      <c r="V81" s="108"/>
      <c r="W81" s="108"/>
      <c r="X81" s="108"/>
    </row>
    <row r="82" spans="1:24">
      <c r="A82" s="103">
        <v>81</v>
      </c>
      <c r="B82" s="107" t="s">
        <v>357</v>
      </c>
      <c r="C82" s="105" t="s">
        <v>358</v>
      </c>
      <c r="D82" s="107" t="s">
        <v>1669</v>
      </c>
      <c r="E82" s="107" t="s">
        <v>2551</v>
      </c>
      <c r="F82" s="104" t="s">
        <v>1509</v>
      </c>
      <c r="G82" s="107">
        <v>2003</v>
      </c>
      <c r="H82" s="92">
        <v>30.2140928</v>
      </c>
      <c r="I82" s="92">
        <v>-92.374576099999999</v>
      </c>
      <c r="J82" s="107" t="s">
        <v>42</v>
      </c>
      <c r="K82" s="104" t="s">
        <v>1510</v>
      </c>
      <c r="L82" s="107" t="s">
        <v>2885</v>
      </c>
      <c r="M82" s="111" t="s">
        <v>2886</v>
      </c>
      <c r="N82" s="107" t="s">
        <v>23</v>
      </c>
      <c r="O82" s="104" t="s">
        <v>1510</v>
      </c>
      <c r="P82" s="108"/>
      <c r="Q82" s="108"/>
      <c r="R82" s="108"/>
      <c r="S82" s="107" t="s">
        <v>2725</v>
      </c>
      <c r="T82" s="107"/>
      <c r="U82" s="107"/>
      <c r="V82" s="108"/>
      <c r="W82" s="108"/>
      <c r="X82" s="108"/>
    </row>
    <row r="83" spans="1:24">
      <c r="A83" s="103">
        <v>82</v>
      </c>
      <c r="B83" s="107" t="s">
        <v>357</v>
      </c>
      <c r="C83" s="105" t="s">
        <v>358</v>
      </c>
      <c r="D83" s="107" t="s">
        <v>1669</v>
      </c>
      <c r="E83" s="107" t="s">
        <v>2551</v>
      </c>
      <c r="F83" s="104" t="s">
        <v>1509</v>
      </c>
      <c r="G83" s="107">
        <v>2003</v>
      </c>
      <c r="H83" s="92">
        <v>30.2140928</v>
      </c>
      <c r="I83" s="92">
        <v>-92.374576099999999</v>
      </c>
      <c r="J83" s="107" t="s">
        <v>42</v>
      </c>
      <c r="K83" s="104" t="s">
        <v>1510</v>
      </c>
      <c r="L83" s="107" t="s">
        <v>2887</v>
      </c>
      <c r="M83" s="111" t="s">
        <v>2888</v>
      </c>
      <c r="N83" s="107" t="s">
        <v>23</v>
      </c>
      <c r="O83" s="104" t="s">
        <v>1510</v>
      </c>
      <c r="P83" s="108"/>
      <c r="Q83" s="108"/>
      <c r="R83" s="108"/>
      <c r="S83" s="107" t="s">
        <v>2725</v>
      </c>
      <c r="T83" s="107"/>
      <c r="U83" s="107"/>
      <c r="V83" s="108"/>
      <c r="W83" s="108"/>
      <c r="X83" s="108"/>
    </row>
    <row r="84" spans="1:24">
      <c r="A84" s="103">
        <v>83</v>
      </c>
      <c r="B84" s="107" t="s">
        <v>357</v>
      </c>
      <c r="C84" s="105" t="s">
        <v>358</v>
      </c>
      <c r="D84" s="107" t="s">
        <v>1669</v>
      </c>
      <c r="E84" s="107" t="s">
        <v>2551</v>
      </c>
      <c r="F84" s="104" t="s">
        <v>1509</v>
      </c>
      <c r="G84" s="107">
        <v>2003</v>
      </c>
      <c r="H84" s="92">
        <v>30.2140928</v>
      </c>
      <c r="I84" s="92">
        <v>-92.374576099999999</v>
      </c>
      <c r="J84" s="107" t="s">
        <v>42</v>
      </c>
      <c r="K84" s="104" t="s">
        <v>1510</v>
      </c>
      <c r="L84" s="107" t="s">
        <v>2889</v>
      </c>
      <c r="M84" s="111" t="s">
        <v>2890</v>
      </c>
      <c r="N84" s="107" t="s">
        <v>23</v>
      </c>
      <c r="O84" s="104" t="s">
        <v>1510</v>
      </c>
      <c r="P84" s="108"/>
      <c r="Q84" s="108"/>
      <c r="R84" s="108"/>
      <c r="S84" s="107" t="s">
        <v>2725</v>
      </c>
      <c r="T84" s="107"/>
      <c r="U84" s="107"/>
      <c r="V84" s="108"/>
      <c r="W84" s="108"/>
      <c r="X84" s="108"/>
    </row>
    <row r="85" spans="1:24">
      <c r="A85" s="103">
        <v>84</v>
      </c>
      <c r="B85" s="107" t="s">
        <v>357</v>
      </c>
      <c r="C85" s="105" t="s">
        <v>358</v>
      </c>
      <c r="D85" s="107" t="s">
        <v>1669</v>
      </c>
      <c r="E85" s="107" t="s">
        <v>2551</v>
      </c>
      <c r="F85" s="104" t="s">
        <v>1509</v>
      </c>
      <c r="G85" s="107">
        <v>2003</v>
      </c>
      <c r="H85" s="92">
        <v>30.2140928</v>
      </c>
      <c r="I85" s="92">
        <v>-92.374576099999999</v>
      </c>
      <c r="J85" s="107" t="s">
        <v>42</v>
      </c>
      <c r="K85" s="104" t="s">
        <v>1510</v>
      </c>
      <c r="L85" s="107" t="s">
        <v>2891</v>
      </c>
      <c r="M85" s="111" t="s">
        <v>2892</v>
      </c>
      <c r="N85" s="107" t="s">
        <v>23</v>
      </c>
      <c r="O85" s="104" t="s">
        <v>1510</v>
      </c>
      <c r="P85" s="108"/>
      <c r="Q85" s="108"/>
      <c r="R85" s="108"/>
      <c r="S85" s="107" t="s">
        <v>2725</v>
      </c>
      <c r="T85" s="107"/>
      <c r="U85" s="107"/>
      <c r="V85" s="108"/>
      <c r="W85" s="108"/>
      <c r="X85" s="108"/>
    </row>
    <row r="86" spans="1:24">
      <c r="A86" s="103">
        <v>85</v>
      </c>
      <c r="B86" s="107" t="s">
        <v>357</v>
      </c>
      <c r="C86" s="105" t="s">
        <v>358</v>
      </c>
      <c r="D86" s="107" t="s">
        <v>1669</v>
      </c>
      <c r="E86" s="107" t="s">
        <v>2551</v>
      </c>
      <c r="F86" s="104" t="s">
        <v>1509</v>
      </c>
      <c r="G86" s="107">
        <v>2003</v>
      </c>
      <c r="H86" s="92">
        <v>30.2140928</v>
      </c>
      <c r="I86" s="92">
        <v>-92.374576099999999</v>
      </c>
      <c r="J86" s="107" t="s">
        <v>42</v>
      </c>
      <c r="K86" s="104" t="s">
        <v>1510</v>
      </c>
      <c r="L86" s="107" t="s">
        <v>2893</v>
      </c>
      <c r="M86" s="111" t="s">
        <v>2894</v>
      </c>
      <c r="N86" s="107" t="s">
        <v>23</v>
      </c>
      <c r="O86" s="104" t="s">
        <v>1510</v>
      </c>
      <c r="P86" s="108"/>
      <c r="Q86" s="108"/>
      <c r="R86" s="108"/>
      <c r="S86" s="107" t="s">
        <v>2725</v>
      </c>
      <c r="T86" s="107"/>
      <c r="U86" s="107"/>
      <c r="V86" s="108"/>
      <c r="W86" s="108"/>
      <c r="X86" s="108"/>
    </row>
    <row r="87" spans="1:24">
      <c r="A87" s="103">
        <v>86</v>
      </c>
      <c r="B87" s="107" t="s">
        <v>357</v>
      </c>
      <c r="C87" s="105" t="s">
        <v>358</v>
      </c>
      <c r="D87" s="107" t="s">
        <v>1669</v>
      </c>
      <c r="E87" s="107" t="s">
        <v>2551</v>
      </c>
      <c r="F87" s="104" t="s">
        <v>1509</v>
      </c>
      <c r="G87" s="107">
        <v>2003</v>
      </c>
      <c r="H87" s="92">
        <v>30.2140928</v>
      </c>
      <c r="I87" s="92">
        <v>-92.374576099999999</v>
      </c>
      <c r="J87" s="107" t="s">
        <v>42</v>
      </c>
      <c r="K87" s="104" t="s">
        <v>1510</v>
      </c>
      <c r="L87" s="107" t="s">
        <v>2895</v>
      </c>
      <c r="M87" s="111" t="s">
        <v>2896</v>
      </c>
      <c r="N87" s="107" t="s">
        <v>23</v>
      </c>
      <c r="O87" s="104" t="s">
        <v>1510</v>
      </c>
      <c r="P87" s="108"/>
      <c r="Q87" s="108"/>
      <c r="R87" s="108"/>
      <c r="S87" s="107" t="s">
        <v>2725</v>
      </c>
      <c r="T87" s="107"/>
      <c r="U87" s="107"/>
      <c r="V87" s="108"/>
      <c r="W87" s="108"/>
      <c r="X87" s="108"/>
    </row>
    <row r="88" spans="1:24">
      <c r="A88" s="103">
        <v>87</v>
      </c>
      <c r="B88" s="107" t="s">
        <v>357</v>
      </c>
      <c r="C88" s="105" t="s">
        <v>358</v>
      </c>
      <c r="D88" s="107" t="s">
        <v>1669</v>
      </c>
      <c r="E88" s="107" t="s">
        <v>2551</v>
      </c>
      <c r="F88" s="104" t="s">
        <v>1509</v>
      </c>
      <c r="G88" s="107">
        <v>2003</v>
      </c>
      <c r="H88" s="92">
        <v>30.2140928</v>
      </c>
      <c r="I88" s="92">
        <v>-92.374576099999999</v>
      </c>
      <c r="J88" s="107" t="s">
        <v>42</v>
      </c>
      <c r="K88" s="104" t="s">
        <v>1510</v>
      </c>
      <c r="L88" s="107" t="s">
        <v>2897</v>
      </c>
      <c r="M88" s="111" t="s">
        <v>2898</v>
      </c>
      <c r="N88" s="107" t="s">
        <v>23</v>
      </c>
      <c r="O88" s="104" t="s">
        <v>1510</v>
      </c>
      <c r="P88" s="108"/>
      <c r="Q88" s="108"/>
      <c r="R88" s="108"/>
      <c r="S88" s="107" t="s">
        <v>2725</v>
      </c>
      <c r="T88" s="107"/>
      <c r="U88" s="107"/>
      <c r="V88" s="108"/>
      <c r="W88" s="108"/>
      <c r="X88" s="108"/>
    </row>
    <row r="89" spans="1:24">
      <c r="A89" s="103">
        <v>88</v>
      </c>
      <c r="B89" s="107" t="s">
        <v>357</v>
      </c>
      <c r="C89" s="105" t="s">
        <v>358</v>
      </c>
      <c r="D89" s="107" t="s">
        <v>1669</v>
      </c>
      <c r="E89" s="107" t="s">
        <v>2551</v>
      </c>
      <c r="F89" s="104" t="s">
        <v>1509</v>
      </c>
      <c r="G89" s="107">
        <v>2003</v>
      </c>
      <c r="H89" s="92">
        <v>30.2140928</v>
      </c>
      <c r="I89" s="92">
        <v>-92.374576099999999</v>
      </c>
      <c r="J89" s="107" t="s">
        <v>42</v>
      </c>
      <c r="K89" s="104" t="s">
        <v>1510</v>
      </c>
      <c r="L89" s="107" t="s">
        <v>2899</v>
      </c>
      <c r="M89" s="111" t="s">
        <v>2900</v>
      </c>
      <c r="N89" s="107" t="s">
        <v>23</v>
      </c>
      <c r="O89" s="104" t="s">
        <v>1510</v>
      </c>
      <c r="P89" s="108"/>
      <c r="Q89" s="108"/>
      <c r="R89" s="108"/>
      <c r="S89" s="107" t="s">
        <v>2725</v>
      </c>
      <c r="T89" s="107"/>
      <c r="U89" s="107"/>
      <c r="V89" s="108"/>
      <c r="W89" s="108"/>
      <c r="X89" s="108"/>
    </row>
    <row r="90" spans="1:24">
      <c r="A90" s="103">
        <v>89</v>
      </c>
      <c r="B90" s="107" t="s">
        <v>357</v>
      </c>
      <c r="C90" s="105" t="s">
        <v>358</v>
      </c>
      <c r="D90" s="107" t="s">
        <v>1669</v>
      </c>
      <c r="E90" s="107" t="s">
        <v>2551</v>
      </c>
      <c r="F90" s="104" t="s">
        <v>1509</v>
      </c>
      <c r="G90" s="107">
        <v>2003</v>
      </c>
      <c r="H90" s="92">
        <v>30.2140928</v>
      </c>
      <c r="I90" s="92">
        <v>-92.374576099999999</v>
      </c>
      <c r="J90" s="107" t="s">
        <v>42</v>
      </c>
      <c r="K90" s="104" t="s">
        <v>1510</v>
      </c>
      <c r="L90" s="107" t="s">
        <v>2901</v>
      </c>
      <c r="M90" s="111" t="s">
        <v>2902</v>
      </c>
      <c r="N90" s="107" t="s">
        <v>23</v>
      </c>
      <c r="O90" s="104" t="s">
        <v>1510</v>
      </c>
      <c r="P90" s="108"/>
      <c r="Q90" s="108"/>
      <c r="R90" s="108"/>
      <c r="S90" s="107" t="s">
        <v>2725</v>
      </c>
      <c r="T90" s="107"/>
      <c r="U90" s="107"/>
      <c r="V90" s="108"/>
      <c r="W90" s="108"/>
      <c r="X90" s="108"/>
    </row>
    <row r="91" spans="1:24">
      <c r="A91" s="103">
        <v>90</v>
      </c>
      <c r="B91" s="107" t="s">
        <v>357</v>
      </c>
      <c r="C91" s="105" t="s">
        <v>358</v>
      </c>
      <c r="D91" s="107" t="s">
        <v>2721</v>
      </c>
      <c r="E91" s="107" t="s">
        <v>2551</v>
      </c>
      <c r="F91" s="104" t="s">
        <v>1509</v>
      </c>
      <c r="G91" s="107">
        <v>2003</v>
      </c>
      <c r="H91" s="92">
        <v>30.2140928</v>
      </c>
      <c r="I91" s="92">
        <v>-92.374576099999999</v>
      </c>
      <c r="J91" s="107" t="s">
        <v>42</v>
      </c>
      <c r="K91" s="104" t="s">
        <v>1510</v>
      </c>
      <c r="L91" s="107" t="s">
        <v>2903</v>
      </c>
      <c r="M91" s="111" t="s">
        <v>2904</v>
      </c>
      <c r="N91" s="107" t="s">
        <v>23</v>
      </c>
      <c r="O91" s="104" t="s">
        <v>1510</v>
      </c>
      <c r="P91" s="108"/>
      <c r="Q91" s="108"/>
      <c r="R91" s="108"/>
      <c r="S91" s="107" t="s">
        <v>2725</v>
      </c>
      <c r="T91" s="107"/>
      <c r="U91" s="107"/>
      <c r="V91" s="108"/>
      <c r="W91" s="108"/>
      <c r="X91" s="108"/>
    </row>
    <row r="92" spans="1:24">
      <c r="A92" s="103">
        <v>91</v>
      </c>
      <c r="B92" s="107" t="s">
        <v>357</v>
      </c>
      <c r="C92" s="105" t="s">
        <v>358</v>
      </c>
      <c r="D92" s="107" t="s">
        <v>2721</v>
      </c>
      <c r="E92" s="107" t="s">
        <v>2551</v>
      </c>
      <c r="F92" s="104" t="s">
        <v>1509</v>
      </c>
      <c r="G92" s="107">
        <v>2003</v>
      </c>
      <c r="H92" s="92">
        <v>30.2140928</v>
      </c>
      <c r="I92" s="92">
        <v>-92.374576099999999</v>
      </c>
      <c r="J92" s="107" t="s">
        <v>42</v>
      </c>
      <c r="K92" s="104" t="s">
        <v>1510</v>
      </c>
      <c r="L92" s="107" t="s">
        <v>2905</v>
      </c>
      <c r="M92" s="111" t="s">
        <v>2906</v>
      </c>
      <c r="N92" s="107" t="s">
        <v>23</v>
      </c>
      <c r="O92" s="104" t="s">
        <v>1510</v>
      </c>
      <c r="P92" s="108"/>
      <c r="Q92" s="108"/>
      <c r="R92" s="108"/>
      <c r="S92" s="107" t="s">
        <v>2725</v>
      </c>
      <c r="T92" s="107"/>
      <c r="U92" s="107"/>
      <c r="V92" s="108"/>
      <c r="W92" s="108"/>
      <c r="X92" s="108"/>
    </row>
    <row r="93" spans="1:24">
      <c r="A93" s="103">
        <v>92</v>
      </c>
      <c r="B93" s="107" t="s">
        <v>357</v>
      </c>
      <c r="C93" s="105" t="s">
        <v>358</v>
      </c>
      <c r="D93" s="107" t="s">
        <v>2721</v>
      </c>
      <c r="E93" s="107" t="s">
        <v>2551</v>
      </c>
      <c r="F93" s="104" t="s">
        <v>1509</v>
      </c>
      <c r="G93" s="107">
        <v>2003</v>
      </c>
      <c r="H93" s="92">
        <v>30.2140928</v>
      </c>
      <c r="I93" s="92">
        <v>-92.374576099999999</v>
      </c>
      <c r="J93" s="107" t="s">
        <v>42</v>
      </c>
      <c r="K93" s="104" t="s">
        <v>1510</v>
      </c>
      <c r="L93" s="107" t="s">
        <v>2907</v>
      </c>
      <c r="M93" s="111" t="s">
        <v>2908</v>
      </c>
      <c r="N93" s="107" t="s">
        <v>23</v>
      </c>
      <c r="O93" s="104" t="s">
        <v>1510</v>
      </c>
      <c r="P93" s="108"/>
      <c r="Q93" s="108"/>
      <c r="R93" s="108"/>
      <c r="S93" s="107" t="s">
        <v>2725</v>
      </c>
      <c r="T93" s="107"/>
      <c r="U93" s="107"/>
      <c r="V93" s="108"/>
      <c r="W93" s="108"/>
      <c r="X93" s="108"/>
    </row>
    <row r="94" spans="1:24">
      <c r="A94" s="103">
        <v>93</v>
      </c>
      <c r="B94" s="107" t="s">
        <v>357</v>
      </c>
      <c r="C94" s="105" t="s">
        <v>358</v>
      </c>
      <c r="D94" s="107" t="s">
        <v>2721</v>
      </c>
      <c r="E94" s="107" t="s">
        <v>2551</v>
      </c>
      <c r="F94" s="104" t="s">
        <v>1509</v>
      </c>
      <c r="G94" s="107">
        <v>2003</v>
      </c>
      <c r="H94" s="92">
        <v>30.2140928</v>
      </c>
      <c r="I94" s="92">
        <v>-92.374576099999999</v>
      </c>
      <c r="J94" s="107" t="s">
        <v>42</v>
      </c>
      <c r="K94" s="104" t="s">
        <v>1510</v>
      </c>
      <c r="L94" s="107" t="s">
        <v>2909</v>
      </c>
      <c r="M94" s="111" t="s">
        <v>2910</v>
      </c>
      <c r="N94" s="107" t="s">
        <v>23</v>
      </c>
      <c r="O94" s="104" t="s">
        <v>1510</v>
      </c>
      <c r="P94" s="108"/>
      <c r="Q94" s="108"/>
      <c r="R94" s="108"/>
      <c r="S94" s="107" t="s">
        <v>2725</v>
      </c>
      <c r="T94" s="107"/>
      <c r="U94" s="107"/>
      <c r="V94" s="108"/>
      <c r="W94" s="108"/>
      <c r="X94" s="108"/>
    </row>
    <row r="95" spans="1:24">
      <c r="A95" s="103">
        <v>94</v>
      </c>
      <c r="B95" s="107" t="s">
        <v>357</v>
      </c>
      <c r="C95" s="105" t="s">
        <v>358</v>
      </c>
      <c r="D95" s="107" t="s">
        <v>2721</v>
      </c>
      <c r="E95" s="107" t="s">
        <v>2551</v>
      </c>
      <c r="F95" s="104" t="s">
        <v>1509</v>
      </c>
      <c r="G95" s="107">
        <v>2003</v>
      </c>
      <c r="H95" s="92">
        <v>30.2140928</v>
      </c>
      <c r="I95" s="92">
        <v>-92.374576099999999</v>
      </c>
      <c r="J95" s="107" t="s">
        <v>42</v>
      </c>
      <c r="K95" s="104" t="s">
        <v>1510</v>
      </c>
      <c r="L95" s="107" t="s">
        <v>2911</v>
      </c>
      <c r="M95" s="111" t="s">
        <v>2912</v>
      </c>
      <c r="N95" s="107" t="s">
        <v>23</v>
      </c>
      <c r="O95" s="104" t="s">
        <v>1510</v>
      </c>
      <c r="P95" s="108"/>
      <c r="Q95" s="108"/>
      <c r="R95" s="108"/>
      <c r="S95" s="107" t="s">
        <v>2725</v>
      </c>
      <c r="T95" s="107"/>
      <c r="U95" s="107"/>
      <c r="V95" s="108"/>
      <c r="W95" s="108"/>
      <c r="X95" s="108"/>
    </row>
    <row r="96" spans="1:24">
      <c r="A96" s="103">
        <v>95</v>
      </c>
      <c r="B96" s="107" t="s">
        <v>357</v>
      </c>
      <c r="C96" s="105" t="s">
        <v>358</v>
      </c>
      <c r="D96" s="107" t="s">
        <v>1669</v>
      </c>
      <c r="E96" s="107" t="s">
        <v>2551</v>
      </c>
      <c r="F96" s="104" t="s">
        <v>1509</v>
      </c>
      <c r="G96" s="107">
        <v>2003</v>
      </c>
      <c r="H96" s="92">
        <v>30.2140928</v>
      </c>
      <c r="I96" s="92">
        <v>-92.374576099999999</v>
      </c>
      <c r="J96" s="107" t="s">
        <v>42</v>
      </c>
      <c r="K96" s="104" t="s">
        <v>1510</v>
      </c>
      <c r="L96" s="107" t="s">
        <v>2913</v>
      </c>
      <c r="M96" s="111" t="s">
        <v>2914</v>
      </c>
      <c r="N96" s="107" t="s">
        <v>23</v>
      </c>
      <c r="O96" s="104" t="s">
        <v>1510</v>
      </c>
      <c r="P96" s="108"/>
      <c r="Q96" s="108"/>
      <c r="R96" s="108"/>
      <c r="S96" s="107" t="s">
        <v>2725</v>
      </c>
      <c r="T96" s="107"/>
      <c r="U96" s="107"/>
      <c r="V96" s="108"/>
      <c r="W96" s="108"/>
      <c r="X96" s="108"/>
    </row>
    <row r="97" spans="1:24">
      <c r="A97" s="103">
        <v>96</v>
      </c>
      <c r="B97" s="107" t="s">
        <v>357</v>
      </c>
      <c r="C97" s="105" t="s">
        <v>358</v>
      </c>
      <c r="D97" s="107" t="s">
        <v>1669</v>
      </c>
      <c r="E97" s="107" t="s">
        <v>2551</v>
      </c>
      <c r="F97" s="104" t="s">
        <v>1509</v>
      </c>
      <c r="G97" s="107">
        <v>2003</v>
      </c>
      <c r="H97" s="92">
        <v>30.2140928</v>
      </c>
      <c r="I97" s="92">
        <v>-92.374576099999999</v>
      </c>
      <c r="J97" s="107" t="s">
        <v>42</v>
      </c>
      <c r="K97" s="104" t="s">
        <v>1510</v>
      </c>
      <c r="L97" s="107" t="s">
        <v>2915</v>
      </c>
      <c r="M97" s="111" t="s">
        <v>2916</v>
      </c>
      <c r="N97" s="107" t="s">
        <v>23</v>
      </c>
      <c r="O97" s="104" t="s">
        <v>1510</v>
      </c>
      <c r="P97" s="108"/>
      <c r="Q97" s="108"/>
      <c r="R97" s="108"/>
      <c r="S97" s="107" t="s">
        <v>2725</v>
      </c>
      <c r="T97" s="107"/>
      <c r="U97" s="107"/>
      <c r="V97" s="108"/>
      <c r="W97" s="108"/>
      <c r="X97" s="108"/>
    </row>
    <row r="98" spans="1:24">
      <c r="A98" s="103">
        <v>97</v>
      </c>
      <c r="B98" s="107" t="s">
        <v>357</v>
      </c>
      <c r="C98" s="105" t="s">
        <v>358</v>
      </c>
      <c r="D98" s="107" t="s">
        <v>1669</v>
      </c>
      <c r="E98" s="107" t="s">
        <v>2551</v>
      </c>
      <c r="F98" s="104" t="s">
        <v>1509</v>
      </c>
      <c r="G98" s="107">
        <v>2003</v>
      </c>
      <c r="H98" s="92">
        <v>30.2140928</v>
      </c>
      <c r="I98" s="92">
        <v>-92.374576099999999</v>
      </c>
      <c r="J98" s="107" t="s">
        <v>42</v>
      </c>
      <c r="K98" s="104" t="s">
        <v>1510</v>
      </c>
      <c r="L98" s="107" t="s">
        <v>2917</v>
      </c>
      <c r="M98" s="111" t="s">
        <v>2918</v>
      </c>
      <c r="N98" s="107" t="s">
        <v>23</v>
      </c>
      <c r="O98" s="104" t="s">
        <v>1510</v>
      </c>
      <c r="P98" s="108"/>
      <c r="Q98" s="108"/>
      <c r="R98" s="108"/>
      <c r="S98" s="107" t="s">
        <v>2725</v>
      </c>
      <c r="T98" s="107"/>
      <c r="U98" s="107"/>
      <c r="V98" s="108"/>
      <c r="W98" s="108"/>
      <c r="X98" s="108"/>
    </row>
    <row r="99" spans="1:24">
      <c r="A99" s="103">
        <v>98</v>
      </c>
      <c r="B99" s="107" t="s">
        <v>357</v>
      </c>
      <c r="C99" s="105" t="s">
        <v>358</v>
      </c>
      <c r="D99" s="107" t="s">
        <v>1669</v>
      </c>
      <c r="E99" s="107" t="s">
        <v>2551</v>
      </c>
      <c r="F99" s="104" t="s">
        <v>1509</v>
      </c>
      <c r="G99" s="107">
        <v>2003</v>
      </c>
      <c r="H99" s="92">
        <v>30.2140928</v>
      </c>
      <c r="I99" s="92">
        <v>-92.374576099999999</v>
      </c>
      <c r="J99" s="107" t="s">
        <v>42</v>
      </c>
      <c r="K99" s="104" t="s">
        <v>1510</v>
      </c>
      <c r="L99" s="107" t="s">
        <v>2919</v>
      </c>
      <c r="M99" s="111" t="s">
        <v>2920</v>
      </c>
      <c r="N99" s="107" t="s">
        <v>23</v>
      </c>
      <c r="O99" s="104" t="s">
        <v>1510</v>
      </c>
      <c r="P99" s="108"/>
      <c r="Q99" s="108"/>
      <c r="R99" s="108"/>
      <c r="S99" s="107" t="s">
        <v>2725</v>
      </c>
      <c r="T99" s="107"/>
      <c r="U99" s="107"/>
      <c r="V99" s="108"/>
      <c r="W99" s="108"/>
      <c r="X99" s="108"/>
    </row>
    <row r="100" spans="1:24">
      <c r="A100" s="103">
        <v>99</v>
      </c>
      <c r="B100" s="107" t="s">
        <v>357</v>
      </c>
      <c r="C100" s="105" t="s">
        <v>358</v>
      </c>
      <c r="D100" s="107" t="s">
        <v>1669</v>
      </c>
      <c r="E100" s="107" t="s">
        <v>2551</v>
      </c>
      <c r="F100" s="104" t="s">
        <v>1509</v>
      </c>
      <c r="G100" s="107">
        <v>2003</v>
      </c>
      <c r="H100" s="92">
        <v>30.2140928</v>
      </c>
      <c r="I100" s="92">
        <v>-92.374576099999999</v>
      </c>
      <c r="J100" s="107" t="s">
        <v>42</v>
      </c>
      <c r="K100" s="104" t="s">
        <v>1510</v>
      </c>
      <c r="L100" s="107" t="s">
        <v>2921</v>
      </c>
      <c r="M100" s="111" t="s">
        <v>2922</v>
      </c>
      <c r="N100" s="107" t="s">
        <v>23</v>
      </c>
      <c r="O100" s="104" t="s">
        <v>1510</v>
      </c>
      <c r="P100" s="108"/>
      <c r="Q100" s="108"/>
      <c r="R100" s="108"/>
      <c r="S100" s="107" t="s">
        <v>2725</v>
      </c>
      <c r="T100" s="107"/>
      <c r="U100" s="107"/>
      <c r="V100" s="108"/>
      <c r="W100" s="108"/>
      <c r="X100" s="108"/>
    </row>
    <row r="101" spans="1:24">
      <c r="A101" s="103">
        <v>100</v>
      </c>
      <c r="B101" s="107" t="s">
        <v>357</v>
      </c>
      <c r="C101" s="105" t="s">
        <v>358</v>
      </c>
      <c r="D101" s="107" t="s">
        <v>1669</v>
      </c>
      <c r="E101" s="107" t="s">
        <v>2551</v>
      </c>
      <c r="F101" s="104" t="s">
        <v>1509</v>
      </c>
      <c r="G101" s="107">
        <v>2003</v>
      </c>
      <c r="H101" s="92">
        <v>30.2140928</v>
      </c>
      <c r="I101" s="92">
        <v>-92.374576099999999</v>
      </c>
      <c r="J101" s="107" t="s">
        <v>42</v>
      </c>
      <c r="K101" s="104" t="s">
        <v>1510</v>
      </c>
      <c r="L101" s="107" t="s">
        <v>2923</v>
      </c>
      <c r="M101" s="111" t="s">
        <v>2924</v>
      </c>
      <c r="N101" s="107" t="s">
        <v>23</v>
      </c>
      <c r="O101" s="104" t="s">
        <v>1510</v>
      </c>
      <c r="P101" s="108"/>
      <c r="Q101" s="108"/>
      <c r="R101" s="108"/>
      <c r="S101" s="107" t="s">
        <v>2725</v>
      </c>
      <c r="T101" s="107"/>
      <c r="U101" s="107"/>
      <c r="V101" s="108"/>
      <c r="W101" s="108"/>
      <c r="X101" s="108"/>
    </row>
    <row r="102" spans="1:24">
      <c r="A102" s="103">
        <v>101</v>
      </c>
      <c r="B102" s="107" t="s">
        <v>357</v>
      </c>
      <c r="C102" s="105" t="s">
        <v>358</v>
      </c>
      <c r="D102" s="107" t="s">
        <v>1669</v>
      </c>
      <c r="E102" s="107" t="s">
        <v>2551</v>
      </c>
      <c r="F102" s="104" t="s">
        <v>1509</v>
      </c>
      <c r="G102" s="107">
        <v>2003</v>
      </c>
      <c r="H102" s="92">
        <v>30.2140928</v>
      </c>
      <c r="I102" s="92">
        <v>-92.374576099999999</v>
      </c>
      <c r="J102" s="107" t="s">
        <v>42</v>
      </c>
      <c r="K102" s="104" t="s">
        <v>1510</v>
      </c>
      <c r="L102" s="107" t="s">
        <v>2925</v>
      </c>
      <c r="M102" s="111" t="s">
        <v>2926</v>
      </c>
      <c r="N102" s="107" t="s">
        <v>23</v>
      </c>
      <c r="O102" s="104" t="s">
        <v>1510</v>
      </c>
      <c r="P102" s="108"/>
      <c r="Q102" s="108"/>
      <c r="R102" s="108"/>
      <c r="S102" s="107" t="s">
        <v>2725</v>
      </c>
      <c r="T102" s="107"/>
      <c r="U102" s="107"/>
      <c r="V102" s="108"/>
      <c r="W102" s="108"/>
      <c r="X102" s="108"/>
    </row>
    <row r="103" spans="1:24">
      <c r="A103" s="103">
        <v>102</v>
      </c>
      <c r="B103" s="107" t="s">
        <v>357</v>
      </c>
      <c r="C103" s="105" t="s">
        <v>358</v>
      </c>
      <c r="D103" s="107" t="s">
        <v>1669</v>
      </c>
      <c r="E103" s="107" t="s">
        <v>2551</v>
      </c>
      <c r="F103" s="104" t="s">
        <v>1509</v>
      </c>
      <c r="G103" s="107">
        <v>2003</v>
      </c>
      <c r="H103" s="92">
        <v>30.2140928</v>
      </c>
      <c r="I103" s="92">
        <v>-92.374576099999999</v>
      </c>
      <c r="J103" s="107" t="s">
        <v>42</v>
      </c>
      <c r="K103" s="104" t="s">
        <v>1510</v>
      </c>
      <c r="L103" s="107" t="s">
        <v>2927</v>
      </c>
      <c r="M103" s="111" t="s">
        <v>2928</v>
      </c>
      <c r="N103" s="107" t="s">
        <v>23</v>
      </c>
      <c r="O103" s="104" t="s">
        <v>1510</v>
      </c>
      <c r="P103" s="108"/>
      <c r="Q103" s="108"/>
      <c r="R103" s="108"/>
      <c r="S103" s="107" t="s">
        <v>2725</v>
      </c>
      <c r="T103" s="107"/>
      <c r="U103" s="107"/>
      <c r="V103" s="108"/>
      <c r="W103" s="108"/>
      <c r="X103" s="108"/>
    </row>
    <row r="104" spans="1:24">
      <c r="A104" s="103">
        <v>103</v>
      </c>
      <c r="B104" s="107" t="s">
        <v>357</v>
      </c>
      <c r="C104" s="105" t="s">
        <v>358</v>
      </c>
      <c r="D104" s="107" t="s">
        <v>1669</v>
      </c>
      <c r="E104" s="107" t="s">
        <v>2551</v>
      </c>
      <c r="F104" s="104" t="s">
        <v>1509</v>
      </c>
      <c r="G104" s="107">
        <v>2003</v>
      </c>
      <c r="H104" s="92">
        <v>30.2140928</v>
      </c>
      <c r="I104" s="92">
        <v>-92.374576099999999</v>
      </c>
      <c r="J104" s="107" t="s">
        <v>42</v>
      </c>
      <c r="K104" s="104" t="s">
        <v>1510</v>
      </c>
      <c r="L104" s="107" t="s">
        <v>2929</v>
      </c>
      <c r="M104" s="111" t="s">
        <v>2930</v>
      </c>
      <c r="N104" s="107" t="s">
        <v>23</v>
      </c>
      <c r="O104" s="104" t="s">
        <v>1510</v>
      </c>
      <c r="P104" s="108"/>
      <c r="Q104" s="108"/>
      <c r="R104" s="108"/>
      <c r="S104" s="107" t="s">
        <v>2725</v>
      </c>
      <c r="T104" s="107"/>
      <c r="U104" s="107"/>
      <c r="V104" s="108"/>
      <c r="W104" s="108"/>
      <c r="X104" s="108"/>
    </row>
    <row r="105" spans="1:24">
      <c r="A105" s="103">
        <v>104</v>
      </c>
      <c r="B105" s="107" t="s">
        <v>357</v>
      </c>
      <c r="C105" s="105" t="s">
        <v>358</v>
      </c>
      <c r="D105" s="107" t="s">
        <v>1669</v>
      </c>
      <c r="E105" s="107" t="s">
        <v>2551</v>
      </c>
      <c r="F105" s="104" t="s">
        <v>1509</v>
      </c>
      <c r="G105" s="107">
        <v>2003</v>
      </c>
      <c r="H105" s="92">
        <v>30.2140928</v>
      </c>
      <c r="I105" s="92">
        <v>-92.374576099999999</v>
      </c>
      <c r="J105" s="107" t="s">
        <v>42</v>
      </c>
      <c r="K105" s="104" t="s">
        <v>1510</v>
      </c>
      <c r="L105" s="107" t="s">
        <v>2931</v>
      </c>
      <c r="M105" s="111" t="s">
        <v>2932</v>
      </c>
      <c r="N105" s="107" t="s">
        <v>23</v>
      </c>
      <c r="O105" s="104" t="s">
        <v>1510</v>
      </c>
      <c r="P105" s="108"/>
      <c r="Q105" s="108"/>
      <c r="R105" s="108"/>
      <c r="S105" s="107" t="s">
        <v>2725</v>
      </c>
      <c r="T105" s="107"/>
      <c r="U105" s="107"/>
      <c r="V105" s="108"/>
      <c r="W105" s="108"/>
      <c r="X105" s="108"/>
    </row>
    <row r="106" spans="1:24">
      <c r="A106" s="103">
        <v>105</v>
      </c>
      <c r="B106" s="107" t="s">
        <v>357</v>
      </c>
      <c r="C106" s="105" t="s">
        <v>358</v>
      </c>
      <c r="D106" s="107" t="s">
        <v>1669</v>
      </c>
      <c r="E106" s="107" t="s">
        <v>2551</v>
      </c>
      <c r="F106" s="104" t="s">
        <v>1509</v>
      </c>
      <c r="G106" s="107">
        <v>2003</v>
      </c>
      <c r="H106" s="92">
        <v>30.2140928</v>
      </c>
      <c r="I106" s="92">
        <v>-92.374576099999999</v>
      </c>
      <c r="J106" s="107" t="s">
        <v>42</v>
      </c>
      <c r="K106" s="104" t="s">
        <v>1510</v>
      </c>
      <c r="L106" s="107" t="s">
        <v>2933</v>
      </c>
      <c r="M106" s="111" t="s">
        <v>2934</v>
      </c>
      <c r="N106" s="107" t="s">
        <v>23</v>
      </c>
      <c r="O106" s="104" t="s">
        <v>1510</v>
      </c>
      <c r="P106" s="108"/>
      <c r="Q106" s="108"/>
      <c r="R106" s="108"/>
      <c r="S106" s="107" t="s">
        <v>2725</v>
      </c>
      <c r="T106" s="107"/>
      <c r="U106" s="107"/>
      <c r="V106" s="108"/>
      <c r="W106" s="108"/>
      <c r="X106" s="108"/>
    </row>
    <row r="107" spans="1:24">
      <c r="A107" s="103">
        <v>106</v>
      </c>
      <c r="B107" s="107" t="s">
        <v>357</v>
      </c>
      <c r="C107" s="105" t="s">
        <v>358</v>
      </c>
      <c r="D107" s="107" t="s">
        <v>1669</v>
      </c>
      <c r="E107" s="107" t="s">
        <v>2551</v>
      </c>
      <c r="F107" s="104" t="s">
        <v>1509</v>
      </c>
      <c r="G107" s="107">
        <v>2003</v>
      </c>
      <c r="H107" s="92">
        <v>30.2140928</v>
      </c>
      <c r="I107" s="92">
        <v>-92.374576099999999</v>
      </c>
      <c r="J107" s="107" t="s">
        <v>42</v>
      </c>
      <c r="K107" s="104" t="s">
        <v>1510</v>
      </c>
      <c r="L107" s="107" t="s">
        <v>2935</v>
      </c>
      <c r="M107" s="111" t="s">
        <v>2936</v>
      </c>
      <c r="N107" s="107" t="s">
        <v>23</v>
      </c>
      <c r="O107" s="104" t="s">
        <v>1510</v>
      </c>
      <c r="P107" s="108"/>
      <c r="Q107" s="108"/>
      <c r="R107" s="108"/>
      <c r="S107" s="107" t="s">
        <v>2725</v>
      </c>
      <c r="T107" s="107"/>
      <c r="U107" s="107"/>
      <c r="V107" s="108"/>
      <c r="W107" s="108"/>
      <c r="X107" s="108"/>
    </row>
    <row r="108" spans="1:24">
      <c r="A108" s="103">
        <v>107</v>
      </c>
      <c r="B108" s="107" t="s">
        <v>357</v>
      </c>
      <c r="C108" s="105" t="s">
        <v>358</v>
      </c>
      <c r="D108" s="107" t="s">
        <v>1669</v>
      </c>
      <c r="E108" s="107" t="s">
        <v>2551</v>
      </c>
      <c r="F108" s="104" t="s">
        <v>1509</v>
      </c>
      <c r="G108" s="107">
        <v>2003</v>
      </c>
      <c r="H108" s="92">
        <v>30.2140928</v>
      </c>
      <c r="I108" s="92">
        <v>-92.374576099999999</v>
      </c>
      <c r="J108" s="107" t="s">
        <v>42</v>
      </c>
      <c r="K108" s="104" t="s">
        <v>1510</v>
      </c>
      <c r="L108" s="107" t="s">
        <v>2937</v>
      </c>
      <c r="M108" s="111" t="s">
        <v>2938</v>
      </c>
      <c r="N108" s="107" t="s">
        <v>23</v>
      </c>
      <c r="O108" s="104" t="s">
        <v>1510</v>
      </c>
      <c r="P108" s="108"/>
      <c r="Q108" s="108"/>
      <c r="R108" s="108"/>
      <c r="S108" s="107" t="s">
        <v>2725</v>
      </c>
      <c r="T108" s="107"/>
      <c r="U108" s="107"/>
      <c r="V108" s="108"/>
      <c r="W108" s="108"/>
      <c r="X108" s="108"/>
    </row>
    <row r="109" spans="1:24">
      <c r="A109" s="103">
        <v>108</v>
      </c>
      <c r="B109" s="107" t="s">
        <v>357</v>
      </c>
      <c r="C109" s="105" t="s">
        <v>358</v>
      </c>
      <c r="D109" s="107" t="s">
        <v>1669</v>
      </c>
      <c r="E109" s="107" t="s">
        <v>2551</v>
      </c>
      <c r="F109" s="104" t="s">
        <v>1509</v>
      </c>
      <c r="G109" s="107">
        <v>2003</v>
      </c>
      <c r="H109" s="92">
        <v>30.2140928</v>
      </c>
      <c r="I109" s="92">
        <v>-92.374576099999999</v>
      </c>
      <c r="J109" s="107" t="s">
        <v>42</v>
      </c>
      <c r="K109" s="104" t="s">
        <v>1510</v>
      </c>
      <c r="L109" s="107" t="s">
        <v>2939</v>
      </c>
      <c r="M109" s="111" t="s">
        <v>2940</v>
      </c>
      <c r="N109" s="107" t="s">
        <v>23</v>
      </c>
      <c r="O109" s="104" t="s">
        <v>1510</v>
      </c>
      <c r="P109" s="108"/>
      <c r="Q109" s="108"/>
      <c r="R109" s="108"/>
      <c r="S109" s="107" t="s">
        <v>2725</v>
      </c>
      <c r="T109" s="107"/>
      <c r="U109" s="107"/>
      <c r="V109" s="108"/>
      <c r="W109" s="108"/>
      <c r="X109" s="108"/>
    </row>
    <row r="110" spans="1:24">
      <c r="A110" s="103">
        <v>109</v>
      </c>
      <c r="B110" s="107" t="s">
        <v>357</v>
      </c>
      <c r="C110" s="105" t="s">
        <v>358</v>
      </c>
      <c r="D110" s="107" t="s">
        <v>1669</v>
      </c>
      <c r="E110" s="107" t="s">
        <v>2551</v>
      </c>
      <c r="F110" s="104" t="s">
        <v>1509</v>
      </c>
      <c r="G110" s="107">
        <v>2003</v>
      </c>
      <c r="H110" s="92">
        <v>30.2140928</v>
      </c>
      <c r="I110" s="92">
        <v>-92.374576099999999</v>
      </c>
      <c r="J110" s="107" t="s">
        <v>42</v>
      </c>
      <c r="K110" s="104" t="s">
        <v>1510</v>
      </c>
      <c r="L110" s="107" t="s">
        <v>2941</v>
      </c>
      <c r="M110" s="111" t="s">
        <v>2942</v>
      </c>
      <c r="N110" s="107" t="s">
        <v>23</v>
      </c>
      <c r="O110" s="104" t="s">
        <v>1510</v>
      </c>
      <c r="P110" s="108"/>
      <c r="Q110" s="108"/>
      <c r="R110" s="108"/>
      <c r="S110" s="107" t="s">
        <v>2725</v>
      </c>
      <c r="T110" s="107"/>
      <c r="U110" s="107"/>
      <c r="V110" s="108"/>
      <c r="W110" s="108"/>
      <c r="X110" s="108"/>
    </row>
    <row r="111" spans="1:24">
      <c r="A111" s="103">
        <v>110</v>
      </c>
      <c r="B111" s="107" t="s">
        <v>357</v>
      </c>
      <c r="C111" s="105" t="s">
        <v>358</v>
      </c>
      <c r="D111" s="107" t="s">
        <v>1669</v>
      </c>
      <c r="E111" s="107" t="s">
        <v>2551</v>
      </c>
      <c r="F111" s="104" t="s">
        <v>1509</v>
      </c>
      <c r="G111" s="107">
        <v>2003</v>
      </c>
      <c r="H111" s="92">
        <v>30.2140928</v>
      </c>
      <c r="I111" s="92">
        <v>-92.374576099999999</v>
      </c>
      <c r="J111" s="107" t="s">
        <v>42</v>
      </c>
      <c r="K111" s="104" t="s">
        <v>1510</v>
      </c>
      <c r="L111" s="107" t="s">
        <v>2943</v>
      </c>
      <c r="M111" s="111" t="s">
        <v>2944</v>
      </c>
      <c r="N111" s="107" t="s">
        <v>23</v>
      </c>
      <c r="O111" s="104" t="s">
        <v>1510</v>
      </c>
      <c r="P111" s="108"/>
      <c r="Q111" s="108"/>
      <c r="R111" s="108"/>
      <c r="S111" s="107" t="s">
        <v>2725</v>
      </c>
      <c r="T111" s="107"/>
      <c r="U111" s="107"/>
      <c r="V111" s="108"/>
      <c r="W111" s="108"/>
      <c r="X111" s="108"/>
    </row>
    <row r="112" spans="1:24">
      <c r="A112" s="103">
        <v>111</v>
      </c>
      <c r="B112" s="107" t="s">
        <v>357</v>
      </c>
      <c r="C112" s="105" t="s">
        <v>358</v>
      </c>
      <c r="D112" s="107" t="s">
        <v>1669</v>
      </c>
      <c r="E112" s="107" t="s">
        <v>2551</v>
      </c>
      <c r="F112" s="104" t="s">
        <v>1509</v>
      </c>
      <c r="G112" s="107">
        <v>2003</v>
      </c>
      <c r="H112" s="92">
        <v>30.2140928</v>
      </c>
      <c r="I112" s="92">
        <v>-92.374576099999999</v>
      </c>
      <c r="J112" s="107" t="s">
        <v>42</v>
      </c>
      <c r="K112" s="104" t="s">
        <v>1510</v>
      </c>
      <c r="L112" s="107" t="s">
        <v>2945</v>
      </c>
      <c r="M112" s="111" t="s">
        <v>2946</v>
      </c>
      <c r="N112" s="107" t="s">
        <v>23</v>
      </c>
      <c r="O112" s="104" t="s">
        <v>1510</v>
      </c>
      <c r="P112" s="108"/>
      <c r="Q112" s="108"/>
      <c r="R112" s="108"/>
      <c r="S112" s="107" t="s">
        <v>2725</v>
      </c>
      <c r="T112" s="107"/>
      <c r="U112" s="107"/>
      <c r="V112" s="108"/>
      <c r="W112" s="108"/>
      <c r="X112" s="108"/>
    </row>
    <row r="113" spans="1:24">
      <c r="A113" s="103">
        <v>112</v>
      </c>
      <c r="B113" s="107" t="s">
        <v>357</v>
      </c>
      <c r="C113" s="105" t="s">
        <v>358</v>
      </c>
      <c r="D113" s="107" t="s">
        <v>1669</v>
      </c>
      <c r="E113" s="107" t="s">
        <v>2551</v>
      </c>
      <c r="F113" s="104" t="s">
        <v>1509</v>
      </c>
      <c r="G113" s="107">
        <v>2003</v>
      </c>
      <c r="H113" s="92">
        <v>30.2140928</v>
      </c>
      <c r="I113" s="92">
        <v>-92.374576099999999</v>
      </c>
      <c r="J113" s="107" t="s">
        <v>42</v>
      </c>
      <c r="K113" s="104" t="s">
        <v>1510</v>
      </c>
      <c r="L113" s="107" t="s">
        <v>2947</v>
      </c>
      <c r="M113" s="111" t="s">
        <v>2948</v>
      </c>
      <c r="N113" s="107" t="s">
        <v>23</v>
      </c>
      <c r="O113" s="104" t="s">
        <v>1510</v>
      </c>
      <c r="P113" s="108"/>
      <c r="Q113" s="108"/>
      <c r="R113" s="108"/>
      <c r="S113" s="107" t="s">
        <v>2725</v>
      </c>
      <c r="T113" s="107"/>
      <c r="U113" s="107"/>
      <c r="V113" s="108"/>
      <c r="W113" s="108"/>
      <c r="X113" s="108"/>
    </row>
    <row r="114" spans="1:24">
      <c r="A114" s="103">
        <v>113</v>
      </c>
      <c r="B114" s="107" t="s">
        <v>357</v>
      </c>
      <c r="C114" s="105" t="s">
        <v>358</v>
      </c>
      <c r="D114" s="107" t="s">
        <v>1669</v>
      </c>
      <c r="E114" s="107" t="s">
        <v>2551</v>
      </c>
      <c r="F114" s="104" t="s">
        <v>1509</v>
      </c>
      <c r="G114" s="107">
        <v>2003</v>
      </c>
      <c r="H114" s="92">
        <v>30.2140928</v>
      </c>
      <c r="I114" s="92">
        <v>-92.374576099999999</v>
      </c>
      <c r="J114" s="107" t="s">
        <v>42</v>
      </c>
      <c r="K114" s="104" t="s">
        <v>1510</v>
      </c>
      <c r="L114" s="107" t="s">
        <v>2949</v>
      </c>
      <c r="M114" s="111" t="s">
        <v>2950</v>
      </c>
      <c r="N114" s="107" t="s">
        <v>23</v>
      </c>
      <c r="O114" s="104" t="s">
        <v>1510</v>
      </c>
      <c r="P114" s="108"/>
      <c r="Q114" s="108"/>
      <c r="R114" s="108"/>
      <c r="S114" s="107" t="s">
        <v>2725</v>
      </c>
      <c r="T114" s="107"/>
      <c r="U114" s="107"/>
      <c r="V114" s="108"/>
      <c r="W114" s="108"/>
      <c r="X114" s="108"/>
    </row>
    <row r="115" spans="1:24">
      <c r="A115" s="103">
        <v>114</v>
      </c>
      <c r="B115" s="107" t="s">
        <v>357</v>
      </c>
      <c r="C115" s="105" t="s">
        <v>358</v>
      </c>
      <c r="D115" s="107" t="s">
        <v>1669</v>
      </c>
      <c r="E115" s="107" t="s">
        <v>2551</v>
      </c>
      <c r="F115" s="104" t="s">
        <v>1509</v>
      </c>
      <c r="G115" s="107">
        <v>2003</v>
      </c>
      <c r="H115" s="92">
        <v>30.2140928</v>
      </c>
      <c r="I115" s="92">
        <v>-92.374576099999999</v>
      </c>
      <c r="J115" s="107" t="s">
        <v>42</v>
      </c>
      <c r="K115" s="104" t="s">
        <v>1510</v>
      </c>
      <c r="L115" s="107" t="s">
        <v>2951</v>
      </c>
      <c r="M115" s="111" t="s">
        <v>2952</v>
      </c>
      <c r="N115" s="107" t="s">
        <v>23</v>
      </c>
      <c r="O115" s="104" t="s">
        <v>1510</v>
      </c>
      <c r="P115" s="108"/>
      <c r="Q115" s="108"/>
      <c r="R115" s="108"/>
      <c r="S115" s="107" t="s">
        <v>2725</v>
      </c>
      <c r="T115" s="107"/>
      <c r="U115" s="107"/>
      <c r="V115" s="108"/>
      <c r="W115" s="108"/>
      <c r="X115" s="108"/>
    </row>
    <row r="116" spans="1:24">
      <c r="A116" s="103">
        <v>115</v>
      </c>
      <c r="B116" s="107" t="s">
        <v>357</v>
      </c>
      <c r="C116" s="105" t="s">
        <v>358</v>
      </c>
      <c r="D116" s="107" t="s">
        <v>1669</v>
      </c>
      <c r="E116" s="107" t="s">
        <v>2551</v>
      </c>
      <c r="F116" s="104" t="s">
        <v>1509</v>
      </c>
      <c r="G116" s="107">
        <v>2003</v>
      </c>
      <c r="H116" s="92">
        <v>30.2140928</v>
      </c>
      <c r="I116" s="92">
        <v>-92.374576099999999</v>
      </c>
      <c r="J116" s="107" t="s">
        <v>42</v>
      </c>
      <c r="K116" s="104" t="s">
        <v>1510</v>
      </c>
      <c r="L116" s="107" t="s">
        <v>2953</v>
      </c>
      <c r="M116" s="111" t="s">
        <v>2954</v>
      </c>
      <c r="N116" s="107" t="s">
        <v>23</v>
      </c>
      <c r="O116" s="104" t="s">
        <v>1510</v>
      </c>
      <c r="P116" s="108"/>
      <c r="Q116" s="108"/>
      <c r="R116" s="108"/>
      <c r="S116" s="107" t="s">
        <v>2725</v>
      </c>
      <c r="T116" s="107"/>
      <c r="U116" s="107"/>
      <c r="V116" s="108"/>
      <c r="W116" s="108"/>
      <c r="X116" s="108"/>
    </row>
    <row r="117" spans="1:24">
      <c r="A117" s="103">
        <v>116</v>
      </c>
      <c r="B117" s="107" t="s">
        <v>357</v>
      </c>
      <c r="C117" s="105" t="s">
        <v>358</v>
      </c>
      <c r="D117" s="107" t="s">
        <v>1669</v>
      </c>
      <c r="E117" s="107" t="s">
        <v>2551</v>
      </c>
      <c r="F117" s="104" t="s">
        <v>1509</v>
      </c>
      <c r="G117" s="107">
        <v>2003</v>
      </c>
      <c r="H117" s="92">
        <v>30.2140928</v>
      </c>
      <c r="I117" s="92">
        <v>-92.374576099999999</v>
      </c>
      <c r="J117" s="107" t="s">
        <v>42</v>
      </c>
      <c r="K117" s="104" t="s">
        <v>1510</v>
      </c>
      <c r="L117" s="107" t="s">
        <v>2955</v>
      </c>
      <c r="M117" s="111" t="s">
        <v>2956</v>
      </c>
      <c r="N117" s="107" t="s">
        <v>23</v>
      </c>
      <c r="O117" s="104" t="s">
        <v>1510</v>
      </c>
      <c r="P117" s="108"/>
      <c r="Q117" s="108"/>
      <c r="R117" s="108"/>
      <c r="S117" s="107" t="s">
        <v>2725</v>
      </c>
      <c r="T117" s="107"/>
      <c r="U117" s="107"/>
      <c r="V117" s="108"/>
      <c r="W117" s="108"/>
      <c r="X117" s="108"/>
    </row>
    <row r="118" spans="1:24">
      <c r="A118" s="103">
        <v>117</v>
      </c>
      <c r="B118" s="107" t="s">
        <v>357</v>
      </c>
      <c r="C118" s="105" t="s">
        <v>358</v>
      </c>
      <c r="D118" s="107" t="s">
        <v>1669</v>
      </c>
      <c r="E118" s="107" t="s">
        <v>2551</v>
      </c>
      <c r="F118" s="104" t="s">
        <v>1509</v>
      </c>
      <c r="G118" s="107">
        <v>2003</v>
      </c>
      <c r="H118" s="92">
        <v>30.2140928</v>
      </c>
      <c r="I118" s="92">
        <v>-92.374576099999999</v>
      </c>
      <c r="J118" s="107" t="s">
        <v>42</v>
      </c>
      <c r="K118" s="104" t="s">
        <v>1510</v>
      </c>
      <c r="L118" s="107" t="s">
        <v>2957</v>
      </c>
      <c r="M118" s="111" t="s">
        <v>2958</v>
      </c>
      <c r="N118" s="107" t="s">
        <v>23</v>
      </c>
      <c r="O118" s="104" t="s">
        <v>1510</v>
      </c>
      <c r="P118" s="108"/>
      <c r="Q118" s="108"/>
      <c r="R118" s="108"/>
      <c r="S118" s="107" t="s">
        <v>2725</v>
      </c>
      <c r="T118" s="107"/>
      <c r="U118" s="107"/>
      <c r="V118" s="108"/>
      <c r="W118" s="108"/>
      <c r="X118" s="108"/>
    </row>
    <row r="119" spans="1:24">
      <c r="A119" s="103">
        <v>118</v>
      </c>
      <c r="B119" s="107" t="s">
        <v>357</v>
      </c>
      <c r="C119" s="105" t="s">
        <v>358</v>
      </c>
      <c r="D119" s="107" t="s">
        <v>1669</v>
      </c>
      <c r="E119" s="107" t="s">
        <v>2551</v>
      </c>
      <c r="F119" s="104" t="s">
        <v>1509</v>
      </c>
      <c r="G119" s="107">
        <v>2003</v>
      </c>
      <c r="H119" s="92">
        <v>30.2140928</v>
      </c>
      <c r="I119" s="92">
        <v>-92.374576099999999</v>
      </c>
      <c r="J119" s="107" t="s">
        <v>42</v>
      </c>
      <c r="K119" s="104" t="s">
        <v>1510</v>
      </c>
      <c r="L119" s="107" t="s">
        <v>2959</v>
      </c>
      <c r="M119" s="111" t="s">
        <v>2960</v>
      </c>
      <c r="N119" s="107" t="s">
        <v>23</v>
      </c>
      <c r="O119" s="104" t="s">
        <v>1510</v>
      </c>
      <c r="P119" s="108"/>
      <c r="Q119" s="108"/>
      <c r="R119" s="108"/>
      <c r="S119" s="107" t="s">
        <v>2725</v>
      </c>
      <c r="T119" s="107"/>
      <c r="U119" s="107"/>
      <c r="V119" s="108"/>
      <c r="W119" s="108"/>
      <c r="X119" s="108"/>
    </row>
    <row r="120" spans="1:24">
      <c r="A120" s="103">
        <v>119</v>
      </c>
      <c r="B120" s="107" t="s">
        <v>357</v>
      </c>
      <c r="C120" s="105" t="s">
        <v>358</v>
      </c>
      <c r="D120" s="107" t="s">
        <v>1669</v>
      </c>
      <c r="E120" s="107" t="s">
        <v>2551</v>
      </c>
      <c r="F120" s="104" t="s">
        <v>1509</v>
      </c>
      <c r="G120" s="107">
        <v>2003</v>
      </c>
      <c r="H120" s="92">
        <v>30.2140928</v>
      </c>
      <c r="I120" s="92">
        <v>-92.374576099999999</v>
      </c>
      <c r="J120" s="107" t="s">
        <v>42</v>
      </c>
      <c r="K120" s="104" t="s">
        <v>1510</v>
      </c>
      <c r="L120" s="107" t="s">
        <v>2961</v>
      </c>
      <c r="M120" s="111" t="s">
        <v>2962</v>
      </c>
      <c r="N120" s="107" t="s">
        <v>23</v>
      </c>
      <c r="O120" s="104" t="s">
        <v>1510</v>
      </c>
      <c r="P120" s="108"/>
      <c r="Q120" s="108"/>
      <c r="R120" s="108"/>
      <c r="S120" s="107" t="s">
        <v>2725</v>
      </c>
      <c r="T120" s="107"/>
      <c r="U120" s="107"/>
      <c r="V120" s="108"/>
      <c r="W120" s="108"/>
      <c r="X120" s="108"/>
    </row>
    <row r="121" spans="1:24">
      <c r="A121" s="103">
        <v>120</v>
      </c>
      <c r="B121" s="107" t="s">
        <v>357</v>
      </c>
      <c r="C121" s="105" t="s">
        <v>358</v>
      </c>
      <c r="D121" s="107" t="s">
        <v>1669</v>
      </c>
      <c r="E121" s="107" t="s">
        <v>2551</v>
      </c>
      <c r="F121" s="104" t="s">
        <v>1509</v>
      </c>
      <c r="G121" s="107">
        <v>2003</v>
      </c>
      <c r="H121" s="92">
        <v>30.2140928</v>
      </c>
      <c r="I121" s="92">
        <v>-92.374576099999999</v>
      </c>
      <c r="J121" s="107" t="s">
        <v>42</v>
      </c>
      <c r="K121" s="104" t="s">
        <v>1510</v>
      </c>
      <c r="L121" s="107" t="s">
        <v>2963</v>
      </c>
      <c r="M121" s="111" t="s">
        <v>2964</v>
      </c>
      <c r="N121" s="107" t="s">
        <v>23</v>
      </c>
      <c r="O121" s="104" t="s">
        <v>1510</v>
      </c>
      <c r="P121" s="108"/>
      <c r="Q121" s="108"/>
      <c r="R121" s="108"/>
      <c r="S121" s="107" t="s">
        <v>2725</v>
      </c>
      <c r="T121" s="107"/>
      <c r="U121" s="107"/>
      <c r="V121" s="108"/>
      <c r="W121" s="108"/>
      <c r="X121" s="108"/>
    </row>
    <row r="122" spans="1:24">
      <c r="A122" s="103">
        <v>121</v>
      </c>
      <c r="B122" s="107" t="s">
        <v>357</v>
      </c>
      <c r="C122" s="105" t="s">
        <v>358</v>
      </c>
      <c r="D122" s="107" t="s">
        <v>1669</v>
      </c>
      <c r="E122" s="107" t="s">
        <v>2551</v>
      </c>
      <c r="F122" s="104" t="s">
        <v>1509</v>
      </c>
      <c r="G122" s="107">
        <v>2003</v>
      </c>
      <c r="H122" s="92">
        <v>30.2140928</v>
      </c>
      <c r="I122" s="92">
        <v>-92.374576099999999</v>
      </c>
      <c r="J122" s="107" t="s">
        <v>42</v>
      </c>
      <c r="K122" s="104" t="s">
        <v>1510</v>
      </c>
      <c r="L122" s="107" t="s">
        <v>2965</v>
      </c>
      <c r="M122" s="111" t="s">
        <v>2966</v>
      </c>
      <c r="N122" s="107" t="s">
        <v>23</v>
      </c>
      <c r="O122" s="104" t="s">
        <v>1510</v>
      </c>
      <c r="P122" s="108"/>
      <c r="Q122" s="108"/>
      <c r="R122" s="108"/>
      <c r="S122" s="107" t="s">
        <v>2725</v>
      </c>
      <c r="T122" s="107"/>
      <c r="U122" s="107"/>
      <c r="V122" s="108"/>
      <c r="W122" s="108"/>
      <c r="X122" s="108"/>
    </row>
    <row r="123" spans="1:24">
      <c r="A123" s="103">
        <v>122</v>
      </c>
      <c r="B123" s="107" t="s">
        <v>357</v>
      </c>
      <c r="C123" s="105" t="s">
        <v>358</v>
      </c>
      <c r="D123" s="107" t="s">
        <v>1669</v>
      </c>
      <c r="E123" s="107" t="s">
        <v>2551</v>
      </c>
      <c r="F123" s="104" t="s">
        <v>1509</v>
      </c>
      <c r="G123" s="107">
        <v>2003</v>
      </c>
      <c r="H123" s="92">
        <v>30.2140928</v>
      </c>
      <c r="I123" s="92">
        <v>-92.374576099999999</v>
      </c>
      <c r="J123" s="107" t="s">
        <v>42</v>
      </c>
      <c r="K123" s="104" t="s">
        <v>1510</v>
      </c>
      <c r="L123" s="107" t="s">
        <v>2967</v>
      </c>
      <c r="M123" s="111" t="s">
        <v>2968</v>
      </c>
      <c r="N123" s="107" t="s">
        <v>23</v>
      </c>
      <c r="O123" s="104" t="s">
        <v>1510</v>
      </c>
      <c r="P123" s="108"/>
      <c r="Q123" s="108"/>
      <c r="R123" s="108"/>
      <c r="S123" s="107" t="s">
        <v>2725</v>
      </c>
      <c r="T123" s="107"/>
      <c r="U123" s="107"/>
      <c r="V123" s="108"/>
      <c r="W123" s="108"/>
      <c r="X123" s="108"/>
    </row>
    <row r="124" spans="1:24">
      <c r="A124" s="103">
        <v>123</v>
      </c>
      <c r="B124" s="107" t="s">
        <v>357</v>
      </c>
      <c r="C124" s="105" t="s">
        <v>358</v>
      </c>
      <c r="D124" s="107" t="s">
        <v>1669</v>
      </c>
      <c r="E124" s="107" t="s">
        <v>2551</v>
      </c>
      <c r="F124" s="104" t="s">
        <v>1509</v>
      </c>
      <c r="G124" s="107">
        <v>2003</v>
      </c>
      <c r="H124" s="92">
        <v>30.2140928</v>
      </c>
      <c r="I124" s="92">
        <v>-92.374576099999999</v>
      </c>
      <c r="J124" s="107" t="s">
        <v>42</v>
      </c>
      <c r="K124" s="104" t="s">
        <v>1510</v>
      </c>
      <c r="L124" s="107" t="s">
        <v>2969</v>
      </c>
      <c r="M124" s="111" t="s">
        <v>2970</v>
      </c>
      <c r="N124" s="107" t="s">
        <v>23</v>
      </c>
      <c r="O124" s="104" t="s">
        <v>1510</v>
      </c>
      <c r="P124" s="108"/>
      <c r="Q124" s="108"/>
      <c r="R124" s="108"/>
      <c r="S124" s="107" t="s">
        <v>2725</v>
      </c>
      <c r="T124" s="107"/>
      <c r="U124" s="107"/>
      <c r="V124" s="108"/>
      <c r="W124" s="108"/>
      <c r="X124" s="108"/>
    </row>
    <row r="125" spans="1:24">
      <c r="A125" s="103">
        <v>124</v>
      </c>
      <c r="B125" s="107" t="s">
        <v>357</v>
      </c>
      <c r="C125" s="105" t="s">
        <v>358</v>
      </c>
      <c r="D125" s="107" t="s">
        <v>1669</v>
      </c>
      <c r="E125" s="107" t="s">
        <v>2551</v>
      </c>
      <c r="F125" s="104" t="s">
        <v>1509</v>
      </c>
      <c r="G125" s="107">
        <v>2003</v>
      </c>
      <c r="H125" s="92">
        <v>30.2140928</v>
      </c>
      <c r="I125" s="92">
        <v>-92.374576099999999</v>
      </c>
      <c r="J125" s="107" t="s">
        <v>42</v>
      </c>
      <c r="K125" s="104" t="s">
        <v>1510</v>
      </c>
      <c r="L125" s="107" t="s">
        <v>2971</v>
      </c>
      <c r="M125" s="111" t="s">
        <v>2972</v>
      </c>
      <c r="N125" s="107" t="s">
        <v>23</v>
      </c>
      <c r="O125" s="104" t="s">
        <v>1510</v>
      </c>
      <c r="P125" s="108"/>
      <c r="Q125" s="108"/>
      <c r="R125" s="108"/>
      <c r="S125" s="107" t="s">
        <v>2725</v>
      </c>
      <c r="T125" s="107"/>
      <c r="U125" s="107"/>
      <c r="V125" s="108"/>
      <c r="W125" s="108"/>
      <c r="X125" s="108"/>
    </row>
    <row r="126" spans="1:24">
      <c r="A126" s="103">
        <v>125</v>
      </c>
      <c r="B126" s="107" t="s">
        <v>357</v>
      </c>
      <c r="C126" s="105" t="s">
        <v>358</v>
      </c>
      <c r="D126" s="107" t="s">
        <v>1669</v>
      </c>
      <c r="E126" s="107" t="s">
        <v>2551</v>
      </c>
      <c r="F126" s="104" t="s">
        <v>1509</v>
      </c>
      <c r="G126" s="107">
        <v>2003</v>
      </c>
      <c r="H126" s="92">
        <v>30.2140928</v>
      </c>
      <c r="I126" s="92">
        <v>-92.374576099999999</v>
      </c>
      <c r="J126" s="107" t="s">
        <v>42</v>
      </c>
      <c r="K126" s="104" t="s">
        <v>1510</v>
      </c>
      <c r="L126" s="107" t="s">
        <v>2973</v>
      </c>
      <c r="M126" s="111" t="s">
        <v>2974</v>
      </c>
      <c r="N126" s="107" t="s">
        <v>23</v>
      </c>
      <c r="O126" s="104" t="s">
        <v>1510</v>
      </c>
      <c r="P126" s="108"/>
      <c r="Q126" s="108"/>
      <c r="R126" s="108"/>
      <c r="S126" s="107" t="s">
        <v>2725</v>
      </c>
      <c r="T126" s="107"/>
      <c r="U126" s="107"/>
      <c r="V126" s="108"/>
      <c r="W126" s="108"/>
      <c r="X126" s="108"/>
    </row>
    <row r="127" spans="1:24">
      <c r="A127" s="103">
        <v>126</v>
      </c>
      <c r="B127" s="107" t="s">
        <v>357</v>
      </c>
      <c r="C127" s="105" t="s">
        <v>358</v>
      </c>
      <c r="D127" s="107" t="s">
        <v>1669</v>
      </c>
      <c r="E127" s="107" t="s">
        <v>2551</v>
      </c>
      <c r="F127" s="104" t="s">
        <v>1509</v>
      </c>
      <c r="G127" s="107">
        <v>2003</v>
      </c>
      <c r="H127" s="92">
        <v>30.2140928</v>
      </c>
      <c r="I127" s="92">
        <v>-92.374576099999999</v>
      </c>
      <c r="J127" s="107" t="s">
        <v>42</v>
      </c>
      <c r="K127" s="104" t="s">
        <v>1510</v>
      </c>
      <c r="L127" s="107" t="s">
        <v>2975</v>
      </c>
      <c r="M127" s="111" t="s">
        <v>2976</v>
      </c>
      <c r="N127" s="107" t="s">
        <v>23</v>
      </c>
      <c r="O127" s="104" t="s">
        <v>1510</v>
      </c>
      <c r="P127" s="108"/>
      <c r="Q127" s="108"/>
      <c r="R127" s="108"/>
      <c r="S127" s="107" t="s">
        <v>2725</v>
      </c>
      <c r="T127" s="107"/>
      <c r="U127" s="107"/>
      <c r="V127" s="108"/>
      <c r="W127" s="108"/>
      <c r="X127" s="108"/>
    </row>
    <row r="128" spans="1:24">
      <c r="A128" s="103">
        <v>127</v>
      </c>
      <c r="B128" s="107" t="s">
        <v>357</v>
      </c>
      <c r="C128" s="105" t="s">
        <v>358</v>
      </c>
      <c r="D128" s="107" t="s">
        <v>1669</v>
      </c>
      <c r="E128" s="107" t="s">
        <v>2551</v>
      </c>
      <c r="F128" s="104" t="s">
        <v>1509</v>
      </c>
      <c r="G128" s="107">
        <v>2003</v>
      </c>
      <c r="H128" s="92">
        <v>30.2140928</v>
      </c>
      <c r="I128" s="92">
        <v>-92.374576099999999</v>
      </c>
      <c r="J128" s="107" t="s">
        <v>42</v>
      </c>
      <c r="K128" s="104" t="s">
        <v>1510</v>
      </c>
      <c r="L128" s="107" t="s">
        <v>2977</v>
      </c>
      <c r="M128" s="111" t="s">
        <v>2978</v>
      </c>
      <c r="N128" s="107" t="s">
        <v>23</v>
      </c>
      <c r="O128" s="104" t="s">
        <v>1510</v>
      </c>
      <c r="P128" s="108"/>
      <c r="Q128" s="108"/>
      <c r="R128" s="108"/>
      <c r="S128" s="107" t="s">
        <v>2725</v>
      </c>
      <c r="T128" s="107"/>
      <c r="U128" s="107"/>
      <c r="V128" s="108"/>
      <c r="W128" s="108"/>
      <c r="X128" s="108"/>
    </row>
    <row r="129" spans="1:24">
      <c r="A129" s="103">
        <v>128</v>
      </c>
      <c r="B129" s="107" t="s">
        <v>357</v>
      </c>
      <c r="C129" s="105" t="s">
        <v>358</v>
      </c>
      <c r="D129" s="107" t="s">
        <v>1669</v>
      </c>
      <c r="E129" s="107" t="s">
        <v>2551</v>
      </c>
      <c r="F129" s="104" t="s">
        <v>1509</v>
      </c>
      <c r="G129" s="107">
        <v>2003</v>
      </c>
      <c r="H129" s="92">
        <v>30.2140928</v>
      </c>
      <c r="I129" s="92">
        <v>-92.374576099999999</v>
      </c>
      <c r="J129" s="107" t="s">
        <v>42</v>
      </c>
      <c r="K129" s="104" t="s">
        <v>1510</v>
      </c>
      <c r="L129" s="107" t="s">
        <v>2979</v>
      </c>
      <c r="M129" s="111" t="s">
        <v>2980</v>
      </c>
      <c r="N129" s="107" t="s">
        <v>23</v>
      </c>
      <c r="O129" s="104" t="s">
        <v>1510</v>
      </c>
      <c r="P129" s="108"/>
      <c r="Q129" s="108"/>
      <c r="R129" s="108"/>
      <c r="S129" s="107" t="s">
        <v>2725</v>
      </c>
      <c r="T129" s="107"/>
      <c r="U129" s="107"/>
      <c r="V129" s="108"/>
      <c r="W129" s="108"/>
      <c r="X129" s="108"/>
    </row>
    <row r="130" spans="1:24">
      <c r="A130" s="103">
        <v>129</v>
      </c>
      <c r="B130" s="107" t="s">
        <v>357</v>
      </c>
      <c r="C130" s="105" t="s">
        <v>358</v>
      </c>
      <c r="D130" s="107" t="s">
        <v>1669</v>
      </c>
      <c r="E130" s="107" t="s">
        <v>2551</v>
      </c>
      <c r="F130" s="104" t="s">
        <v>1509</v>
      </c>
      <c r="G130" s="107">
        <v>2003</v>
      </c>
      <c r="H130" s="92">
        <v>30.2140928</v>
      </c>
      <c r="I130" s="92">
        <v>-92.374576099999999</v>
      </c>
      <c r="J130" s="107" t="s">
        <v>42</v>
      </c>
      <c r="K130" s="104" t="s">
        <v>1510</v>
      </c>
      <c r="L130" s="107" t="s">
        <v>2981</v>
      </c>
      <c r="M130" s="111" t="s">
        <v>2982</v>
      </c>
      <c r="N130" s="107" t="s">
        <v>23</v>
      </c>
      <c r="O130" s="104" t="s">
        <v>1510</v>
      </c>
      <c r="P130" s="108"/>
      <c r="Q130" s="108"/>
      <c r="R130" s="108"/>
      <c r="S130" s="107" t="s">
        <v>2725</v>
      </c>
      <c r="T130" s="107"/>
      <c r="U130" s="107"/>
      <c r="V130" s="108"/>
      <c r="W130" s="108"/>
      <c r="X130" s="108"/>
    </row>
    <row r="131" spans="1:24">
      <c r="A131" s="103">
        <v>130</v>
      </c>
      <c r="B131" s="107" t="s">
        <v>357</v>
      </c>
      <c r="C131" s="105" t="s">
        <v>358</v>
      </c>
      <c r="D131" s="107" t="s">
        <v>1669</v>
      </c>
      <c r="E131" s="107" t="s">
        <v>2551</v>
      </c>
      <c r="F131" s="104" t="s">
        <v>1509</v>
      </c>
      <c r="G131" s="107">
        <v>2003</v>
      </c>
      <c r="H131" s="92">
        <v>30.2140928</v>
      </c>
      <c r="I131" s="92">
        <v>-92.374576099999999</v>
      </c>
      <c r="J131" s="107" t="s">
        <v>42</v>
      </c>
      <c r="K131" s="104" t="s">
        <v>1510</v>
      </c>
      <c r="L131" s="107" t="s">
        <v>2983</v>
      </c>
      <c r="M131" s="111" t="s">
        <v>2984</v>
      </c>
      <c r="N131" s="107" t="s">
        <v>23</v>
      </c>
      <c r="O131" s="104" t="s">
        <v>1510</v>
      </c>
      <c r="P131" s="108"/>
      <c r="Q131" s="108"/>
      <c r="R131" s="108"/>
      <c r="S131" s="107" t="s">
        <v>2725</v>
      </c>
      <c r="T131" s="107"/>
      <c r="U131" s="107"/>
      <c r="V131" s="108"/>
      <c r="W131" s="108"/>
      <c r="X131" s="108"/>
    </row>
    <row r="132" spans="1:24">
      <c r="A132" s="103">
        <v>131</v>
      </c>
      <c r="B132" s="107" t="s">
        <v>357</v>
      </c>
      <c r="C132" s="105" t="s">
        <v>358</v>
      </c>
      <c r="D132" s="107" t="s">
        <v>1669</v>
      </c>
      <c r="E132" s="107" t="s">
        <v>2551</v>
      </c>
      <c r="F132" s="104" t="s">
        <v>1509</v>
      </c>
      <c r="G132" s="107">
        <v>2003</v>
      </c>
      <c r="H132" s="92">
        <v>30.2140928</v>
      </c>
      <c r="I132" s="92">
        <v>-92.374576099999999</v>
      </c>
      <c r="J132" s="107" t="s">
        <v>42</v>
      </c>
      <c r="K132" s="104" t="s">
        <v>1510</v>
      </c>
      <c r="L132" s="107" t="s">
        <v>2985</v>
      </c>
      <c r="M132" s="111" t="s">
        <v>2986</v>
      </c>
      <c r="N132" s="107" t="s">
        <v>23</v>
      </c>
      <c r="O132" s="104" t="s">
        <v>1510</v>
      </c>
      <c r="P132" s="108"/>
      <c r="Q132" s="108"/>
      <c r="R132" s="108"/>
      <c r="S132" s="107" t="s">
        <v>2725</v>
      </c>
      <c r="T132" s="107"/>
      <c r="U132" s="107"/>
      <c r="V132" s="108"/>
      <c r="W132" s="108"/>
      <c r="X132" s="108"/>
    </row>
    <row r="133" spans="1:24">
      <c r="A133" s="103">
        <v>132</v>
      </c>
      <c r="B133" s="107" t="s">
        <v>357</v>
      </c>
      <c r="C133" s="105" t="s">
        <v>358</v>
      </c>
      <c r="D133" s="107" t="s">
        <v>1669</v>
      </c>
      <c r="E133" s="107" t="s">
        <v>2551</v>
      </c>
      <c r="F133" s="104" t="s">
        <v>1509</v>
      </c>
      <c r="G133" s="107">
        <v>2003</v>
      </c>
      <c r="H133" s="92">
        <v>30.2140928</v>
      </c>
      <c r="I133" s="92">
        <v>-92.374576099999999</v>
      </c>
      <c r="J133" s="107" t="s">
        <v>42</v>
      </c>
      <c r="K133" s="104" t="s">
        <v>1510</v>
      </c>
      <c r="L133" s="107" t="s">
        <v>2987</v>
      </c>
      <c r="M133" s="111" t="s">
        <v>2988</v>
      </c>
      <c r="N133" s="107" t="s">
        <v>23</v>
      </c>
      <c r="O133" s="104" t="s">
        <v>1510</v>
      </c>
      <c r="P133" s="108"/>
      <c r="Q133" s="108"/>
      <c r="R133" s="108"/>
      <c r="S133" s="107" t="s">
        <v>2725</v>
      </c>
      <c r="T133" s="107"/>
      <c r="U133" s="107"/>
      <c r="V133" s="108"/>
      <c r="W133" s="108"/>
      <c r="X133" s="108"/>
    </row>
    <row r="134" spans="1:24">
      <c r="A134" s="103">
        <v>133</v>
      </c>
      <c r="B134" s="107" t="s">
        <v>357</v>
      </c>
      <c r="C134" s="105" t="s">
        <v>358</v>
      </c>
      <c r="D134" s="107" t="s">
        <v>1669</v>
      </c>
      <c r="E134" s="107" t="s">
        <v>2551</v>
      </c>
      <c r="F134" s="104" t="s">
        <v>1509</v>
      </c>
      <c r="G134" s="107">
        <v>2003</v>
      </c>
      <c r="H134" s="92">
        <v>30.2140928</v>
      </c>
      <c r="I134" s="92">
        <v>-92.374576099999999</v>
      </c>
      <c r="J134" s="107" t="s">
        <v>42</v>
      </c>
      <c r="K134" s="104" t="s">
        <v>1510</v>
      </c>
      <c r="L134" s="107" t="s">
        <v>2989</v>
      </c>
      <c r="M134" s="111" t="s">
        <v>2990</v>
      </c>
      <c r="N134" s="107" t="s">
        <v>23</v>
      </c>
      <c r="O134" s="104" t="s">
        <v>1510</v>
      </c>
      <c r="P134" s="108"/>
      <c r="Q134" s="108"/>
      <c r="R134" s="108"/>
      <c r="S134" s="107" t="s">
        <v>2725</v>
      </c>
      <c r="T134" s="107"/>
      <c r="U134" s="107"/>
      <c r="V134" s="108"/>
      <c r="W134" s="108"/>
      <c r="X134" s="108"/>
    </row>
    <row r="135" spans="1:24">
      <c r="A135" s="103">
        <v>134</v>
      </c>
      <c r="B135" s="107" t="s">
        <v>357</v>
      </c>
      <c r="C135" s="105" t="s">
        <v>358</v>
      </c>
      <c r="D135" s="107" t="s">
        <v>1669</v>
      </c>
      <c r="E135" s="107" t="s">
        <v>2551</v>
      </c>
      <c r="F135" s="104" t="s">
        <v>1509</v>
      </c>
      <c r="G135" s="107">
        <v>2003</v>
      </c>
      <c r="H135" s="92">
        <v>30.2140928</v>
      </c>
      <c r="I135" s="92">
        <v>-92.374576099999999</v>
      </c>
      <c r="J135" s="107" t="s">
        <v>42</v>
      </c>
      <c r="K135" s="104" t="s">
        <v>1510</v>
      </c>
      <c r="L135" s="107" t="s">
        <v>2991</v>
      </c>
      <c r="M135" s="111" t="s">
        <v>2992</v>
      </c>
      <c r="N135" s="107" t="s">
        <v>23</v>
      </c>
      <c r="O135" s="104" t="s">
        <v>1510</v>
      </c>
      <c r="P135" s="108"/>
      <c r="Q135" s="108"/>
      <c r="R135" s="108"/>
      <c r="S135" s="107" t="s">
        <v>2725</v>
      </c>
      <c r="T135" s="107"/>
      <c r="U135" s="107"/>
      <c r="V135" s="108"/>
      <c r="W135" s="108"/>
      <c r="X135" s="108"/>
    </row>
    <row r="136" spans="1:24">
      <c r="A136" s="103">
        <v>135</v>
      </c>
      <c r="B136" s="107" t="s">
        <v>357</v>
      </c>
      <c r="C136" s="105" t="s">
        <v>358</v>
      </c>
      <c r="D136" s="107" t="s">
        <v>1669</v>
      </c>
      <c r="E136" s="107" t="s">
        <v>2551</v>
      </c>
      <c r="F136" s="104" t="s">
        <v>1509</v>
      </c>
      <c r="G136" s="107">
        <v>2003</v>
      </c>
      <c r="H136" s="92">
        <v>30.2140928</v>
      </c>
      <c r="I136" s="92">
        <v>-92.374576099999999</v>
      </c>
      <c r="J136" s="107" t="s">
        <v>42</v>
      </c>
      <c r="K136" s="104" t="s">
        <v>1510</v>
      </c>
      <c r="L136" s="107" t="s">
        <v>2993</v>
      </c>
      <c r="M136" s="111" t="s">
        <v>2994</v>
      </c>
      <c r="N136" s="107" t="s">
        <v>23</v>
      </c>
      <c r="O136" s="104" t="s">
        <v>1510</v>
      </c>
      <c r="P136" s="108"/>
      <c r="Q136" s="108"/>
      <c r="R136" s="108"/>
      <c r="S136" s="107" t="s">
        <v>2725</v>
      </c>
      <c r="T136" s="107"/>
      <c r="U136" s="107"/>
      <c r="V136" s="108"/>
      <c r="W136" s="108"/>
      <c r="X136" s="108"/>
    </row>
    <row r="137" spans="1:24">
      <c r="A137" s="103">
        <v>136</v>
      </c>
      <c r="B137" s="107" t="s">
        <v>357</v>
      </c>
      <c r="C137" s="105" t="s">
        <v>358</v>
      </c>
      <c r="D137" s="107" t="s">
        <v>1669</v>
      </c>
      <c r="E137" s="107" t="s">
        <v>2551</v>
      </c>
      <c r="F137" s="104" t="s">
        <v>1509</v>
      </c>
      <c r="G137" s="107">
        <v>2003</v>
      </c>
      <c r="H137" s="92">
        <v>30.2140928</v>
      </c>
      <c r="I137" s="92">
        <v>-92.374576099999999</v>
      </c>
      <c r="J137" s="107" t="s">
        <v>42</v>
      </c>
      <c r="K137" s="104" t="s">
        <v>1510</v>
      </c>
      <c r="L137" s="107" t="s">
        <v>2995</v>
      </c>
      <c r="M137" s="111" t="s">
        <v>2996</v>
      </c>
      <c r="N137" s="107" t="s">
        <v>23</v>
      </c>
      <c r="O137" s="104" t="s">
        <v>1510</v>
      </c>
      <c r="P137" s="108"/>
      <c r="Q137" s="108"/>
      <c r="R137" s="108"/>
      <c r="S137" s="107" t="s">
        <v>2725</v>
      </c>
      <c r="T137" s="107"/>
      <c r="U137" s="107"/>
      <c r="V137" s="108"/>
      <c r="W137" s="108"/>
      <c r="X137" s="108"/>
    </row>
    <row r="138" spans="1:24">
      <c r="A138" s="103">
        <v>137</v>
      </c>
      <c r="B138" s="107" t="s">
        <v>357</v>
      </c>
      <c r="C138" s="105" t="s">
        <v>358</v>
      </c>
      <c r="D138" s="107" t="s">
        <v>1669</v>
      </c>
      <c r="E138" s="107" t="s">
        <v>2551</v>
      </c>
      <c r="F138" s="104" t="s">
        <v>1509</v>
      </c>
      <c r="G138" s="107">
        <v>2003</v>
      </c>
      <c r="H138" s="92">
        <v>30.2140928</v>
      </c>
      <c r="I138" s="92">
        <v>-92.374576099999999</v>
      </c>
      <c r="J138" s="107" t="s">
        <v>42</v>
      </c>
      <c r="K138" s="104" t="s">
        <v>1510</v>
      </c>
      <c r="L138" s="107" t="s">
        <v>2997</v>
      </c>
      <c r="M138" s="111" t="s">
        <v>2998</v>
      </c>
      <c r="N138" s="107" t="s">
        <v>23</v>
      </c>
      <c r="O138" s="104" t="s">
        <v>1510</v>
      </c>
      <c r="P138" s="108"/>
      <c r="Q138" s="108"/>
      <c r="R138" s="108"/>
      <c r="S138" s="107" t="s">
        <v>2725</v>
      </c>
      <c r="T138" s="107"/>
      <c r="U138" s="107"/>
      <c r="V138" s="108"/>
      <c r="W138" s="108"/>
      <c r="X138" s="108"/>
    </row>
    <row r="139" spans="1:24">
      <c r="A139" s="103">
        <v>138</v>
      </c>
      <c r="B139" s="107" t="s">
        <v>357</v>
      </c>
      <c r="C139" s="105" t="s">
        <v>358</v>
      </c>
      <c r="D139" s="107" t="s">
        <v>1669</v>
      </c>
      <c r="E139" s="107" t="s">
        <v>2551</v>
      </c>
      <c r="F139" s="104" t="s">
        <v>1509</v>
      </c>
      <c r="G139" s="107">
        <v>2003</v>
      </c>
      <c r="H139" s="92">
        <v>30.2140928</v>
      </c>
      <c r="I139" s="92">
        <v>-92.374576099999999</v>
      </c>
      <c r="J139" s="107" t="s">
        <v>42</v>
      </c>
      <c r="K139" s="104" t="s">
        <v>1510</v>
      </c>
      <c r="L139" s="107" t="s">
        <v>2999</v>
      </c>
      <c r="M139" s="111" t="s">
        <v>3000</v>
      </c>
      <c r="N139" s="107" t="s">
        <v>23</v>
      </c>
      <c r="O139" s="104" t="s">
        <v>1510</v>
      </c>
      <c r="P139" s="108"/>
      <c r="Q139" s="108"/>
      <c r="R139" s="108"/>
      <c r="S139" s="107" t="s">
        <v>2725</v>
      </c>
      <c r="T139" s="107"/>
      <c r="U139" s="107"/>
      <c r="V139" s="108"/>
      <c r="W139" s="108"/>
      <c r="X139" s="108"/>
    </row>
    <row r="140" spans="1:24">
      <c r="A140" s="103">
        <v>139</v>
      </c>
      <c r="B140" s="107" t="s">
        <v>357</v>
      </c>
      <c r="C140" s="105" t="s">
        <v>358</v>
      </c>
      <c r="D140" s="107" t="s">
        <v>1669</v>
      </c>
      <c r="E140" s="107" t="s">
        <v>2551</v>
      </c>
      <c r="F140" s="104" t="s">
        <v>1509</v>
      </c>
      <c r="G140" s="107">
        <v>2003</v>
      </c>
      <c r="H140" s="92">
        <v>30.2140928</v>
      </c>
      <c r="I140" s="92">
        <v>-92.374576099999999</v>
      </c>
      <c r="J140" s="107" t="s">
        <v>42</v>
      </c>
      <c r="K140" s="104" t="s">
        <v>1510</v>
      </c>
      <c r="L140" s="107" t="s">
        <v>3001</v>
      </c>
      <c r="M140" s="111" t="s">
        <v>3002</v>
      </c>
      <c r="N140" s="107" t="s">
        <v>23</v>
      </c>
      <c r="O140" s="104" t="s">
        <v>1510</v>
      </c>
      <c r="P140" s="108"/>
      <c r="Q140" s="108"/>
      <c r="R140" s="108"/>
      <c r="S140" s="107" t="s">
        <v>2725</v>
      </c>
      <c r="T140" s="107"/>
      <c r="U140" s="107"/>
      <c r="V140" s="108"/>
      <c r="W140" s="108"/>
      <c r="X140" s="108"/>
    </row>
    <row r="141" spans="1:24">
      <c r="A141" s="103">
        <v>140</v>
      </c>
      <c r="B141" s="107" t="s">
        <v>357</v>
      </c>
      <c r="C141" s="105" t="s">
        <v>358</v>
      </c>
      <c r="D141" s="107" t="s">
        <v>1669</v>
      </c>
      <c r="E141" s="107" t="s">
        <v>2551</v>
      </c>
      <c r="F141" s="104" t="s">
        <v>1509</v>
      </c>
      <c r="G141" s="107">
        <v>2003</v>
      </c>
      <c r="H141" s="92">
        <v>30.2140928</v>
      </c>
      <c r="I141" s="92">
        <v>-92.374576099999999</v>
      </c>
      <c r="J141" s="107" t="s">
        <v>42</v>
      </c>
      <c r="K141" s="104" t="s">
        <v>1510</v>
      </c>
      <c r="L141" s="107" t="s">
        <v>3003</v>
      </c>
      <c r="M141" s="111" t="s">
        <v>3004</v>
      </c>
      <c r="N141" s="107" t="s">
        <v>23</v>
      </c>
      <c r="O141" s="104" t="s">
        <v>1510</v>
      </c>
      <c r="P141" s="108"/>
      <c r="Q141" s="108"/>
      <c r="R141" s="108"/>
      <c r="S141" s="107" t="s">
        <v>2725</v>
      </c>
      <c r="T141" s="107"/>
      <c r="U141" s="107"/>
      <c r="V141" s="108"/>
      <c r="W141" s="108"/>
      <c r="X141" s="108"/>
    </row>
    <row r="142" spans="1:24">
      <c r="A142" s="103">
        <v>141</v>
      </c>
      <c r="B142" s="107" t="s">
        <v>357</v>
      </c>
      <c r="C142" s="105" t="s">
        <v>358</v>
      </c>
      <c r="D142" s="107" t="s">
        <v>1669</v>
      </c>
      <c r="E142" s="107" t="s">
        <v>2551</v>
      </c>
      <c r="F142" s="104" t="s">
        <v>1509</v>
      </c>
      <c r="G142" s="107">
        <v>2003</v>
      </c>
      <c r="H142" s="92">
        <v>30.2140928</v>
      </c>
      <c r="I142" s="92">
        <v>-92.374576099999999</v>
      </c>
      <c r="J142" s="107" t="s">
        <v>42</v>
      </c>
      <c r="K142" s="104" t="s">
        <v>1510</v>
      </c>
      <c r="L142" s="107" t="s">
        <v>3005</v>
      </c>
      <c r="M142" s="111" t="s">
        <v>3006</v>
      </c>
      <c r="N142" s="107" t="s">
        <v>23</v>
      </c>
      <c r="O142" s="104" t="s">
        <v>1510</v>
      </c>
      <c r="P142" s="108"/>
      <c r="Q142" s="108"/>
      <c r="R142" s="108"/>
      <c r="S142" s="107" t="s">
        <v>2725</v>
      </c>
      <c r="T142" s="107"/>
      <c r="U142" s="107"/>
      <c r="V142" s="108"/>
      <c r="W142" s="108"/>
      <c r="X142" s="108"/>
    </row>
    <row r="143" spans="1:24">
      <c r="A143" s="103">
        <v>142</v>
      </c>
      <c r="B143" s="107" t="s">
        <v>357</v>
      </c>
      <c r="C143" s="105" t="s">
        <v>358</v>
      </c>
      <c r="D143" s="107" t="s">
        <v>1669</v>
      </c>
      <c r="E143" s="107" t="s">
        <v>2551</v>
      </c>
      <c r="F143" s="104" t="s">
        <v>1509</v>
      </c>
      <c r="G143" s="107">
        <v>2003</v>
      </c>
      <c r="H143" s="92">
        <v>30.2140928</v>
      </c>
      <c r="I143" s="92">
        <v>-92.374576099999999</v>
      </c>
      <c r="J143" s="107" t="s">
        <v>42</v>
      </c>
      <c r="K143" s="104" t="s">
        <v>1510</v>
      </c>
      <c r="L143" s="107" t="s">
        <v>3007</v>
      </c>
      <c r="M143" s="111" t="s">
        <v>3008</v>
      </c>
      <c r="N143" s="107" t="s">
        <v>23</v>
      </c>
      <c r="O143" s="104" t="s">
        <v>1510</v>
      </c>
      <c r="P143" s="108"/>
      <c r="Q143" s="108"/>
      <c r="R143" s="108"/>
      <c r="S143" s="107" t="s">
        <v>2725</v>
      </c>
      <c r="T143" s="107"/>
      <c r="U143" s="107"/>
      <c r="V143" s="108"/>
      <c r="W143" s="108"/>
      <c r="X143" s="108"/>
    </row>
    <row r="144" spans="1:24">
      <c r="A144" s="103">
        <v>143</v>
      </c>
      <c r="B144" s="107" t="s">
        <v>357</v>
      </c>
      <c r="C144" s="105" t="s">
        <v>358</v>
      </c>
      <c r="D144" s="107" t="s">
        <v>1669</v>
      </c>
      <c r="E144" s="107" t="s">
        <v>3009</v>
      </c>
      <c r="F144" s="104" t="s">
        <v>1509</v>
      </c>
      <c r="G144" s="107">
        <v>2005</v>
      </c>
      <c r="H144" s="92">
        <v>30.738517999999999</v>
      </c>
      <c r="I144" s="92">
        <v>-91.594281899999999</v>
      </c>
      <c r="J144" s="107" t="s">
        <v>42</v>
      </c>
      <c r="K144" s="104" t="s">
        <v>1510</v>
      </c>
      <c r="L144" s="107" t="s">
        <v>3010</v>
      </c>
      <c r="M144" s="111" t="s">
        <v>3011</v>
      </c>
      <c r="N144" s="107" t="s">
        <v>23</v>
      </c>
      <c r="O144" s="104" t="s">
        <v>1510</v>
      </c>
      <c r="P144" s="108"/>
      <c r="Q144" s="108"/>
      <c r="R144" s="108"/>
      <c r="S144" s="107" t="s">
        <v>2725</v>
      </c>
      <c r="T144" s="107"/>
      <c r="U144" s="107"/>
      <c r="V144" s="108"/>
      <c r="W144" s="108"/>
      <c r="X144" s="108"/>
    </row>
    <row r="145" spans="1:24">
      <c r="A145" s="103">
        <v>144</v>
      </c>
      <c r="B145" s="107" t="s">
        <v>357</v>
      </c>
      <c r="C145" s="105" t="s">
        <v>358</v>
      </c>
      <c r="D145" s="107" t="s">
        <v>1669</v>
      </c>
      <c r="E145" s="107" t="s">
        <v>3009</v>
      </c>
      <c r="F145" s="104" t="s">
        <v>1509</v>
      </c>
      <c r="G145" s="107">
        <v>2005</v>
      </c>
      <c r="H145" s="92">
        <v>30.738517999999999</v>
      </c>
      <c r="I145" s="92">
        <v>-91.594281899999999</v>
      </c>
      <c r="J145" s="107" t="s">
        <v>42</v>
      </c>
      <c r="K145" s="104" t="s">
        <v>1510</v>
      </c>
      <c r="L145" s="107" t="s">
        <v>3012</v>
      </c>
      <c r="M145" s="111" t="s">
        <v>3013</v>
      </c>
      <c r="N145" s="107" t="s">
        <v>23</v>
      </c>
      <c r="O145" s="104" t="s">
        <v>1510</v>
      </c>
      <c r="P145" s="108"/>
      <c r="Q145" s="108"/>
      <c r="R145" s="108"/>
      <c r="S145" s="107" t="s">
        <v>2725</v>
      </c>
      <c r="T145" s="107"/>
      <c r="U145" s="107"/>
      <c r="V145" s="108"/>
      <c r="W145" s="108"/>
      <c r="X145" s="108"/>
    </row>
    <row r="146" spans="1:24">
      <c r="A146" s="103">
        <v>145</v>
      </c>
      <c r="B146" s="107" t="s">
        <v>357</v>
      </c>
      <c r="C146" s="105" t="s">
        <v>358</v>
      </c>
      <c r="D146" s="107" t="s">
        <v>1669</v>
      </c>
      <c r="E146" s="107" t="s">
        <v>3009</v>
      </c>
      <c r="F146" s="104" t="s">
        <v>1509</v>
      </c>
      <c r="G146" s="107">
        <v>2005</v>
      </c>
      <c r="H146" s="92">
        <v>30.738517999999999</v>
      </c>
      <c r="I146" s="92">
        <v>-91.594281899999999</v>
      </c>
      <c r="J146" s="107" t="s">
        <v>42</v>
      </c>
      <c r="K146" s="104" t="s">
        <v>1510</v>
      </c>
      <c r="L146" s="107" t="s">
        <v>3014</v>
      </c>
      <c r="M146" s="111" t="s">
        <v>3015</v>
      </c>
      <c r="N146" s="107" t="s">
        <v>23</v>
      </c>
      <c r="O146" s="104" t="s">
        <v>1510</v>
      </c>
      <c r="P146" s="108"/>
      <c r="Q146" s="108"/>
      <c r="R146" s="108"/>
      <c r="S146" s="107" t="s">
        <v>2725</v>
      </c>
      <c r="T146" s="107"/>
      <c r="U146" s="107"/>
      <c r="V146" s="108"/>
      <c r="W146" s="108"/>
      <c r="X146" s="108"/>
    </row>
    <row r="147" spans="1:24">
      <c r="A147" s="103">
        <v>146</v>
      </c>
      <c r="B147" s="107" t="s">
        <v>357</v>
      </c>
      <c r="C147" s="105" t="s">
        <v>358</v>
      </c>
      <c r="D147" s="107" t="s">
        <v>1669</v>
      </c>
      <c r="E147" s="107" t="s">
        <v>3009</v>
      </c>
      <c r="F147" s="104" t="s">
        <v>1509</v>
      </c>
      <c r="G147" s="107">
        <v>2005</v>
      </c>
      <c r="H147" s="92">
        <v>30.738517999999999</v>
      </c>
      <c r="I147" s="92">
        <v>-91.594281899999999</v>
      </c>
      <c r="J147" s="107" t="s">
        <v>42</v>
      </c>
      <c r="K147" s="104" t="s">
        <v>1510</v>
      </c>
      <c r="L147" s="107" t="s">
        <v>3016</v>
      </c>
      <c r="M147" s="111" t="s">
        <v>3017</v>
      </c>
      <c r="N147" s="107" t="s">
        <v>23</v>
      </c>
      <c r="O147" s="104" t="s">
        <v>1510</v>
      </c>
      <c r="P147" s="108"/>
      <c r="Q147" s="108"/>
      <c r="R147" s="108"/>
      <c r="S147" s="107" t="s">
        <v>2725</v>
      </c>
      <c r="T147" s="107"/>
      <c r="U147" s="107"/>
      <c r="V147" s="108"/>
      <c r="W147" s="108"/>
      <c r="X147" s="108"/>
    </row>
    <row r="148" spans="1:24">
      <c r="A148" s="103">
        <v>147</v>
      </c>
      <c r="B148" s="107" t="s">
        <v>357</v>
      </c>
      <c r="C148" s="105" t="s">
        <v>358</v>
      </c>
      <c r="D148" s="107" t="s">
        <v>1669</v>
      </c>
      <c r="E148" s="107" t="s">
        <v>3009</v>
      </c>
      <c r="F148" s="104" t="s">
        <v>1509</v>
      </c>
      <c r="G148" s="107">
        <v>2005</v>
      </c>
      <c r="H148" s="92">
        <v>30.738517999999999</v>
      </c>
      <c r="I148" s="92">
        <v>-91.594281899999999</v>
      </c>
      <c r="J148" s="107" t="s">
        <v>42</v>
      </c>
      <c r="K148" s="104" t="s">
        <v>1510</v>
      </c>
      <c r="L148" s="107" t="s">
        <v>3018</v>
      </c>
      <c r="M148" s="111" t="s">
        <v>3019</v>
      </c>
      <c r="N148" s="107" t="s">
        <v>23</v>
      </c>
      <c r="O148" s="104" t="s">
        <v>1510</v>
      </c>
      <c r="P148" s="108"/>
      <c r="Q148" s="108"/>
      <c r="R148" s="108"/>
      <c r="S148" s="107" t="s">
        <v>2725</v>
      </c>
      <c r="T148" s="107"/>
      <c r="U148" s="107"/>
      <c r="V148" s="108"/>
      <c r="W148" s="108"/>
      <c r="X148" s="108"/>
    </row>
    <row r="149" spans="1:24">
      <c r="A149" s="103">
        <v>148</v>
      </c>
      <c r="B149" s="107" t="s">
        <v>357</v>
      </c>
      <c r="C149" s="105" t="s">
        <v>358</v>
      </c>
      <c r="D149" s="107" t="s">
        <v>1669</v>
      </c>
      <c r="E149" s="107" t="s">
        <v>3009</v>
      </c>
      <c r="F149" s="104" t="s">
        <v>1509</v>
      </c>
      <c r="G149" s="107">
        <v>2005</v>
      </c>
      <c r="H149" s="92">
        <v>30.738517999999999</v>
      </c>
      <c r="I149" s="92">
        <v>-91.594281899999999</v>
      </c>
      <c r="J149" s="107" t="s">
        <v>42</v>
      </c>
      <c r="K149" s="104" t="s">
        <v>1510</v>
      </c>
      <c r="L149" s="107" t="s">
        <v>3020</v>
      </c>
      <c r="M149" s="111" t="s">
        <v>3021</v>
      </c>
      <c r="N149" s="107" t="s">
        <v>23</v>
      </c>
      <c r="O149" s="104" t="s">
        <v>1510</v>
      </c>
      <c r="P149" s="108"/>
      <c r="Q149" s="108"/>
      <c r="R149" s="108"/>
      <c r="S149" s="107" t="s">
        <v>2725</v>
      </c>
      <c r="T149" s="107"/>
      <c r="U149" s="107"/>
      <c r="V149" s="108"/>
      <c r="W149" s="108"/>
      <c r="X149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M11" sqref="M11"/>
    </sheetView>
  </sheetViews>
  <sheetFormatPr baseColWidth="10" defaultColWidth="8.83203125" defaultRowHeight="14" x14ac:dyDescent="0"/>
  <cols>
    <col min="1" max="1" width="5.33203125" style="92" customWidth="1"/>
    <col min="2" max="8" width="8.83203125" style="92"/>
    <col min="9" max="9" width="11.1640625" style="92" customWidth="1"/>
    <col min="10" max="10" width="16.83203125" style="92" customWidth="1"/>
    <col min="11" max="11" width="10.33203125" style="92" customWidth="1"/>
    <col min="12" max="12" width="8.83203125" style="92"/>
    <col min="13" max="13" width="10.5" style="92" customWidth="1"/>
    <col min="14" max="14" width="8.83203125" style="92"/>
    <col min="15" max="15" width="11.5" style="92" customWidth="1"/>
    <col min="16" max="16" width="11" style="92" customWidth="1"/>
    <col min="17" max="17" width="13.1640625" style="92" customWidth="1"/>
    <col min="18" max="18" width="13.33203125" style="92" customWidth="1"/>
    <col min="19" max="19" width="21.5" style="92" customWidth="1"/>
    <col min="20" max="20" width="23.6640625" style="92" customWidth="1"/>
    <col min="21" max="21" width="22.33203125" style="92" customWidth="1"/>
    <col min="22" max="22" width="13.1640625" style="92" customWidth="1"/>
    <col min="23" max="23" width="20.83203125" style="92" customWidth="1"/>
    <col min="24" max="16384" width="8.83203125" style="92"/>
  </cols>
  <sheetData>
    <row r="1" spans="1:22" customFormat="1" ht="45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B2" s="92" t="s">
        <v>12633</v>
      </c>
      <c r="C2" s="92" t="s">
        <v>12634</v>
      </c>
      <c r="E2" s="92" t="s">
        <v>2722</v>
      </c>
      <c r="F2" s="92" t="s">
        <v>1509</v>
      </c>
      <c r="G2" s="92">
        <v>2003</v>
      </c>
      <c r="H2" s="92">
        <v>31.311293599999999</v>
      </c>
      <c r="I2" s="92">
        <v>-92.445137099999997</v>
      </c>
      <c r="J2" s="92" t="s">
        <v>42</v>
      </c>
      <c r="K2" s="92" t="s">
        <v>1510</v>
      </c>
      <c r="L2" s="92" t="s">
        <v>13194</v>
      </c>
      <c r="M2" s="92">
        <v>38371</v>
      </c>
      <c r="N2" s="92" t="s">
        <v>23</v>
      </c>
      <c r="O2" s="92" t="s">
        <v>1510</v>
      </c>
      <c r="S2" s="92" t="s">
        <v>13195</v>
      </c>
      <c r="T2" s="92" t="s">
        <v>13196</v>
      </c>
      <c r="U2" s="92" t="s">
        <v>12636</v>
      </c>
    </row>
    <row r="3" spans="1:22">
      <c r="B3" s="92" t="s">
        <v>12633</v>
      </c>
      <c r="C3" s="92" t="s">
        <v>12634</v>
      </c>
      <c r="E3" s="92" t="s">
        <v>2722</v>
      </c>
      <c r="F3" s="92" t="s">
        <v>1509</v>
      </c>
      <c r="G3" s="92">
        <v>2003</v>
      </c>
      <c r="H3" s="92">
        <v>31.311293599999999</v>
      </c>
      <c r="I3" s="92">
        <v>-92.445137099999997</v>
      </c>
      <c r="J3" s="92" t="s">
        <v>42</v>
      </c>
      <c r="K3" s="92" t="s">
        <v>1510</v>
      </c>
      <c r="L3" s="92" t="s">
        <v>13197</v>
      </c>
      <c r="M3" s="92">
        <v>38383</v>
      </c>
      <c r="N3" s="92" t="s">
        <v>23</v>
      </c>
      <c r="O3" s="92" t="s">
        <v>1510</v>
      </c>
      <c r="S3" s="92" t="s">
        <v>13195</v>
      </c>
      <c r="T3" s="92" t="s">
        <v>13196</v>
      </c>
      <c r="U3" s="92" t="s">
        <v>12636</v>
      </c>
    </row>
    <row r="4" spans="1:22">
      <c r="B4" s="92" t="s">
        <v>12633</v>
      </c>
      <c r="C4" s="92" t="s">
        <v>12634</v>
      </c>
      <c r="E4" s="92" t="s">
        <v>2551</v>
      </c>
      <c r="F4" s="92" t="s">
        <v>1509</v>
      </c>
      <c r="G4" s="92">
        <v>2003</v>
      </c>
      <c r="H4" s="92">
        <v>30.2140928</v>
      </c>
      <c r="I4" s="92">
        <v>-92.374576099999999</v>
      </c>
      <c r="J4" s="92" t="s">
        <v>42</v>
      </c>
      <c r="K4" s="92" t="s">
        <v>1510</v>
      </c>
      <c r="L4" s="92" t="s">
        <v>13198</v>
      </c>
      <c r="M4" s="92">
        <v>38369</v>
      </c>
      <c r="N4" s="92" t="s">
        <v>35</v>
      </c>
      <c r="O4" s="92" t="s">
        <v>1510</v>
      </c>
      <c r="S4" s="92" t="s">
        <v>13195</v>
      </c>
      <c r="T4" s="92" t="s">
        <v>13196</v>
      </c>
      <c r="U4" s="92" t="s">
        <v>12636</v>
      </c>
    </row>
    <row r="5" spans="1:22">
      <c r="B5" s="92" t="s">
        <v>12633</v>
      </c>
      <c r="C5" s="92" t="s">
        <v>12634</v>
      </c>
      <c r="E5" s="92" t="s">
        <v>2551</v>
      </c>
      <c r="F5" s="92" t="s">
        <v>1509</v>
      </c>
      <c r="G5" s="92">
        <v>2003</v>
      </c>
      <c r="H5" s="92">
        <v>30.2140928</v>
      </c>
      <c r="I5" s="92">
        <v>-92.374576099999999</v>
      </c>
      <c r="J5" s="92" t="s">
        <v>42</v>
      </c>
      <c r="K5" s="92" t="s">
        <v>1510</v>
      </c>
      <c r="L5" s="92" t="s">
        <v>13199</v>
      </c>
      <c r="M5" s="92">
        <v>38381</v>
      </c>
      <c r="N5" s="92" t="s">
        <v>35</v>
      </c>
      <c r="O5" s="92" t="s">
        <v>1510</v>
      </c>
      <c r="S5" s="92" t="s">
        <v>13195</v>
      </c>
      <c r="T5" s="92" t="s">
        <v>13196</v>
      </c>
      <c r="U5" s="92" t="s">
        <v>12636</v>
      </c>
    </row>
    <row r="6" spans="1:22">
      <c r="B6" s="92" t="s">
        <v>12633</v>
      </c>
      <c r="C6" s="92" t="s">
        <v>12634</v>
      </c>
      <c r="E6" s="92" t="s">
        <v>2551</v>
      </c>
      <c r="F6" s="92" t="s">
        <v>1509</v>
      </c>
      <c r="G6" s="92">
        <v>2003</v>
      </c>
      <c r="H6" s="92">
        <v>30.2140928</v>
      </c>
      <c r="I6" s="92">
        <v>-92.374576099999999</v>
      </c>
      <c r="J6" s="92" t="s">
        <v>42</v>
      </c>
      <c r="K6" s="92" t="s">
        <v>1510</v>
      </c>
      <c r="L6" s="92" t="s">
        <v>13200</v>
      </c>
      <c r="M6" s="92">
        <v>38393</v>
      </c>
      <c r="N6" s="92" t="s">
        <v>26</v>
      </c>
      <c r="O6" s="92" t="s">
        <v>1510</v>
      </c>
      <c r="S6" s="92" t="s">
        <v>13195</v>
      </c>
      <c r="T6" s="92" t="s">
        <v>13196</v>
      </c>
      <c r="U6" s="92" t="s">
        <v>12636</v>
      </c>
    </row>
    <row r="7" spans="1:22">
      <c r="B7" s="92" t="s">
        <v>12633</v>
      </c>
      <c r="C7" s="92" t="s">
        <v>12634</v>
      </c>
      <c r="E7" s="92" t="s">
        <v>2551</v>
      </c>
      <c r="F7" s="92" t="s">
        <v>1509</v>
      </c>
      <c r="G7" s="92">
        <v>2003</v>
      </c>
      <c r="H7" s="92">
        <v>30.2140928</v>
      </c>
      <c r="I7" s="92">
        <v>-92.374576099999999</v>
      </c>
      <c r="J7" s="92" t="s">
        <v>42</v>
      </c>
      <c r="K7" s="92" t="s">
        <v>1510</v>
      </c>
      <c r="L7" s="92" t="s">
        <v>13201</v>
      </c>
      <c r="M7" s="92">
        <v>38395</v>
      </c>
      <c r="N7" s="92" t="s">
        <v>35</v>
      </c>
      <c r="O7" s="92" t="s">
        <v>1510</v>
      </c>
      <c r="S7" s="92" t="s">
        <v>13195</v>
      </c>
      <c r="T7" s="92" t="s">
        <v>13196</v>
      </c>
      <c r="U7" s="92" t="s">
        <v>12636</v>
      </c>
    </row>
    <row r="8" spans="1:22">
      <c r="B8" s="92" t="s">
        <v>12633</v>
      </c>
      <c r="C8" s="92" t="s">
        <v>12634</v>
      </c>
      <c r="E8" s="92" t="s">
        <v>2645</v>
      </c>
      <c r="F8" s="92" t="s">
        <v>1509</v>
      </c>
      <c r="G8" s="92">
        <v>2000</v>
      </c>
      <c r="H8" s="92">
        <v>47.663508499999999</v>
      </c>
      <c r="I8" s="92">
        <v>-96.4170534</v>
      </c>
      <c r="J8" s="92" t="s">
        <v>3024</v>
      </c>
      <c r="K8" s="92" t="s">
        <v>13202</v>
      </c>
      <c r="L8" s="92" t="s">
        <v>13203</v>
      </c>
      <c r="M8" s="92">
        <v>36905</v>
      </c>
      <c r="N8" s="92" t="s">
        <v>23</v>
      </c>
      <c r="O8" s="92" t="s">
        <v>1510</v>
      </c>
      <c r="S8" s="92" t="s">
        <v>13195</v>
      </c>
      <c r="T8" s="92" t="s">
        <v>13196</v>
      </c>
      <c r="U8" s="92" t="s">
        <v>12636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" workbookViewId="0">
      <selection activeCell="J16" sqref="J16"/>
    </sheetView>
  </sheetViews>
  <sheetFormatPr baseColWidth="10" defaultColWidth="8.83203125" defaultRowHeight="14" x14ac:dyDescent="0"/>
  <cols>
    <col min="1" max="1" width="5.5" customWidth="1"/>
    <col min="22" max="22" width="14.6640625" customWidth="1"/>
  </cols>
  <sheetData>
    <row r="1" spans="1:22" s="129" customFormat="1" ht="4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7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15</v>
      </c>
      <c r="Q1" s="126" t="s">
        <v>16</v>
      </c>
      <c r="R1" s="126" t="s">
        <v>17</v>
      </c>
      <c r="S1" s="126" t="s">
        <v>1506</v>
      </c>
      <c r="T1" s="126" t="s">
        <v>1505</v>
      </c>
      <c r="U1" s="126" t="s">
        <v>1507</v>
      </c>
      <c r="V1" s="128" t="s">
        <v>196</v>
      </c>
    </row>
    <row r="2" spans="1:22" ht="15">
      <c r="A2" s="89">
        <v>1</v>
      </c>
      <c r="B2" s="90" t="s">
        <v>18</v>
      </c>
      <c r="C2" s="90" t="s">
        <v>358</v>
      </c>
      <c r="D2" s="90" t="s">
        <v>19</v>
      </c>
      <c r="E2" s="90" t="s">
        <v>20</v>
      </c>
      <c r="F2" s="90" t="s">
        <v>21</v>
      </c>
      <c r="G2" s="90">
        <v>2007</v>
      </c>
      <c r="H2" s="118">
        <v>-27.633405810801001</v>
      </c>
      <c r="I2" s="118">
        <v>-52.275876897887102</v>
      </c>
      <c r="J2" s="119"/>
      <c r="K2" s="120" t="s">
        <v>365</v>
      </c>
      <c r="L2" s="121" t="s">
        <v>29</v>
      </c>
      <c r="M2" s="90" t="s">
        <v>30</v>
      </c>
      <c r="N2" s="121" t="s">
        <v>26</v>
      </c>
      <c r="O2" s="90" t="s">
        <v>362</v>
      </c>
      <c r="P2" s="90"/>
      <c r="Q2" s="90"/>
      <c r="R2" s="90"/>
      <c r="S2" s="90" t="s">
        <v>24</v>
      </c>
      <c r="T2" s="122"/>
      <c r="U2" s="119"/>
      <c r="V2" s="119"/>
    </row>
    <row r="3" spans="1:22" ht="15">
      <c r="A3" s="89">
        <v>2</v>
      </c>
      <c r="B3" s="90" t="s">
        <v>18</v>
      </c>
      <c r="C3" s="90" t="s">
        <v>358</v>
      </c>
      <c r="D3" s="90" t="s">
        <v>19</v>
      </c>
      <c r="E3" s="90" t="s">
        <v>20</v>
      </c>
      <c r="F3" s="90" t="s">
        <v>21</v>
      </c>
      <c r="G3" s="90">
        <v>2007</v>
      </c>
      <c r="H3" s="118">
        <v>-27.633405810801001</v>
      </c>
      <c r="I3" s="118">
        <v>-52.275876897887102</v>
      </c>
      <c r="J3" s="90" t="s">
        <v>31</v>
      </c>
      <c r="K3" s="121" t="s">
        <v>32</v>
      </c>
      <c r="L3" s="121" t="s">
        <v>33</v>
      </c>
      <c r="M3" s="90" t="s">
        <v>34</v>
      </c>
      <c r="N3" s="121" t="s">
        <v>35</v>
      </c>
      <c r="O3" s="90" t="s">
        <v>3028</v>
      </c>
      <c r="P3" s="90"/>
      <c r="Q3" s="90"/>
      <c r="R3" s="90"/>
      <c r="S3" s="90" t="s">
        <v>24</v>
      </c>
      <c r="T3" s="122"/>
      <c r="U3" s="119"/>
      <c r="V3" s="119"/>
    </row>
    <row r="4" spans="1:22" ht="15">
      <c r="A4" s="89">
        <v>3</v>
      </c>
      <c r="B4" s="90" t="s">
        <v>18</v>
      </c>
      <c r="C4" s="90" t="s">
        <v>358</v>
      </c>
      <c r="D4" s="90" t="s">
        <v>19</v>
      </c>
      <c r="E4" s="90" t="s">
        <v>41</v>
      </c>
      <c r="F4" s="90" t="s">
        <v>21</v>
      </c>
      <c r="G4" s="90">
        <v>2007</v>
      </c>
      <c r="H4" s="118">
        <v>-27.900620875431901</v>
      </c>
      <c r="I4" s="118">
        <v>-53.314953910551402</v>
      </c>
      <c r="J4" s="90" t="s">
        <v>42</v>
      </c>
      <c r="K4" s="121" t="s">
        <v>32</v>
      </c>
      <c r="L4" s="121" t="s">
        <v>44</v>
      </c>
      <c r="M4" s="90" t="s">
        <v>45</v>
      </c>
      <c r="N4" s="121" t="s">
        <v>26</v>
      </c>
      <c r="O4" s="90" t="s">
        <v>3028</v>
      </c>
      <c r="P4" s="90"/>
      <c r="Q4" s="90"/>
      <c r="R4" s="90"/>
      <c r="S4" s="90" t="s">
        <v>24</v>
      </c>
      <c r="T4" s="122"/>
      <c r="U4" s="119"/>
      <c r="V4" s="119"/>
    </row>
    <row r="5" spans="1:22" ht="15">
      <c r="A5" s="89">
        <v>4</v>
      </c>
      <c r="B5" s="90" t="s">
        <v>18</v>
      </c>
      <c r="C5" s="90" t="s">
        <v>358</v>
      </c>
      <c r="D5" s="90" t="s">
        <v>19</v>
      </c>
      <c r="E5" s="90" t="s">
        <v>48</v>
      </c>
      <c r="F5" s="90" t="s">
        <v>21</v>
      </c>
      <c r="G5" s="90">
        <v>2007</v>
      </c>
      <c r="H5" s="118">
        <v>-28.208870246212399</v>
      </c>
      <c r="I5" s="118">
        <v>-51.527228529144701</v>
      </c>
      <c r="J5" s="90" t="s">
        <v>42</v>
      </c>
      <c r="K5" s="121" t="s">
        <v>32</v>
      </c>
      <c r="L5" s="121" t="s">
        <v>50</v>
      </c>
      <c r="M5" s="90" t="s">
        <v>51</v>
      </c>
      <c r="N5" s="121" t="s">
        <v>26</v>
      </c>
      <c r="O5" s="90" t="s">
        <v>3028</v>
      </c>
      <c r="P5" s="90"/>
      <c r="Q5" s="90"/>
      <c r="R5" s="90"/>
      <c r="S5" s="90" t="s">
        <v>24</v>
      </c>
      <c r="T5" s="122"/>
      <c r="U5" s="119"/>
      <c r="V5" s="119"/>
    </row>
    <row r="6" spans="1:22" ht="15">
      <c r="A6" s="89">
        <v>5</v>
      </c>
      <c r="B6" s="90" t="s">
        <v>18</v>
      </c>
      <c r="C6" s="90" t="s">
        <v>358</v>
      </c>
      <c r="D6" s="90" t="s">
        <v>19</v>
      </c>
      <c r="E6" s="90" t="s">
        <v>48</v>
      </c>
      <c r="F6" s="90" t="s">
        <v>21</v>
      </c>
      <c r="G6" s="90">
        <v>2007</v>
      </c>
      <c r="H6" s="118">
        <v>-28.208870246212399</v>
      </c>
      <c r="I6" s="118">
        <v>-51.527228529144701</v>
      </c>
      <c r="J6" s="90"/>
      <c r="K6" s="120" t="s">
        <v>365</v>
      </c>
      <c r="L6" s="121" t="s">
        <v>52</v>
      </c>
      <c r="M6" s="90" t="s">
        <v>53</v>
      </c>
      <c r="N6" s="121" t="s">
        <v>23</v>
      </c>
      <c r="O6" s="90" t="s">
        <v>362</v>
      </c>
      <c r="P6" s="90"/>
      <c r="Q6" s="90"/>
      <c r="R6" s="90"/>
      <c r="S6" s="90" t="s">
        <v>3029</v>
      </c>
      <c r="T6" s="122"/>
      <c r="U6" s="119"/>
      <c r="V6" s="119"/>
    </row>
    <row r="7" spans="1:22" ht="15">
      <c r="A7" s="89">
        <v>6</v>
      </c>
      <c r="B7" s="90" t="s">
        <v>18</v>
      </c>
      <c r="C7" s="90" t="s">
        <v>358</v>
      </c>
      <c r="D7" s="90" t="s">
        <v>19</v>
      </c>
      <c r="E7" s="90" t="s">
        <v>55</v>
      </c>
      <c r="F7" s="90" t="s">
        <v>21</v>
      </c>
      <c r="G7" s="90">
        <v>2007</v>
      </c>
      <c r="H7" s="118">
        <v>-31.405098248387102</v>
      </c>
      <c r="I7" s="118">
        <v>-53.867824794008698</v>
      </c>
      <c r="J7" s="90" t="s">
        <v>56</v>
      </c>
      <c r="K7" s="121" t="s">
        <v>3030</v>
      </c>
      <c r="L7" s="121" t="s">
        <v>57</v>
      </c>
      <c r="M7" s="90" t="s">
        <v>58</v>
      </c>
      <c r="N7" s="121" t="s">
        <v>35</v>
      </c>
      <c r="O7" s="90" t="s">
        <v>3028</v>
      </c>
      <c r="P7" s="90"/>
      <c r="Q7" s="90"/>
      <c r="R7" s="90"/>
      <c r="S7" s="90" t="s">
        <v>24</v>
      </c>
      <c r="T7" s="122"/>
      <c r="U7" s="119"/>
      <c r="V7" s="119"/>
    </row>
    <row r="8" spans="1:22" ht="15">
      <c r="A8" s="89">
        <v>7</v>
      </c>
      <c r="B8" s="90" t="s">
        <v>18</v>
      </c>
      <c r="C8" s="90" t="s">
        <v>358</v>
      </c>
      <c r="D8" s="90" t="s">
        <v>19</v>
      </c>
      <c r="E8" s="90" t="s">
        <v>65</v>
      </c>
      <c r="F8" s="90" t="s">
        <v>21</v>
      </c>
      <c r="G8" s="90">
        <v>2007</v>
      </c>
      <c r="H8" s="118">
        <v>-31.733636939471001</v>
      </c>
      <c r="I8" s="118">
        <v>-53.587170319639597</v>
      </c>
      <c r="J8" s="90"/>
      <c r="K8" s="120" t="s">
        <v>365</v>
      </c>
      <c r="L8" s="121" t="s">
        <v>67</v>
      </c>
      <c r="M8" s="90" t="s">
        <v>68</v>
      </c>
      <c r="N8" s="121" t="s">
        <v>26</v>
      </c>
      <c r="O8" s="90" t="s">
        <v>362</v>
      </c>
      <c r="P8" s="90"/>
      <c r="Q8" s="90"/>
      <c r="R8" s="90"/>
      <c r="S8" s="90" t="s">
        <v>24</v>
      </c>
      <c r="T8" s="122"/>
      <c r="U8" s="119"/>
      <c r="V8" s="119"/>
    </row>
    <row r="9" spans="1:22" ht="15">
      <c r="A9" s="89">
        <v>8</v>
      </c>
      <c r="B9" s="90" t="s">
        <v>18</v>
      </c>
      <c r="C9" s="90" t="s">
        <v>358</v>
      </c>
      <c r="D9" s="90" t="s">
        <v>19</v>
      </c>
      <c r="E9" s="90" t="s">
        <v>65</v>
      </c>
      <c r="F9" s="90" t="s">
        <v>21</v>
      </c>
      <c r="G9" s="90">
        <v>2007</v>
      </c>
      <c r="H9" s="118">
        <v>-31.733636939471001</v>
      </c>
      <c r="I9" s="118">
        <v>-53.587170319639597</v>
      </c>
      <c r="J9" s="90"/>
      <c r="K9" s="120" t="s">
        <v>365</v>
      </c>
      <c r="L9" s="121" t="s">
        <v>69</v>
      </c>
      <c r="M9" s="90" t="s">
        <v>70</v>
      </c>
      <c r="N9" s="121" t="s">
        <v>26</v>
      </c>
      <c r="O9" s="90" t="s">
        <v>362</v>
      </c>
      <c r="P9" s="90"/>
      <c r="Q9" s="90"/>
      <c r="R9" s="90"/>
      <c r="S9" s="90" t="s">
        <v>24</v>
      </c>
      <c r="T9" s="122"/>
      <c r="U9" s="119"/>
      <c r="V9" s="119"/>
    </row>
    <row r="10" spans="1:22" ht="15">
      <c r="A10" s="89">
        <v>9</v>
      </c>
      <c r="B10" s="90" t="s">
        <v>18</v>
      </c>
      <c r="C10" s="90" t="s">
        <v>358</v>
      </c>
      <c r="D10" s="90" t="s">
        <v>19</v>
      </c>
      <c r="E10" s="90" t="s">
        <v>39</v>
      </c>
      <c r="F10" s="90" t="s">
        <v>21</v>
      </c>
      <c r="G10" s="90">
        <v>2008</v>
      </c>
      <c r="H10" s="118">
        <v>-28.121341710779198</v>
      </c>
      <c r="I10" s="118">
        <v>-52.3002778295103</v>
      </c>
      <c r="J10" s="90"/>
      <c r="K10" s="120" t="s">
        <v>365</v>
      </c>
      <c r="L10" s="121" t="s">
        <v>71</v>
      </c>
      <c r="M10" s="90" t="s">
        <v>72</v>
      </c>
      <c r="N10" s="121" t="s">
        <v>26</v>
      </c>
      <c r="O10" s="90" t="s">
        <v>362</v>
      </c>
      <c r="P10" s="90"/>
      <c r="Q10" s="90"/>
      <c r="R10" s="90"/>
      <c r="S10" s="90" t="s">
        <v>24</v>
      </c>
      <c r="T10" s="122"/>
      <c r="U10" s="119"/>
      <c r="V10" s="119"/>
    </row>
    <row r="11" spans="1:22" ht="15">
      <c r="A11" s="89">
        <v>10</v>
      </c>
      <c r="B11" s="90" t="s">
        <v>18</v>
      </c>
      <c r="C11" s="90" t="s">
        <v>358</v>
      </c>
      <c r="D11" s="90" t="s">
        <v>19</v>
      </c>
      <c r="E11" s="90" t="s">
        <v>39</v>
      </c>
      <c r="F11" s="90" t="s">
        <v>21</v>
      </c>
      <c r="G11" s="90">
        <v>2008</v>
      </c>
      <c r="H11" s="118">
        <v>-28.121341710779198</v>
      </c>
      <c r="I11" s="118">
        <v>-52.3002778295103</v>
      </c>
      <c r="J11" s="90" t="s">
        <v>42</v>
      </c>
      <c r="K11" s="121" t="s">
        <v>423</v>
      </c>
      <c r="L11" s="121" t="s">
        <v>73</v>
      </c>
      <c r="M11" s="90" t="s">
        <v>74</v>
      </c>
      <c r="N11" s="121" t="s">
        <v>26</v>
      </c>
      <c r="O11" s="90" t="s">
        <v>362</v>
      </c>
      <c r="P11" s="90"/>
      <c r="Q11" s="90"/>
      <c r="R11" s="90"/>
      <c r="S11" s="90" t="s">
        <v>24</v>
      </c>
      <c r="T11" s="122"/>
      <c r="U11" s="119"/>
      <c r="V11" s="119"/>
    </row>
    <row r="12" spans="1:22" ht="15">
      <c r="A12" s="89">
        <v>11</v>
      </c>
      <c r="B12" s="90" t="s">
        <v>18</v>
      </c>
      <c r="C12" s="90" t="s">
        <v>358</v>
      </c>
      <c r="D12" s="90" t="s">
        <v>19</v>
      </c>
      <c r="E12" s="123" t="s">
        <v>75</v>
      </c>
      <c r="F12" s="90" t="s">
        <v>21</v>
      </c>
      <c r="G12" s="90">
        <v>2008</v>
      </c>
      <c r="H12" s="118">
        <v>-28.1644511049731</v>
      </c>
      <c r="I12" s="118">
        <v>-51.926671261095599</v>
      </c>
      <c r="J12" s="90" t="s">
        <v>31</v>
      </c>
      <c r="K12" s="121" t="s">
        <v>32</v>
      </c>
      <c r="L12" s="121" t="s">
        <v>76</v>
      </c>
      <c r="M12" s="90" t="s">
        <v>77</v>
      </c>
      <c r="N12" s="121" t="s">
        <v>35</v>
      </c>
      <c r="O12" s="90" t="s">
        <v>3028</v>
      </c>
      <c r="P12" s="90"/>
      <c r="Q12" s="90"/>
      <c r="R12" s="90"/>
      <c r="S12" s="90" t="s">
        <v>24</v>
      </c>
      <c r="T12" s="122"/>
      <c r="U12" s="119"/>
      <c r="V12" s="119"/>
    </row>
    <row r="13" spans="1:22" ht="15">
      <c r="A13" s="89">
        <v>12</v>
      </c>
      <c r="B13" s="90" t="s">
        <v>18</v>
      </c>
      <c r="C13" s="90" t="s">
        <v>358</v>
      </c>
      <c r="D13" s="90" t="s">
        <v>19</v>
      </c>
      <c r="E13" s="90" t="s">
        <v>78</v>
      </c>
      <c r="F13" s="90" t="s">
        <v>21</v>
      </c>
      <c r="G13" s="90">
        <v>2008</v>
      </c>
      <c r="H13" s="118">
        <v>-28.2617671279049</v>
      </c>
      <c r="I13" s="118">
        <v>-52.407095092617197</v>
      </c>
      <c r="J13" s="90"/>
      <c r="K13" s="120" t="s">
        <v>365</v>
      </c>
      <c r="L13" s="121" t="s">
        <v>79</v>
      </c>
      <c r="M13" s="90" t="s">
        <v>80</v>
      </c>
      <c r="N13" s="121" t="s">
        <v>26</v>
      </c>
      <c r="O13" s="90" t="s">
        <v>362</v>
      </c>
      <c r="P13" s="90"/>
      <c r="Q13" s="90"/>
      <c r="R13" s="90"/>
      <c r="S13" s="90" t="s">
        <v>24</v>
      </c>
      <c r="T13" s="122"/>
      <c r="U13" s="119"/>
      <c r="V13" s="119"/>
    </row>
    <row r="14" spans="1:22" ht="15">
      <c r="A14" s="89">
        <v>13</v>
      </c>
      <c r="B14" s="90" t="s">
        <v>18</v>
      </c>
      <c r="C14" s="90" t="s">
        <v>358</v>
      </c>
      <c r="D14" s="90" t="s">
        <v>19</v>
      </c>
      <c r="E14" s="90" t="s">
        <v>78</v>
      </c>
      <c r="F14" s="90" t="s">
        <v>21</v>
      </c>
      <c r="G14" s="90">
        <v>2008</v>
      </c>
      <c r="H14" s="118">
        <v>-28.2617671279049</v>
      </c>
      <c r="I14" s="118">
        <v>-52.407095092617197</v>
      </c>
      <c r="J14" s="90"/>
      <c r="K14" s="120" t="s">
        <v>365</v>
      </c>
      <c r="L14" s="121" t="s">
        <v>81</v>
      </c>
      <c r="M14" s="90" t="s">
        <v>82</v>
      </c>
      <c r="N14" s="121" t="s">
        <v>26</v>
      </c>
      <c r="O14" s="90" t="s">
        <v>362</v>
      </c>
      <c r="P14" s="90"/>
      <c r="Q14" s="90"/>
      <c r="R14" s="90"/>
      <c r="S14" s="90" t="s">
        <v>24</v>
      </c>
      <c r="T14" s="122"/>
      <c r="U14" s="119"/>
      <c r="V14" s="119"/>
    </row>
    <row r="15" spans="1:22" ht="15">
      <c r="A15" s="89">
        <v>14</v>
      </c>
      <c r="B15" s="90" t="s">
        <v>18</v>
      </c>
      <c r="C15" s="90" t="s">
        <v>358</v>
      </c>
      <c r="D15" s="90" t="s">
        <v>19</v>
      </c>
      <c r="E15" s="90" t="s">
        <v>39</v>
      </c>
      <c r="F15" s="90" t="s">
        <v>21</v>
      </c>
      <c r="G15" s="90">
        <v>2008</v>
      </c>
      <c r="H15" s="118">
        <v>-28.121341710779198</v>
      </c>
      <c r="I15" s="118">
        <v>-52.3002778295103</v>
      </c>
      <c r="J15" s="90"/>
      <c r="K15" s="120" t="s">
        <v>365</v>
      </c>
      <c r="L15" s="121" t="s">
        <v>83</v>
      </c>
      <c r="M15" s="90" t="s">
        <v>84</v>
      </c>
      <c r="N15" s="121" t="s">
        <v>26</v>
      </c>
      <c r="O15" s="90" t="s">
        <v>362</v>
      </c>
      <c r="P15" s="90"/>
      <c r="Q15" s="90"/>
      <c r="R15" s="90"/>
      <c r="S15" s="90" t="s">
        <v>24</v>
      </c>
      <c r="T15" s="122"/>
      <c r="U15" s="119"/>
      <c r="V15" s="119"/>
    </row>
    <row r="16" spans="1:22" ht="15">
      <c r="A16" s="89">
        <v>15</v>
      </c>
      <c r="B16" s="90" t="s">
        <v>18</v>
      </c>
      <c r="C16" s="90" t="s">
        <v>358</v>
      </c>
      <c r="D16" s="90" t="s">
        <v>19</v>
      </c>
      <c r="E16" s="90" t="s">
        <v>85</v>
      </c>
      <c r="F16" s="90" t="s">
        <v>21</v>
      </c>
      <c r="G16" s="90">
        <v>2008</v>
      </c>
      <c r="H16" s="118">
        <v>-27.711601416101502</v>
      </c>
      <c r="I16" s="118">
        <v>-52.6331044777763</v>
      </c>
      <c r="J16" s="90"/>
      <c r="K16" s="120" t="s">
        <v>365</v>
      </c>
      <c r="L16" s="121" t="s">
        <v>86</v>
      </c>
      <c r="M16" s="90" t="s">
        <v>87</v>
      </c>
      <c r="N16" s="121" t="s">
        <v>26</v>
      </c>
      <c r="O16" s="90" t="s">
        <v>362</v>
      </c>
      <c r="P16" s="90"/>
      <c r="Q16" s="90"/>
      <c r="R16" s="90"/>
      <c r="S16" s="90" t="s">
        <v>24</v>
      </c>
      <c r="T16" s="122"/>
      <c r="U16" s="119"/>
      <c r="V16" s="119"/>
    </row>
    <row r="17" spans="1:22" ht="15">
      <c r="A17" s="89">
        <v>16</v>
      </c>
      <c r="B17" s="90" t="s">
        <v>18</v>
      </c>
      <c r="C17" s="90" t="s">
        <v>358</v>
      </c>
      <c r="D17" s="90" t="s">
        <v>19</v>
      </c>
      <c r="E17" s="90" t="s">
        <v>88</v>
      </c>
      <c r="F17" s="90" t="s">
        <v>21</v>
      </c>
      <c r="G17" s="90">
        <v>2008</v>
      </c>
      <c r="H17" s="118">
        <v>-27.8211966886801</v>
      </c>
      <c r="I17" s="118">
        <v>-52.442768604506199</v>
      </c>
      <c r="J17" s="90"/>
      <c r="K17" s="120" t="s">
        <v>365</v>
      </c>
      <c r="L17" s="121" t="s">
        <v>90</v>
      </c>
      <c r="M17" s="90" t="s">
        <v>91</v>
      </c>
      <c r="N17" s="121" t="s">
        <v>26</v>
      </c>
      <c r="O17" s="90" t="s">
        <v>362</v>
      </c>
      <c r="P17" s="90"/>
      <c r="Q17" s="90"/>
      <c r="R17" s="90"/>
      <c r="S17" s="90" t="s">
        <v>24</v>
      </c>
      <c r="T17" s="122"/>
      <c r="U17" s="119"/>
      <c r="V17" s="119"/>
    </row>
    <row r="18" spans="1:22" ht="15">
      <c r="A18" s="89">
        <v>17</v>
      </c>
      <c r="B18" s="90" t="s">
        <v>18</v>
      </c>
      <c r="C18" s="90" t="s">
        <v>358</v>
      </c>
      <c r="D18" s="90" t="s">
        <v>19</v>
      </c>
      <c r="E18" s="90" t="s">
        <v>92</v>
      </c>
      <c r="F18" s="90" t="s">
        <v>21</v>
      </c>
      <c r="G18" s="90">
        <v>2008</v>
      </c>
      <c r="H18" s="118">
        <v>-28.4484539272764</v>
      </c>
      <c r="I18" s="118">
        <v>-52.196776934000098</v>
      </c>
      <c r="J18" s="90"/>
      <c r="K18" s="120" t="s">
        <v>365</v>
      </c>
      <c r="L18" s="121" t="s">
        <v>93</v>
      </c>
      <c r="M18" s="90" t="s">
        <v>94</v>
      </c>
      <c r="N18" s="121" t="s">
        <v>23</v>
      </c>
      <c r="O18" s="90" t="s">
        <v>362</v>
      </c>
      <c r="P18" s="90"/>
      <c r="Q18" s="90"/>
      <c r="R18" s="90"/>
      <c r="S18" s="90" t="s">
        <v>24</v>
      </c>
      <c r="T18" s="122"/>
      <c r="U18" s="119"/>
      <c r="V18" s="119"/>
    </row>
    <row r="19" spans="1:22" ht="15">
      <c r="A19" s="89">
        <v>18</v>
      </c>
      <c r="B19" s="90" t="s">
        <v>18</v>
      </c>
      <c r="C19" s="90" t="s">
        <v>358</v>
      </c>
      <c r="D19" s="90" t="s">
        <v>19</v>
      </c>
      <c r="E19" s="90" t="s">
        <v>39</v>
      </c>
      <c r="F19" s="90" t="s">
        <v>21</v>
      </c>
      <c r="G19" s="90">
        <v>2008</v>
      </c>
      <c r="H19" s="118">
        <v>-28.121341710779198</v>
      </c>
      <c r="I19" s="118">
        <v>-52.3002778295103</v>
      </c>
      <c r="J19" s="90" t="s">
        <v>96</v>
      </c>
      <c r="K19" s="121" t="s">
        <v>3030</v>
      </c>
      <c r="L19" s="121" t="s">
        <v>98</v>
      </c>
      <c r="M19" s="90" t="s">
        <v>99</v>
      </c>
      <c r="N19" s="121" t="s">
        <v>23</v>
      </c>
      <c r="O19" s="90" t="s">
        <v>3028</v>
      </c>
      <c r="P19" s="90"/>
      <c r="Q19" s="90"/>
      <c r="R19" s="90"/>
      <c r="S19" s="90" t="s">
        <v>24</v>
      </c>
      <c r="T19" s="122"/>
      <c r="U19" s="119"/>
      <c r="V19" s="119"/>
    </row>
    <row r="20" spans="1:22" ht="15">
      <c r="A20" s="89">
        <v>19</v>
      </c>
      <c r="B20" s="90" t="s">
        <v>18</v>
      </c>
      <c r="C20" s="90" t="s">
        <v>358</v>
      </c>
      <c r="D20" s="90" t="s">
        <v>19</v>
      </c>
      <c r="E20" s="90" t="s">
        <v>102</v>
      </c>
      <c r="F20" s="90" t="s">
        <v>21</v>
      </c>
      <c r="G20" s="90">
        <v>2008</v>
      </c>
      <c r="H20" s="118">
        <v>-28.344302543514601</v>
      </c>
      <c r="I20" s="118">
        <v>-51.883031291955803</v>
      </c>
      <c r="J20" s="90"/>
      <c r="K20" s="120" t="s">
        <v>365</v>
      </c>
      <c r="L20" s="121" t="s">
        <v>103</v>
      </c>
      <c r="M20" s="90" t="s">
        <v>104</v>
      </c>
      <c r="N20" s="121" t="s">
        <v>23</v>
      </c>
      <c r="O20" s="90" t="s">
        <v>362</v>
      </c>
      <c r="P20" s="90"/>
      <c r="Q20" s="90"/>
      <c r="R20" s="90"/>
      <c r="S20" s="90" t="s">
        <v>24</v>
      </c>
      <c r="T20" s="122"/>
      <c r="U20" s="119"/>
      <c r="V20" s="119"/>
    </row>
    <row r="21" spans="1:22" ht="15">
      <c r="A21" s="89">
        <v>20</v>
      </c>
      <c r="B21" s="90" t="s">
        <v>18</v>
      </c>
      <c r="C21" s="90" t="s">
        <v>358</v>
      </c>
      <c r="D21" s="90" t="s">
        <v>19</v>
      </c>
      <c r="E21" s="90" t="s">
        <v>102</v>
      </c>
      <c r="F21" s="90" t="s">
        <v>21</v>
      </c>
      <c r="G21" s="90">
        <v>2008</v>
      </c>
      <c r="H21" s="118">
        <v>-28.344302543514601</v>
      </c>
      <c r="I21" s="118">
        <v>-51.883031291955803</v>
      </c>
      <c r="J21" s="90"/>
      <c r="K21" s="120" t="s">
        <v>365</v>
      </c>
      <c r="L21" s="121" t="s">
        <v>105</v>
      </c>
      <c r="M21" s="90" t="s">
        <v>106</v>
      </c>
      <c r="N21" s="121" t="s">
        <v>23</v>
      </c>
      <c r="O21" s="90" t="s">
        <v>362</v>
      </c>
      <c r="P21" s="90"/>
      <c r="Q21" s="90"/>
      <c r="R21" s="90"/>
      <c r="S21" s="90" t="s">
        <v>24</v>
      </c>
      <c r="T21" s="122"/>
      <c r="U21" s="119"/>
      <c r="V21" s="119"/>
    </row>
    <row r="22" spans="1:22" ht="15">
      <c r="A22" s="89">
        <v>21</v>
      </c>
      <c r="B22" s="90" t="s">
        <v>18</v>
      </c>
      <c r="C22" s="90" t="s">
        <v>358</v>
      </c>
      <c r="D22" s="90" t="s">
        <v>19</v>
      </c>
      <c r="E22" s="90" t="s">
        <v>107</v>
      </c>
      <c r="F22" s="90" t="s">
        <v>21</v>
      </c>
      <c r="G22" s="90">
        <v>2008</v>
      </c>
      <c r="H22" s="118">
        <v>-29.2264491192748</v>
      </c>
      <c r="I22" s="118">
        <v>-53.683099614611002</v>
      </c>
      <c r="J22" s="90"/>
      <c r="K22" s="120" t="s">
        <v>365</v>
      </c>
      <c r="L22" s="121" t="s">
        <v>108</v>
      </c>
      <c r="M22" s="90" t="s">
        <v>109</v>
      </c>
      <c r="N22" s="121" t="s">
        <v>26</v>
      </c>
      <c r="O22" s="90" t="s">
        <v>362</v>
      </c>
      <c r="P22" s="90"/>
      <c r="Q22" s="90"/>
      <c r="R22" s="90"/>
      <c r="S22" s="90" t="s">
        <v>24</v>
      </c>
      <c r="T22" s="122"/>
      <c r="U22" s="119"/>
      <c r="V22" s="119"/>
    </row>
    <row r="23" spans="1:22" ht="15">
      <c r="A23" s="89">
        <v>22</v>
      </c>
      <c r="B23" s="90" t="s">
        <v>18</v>
      </c>
      <c r="C23" s="90" t="s">
        <v>358</v>
      </c>
      <c r="D23" s="90" t="s">
        <v>19</v>
      </c>
      <c r="E23" s="90" t="s">
        <v>78</v>
      </c>
      <c r="F23" s="90" t="s">
        <v>21</v>
      </c>
      <c r="G23" s="90">
        <v>2008</v>
      </c>
      <c r="H23" s="118">
        <v>-28.2617671279049</v>
      </c>
      <c r="I23" s="118">
        <v>-52.407095092617197</v>
      </c>
      <c r="J23" s="90"/>
      <c r="K23" s="120" t="s">
        <v>365</v>
      </c>
      <c r="L23" s="121" t="s">
        <v>110</v>
      </c>
      <c r="M23" s="90" t="s">
        <v>111</v>
      </c>
      <c r="N23" s="121" t="s">
        <v>23</v>
      </c>
      <c r="O23" s="90" t="s">
        <v>362</v>
      </c>
      <c r="P23" s="90"/>
      <c r="Q23" s="90"/>
      <c r="R23" s="90"/>
      <c r="S23" s="90" t="s">
        <v>24</v>
      </c>
      <c r="T23" s="122"/>
      <c r="U23" s="119"/>
      <c r="V23" s="119"/>
    </row>
    <row r="24" spans="1:22" ht="15">
      <c r="A24" s="89">
        <v>23</v>
      </c>
      <c r="B24" s="90" t="s">
        <v>18</v>
      </c>
      <c r="C24" s="90" t="s">
        <v>358</v>
      </c>
      <c r="D24" s="90" t="s">
        <v>19</v>
      </c>
      <c r="E24" s="90" t="s">
        <v>41</v>
      </c>
      <c r="F24" s="90" t="s">
        <v>21</v>
      </c>
      <c r="G24" s="90">
        <v>2008</v>
      </c>
      <c r="H24" s="118">
        <v>-27.900620875431901</v>
      </c>
      <c r="I24" s="118">
        <v>-53.314953910551402</v>
      </c>
      <c r="J24" s="90"/>
      <c r="K24" s="120" t="s">
        <v>365</v>
      </c>
      <c r="L24" s="121" t="s">
        <v>112</v>
      </c>
      <c r="M24" s="90" t="s">
        <v>113</v>
      </c>
      <c r="N24" s="121" t="s">
        <v>26</v>
      </c>
      <c r="O24" s="90" t="s">
        <v>362</v>
      </c>
      <c r="P24" s="90"/>
      <c r="Q24" s="90"/>
      <c r="R24" s="90"/>
      <c r="S24" s="90" t="s">
        <v>24</v>
      </c>
      <c r="T24" s="122"/>
      <c r="U24" s="119"/>
      <c r="V24" s="119"/>
    </row>
    <row r="25" spans="1:22" ht="15">
      <c r="A25" s="89">
        <v>24</v>
      </c>
      <c r="B25" s="90" t="s">
        <v>18</v>
      </c>
      <c r="C25" s="90" t="s">
        <v>358</v>
      </c>
      <c r="D25" s="90" t="s">
        <v>19</v>
      </c>
      <c r="E25" s="90" t="s">
        <v>41</v>
      </c>
      <c r="F25" s="90" t="s">
        <v>21</v>
      </c>
      <c r="G25" s="90">
        <v>2008</v>
      </c>
      <c r="H25" s="118">
        <v>-27.900620875431901</v>
      </c>
      <c r="I25" s="118">
        <v>-53.314953910551402</v>
      </c>
      <c r="J25" s="90"/>
      <c r="K25" s="120" t="s">
        <v>365</v>
      </c>
      <c r="L25" s="121" t="s">
        <v>114</v>
      </c>
      <c r="M25" s="90" t="s">
        <v>115</v>
      </c>
      <c r="N25" s="121" t="s">
        <v>26</v>
      </c>
      <c r="O25" s="90" t="s">
        <v>362</v>
      </c>
      <c r="P25" s="90"/>
      <c r="Q25" s="90"/>
      <c r="R25" s="90"/>
      <c r="S25" s="90" t="s">
        <v>24</v>
      </c>
      <c r="T25" s="122"/>
      <c r="U25" s="119"/>
      <c r="V25" s="119"/>
    </row>
    <row r="26" spans="1:22" ht="15">
      <c r="A26" s="89">
        <v>25</v>
      </c>
      <c r="B26" s="90" t="s">
        <v>18</v>
      </c>
      <c r="C26" s="90" t="s">
        <v>358</v>
      </c>
      <c r="D26" s="90" t="s">
        <v>19</v>
      </c>
      <c r="E26" s="90" t="s">
        <v>27</v>
      </c>
      <c r="F26" s="90" t="s">
        <v>21</v>
      </c>
      <c r="G26" s="90">
        <v>2008</v>
      </c>
      <c r="H26" s="118">
        <v>-27.617527449981399</v>
      </c>
      <c r="I26" s="118">
        <v>-52.843714350148197</v>
      </c>
      <c r="J26" s="90"/>
      <c r="K26" s="120" t="s">
        <v>365</v>
      </c>
      <c r="L26" s="121" t="s">
        <v>116</v>
      </c>
      <c r="M26" s="90" t="s">
        <v>117</v>
      </c>
      <c r="N26" s="121" t="s">
        <v>26</v>
      </c>
      <c r="O26" s="90" t="s">
        <v>362</v>
      </c>
      <c r="P26" s="90"/>
      <c r="Q26" s="90"/>
      <c r="R26" s="90"/>
      <c r="S26" s="90" t="s">
        <v>24</v>
      </c>
      <c r="T26" s="122"/>
      <c r="U26" s="119"/>
      <c r="V26" s="119"/>
    </row>
    <row r="27" spans="1:22" ht="15">
      <c r="A27" s="89">
        <v>26</v>
      </c>
      <c r="B27" s="90" t="s">
        <v>18</v>
      </c>
      <c r="C27" s="90" t="s">
        <v>358</v>
      </c>
      <c r="D27" s="90" t="s">
        <v>19</v>
      </c>
      <c r="E27" s="90" t="s">
        <v>27</v>
      </c>
      <c r="F27" s="90" t="s">
        <v>21</v>
      </c>
      <c r="G27" s="90">
        <v>2008</v>
      </c>
      <c r="H27" s="118">
        <v>-27.617527449981399</v>
      </c>
      <c r="I27" s="118">
        <v>-52.843714350148197</v>
      </c>
      <c r="J27" s="90" t="s">
        <v>96</v>
      </c>
      <c r="K27" s="121" t="s">
        <v>3031</v>
      </c>
      <c r="L27" s="121" t="s">
        <v>118</v>
      </c>
      <c r="M27" s="90" t="s">
        <v>119</v>
      </c>
      <c r="N27" s="121" t="s">
        <v>23</v>
      </c>
      <c r="O27" s="90" t="s">
        <v>3028</v>
      </c>
      <c r="P27" s="90"/>
      <c r="Q27" s="90"/>
      <c r="R27" s="90"/>
      <c r="S27" s="90" t="s">
        <v>24</v>
      </c>
      <c r="T27" s="122"/>
      <c r="U27" s="119"/>
      <c r="V27" s="119"/>
    </row>
    <row r="28" spans="1:22" ht="15">
      <c r="A28" s="89">
        <v>27</v>
      </c>
      <c r="B28" s="90" t="s">
        <v>18</v>
      </c>
      <c r="C28" s="90" t="s">
        <v>358</v>
      </c>
      <c r="D28" s="90" t="s">
        <v>19</v>
      </c>
      <c r="E28" s="90" t="s">
        <v>120</v>
      </c>
      <c r="F28" s="90" t="s">
        <v>21</v>
      </c>
      <c r="G28" s="90">
        <v>2008</v>
      </c>
      <c r="H28" s="118">
        <v>-28.0584504612393</v>
      </c>
      <c r="I28" s="118">
        <v>-53.067276904420602</v>
      </c>
      <c r="J28" s="90"/>
      <c r="K28" s="120" t="s">
        <v>365</v>
      </c>
      <c r="L28" s="121" t="s">
        <v>121</v>
      </c>
      <c r="M28" s="90" t="s">
        <v>122</v>
      </c>
      <c r="N28" s="121" t="s">
        <v>26</v>
      </c>
      <c r="O28" s="90" t="s">
        <v>362</v>
      </c>
      <c r="P28" s="90"/>
      <c r="Q28" s="90"/>
      <c r="R28" s="90"/>
      <c r="S28" s="90" t="s">
        <v>24</v>
      </c>
      <c r="T28" s="122"/>
      <c r="U28" s="119"/>
      <c r="V28" s="119"/>
    </row>
    <row r="29" spans="1:22" ht="15">
      <c r="A29" s="89">
        <v>28</v>
      </c>
      <c r="B29" s="90" t="s">
        <v>18</v>
      </c>
      <c r="C29" s="90" t="s">
        <v>358</v>
      </c>
      <c r="D29" s="90" t="s">
        <v>19</v>
      </c>
      <c r="E29" s="90" t="s">
        <v>123</v>
      </c>
      <c r="F29" s="90" t="s">
        <v>21</v>
      </c>
      <c r="G29" s="90">
        <v>2008</v>
      </c>
      <c r="H29" s="118">
        <v>-27.980773554847499</v>
      </c>
      <c r="I29" s="118">
        <v>-52.259737861145503</v>
      </c>
      <c r="J29" s="90" t="s">
        <v>96</v>
      </c>
      <c r="K29" s="121" t="s">
        <v>3031</v>
      </c>
      <c r="L29" s="121" t="s">
        <v>124</v>
      </c>
      <c r="M29" s="90" t="s">
        <v>125</v>
      </c>
      <c r="N29" s="121" t="s">
        <v>23</v>
      </c>
      <c r="O29" s="90" t="s">
        <v>3028</v>
      </c>
      <c r="P29" s="90"/>
      <c r="Q29" s="90"/>
      <c r="R29" s="90"/>
      <c r="S29" s="90" t="s">
        <v>24</v>
      </c>
      <c r="T29" s="122"/>
      <c r="U29" s="119"/>
      <c r="V29" s="119"/>
    </row>
    <row r="30" spans="1:22" ht="15">
      <c r="A30" s="89">
        <v>29</v>
      </c>
      <c r="B30" s="90" t="s">
        <v>18</v>
      </c>
      <c r="C30" s="90" t="s">
        <v>358</v>
      </c>
      <c r="D30" s="90" t="s">
        <v>19</v>
      </c>
      <c r="E30" s="121" t="s">
        <v>126</v>
      </c>
      <c r="F30" s="121" t="s">
        <v>21</v>
      </c>
      <c r="G30" s="121">
        <v>2008</v>
      </c>
      <c r="H30" s="124">
        <v>-28.084171059706001</v>
      </c>
      <c r="I30" s="124">
        <v>-52.022132527664098</v>
      </c>
      <c r="J30" s="121"/>
      <c r="K30" s="120" t="s">
        <v>365</v>
      </c>
      <c r="L30" s="121" t="s">
        <v>127</v>
      </c>
      <c r="M30" s="121" t="s">
        <v>128</v>
      </c>
      <c r="N30" s="121" t="s">
        <v>23</v>
      </c>
      <c r="O30" s="90" t="s">
        <v>362</v>
      </c>
      <c r="P30" s="90"/>
      <c r="Q30" s="90"/>
      <c r="R30" s="90"/>
      <c r="S30" s="90" t="s">
        <v>24</v>
      </c>
      <c r="T30" s="122"/>
      <c r="U30" s="119"/>
      <c r="V30" s="119"/>
    </row>
    <row r="31" spans="1:22" ht="15">
      <c r="A31" s="89">
        <v>30</v>
      </c>
      <c r="B31" s="90" t="s">
        <v>18</v>
      </c>
      <c r="C31" s="90" t="s">
        <v>358</v>
      </c>
      <c r="D31" s="90" t="s">
        <v>19</v>
      </c>
      <c r="E31" s="121" t="s">
        <v>131</v>
      </c>
      <c r="F31" s="121" t="s">
        <v>21</v>
      </c>
      <c r="G31" s="121">
        <v>2008</v>
      </c>
      <c r="H31" s="124">
        <v>-30.5436573247692</v>
      </c>
      <c r="I31" s="124">
        <v>-52.522045389855798</v>
      </c>
      <c r="J31" s="121"/>
      <c r="K31" s="120" t="s">
        <v>365</v>
      </c>
      <c r="L31" s="121" t="s">
        <v>132</v>
      </c>
      <c r="M31" s="121" t="s">
        <v>133</v>
      </c>
      <c r="N31" s="121" t="s">
        <v>26</v>
      </c>
      <c r="O31" s="90" t="s">
        <v>362</v>
      </c>
      <c r="P31" s="90"/>
      <c r="Q31" s="90"/>
      <c r="R31" s="90"/>
      <c r="S31" s="90" t="s">
        <v>24</v>
      </c>
      <c r="T31" s="122"/>
      <c r="U31" s="119"/>
      <c r="V31" s="119"/>
    </row>
    <row r="32" spans="1:22" ht="15">
      <c r="A32" s="89">
        <v>31</v>
      </c>
      <c r="B32" s="90" t="s">
        <v>18</v>
      </c>
      <c r="C32" s="90" t="s">
        <v>358</v>
      </c>
      <c r="D32" s="90" t="s">
        <v>19</v>
      </c>
      <c r="E32" s="121" t="s">
        <v>131</v>
      </c>
      <c r="F32" s="121" t="s">
        <v>21</v>
      </c>
      <c r="G32" s="121">
        <v>2008</v>
      </c>
      <c r="H32" s="124">
        <v>-30.5436573247692</v>
      </c>
      <c r="I32" s="124">
        <v>-52.522045389855798</v>
      </c>
      <c r="J32" s="121"/>
      <c r="K32" s="120" t="s">
        <v>365</v>
      </c>
      <c r="L32" s="121" t="s">
        <v>134</v>
      </c>
      <c r="M32" s="121" t="s">
        <v>135</v>
      </c>
      <c r="N32" s="121" t="s">
        <v>23</v>
      </c>
      <c r="O32" s="90" t="s">
        <v>362</v>
      </c>
      <c r="P32" s="90"/>
      <c r="Q32" s="90"/>
      <c r="R32" s="90"/>
      <c r="S32" s="90" t="s">
        <v>24</v>
      </c>
      <c r="T32" s="122"/>
      <c r="U32" s="119"/>
      <c r="V32" s="119"/>
    </row>
    <row r="33" spans="1:22" ht="15">
      <c r="A33" s="89">
        <v>32</v>
      </c>
      <c r="B33" s="90" t="s">
        <v>18</v>
      </c>
      <c r="C33" s="90" t="s">
        <v>358</v>
      </c>
      <c r="D33" s="90" t="s">
        <v>19</v>
      </c>
      <c r="E33" s="90" t="s">
        <v>59</v>
      </c>
      <c r="F33" s="90" t="s">
        <v>21</v>
      </c>
      <c r="G33" s="90">
        <v>2008</v>
      </c>
      <c r="H33" s="118">
        <v>-31.330501841547498</v>
      </c>
      <c r="I33" s="118">
        <v>-54.107083285169999</v>
      </c>
      <c r="J33" s="90"/>
      <c r="K33" s="120" t="s">
        <v>365</v>
      </c>
      <c r="L33" s="121" t="s">
        <v>138</v>
      </c>
      <c r="M33" s="90" t="s">
        <v>139</v>
      </c>
      <c r="N33" s="121" t="s">
        <v>23</v>
      </c>
      <c r="O33" s="90" t="s">
        <v>362</v>
      </c>
      <c r="P33" s="90"/>
      <c r="Q33" s="90"/>
      <c r="R33" s="90"/>
      <c r="S33" s="90" t="s">
        <v>24</v>
      </c>
      <c r="T33" s="122"/>
      <c r="U33" s="119"/>
      <c r="V33" s="119"/>
    </row>
    <row r="34" spans="1:22" ht="15">
      <c r="A34" s="89">
        <v>33</v>
      </c>
      <c r="B34" s="90" t="s">
        <v>18</v>
      </c>
      <c r="C34" s="90" t="s">
        <v>358</v>
      </c>
      <c r="D34" s="90" t="s">
        <v>19</v>
      </c>
      <c r="E34" s="90" t="s">
        <v>140</v>
      </c>
      <c r="F34" s="90" t="s">
        <v>21</v>
      </c>
      <c r="G34" s="90">
        <v>2008</v>
      </c>
      <c r="H34" s="118">
        <v>-31.444112473353599</v>
      </c>
      <c r="I34" s="118">
        <v>-53.1047344539721</v>
      </c>
      <c r="J34" s="90"/>
      <c r="K34" s="120" t="s">
        <v>365</v>
      </c>
      <c r="L34" s="121" t="s">
        <v>141</v>
      </c>
      <c r="M34" s="90" t="s">
        <v>142</v>
      </c>
      <c r="N34" s="121" t="s">
        <v>26</v>
      </c>
      <c r="O34" s="90" t="s">
        <v>362</v>
      </c>
      <c r="P34" s="90"/>
      <c r="Q34" s="90"/>
      <c r="R34" s="90"/>
      <c r="S34" s="90" t="s">
        <v>24</v>
      </c>
      <c r="T34" s="122"/>
      <c r="U34" s="119"/>
      <c r="V34" s="119"/>
    </row>
    <row r="35" spans="1:22" ht="15">
      <c r="A35" s="89">
        <v>34</v>
      </c>
      <c r="B35" s="90" t="s">
        <v>18</v>
      </c>
      <c r="C35" s="90" t="s">
        <v>358</v>
      </c>
      <c r="D35" s="90" t="s">
        <v>19</v>
      </c>
      <c r="E35" s="90" t="s">
        <v>140</v>
      </c>
      <c r="F35" s="90" t="s">
        <v>21</v>
      </c>
      <c r="G35" s="90">
        <v>2008</v>
      </c>
      <c r="H35" s="118">
        <v>-31.444112473353599</v>
      </c>
      <c r="I35" s="118">
        <v>-53.1047344539721</v>
      </c>
      <c r="J35" s="90"/>
      <c r="K35" s="120" t="s">
        <v>365</v>
      </c>
      <c r="L35" s="121" t="s">
        <v>143</v>
      </c>
      <c r="M35" s="90" t="s">
        <v>144</v>
      </c>
      <c r="N35" s="121" t="s">
        <v>26</v>
      </c>
      <c r="O35" s="90" t="s">
        <v>362</v>
      </c>
      <c r="P35" s="90"/>
      <c r="Q35" s="90"/>
      <c r="R35" s="90"/>
      <c r="S35" s="90" t="s">
        <v>24</v>
      </c>
      <c r="T35" s="122"/>
      <c r="U35" s="119"/>
      <c r="V35" s="119"/>
    </row>
    <row r="36" spans="1:22" ht="15">
      <c r="A36" s="89">
        <v>35</v>
      </c>
      <c r="B36" s="90" t="s">
        <v>18</v>
      </c>
      <c r="C36" s="90" t="s">
        <v>358</v>
      </c>
      <c r="D36" s="90" t="s">
        <v>19</v>
      </c>
      <c r="E36" s="90" t="s">
        <v>145</v>
      </c>
      <c r="F36" s="90" t="s">
        <v>21</v>
      </c>
      <c r="G36" s="90">
        <v>2008</v>
      </c>
      <c r="H36" s="118">
        <v>-32.026743551158503</v>
      </c>
      <c r="I36" s="118">
        <v>-53.394337860891099</v>
      </c>
      <c r="J36" s="90"/>
      <c r="K36" s="120" t="s">
        <v>365</v>
      </c>
      <c r="L36" s="121" t="s">
        <v>146</v>
      </c>
      <c r="M36" s="90" t="s">
        <v>147</v>
      </c>
      <c r="N36" s="121" t="s">
        <v>26</v>
      </c>
      <c r="O36" s="90" t="s">
        <v>362</v>
      </c>
      <c r="P36" s="90"/>
      <c r="Q36" s="90"/>
      <c r="R36" s="90"/>
      <c r="S36" s="90" t="s">
        <v>24</v>
      </c>
      <c r="T36" s="122"/>
      <c r="U36" s="119"/>
      <c r="V36" s="119"/>
    </row>
    <row r="37" spans="1:22" ht="15">
      <c r="A37" s="89">
        <v>36</v>
      </c>
      <c r="B37" s="90" t="s">
        <v>18</v>
      </c>
      <c r="C37" s="90" t="s">
        <v>358</v>
      </c>
      <c r="D37" s="90" t="s">
        <v>19</v>
      </c>
      <c r="E37" s="90" t="s">
        <v>59</v>
      </c>
      <c r="F37" s="90" t="s">
        <v>21</v>
      </c>
      <c r="G37" s="90">
        <v>2008</v>
      </c>
      <c r="H37" s="118">
        <v>-31.330501841547498</v>
      </c>
      <c r="I37" s="118">
        <v>-54.107083285169999</v>
      </c>
      <c r="J37" s="90"/>
      <c r="K37" s="120" t="s">
        <v>365</v>
      </c>
      <c r="L37" s="121" t="s">
        <v>149</v>
      </c>
      <c r="M37" s="90" t="s">
        <v>150</v>
      </c>
      <c r="N37" s="121" t="s">
        <v>26</v>
      </c>
      <c r="O37" s="90" t="s">
        <v>362</v>
      </c>
      <c r="P37" s="90"/>
      <c r="Q37" s="90"/>
      <c r="R37" s="90"/>
      <c r="S37" s="90" t="s">
        <v>24</v>
      </c>
      <c r="T37" s="122"/>
      <c r="U37" s="119"/>
      <c r="V37" s="119"/>
    </row>
    <row r="38" spans="1:22" ht="15">
      <c r="A38" s="89">
        <v>37</v>
      </c>
      <c r="B38" s="90" t="s">
        <v>18</v>
      </c>
      <c r="C38" s="90" t="s">
        <v>358</v>
      </c>
      <c r="D38" s="90" t="s">
        <v>19</v>
      </c>
      <c r="E38" s="90" t="s">
        <v>59</v>
      </c>
      <c r="F38" s="90" t="s">
        <v>21</v>
      </c>
      <c r="G38" s="90">
        <v>2008</v>
      </c>
      <c r="H38" s="118">
        <v>-31.330501841547498</v>
      </c>
      <c r="I38" s="118">
        <v>-54.107083285169999</v>
      </c>
      <c r="J38" s="90"/>
      <c r="K38" s="120" t="s">
        <v>365</v>
      </c>
      <c r="L38" s="121" t="s">
        <v>151</v>
      </c>
      <c r="M38" s="90" t="s">
        <v>152</v>
      </c>
      <c r="N38" s="121" t="s">
        <v>26</v>
      </c>
      <c r="O38" s="90" t="s">
        <v>362</v>
      </c>
      <c r="P38" s="90"/>
      <c r="Q38" s="90"/>
      <c r="R38" s="90"/>
      <c r="S38" s="90" t="s">
        <v>24</v>
      </c>
      <c r="T38" s="122"/>
      <c r="U38" s="119"/>
      <c r="V38" s="119"/>
    </row>
    <row r="39" spans="1:22" ht="15">
      <c r="A39" s="89">
        <v>38</v>
      </c>
      <c r="B39" s="90" t="s">
        <v>18</v>
      </c>
      <c r="C39" s="90" t="s">
        <v>358</v>
      </c>
      <c r="D39" s="90" t="s">
        <v>19</v>
      </c>
      <c r="E39" s="90" t="s">
        <v>153</v>
      </c>
      <c r="F39" s="90" t="s">
        <v>21</v>
      </c>
      <c r="G39" s="90">
        <v>2008</v>
      </c>
      <c r="H39" s="118">
        <v>-28.048849521490499</v>
      </c>
      <c r="I39" s="118">
        <v>-51.857252090220101</v>
      </c>
      <c r="J39" s="90" t="s">
        <v>42</v>
      </c>
      <c r="K39" s="121" t="s">
        <v>3031</v>
      </c>
      <c r="L39" s="121" t="s">
        <v>155</v>
      </c>
      <c r="M39" s="90" t="s">
        <v>156</v>
      </c>
      <c r="N39" s="121" t="s">
        <v>26</v>
      </c>
      <c r="O39" s="90" t="s">
        <v>3028</v>
      </c>
      <c r="P39" s="90"/>
      <c r="Q39" s="90"/>
      <c r="R39" s="90"/>
      <c r="S39" s="90" t="s">
        <v>24</v>
      </c>
      <c r="T39" s="122"/>
      <c r="U39" s="119"/>
      <c r="V39" s="119"/>
    </row>
    <row r="40" spans="1:22" ht="15">
      <c r="A40" s="89">
        <v>39</v>
      </c>
      <c r="B40" s="90" t="s">
        <v>18</v>
      </c>
      <c r="C40" s="90" t="s">
        <v>358</v>
      </c>
      <c r="D40" s="90" t="s">
        <v>19</v>
      </c>
      <c r="E40" s="90" t="s">
        <v>140</v>
      </c>
      <c r="F40" s="90" t="s">
        <v>21</v>
      </c>
      <c r="G40" s="90">
        <v>2008</v>
      </c>
      <c r="H40" s="118">
        <v>-31.444112473353599</v>
      </c>
      <c r="I40" s="118">
        <v>-53.1047344539721</v>
      </c>
      <c r="J40" s="90"/>
      <c r="K40" s="120" t="s">
        <v>365</v>
      </c>
      <c r="L40" s="121" t="s">
        <v>157</v>
      </c>
      <c r="M40" s="90" t="s">
        <v>158</v>
      </c>
      <c r="N40" s="121" t="s">
        <v>23</v>
      </c>
      <c r="O40" s="90" t="s">
        <v>362</v>
      </c>
      <c r="P40" s="90"/>
      <c r="Q40" s="90"/>
      <c r="R40" s="90"/>
      <c r="S40" s="90" t="s">
        <v>24</v>
      </c>
      <c r="T40" s="122"/>
      <c r="U40" s="119"/>
      <c r="V40" s="119"/>
    </row>
    <row r="41" spans="1:22" ht="15">
      <c r="A41" s="89">
        <v>40</v>
      </c>
      <c r="B41" s="90" t="s">
        <v>18</v>
      </c>
      <c r="C41" s="90" t="s">
        <v>358</v>
      </c>
      <c r="D41" s="90" t="s">
        <v>19</v>
      </c>
      <c r="E41" s="90" t="s">
        <v>78</v>
      </c>
      <c r="F41" s="90" t="s">
        <v>21</v>
      </c>
      <c r="G41" s="90">
        <v>2009</v>
      </c>
      <c r="H41" s="118">
        <v>-28.2617671279049</v>
      </c>
      <c r="I41" s="118">
        <v>-52.407095092617197</v>
      </c>
      <c r="J41" s="90"/>
      <c r="K41" s="120" t="s">
        <v>365</v>
      </c>
      <c r="L41" s="121">
        <v>1</v>
      </c>
      <c r="M41" s="90" t="s">
        <v>159</v>
      </c>
      <c r="N41" s="121" t="s">
        <v>26</v>
      </c>
      <c r="O41" s="90" t="s">
        <v>362</v>
      </c>
      <c r="P41" s="90"/>
      <c r="Q41" s="90"/>
      <c r="R41" s="90"/>
      <c r="S41" s="90" t="s">
        <v>24</v>
      </c>
      <c r="T41" s="122"/>
      <c r="U41" s="119"/>
      <c r="V41" s="119"/>
    </row>
    <row r="42" spans="1:22" ht="15">
      <c r="A42" s="89">
        <v>41</v>
      </c>
      <c r="B42" s="90" t="s">
        <v>18</v>
      </c>
      <c r="C42" s="90" t="s">
        <v>358</v>
      </c>
      <c r="D42" s="90" t="s">
        <v>19</v>
      </c>
      <c r="E42" s="90" t="s">
        <v>78</v>
      </c>
      <c r="F42" s="90" t="s">
        <v>21</v>
      </c>
      <c r="G42" s="90">
        <v>2009</v>
      </c>
      <c r="H42" s="118">
        <v>-28.2617671279049</v>
      </c>
      <c r="I42" s="118">
        <v>-52.407095092617197</v>
      </c>
      <c r="J42" s="90"/>
      <c r="K42" s="120" t="s">
        <v>365</v>
      </c>
      <c r="L42" s="121">
        <v>2</v>
      </c>
      <c r="M42" s="90" t="s">
        <v>160</v>
      </c>
      <c r="N42" s="121" t="s">
        <v>26</v>
      </c>
      <c r="O42" s="90" t="s">
        <v>362</v>
      </c>
      <c r="P42" s="90"/>
      <c r="Q42" s="90"/>
      <c r="R42" s="90"/>
      <c r="S42" s="90" t="s">
        <v>24</v>
      </c>
      <c r="T42" s="122"/>
      <c r="U42" s="119"/>
      <c r="V42" s="119"/>
    </row>
    <row r="43" spans="1:22" ht="15">
      <c r="A43" s="89">
        <v>42</v>
      </c>
      <c r="B43" s="90" t="s">
        <v>18</v>
      </c>
      <c r="C43" s="90" t="s">
        <v>358</v>
      </c>
      <c r="D43" s="90" t="s">
        <v>19</v>
      </c>
      <c r="E43" s="90" t="s">
        <v>78</v>
      </c>
      <c r="F43" s="90" t="s">
        <v>21</v>
      </c>
      <c r="G43" s="90">
        <v>2009</v>
      </c>
      <c r="H43" s="118">
        <v>-28.2617671279049</v>
      </c>
      <c r="I43" s="118">
        <v>-52.407095092617197</v>
      </c>
      <c r="J43" s="90" t="s">
        <v>42</v>
      </c>
      <c r="K43" s="121" t="s">
        <v>423</v>
      </c>
      <c r="L43" s="121">
        <v>5</v>
      </c>
      <c r="M43" s="90" t="s">
        <v>162</v>
      </c>
      <c r="N43" s="121" t="s">
        <v>26</v>
      </c>
      <c r="O43" s="90" t="s">
        <v>362</v>
      </c>
      <c r="P43" s="90"/>
      <c r="Q43" s="90"/>
      <c r="R43" s="90"/>
      <c r="S43" s="90" t="s">
        <v>24</v>
      </c>
      <c r="T43" s="122"/>
      <c r="U43" s="119"/>
      <c r="V43" s="119"/>
    </row>
    <row r="44" spans="1:22" ht="15">
      <c r="A44" s="89">
        <v>43</v>
      </c>
      <c r="B44" s="90" t="s">
        <v>18</v>
      </c>
      <c r="C44" s="90" t="s">
        <v>358</v>
      </c>
      <c r="D44" s="90" t="s">
        <v>19</v>
      </c>
      <c r="E44" s="90" t="s">
        <v>140</v>
      </c>
      <c r="F44" s="90" t="s">
        <v>21</v>
      </c>
      <c r="G44" s="90">
        <v>2009</v>
      </c>
      <c r="H44" s="118">
        <v>-31.444112473353599</v>
      </c>
      <c r="I44" s="118">
        <v>-53.1047344539721</v>
      </c>
      <c r="J44" s="90"/>
      <c r="K44" s="120" t="s">
        <v>365</v>
      </c>
      <c r="L44" s="121">
        <v>7</v>
      </c>
      <c r="M44" s="90" t="s">
        <v>164</v>
      </c>
      <c r="N44" s="121" t="s">
        <v>26</v>
      </c>
      <c r="O44" s="90" t="s">
        <v>362</v>
      </c>
      <c r="P44" s="90"/>
      <c r="Q44" s="90"/>
      <c r="R44" s="90"/>
      <c r="S44" s="90" t="s">
        <v>24</v>
      </c>
      <c r="T44" s="122"/>
      <c r="U44" s="119"/>
      <c r="V44" s="119"/>
    </row>
    <row r="45" spans="1:22" ht="15">
      <c r="A45" s="89">
        <v>44</v>
      </c>
      <c r="B45" s="90" t="s">
        <v>18</v>
      </c>
      <c r="C45" s="90" t="s">
        <v>358</v>
      </c>
      <c r="D45" s="90" t="s">
        <v>19</v>
      </c>
      <c r="E45" s="90" t="s">
        <v>140</v>
      </c>
      <c r="F45" s="90" t="s">
        <v>21</v>
      </c>
      <c r="G45" s="90">
        <v>2009</v>
      </c>
      <c r="H45" s="118">
        <v>-31.444112473353599</v>
      </c>
      <c r="I45" s="118">
        <v>-53.1047344539721</v>
      </c>
      <c r="J45" s="90"/>
      <c r="K45" s="120" t="s">
        <v>365</v>
      </c>
      <c r="L45" s="121">
        <v>8</v>
      </c>
      <c r="M45" s="90" t="s">
        <v>165</v>
      </c>
      <c r="N45" s="121" t="s">
        <v>23</v>
      </c>
      <c r="O45" s="90" t="s">
        <v>362</v>
      </c>
      <c r="P45" s="90"/>
      <c r="Q45" s="90"/>
      <c r="R45" s="90"/>
      <c r="S45" s="90" t="s">
        <v>24</v>
      </c>
      <c r="T45" s="122"/>
      <c r="U45" s="119"/>
      <c r="V45" s="119"/>
    </row>
    <row r="46" spans="1:22" ht="15">
      <c r="A46" s="89">
        <v>45</v>
      </c>
      <c r="B46" s="90" t="s">
        <v>18</v>
      </c>
      <c r="C46" s="90" t="s">
        <v>358</v>
      </c>
      <c r="D46" s="90" t="s">
        <v>19</v>
      </c>
      <c r="E46" s="90" t="s">
        <v>41</v>
      </c>
      <c r="F46" s="90" t="s">
        <v>21</v>
      </c>
      <c r="G46" s="90">
        <v>2009</v>
      </c>
      <c r="H46" s="118">
        <v>-27.900620875431901</v>
      </c>
      <c r="I46" s="118">
        <v>-53.314953910551402</v>
      </c>
      <c r="J46" s="90"/>
      <c r="K46" s="120" t="s">
        <v>365</v>
      </c>
      <c r="L46" s="121">
        <v>9</v>
      </c>
      <c r="M46" s="90" t="s">
        <v>166</v>
      </c>
      <c r="N46" s="121" t="s">
        <v>26</v>
      </c>
      <c r="O46" s="90" t="s">
        <v>362</v>
      </c>
      <c r="P46" s="90"/>
      <c r="Q46" s="90"/>
      <c r="R46" s="90"/>
      <c r="S46" s="90" t="s">
        <v>24</v>
      </c>
      <c r="T46" s="122"/>
      <c r="U46" s="119"/>
      <c r="V46" s="119"/>
    </row>
    <row r="47" spans="1:22" ht="15">
      <c r="A47" s="89">
        <v>46</v>
      </c>
      <c r="B47" s="90" t="s">
        <v>18</v>
      </c>
      <c r="C47" s="90" t="s">
        <v>358</v>
      </c>
      <c r="D47" s="90" t="s">
        <v>19</v>
      </c>
      <c r="E47" s="90" t="s">
        <v>41</v>
      </c>
      <c r="F47" s="90" t="s">
        <v>21</v>
      </c>
      <c r="G47" s="90">
        <v>2009</v>
      </c>
      <c r="H47" s="118">
        <v>-27.900620875431901</v>
      </c>
      <c r="I47" s="118">
        <v>-53.314953910551402</v>
      </c>
      <c r="J47" s="90"/>
      <c r="K47" s="120" t="s">
        <v>365</v>
      </c>
      <c r="L47" s="121">
        <v>10</v>
      </c>
      <c r="M47" s="90" t="s">
        <v>167</v>
      </c>
      <c r="N47" s="121" t="s">
        <v>26</v>
      </c>
      <c r="O47" s="90" t="s">
        <v>362</v>
      </c>
      <c r="P47" s="90"/>
      <c r="Q47" s="90"/>
      <c r="R47" s="90"/>
      <c r="S47" s="90" t="s">
        <v>24</v>
      </c>
      <c r="T47" s="122"/>
      <c r="U47" s="119"/>
      <c r="V47" s="119"/>
    </row>
    <row r="48" spans="1:22" ht="15">
      <c r="A48" s="89">
        <v>47</v>
      </c>
      <c r="B48" s="90" t="s">
        <v>18</v>
      </c>
      <c r="C48" s="90" t="s">
        <v>358</v>
      </c>
      <c r="D48" s="90" t="s">
        <v>19</v>
      </c>
      <c r="E48" s="90" t="s">
        <v>168</v>
      </c>
      <c r="F48" s="90" t="s">
        <v>21</v>
      </c>
      <c r="G48" s="90">
        <v>2009</v>
      </c>
      <c r="H48" s="118">
        <v>-28.4599067658751</v>
      </c>
      <c r="I48" s="118">
        <v>-52.819279492423398</v>
      </c>
      <c r="J48" s="90" t="s">
        <v>169</v>
      </c>
      <c r="K48" s="121" t="s">
        <v>423</v>
      </c>
      <c r="L48" s="121">
        <v>12</v>
      </c>
      <c r="M48" s="90" t="s">
        <v>170</v>
      </c>
      <c r="N48" s="121" t="s">
        <v>35</v>
      </c>
      <c r="O48" s="90" t="s">
        <v>362</v>
      </c>
      <c r="P48" s="90"/>
      <c r="Q48" s="90"/>
      <c r="R48" s="90"/>
      <c r="S48" s="90" t="s">
        <v>24</v>
      </c>
      <c r="T48" s="122"/>
      <c r="U48" s="119"/>
      <c r="V48" s="119"/>
    </row>
    <row r="49" spans="1:22" ht="15">
      <c r="A49" s="89">
        <v>48</v>
      </c>
      <c r="B49" s="90" t="s">
        <v>18</v>
      </c>
      <c r="C49" s="90" t="s">
        <v>358</v>
      </c>
      <c r="D49" s="90" t="s">
        <v>19</v>
      </c>
      <c r="E49" s="90" t="s">
        <v>36</v>
      </c>
      <c r="F49" s="90" t="s">
        <v>21</v>
      </c>
      <c r="G49" s="90">
        <v>2009</v>
      </c>
      <c r="H49" s="118">
        <v>-28.502354395186401</v>
      </c>
      <c r="I49" s="118">
        <v>-50.936599164121098</v>
      </c>
      <c r="J49" s="90"/>
      <c r="K49" s="120" t="s">
        <v>365</v>
      </c>
      <c r="L49" s="121">
        <v>14</v>
      </c>
      <c r="M49" s="90" t="s">
        <v>172</v>
      </c>
      <c r="N49" s="121" t="s">
        <v>26</v>
      </c>
      <c r="O49" s="90" t="s">
        <v>362</v>
      </c>
      <c r="P49" s="90"/>
      <c r="Q49" s="90"/>
      <c r="R49" s="90"/>
      <c r="S49" s="90" t="s">
        <v>24</v>
      </c>
      <c r="T49" s="122"/>
      <c r="U49" s="119"/>
      <c r="V49" s="119"/>
    </row>
    <row r="50" spans="1:22" ht="15">
      <c r="A50" s="89">
        <v>49</v>
      </c>
      <c r="B50" s="90" t="s">
        <v>18</v>
      </c>
      <c r="C50" s="90" t="s">
        <v>358</v>
      </c>
      <c r="D50" s="90" t="s">
        <v>19</v>
      </c>
      <c r="E50" s="90" t="s">
        <v>36</v>
      </c>
      <c r="F50" s="90" t="s">
        <v>21</v>
      </c>
      <c r="G50" s="90">
        <v>2009</v>
      </c>
      <c r="H50" s="118">
        <v>-28.502354395186401</v>
      </c>
      <c r="I50" s="118">
        <v>-50.936599164121098</v>
      </c>
      <c r="J50" s="90" t="s">
        <v>96</v>
      </c>
      <c r="K50" s="121" t="s">
        <v>3030</v>
      </c>
      <c r="L50" s="121">
        <v>15</v>
      </c>
      <c r="M50" s="90" t="s">
        <v>173</v>
      </c>
      <c r="N50" s="121" t="s">
        <v>23</v>
      </c>
      <c r="O50" s="90" t="s">
        <v>3028</v>
      </c>
      <c r="P50" s="90"/>
      <c r="Q50" s="90"/>
      <c r="R50" s="90"/>
      <c r="S50" s="90" t="s">
        <v>24</v>
      </c>
      <c r="T50" s="122"/>
      <c r="U50" s="119"/>
      <c r="V50" s="119"/>
    </row>
    <row r="51" spans="1:22" ht="15">
      <c r="A51" s="89">
        <v>50</v>
      </c>
      <c r="B51" s="90" t="s">
        <v>18</v>
      </c>
      <c r="C51" s="90" t="s">
        <v>358</v>
      </c>
      <c r="D51" s="90" t="s">
        <v>19</v>
      </c>
      <c r="E51" s="90" t="s">
        <v>107</v>
      </c>
      <c r="F51" s="90" t="s">
        <v>21</v>
      </c>
      <c r="G51" s="90">
        <v>2009</v>
      </c>
      <c r="H51" s="118">
        <v>-29.2264491192748</v>
      </c>
      <c r="I51" s="118">
        <v>-53.683099614611002</v>
      </c>
      <c r="J51" s="90"/>
      <c r="K51" s="120" t="s">
        <v>365</v>
      </c>
      <c r="L51" s="121">
        <v>19</v>
      </c>
      <c r="M51" s="90" t="s">
        <v>178</v>
      </c>
      <c r="N51" s="121" t="s">
        <v>23</v>
      </c>
      <c r="O51" s="90" t="s">
        <v>362</v>
      </c>
      <c r="P51" s="90"/>
      <c r="Q51" s="90"/>
      <c r="R51" s="90"/>
      <c r="S51" s="90" t="s">
        <v>24</v>
      </c>
      <c r="T51" s="122"/>
      <c r="U51" s="119"/>
      <c r="V51" s="119"/>
    </row>
    <row r="52" spans="1:22" ht="15">
      <c r="A52" s="89">
        <v>51</v>
      </c>
      <c r="B52" s="90" t="s">
        <v>18</v>
      </c>
      <c r="C52" s="90" t="s">
        <v>358</v>
      </c>
      <c r="D52" s="90" t="s">
        <v>19</v>
      </c>
      <c r="E52" s="90" t="s">
        <v>179</v>
      </c>
      <c r="F52" s="90" t="s">
        <v>21</v>
      </c>
      <c r="G52" s="90">
        <v>2009</v>
      </c>
      <c r="H52" s="118">
        <v>-28.560184625148398</v>
      </c>
      <c r="I52" s="118">
        <v>-52.747791788899903</v>
      </c>
      <c r="J52" s="90"/>
      <c r="K52" s="125" t="s">
        <v>365</v>
      </c>
      <c r="L52" s="90">
        <v>21</v>
      </c>
      <c r="M52" s="90" t="s">
        <v>181</v>
      </c>
      <c r="N52" s="121" t="s">
        <v>26</v>
      </c>
      <c r="O52" s="90" t="s">
        <v>362</v>
      </c>
      <c r="P52" s="90"/>
      <c r="Q52" s="90"/>
      <c r="R52" s="90"/>
      <c r="S52" s="90" t="s">
        <v>24</v>
      </c>
      <c r="T52" s="122"/>
      <c r="U52" s="119"/>
      <c r="V52" s="119"/>
    </row>
    <row r="53" spans="1:22" ht="15">
      <c r="A53" s="89">
        <v>52</v>
      </c>
      <c r="B53" s="90" t="s">
        <v>18</v>
      </c>
      <c r="C53" s="90" t="s">
        <v>358</v>
      </c>
      <c r="D53" s="90" t="s">
        <v>19</v>
      </c>
      <c r="E53" s="90" t="s">
        <v>179</v>
      </c>
      <c r="F53" s="90" t="s">
        <v>21</v>
      </c>
      <c r="G53" s="90">
        <v>2009</v>
      </c>
      <c r="H53" s="118">
        <v>-28.560184625148398</v>
      </c>
      <c r="I53" s="118">
        <v>-52.747791788899903</v>
      </c>
      <c r="J53" s="90"/>
      <c r="K53" s="125" t="s">
        <v>365</v>
      </c>
      <c r="L53" s="90">
        <v>22</v>
      </c>
      <c r="M53" s="90" t="s">
        <v>182</v>
      </c>
      <c r="N53" s="121" t="s">
        <v>26</v>
      </c>
      <c r="O53" s="90" t="s">
        <v>362</v>
      </c>
      <c r="P53" s="90"/>
      <c r="Q53" s="90"/>
      <c r="R53" s="90"/>
      <c r="S53" s="90" t="s">
        <v>24</v>
      </c>
      <c r="T53" s="122"/>
      <c r="U53" s="119"/>
      <c r="V53" s="119"/>
    </row>
    <row r="54" spans="1:22" ht="15">
      <c r="A54" s="89">
        <v>53</v>
      </c>
      <c r="B54" s="90" t="s">
        <v>18</v>
      </c>
      <c r="C54" s="90" t="s">
        <v>358</v>
      </c>
      <c r="D54" s="90" t="s">
        <v>19</v>
      </c>
      <c r="E54" s="90" t="s">
        <v>179</v>
      </c>
      <c r="F54" s="90" t="s">
        <v>21</v>
      </c>
      <c r="G54" s="90">
        <v>2009</v>
      </c>
      <c r="H54" s="118">
        <v>-28.560184625148398</v>
      </c>
      <c r="I54" s="118">
        <v>-52.747791788899903</v>
      </c>
      <c r="J54" s="119"/>
      <c r="K54" s="125" t="s">
        <v>365</v>
      </c>
      <c r="L54" s="121">
        <v>24</v>
      </c>
      <c r="M54" s="90" t="s">
        <v>184</v>
      </c>
      <c r="N54" s="121" t="s">
        <v>26</v>
      </c>
      <c r="O54" s="90" t="s">
        <v>362</v>
      </c>
      <c r="P54" s="90"/>
      <c r="Q54" s="90"/>
      <c r="R54" s="90"/>
      <c r="S54" s="90" t="s">
        <v>24</v>
      </c>
      <c r="T54" s="122"/>
      <c r="U54" s="119"/>
      <c r="V54" s="119"/>
    </row>
    <row r="55" spans="1:22" ht="15">
      <c r="A55" s="89">
        <v>54</v>
      </c>
      <c r="B55" s="90" t="s">
        <v>18</v>
      </c>
      <c r="C55" s="90" t="s">
        <v>358</v>
      </c>
      <c r="D55" s="90" t="s">
        <v>19</v>
      </c>
      <c r="E55" s="90" t="s">
        <v>179</v>
      </c>
      <c r="F55" s="90" t="s">
        <v>21</v>
      </c>
      <c r="G55" s="90">
        <v>2009</v>
      </c>
      <c r="H55" s="118">
        <v>-28.560184625148398</v>
      </c>
      <c r="I55" s="118">
        <v>-52.747791788899903</v>
      </c>
      <c r="J55" s="90"/>
      <c r="K55" s="125" t="s">
        <v>365</v>
      </c>
      <c r="L55" s="90">
        <v>25</v>
      </c>
      <c r="M55" s="90" t="s">
        <v>185</v>
      </c>
      <c r="N55" s="121" t="s">
        <v>26</v>
      </c>
      <c r="O55" s="90" t="s">
        <v>362</v>
      </c>
      <c r="P55" s="90"/>
      <c r="Q55" s="90"/>
      <c r="R55" s="90"/>
      <c r="S55" s="90" t="s">
        <v>24</v>
      </c>
      <c r="T55" s="122"/>
      <c r="U55" s="119"/>
      <c r="V55" s="119"/>
    </row>
    <row r="56" spans="1:22" ht="15">
      <c r="A56" s="89">
        <v>55</v>
      </c>
      <c r="B56" s="90" t="s">
        <v>18</v>
      </c>
      <c r="C56" s="90" t="s">
        <v>358</v>
      </c>
      <c r="D56" s="90" t="s">
        <v>19</v>
      </c>
      <c r="E56" s="90" t="s">
        <v>78</v>
      </c>
      <c r="F56" s="90" t="s">
        <v>21</v>
      </c>
      <c r="G56" s="90">
        <v>2009</v>
      </c>
      <c r="H56" s="118">
        <v>-28.2617671279049</v>
      </c>
      <c r="I56" s="118">
        <v>-52.407095092617197</v>
      </c>
      <c r="J56" s="90"/>
      <c r="K56" s="125" t="s">
        <v>365</v>
      </c>
      <c r="L56" s="90">
        <v>28</v>
      </c>
      <c r="M56" s="90" t="s">
        <v>188</v>
      </c>
      <c r="N56" s="121" t="s">
        <v>26</v>
      </c>
      <c r="O56" s="90" t="s">
        <v>362</v>
      </c>
      <c r="P56" s="90"/>
      <c r="Q56" s="90"/>
      <c r="R56" s="90"/>
      <c r="S56" s="90" t="s">
        <v>24</v>
      </c>
      <c r="T56" s="122"/>
      <c r="U56" s="119"/>
      <c r="V56" s="119"/>
    </row>
    <row r="57" spans="1:22" ht="15">
      <c r="A57" s="89">
        <v>56</v>
      </c>
      <c r="B57" s="90" t="s">
        <v>18</v>
      </c>
      <c r="C57" s="90" t="s">
        <v>358</v>
      </c>
      <c r="D57" s="90" t="s">
        <v>19</v>
      </c>
      <c r="E57" s="90" t="s">
        <v>168</v>
      </c>
      <c r="F57" s="90" t="s">
        <v>21</v>
      </c>
      <c r="G57" s="90">
        <v>2009</v>
      </c>
      <c r="H57" s="118">
        <v>-28.4599067658751</v>
      </c>
      <c r="I57" s="118">
        <v>-52.819279492423398</v>
      </c>
      <c r="J57" s="90"/>
      <c r="K57" s="125" t="s">
        <v>365</v>
      </c>
      <c r="L57" s="90">
        <v>32</v>
      </c>
      <c r="M57" s="90" t="s">
        <v>189</v>
      </c>
      <c r="N57" s="121" t="s">
        <v>26</v>
      </c>
      <c r="O57" s="90" t="s">
        <v>362</v>
      </c>
      <c r="P57" s="90"/>
      <c r="Q57" s="90"/>
      <c r="R57" s="90"/>
      <c r="S57" s="90" t="s">
        <v>24</v>
      </c>
      <c r="T57" s="122"/>
      <c r="U57" s="119"/>
      <c r="V57" s="119"/>
    </row>
    <row r="58" spans="1:22" ht="15">
      <c r="A58" s="89">
        <v>57</v>
      </c>
      <c r="B58" s="90" t="s">
        <v>18</v>
      </c>
      <c r="C58" s="90" t="s">
        <v>358</v>
      </c>
      <c r="D58" s="90" t="s">
        <v>19</v>
      </c>
      <c r="E58" s="90" t="s">
        <v>36</v>
      </c>
      <c r="F58" s="90" t="s">
        <v>21</v>
      </c>
      <c r="G58" s="90">
        <v>2009</v>
      </c>
      <c r="H58" s="118">
        <v>-28.502354395186401</v>
      </c>
      <c r="I58" s="118">
        <v>-50.936599164121098</v>
      </c>
      <c r="J58" s="90"/>
      <c r="K58" s="125" t="s">
        <v>365</v>
      </c>
      <c r="L58" s="90">
        <v>35</v>
      </c>
      <c r="M58" s="90" t="s">
        <v>192</v>
      </c>
      <c r="N58" s="121" t="s">
        <v>26</v>
      </c>
      <c r="O58" s="90" t="s">
        <v>362</v>
      </c>
      <c r="P58" s="90"/>
      <c r="Q58" s="90"/>
      <c r="R58" s="90"/>
      <c r="S58" s="90" t="s">
        <v>24</v>
      </c>
      <c r="T58" s="122"/>
      <c r="U58" s="119"/>
      <c r="V58" s="119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I17" sqref="I17"/>
    </sheetView>
  </sheetViews>
  <sheetFormatPr baseColWidth="10" defaultColWidth="8.83203125" defaultRowHeight="14" x14ac:dyDescent="0"/>
  <cols>
    <col min="5" max="5" width="18.6640625" customWidth="1"/>
    <col min="22" max="22" width="10.83203125" customWidth="1"/>
  </cols>
  <sheetData>
    <row r="1" spans="1:22" s="129" customFormat="1" ht="42" customHeight="1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Q1" s="148" t="s">
        <v>16</v>
      </c>
      <c r="R1" s="148" t="s">
        <v>17</v>
      </c>
      <c r="S1" s="149" t="s">
        <v>1506</v>
      </c>
      <c r="T1" s="149" t="s">
        <v>1505</v>
      </c>
      <c r="U1" s="149" t="s">
        <v>1507</v>
      </c>
      <c r="V1" s="147" t="s">
        <v>196</v>
      </c>
    </row>
    <row r="2" spans="1:22">
      <c r="A2" s="122">
        <v>1</v>
      </c>
      <c r="B2" s="143" t="s">
        <v>1360</v>
      </c>
      <c r="C2" s="143" t="s">
        <v>358</v>
      </c>
      <c r="D2" s="144" t="s">
        <v>19</v>
      </c>
      <c r="E2" s="145" t="s">
        <v>36</v>
      </c>
      <c r="F2" s="145" t="s">
        <v>21</v>
      </c>
      <c r="G2" s="145" t="s">
        <v>3187</v>
      </c>
      <c r="H2" s="145"/>
      <c r="I2" s="145"/>
      <c r="J2" s="145"/>
      <c r="K2" s="144" t="s">
        <v>365</v>
      </c>
      <c r="L2" s="92"/>
      <c r="M2" s="145" t="s">
        <v>3188</v>
      </c>
      <c r="N2" s="145" t="s">
        <v>26</v>
      </c>
      <c r="O2" s="144" t="s">
        <v>362</v>
      </c>
      <c r="P2" s="143"/>
      <c r="Q2" s="143"/>
      <c r="R2" s="143"/>
      <c r="S2" s="143" t="s">
        <v>3189</v>
      </c>
      <c r="T2" s="92"/>
    </row>
    <row r="3" spans="1:22">
      <c r="A3" s="122">
        <v>2</v>
      </c>
      <c r="B3" s="143" t="s">
        <v>1360</v>
      </c>
      <c r="C3" s="143" t="s">
        <v>358</v>
      </c>
      <c r="D3" s="144" t="s">
        <v>19</v>
      </c>
      <c r="E3" s="145" t="s">
        <v>36</v>
      </c>
      <c r="F3" s="145" t="s">
        <v>21</v>
      </c>
      <c r="G3" s="145" t="s">
        <v>3187</v>
      </c>
      <c r="H3" s="145"/>
      <c r="I3" s="145"/>
      <c r="J3" s="145"/>
      <c r="K3" s="144" t="s">
        <v>365</v>
      </c>
      <c r="L3" s="92"/>
      <c r="M3" s="145" t="s">
        <v>3190</v>
      </c>
      <c r="N3" s="145" t="s">
        <v>26</v>
      </c>
      <c r="O3" s="144" t="s">
        <v>362</v>
      </c>
      <c r="P3" s="143"/>
      <c r="Q3" s="143"/>
      <c r="R3" s="143"/>
      <c r="S3" s="143" t="s">
        <v>3189</v>
      </c>
      <c r="T3" s="92"/>
    </row>
    <row r="4" spans="1:22">
      <c r="A4" s="122">
        <v>3</v>
      </c>
      <c r="B4" s="143" t="s">
        <v>1360</v>
      </c>
      <c r="C4" s="143" t="s">
        <v>358</v>
      </c>
      <c r="D4" s="144" t="s">
        <v>19</v>
      </c>
      <c r="E4" s="145" t="s">
        <v>1368</v>
      </c>
      <c r="F4" s="145" t="s">
        <v>21</v>
      </c>
      <c r="G4" s="145" t="s">
        <v>3187</v>
      </c>
      <c r="H4" s="145"/>
      <c r="I4" s="145"/>
      <c r="J4" s="145"/>
      <c r="K4" s="144" t="s">
        <v>365</v>
      </c>
      <c r="L4" s="92"/>
      <c r="M4" s="145" t="s">
        <v>3191</v>
      </c>
      <c r="N4" s="145" t="s">
        <v>23</v>
      </c>
      <c r="O4" s="144" t="s">
        <v>362</v>
      </c>
      <c r="P4" s="143"/>
      <c r="Q4" s="143"/>
      <c r="R4" s="143"/>
      <c r="S4" s="143" t="s">
        <v>3189</v>
      </c>
      <c r="T4" s="92"/>
    </row>
    <row r="5" spans="1:22">
      <c r="A5" s="122">
        <v>4</v>
      </c>
      <c r="B5" s="143" t="s">
        <v>1360</v>
      </c>
      <c r="C5" s="143" t="s">
        <v>358</v>
      </c>
      <c r="D5" s="144" t="s">
        <v>19</v>
      </c>
      <c r="E5" s="145" t="s">
        <v>1368</v>
      </c>
      <c r="F5" s="145" t="s">
        <v>21</v>
      </c>
      <c r="G5" s="145" t="s">
        <v>3187</v>
      </c>
      <c r="H5" s="145"/>
      <c r="I5" s="145"/>
      <c r="J5" s="145"/>
      <c r="K5" s="144" t="s">
        <v>365</v>
      </c>
      <c r="L5" s="92"/>
      <c r="M5" s="145" t="s">
        <v>3192</v>
      </c>
      <c r="N5" s="145" t="s">
        <v>23</v>
      </c>
      <c r="O5" s="144" t="s">
        <v>362</v>
      </c>
      <c r="P5" s="143"/>
      <c r="Q5" s="143"/>
      <c r="R5" s="143"/>
      <c r="S5" s="143" t="s">
        <v>3189</v>
      </c>
      <c r="T5" s="92"/>
    </row>
    <row r="6" spans="1:22">
      <c r="A6" s="122">
        <v>5</v>
      </c>
      <c r="B6" s="143" t="s">
        <v>1360</v>
      </c>
      <c r="C6" s="143" t="s">
        <v>358</v>
      </c>
      <c r="D6" s="144" t="s">
        <v>19</v>
      </c>
      <c r="E6" s="145" t="s">
        <v>36</v>
      </c>
      <c r="F6" s="145" t="s">
        <v>21</v>
      </c>
      <c r="G6" s="145" t="s">
        <v>3187</v>
      </c>
      <c r="H6" s="145"/>
      <c r="I6" s="145"/>
      <c r="J6" s="145"/>
      <c r="K6" s="144" t="s">
        <v>365</v>
      </c>
      <c r="L6" s="92"/>
      <c r="M6" s="145" t="s">
        <v>3193</v>
      </c>
      <c r="N6" s="145" t="s">
        <v>35</v>
      </c>
      <c r="O6" s="144" t="s">
        <v>362</v>
      </c>
      <c r="P6" s="143"/>
      <c r="Q6" s="143"/>
      <c r="R6" s="143"/>
      <c r="S6" s="143" t="s">
        <v>3189</v>
      </c>
      <c r="T6" s="92"/>
    </row>
    <row r="7" spans="1:22">
      <c r="A7" s="122">
        <v>6</v>
      </c>
      <c r="B7" s="143" t="s">
        <v>1360</v>
      </c>
      <c r="C7" s="143" t="s">
        <v>358</v>
      </c>
      <c r="D7" s="144" t="s">
        <v>19</v>
      </c>
      <c r="E7" s="145" t="s">
        <v>1368</v>
      </c>
      <c r="F7" s="145" t="s">
        <v>21</v>
      </c>
      <c r="G7" s="145" t="s">
        <v>3187</v>
      </c>
      <c r="H7" s="145"/>
      <c r="I7" s="145"/>
      <c r="J7" s="145"/>
      <c r="K7" s="144" t="s">
        <v>365</v>
      </c>
      <c r="L7" s="92"/>
      <c r="M7" s="145" t="s">
        <v>3194</v>
      </c>
      <c r="N7" s="145" t="s">
        <v>23</v>
      </c>
      <c r="O7" s="144" t="s">
        <v>362</v>
      </c>
      <c r="P7" s="143"/>
      <c r="Q7" s="143"/>
      <c r="R7" s="143"/>
      <c r="S7" s="143" t="s">
        <v>3189</v>
      </c>
      <c r="T7" s="92"/>
    </row>
    <row r="8" spans="1:22">
      <c r="A8" s="122">
        <v>7</v>
      </c>
      <c r="B8" s="143" t="s">
        <v>1360</v>
      </c>
      <c r="C8" s="143" t="s">
        <v>358</v>
      </c>
      <c r="D8" s="144" t="s">
        <v>19</v>
      </c>
      <c r="E8" s="145" t="s">
        <v>1367</v>
      </c>
      <c r="F8" s="145" t="s">
        <v>21</v>
      </c>
      <c r="G8" s="145" t="s">
        <v>3187</v>
      </c>
      <c r="H8" s="145"/>
      <c r="I8" s="145"/>
      <c r="J8" s="145"/>
      <c r="K8" s="144" t="s">
        <v>365</v>
      </c>
      <c r="L8" s="92"/>
      <c r="M8" s="145" t="s">
        <v>3195</v>
      </c>
      <c r="N8" s="145"/>
      <c r="O8" s="143"/>
      <c r="P8" s="143"/>
      <c r="Q8" s="143"/>
      <c r="R8" s="143"/>
      <c r="S8" s="143" t="s">
        <v>3189</v>
      </c>
      <c r="T8" s="92"/>
    </row>
    <row r="9" spans="1:22">
      <c r="A9" s="122">
        <v>8</v>
      </c>
      <c r="B9" s="143" t="s">
        <v>1360</v>
      </c>
      <c r="C9" s="143" t="s">
        <v>358</v>
      </c>
      <c r="D9" s="144" t="s">
        <v>19</v>
      </c>
      <c r="E9" s="145" t="s">
        <v>1374</v>
      </c>
      <c r="F9" s="145" t="s">
        <v>21</v>
      </c>
      <c r="G9" s="145" t="s">
        <v>3187</v>
      </c>
      <c r="H9" s="145"/>
      <c r="I9" s="145"/>
      <c r="J9" s="145"/>
      <c r="K9" s="144" t="s">
        <v>365</v>
      </c>
      <c r="L9" s="92"/>
      <c r="M9" s="145" t="s">
        <v>3196</v>
      </c>
      <c r="N9" s="145"/>
      <c r="O9" s="143"/>
      <c r="P9" s="143"/>
      <c r="Q9" s="143"/>
      <c r="R9" s="143"/>
      <c r="S9" s="143" t="s">
        <v>3189</v>
      </c>
      <c r="T9" s="92"/>
    </row>
    <row r="10" spans="1:22">
      <c r="A10" s="122">
        <v>9</v>
      </c>
      <c r="B10" s="143" t="s">
        <v>1360</v>
      </c>
      <c r="C10" s="143" t="s">
        <v>358</v>
      </c>
      <c r="D10" s="144" t="s">
        <v>19</v>
      </c>
      <c r="E10" s="145" t="s">
        <v>1374</v>
      </c>
      <c r="F10" s="145" t="s">
        <v>21</v>
      </c>
      <c r="G10" s="145" t="s">
        <v>3187</v>
      </c>
      <c r="H10" s="145"/>
      <c r="I10" s="145"/>
      <c r="J10" s="145"/>
      <c r="K10" s="144" t="s">
        <v>365</v>
      </c>
      <c r="L10" s="92"/>
      <c r="M10" s="145" t="s">
        <v>3197</v>
      </c>
      <c r="N10" s="145" t="s">
        <v>23</v>
      </c>
      <c r="O10" s="144" t="s">
        <v>362</v>
      </c>
      <c r="P10" s="143"/>
      <c r="Q10" s="143"/>
      <c r="R10" s="143"/>
      <c r="S10" s="143" t="s">
        <v>3189</v>
      </c>
      <c r="T10" s="92"/>
    </row>
    <row r="11" spans="1:22">
      <c r="A11" s="122">
        <v>10</v>
      </c>
      <c r="B11" s="143" t="s">
        <v>1360</v>
      </c>
      <c r="C11" s="143" t="s">
        <v>358</v>
      </c>
      <c r="D11" s="144" t="s">
        <v>19</v>
      </c>
      <c r="E11" s="145" t="s">
        <v>1374</v>
      </c>
      <c r="F11" s="145" t="s">
        <v>21</v>
      </c>
      <c r="G11" s="145" t="s">
        <v>3187</v>
      </c>
      <c r="H11" s="145"/>
      <c r="I11" s="145"/>
      <c r="J11" s="145"/>
      <c r="K11" s="144" t="s">
        <v>365</v>
      </c>
      <c r="L11" s="92"/>
      <c r="M11" s="145" t="s">
        <v>3198</v>
      </c>
      <c r="N11" s="145"/>
      <c r="O11" s="143"/>
      <c r="P11" s="143"/>
      <c r="Q11" s="143"/>
      <c r="R11" s="143"/>
      <c r="S11" s="143" t="s">
        <v>3189</v>
      </c>
      <c r="T11" s="92"/>
    </row>
    <row r="12" spans="1:22">
      <c r="A12" s="122">
        <v>11</v>
      </c>
      <c r="B12" s="143" t="s">
        <v>1360</v>
      </c>
      <c r="C12" s="143" t="s">
        <v>358</v>
      </c>
      <c r="D12" s="144" t="s">
        <v>19</v>
      </c>
      <c r="E12" s="145" t="s">
        <v>1374</v>
      </c>
      <c r="F12" s="145" t="s">
        <v>21</v>
      </c>
      <c r="G12" s="145" t="s">
        <v>3187</v>
      </c>
      <c r="H12" s="145"/>
      <c r="I12" s="145"/>
      <c r="J12" s="145"/>
      <c r="K12" s="144" t="s">
        <v>365</v>
      </c>
      <c r="L12" s="92"/>
      <c r="M12" s="145" t="s">
        <v>3199</v>
      </c>
      <c r="N12" s="145"/>
      <c r="O12" s="143"/>
      <c r="P12" s="143"/>
      <c r="Q12" s="143"/>
      <c r="R12" s="143"/>
      <c r="S12" s="143" t="s">
        <v>3189</v>
      </c>
      <c r="T12" s="92"/>
    </row>
    <row r="13" spans="1:22">
      <c r="A13" s="122">
        <v>12</v>
      </c>
      <c r="B13" s="143" t="s">
        <v>1360</v>
      </c>
      <c r="C13" s="143" t="s">
        <v>358</v>
      </c>
      <c r="D13" s="144" t="s">
        <v>19</v>
      </c>
      <c r="E13" s="145" t="s">
        <v>39</v>
      </c>
      <c r="F13" s="145" t="s">
        <v>21</v>
      </c>
      <c r="G13" s="145" t="s">
        <v>3187</v>
      </c>
      <c r="H13" s="145"/>
      <c r="I13" s="145"/>
      <c r="J13" s="145"/>
      <c r="K13" s="144" t="s">
        <v>365</v>
      </c>
      <c r="L13" s="92"/>
      <c r="M13" s="145" t="s">
        <v>3200</v>
      </c>
      <c r="N13" s="145"/>
      <c r="O13" s="143"/>
      <c r="P13" s="143"/>
      <c r="Q13" s="143"/>
      <c r="R13" s="143"/>
      <c r="S13" s="143" t="s">
        <v>3189</v>
      </c>
      <c r="T13" s="92"/>
    </row>
    <row r="14" spans="1:22">
      <c r="A14" s="122">
        <v>13</v>
      </c>
      <c r="B14" s="143" t="s">
        <v>1360</v>
      </c>
      <c r="C14" s="143" t="s">
        <v>358</v>
      </c>
      <c r="D14" s="144" t="s">
        <v>19</v>
      </c>
      <c r="E14" s="145" t="s">
        <v>48</v>
      </c>
      <c r="F14" s="145" t="s">
        <v>21</v>
      </c>
      <c r="G14" s="145" t="s">
        <v>3187</v>
      </c>
      <c r="H14" s="145"/>
      <c r="I14" s="145"/>
      <c r="J14" s="145"/>
      <c r="K14" s="144" t="s">
        <v>365</v>
      </c>
      <c r="L14" s="92"/>
      <c r="M14" s="145" t="s">
        <v>3201</v>
      </c>
      <c r="N14" s="145"/>
      <c r="O14" s="143"/>
      <c r="P14" s="143"/>
      <c r="Q14" s="143"/>
      <c r="R14" s="143"/>
      <c r="S14" s="143" t="s">
        <v>3189</v>
      </c>
      <c r="T14" s="92"/>
    </row>
    <row r="15" spans="1:22">
      <c r="A15" s="122">
        <v>14</v>
      </c>
      <c r="B15" s="143" t="s">
        <v>1360</v>
      </c>
      <c r="C15" s="143" t="s">
        <v>358</v>
      </c>
      <c r="D15" s="144" t="s">
        <v>19</v>
      </c>
      <c r="E15" s="145" t="s">
        <v>360</v>
      </c>
      <c r="F15" s="145" t="s">
        <v>21</v>
      </c>
      <c r="G15" s="145" t="s">
        <v>3187</v>
      </c>
      <c r="H15" s="145"/>
      <c r="I15" s="145"/>
      <c r="J15" s="145"/>
      <c r="K15" s="144" t="s">
        <v>365</v>
      </c>
      <c r="L15" s="92"/>
      <c r="M15" s="145" t="s">
        <v>3202</v>
      </c>
      <c r="N15" s="145" t="s">
        <v>23</v>
      </c>
      <c r="O15" s="144" t="s">
        <v>362</v>
      </c>
      <c r="P15" s="143"/>
      <c r="Q15" s="143"/>
      <c r="R15" s="143"/>
      <c r="S15" s="143" t="s">
        <v>3189</v>
      </c>
      <c r="T15" s="92"/>
    </row>
    <row r="16" spans="1:22">
      <c r="A16" s="122">
        <v>15</v>
      </c>
      <c r="B16" s="143" t="s">
        <v>1360</v>
      </c>
      <c r="C16" s="143" t="s">
        <v>358</v>
      </c>
      <c r="D16" s="144" t="s">
        <v>19</v>
      </c>
      <c r="E16" s="145" t="s">
        <v>360</v>
      </c>
      <c r="F16" s="145" t="s">
        <v>21</v>
      </c>
      <c r="G16" s="145" t="s">
        <v>3187</v>
      </c>
      <c r="H16" s="145"/>
      <c r="I16" s="145"/>
      <c r="J16" s="145"/>
      <c r="K16" s="144" t="s">
        <v>365</v>
      </c>
      <c r="L16" s="92"/>
      <c r="M16" s="145" t="s">
        <v>3203</v>
      </c>
      <c r="N16" s="145" t="s">
        <v>23</v>
      </c>
      <c r="O16" s="144" t="s">
        <v>362</v>
      </c>
      <c r="P16" s="143"/>
      <c r="Q16" s="143"/>
      <c r="R16" s="143"/>
      <c r="S16" s="143" t="s">
        <v>3189</v>
      </c>
      <c r="T16" s="92"/>
    </row>
    <row r="17" spans="1:20">
      <c r="A17" s="122">
        <v>16</v>
      </c>
      <c r="B17" s="143" t="s">
        <v>1360</v>
      </c>
      <c r="C17" s="143" t="s">
        <v>358</v>
      </c>
      <c r="D17" s="144" t="s">
        <v>19</v>
      </c>
      <c r="E17" s="145" t="s">
        <v>1366</v>
      </c>
      <c r="F17" s="145" t="s">
        <v>21</v>
      </c>
      <c r="G17" s="145" t="s">
        <v>3187</v>
      </c>
      <c r="H17" s="145"/>
      <c r="I17" s="145"/>
      <c r="J17" s="145"/>
      <c r="K17" s="144" t="s">
        <v>365</v>
      </c>
      <c r="L17" s="92"/>
      <c r="M17" s="145" t="s">
        <v>3204</v>
      </c>
      <c r="N17" s="145" t="s">
        <v>26</v>
      </c>
      <c r="O17" s="144" t="s">
        <v>362</v>
      </c>
      <c r="P17" s="143"/>
      <c r="Q17" s="143"/>
      <c r="R17" s="143"/>
      <c r="S17" s="143" t="s">
        <v>3189</v>
      </c>
      <c r="T17" s="92"/>
    </row>
    <row r="18" spans="1:20">
      <c r="A18" s="122">
        <v>17</v>
      </c>
      <c r="B18" s="143" t="s">
        <v>1360</v>
      </c>
      <c r="C18" s="143" t="s">
        <v>358</v>
      </c>
      <c r="D18" s="144" t="s">
        <v>19</v>
      </c>
      <c r="E18" s="145" t="s">
        <v>3205</v>
      </c>
      <c r="F18" s="145" t="s">
        <v>21</v>
      </c>
      <c r="G18" s="145" t="s">
        <v>3206</v>
      </c>
      <c r="H18" s="145"/>
      <c r="I18" s="145"/>
      <c r="J18" s="145"/>
      <c r="K18" s="144" t="s">
        <v>365</v>
      </c>
      <c r="L18" s="92"/>
      <c r="M18" s="145" t="s">
        <v>3207</v>
      </c>
      <c r="N18" s="145" t="s">
        <v>23</v>
      </c>
      <c r="O18" s="144" t="s">
        <v>362</v>
      </c>
      <c r="P18" s="143"/>
      <c r="Q18" s="143"/>
      <c r="R18" s="143"/>
      <c r="S18" s="143" t="s">
        <v>3189</v>
      </c>
      <c r="T18" s="92"/>
    </row>
    <row r="19" spans="1:20">
      <c r="A19" s="122">
        <v>18</v>
      </c>
      <c r="B19" s="143" t="s">
        <v>1360</v>
      </c>
      <c r="C19" s="143" t="s">
        <v>358</v>
      </c>
      <c r="D19" s="144" t="s">
        <v>19</v>
      </c>
      <c r="E19" s="145" t="s">
        <v>3205</v>
      </c>
      <c r="F19" s="145" t="s">
        <v>21</v>
      </c>
      <c r="G19" s="145" t="s">
        <v>3206</v>
      </c>
      <c r="H19" s="145"/>
      <c r="I19" s="145"/>
      <c r="J19" s="145"/>
      <c r="K19" s="144" t="s">
        <v>365</v>
      </c>
      <c r="L19" s="92"/>
      <c r="M19" s="145" t="s">
        <v>3208</v>
      </c>
      <c r="N19" s="145"/>
      <c r="O19" s="143"/>
      <c r="P19" s="143"/>
      <c r="Q19" s="143"/>
      <c r="R19" s="143"/>
      <c r="S19" s="143" t="s">
        <v>3189</v>
      </c>
      <c r="T19" s="92"/>
    </row>
    <row r="20" spans="1:20">
      <c r="A20" s="122">
        <v>19</v>
      </c>
      <c r="B20" s="143" t="s">
        <v>1360</v>
      </c>
      <c r="C20" s="143" t="s">
        <v>358</v>
      </c>
      <c r="D20" s="144" t="s">
        <v>19</v>
      </c>
      <c r="E20" s="145" t="s">
        <v>3205</v>
      </c>
      <c r="F20" s="145" t="s">
        <v>21</v>
      </c>
      <c r="G20" s="145" t="s">
        <v>3206</v>
      </c>
      <c r="H20" s="145"/>
      <c r="I20" s="145"/>
      <c r="J20" s="145"/>
      <c r="K20" s="144" t="s">
        <v>365</v>
      </c>
      <c r="L20" s="92"/>
      <c r="M20" s="145" t="s">
        <v>3209</v>
      </c>
      <c r="N20" s="145"/>
      <c r="O20" s="143"/>
      <c r="P20" s="143"/>
      <c r="Q20" s="143"/>
      <c r="R20" s="143"/>
      <c r="S20" s="143" t="s">
        <v>3189</v>
      </c>
      <c r="T20" s="92"/>
    </row>
    <row r="21" spans="1:20">
      <c r="A21" s="122">
        <v>20</v>
      </c>
      <c r="B21" s="143" t="s">
        <v>1360</v>
      </c>
      <c r="C21" s="143" t="s">
        <v>358</v>
      </c>
      <c r="D21" s="144" t="s">
        <v>19</v>
      </c>
      <c r="E21" s="145" t="s">
        <v>3205</v>
      </c>
      <c r="F21" s="145" t="s">
        <v>21</v>
      </c>
      <c r="G21" s="145" t="s">
        <v>3206</v>
      </c>
      <c r="H21" s="145"/>
      <c r="I21" s="145"/>
      <c r="J21" s="145"/>
      <c r="K21" s="144" t="s">
        <v>365</v>
      </c>
      <c r="L21" s="92"/>
      <c r="M21" s="145" t="s">
        <v>3210</v>
      </c>
      <c r="N21" s="145"/>
      <c r="O21" s="143"/>
      <c r="P21" s="143"/>
      <c r="Q21" s="143"/>
      <c r="R21" s="143"/>
      <c r="S21" s="143" t="s">
        <v>3189</v>
      </c>
      <c r="T21" s="92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workbookViewId="0">
      <selection activeCell="K16" sqref="K16"/>
    </sheetView>
  </sheetViews>
  <sheetFormatPr baseColWidth="10" defaultColWidth="8.8320312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ht="15">
      <c r="A2" s="122">
        <v>1</v>
      </c>
      <c r="B2" s="150" t="s">
        <v>357</v>
      </c>
      <c r="C2" s="150" t="s">
        <v>358</v>
      </c>
      <c r="D2" s="151" t="s">
        <v>19</v>
      </c>
      <c r="E2" s="122" t="s">
        <v>1485</v>
      </c>
      <c r="F2" s="151" t="s">
        <v>550</v>
      </c>
      <c r="G2" s="150">
        <v>2003</v>
      </c>
      <c r="H2" s="150">
        <v>-33.516942899999997</v>
      </c>
      <c r="I2" s="150">
        <v>-56.898456000000003</v>
      </c>
      <c r="J2" s="150" t="s">
        <v>42</v>
      </c>
      <c r="K2" s="150" t="s">
        <v>1396</v>
      </c>
      <c r="L2" s="150" t="s">
        <v>3211</v>
      </c>
      <c r="M2" s="122"/>
      <c r="N2" s="150" t="s">
        <v>26</v>
      </c>
      <c r="O2" s="122" t="s">
        <v>1398</v>
      </c>
      <c r="P2" s="122"/>
      <c r="Q2" s="150"/>
      <c r="R2" s="150"/>
      <c r="S2" s="150" t="s">
        <v>3212</v>
      </c>
    </row>
    <row r="3" spans="1:22" ht="15">
      <c r="A3" s="122">
        <v>2</v>
      </c>
      <c r="B3" s="150" t="s">
        <v>357</v>
      </c>
      <c r="C3" s="150" t="s">
        <v>358</v>
      </c>
      <c r="D3" s="151" t="s">
        <v>19</v>
      </c>
      <c r="E3" s="122" t="s">
        <v>1485</v>
      </c>
      <c r="F3" s="151" t="s">
        <v>550</v>
      </c>
      <c r="G3" s="150">
        <v>2003</v>
      </c>
      <c r="H3" s="150">
        <v>-33.516942899999997</v>
      </c>
      <c r="I3" s="150">
        <v>-56.898456000000003</v>
      </c>
      <c r="J3" s="150" t="s">
        <v>42</v>
      </c>
      <c r="K3" s="150" t="s">
        <v>1396</v>
      </c>
      <c r="L3" s="150" t="s">
        <v>3213</v>
      </c>
      <c r="M3" s="122"/>
      <c r="N3" s="150" t="s">
        <v>26</v>
      </c>
      <c r="O3" s="122" t="s">
        <v>1398</v>
      </c>
      <c r="P3" s="122"/>
      <c r="Q3" s="150"/>
      <c r="R3" s="150"/>
      <c r="S3" s="150" t="s">
        <v>3212</v>
      </c>
    </row>
    <row r="4" spans="1:22" ht="15">
      <c r="A4" s="122">
        <v>3</v>
      </c>
      <c r="B4" s="150" t="s">
        <v>357</v>
      </c>
      <c r="C4" s="150" t="s">
        <v>358</v>
      </c>
      <c r="D4" s="151" t="s">
        <v>19</v>
      </c>
      <c r="E4" s="122" t="s">
        <v>1485</v>
      </c>
      <c r="F4" s="151" t="s">
        <v>550</v>
      </c>
      <c r="G4" s="150">
        <v>2003</v>
      </c>
      <c r="H4" s="150">
        <v>-33.516942899999997</v>
      </c>
      <c r="I4" s="150">
        <v>-56.898456000000003</v>
      </c>
      <c r="J4" s="150" t="s">
        <v>42</v>
      </c>
      <c r="K4" s="150" t="s">
        <v>1396</v>
      </c>
      <c r="L4" s="152" t="s">
        <v>3214</v>
      </c>
      <c r="M4" s="122"/>
      <c r="N4" s="150" t="s">
        <v>26</v>
      </c>
      <c r="O4" s="122" t="s">
        <v>1398</v>
      </c>
      <c r="P4" s="122"/>
      <c r="Q4" s="150"/>
      <c r="R4" s="150"/>
      <c r="S4" s="150" t="s">
        <v>3212</v>
      </c>
    </row>
    <row r="5" spans="1:22" ht="15">
      <c r="A5" s="122">
        <v>4</v>
      </c>
      <c r="B5" s="150" t="s">
        <v>357</v>
      </c>
      <c r="C5" s="150" t="s">
        <v>358</v>
      </c>
      <c r="D5" s="151" t="s">
        <v>19</v>
      </c>
      <c r="E5" s="122" t="s">
        <v>1485</v>
      </c>
      <c r="F5" s="151" t="s">
        <v>550</v>
      </c>
      <c r="G5" s="150">
        <v>2003</v>
      </c>
      <c r="H5" s="150">
        <v>-33.516942899999997</v>
      </c>
      <c r="I5" s="150">
        <v>-56.898456000000003</v>
      </c>
      <c r="J5" s="150" t="s">
        <v>42</v>
      </c>
      <c r="K5" s="150" t="s">
        <v>1396</v>
      </c>
      <c r="L5" s="152" t="s">
        <v>3215</v>
      </c>
      <c r="M5" s="122"/>
      <c r="N5" s="150" t="s">
        <v>26</v>
      </c>
      <c r="O5" s="122" t="s">
        <v>1398</v>
      </c>
      <c r="P5" s="122"/>
      <c r="Q5" s="150"/>
      <c r="R5" s="150"/>
      <c r="S5" s="150" t="s">
        <v>3212</v>
      </c>
    </row>
    <row r="6" spans="1:22" ht="15">
      <c r="A6" s="122">
        <v>5</v>
      </c>
      <c r="B6" s="150" t="s">
        <v>357</v>
      </c>
      <c r="C6" s="150" t="s">
        <v>358</v>
      </c>
      <c r="D6" s="151" t="s">
        <v>19</v>
      </c>
      <c r="E6" s="122" t="s">
        <v>1485</v>
      </c>
      <c r="F6" s="151" t="s">
        <v>550</v>
      </c>
      <c r="G6" s="150">
        <v>2003</v>
      </c>
      <c r="H6" s="150">
        <v>-33.516942899999997</v>
      </c>
      <c r="I6" s="150">
        <v>-56.898456000000003</v>
      </c>
      <c r="J6" s="150" t="s">
        <v>42</v>
      </c>
      <c r="K6" s="150" t="s">
        <v>1396</v>
      </c>
      <c r="L6" s="152" t="s">
        <v>3216</v>
      </c>
      <c r="M6" s="122"/>
      <c r="N6" s="150" t="s">
        <v>26</v>
      </c>
      <c r="O6" s="122" t="s">
        <v>1398</v>
      </c>
      <c r="P6" s="122"/>
      <c r="Q6" s="150"/>
      <c r="R6" s="150"/>
      <c r="S6" s="150" t="s">
        <v>3212</v>
      </c>
    </row>
    <row r="7" spans="1:22" ht="15">
      <c r="A7" s="122">
        <v>6</v>
      </c>
      <c r="B7" s="150" t="s">
        <v>357</v>
      </c>
      <c r="C7" s="150" t="s">
        <v>358</v>
      </c>
      <c r="D7" s="151" t="s">
        <v>19</v>
      </c>
      <c r="E7" s="122" t="s">
        <v>1485</v>
      </c>
      <c r="F7" s="151" t="s">
        <v>550</v>
      </c>
      <c r="G7" s="150">
        <v>2003</v>
      </c>
      <c r="H7" s="150">
        <v>-33.516942899999997</v>
      </c>
      <c r="I7" s="150">
        <v>-56.898456000000003</v>
      </c>
      <c r="J7" s="150" t="s">
        <v>42</v>
      </c>
      <c r="K7" s="150" t="s">
        <v>1396</v>
      </c>
      <c r="L7" s="152" t="s">
        <v>3217</v>
      </c>
      <c r="M7" s="122"/>
      <c r="N7" s="150" t="s">
        <v>26</v>
      </c>
      <c r="O7" s="122" t="s">
        <v>1398</v>
      </c>
      <c r="P7" s="122"/>
      <c r="Q7" s="150"/>
      <c r="R7" s="150"/>
      <c r="S7" s="150" t="s">
        <v>3212</v>
      </c>
    </row>
    <row r="8" spans="1:22" ht="15">
      <c r="A8" s="122">
        <v>7</v>
      </c>
      <c r="B8" s="150" t="s">
        <v>357</v>
      </c>
      <c r="C8" s="150" t="s">
        <v>358</v>
      </c>
      <c r="D8" s="151" t="s">
        <v>19</v>
      </c>
      <c r="E8" s="122" t="s">
        <v>1485</v>
      </c>
      <c r="F8" s="151" t="s">
        <v>550</v>
      </c>
      <c r="G8" s="150">
        <v>2003</v>
      </c>
      <c r="H8" s="150">
        <v>-33.516942899999997</v>
      </c>
      <c r="I8" s="150">
        <v>-56.898456000000003</v>
      </c>
      <c r="J8" s="150" t="s">
        <v>42</v>
      </c>
      <c r="K8" s="150" t="s">
        <v>1396</v>
      </c>
      <c r="L8" s="153" t="s">
        <v>3218</v>
      </c>
      <c r="M8" s="122"/>
      <c r="N8" s="150" t="s">
        <v>26</v>
      </c>
      <c r="O8" s="122" t="s">
        <v>1398</v>
      </c>
      <c r="P8" s="122"/>
      <c r="Q8" s="122"/>
      <c r="R8" s="122"/>
      <c r="S8" s="150" t="s">
        <v>3212</v>
      </c>
    </row>
    <row r="9" spans="1:22" ht="15">
      <c r="A9" s="122">
        <v>8</v>
      </c>
      <c r="B9" s="150" t="s">
        <v>357</v>
      </c>
      <c r="C9" s="150" t="s">
        <v>358</v>
      </c>
      <c r="D9" s="151" t="s">
        <v>19</v>
      </c>
      <c r="E9" s="122" t="s">
        <v>1485</v>
      </c>
      <c r="F9" s="151" t="s">
        <v>550</v>
      </c>
      <c r="G9" s="150">
        <v>2003</v>
      </c>
      <c r="H9" s="150">
        <v>-33.516942899999997</v>
      </c>
      <c r="I9" s="150">
        <v>-56.898456000000003</v>
      </c>
      <c r="J9" s="150" t="s">
        <v>42</v>
      </c>
      <c r="K9" s="150" t="s">
        <v>1396</v>
      </c>
      <c r="L9" s="153" t="s">
        <v>3219</v>
      </c>
      <c r="M9" s="122"/>
      <c r="N9" s="150" t="s">
        <v>26</v>
      </c>
      <c r="O9" s="122" t="s">
        <v>1398</v>
      </c>
      <c r="P9" s="122"/>
      <c r="Q9" s="122"/>
      <c r="R9" s="122"/>
      <c r="S9" s="150" t="s">
        <v>3212</v>
      </c>
    </row>
    <row r="10" spans="1:22" ht="15">
      <c r="A10" s="122">
        <v>9</v>
      </c>
      <c r="B10" s="150" t="s">
        <v>357</v>
      </c>
      <c r="C10" s="150" t="s">
        <v>358</v>
      </c>
      <c r="D10" s="151" t="s">
        <v>19</v>
      </c>
      <c r="E10" s="122" t="s">
        <v>1485</v>
      </c>
      <c r="F10" s="151" t="s">
        <v>550</v>
      </c>
      <c r="G10" s="150">
        <v>2003</v>
      </c>
      <c r="H10" s="150">
        <v>-33.516942899999997</v>
      </c>
      <c r="I10" s="150">
        <v>-56.898456000000003</v>
      </c>
      <c r="J10" s="150" t="s">
        <v>42</v>
      </c>
      <c r="K10" s="150" t="s">
        <v>1396</v>
      </c>
      <c r="L10" s="153" t="s">
        <v>3220</v>
      </c>
      <c r="M10" s="122"/>
      <c r="N10" s="150" t="s">
        <v>26</v>
      </c>
      <c r="O10" s="122" t="s">
        <v>1398</v>
      </c>
      <c r="P10" s="122"/>
      <c r="Q10" s="122"/>
      <c r="R10" s="122"/>
      <c r="S10" s="150" t="s">
        <v>3212</v>
      </c>
    </row>
    <row r="11" spans="1:22" ht="15">
      <c r="A11" s="122">
        <v>10</v>
      </c>
      <c r="B11" s="150" t="s">
        <v>357</v>
      </c>
      <c r="C11" s="150" t="s">
        <v>358</v>
      </c>
      <c r="D11" s="151" t="s">
        <v>19</v>
      </c>
      <c r="E11" s="122" t="s">
        <v>1485</v>
      </c>
      <c r="F11" s="151" t="s">
        <v>550</v>
      </c>
      <c r="G11" s="150">
        <v>2003</v>
      </c>
      <c r="H11" s="150">
        <v>-33.516942899999997</v>
      </c>
      <c r="I11" s="150">
        <v>-56.898456000000003</v>
      </c>
      <c r="J11" s="150" t="s">
        <v>42</v>
      </c>
      <c r="K11" s="150" t="s">
        <v>1396</v>
      </c>
      <c r="L11" s="150" t="s">
        <v>3221</v>
      </c>
      <c r="M11" s="122"/>
      <c r="N11" s="150" t="s">
        <v>26</v>
      </c>
      <c r="O11" s="122" t="s">
        <v>1398</v>
      </c>
      <c r="P11" s="122"/>
      <c r="Q11" s="122"/>
      <c r="R11" s="122"/>
      <c r="S11" s="150" t="s">
        <v>3212</v>
      </c>
    </row>
    <row r="12" spans="1:22" ht="15">
      <c r="A12" s="122">
        <v>11</v>
      </c>
      <c r="B12" s="150" t="s">
        <v>357</v>
      </c>
      <c r="C12" s="150" t="s">
        <v>358</v>
      </c>
      <c r="D12" s="151" t="s">
        <v>19</v>
      </c>
      <c r="E12" s="122" t="s">
        <v>1436</v>
      </c>
      <c r="F12" s="151" t="s">
        <v>550</v>
      </c>
      <c r="G12" s="150">
        <v>2003</v>
      </c>
      <c r="H12" s="150">
        <v>-32.794893899999998</v>
      </c>
      <c r="I12" s="150">
        <v>-57.623016</v>
      </c>
      <c r="J12" s="150" t="s">
        <v>42</v>
      </c>
      <c r="K12" s="150" t="s">
        <v>1396</v>
      </c>
      <c r="L12" s="150" t="s">
        <v>3222</v>
      </c>
      <c r="M12" s="122"/>
      <c r="N12" s="150" t="s">
        <v>26</v>
      </c>
      <c r="O12" s="122" t="s">
        <v>1398</v>
      </c>
      <c r="P12" s="122"/>
      <c r="Q12" s="150"/>
      <c r="R12" s="150"/>
      <c r="S12" s="150" t="s">
        <v>3212</v>
      </c>
    </row>
    <row r="13" spans="1:22" ht="15">
      <c r="A13" s="122">
        <v>12</v>
      </c>
      <c r="B13" s="150" t="s">
        <v>357</v>
      </c>
      <c r="C13" s="150" t="s">
        <v>358</v>
      </c>
      <c r="D13" s="151" t="s">
        <v>19</v>
      </c>
      <c r="E13" s="122" t="s">
        <v>1436</v>
      </c>
      <c r="F13" s="151" t="s">
        <v>550</v>
      </c>
      <c r="G13" s="150">
        <v>2003</v>
      </c>
      <c r="H13" s="150">
        <v>-32.794893899999998</v>
      </c>
      <c r="I13" s="150">
        <v>-57.623016</v>
      </c>
      <c r="J13" s="150" t="s">
        <v>42</v>
      </c>
      <c r="K13" s="150" t="s">
        <v>1396</v>
      </c>
      <c r="L13" s="152" t="s">
        <v>3223</v>
      </c>
      <c r="M13" s="122"/>
      <c r="N13" s="150" t="s">
        <v>26</v>
      </c>
      <c r="O13" s="122" t="s">
        <v>1398</v>
      </c>
      <c r="P13" s="122"/>
      <c r="Q13" s="150"/>
      <c r="R13" s="150"/>
      <c r="S13" s="150" t="s">
        <v>3212</v>
      </c>
    </row>
    <row r="14" spans="1:22" ht="15">
      <c r="A14" s="122">
        <v>13</v>
      </c>
      <c r="B14" s="150" t="s">
        <v>357</v>
      </c>
      <c r="C14" s="150" t="s">
        <v>358</v>
      </c>
      <c r="D14" s="151" t="s">
        <v>19</v>
      </c>
      <c r="E14" s="122" t="s">
        <v>1436</v>
      </c>
      <c r="F14" s="151" t="s">
        <v>550</v>
      </c>
      <c r="G14" s="150">
        <v>2003</v>
      </c>
      <c r="H14" s="150">
        <v>-32.794893899999998</v>
      </c>
      <c r="I14" s="150">
        <v>-57.623016</v>
      </c>
      <c r="J14" s="150" t="s">
        <v>42</v>
      </c>
      <c r="K14" s="150" t="s">
        <v>1396</v>
      </c>
      <c r="L14" s="152" t="s">
        <v>3224</v>
      </c>
      <c r="M14" s="122"/>
      <c r="N14" s="150" t="s">
        <v>26</v>
      </c>
      <c r="O14" s="122" t="s">
        <v>1398</v>
      </c>
      <c r="P14" s="122"/>
      <c r="Q14" s="150"/>
      <c r="R14" s="150"/>
      <c r="S14" s="150" t="s">
        <v>3212</v>
      </c>
    </row>
    <row r="15" spans="1:22" ht="15">
      <c r="A15" s="122">
        <v>14</v>
      </c>
      <c r="B15" s="150" t="s">
        <v>357</v>
      </c>
      <c r="C15" s="150" t="s">
        <v>358</v>
      </c>
      <c r="D15" s="151" t="s">
        <v>19</v>
      </c>
      <c r="E15" s="122" t="s">
        <v>1436</v>
      </c>
      <c r="F15" s="151" t="s">
        <v>550</v>
      </c>
      <c r="G15" s="150">
        <v>2003</v>
      </c>
      <c r="H15" s="150">
        <v>-32.794893899999998</v>
      </c>
      <c r="I15" s="150">
        <v>-57.623016</v>
      </c>
      <c r="J15" s="150" t="s">
        <v>42</v>
      </c>
      <c r="K15" s="150" t="s">
        <v>1396</v>
      </c>
      <c r="L15" s="152" t="s">
        <v>3225</v>
      </c>
      <c r="M15" s="122"/>
      <c r="N15" s="150" t="s">
        <v>26</v>
      </c>
      <c r="O15" s="122" t="s">
        <v>1398</v>
      </c>
      <c r="P15" s="122"/>
      <c r="Q15" s="150"/>
      <c r="R15" s="150"/>
      <c r="S15" s="150" t="s">
        <v>3212</v>
      </c>
    </row>
    <row r="16" spans="1:22" ht="15">
      <c r="A16" s="122">
        <v>15</v>
      </c>
      <c r="B16" s="150" t="s">
        <v>357</v>
      </c>
      <c r="C16" s="150" t="s">
        <v>358</v>
      </c>
      <c r="D16" s="151" t="s">
        <v>19</v>
      </c>
      <c r="E16" s="122" t="s">
        <v>1436</v>
      </c>
      <c r="F16" s="151" t="s">
        <v>550</v>
      </c>
      <c r="G16" s="150">
        <v>2003</v>
      </c>
      <c r="H16" s="150">
        <v>-32.794893899999998</v>
      </c>
      <c r="I16" s="150">
        <v>-57.623016</v>
      </c>
      <c r="J16" s="150" t="s">
        <v>42</v>
      </c>
      <c r="K16" s="150" t="s">
        <v>1396</v>
      </c>
      <c r="L16" s="152" t="s">
        <v>3226</v>
      </c>
      <c r="M16" s="122"/>
      <c r="N16" s="150" t="s">
        <v>26</v>
      </c>
      <c r="O16" s="122" t="s">
        <v>1398</v>
      </c>
      <c r="P16" s="122"/>
      <c r="Q16" s="150"/>
      <c r="R16" s="150"/>
      <c r="S16" s="150" t="s">
        <v>3212</v>
      </c>
    </row>
    <row r="17" spans="1:19" ht="15">
      <c r="A17" s="122">
        <v>16</v>
      </c>
      <c r="B17" s="150" t="s">
        <v>357</v>
      </c>
      <c r="C17" s="150" t="s">
        <v>358</v>
      </c>
      <c r="D17" s="151" t="s">
        <v>19</v>
      </c>
      <c r="E17" s="122" t="s">
        <v>1436</v>
      </c>
      <c r="F17" s="151" t="s">
        <v>550</v>
      </c>
      <c r="G17" s="150">
        <v>2003</v>
      </c>
      <c r="H17" s="150">
        <v>-32.794893899999998</v>
      </c>
      <c r="I17" s="150">
        <v>-57.623016</v>
      </c>
      <c r="J17" s="150" t="s">
        <v>42</v>
      </c>
      <c r="K17" s="150" t="s">
        <v>1396</v>
      </c>
      <c r="L17" s="152" t="s">
        <v>3227</v>
      </c>
      <c r="M17" s="122"/>
      <c r="N17" s="150" t="s">
        <v>26</v>
      </c>
      <c r="O17" s="122" t="s">
        <v>1398</v>
      </c>
      <c r="P17" s="122"/>
      <c r="Q17" s="150"/>
      <c r="R17" s="150"/>
      <c r="S17" s="150" t="s">
        <v>3212</v>
      </c>
    </row>
    <row r="18" spans="1:19" ht="15">
      <c r="A18" s="122">
        <v>17</v>
      </c>
      <c r="B18" s="150" t="s">
        <v>357</v>
      </c>
      <c r="C18" s="150" t="s">
        <v>358</v>
      </c>
      <c r="D18" s="151" t="s">
        <v>19</v>
      </c>
      <c r="E18" s="122" t="s">
        <v>1436</v>
      </c>
      <c r="F18" s="151" t="s">
        <v>550</v>
      </c>
      <c r="G18" s="150">
        <v>2003</v>
      </c>
      <c r="H18" s="150">
        <v>-32.794893899999998</v>
      </c>
      <c r="I18" s="150">
        <v>-57.623016</v>
      </c>
      <c r="J18" s="150" t="s">
        <v>42</v>
      </c>
      <c r="K18" s="150" t="s">
        <v>1396</v>
      </c>
      <c r="L18" s="153" t="s">
        <v>3228</v>
      </c>
      <c r="M18" s="122"/>
      <c r="N18" s="150" t="s">
        <v>26</v>
      </c>
      <c r="O18" s="122" t="s">
        <v>1398</v>
      </c>
      <c r="P18" s="122"/>
      <c r="Q18" s="150"/>
      <c r="R18" s="150"/>
      <c r="S18" s="150" t="s">
        <v>3212</v>
      </c>
    </row>
    <row r="19" spans="1:19" ht="15">
      <c r="A19" s="122">
        <v>18</v>
      </c>
      <c r="B19" s="150" t="s">
        <v>357</v>
      </c>
      <c r="C19" s="150" t="s">
        <v>358</v>
      </c>
      <c r="D19" s="151" t="s">
        <v>19</v>
      </c>
      <c r="E19" s="122" t="s">
        <v>1436</v>
      </c>
      <c r="F19" s="151" t="s">
        <v>550</v>
      </c>
      <c r="G19" s="150">
        <v>2003</v>
      </c>
      <c r="H19" s="150">
        <v>-32.794893899999998</v>
      </c>
      <c r="I19" s="150">
        <v>-57.623016</v>
      </c>
      <c r="J19" s="150" t="s">
        <v>42</v>
      </c>
      <c r="K19" s="150" t="s">
        <v>1396</v>
      </c>
      <c r="L19" s="153" t="s">
        <v>3229</v>
      </c>
      <c r="M19" s="122"/>
      <c r="N19" s="150" t="s">
        <v>26</v>
      </c>
      <c r="O19" s="122" t="s">
        <v>1398</v>
      </c>
      <c r="P19" s="122"/>
      <c r="Q19" s="122"/>
      <c r="R19" s="122"/>
      <c r="S19" s="150" t="s">
        <v>3212</v>
      </c>
    </row>
    <row r="20" spans="1:19" ht="15">
      <c r="A20" s="122">
        <v>19</v>
      </c>
      <c r="B20" s="150" t="s">
        <v>357</v>
      </c>
      <c r="C20" s="150" t="s">
        <v>358</v>
      </c>
      <c r="D20" s="151" t="s">
        <v>19</v>
      </c>
      <c r="E20" s="122" t="s">
        <v>1436</v>
      </c>
      <c r="F20" s="151" t="s">
        <v>550</v>
      </c>
      <c r="G20" s="150">
        <v>2003</v>
      </c>
      <c r="H20" s="150">
        <v>-32.794893899999998</v>
      </c>
      <c r="I20" s="150">
        <v>-57.623016</v>
      </c>
      <c r="J20" s="150" t="s">
        <v>42</v>
      </c>
      <c r="K20" s="150" t="s">
        <v>1396</v>
      </c>
      <c r="L20" s="153" t="s">
        <v>3230</v>
      </c>
      <c r="M20" s="122"/>
      <c r="N20" s="150" t="s">
        <v>26</v>
      </c>
      <c r="O20" s="122" t="s">
        <v>1398</v>
      </c>
      <c r="P20" s="122"/>
      <c r="Q20" s="122"/>
      <c r="R20" s="122"/>
      <c r="S20" s="150" t="s">
        <v>3212</v>
      </c>
    </row>
    <row r="21" spans="1:19" ht="15">
      <c r="A21" s="122">
        <v>20</v>
      </c>
      <c r="B21" s="150" t="s">
        <v>357</v>
      </c>
      <c r="C21" s="150" t="s">
        <v>358</v>
      </c>
      <c r="D21" s="151" t="s">
        <v>19</v>
      </c>
      <c r="E21" s="122" t="s">
        <v>1436</v>
      </c>
      <c r="F21" s="151" t="s">
        <v>550</v>
      </c>
      <c r="G21" s="150">
        <v>2003</v>
      </c>
      <c r="H21" s="150">
        <v>-32.794893899999998</v>
      </c>
      <c r="I21" s="150">
        <v>-57.623016</v>
      </c>
      <c r="J21" s="150" t="s">
        <v>42</v>
      </c>
      <c r="K21" s="150" t="s">
        <v>1396</v>
      </c>
      <c r="L21" s="150" t="s">
        <v>3231</v>
      </c>
      <c r="M21" s="122"/>
      <c r="N21" s="150" t="s">
        <v>26</v>
      </c>
      <c r="O21" s="122" t="s">
        <v>1398</v>
      </c>
      <c r="P21" s="122"/>
      <c r="Q21" s="122"/>
      <c r="R21" s="122"/>
      <c r="S21" s="150" t="s">
        <v>3212</v>
      </c>
    </row>
    <row r="22" spans="1:19" ht="15">
      <c r="A22" s="122">
        <v>21</v>
      </c>
      <c r="B22" s="150" t="s">
        <v>357</v>
      </c>
      <c r="C22" s="150" t="s">
        <v>358</v>
      </c>
      <c r="D22" s="151" t="s">
        <v>19</v>
      </c>
      <c r="E22" s="122" t="s">
        <v>549</v>
      </c>
      <c r="F22" s="151" t="s">
        <v>550</v>
      </c>
      <c r="G22" s="150">
        <v>2003</v>
      </c>
      <c r="H22" s="150">
        <v>-34.344178999999997</v>
      </c>
      <c r="I22" s="150">
        <v>-57.264923000000003</v>
      </c>
      <c r="J22" s="150" t="s">
        <v>42</v>
      </c>
      <c r="K22" s="150" t="s">
        <v>1396</v>
      </c>
      <c r="L22" s="150" t="s">
        <v>3232</v>
      </c>
      <c r="M22" s="122"/>
      <c r="N22" s="150" t="s">
        <v>26</v>
      </c>
      <c r="O22" s="122" t="s">
        <v>1398</v>
      </c>
      <c r="P22" s="122"/>
      <c r="Q22" s="150"/>
      <c r="R22" s="150"/>
      <c r="S22" s="150" t="s">
        <v>3212</v>
      </c>
    </row>
    <row r="23" spans="1:19" ht="15">
      <c r="A23" s="122">
        <v>22</v>
      </c>
      <c r="B23" s="150" t="s">
        <v>357</v>
      </c>
      <c r="C23" s="150" t="s">
        <v>358</v>
      </c>
      <c r="D23" s="151" t="s">
        <v>19</v>
      </c>
      <c r="E23" s="122" t="s">
        <v>549</v>
      </c>
      <c r="F23" s="151" t="s">
        <v>550</v>
      </c>
      <c r="G23" s="150">
        <v>2003</v>
      </c>
      <c r="H23" s="150">
        <v>-34.344178999999997</v>
      </c>
      <c r="I23" s="150">
        <v>-57.264923000000003</v>
      </c>
      <c r="J23" s="150" t="s">
        <v>42</v>
      </c>
      <c r="K23" s="150" t="s">
        <v>1396</v>
      </c>
      <c r="L23" s="150" t="s">
        <v>3233</v>
      </c>
      <c r="M23" s="122"/>
      <c r="N23" s="150" t="s">
        <v>26</v>
      </c>
      <c r="O23" s="122" t="s">
        <v>1398</v>
      </c>
      <c r="P23" s="122"/>
      <c r="Q23" s="150"/>
      <c r="R23" s="150"/>
      <c r="S23" s="150" t="s">
        <v>3212</v>
      </c>
    </row>
    <row r="24" spans="1:19" ht="15">
      <c r="A24" s="122">
        <v>23</v>
      </c>
      <c r="B24" s="150" t="s">
        <v>357</v>
      </c>
      <c r="C24" s="150" t="s">
        <v>358</v>
      </c>
      <c r="D24" s="151" t="s">
        <v>19</v>
      </c>
      <c r="E24" s="122" t="s">
        <v>549</v>
      </c>
      <c r="F24" s="151" t="s">
        <v>550</v>
      </c>
      <c r="G24" s="150">
        <v>2003</v>
      </c>
      <c r="H24" s="150">
        <v>-34.344178999999997</v>
      </c>
      <c r="I24" s="150">
        <v>-57.264923000000003</v>
      </c>
      <c r="J24" s="150" t="s">
        <v>42</v>
      </c>
      <c r="K24" s="150" t="s">
        <v>1396</v>
      </c>
      <c r="L24" s="152" t="s">
        <v>3234</v>
      </c>
      <c r="M24" s="122"/>
      <c r="N24" s="150" t="s">
        <v>26</v>
      </c>
      <c r="O24" s="122" t="s">
        <v>1398</v>
      </c>
      <c r="P24" s="122"/>
      <c r="Q24" s="150"/>
      <c r="R24" s="150"/>
      <c r="S24" s="150" t="s">
        <v>3212</v>
      </c>
    </row>
    <row r="25" spans="1:19" ht="15">
      <c r="A25" s="122">
        <v>24</v>
      </c>
      <c r="B25" s="150" t="s">
        <v>357</v>
      </c>
      <c r="C25" s="150" t="s">
        <v>358</v>
      </c>
      <c r="D25" s="151" t="s">
        <v>19</v>
      </c>
      <c r="E25" s="122" t="s">
        <v>549</v>
      </c>
      <c r="F25" s="151" t="s">
        <v>550</v>
      </c>
      <c r="G25" s="150">
        <v>2003</v>
      </c>
      <c r="H25" s="150">
        <v>-34.344178999999997</v>
      </c>
      <c r="I25" s="150">
        <v>-57.264923000000003</v>
      </c>
      <c r="J25" s="150" t="s">
        <v>42</v>
      </c>
      <c r="K25" s="150" t="s">
        <v>1396</v>
      </c>
      <c r="L25" s="152" t="s">
        <v>3235</v>
      </c>
      <c r="M25" s="122"/>
      <c r="N25" s="150" t="s">
        <v>26</v>
      </c>
      <c r="O25" s="122" t="s">
        <v>1398</v>
      </c>
      <c r="P25" s="122"/>
      <c r="Q25" s="150"/>
      <c r="R25" s="150"/>
      <c r="S25" s="150" t="s">
        <v>3212</v>
      </c>
    </row>
    <row r="26" spans="1:19" ht="15">
      <c r="A26" s="122">
        <v>25</v>
      </c>
      <c r="B26" s="150" t="s">
        <v>357</v>
      </c>
      <c r="C26" s="150" t="s">
        <v>358</v>
      </c>
      <c r="D26" s="151" t="s">
        <v>19</v>
      </c>
      <c r="E26" s="122" t="s">
        <v>549</v>
      </c>
      <c r="F26" s="151" t="s">
        <v>550</v>
      </c>
      <c r="G26" s="150">
        <v>2003</v>
      </c>
      <c r="H26" s="150">
        <v>-34.344178999999997</v>
      </c>
      <c r="I26" s="150">
        <v>-57.264923000000003</v>
      </c>
      <c r="J26" s="150" t="s">
        <v>42</v>
      </c>
      <c r="K26" s="150" t="s">
        <v>1396</v>
      </c>
      <c r="L26" s="152" t="s">
        <v>3236</v>
      </c>
      <c r="M26" s="122"/>
      <c r="N26" s="150" t="s">
        <v>26</v>
      </c>
      <c r="O26" s="122" t="s">
        <v>1398</v>
      </c>
      <c r="P26" s="122"/>
      <c r="Q26" s="150"/>
      <c r="R26" s="150"/>
      <c r="S26" s="150" t="s">
        <v>3212</v>
      </c>
    </row>
    <row r="27" spans="1:19" ht="15">
      <c r="A27" s="122">
        <v>26</v>
      </c>
      <c r="B27" s="150" t="s">
        <v>357</v>
      </c>
      <c r="C27" s="150" t="s">
        <v>358</v>
      </c>
      <c r="D27" s="151" t="s">
        <v>19</v>
      </c>
      <c r="E27" s="122" t="s">
        <v>549</v>
      </c>
      <c r="F27" s="151" t="s">
        <v>550</v>
      </c>
      <c r="G27" s="150">
        <v>2003</v>
      </c>
      <c r="H27" s="150">
        <v>-34.344178999999997</v>
      </c>
      <c r="I27" s="150">
        <v>-57.264923000000003</v>
      </c>
      <c r="J27" s="150" t="s">
        <v>42</v>
      </c>
      <c r="K27" s="150" t="s">
        <v>1396</v>
      </c>
      <c r="L27" s="152" t="s">
        <v>3237</v>
      </c>
      <c r="M27" s="122"/>
      <c r="N27" s="150" t="s">
        <v>26</v>
      </c>
      <c r="O27" s="122" t="s">
        <v>1398</v>
      </c>
      <c r="P27" s="122"/>
      <c r="Q27" s="150"/>
      <c r="R27" s="150"/>
      <c r="S27" s="150" t="s">
        <v>3212</v>
      </c>
    </row>
    <row r="28" spans="1:19" ht="15">
      <c r="A28" s="122">
        <v>27</v>
      </c>
      <c r="B28" s="150" t="s">
        <v>357</v>
      </c>
      <c r="C28" s="150" t="s">
        <v>358</v>
      </c>
      <c r="D28" s="151" t="s">
        <v>19</v>
      </c>
      <c r="E28" s="122" t="s">
        <v>549</v>
      </c>
      <c r="F28" s="151" t="s">
        <v>550</v>
      </c>
      <c r="G28" s="150">
        <v>2003</v>
      </c>
      <c r="H28" s="150">
        <v>-34.344178999999997</v>
      </c>
      <c r="I28" s="150">
        <v>-57.264923000000003</v>
      </c>
      <c r="J28" s="150" t="s">
        <v>42</v>
      </c>
      <c r="K28" s="150" t="s">
        <v>1396</v>
      </c>
      <c r="L28" s="152" t="s">
        <v>3238</v>
      </c>
      <c r="M28" s="122"/>
      <c r="N28" s="150" t="s">
        <v>26</v>
      </c>
      <c r="O28" s="122" t="s">
        <v>1398</v>
      </c>
      <c r="P28" s="122"/>
      <c r="Q28" s="150"/>
      <c r="R28" s="150"/>
      <c r="S28" s="150" t="s">
        <v>3212</v>
      </c>
    </row>
    <row r="29" spans="1:19" ht="15">
      <c r="A29" s="122">
        <v>28</v>
      </c>
      <c r="B29" s="150" t="s">
        <v>357</v>
      </c>
      <c r="C29" s="150" t="s">
        <v>358</v>
      </c>
      <c r="D29" s="151" t="s">
        <v>19</v>
      </c>
      <c r="E29" s="122" t="s">
        <v>549</v>
      </c>
      <c r="F29" s="151" t="s">
        <v>550</v>
      </c>
      <c r="G29" s="150">
        <v>2003</v>
      </c>
      <c r="H29" s="150">
        <v>-34.344178999999997</v>
      </c>
      <c r="I29" s="150">
        <v>-57.264923000000003</v>
      </c>
      <c r="J29" s="150" t="s">
        <v>42</v>
      </c>
      <c r="K29" s="150" t="s">
        <v>1396</v>
      </c>
      <c r="L29" s="152" t="s">
        <v>3239</v>
      </c>
      <c r="M29" s="122"/>
      <c r="N29" s="150" t="s">
        <v>26</v>
      </c>
      <c r="O29" s="122" t="s">
        <v>1398</v>
      </c>
      <c r="P29" s="122"/>
      <c r="Q29" s="150"/>
      <c r="R29" s="150"/>
      <c r="S29" s="150" t="s">
        <v>3212</v>
      </c>
    </row>
    <row r="30" spans="1:19" ht="15">
      <c r="A30" s="122">
        <v>29</v>
      </c>
      <c r="B30" s="150" t="s">
        <v>357</v>
      </c>
      <c r="C30" s="150" t="s">
        <v>358</v>
      </c>
      <c r="D30" s="151" t="s">
        <v>19</v>
      </c>
      <c r="E30" s="122" t="s">
        <v>549</v>
      </c>
      <c r="F30" s="151" t="s">
        <v>550</v>
      </c>
      <c r="G30" s="150">
        <v>2003</v>
      </c>
      <c r="H30" s="150">
        <v>-34.344178999999997</v>
      </c>
      <c r="I30" s="150">
        <v>-57.264923000000003</v>
      </c>
      <c r="J30" s="150" t="s">
        <v>42</v>
      </c>
      <c r="K30" s="150" t="s">
        <v>1396</v>
      </c>
      <c r="L30" s="152" t="s">
        <v>3240</v>
      </c>
      <c r="M30" s="122"/>
      <c r="N30" s="150" t="s">
        <v>26</v>
      </c>
      <c r="O30" s="122" t="s">
        <v>1398</v>
      </c>
      <c r="P30" s="122"/>
      <c r="Q30" s="150"/>
      <c r="R30" s="150"/>
      <c r="S30" s="150" t="s">
        <v>3212</v>
      </c>
    </row>
    <row r="31" spans="1:19" ht="15">
      <c r="A31" s="122">
        <v>30</v>
      </c>
      <c r="B31" s="150" t="s">
        <v>357</v>
      </c>
      <c r="C31" s="150" t="s">
        <v>358</v>
      </c>
      <c r="D31" s="151" t="s">
        <v>19</v>
      </c>
      <c r="E31" s="122" t="s">
        <v>549</v>
      </c>
      <c r="F31" s="151" t="s">
        <v>550</v>
      </c>
      <c r="G31" s="150">
        <v>2003</v>
      </c>
      <c r="H31" s="150">
        <v>-34.344178999999997</v>
      </c>
      <c r="I31" s="150">
        <v>-57.264923000000003</v>
      </c>
      <c r="J31" s="150" t="s">
        <v>42</v>
      </c>
      <c r="K31" s="150" t="s">
        <v>1396</v>
      </c>
      <c r="L31" s="152" t="s">
        <v>3241</v>
      </c>
      <c r="M31" s="122"/>
      <c r="N31" s="150" t="s">
        <v>26</v>
      </c>
      <c r="O31" s="122" t="s">
        <v>1398</v>
      </c>
      <c r="P31" s="122"/>
      <c r="Q31" s="150"/>
      <c r="R31" s="150"/>
      <c r="S31" s="150" t="s">
        <v>3212</v>
      </c>
    </row>
    <row r="32" spans="1:19" ht="15">
      <c r="A32" s="122">
        <v>31</v>
      </c>
      <c r="B32" s="150" t="s">
        <v>357</v>
      </c>
      <c r="C32" s="150" t="s">
        <v>358</v>
      </c>
      <c r="D32" s="151" t="s">
        <v>19</v>
      </c>
      <c r="E32" s="122" t="s">
        <v>549</v>
      </c>
      <c r="F32" s="151" t="s">
        <v>550</v>
      </c>
      <c r="G32" s="150">
        <v>2003</v>
      </c>
      <c r="H32" s="150">
        <v>-34.344178999999997</v>
      </c>
      <c r="I32" s="150">
        <v>-57.264923000000003</v>
      </c>
      <c r="J32" s="150" t="s">
        <v>42</v>
      </c>
      <c r="K32" s="150" t="s">
        <v>1396</v>
      </c>
      <c r="L32" s="152" t="s">
        <v>3242</v>
      </c>
      <c r="M32" s="122"/>
      <c r="N32" s="150" t="s">
        <v>26</v>
      </c>
      <c r="O32" s="122" t="s">
        <v>1398</v>
      </c>
      <c r="P32" s="122"/>
      <c r="Q32" s="150"/>
      <c r="R32" s="150"/>
      <c r="S32" s="150" t="s">
        <v>3212</v>
      </c>
    </row>
    <row r="33" spans="1:19" ht="15">
      <c r="A33" s="122">
        <v>32</v>
      </c>
      <c r="B33" s="150" t="s">
        <v>357</v>
      </c>
      <c r="C33" s="150" t="s">
        <v>358</v>
      </c>
      <c r="D33" s="151" t="s">
        <v>19</v>
      </c>
      <c r="E33" s="122" t="s">
        <v>549</v>
      </c>
      <c r="F33" s="151" t="s">
        <v>550</v>
      </c>
      <c r="G33" s="150">
        <v>2003</v>
      </c>
      <c r="H33" s="150">
        <v>-34.344178999999997</v>
      </c>
      <c r="I33" s="150">
        <v>-57.264923000000003</v>
      </c>
      <c r="J33" s="150" t="s">
        <v>42</v>
      </c>
      <c r="K33" s="150" t="s">
        <v>1396</v>
      </c>
      <c r="L33" s="152" t="s">
        <v>3243</v>
      </c>
      <c r="M33" s="122"/>
      <c r="N33" s="150" t="s">
        <v>26</v>
      </c>
      <c r="O33" s="122" t="s">
        <v>1398</v>
      </c>
      <c r="P33" s="122"/>
      <c r="Q33" s="150"/>
      <c r="R33" s="150"/>
      <c r="S33" s="150" t="s">
        <v>3212</v>
      </c>
    </row>
    <row r="34" spans="1:19" ht="15">
      <c r="A34" s="122">
        <v>33</v>
      </c>
      <c r="B34" s="150" t="s">
        <v>357</v>
      </c>
      <c r="C34" s="150" t="s">
        <v>358</v>
      </c>
      <c r="D34" s="151" t="s">
        <v>19</v>
      </c>
      <c r="E34" s="122" t="s">
        <v>549</v>
      </c>
      <c r="F34" s="151" t="s">
        <v>550</v>
      </c>
      <c r="G34" s="150">
        <v>2003</v>
      </c>
      <c r="H34" s="150">
        <v>-34.344178999999997</v>
      </c>
      <c r="I34" s="150">
        <v>-57.264923000000003</v>
      </c>
      <c r="J34" s="150" t="s">
        <v>42</v>
      </c>
      <c r="K34" s="150" t="s">
        <v>1396</v>
      </c>
      <c r="L34" s="153" t="s">
        <v>3244</v>
      </c>
      <c r="M34" s="122"/>
      <c r="N34" s="150" t="s">
        <v>26</v>
      </c>
      <c r="O34" s="122" t="s">
        <v>1398</v>
      </c>
      <c r="P34" s="122"/>
      <c r="Q34" s="122"/>
      <c r="R34" s="122"/>
      <c r="S34" s="150" t="s">
        <v>3212</v>
      </c>
    </row>
    <row r="35" spans="1:19" ht="15">
      <c r="A35" s="122">
        <v>34</v>
      </c>
      <c r="B35" s="150" t="s">
        <v>357</v>
      </c>
      <c r="C35" s="150" t="s">
        <v>358</v>
      </c>
      <c r="D35" s="151" t="s">
        <v>19</v>
      </c>
      <c r="E35" s="122" t="s">
        <v>549</v>
      </c>
      <c r="F35" s="151" t="s">
        <v>550</v>
      </c>
      <c r="G35" s="150">
        <v>2003</v>
      </c>
      <c r="H35" s="150">
        <v>-34.344178999999997</v>
      </c>
      <c r="I35" s="150">
        <v>-57.264923000000003</v>
      </c>
      <c r="J35" s="150" t="s">
        <v>42</v>
      </c>
      <c r="K35" s="150" t="s">
        <v>1396</v>
      </c>
      <c r="L35" s="152" t="s">
        <v>3245</v>
      </c>
      <c r="M35" s="122"/>
      <c r="N35" s="150" t="s">
        <v>26</v>
      </c>
      <c r="O35" s="122" t="s">
        <v>1398</v>
      </c>
      <c r="P35" s="122"/>
      <c r="Q35" s="122"/>
      <c r="R35" s="122"/>
      <c r="S35" s="150" t="s">
        <v>3212</v>
      </c>
    </row>
    <row r="36" spans="1:19" ht="15">
      <c r="A36" s="122">
        <v>35</v>
      </c>
      <c r="B36" s="150" t="s">
        <v>357</v>
      </c>
      <c r="C36" s="150" t="s">
        <v>358</v>
      </c>
      <c r="D36" s="151" t="s">
        <v>19</v>
      </c>
      <c r="E36" s="122" t="s">
        <v>549</v>
      </c>
      <c r="F36" s="151" t="s">
        <v>550</v>
      </c>
      <c r="G36" s="150">
        <v>2003</v>
      </c>
      <c r="H36" s="150">
        <v>-34.344178999999997</v>
      </c>
      <c r="I36" s="150">
        <v>-57.264923000000003</v>
      </c>
      <c r="J36" s="150" t="s">
        <v>42</v>
      </c>
      <c r="K36" s="150" t="s">
        <v>1396</v>
      </c>
      <c r="L36" s="153" t="s">
        <v>3246</v>
      </c>
      <c r="M36" s="122"/>
      <c r="N36" s="150" t="s">
        <v>26</v>
      </c>
      <c r="O36" s="122" t="s">
        <v>1398</v>
      </c>
      <c r="P36" s="122"/>
      <c r="Q36" s="122"/>
      <c r="R36" s="122"/>
      <c r="S36" s="150" t="s">
        <v>3212</v>
      </c>
    </row>
    <row r="37" spans="1:19" ht="15">
      <c r="A37" s="122">
        <v>36</v>
      </c>
      <c r="B37" s="150" t="s">
        <v>357</v>
      </c>
      <c r="C37" s="150" t="s">
        <v>358</v>
      </c>
      <c r="D37" s="151" t="s">
        <v>19</v>
      </c>
      <c r="E37" s="122" t="s">
        <v>3247</v>
      </c>
      <c r="F37" s="151" t="s">
        <v>550</v>
      </c>
      <c r="G37" s="150">
        <v>2003</v>
      </c>
      <c r="H37" s="150">
        <v>-34.348604199999997</v>
      </c>
      <c r="I37" s="150">
        <v>-56.707514000000003</v>
      </c>
      <c r="J37" s="150" t="s">
        <v>42</v>
      </c>
      <c r="K37" s="150" t="s">
        <v>1396</v>
      </c>
      <c r="L37" s="150" t="s">
        <v>3248</v>
      </c>
      <c r="M37" s="122"/>
      <c r="N37" s="150" t="s">
        <v>23</v>
      </c>
      <c r="O37" s="122" t="s">
        <v>1398</v>
      </c>
      <c r="P37" s="122"/>
      <c r="Q37" s="122"/>
      <c r="R37" s="122"/>
      <c r="S37" s="150" t="s">
        <v>3212</v>
      </c>
    </row>
    <row r="38" spans="1:19" ht="15">
      <c r="A38" s="122">
        <v>37</v>
      </c>
      <c r="B38" s="150" t="s">
        <v>357</v>
      </c>
      <c r="C38" s="150" t="s">
        <v>358</v>
      </c>
      <c r="D38" s="151" t="s">
        <v>19</v>
      </c>
      <c r="E38" s="122" t="s">
        <v>3247</v>
      </c>
      <c r="F38" s="151" t="s">
        <v>550</v>
      </c>
      <c r="G38" s="150">
        <v>2003</v>
      </c>
      <c r="H38" s="150">
        <v>-34.348604199999997</v>
      </c>
      <c r="I38" s="150">
        <v>-56.707514000000003</v>
      </c>
      <c r="J38" s="150" t="s">
        <v>42</v>
      </c>
      <c r="K38" s="150" t="s">
        <v>1396</v>
      </c>
      <c r="L38" s="152" t="s">
        <v>3249</v>
      </c>
      <c r="M38" s="122"/>
      <c r="N38" s="150" t="s">
        <v>26</v>
      </c>
      <c r="O38" s="122" t="s">
        <v>1398</v>
      </c>
      <c r="P38" s="122"/>
      <c r="Q38" s="150"/>
      <c r="R38" s="150"/>
      <c r="S38" s="150" t="s">
        <v>3212</v>
      </c>
    </row>
    <row r="39" spans="1:19" ht="15">
      <c r="A39" s="122">
        <v>38</v>
      </c>
      <c r="B39" s="150" t="s">
        <v>357</v>
      </c>
      <c r="C39" s="150" t="s">
        <v>358</v>
      </c>
      <c r="D39" s="151" t="s">
        <v>19</v>
      </c>
      <c r="E39" s="122" t="s">
        <v>3247</v>
      </c>
      <c r="F39" s="151" t="s">
        <v>550</v>
      </c>
      <c r="G39" s="150">
        <v>2003</v>
      </c>
      <c r="H39" s="150">
        <v>-34.348604199999997</v>
      </c>
      <c r="I39" s="150">
        <v>-56.707514000000003</v>
      </c>
      <c r="J39" s="150" t="s">
        <v>42</v>
      </c>
      <c r="K39" s="150" t="s">
        <v>1396</v>
      </c>
      <c r="L39" s="152" t="s">
        <v>3250</v>
      </c>
      <c r="M39" s="122"/>
      <c r="N39" s="150" t="s">
        <v>26</v>
      </c>
      <c r="O39" s="122" t="s">
        <v>1398</v>
      </c>
      <c r="P39" s="122"/>
      <c r="Q39" s="150"/>
      <c r="R39" s="150"/>
      <c r="S39" s="150" t="s">
        <v>3212</v>
      </c>
    </row>
    <row r="40" spans="1:19" ht="15">
      <c r="A40" s="122">
        <v>39</v>
      </c>
      <c r="B40" s="150" t="s">
        <v>357</v>
      </c>
      <c r="C40" s="150" t="s">
        <v>358</v>
      </c>
      <c r="D40" s="151" t="s">
        <v>19</v>
      </c>
      <c r="E40" s="122" t="s">
        <v>3247</v>
      </c>
      <c r="F40" s="151" t="s">
        <v>550</v>
      </c>
      <c r="G40" s="150">
        <v>2003</v>
      </c>
      <c r="H40" s="150">
        <v>-34.348604199999997</v>
      </c>
      <c r="I40" s="150">
        <v>-56.707514000000003</v>
      </c>
      <c r="J40" s="150" t="s">
        <v>42</v>
      </c>
      <c r="K40" s="150" t="s">
        <v>1396</v>
      </c>
      <c r="L40" s="152" t="s">
        <v>3251</v>
      </c>
      <c r="M40" s="122"/>
      <c r="N40" s="150" t="s">
        <v>26</v>
      </c>
      <c r="O40" s="122" t="s">
        <v>1398</v>
      </c>
      <c r="P40" s="122"/>
      <c r="Q40" s="150"/>
      <c r="R40" s="150"/>
      <c r="S40" s="150" t="s">
        <v>3212</v>
      </c>
    </row>
    <row r="41" spans="1:19" ht="15">
      <c r="A41" s="122">
        <v>40</v>
      </c>
      <c r="B41" s="150" t="s">
        <v>357</v>
      </c>
      <c r="C41" s="150" t="s">
        <v>358</v>
      </c>
      <c r="D41" s="151" t="s">
        <v>19</v>
      </c>
      <c r="E41" s="122" t="s">
        <v>3247</v>
      </c>
      <c r="F41" s="151" t="s">
        <v>550</v>
      </c>
      <c r="G41" s="150">
        <v>2003</v>
      </c>
      <c r="H41" s="150">
        <v>-34.348604199999997</v>
      </c>
      <c r="I41" s="150">
        <v>-56.707514000000003</v>
      </c>
      <c r="J41" s="150" t="s">
        <v>42</v>
      </c>
      <c r="K41" s="150" t="s">
        <v>1396</v>
      </c>
      <c r="L41" s="150" t="s">
        <v>3252</v>
      </c>
      <c r="M41" s="122"/>
      <c r="N41" s="150" t="s">
        <v>26</v>
      </c>
      <c r="O41" s="122" t="s">
        <v>1398</v>
      </c>
      <c r="P41" s="122"/>
      <c r="Q41" s="122"/>
      <c r="R41" s="122"/>
      <c r="S41" s="150" t="s">
        <v>3212</v>
      </c>
    </row>
    <row r="42" spans="1:19" ht="15">
      <c r="A42" s="122">
        <v>41</v>
      </c>
      <c r="B42" s="150" t="s">
        <v>357</v>
      </c>
      <c r="C42" s="150" t="s">
        <v>358</v>
      </c>
      <c r="D42" s="151" t="s">
        <v>19</v>
      </c>
      <c r="E42" s="122" t="s">
        <v>1395</v>
      </c>
      <c r="F42" s="151" t="s">
        <v>550</v>
      </c>
      <c r="G42" s="150">
        <v>2003</v>
      </c>
      <c r="H42" s="150">
        <v>-33.529522299999996</v>
      </c>
      <c r="I42" s="150">
        <v>-58.216954999999999</v>
      </c>
      <c r="J42" s="150" t="s">
        <v>42</v>
      </c>
      <c r="K42" s="150" t="s">
        <v>1396</v>
      </c>
      <c r="L42" s="150" t="s">
        <v>3253</v>
      </c>
      <c r="M42" s="122"/>
      <c r="N42" s="150" t="s">
        <v>26</v>
      </c>
      <c r="O42" s="122" t="s">
        <v>1398</v>
      </c>
      <c r="P42" s="122"/>
      <c r="Q42" s="150"/>
      <c r="R42" s="150"/>
      <c r="S42" s="150" t="s">
        <v>3212</v>
      </c>
    </row>
    <row r="43" spans="1:19" ht="15">
      <c r="A43" s="122">
        <v>42</v>
      </c>
      <c r="B43" s="150" t="s">
        <v>357</v>
      </c>
      <c r="C43" s="150" t="s">
        <v>358</v>
      </c>
      <c r="D43" s="151" t="s">
        <v>19</v>
      </c>
      <c r="E43" s="122" t="s">
        <v>1395</v>
      </c>
      <c r="F43" s="151" t="s">
        <v>550</v>
      </c>
      <c r="G43" s="150">
        <v>2003</v>
      </c>
      <c r="H43" s="150">
        <v>-33.529522299999996</v>
      </c>
      <c r="I43" s="150">
        <v>-58.216954999999999</v>
      </c>
      <c r="J43" s="150" t="s">
        <v>42</v>
      </c>
      <c r="K43" s="150" t="s">
        <v>1396</v>
      </c>
      <c r="L43" s="152" t="s">
        <v>3254</v>
      </c>
      <c r="M43" s="122"/>
      <c r="N43" s="150" t="s">
        <v>26</v>
      </c>
      <c r="O43" s="122" t="s">
        <v>1398</v>
      </c>
      <c r="P43" s="122"/>
      <c r="Q43" s="150"/>
      <c r="R43" s="150"/>
      <c r="S43" s="150" t="s">
        <v>3212</v>
      </c>
    </row>
    <row r="44" spans="1:19" ht="15">
      <c r="A44" s="122">
        <v>43</v>
      </c>
      <c r="B44" s="150" t="s">
        <v>357</v>
      </c>
      <c r="C44" s="150" t="s">
        <v>358</v>
      </c>
      <c r="D44" s="151" t="s">
        <v>19</v>
      </c>
      <c r="E44" s="122" t="s">
        <v>1395</v>
      </c>
      <c r="F44" s="151" t="s">
        <v>550</v>
      </c>
      <c r="G44" s="150">
        <v>2003</v>
      </c>
      <c r="H44" s="150">
        <v>-33.529522299999996</v>
      </c>
      <c r="I44" s="150">
        <v>-58.216954999999999</v>
      </c>
      <c r="J44" s="150" t="s">
        <v>42</v>
      </c>
      <c r="K44" s="150" t="s">
        <v>1396</v>
      </c>
      <c r="L44" s="152" t="s">
        <v>3255</v>
      </c>
      <c r="M44" s="122"/>
      <c r="N44" s="150" t="s">
        <v>26</v>
      </c>
      <c r="O44" s="122" t="s">
        <v>1398</v>
      </c>
      <c r="P44" s="122"/>
      <c r="Q44" s="150"/>
      <c r="R44" s="150"/>
      <c r="S44" s="150" t="s">
        <v>3212</v>
      </c>
    </row>
    <row r="45" spans="1:19" ht="15">
      <c r="A45" s="122">
        <v>44</v>
      </c>
      <c r="B45" s="150" t="s">
        <v>357</v>
      </c>
      <c r="C45" s="150" t="s">
        <v>358</v>
      </c>
      <c r="D45" s="151" t="s">
        <v>19</v>
      </c>
      <c r="E45" s="122" t="s">
        <v>1395</v>
      </c>
      <c r="F45" s="151" t="s">
        <v>550</v>
      </c>
      <c r="G45" s="150">
        <v>2003</v>
      </c>
      <c r="H45" s="150">
        <v>-33.529522299999996</v>
      </c>
      <c r="I45" s="150">
        <v>-58.216954999999999</v>
      </c>
      <c r="J45" s="150" t="s">
        <v>42</v>
      </c>
      <c r="K45" s="150" t="s">
        <v>1396</v>
      </c>
      <c r="L45" s="152" t="s">
        <v>3256</v>
      </c>
      <c r="M45" s="122"/>
      <c r="N45" s="150" t="s">
        <v>26</v>
      </c>
      <c r="O45" s="122" t="s">
        <v>1398</v>
      </c>
      <c r="P45" s="122"/>
      <c r="Q45" s="150"/>
      <c r="R45" s="150"/>
      <c r="S45" s="150" t="s">
        <v>3212</v>
      </c>
    </row>
    <row r="46" spans="1:19" ht="15">
      <c r="A46" s="122">
        <v>45</v>
      </c>
      <c r="B46" s="150" t="s">
        <v>357</v>
      </c>
      <c r="C46" s="150" t="s">
        <v>358</v>
      </c>
      <c r="D46" s="151" t="s">
        <v>19</v>
      </c>
      <c r="E46" s="122" t="s">
        <v>1395</v>
      </c>
      <c r="F46" s="151" t="s">
        <v>550</v>
      </c>
      <c r="G46" s="150">
        <v>2003</v>
      </c>
      <c r="H46" s="150">
        <v>-33.529522299999996</v>
      </c>
      <c r="I46" s="150">
        <v>-58.216954999999999</v>
      </c>
      <c r="J46" s="150" t="s">
        <v>42</v>
      </c>
      <c r="K46" s="150" t="s">
        <v>1396</v>
      </c>
      <c r="L46" s="152" t="s">
        <v>3257</v>
      </c>
      <c r="M46" s="122"/>
      <c r="N46" s="150" t="s">
        <v>26</v>
      </c>
      <c r="O46" s="122" t="s">
        <v>1398</v>
      </c>
      <c r="P46" s="122"/>
      <c r="Q46" s="150"/>
      <c r="R46" s="150"/>
      <c r="S46" s="150" t="s">
        <v>3212</v>
      </c>
    </row>
    <row r="47" spans="1:19" ht="15">
      <c r="A47" s="122">
        <v>46</v>
      </c>
      <c r="B47" s="150" t="s">
        <v>357</v>
      </c>
      <c r="C47" s="150" t="s">
        <v>358</v>
      </c>
      <c r="D47" s="151" t="s">
        <v>19</v>
      </c>
      <c r="E47" s="122" t="s">
        <v>1395</v>
      </c>
      <c r="F47" s="151" t="s">
        <v>550</v>
      </c>
      <c r="G47" s="150">
        <v>2003</v>
      </c>
      <c r="H47" s="150">
        <v>-33.529522299999996</v>
      </c>
      <c r="I47" s="150">
        <v>-58.216954999999999</v>
      </c>
      <c r="J47" s="150" t="s">
        <v>42</v>
      </c>
      <c r="K47" s="150" t="s">
        <v>1396</v>
      </c>
      <c r="L47" s="152" t="s">
        <v>3258</v>
      </c>
      <c r="M47" s="122"/>
      <c r="N47" s="150" t="s">
        <v>26</v>
      </c>
      <c r="O47" s="122" t="s">
        <v>1398</v>
      </c>
      <c r="P47" s="122"/>
      <c r="Q47" s="150"/>
      <c r="R47" s="150"/>
      <c r="S47" s="150" t="s">
        <v>3212</v>
      </c>
    </row>
    <row r="48" spans="1:19" ht="15">
      <c r="A48" s="122">
        <v>47</v>
      </c>
      <c r="B48" s="150" t="s">
        <v>357</v>
      </c>
      <c r="C48" s="150" t="s">
        <v>358</v>
      </c>
      <c r="D48" s="151" t="s">
        <v>19</v>
      </c>
      <c r="E48" s="122" t="s">
        <v>1395</v>
      </c>
      <c r="F48" s="151" t="s">
        <v>550</v>
      </c>
      <c r="G48" s="150">
        <v>2003</v>
      </c>
      <c r="H48" s="150">
        <v>-33.529522299999996</v>
      </c>
      <c r="I48" s="150">
        <v>-58.216954999999999</v>
      </c>
      <c r="J48" s="150" t="s">
        <v>42</v>
      </c>
      <c r="K48" s="150" t="s">
        <v>1396</v>
      </c>
      <c r="L48" s="152" t="s">
        <v>3259</v>
      </c>
      <c r="M48" s="122"/>
      <c r="N48" s="150" t="s">
        <v>26</v>
      </c>
      <c r="O48" s="122" t="s">
        <v>1398</v>
      </c>
      <c r="P48" s="122"/>
      <c r="Q48" s="150"/>
      <c r="R48" s="150"/>
      <c r="S48" s="150" t="s">
        <v>3212</v>
      </c>
    </row>
    <row r="49" spans="1:19" ht="15">
      <c r="A49" s="122">
        <v>48</v>
      </c>
      <c r="B49" s="150" t="s">
        <v>357</v>
      </c>
      <c r="C49" s="150" t="s">
        <v>358</v>
      </c>
      <c r="D49" s="151" t="s">
        <v>19</v>
      </c>
      <c r="E49" s="122" t="s">
        <v>1395</v>
      </c>
      <c r="F49" s="151" t="s">
        <v>550</v>
      </c>
      <c r="G49" s="150">
        <v>2003</v>
      </c>
      <c r="H49" s="150">
        <v>-33.529522299999996</v>
      </c>
      <c r="I49" s="150">
        <v>-58.216954999999999</v>
      </c>
      <c r="J49" s="150" t="s">
        <v>42</v>
      </c>
      <c r="K49" s="150" t="s">
        <v>1396</v>
      </c>
      <c r="L49" s="152" t="s">
        <v>3260</v>
      </c>
      <c r="M49" s="122"/>
      <c r="N49" s="150" t="s">
        <v>26</v>
      </c>
      <c r="O49" s="122" t="s">
        <v>1398</v>
      </c>
      <c r="P49" s="122"/>
      <c r="Q49" s="150"/>
      <c r="R49" s="150"/>
      <c r="S49" s="150" t="s">
        <v>3212</v>
      </c>
    </row>
    <row r="50" spans="1:19" ht="15">
      <c r="A50" s="122">
        <v>49</v>
      </c>
      <c r="B50" s="150" t="s">
        <v>357</v>
      </c>
      <c r="C50" s="150" t="s">
        <v>358</v>
      </c>
      <c r="D50" s="151" t="s">
        <v>19</v>
      </c>
      <c r="E50" s="122" t="s">
        <v>1395</v>
      </c>
      <c r="F50" s="151" t="s">
        <v>550</v>
      </c>
      <c r="G50" s="150">
        <v>2003</v>
      </c>
      <c r="H50" s="150">
        <v>-33.529522299999996</v>
      </c>
      <c r="I50" s="150">
        <v>-58.216954999999999</v>
      </c>
      <c r="J50" s="150" t="s">
        <v>42</v>
      </c>
      <c r="K50" s="150" t="s">
        <v>1396</v>
      </c>
      <c r="L50" s="152" t="s">
        <v>3261</v>
      </c>
      <c r="M50" s="122"/>
      <c r="N50" s="150" t="s">
        <v>26</v>
      </c>
      <c r="O50" s="122" t="s">
        <v>1398</v>
      </c>
      <c r="P50" s="122"/>
      <c r="Q50" s="150"/>
      <c r="R50" s="150"/>
      <c r="S50" s="150" t="s">
        <v>3212</v>
      </c>
    </row>
    <row r="51" spans="1:19" ht="15">
      <c r="A51" s="122">
        <v>50</v>
      </c>
      <c r="B51" s="150" t="s">
        <v>357</v>
      </c>
      <c r="C51" s="150" t="s">
        <v>358</v>
      </c>
      <c r="D51" s="151" t="s">
        <v>19</v>
      </c>
      <c r="E51" s="122" t="s">
        <v>1395</v>
      </c>
      <c r="F51" s="151" t="s">
        <v>550</v>
      </c>
      <c r="G51" s="150">
        <v>2003</v>
      </c>
      <c r="H51" s="150">
        <v>-33.529522299999996</v>
      </c>
      <c r="I51" s="150">
        <v>-58.216954999999999</v>
      </c>
      <c r="J51" s="150" t="s">
        <v>42</v>
      </c>
      <c r="K51" s="150" t="s">
        <v>1396</v>
      </c>
      <c r="L51" s="152" t="s">
        <v>3262</v>
      </c>
      <c r="M51" s="122"/>
      <c r="N51" s="150" t="s">
        <v>26</v>
      </c>
      <c r="O51" s="122" t="s">
        <v>1398</v>
      </c>
      <c r="P51" s="122"/>
      <c r="Q51" s="150"/>
      <c r="R51" s="150"/>
      <c r="S51" s="150" t="s">
        <v>3212</v>
      </c>
    </row>
    <row r="52" spans="1:19" ht="15">
      <c r="A52" s="122">
        <v>51</v>
      </c>
      <c r="B52" s="150" t="s">
        <v>357</v>
      </c>
      <c r="C52" s="150" t="s">
        <v>358</v>
      </c>
      <c r="D52" s="151" t="s">
        <v>19</v>
      </c>
      <c r="E52" s="122" t="s">
        <v>1395</v>
      </c>
      <c r="F52" s="151" t="s">
        <v>550</v>
      </c>
      <c r="G52" s="150">
        <v>2003</v>
      </c>
      <c r="H52" s="150">
        <v>-33.529522299999996</v>
      </c>
      <c r="I52" s="150">
        <v>-58.216954999999999</v>
      </c>
      <c r="J52" s="150" t="s">
        <v>42</v>
      </c>
      <c r="K52" s="150" t="s">
        <v>1396</v>
      </c>
      <c r="L52" s="152" t="s">
        <v>3263</v>
      </c>
      <c r="M52" s="122"/>
      <c r="N52" s="150" t="s">
        <v>26</v>
      </c>
      <c r="O52" s="122" t="s">
        <v>1398</v>
      </c>
      <c r="P52" s="122"/>
      <c r="Q52" s="150"/>
      <c r="R52" s="150"/>
      <c r="S52" s="150" t="s">
        <v>3212</v>
      </c>
    </row>
    <row r="53" spans="1:19" ht="15">
      <c r="A53" s="122">
        <v>52</v>
      </c>
      <c r="B53" s="150" t="s">
        <v>357</v>
      </c>
      <c r="C53" s="150" t="s">
        <v>358</v>
      </c>
      <c r="D53" s="151" t="s">
        <v>19</v>
      </c>
      <c r="E53" s="122" t="s">
        <v>1395</v>
      </c>
      <c r="F53" s="151" t="s">
        <v>550</v>
      </c>
      <c r="G53" s="150">
        <v>2003</v>
      </c>
      <c r="H53" s="150">
        <v>-33.529522299999996</v>
      </c>
      <c r="I53" s="150">
        <v>-58.216954999999999</v>
      </c>
      <c r="J53" s="150" t="s">
        <v>42</v>
      </c>
      <c r="K53" s="150" t="s">
        <v>1396</v>
      </c>
      <c r="L53" s="153" t="s">
        <v>3264</v>
      </c>
      <c r="M53" s="122"/>
      <c r="N53" s="150" t="s">
        <v>26</v>
      </c>
      <c r="O53" s="122" t="s">
        <v>1398</v>
      </c>
      <c r="P53" s="122"/>
      <c r="Q53" s="122"/>
      <c r="R53" s="122"/>
      <c r="S53" s="150" t="s">
        <v>3212</v>
      </c>
    </row>
    <row r="54" spans="1:19" ht="15">
      <c r="A54" s="122">
        <v>53</v>
      </c>
      <c r="B54" s="150" t="s">
        <v>357</v>
      </c>
      <c r="C54" s="150" t="s">
        <v>358</v>
      </c>
      <c r="D54" s="151" t="s">
        <v>19</v>
      </c>
      <c r="E54" s="122" t="s">
        <v>1395</v>
      </c>
      <c r="F54" s="151" t="s">
        <v>550</v>
      </c>
      <c r="G54" s="150">
        <v>2003</v>
      </c>
      <c r="H54" s="150">
        <v>-33.529522299999996</v>
      </c>
      <c r="I54" s="150">
        <v>-58.216954999999999</v>
      </c>
      <c r="J54" s="150" t="s">
        <v>42</v>
      </c>
      <c r="K54" s="150" t="s">
        <v>1396</v>
      </c>
      <c r="L54" s="153" t="s">
        <v>3265</v>
      </c>
      <c r="M54" s="122"/>
      <c r="N54" s="150" t="s">
        <v>26</v>
      </c>
      <c r="O54" s="122" t="s">
        <v>1398</v>
      </c>
      <c r="P54" s="122"/>
      <c r="Q54" s="122"/>
      <c r="R54" s="122"/>
      <c r="S54" s="150" t="s">
        <v>3212</v>
      </c>
    </row>
    <row r="55" spans="1:19" ht="15">
      <c r="A55" s="122">
        <v>54</v>
      </c>
      <c r="B55" s="150" t="s">
        <v>357</v>
      </c>
      <c r="C55" s="150" t="s">
        <v>358</v>
      </c>
      <c r="D55" s="151" t="s">
        <v>19</v>
      </c>
      <c r="E55" s="122" t="s">
        <v>1395</v>
      </c>
      <c r="F55" s="151" t="s">
        <v>550</v>
      </c>
      <c r="G55" s="150">
        <v>2003</v>
      </c>
      <c r="H55" s="150">
        <v>-33.529522299999996</v>
      </c>
      <c r="I55" s="150">
        <v>-58.216954999999999</v>
      </c>
      <c r="J55" s="150" t="s">
        <v>42</v>
      </c>
      <c r="K55" s="150" t="s">
        <v>1396</v>
      </c>
      <c r="L55" s="153" t="s">
        <v>3266</v>
      </c>
      <c r="M55" s="122"/>
      <c r="N55" s="150" t="s">
        <v>26</v>
      </c>
      <c r="O55" s="122" t="s">
        <v>1398</v>
      </c>
      <c r="P55" s="122"/>
      <c r="Q55" s="122"/>
      <c r="R55" s="122"/>
      <c r="S55" s="150" t="s">
        <v>3212</v>
      </c>
    </row>
    <row r="56" spans="1:19" ht="15">
      <c r="A56" s="122">
        <v>55</v>
      </c>
      <c r="B56" s="150" t="s">
        <v>357</v>
      </c>
      <c r="C56" s="150" t="s">
        <v>358</v>
      </c>
      <c r="D56" s="151" t="s">
        <v>19</v>
      </c>
      <c r="E56" s="122" t="s">
        <v>1395</v>
      </c>
      <c r="F56" s="151" t="s">
        <v>550</v>
      </c>
      <c r="G56" s="150">
        <v>2003</v>
      </c>
      <c r="H56" s="150">
        <v>-33.529522299999996</v>
      </c>
      <c r="I56" s="150">
        <v>-58.216954999999999</v>
      </c>
      <c r="J56" s="150" t="s">
        <v>42</v>
      </c>
      <c r="K56" s="150" t="s">
        <v>1396</v>
      </c>
      <c r="L56" s="150" t="s">
        <v>3267</v>
      </c>
      <c r="M56" s="122"/>
      <c r="N56" s="150" t="s">
        <v>26</v>
      </c>
      <c r="O56" s="122" t="s">
        <v>1398</v>
      </c>
      <c r="P56" s="122"/>
      <c r="Q56" s="122"/>
      <c r="R56" s="122"/>
      <c r="S56" s="150" t="s">
        <v>3212</v>
      </c>
    </row>
    <row r="57" spans="1:19" ht="15">
      <c r="A57" s="122">
        <v>56</v>
      </c>
      <c r="B57" s="150" t="s">
        <v>357</v>
      </c>
      <c r="C57" s="150" t="s">
        <v>358</v>
      </c>
      <c r="D57" s="151" t="s">
        <v>19</v>
      </c>
      <c r="E57" s="122" t="s">
        <v>1395</v>
      </c>
      <c r="F57" s="151" t="s">
        <v>550</v>
      </c>
      <c r="G57" s="150">
        <v>2003</v>
      </c>
      <c r="H57" s="150">
        <v>-33.529522299999996</v>
      </c>
      <c r="I57" s="150">
        <v>-58.216954999999999</v>
      </c>
      <c r="J57" s="150" t="s">
        <v>42</v>
      </c>
      <c r="K57" s="150" t="s">
        <v>1396</v>
      </c>
      <c r="L57" s="150" t="s">
        <v>3268</v>
      </c>
      <c r="M57" s="122"/>
      <c r="N57" s="150" t="s">
        <v>26</v>
      </c>
      <c r="O57" s="122" t="s">
        <v>1398</v>
      </c>
      <c r="P57" s="122"/>
      <c r="Q57" s="122"/>
      <c r="R57" s="122"/>
      <c r="S57" s="150" t="s">
        <v>3212</v>
      </c>
    </row>
    <row r="58" spans="1:19" ht="15">
      <c r="A58" s="122">
        <v>57</v>
      </c>
      <c r="B58" s="150" t="s">
        <v>357</v>
      </c>
      <c r="C58" s="150" t="s">
        <v>358</v>
      </c>
      <c r="D58" s="151" t="s">
        <v>19</v>
      </c>
      <c r="E58" s="154" t="s">
        <v>1395</v>
      </c>
      <c r="F58" s="151" t="s">
        <v>550</v>
      </c>
      <c r="G58" s="150">
        <v>2003</v>
      </c>
      <c r="H58" s="150">
        <v>-33.529522299999996</v>
      </c>
      <c r="I58" s="150">
        <v>-58.216954999999999</v>
      </c>
      <c r="J58" s="150" t="s">
        <v>42</v>
      </c>
      <c r="K58" s="150" t="s">
        <v>1396</v>
      </c>
      <c r="L58" s="150" t="s">
        <v>3269</v>
      </c>
      <c r="M58" s="122"/>
      <c r="N58" s="150" t="s">
        <v>26</v>
      </c>
      <c r="O58" s="122" t="s">
        <v>1398</v>
      </c>
      <c r="P58" s="122"/>
      <c r="Q58" s="122"/>
      <c r="R58" s="122"/>
      <c r="S58" s="150" t="s">
        <v>3212</v>
      </c>
    </row>
    <row r="59" spans="1:19" ht="15">
      <c r="A59" s="122">
        <v>58</v>
      </c>
      <c r="B59" s="150" t="s">
        <v>357</v>
      </c>
      <c r="C59" s="150" t="s">
        <v>358</v>
      </c>
      <c r="D59" s="151" t="s">
        <v>19</v>
      </c>
      <c r="E59" s="122" t="s">
        <v>1395</v>
      </c>
      <c r="F59" s="151" t="s">
        <v>550</v>
      </c>
      <c r="G59" s="150">
        <v>2003</v>
      </c>
      <c r="H59" s="150">
        <v>-33.529522299999996</v>
      </c>
      <c r="I59" s="150">
        <v>-58.216954999999999</v>
      </c>
      <c r="J59" s="150" t="s">
        <v>42</v>
      </c>
      <c r="K59" s="150" t="s">
        <v>1396</v>
      </c>
      <c r="L59" s="150" t="s">
        <v>3270</v>
      </c>
      <c r="M59" s="122"/>
      <c r="N59" s="150" t="s">
        <v>26</v>
      </c>
      <c r="O59" s="122" t="s">
        <v>1398</v>
      </c>
      <c r="P59" s="122"/>
      <c r="Q59" s="122"/>
      <c r="R59" s="122"/>
      <c r="S59" s="150" t="s">
        <v>3212</v>
      </c>
    </row>
    <row r="60" spans="1:19" ht="15">
      <c r="A60" s="122">
        <v>59</v>
      </c>
      <c r="B60" s="150" t="s">
        <v>357</v>
      </c>
      <c r="C60" s="150" t="s">
        <v>358</v>
      </c>
      <c r="D60" s="151" t="s">
        <v>19</v>
      </c>
      <c r="E60" s="122" t="s">
        <v>1395</v>
      </c>
      <c r="F60" s="151" t="s">
        <v>550</v>
      </c>
      <c r="G60" s="150">
        <v>2003</v>
      </c>
      <c r="H60" s="150">
        <v>-33.529522299999996</v>
      </c>
      <c r="I60" s="150">
        <v>-58.216954999999999</v>
      </c>
      <c r="J60" s="150" t="s">
        <v>42</v>
      </c>
      <c r="K60" s="150" t="s">
        <v>1396</v>
      </c>
      <c r="L60" s="150" t="s">
        <v>3271</v>
      </c>
      <c r="M60" s="122"/>
      <c r="N60" s="150" t="s">
        <v>26</v>
      </c>
      <c r="O60" s="122" t="s">
        <v>1398</v>
      </c>
      <c r="P60" s="122"/>
      <c r="Q60" s="122"/>
      <c r="R60" s="122"/>
      <c r="S60" s="150" t="s">
        <v>3212</v>
      </c>
    </row>
    <row r="61" spans="1:19" ht="15">
      <c r="A61" s="122">
        <v>60</v>
      </c>
      <c r="B61" s="150" t="s">
        <v>357</v>
      </c>
      <c r="C61" s="150" t="s">
        <v>358</v>
      </c>
      <c r="D61" s="151" t="s">
        <v>19</v>
      </c>
      <c r="E61" s="122" t="s">
        <v>1395</v>
      </c>
      <c r="F61" s="151" t="s">
        <v>550</v>
      </c>
      <c r="G61" s="150">
        <v>2003</v>
      </c>
      <c r="H61" s="150">
        <v>-33.529522299999996</v>
      </c>
      <c r="I61" s="150">
        <v>-58.216954999999999</v>
      </c>
      <c r="J61" s="150" t="s">
        <v>42</v>
      </c>
      <c r="K61" s="150" t="s">
        <v>1396</v>
      </c>
      <c r="L61" s="150" t="s">
        <v>3272</v>
      </c>
      <c r="M61" s="122"/>
      <c r="N61" s="150" t="s">
        <v>26</v>
      </c>
      <c r="O61" s="122" t="s">
        <v>1398</v>
      </c>
      <c r="P61" s="122"/>
      <c r="Q61" s="122"/>
      <c r="R61" s="122"/>
      <c r="S61" s="150" t="s">
        <v>3212</v>
      </c>
    </row>
    <row r="62" spans="1:19" ht="15">
      <c r="A62" s="122">
        <v>61</v>
      </c>
      <c r="B62" s="150" t="s">
        <v>357</v>
      </c>
      <c r="C62" s="150" t="s">
        <v>358</v>
      </c>
      <c r="D62" s="151" t="s">
        <v>19</v>
      </c>
      <c r="E62" s="122" t="s">
        <v>1395</v>
      </c>
      <c r="F62" s="151" t="s">
        <v>550</v>
      </c>
      <c r="G62" s="150">
        <v>2003</v>
      </c>
      <c r="H62" s="150">
        <v>-33.529522299999996</v>
      </c>
      <c r="I62" s="150">
        <v>-58.216954999999999</v>
      </c>
      <c r="J62" s="150" t="s">
        <v>42</v>
      </c>
      <c r="K62" s="150" t="s">
        <v>1396</v>
      </c>
      <c r="L62" s="150" t="s">
        <v>3273</v>
      </c>
      <c r="M62" s="122"/>
      <c r="N62" s="150" t="s">
        <v>26</v>
      </c>
      <c r="O62" s="122" t="s">
        <v>1398</v>
      </c>
      <c r="P62" s="122"/>
      <c r="Q62" s="122"/>
      <c r="R62" s="122"/>
      <c r="S62" s="150" t="s">
        <v>3212</v>
      </c>
    </row>
    <row r="63" spans="1:19" ht="15">
      <c r="A63" s="122">
        <v>62</v>
      </c>
      <c r="B63" s="150" t="s">
        <v>357</v>
      </c>
      <c r="C63" s="150" t="s">
        <v>358</v>
      </c>
      <c r="D63" s="151" t="s">
        <v>19</v>
      </c>
      <c r="E63" s="122" t="s">
        <v>549</v>
      </c>
      <c r="F63" s="151" t="s">
        <v>550</v>
      </c>
      <c r="G63" s="150">
        <v>2009</v>
      </c>
      <c r="H63" s="150">
        <v>-34.348604199999997</v>
      </c>
      <c r="I63" s="150">
        <v>-56.707514000000003</v>
      </c>
      <c r="J63" s="150" t="s">
        <v>42</v>
      </c>
      <c r="K63" s="150" t="s">
        <v>1396</v>
      </c>
      <c r="L63" s="152" t="s">
        <v>3274</v>
      </c>
      <c r="M63" s="122"/>
      <c r="N63" s="150" t="s">
        <v>26</v>
      </c>
      <c r="O63" s="122" t="s">
        <v>1398</v>
      </c>
      <c r="P63" s="122"/>
      <c r="Q63" s="122"/>
      <c r="R63" s="122"/>
      <c r="S63" s="150" t="s">
        <v>3212</v>
      </c>
    </row>
    <row r="64" spans="1:19" ht="15">
      <c r="A64" s="122">
        <v>63</v>
      </c>
      <c r="B64" s="150" t="s">
        <v>357</v>
      </c>
      <c r="C64" s="150" t="s">
        <v>358</v>
      </c>
      <c r="D64" s="151" t="s">
        <v>19</v>
      </c>
      <c r="E64" s="122" t="s">
        <v>549</v>
      </c>
      <c r="F64" s="151" t="s">
        <v>550</v>
      </c>
      <c r="G64" s="150">
        <v>2009</v>
      </c>
      <c r="H64" s="150">
        <v>-34.348604199999997</v>
      </c>
      <c r="I64" s="150">
        <v>-56.707514000000003</v>
      </c>
      <c r="J64" s="150" t="s">
        <v>42</v>
      </c>
      <c r="K64" s="150" t="s">
        <v>1396</v>
      </c>
      <c r="L64" s="152" t="s">
        <v>3275</v>
      </c>
      <c r="M64" s="122"/>
      <c r="N64" s="150" t="s">
        <v>26</v>
      </c>
      <c r="O64" s="122" t="s">
        <v>1398</v>
      </c>
      <c r="P64" s="122"/>
      <c r="Q64" s="122"/>
      <c r="R64" s="122"/>
      <c r="S64" s="150" t="s">
        <v>3212</v>
      </c>
    </row>
    <row r="65" spans="1:19" ht="15">
      <c r="A65" s="122">
        <v>64</v>
      </c>
      <c r="B65" s="150" t="s">
        <v>357</v>
      </c>
      <c r="C65" s="150" t="s">
        <v>358</v>
      </c>
      <c r="D65" s="151" t="s">
        <v>19</v>
      </c>
      <c r="E65" s="122" t="s">
        <v>549</v>
      </c>
      <c r="F65" s="151" t="s">
        <v>550</v>
      </c>
      <c r="G65" s="150">
        <v>2009</v>
      </c>
      <c r="H65" s="150">
        <v>-34.348604199999997</v>
      </c>
      <c r="I65" s="150">
        <v>-56.707514000000003</v>
      </c>
      <c r="J65" s="150" t="s">
        <v>42</v>
      </c>
      <c r="K65" s="150" t="s">
        <v>1396</v>
      </c>
      <c r="L65" s="152" t="s">
        <v>3276</v>
      </c>
      <c r="M65" s="122"/>
      <c r="N65" s="150" t="s">
        <v>26</v>
      </c>
      <c r="O65" s="122" t="s">
        <v>1398</v>
      </c>
      <c r="P65" s="122"/>
      <c r="Q65" s="122"/>
      <c r="R65" s="122"/>
      <c r="S65" s="150" t="s">
        <v>3212</v>
      </c>
    </row>
    <row r="66" spans="1:19" ht="15">
      <c r="A66" s="122">
        <v>65</v>
      </c>
      <c r="B66" s="150" t="s">
        <v>357</v>
      </c>
      <c r="C66" s="150" t="s">
        <v>358</v>
      </c>
      <c r="D66" s="151" t="s">
        <v>19</v>
      </c>
      <c r="E66" s="122" t="s">
        <v>549</v>
      </c>
      <c r="F66" s="151" t="s">
        <v>550</v>
      </c>
      <c r="G66" s="150">
        <v>2009</v>
      </c>
      <c r="H66" s="150">
        <v>-34.348604199999997</v>
      </c>
      <c r="I66" s="150">
        <v>-56.707514000000003</v>
      </c>
      <c r="J66" s="150" t="s">
        <v>42</v>
      </c>
      <c r="K66" s="150" t="s">
        <v>1396</v>
      </c>
      <c r="L66" s="152" t="s">
        <v>3277</v>
      </c>
      <c r="M66" s="122"/>
      <c r="N66" s="150" t="s">
        <v>26</v>
      </c>
      <c r="O66" s="122" t="s">
        <v>1398</v>
      </c>
      <c r="P66" s="122"/>
      <c r="Q66" s="122"/>
      <c r="R66" s="122"/>
      <c r="S66" s="150" t="s">
        <v>3212</v>
      </c>
    </row>
    <row r="67" spans="1:19" ht="15">
      <c r="A67" s="122">
        <v>66</v>
      </c>
      <c r="B67" s="150" t="s">
        <v>357</v>
      </c>
      <c r="C67" s="150" t="s">
        <v>358</v>
      </c>
      <c r="D67" s="151" t="s">
        <v>19</v>
      </c>
      <c r="E67" s="122" t="s">
        <v>549</v>
      </c>
      <c r="F67" s="151" t="s">
        <v>550</v>
      </c>
      <c r="G67" s="150">
        <v>2009</v>
      </c>
      <c r="H67" s="150">
        <v>-34.348604199999997</v>
      </c>
      <c r="I67" s="150">
        <v>-56.707514000000003</v>
      </c>
      <c r="J67" s="150" t="s">
        <v>42</v>
      </c>
      <c r="K67" s="150" t="s">
        <v>1396</v>
      </c>
      <c r="L67" s="152" t="s">
        <v>3278</v>
      </c>
      <c r="M67" s="122"/>
      <c r="N67" s="150" t="s">
        <v>26</v>
      </c>
      <c r="O67" s="122" t="s">
        <v>1398</v>
      </c>
      <c r="P67" s="122"/>
      <c r="Q67" s="122"/>
      <c r="R67" s="122"/>
      <c r="S67" s="150" t="s">
        <v>3212</v>
      </c>
    </row>
    <row r="68" spans="1:19" ht="15">
      <c r="A68" s="122">
        <v>67</v>
      </c>
      <c r="B68" s="150" t="s">
        <v>357</v>
      </c>
      <c r="C68" s="150" t="s">
        <v>358</v>
      </c>
      <c r="D68" s="151" t="s">
        <v>19</v>
      </c>
      <c r="E68" s="122" t="s">
        <v>549</v>
      </c>
      <c r="F68" s="151" t="s">
        <v>550</v>
      </c>
      <c r="G68" s="150">
        <v>2009</v>
      </c>
      <c r="H68" s="150">
        <v>-34.348604199999997</v>
      </c>
      <c r="I68" s="150">
        <v>-56.707514000000003</v>
      </c>
      <c r="J68" s="150" t="s">
        <v>42</v>
      </c>
      <c r="K68" s="150" t="s">
        <v>1396</v>
      </c>
      <c r="L68" s="152" t="s">
        <v>3279</v>
      </c>
      <c r="M68" s="122"/>
      <c r="N68" s="150" t="s">
        <v>26</v>
      </c>
      <c r="O68" s="122" t="s">
        <v>1398</v>
      </c>
      <c r="P68" s="122"/>
      <c r="Q68" s="122"/>
      <c r="R68" s="122"/>
      <c r="S68" s="150" t="s">
        <v>3212</v>
      </c>
    </row>
    <row r="69" spans="1:19" ht="15">
      <c r="A69" s="122">
        <v>68</v>
      </c>
      <c r="B69" s="150" t="s">
        <v>357</v>
      </c>
      <c r="C69" s="150" t="s">
        <v>358</v>
      </c>
      <c r="D69" s="151" t="s">
        <v>19</v>
      </c>
      <c r="E69" s="122" t="s">
        <v>549</v>
      </c>
      <c r="F69" s="151" t="s">
        <v>550</v>
      </c>
      <c r="G69" s="150">
        <v>2009</v>
      </c>
      <c r="H69" s="150">
        <v>-34.348604199999997</v>
      </c>
      <c r="I69" s="150">
        <v>-56.707514000000003</v>
      </c>
      <c r="J69" s="150" t="s">
        <v>42</v>
      </c>
      <c r="K69" s="150" t="s">
        <v>1396</v>
      </c>
      <c r="L69" s="152" t="s">
        <v>3280</v>
      </c>
      <c r="M69" s="122"/>
      <c r="N69" s="150" t="s">
        <v>26</v>
      </c>
      <c r="O69" s="122" t="s">
        <v>1398</v>
      </c>
      <c r="P69" s="122"/>
      <c r="Q69" s="122"/>
      <c r="R69" s="122"/>
      <c r="S69" s="150" t="s">
        <v>3212</v>
      </c>
    </row>
    <row r="70" spans="1:19" ht="15">
      <c r="A70" s="122">
        <v>69</v>
      </c>
      <c r="B70" s="150" t="s">
        <v>357</v>
      </c>
      <c r="C70" s="150" t="s">
        <v>358</v>
      </c>
      <c r="D70" s="151" t="s">
        <v>19</v>
      </c>
      <c r="E70" s="122" t="s">
        <v>549</v>
      </c>
      <c r="F70" s="151" t="s">
        <v>550</v>
      </c>
      <c r="G70" s="150">
        <v>2009</v>
      </c>
      <c r="H70" s="150">
        <v>-34.348604199999997</v>
      </c>
      <c r="I70" s="150">
        <v>-56.707514000000003</v>
      </c>
      <c r="J70" s="150" t="s">
        <v>42</v>
      </c>
      <c r="K70" s="150" t="s">
        <v>1396</v>
      </c>
      <c r="L70" s="152" t="s">
        <v>3281</v>
      </c>
      <c r="M70" s="122"/>
      <c r="N70" s="150" t="s">
        <v>26</v>
      </c>
      <c r="O70" s="122" t="s">
        <v>1398</v>
      </c>
      <c r="P70" s="122"/>
      <c r="Q70" s="122"/>
      <c r="R70" s="122"/>
      <c r="S70" s="150" t="s">
        <v>3212</v>
      </c>
    </row>
    <row r="71" spans="1:19" ht="15">
      <c r="A71" s="122">
        <v>70</v>
      </c>
      <c r="B71" s="150" t="s">
        <v>357</v>
      </c>
      <c r="C71" s="150" t="s">
        <v>358</v>
      </c>
      <c r="D71" s="151" t="s">
        <v>19</v>
      </c>
      <c r="E71" s="122" t="s">
        <v>549</v>
      </c>
      <c r="F71" s="151" t="s">
        <v>550</v>
      </c>
      <c r="G71" s="150">
        <v>2009</v>
      </c>
      <c r="H71" s="150">
        <v>-34.348604199999997</v>
      </c>
      <c r="I71" s="150">
        <v>-56.707514000000003</v>
      </c>
      <c r="J71" s="150" t="s">
        <v>42</v>
      </c>
      <c r="K71" s="150" t="s">
        <v>1396</v>
      </c>
      <c r="L71" s="152" t="s">
        <v>3282</v>
      </c>
      <c r="M71" s="122"/>
      <c r="N71" s="150" t="s">
        <v>26</v>
      </c>
      <c r="O71" s="122" t="s">
        <v>1398</v>
      </c>
      <c r="P71" s="122"/>
      <c r="Q71" s="122"/>
      <c r="R71" s="122"/>
      <c r="S71" s="150" t="s">
        <v>3212</v>
      </c>
    </row>
    <row r="72" spans="1:19" ht="15">
      <c r="A72" s="122">
        <v>71</v>
      </c>
      <c r="B72" s="150" t="s">
        <v>357</v>
      </c>
      <c r="C72" s="150" t="s">
        <v>358</v>
      </c>
      <c r="D72" s="151" t="s">
        <v>19</v>
      </c>
      <c r="E72" s="122" t="s">
        <v>549</v>
      </c>
      <c r="F72" s="151" t="s">
        <v>550</v>
      </c>
      <c r="G72" s="150">
        <v>2009</v>
      </c>
      <c r="H72" s="150">
        <v>-34.348604199999997</v>
      </c>
      <c r="I72" s="150">
        <v>-56.707514000000003</v>
      </c>
      <c r="J72" s="150" t="s">
        <v>42</v>
      </c>
      <c r="K72" s="150" t="s">
        <v>1396</v>
      </c>
      <c r="L72" s="152" t="s">
        <v>3283</v>
      </c>
      <c r="M72" s="122"/>
      <c r="N72" s="150" t="s">
        <v>26</v>
      </c>
      <c r="O72" s="122" t="s">
        <v>1398</v>
      </c>
      <c r="P72" s="122"/>
      <c r="Q72" s="122"/>
      <c r="R72" s="122"/>
      <c r="S72" s="150" t="s">
        <v>3212</v>
      </c>
    </row>
    <row r="73" spans="1:19" ht="15">
      <c r="A73" s="122">
        <v>72</v>
      </c>
      <c r="B73" s="150" t="s">
        <v>357</v>
      </c>
      <c r="C73" s="150" t="s">
        <v>358</v>
      </c>
      <c r="D73" s="151" t="s">
        <v>19</v>
      </c>
      <c r="E73" s="122" t="s">
        <v>549</v>
      </c>
      <c r="F73" s="151" t="s">
        <v>550</v>
      </c>
      <c r="G73" s="150">
        <v>2009</v>
      </c>
      <c r="H73" s="150">
        <v>-34.348604199999997</v>
      </c>
      <c r="I73" s="150">
        <v>-56.707514000000003</v>
      </c>
      <c r="J73" s="150" t="s">
        <v>42</v>
      </c>
      <c r="K73" s="150" t="s">
        <v>1396</v>
      </c>
      <c r="L73" s="152" t="s">
        <v>3284</v>
      </c>
      <c r="M73" s="122"/>
      <c r="N73" s="150" t="s">
        <v>26</v>
      </c>
      <c r="O73" s="122" t="s">
        <v>1398</v>
      </c>
      <c r="P73" s="122"/>
      <c r="Q73" s="122"/>
      <c r="R73" s="122"/>
      <c r="S73" s="150" t="s">
        <v>3212</v>
      </c>
    </row>
    <row r="74" spans="1:19" ht="15">
      <c r="A74" s="122">
        <v>73</v>
      </c>
      <c r="B74" s="150" t="s">
        <v>357</v>
      </c>
      <c r="C74" s="150" t="s">
        <v>358</v>
      </c>
      <c r="D74" s="151" t="s">
        <v>19</v>
      </c>
      <c r="E74" s="122" t="s">
        <v>549</v>
      </c>
      <c r="F74" s="151" t="s">
        <v>550</v>
      </c>
      <c r="G74" s="150">
        <v>2009</v>
      </c>
      <c r="H74" s="150">
        <v>-34.348604199999997</v>
      </c>
      <c r="I74" s="150">
        <v>-56.707514000000003</v>
      </c>
      <c r="J74" s="150" t="s">
        <v>42</v>
      </c>
      <c r="K74" s="150" t="s">
        <v>1396</v>
      </c>
      <c r="L74" s="152" t="s">
        <v>3285</v>
      </c>
      <c r="M74" s="122"/>
      <c r="N74" s="150" t="s">
        <v>26</v>
      </c>
      <c r="O74" s="122" t="s">
        <v>1398</v>
      </c>
      <c r="P74" s="122"/>
      <c r="Q74" s="122"/>
      <c r="R74" s="122"/>
      <c r="S74" s="150" t="s">
        <v>3212</v>
      </c>
    </row>
    <row r="75" spans="1:19" ht="15">
      <c r="A75" s="122">
        <v>74</v>
      </c>
      <c r="B75" s="150" t="s">
        <v>357</v>
      </c>
      <c r="C75" s="150" t="s">
        <v>358</v>
      </c>
      <c r="D75" s="151" t="s">
        <v>19</v>
      </c>
      <c r="E75" s="122" t="s">
        <v>549</v>
      </c>
      <c r="F75" s="151" t="s">
        <v>550</v>
      </c>
      <c r="G75" s="150">
        <v>2009</v>
      </c>
      <c r="H75" s="150">
        <v>-34.348604199999997</v>
      </c>
      <c r="I75" s="150">
        <v>-56.707514000000003</v>
      </c>
      <c r="J75" s="150" t="s">
        <v>42</v>
      </c>
      <c r="K75" s="150" t="s">
        <v>1396</v>
      </c>
      <c r="L75" s="152" t="s">
        <v>3286</v>
      </c>
      <c r="M75" s="122"/>
      <c r="N75" s="150" t="s">
        <v>26</v>
      </c>
      <c r="O75" s="122" t="s">
        <v>1398</v>
      </c>
      <c r="P75" s="122"/>
      <c r="Q75" s="122"/>
      <c r="R75" s="122"/>
      <c r="S75" s="150" t="s">
        <v>3212</v>
      </c>
    </row>
    <row r="76" spans="1:19" ht="15">
      <c r="A76" s="122">
        <v>75</v>
      </c>
      <c r="B76" s="150" t="s">
        <v>357</v>
      </c>
      <c r="C76" s="150" t="s">
        <v>358</v>
      </c>
      <c r="D76" s="151" t="s">
        <v>19</v>
      </c>
      <c r="E76" s="122" t="s">
        <v>549</v>
      </c>
      <c r="F76" s="151" t="s">
        <v>550</v>
      </c>
      <c r="G76" s="150">
        <v>2009</v>
      </c>
      <c r="H76" s="150">
        <v>-34.348604199999997</v>
      </c>
      <c r="I76" s="150">
        <v>-56.707514000000003</v>
      </c>
      <c r="J76" s="150" t="s">
        <v>42</v>
      </c>
      <c r="K76" s="150" t="s">
        <v>1396</v>
      </c>
      <c r="L76" s="152" t="s">
        <v>3287</v>
      </c>
      <c r="M76" s="122"/>
      <c r="N76" s="150" t="s">
        <v>26</v>
      </c>
      <c r="O76" s="122" t="s">
        <v>1398</v>
      </c>
      <c r="P76" s="122"/>
      <c r="Q76" s="122"/>
      <c r="R76" s="122"/>
      <c r="S76" s="150" t="s">
        <v>3212</v>
      </c>
    </row>
    <row r="77" spans="1:19" ht="15">
      <c r="A77" s="122">
        <v>76</v>
      </c>
      <c r="B77" s="150" t="s">
        <v>357</v>
      </c>
      <c r="C77" s="150" t="s">
        <v>358</v>
      </c>
      <c r="D77" s="151" t="s">
        <v>19</v>
      </c>
      <c r="E77" s="150" t="s">
        <v>1395</v>
      </c>
      <c r="F77" s="151" t="s">
        <v>550</v>
      </c>
      <c r="G77" s="150">
        <v>2009</v>
      </c>
      <c r="H77" s="150">
        <v>-33.529522299999996</v>
      </c>
      <c r="I77" s="150">
        <v>-58.216954999999999</v>
      </c>
      <c r="J77" s="150" t="s">
        <v>42</v>
      </c>
      <c r="K77" s="150" t="s">
        <v>1396</v>
      </c>
      <c r="L77" s="152" t="s">
        <v>3288</v>
      </c>
      <c r="M77" s="122"/>
      <c r="N77" s="150" t="s">
        <v>26</v>
      </c>
      <c r="O77" s="122" t="s">
        <v>1398</v>
      </c>
      <c r="P77" s="122"/>
      <c r="Q77" s="122"/>
      <c r="R77" s="122"/>
      <c r="S77" s="150" t="s">
        <v>3212</v>
      </c>
    </row>
    <row r="78" spans="1:19" ht="15">
      <c r="A78" s="122">
        <v>77</v>
      </c>
      <c r="B78" s="150" t="s">
        <v>357</v>
      </c>
      <c r="C78" s="150" t="s">
        <v>358</v>
      </c>
      <c r="D78" s="151" t="s">
        <v>19</v>
      </c>
      <c r="E78" s="150" t="s">
        <v>1395</v>
      </c>
      <c r="F78" s="151" t="s">
        <v>550</v>
      </c>
      <c r="G78" s="150">
        <v>2009</v>
      </c>
      <c r="H78" s="150">
        <v>-33.529522299999996</v>
      </c>
      <c r="I78" s="150">
        <v>-58.216954999999999</v>
      </c>
      <c r="J78" s="150" t="s">
        <v>42</v>
      </c>
      <c r="K78" s="150" t="s">
        <v>1396</v>
      </c>
      <c r="L78" s="152" t="s">
        <v>3289</v>
      </c>
      <c r="M78" s="122"/>
      <c r="N78" s="150" t="s">
        <v>26</v>
      </c>
      <c r="O78" s="122" t="s">
        <v>1398</v>
      </c>
      <c r="P78" s="122"/>
      <c r="Q78" s="122"/>
      <c r="R78" s="122"/>
      <c r="S78" s="150" t="s">
        <v>3212</v>
      </c>
    </row>
    <row r="79" spans="1:19" ht="15">
      <c r="A79" s="122">
        <v>78</v>
      </c>
      <c r="B79" s="150" t="s">
        <v>357</v>
      </c>
      <c r="C79" s="150" t="s">
        <v>358</v>
      </c>
      <c r="D79" s="151" t="s">
        <v>19</v>
      </c>
      <c r="E79" s="150" t="s">
        <v>1395</v>
      </c>
      <c r="F79" s="151" t="s">
        <v>550</v>
      </c>
      <c r="G79" s="150">
        <v>2009</v>
      </c>
      <c r="H79" s="150">
        <v>-33.529522299999996</v>
      </c>
      <c r="I79" s="150">
        <v>-58.216954999999999</v>
      </c>
      <c r="J79" s="150" t="s">
        <v>42</v>
      </c>
      <c r="K79" s="150" t="s">
        <v>1396</v>
      </c>
      <c r="L79" s="152" t="s">
        <v>3290</v>
      </c>
      <c r="M79" s="122"/>
      <c r="N79" s="150" t="s">
        <v>26</v>
      </c>
      <c r="O79" s="122" t="s">
        <v>1398</v>
      </c>
      <c r="P79" s="122"/>
      <c r="Q79" s="122"/>
      <c r="R79" s="122"/>
      <c r="S79" s="150" t="s">
        <v>3212</v>
      </c>
    </row>
    <row r="80" spans="1:19" ht="15">
      <c r="A80" s="122">
        <v>79</v>
      </c>
      <c r="B80" s="150" t="s">
        <v>357</v>
      </c>
      <c r="C80" s="150" t="s">
        <v>358</v>
      </c>
      <c r="D80" s="151" t="s">
        <v>19</v>
      </c>
      <c r="E80" s="150" t="s">
        <v>1485</v>
      </c>
      <c r="F80" s="151" t="s">
        <v>550</v>
      </c>
      <c r="G80" s="150">
        <v>2009</v>
      </c>
      <c r="H80" s="150">
        <v>-33.516942899999997</v>
      </c>
      <c r="I80" s="150">
        <v>-56.898456000000003</v>
      </c>
      <c r="J80" s="150" t="s">
        <v>42</v>
      </c>
      <c r="K80" s="150" t="s">
        <v>1396</v>
      </c>
      <c r="L80" s="152" t="s">
        <v>3291</v>
      </c>
      <c r="M80" s="122"/>
      <c r="N80" s="150" t="s">
        <v>26</v>
      </c>
      <c r="O80" s="122" t="s">
        <v>1398</v>
      </c>
      <c r="P80" s="122"/>
      <c r="Q80" s="122"/>
      <c r="R80" s="122"/>
      <c r="S80" s="150" t="s">
        <v>3212</v>
      </c>
    </row>
    <row r="81" spans="1:19" ht="15">
      <c r="A81" s="122">
        <v>80</v>
      </c>
      <c r="B81" s="150" t="s">
        <v>357</v>
      </c>
      <c r="C81" s="150" t="s">
        <v>358</v>
      </c>
      <c r="D81" s="151" t="s">
        <v>19</v>
      </c>
      <c r="E81" s="122" t="s">
        <v>3247</v>
      </c>
      <c r="F81" s="151" t="s">
        <v>550</v>
      </c>
      <c r="G81" s="150">
        <v>2009</v>
      </c>
      <c r="H81" s="150">
        <v>-34.348604199999997</v>
      </c>
      <c r="I81" s="150">
        <v>-56.707514000000003</v>
      </c>
      <c r="J81" s="150" t="s">
        <v>42</v>
      </c>
      <c r="K81" s="150" t="s">
        <v>1396</v>
      </c>
      <c r="L81" s="152" t="s">
        <v>3292</v>
      </c>
      <c r="M81" s="122"/>
      <c r="N81" s="150" t="s">
        <v>26</v>
      </c>
      <c r="O81" s="122" t="s">
        <v>1398</v>
      </c>
      <c r="P81" s="122"/>
      <c r="Q81" s="122"/>
      <c r="R81" s="122"/>
      <c r="S81" s="150" t="s">
        <v>3212</v>
      </c>
    </row>
    <row r="82" spans="1:19" ht="15">
      <c r="A82" s="122">
        <v>81</v>
      </c>
      <c r="B82" s="150" t="s">
        <v>357</v>
      </c>
      <c r="C82" s="150" t="s">
        <v>358</v>
      </c>
      <c r="D82" s="151" t="s">
        <v>19</v>
      </c>
      <c r="E82" s="122" t="s">
        <v>3247</v>
      </c>
      <c r="F82" s="151" t="s">
        <v>550</v>
      </c>
      <c r="G82" s="150">
        <v>2009</v>
      </c>
      <c r="H82" s="150">
        <v>-34.348604199999997</v>
      </c>
      <c r="I82" s="150">
        <v>-56.707514000000003</v>
      </c>
      <c r="J82" s="150" t="s">
        <v>42</v>
      </c>
      <c r="K82" s="150" t="s">
        <v>1396</v>
      </c>
      <c r="L82" s="152" t="s">
        <v>3293</v>
      </c>
      <c r="M82" s="122"/>
      <c r="N82" s="150" t="s">
        <v>26</v>
      </c>
      <c r="O82" s="122" t="s">
        <v>1398</v>
      </c>
      <c r="P82" s="122"/>
      <c r="Q82" s="122"/>
      <c r="R82" s="122"/>
      <c r="S82" s="150" t="s">
        <v>3212</v>
      </c>
    </row>
    <row r="83" spans="1:19" ht="15">
      <c r="A83" s="122">
        <v>82</v>
      </c>
      <c r="B83" s="150" t="s">
        <v>357</v>
      </c>
      <c r="C83" s="150" t="s">
        <v>358</v>
      </c>
      <c r="D83" s="151" t="s">
        <v>19</v>
      </c>
      <c r="E83" s="122" t="s">
        <v>3247</v>
      </c>
      <c r="F83" s="151" t="s">
        <v>550</v>
      </c>
      <c r="G83" s="150">
        <v>2009</v>
      </c>
      <c r="H83" s="150">
        <v>-34.348604199999997</v>
      </c>
      <c r="I83" s="150">
        <v>-56.707514000000003</v>
      </c>
      <c r="J83" s="150" t="s">
        <v>42</v>
      </c>
      <c r="K83" s="150" t="s">
        <v>1396</v>
      </c>
      <c r="L83" s="152" t="s">
        <v>3294</v>
      </c>
      <c r="M83" s="122"/>
      <c r="N83" s="150" t="s">
        <v>26</v>
      </c>
      <c r="O83" s="122" t="s">
        <v>1398</v>
      </c>
      <c r="P83" s="122"/>
      <c r="Q83" s="122"/>
      <c r="R83" s="122"/>
      <c r="S83" s="150" t="s">
        <v>3212</v>
      </c>
    </row>
    <row r="84" spans="1:19" ht="15">
      <c r="A84" s="122">
        <v>83</v>
      </c>
      <c r="B84" s="150" t="s">
        <v>357</v>
      </c>
      <c r="C84" s="150" t="s">
        <v>358</v>
      </c>
      <c r="D84" s="151" t="s">
        <v>19</v>
      </c>
      <c r="E84" s="122" t="s">
        <v>3247</v>
      </c>
      <c r="F84" s="151" t="s">
        <v>550</v>
      </c>
      <c r="G84" s="150">
        <v>2009</v>
      </c>
      <c r="H84" s="150">
        <v>-34.348604199999997</v>
      </c>
      <c r="I84" s="150">
        <v>-56.707514000000003</v>
      </c>
      <c r="J84" s="150" t="s">
        <v>42</v>
      </c>
      <c r="K84" s="150" t="s">
        <v>1396</v>
      </c>
      <c r="L84" s="152" t="s">
        <v>3295</v>
      </c>
      <c r="M84" s="122"/>
      <c r="N84" s="150" t="s">
        <v>26</v>
      </c>
      <c r="O84" s="122" t="s">
        <v>1398</v>
      </c>
      <c r="P84" s="122"/>
      <c r="Q84" s="122"/>
      <c r="R84" s="122"/>
      <c r="S84" s="150" t="s">
        <v>3212</v>
      </c>
    </row>
    <row r="85" spans="1:19" ht="15">
      <c r="A85" s="122">
        <v>84</v>
      </c>
      <c r="B85" s="150" t="s">
        <v>357</v>
      </c>
      <c r="C85" s="150" t="s">
        <v>358</v>
      </c>
      <c r="D85" s="151" t="s">
        <v>19</v>
      </c>
      <c r="E85" s="122" t="s">
        <v>3247</v>
      </c>
      <c r="F85" s="151" t="s">
        <v>550</v>
      </c>
      <c r="G85" s="150">
        <v>2009</v>
      </c>
      <c r="H85" s="150">
        <v>-34.348604199999997</v>
      </c>
      <c r="I85" s="150">
        <v>-56.707514000000003</v>
      </c>
      <c r="J85" s="150" t="s">
        <v>42</v>
      </c>
      <c r="K85" s="150" t="s">
        <v>1396</v>
      </c>
      <c r="L85" s="152" t="s">
        <v>3296</v>
      </c>
      <c r="M85" s="122"/>
      <c r="N85" s="150" t="s">
        <v>26</v>
      </c>
      <c r="O85" s="122" t="s">
        <v>1398</v>
      </c>
      <c r="P85" s="122"/>
      <c r="Q85" s="122"/>
      <c r="R85" s="122"/>
      <c r="S85" s="150" t="s">
        <v>3212</v>
      </c>
    </row>
    <row r="86" spans="1:19" ht="15">
      <c r="A86" s="122">
        <v>85</v>
      </c>
      <c r="B86" s="150" t="s">
        <v>357</v>
      </c>
      <c r="C86" s="150" t="s">
        <v>358</v>
      </c>
      <c r="D86" s="151" t="s">
        <v>19</v>
      </c>
      <c r="E86" s="122" t="s">
        <v>3247</v>
      </c>
      <c r="F86" s="151" t="s">
        <v>550</v>
      </c>
      <c r="G86" s="150">
        <v>2009</v>
      </c>
      <c r="H86" s="150">
        <v>-34.348604199999997</v>
      </c>
      <c r="I86" s="150">
        <v>-56.707514000000003</v>
      </c>
      <c r="J86" s="150" t="s">
        <v>42</v>
      </c>
      <c r="K86" s="150" t="s">
        <v>1396</v>
      </c>
      <c r="L86" s="152" t="s">
        <v>3297</v>
      </c>
      <c r="M86" s="122"/>
      <c r="N86" s="150" t="s">
        <v>26</v>
      </c>
      <c r="O86" s="122" t="s">
        <v>1398</v>
      </c>
      <c r="P86" s="122"/>
      <c r="Q86" s="122"/>
      <c r="R86" s="122"/>
      <c r="S86" s="150" t="s">
        <v>3212</v>
      </c>
    </row>
    <row r="87" spans="1:19" ht="15">
      <c r="A87" s="122">
        <v>86</v>
      </c>
      <c r="B87" s="150" t="s">
        <v>357</v>
      </c>
      <c r="C87" s="150" t="s">
        <v>358</v>
      </c>
      <c r="D87" s="151" t="s">
        <v>19</v>
      </c>
      <c r="E87" s="122" t="s">
        <v>3247</v>
      </c>
      <c r="F87" s="151" t="s">
        <v>550</v>
      </c>
      <c r="G87" s="150">
        <v>2009</v>
      </c>
      <c r="H87" s="150">
        <v>-34.348604199999997</v>
      </c>
      <c r="I87" s="150">
        <v>-56.707514000000003</v>
      </c>
      <c r="J87" s="150" t="s">
        <v>42</v>
      </c>
      <c r="K87" s="150" t="s">
        <v>1396</v>
      </c>
      <c r="L87" s="152" t="s">
        <v>3298</v>
      </c>
      <c r="M87" s="122"/>
      <c r="N87" s="150" t="s">
        <v>26</v>
      </c>
      <c r="O87" s="122" t="s">
        <v>1398</v>
      </c>
      <c r="P87" s="122"/>
      <c r="Q87" s="122"/>
      <c r="R87" s="122"/>
      <c r="S87" s="150" t="s">
        <v>3212</v>
      </c>
    </row>
    <row r="88" spans="1:19" ht="15">
      <c r="A88" s="122">
        <v>87</v>
      </c>
      <c r="B88" s="150" t="s">
        <v>357</v>
      </c>
      <c r="C88" s="150" t="s">
        <v>358</v>
      </c>
      <c r="D88" s="151" t="s">
        <v>19</v>
      </c>
      <c r="E88" s="122" t="s">
        <v>3247</v>
      </c>
      <c r="F88" s="151" t="s">
        <v>550</v>
      </c>
      <c r="G88" s="150">
        <v>2009</v>
      </c>
      <c r="H88" s="150">
        <v>-34.348604199999997</v>
      </c>
      <c r="I88" s="150">
        <v>-56.707514000000003</v>
      </c>
      <c r="J88" s="150" t="s">
        <v>42</v>
      </c>
      <c r="K88" s="150" t="s">
        <v>1396</v>
      </c>
      <c r="L88" s="152" t="s">
        <v>3299</v>
      </c>
      <c r="M88" s="122"/>
      <c r="N88" s="150" t="s">
        <v>26</v>
      </c>
      <c r="O88" s="122" t="s">
        <v>1398</v>
      </c>
      <c r="P88" s="122"/>
      <c r="Q88" s="122"/>
      <c r="R88" s="122"/>
      <c r="S88" s="150" t="s">
        <v>3212</v>
      </c>
    </row>
    <row r="89" spans="1:19" ht="15">
      <c r="A89" s="122">
        <v>88</v>
      </c>
      <c r="B89" s="150" t="s">
        <v>357</v>
      </c>
      <c r="C89" s="150" t="s">
        <v>358</v>
      </c>
      <c r="D89" s="151" t="s">
        <v>19</v>
      </c>
      <c r="E89" s="122" t="s">
        <v>3247</v>
      </c>
      <c r="F89" s="151" t="s">
        <v>550</v>
      </c>
      <c r="G89" s="150">
        <v>2009</v>
      </c>
      <c r="H89" s="150">
        <v>-34.348604199999997</v>
      </c>
      <c r="I89" s="150">
        <v>-56.707514000000003</v>
      </c>
      <c r="J89" s="150" t="s">
        <v>42</v>
      </c>
      <c r="K89" s="150" t="s">
        <v>1396</v>
      </c>
      <c r="L89" s="152" t="s">
        <v>3300</v>
      </c>
      <c r="M89" s="122"/>
      <c r="N89" s="150" t="s">
        <v>26</v>
      </c>
      <c r="O89" s="122" t="s">
        <v>1398</v>
      </c>
      <c r="P89" s="122"/>
      <c r="Q89" s="122"/>
      <c r="R89" s="122"/>
      <c r="S89" s="150" t="s">
        <v>3212</v>
      </c>
    </row>
    <row r="90" spans="1:19" ht="15">
      <c r="A90" s="122">
        <v>89</v>
      </c>
      <c r="B90" s="150" t="s">
        <v>357</v>
      </c>
      <c r="C90" s="150" t="s">
        <v>358</v>
      </c>
      <c r="D90" s="151" t="s">
        <v>19</v>
      </c>
      <c r="E90" s="122" t="s">
        <v>3247</v>
      </c>
      <c r="F90" s="151" t="s">
        <v>550</v>
      </c>
      <c r="G90" s="150">
        <v>2009</v>
      </c>
      <c r="H90" s="150">
        <v>-34.348604199999997</v>
      </c>
      <c r="I90" s="150">
        <v>-56.707514000000003</v>
      </c>
      <c r="J90" s="150" t="s">
        <v>42</v>
      </c>
      <c r="K90" s="150" t="s">
        <v>1396</v>
      </c>
      <c r="L90" s="152" t="s">
        <v>3301</v>
      </c>
      <c r="M90" s="122"/>
      <c r="N90" s="150" t="s">
        <v>26</v>
      </c>
      <c r="O90" s="122" t="s">
        <v>1398</v>
      </c>
      <c r="P90" s="122"/>
      <c r="Q90" s="122"/>
      <c r="R90" s="122"/>
      <c r="S90" s="150" t="s">
        <v>3212</v>
      </c>
    </row>
    <row r="91" spans="1:19" ht="15">
      <c r="A91" s="122">
        <v>90</v>
      </c>
      <c r="B91" s="150" t="s">
        <v>357</v>
      </c>
      <c r="C91" s="150" t="s">
        <v>358</v>
      </c>
      <c r="D91" s="151" t="s">
        <v>19</v>
      </c>
      <c r="E91" s="122" t="s">
        <v>3247</v>
      </c>
      <c r="F91" s="151" t="s">
        <v>550</v>
      </c>
      <c r="G91" s="150">
        <v>2009</v>
      </c>
      <c r="H91" s="150">
        <v>-34.348604199999997</v>
      </c>
      <c r="I91" s="150">
        <v>-56.707514000000003</v>
      </c>
      <c r="J91" s="150" t="s">
        <v>42</v>
      </c>
      <c r="K91" s="150" t="s">
        <v>1396</v>
      </c>
      <c r="L91" s="152" t="s">
        <v>3302</v>
      </c>
      <c r="M91" s="122"/>
      <c r="N91" s="150" t="s">
        <v>26</v>
      </c>
      <c r="O91" s="122" t="s">
        <v>1398</v>
      </c>
      <c r="P91" s="122"/>
      <c r="Q91" s="122"/>
      <c r="R91" s="122"/>
      <c r="S91" s="150" t="s">
        <v>3212</v>
      </c>
    </row>
    <row r="92" spans="1:19" ht="15">
      <c r="A92" s="122">
        <v>91</v>
      </c>
      <c r="B92" s="150" t="s">
        <v>357</v>
      </c>
      <c r="C92" s="150" t="s">
        <v>358</v>
      </c>
      <c r="D92" s="151" t="s">
        <v>19</v>
      </c>
      <c r="E92" s="122" t="s">
        <v>3247</v>
      </c>
      <c r="F92" s="151" t="s">
        <v>550</v>
      </c>
      <c r="G92" s="150">
        <v>2009</v>
      </c>
      <c r="H92" s="150">
        <v>-34.348604199999997</v>
      </c>
      <c r="I92" s="150">
        <v>-56.707514000000003</v>
      </c>
      <c r="J92" s="150" t="s">
        <v>42</v>
      </c>
      <c r="K92" s="150" t="s">
        <v>1396</v>
      </c>
      <c r="L92" s="152" t="s">
        <v>3303</v>
      </c>
      <c r="M92" s="122"/>
      <c r="N92" s="150" t="s">
        <v>26</v>
      </c>
      <c r="O92" s="122" t="s">
        <v>1398</v>
      </c>
      <c r="P92" s="122"/>
      <c r="Q92" s="122"/>
      <c r="R92" s="122"/>
      <c r="S92" s="150" t="s">
        <v>3212</v>
      </c>
    </row>
    <row r="93" spans="1:19" ht="15">
      <c r="A93" s="122">
        <v>92</v>
      </c>
      <c r="B93" s="150" t="s">
        <v>357</v>
      </c>
      <c r="C93" s="150" t="s">
        <v>358</v>
      </c>
      <c r="D93" s="151" t="s">
        <v>19</v>
      </c>
      <c r="E93" s="122" t="s">
        <v>3247</v>
      </c>
      <c r="F93" s="151" t="s">
        <v>550</v>
      </c>
      <c r="G93" s="150">
        <v>2009</v>
      </c>
      <c r="H93" s="150">
        <v>-34.348604199999997</v>
      </c>
      <c r="I93" s="150">
        <v>-56.707514000000003</v>
      </c>
      <c r="J93" s="150" t="s">
        <v>42</v>
      </c>
      <c r="K93" s="150" t="s">
        <v>1396</v>
      </c>
      <c r="L93" s="152" t="s">
        <v>3304</v>
      </c>
      <c r="M93" s="122"/>
      <c r="N93" s="150" t="s">
        <v>26</v>
      </c>
      <c r="O93" s="122" t="s">
        <v>1398</v>
      </c>
      <c r="P93" s="122"/>
      <c r="Q93" s="122"/>
      <c r="R93" s="122"/>
      <c r="S93" s="150" t="s">
        <v>3212</v>
      </c>
    </row>
    <row r="94" spans="1:19" ht="15">
      <c r="A94" s="122">
        <v>93</v>
      </c>
      <c r="B94" s="150" t="s">
        <v>357</v>
      </c>
      <c r="C94" s="150" t="s">
        <v>358</v>
      </c>
      <c r="D94" s="151" t="s">
        <v>19</v>
      </c>
      <c r="E94" s="122" t="s">
        <v>3247</v>
      </c>
      <c r="F94" s="151" t="s">
        <v>550</v>
      </c>
      <c r="G94" s="150">
        <v>2009</v>
      </c>
      <c r="H94" s="150">
        <v>-34.348604199999997</v>
      </c>
      <c r="I94" s="150">
        <v>-56.707514000000003</v>
      </c>
      <c r="J94" s="150" t="s">
        <v>42</v>
      </c>
      <c r="K94" s="150" t="s">
        <v>1396</v>
      </c>
      <c r="L94" s="152" t="s">
        <v>3305</v>
      </c>
      <c r="M94" s="122"/>
      <c r="N94" s="150" t="s">
        <v>26</v>
      </c>
      <c r="O94" s="122" t="s">
        <v>1398</v>
      </c>
      <c r="P94" s="122"/>
      <c r="Q94" s="122"/>
      <c r="R94" s="122"/>
      <c r="S94" s="150" t="s">
        <v>3212</v>
      </c>
    </row>
    <row r="95" spans="1:19" ht="15">
      <c r="A95" s="122">
        <v>94</v>
      </c>
      <c r="B95" s="150" t="s">
        <v>357</v>
      </c>
      <c r="C95" s="150" t="s">
        <v>358</v>
      </c>
      <c r="D95" s="151" t="s">
        <v>19</v>
      </c>
      <c r="E95" s="122" t="s">
        <v>3247</v>
      </c>
      <c r="F95" s="151" t="s">
        <v>550</v>
      </c>
      <c r="G95" s="150">
        <v>2009</v>
      </c>
      <c r="H95" s="150">
        <v>-34.348604199999997</v>
      </c>
      <c r="I95" s="150">
        <v>-56.707514000000003</v>
      </c>
      <c r="J95" s="150" t="s">
        <v>42</v>
      </c>
      <c r="K95" s="150" t="s">
        <v>1396</v>
      </c>
      <c r="L95" s="152" t="s">
        <v>3306</v>
      </c>
      <c r="M95" s="122"/>
      <c r="N95" s="150" t="s">
        <v>26</v>
      </c>
      <c r="O95" s="122" t="s">
        <v>1398</v>
      </c>
      <c r="P95" s="122"/>
      <c r="Q95" s="122"/>
      <c r="R95" s="122"/>
      <c r="S95" s="150" t="s">
        <v>3212</v>
      </c>
    </row>
    <row r="96" spans="1:19" ht="15">
      <c r="A96" s="122">
        <v>95</v>
      </c>
      <c r="B96" s="150" t="s">
        <v>357</v>
      </c>
      <c r="C96" s="150" t="s">
        <v>358</v>
      </c>
      <c r="D96" s="151" t="s">
        <v>19</v>
      </c>
      <c r="E96" s="122" t="s">
        <v>3247</v>
      </c>
      <c r="F96" s="151" t="s">
        <v>550</v>
      </c>
      <c r="G96" s="150">
        <v>2009</v>
      </c>
      <c r="H96" s="150">
        <v>-34.348604199999997</v>
      </c>
      <c r="I96" s="150">
        <v>-56.707514000000003</v>
      </c>
      <c r="J96" s="150" t="s">
        <v>42</v>
      </c>
      <c r="K96" s="150" t="s">
        <v>1396</v>
      </c>
      <c r="L96" s="152" t="s">
        <v>3307</v>
      </c>
      <c r="M96" s="122"/>
      <c r="N96" s="150" t="s">
        <v>26</v>
      </c>
      <c r="O96" s="122" t="s">
        <v>1398</v>
      </c>
      <c r="P96" s="122"/>
      <c r="Q96" s="122"/>
      <c r="R96" s="122"/>
      <c r="S96" s="150" t="s">
        <v>3212</v>
      </c>
    </row>
    <row r="97" spans="1:19" ht="15">
      <c r="A97" s="122">
        <v>96</v>
      </c>
      <c r="B97" s="150" t="s">
        <v>357</v>
      </c>
      <c r="C97" s="150" t="s">
        <v>358</v>
      </c>
      <c r="D97" s="151" t="s">
        <v>19</v>
      </c>
      <c r="E97" s="122" t="s">
        <v>3247</v>
      </c>
      <c r="F97" s="151" t="s">
        <v>550</v>
      </c>
      <c r="G97" s="150">
        <v>2009</v>
      </c>
      <c r="H97" s="150">
        <v>-34.348604199999997</v>
      </c>
      <c r="I97" s="150">
        <v>-56.707514000000003</v>
      </c>
      <c r="J97" s="150" t="s">
        <v>42</v>
      </c>
      <c r="K97" s="150" t="s">
        <v>1396</v>
      </c>
      <c r="L97" s="152" t="s">
        <v>3308</v>
      </c>
      <c r="M97" s="122"/>
      <c r="N97" s="150" t="s">
        <v>26</v>
      </c>
      <c r="O97" s="122" t="s">
        <v>1398</v>
      </c>
      <c r="P97" s="122"/>
      <c r="Q97" s="122"/>
      <c r="R97" s="122"/>
      <c r="S97" s="150" t="s">
        <v>3212</v>
      </c>
    </row>
    <row r="98" spans="1:19" ht="15">
      <c r="A98" s="122">
        <v>97</v>
      </c>
      <c r="B98" s="150" t="s">
        <v>357</v>
      </c>
      <c r="C98" s="150" t="s">
        <v>358</v>
      </c>
      <c r="D98" s="151" t="s">
        <v>19</v>
      </c>
      <c r="E98" s="122" t="s">
        <v>3247</v>
      </c>
      <c r="F98" s="151" t="s">
        <v>550</v>
      </c>
      <c r="G98" s="150">
        <v>2009</v>
      </c>
      <c r="H98" s="150">
        <v>-34.348604199999997</v>
      </c>
      <c r="I98" s="150">
        <v>-56.707514000000003</v>
      </c>
      <c r="J98" s="150" t="s">
        <v>42</v>
      </c>
      <c r="K98" s="150" t="s">
        <v>1396</v>
      </c>
      <c r="L98" s="152" t="s">
        <v>3309</v>
      </c>
      <c r="M98" s="122"/>
      <c r="N98" s="150" t="s">
        <v>26</v>
      </c>
      <c r="O98" s="122" t="s">
        <v>1398</v>
      </c>
      <c r="P98" s="122"/>
      <c r="Q98" s="122"/>
      <c r="R98" s="122"/>
      <c r="S98" s="150" t="s">
        <v>3212</v>
      </c>
    </row>
    <row r="99" spans="1:19" ht="15">
      <c r="A99" s="122">
        <v>98</v>
      </c>
      <c r="B99" s="150" t="s">
        <v>357</v>
      </c>
      <c r="C99" s="150" t="s">
        <v>358</v>
      </c>
      <c r="D99" s="151" t="s">
        <v>19</v>
      </c>
      <c r="E99" s="122" t="s">
        <v>3247</v>
      </c>
      <c r="F99" s="151" t="s">
        <v>550</v>
      </c>
      <c r="G99" s="150">
        <v>2009</v>
      </c>
      <c r="H99" s="150">
        <v>-34.348604199999997</v>
      </c>
      <c r="I99" s="150">
        <v>-56.707514000000003</v>
      </c>
      <c r="J99" s="150" t="s">
        <v>42</v>
      </c>
      <c r="K99" s="150" t="s">
        <v>1396</v>
      </c>
      <c r="L99" s="152" t="s">
        <v>3310</v>
      </c>
      <c r="M99" s="122"/>
      <c r="N99" s="150" t="s">
        <v>26</v>
      </c>
      <c r="O99" s="122" t="s">
        <v>1398</v>
      </c>
      <c r="P99" s="122"/>
      <c r="Q99" s="122"/>
      <c r="R99" s="122"/>
      <c r="S99" s="150" t="s">
        <v>3212</v>
      </c>
    </row>
    <row r="100" spans="1:19" ht="15">
      <c r="A100" s="122">
        <v>99</v>
      </c>
      <c r="B100" s="150" t="s">
        <v>357</v>
      </c>
      <c r="C100" s="150" t="s">
        <v>358</v>
      </c>
      <c r="D100" s="151" t="s">
        <v>19</v>
      </c>
      <c r="E100" s="122" t="s">
        <v>3247</v>
      </c>
      <c r="F100" s="151" t="s">
        <v>550</v>
      </c>
      <c r="G100" s="150">
        <v>2009</v>
      </c>
      <c r="H100" s="150">
        <v>-34.348604199999997</v>
      </c>
      <c r="I100" s="150">
        <v>-56.707514000000003</v>
      </c>
      <c r="J100" s="152" t="s">
        <v>96</v>
      </c>
      <c r="K100" s="150" t="s">
        <v>1396</v>
      </c>
      <c r="L100" s="152" t="s">
        <v>3311</v>
      </c>
      <c r="M100" s="122"/>
      <c r="N100" s="152" t="s">
        <v>23</v>
      </c>
      <c r="O100" s="122" t="s">
        <v>1398</v>
      </c>
      <c r="P100" s="122"/>
      <c r="Q100" s="122"/>
      <c r="R100" s="122"/>
      <c r="S100" s="150" t="s">
        <v>3212</v>
      </c>
    </row>
    <row r="101" spans="1:19" ht="15">
      <c r="A101" s="122">
        <v>100</v>
      </c>
      <c r="B101" s="150" t="s">
        <v>357</v>
      </c>
      <c r="C101" s="150" t="s">
        <v>358</v>
      </c>
      <c r="D101" s="151" t="s">
        <v>19</v>
      </c>
      <c r="E101" s="122" t="s">
        <v>3247</v>
      </c>
      <c r="F101" s="151" t="s">
        <v>550</v>
      </c>
      <c r="G101" s="150">
        <v>2009</v>
      </c>
      <c r="H101" s="150">
        <v>-34.348604199999997</v>
      </c>
      <c r="I101" s="150">
        <v>-56.707514000000003</v>
      </c>
      <c r="J101" s="150" t="s">
        <v>42</v>
      </c>
      <c r="K101" s="150" t="s">
        <v>1396</v>
      </c>
      <c r="L101" s="152" t="s">
        <v>3312</v>
      </c>
      <c r="M101" s="122"/>
      <c r="N101" s="150" t="s">
        <v>26</v>
      </c>
      <c r="O101" s="122" t="s">
        <v>1398</v>
      </c>
      <c r="P101" s="122"/>
      <c r="Q101" s="122"/>
      <c r="R101" s="122"/>
      <c r="S101" s="150" t="s">
        <v>3212</v>
      </c>
    </row>
    <row r="102" spans="1:19" ht="15">
      <c r="A102" s="122">
        <v>101</v>
      </c>
      <c r="B102" s="150" t="s">
        <v>357</v>
      </c>
      <c r="C102" s="150" t="s">
        <v>358</v>
      </c>
      <c r="D102" s="151" t="s">
        <v>19</v>
      </c>
      <c r="E102" s="122" t="s">
        <v>3247</v>
      </c>
      <c r="F102" s="151" t="s">
        <v>550</v>
      </c>
      <c r="G102" s="150">
        <v>2009</v>
      </c>
      <c r="H102" s="150">
        <v>-34.348604199999997</v>
      </c>
      <c r="I102" s="150">
        <v>-56.707514000000003</v>
      </c>
      <c r="J102" s="150" t="s">
        <v>42</v>
      </c>
      <c r="K102" s="150" t="s">
        <v>1396</v>
      </c>
      <c r="L102" s="152" t="s">
        <v>3313</v>
      </c>
      <c r="M102" s="122"/>
      <c r="N102" s="150" t="s">
        <v>26</v>
      </c>
      <c r="O102" s="122" t="s">
        <v>1398</v>
      </c>
      <c r="P102" s="122"/>
      <c r="Q102" s="122"/>
      <c r="R102" s="122"/>
      <c r="S102" s="150" t="s">
        <v>3212</v>
      </c>
    </row>
    <row r="103" spans="1:19" ht="15">
      <c r="A103" s="122">
        <v>102</v>
      </c>
      <c r="B103" s="150" t="s">
        <v>357</v>
      </c>
      <c r="C103" s="150" t="s">
        <v>358</v>
      </c>
      <c r="D103" s="151" t="s">
        <v>19</v>
      </c>
      <c r="E103" s="122" t="s">
        <v>3247</v>
      </c>
      <c r="F103" s="151" t="s">
        <v>550</v>
      </c>
      <c r="G103" s="150">
        <v>2009</v>
      </c>
      <c r="H103" s="150">
        <v>-34.348604199999997</v>
      </c>
      <c r="I103" s="150">
        <v>-56.707514000000003</v>
      </c>
      <c r="J103" s="150" t="s">
        <v>42</v>
      </c>
      <c r="K103" s="150" t="s">
        <v>1396</v>
      </c>
      <c r="L103" s="152" t="s">
        <v>3314</v>
      </c>
      <c r="M103" s="122"/>
      <c r="N103" s="150" t="s">
        <v>26</v>
      </c>
      <c r="O103" s="122" t="s">
        <v>1398</v>
      </c>
      <c r="P103" s="122"/>
      <c r="Q103" s="122"/>
      <c r="R103" s="122"/>
      <c r="S103" s="150" t="s">
        <v>3212</v>
      </c>
    </row>
    <row r="104" spans="1:19" ht="15">
      <c r="A104" s="122">
        <v>103</v>
      </c>
      <c r="B104" s="150" t="s">
        <v>357</v>
      </c>
      <c r="C104" s="150" t="s">
        <v>358</v>
      </c>
      <c r="D104" s="151" t="s">
        <v>19</v>
      </c>
      <c r="E104" s="122" t="s">
        <v>3247</v>
      </c>
      <c r="F104" s="151" t="s">
        <v>550</v>
      </c>
      <c r="G104" s="150">
        <v>2009</v>
      </c>
      <c r="H104" s="150">
        <v>-34.348604199999997</v>
      </c>
      <c r="I104" s="150">
        <v>-56.707514000000003</v>
      </c>
      <c r="J104" s="150" t="s">
        <v>42</v>
      </c>
      <c r="K104" s="150" t="s">
        <v>1396</v>
      </c>
      <c r="L104" s="152" t="s">
        <v>3315</v>
      </c>
      <c r="M104" s="122"/>
      <c r="N104" s="150" t="s">
        <v>26</v>
      </c>
      <c r="O104" s="122" t="s">
        <v>1398</v>
      </c>
      <c r="P104" s="122"/>
      <c r="Q104" s="122"/>
      <c r="R104" s="122"/>
      <c r="S104" s="150" t="s">
        <v>3212</v>
      </c>
    </row>
    <row r="105" spans="1:19" ht="15">
      <c r="A105" s="122">
        <v>104</v>
      </c>
      <c r="B105" s="150" t="s">
        <v>357</v>
      </c>
      <c r="C105" s="150" t="s">
        <v>358</v>
      </c>
      <c r="D105" s="151" t="s">
        <v>19</v>
      </c>
      <c r="E105" s="122" t="s">
        <v>3247</v>
      </c>
      <c r="F105" s="151" t="s">
        <v>550</v>
      </c>
      <c r="G105" s="150">
        <v>2009</v>
      </c>
      <c r="H105" s="150">
        <v>-34.348604199999997</v>
      </c>
      <c r="I105" s="150">
        <v>-56.707514000000003</v>
      </c>
      <c r="J105" s="150" t="s">
        <v>42</v>
      </c>
      <c r="K105" s="150" t="s">
        <v>1396</v>
      </c>
      <c r="L105" s="152" t="s">
        <v>3316</v>
      </c>
      <c r="M105" s="122"/>
      <c r="N105" s="150" t="s">
        <v>26</v>
      </c>
      <c r="O105" s="122" t="s">
        <v>1398</v>
      </c>
      <c r="P105" s="122"/>
      <c r="Q105" s="122"/>
      <c r="R105" s="122"/>
      <c r="S105" s="150" t="s">
        <v>3212</v>
      </c>
    </row>
    <row r="106" spans="1:19" ht="15">
      <c r="A106" s="122">
        <v>105</v>
      </c>
      <c r="B106" s="150" t="s">
        <v>357</v>
      </c>
      <c r="C106" s="150" t="s">
        <v>358</v>
      </c>
      <c r="D106" s="151" t="s">
        <v>19</v>
      </c>
      <c r="E106" s="122" t="s">
        <v>3247</v>
      </c>
      <c r="F106" s="151" t="s">
        <v>550</v>
      </c>
      <c r="G106" s="150">
        <v>2009</v>
      </c>
      <c r="H106" s="150">
        <v>-34.348604199999997</v>
      </c>
      <c r="I106" s="150">
        <v>-56.707514000000003</v>
      </c>
      <c r="J106" s="150" t="s">
        <v>42</v>
      </c>
      <c r="K106" s="150" t="s">
        <v>1396</v>
      </c>
      <c r="L106" s="152" t="s">
        <v>3317</v>
      </c>
      <c r="M106" s="122"/>
      <c r="N106" s="150" t="s">
        <v>26</v>
      </c>
      <c r="O106" s="122" t="s">
        <v>1398</v>
      </c>
      <c r="P106" s="122"/>
      <c r="Q106" s="122"/>
      <c r="R106" s="122"/>
      <c r="S106" s="150" t="s">
        <v>3212</v>
      </c>
    </row>
    <row r="107" spans="1:19" ht="15">
      <c r="A107" s="122">
        <v>106</v>
      </c>
      <c r="B107" s="150" t="s">
        <v>357</v>
      </c>
      <c r="C107" s="150" t="s">
        <v>358</v>
      </c>
      <c r="D107" s="151" t="s">
        <v>19</v>
      </c>
      <c r="E107" s="122" t="s">
        <v>3247</v>
      </c>
      <c r="F107" s="151" t="s">
        <v>550</v>
      </c>
      <c r="G107" s="150">
        <v>2009</v>
      </c>
      <c r="H107" s="150">
        <v>-34.348604199999997</v>
      </c>
      <c r="I107" s="150">
        <v>-56.707514000000003</v>
      </c>
      <c r="J107" s="150" t="s">
        <v>42</v>
      </c>
      <c r="K107" s="150" t="s">
        <v>1396</v>
      </c>
      <c r="L107" s="152" t="s">
        <v>3318</v>
      </c>
      <c r="M107" s="122"/>
      <c r="N107" s="150" t="s">
        <v>26</v>
      </c>
      <c r="O107" s="122" t="s">
        <v>1398</v>
      </c>
      <c r="P107" s="122"/>
      <c r="Q107" s="122"/>
      <c r="R107" s="122"/>
      <c r="S107" s="150" t="s">
        <v>3212</v>
      </c>
    </row>
    <row r="108" spans="1:19" ht="15">
      <c r="A108" s="122">
        <v>107</v>
      </c>
      <c r="B108" s="150" t="s">
        <v>357</v>
      </c>
      <c r="C108" s="150" t="s">
        <v>358</v>
      </c>
      <c r="D108" s="151" t="s">
        <v>19</v>
      </c>
      <c r="E108" s="122" t="s">
        <v>3247</v>
      </c>
      <c r="F108" s="151" t="s">
        <v>550</v>
      </c>
      <c r="G108" s="150">
        <v>2009</v>
      </c>
      <c r="H108" s="150">
        <v>-34.348604199999997</v>
      </c>
      <c r="I108" s="150">
        <v>-56.707514000000003</v>
      </c>
      <c r="J108" s="150" t="s">
        <v>42</v>
      </c>
      <c r="K108" s="150" t="s">
        <v>1396</v>
      </c>
      <c r="L108" s="152" t="s">
        <v>3319</v>
      </c>
      <c r="M108" s="122"/>
      <c r="N108" s="150" t="s">
        <v>26</v>
      </c>
      <c r="O108" s="122" t="s">
        <v>1398</v>
      </c>
      <c r="P108" s="122"/>
      <c r="Q108" s="122"/>
      <c r="R108" s="122"/>
      <c r="S108" s="150" t="s">
        <v>3212</v>
      </c>
    </row>
    <row r="109" spans="1:19" ht="15">
      <c r="A109" s="122">
        <v>108</v>
      </c>
      <c r="B109" s="150" t="s">
        <v>357</v>
      </c>
      <c r="C109" s="150" t="s">
        <v>358</v>
      </c>
      <c r="D109" s="151" t="s">
        <v>19</v>
      </c>
      <c r="E109" s="122" t="s">
        <v>3247</v>
      </c>
      <c r="F109" s="151" t="s">
        <v>550</v>
      </c>
      <c r="G109" s="150">
        <v>2009</v>
      </c>
      <c r="H109" s="150">
        <v>-34.348604199999997</v>
      </c>
      <c r="I109" s="150">
        <v>-56.707514000000003</v>
      </c>
      <c r="J109" s="150" t="s">
        <v>42</v>
      </c>
      <c r="K109" s="150" t="s">
        <v>1396</v>
      </c>
      <c r="L109" s="152" t="s">
        <v>3320</v>
      </c>
      <c r="M109" s="122"/>
      <c r="N109" s="150" t="s">
        <v>26</v>
      </c>
      <c r="O109" s="122" t="s">
        <v>1398</v>
      </c>
      <c r="P109" s="122"/>
      <c r="Q109" s="122"/>
      <c r="R109" s="122"/>
      <c r="S109" s="150" t="s">
        <v>3212</v>
      </c>
    </row>
    <row r="110" spans="1:19" ht="15">
      <c r="A110" s="122">
        <v>109</v>
      </c>
      <c r="B110" s="150" t="s">
        <v>357</v>
      </c>
      <c r="C110" s="150" t="s">
        <v>358</v>
      </c>
      <c r="D110" s="151" t="s">
        <v>19</v>
      </c>
      <c r="E110" s="122" t="s">
        <v>3247</v>
      </c>
      <c r="F110" s="151" t="s">
        <v>550</v>
      </c>
      <c r="G110" s="150">
        <v>2009</v>
      </c>
      <c r="H110" s="150">
        <v>-34.348604199999997</v>
      </c>
      <c r="I110" s="150">
        <v>-56.707514000000003</v>
      </c>
      <c r="J110" s="150" t="s">
        <v>42</v>
      </c>
      <c r="K110" s="150" t="s">
        <v>1396</v>
      </c>
      <c r="L110" s="152" t="s">
        <v>3321</v>
      </c>
      <c r="M110" s="122"/>
      <c r="N110" s="150" t="s">
        <v>26</v>
      </c>
      <c r="O110" s="122" t="s">
        <v>1398</v>
      </c>
      <c r="P110" s="122"/>
      <c r="Q110" s="122"/>
      <c r="R110" s="122"/>
      <c r="S110" s="150" t="s">
        <v>3212</v>
      </c>
    </row>
    <row r="111" spans="1:19" ht="15">
      <c r="A111" s="122">
        <v>110</v>
      </c>
      <c r="B111" s="150" t="s">
        <v>357</v>
      </c>
      <c r="C111" s="150" t="s">
        <v>358</v>
      </c>
      <c r="D111" s="151" t="s">
        <v>19</v>
      </c>
      <c r="E111" s="122" t="s">
        <v>3247</v>
      </c>
      <c r="F111" s="151" t="s">
        <v>550</v>
      </c>
      <c r="G111" s="150">
        <v>2009</v>
      </c>
      <c r="H111" s="150">
        <v>-34.348604199999997</v>
      </c>
      <c r="I111" s="150">
        <v>-56.707514000000003</v>
      </c>
      <c r="J111" s="150" t="s">
        <v>42</v>
      </c>
      <c r="K111" s="150" t="s">
        <v>1396</v>
      </c>
      <c r="L111" s="152" t="s">
        <v>3322</v>
      </c>
      <c r="M111" s="122"/>
      <c r="N111" s="150" t="s">
        <v>26</v>
      </c>
      <c r="O111" s="122" t="s">
        <v>1398</v>
      </c>
      <c r="P111" s="122"/>
      <c r="Q111" s="122"/>
      <c r="R111" s="122"/>
      <c r="S111" s="150" t="s">
        <v>3212</v>
      </c>
    </row>
    <row r="112" spans="1:19" ht="15">
      <c r="A112" s="122">
        <v>111</v>
      </c>
      <c r="B112" s="150" t="s">
        <v>357</v>
      </c>
      <c r="C112" s="150" t="s">
        <v>358</v>
      </c>
      <c r="D112" s="151" t="s">
        <v>19</v>
      </c>
      <c r="E112" s="122" t="s">
        <v>3247</v>
      </c>
      <c r="F112" s="151" t="s">
        <v>550</v>
      </c>
      <c r="G112" s="150">
        <v>2009</v>
      </c>
      <c r="H112" s="150">
        <v>-34.348604199999997</v>
      </c>
      <c r="I112" s="150">
        <v>-56.707514000000003</v>
      </c>
      <c r="J112" s="150" t="s">
        <v>42</v>
      </c>
      <c r="K112" s="150" t="s">
        <v>1396</v>
      </c>
      <c r="L112" s="152" t="s">
        <v>3323</v>
      </c>
      <c r="M112" s="122"/>
      <c r="N112" s="150" t="s">
        <v>26</v>
      </c>
      <c r="O112" s="122" t="s">
        <v>1398</v>
      </c>
      <c r="P112" s="122"/>
      <c r="Q112" s="122"/>
      <c r="R112" s="122"/>
      <c r="S112" s="150" t="s">
        <v>3212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2"/>
  <sheetViews>
    <sheetView showGridLines="0" workbookViewId="0">
      <selection activeCell="E25" sqref="E25"/>
    </sheetView>
  </sheetViews>
  <sheetFormatPr baseColWidth="10" defaultColWidth="10.83203125" defaultRowHeight="14" customHeight="1" x14ac:dyDescent="0"/>
  <cols>
    <col min="1" max="7" width="10.83203125" style="11" customWidth="1"/>
    <col min="8" max="8" width="20.83203125" style="11" customWidth="1"/>
    <col min="9" max="9" width="23.33203125" style="11" customWidth="1"/>
    <col min="10" max="18" width="10.83203125" style="11" customWidth="1"/>
    <col min="19" max="20" width="10.83203125" style="51" customWidth="1"/>
    <col min="21" max="21" width="21" style="11" customWidth="1"/>
    <col min="22" max="258" width="10.83203125" style="11" customWidth="1"/>
  </cols>
  <sheetData>
    <row r="1" spans="1:258" s="163" customFormat="1" ht="48.75" customHeight="1">
      <c r="A1" s="160" t="s">
        <v>0</v>
      </c>
      <c r="B1" s="161" t="s">
        <v>1</v>
      </c>
      <c r="C1" s="161" t="s">
        <v>2</v>
      </c>
      <c r="D1" s="161" t="s">
        <v>3</v>
      </c>
      <c r="E1" s="161" t="s">
        <v>4</v>
      </c>
      <c r="F1" s="161" t="s">
        <v>5</v>
      </c>
      <c r="G1" s="161" t="s">
        <v>193</v>
      </c>
      <c r="H1" s="161" t="s">
        <v>7</v>
      </c>
      <c r="I1" s="161" t="s">
        <v>8</v>
      </c>
      <c r="J1" s="161" t="s">
        <v>194</v>
      </c>
      <c r="K1" s="161" t="s">
        <v>10</v>
      </c>
      <c r="L1" s="161" t="s">
        <v>11</v>
      </c>
      <c r="M1" s="161" t="s">
        <v>12</v>
      </c>
      <c r="N1" s="161" t="s">
        <v>195</v>
      </c>
      <c r="O1" s="161" t="s">
        <v>14</v>
      </c>
      <c r="P1" s="161" t="s">
        <v>15</v>
      </c>
      <c r="Q1" s="161" t="s">
        <v>16</v>
      </c>
      <c r="R1" s="161" t="s">
        <v>17</v>
      </c>
      <c r="S1" s="161" t="s">
        <v>1506</v>
      </c>
      <c r="T1" s="161" t="s">
        <v>1505</v>
      </c>
      <c r="U1" s="161" t="s">
        <v>1507</v>
      </c>
      <c r="V1" s="161" t="s">
        <v>196</v>
      </c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2"/>
      <c r="DK1" s="162"/>
      <c r="DL1" s="162"/>
      <c r="DM1" s="162"/>
      <c r="DN1" s="162"/>
      <c r="DO1" s="162"/>
      <c r="DP1" s="162"/>
      <c r="DQ1" s="162"/>
      <c r="DR1" s="162"/>
      <c r="DS1" s="162"/>
      <c r="DT1" s="162"/>
      <c r="DU1" s="162"/>
      <c r="DV1" s="162"/>
      <c r="DW1" s="162"/>
      <c r="DX1" s="162"/>
      <c r="DY1" s="162"/>
      <c r="DZ1" s="162"/>
      <c r="EA1" s="162"/>
      <c r="EB1" s="162"/>
      <c r="EC1" s="162"/>
      <c r="ED1" s="162"/>
      <c r="EE1" s="162"/>
      <c r="EF1" s="162"/>
      <c r="EG1" s="162"/>
      <c r="EH1" s="162"/>
      <c r="EI1" s="162"/>
      <c r="EJ1" s="162"/>
      <c r="EK1" s="162"/>
      <c r="EL1" s="162"/>
      <c r="EM1" s="162"/>
      <c r="EN1" s="162"/>
      <c r="EO1" s="162"/>
      <c r="EP1" s="162"/>
      <c r="EQ1" s="162"/>
      <c r="ER1" s="162"/>
      <c r="ES1" s="162"/>
      <c r="ET1" s="162"/>
      <c r="EU1" s="162"/>
      <c r="EV1" s="162"/>
      <c r="EW1" s="162"/>
      <c r="EX1" s="162"/>
      <c r="EY1" s="162"/>
      <c r="EZ1" s="162"/>
      <c r="FA1" s="162"/>
      <c r="FB1" s="162"/>
      <c r="FC1" s="162"/>
      <c r="FD1" s="162"/>
      <c r="FE1" s="162"/>
      <c r="FF1" s="162"/>
      <c r="FG1" s="162"/>
      <c r="FH1" s="162"/>
      <c r="FI1" s="162"/>
      <c r="FJ1" s="162"/>
      <c r="FK1" s="162"/>
      <c r="FL1" s="162"/>
      <c r="FM1" s="162"/>
      <c r="FN1" s="162"/>
      <c r="FO1" s="162"/>
      <c r="FP1" s="162"/>
      <c r="FQ1" s="162"/>
      <c r="FR1" s="162"/>
      <c r="FS1" s="162"/>
      <c r="FT1" s="162"/>
      <c r="FU1" s="162"/>
      <c r="FV1" s="162"/>
      <c r="FW1" s="162"/>
      <c r="FX1" s="162"/>
      <c r="FY1" s="162"/>
      <c r="FZ1" s="162"/>
      <c r="GA1" s="162"/>
      <c r="GB1" s="162"/>
      <c r="GC1" s="162"/>
      <c r="GD1" s="162"/>
      <c r="GE1" s="162"/>
      <c r="GF1" s="162"/>
      <c r="GG1" s="162"/>
      <c r="GH1" s="162"/>
      <c r="GI1" s="162"/>
      <c r="GJ1" s="162"/>
      <c r="GK1" s="162"/>
      <c r="GL1" s="162"/>
      <c r="GM1" s="162"/>
      <c r="GN1" s="162"/>
      <c r="GO1" s="162"/>
      <c r="GP1" s="162"/>
      <c r="GQ1" s="162"/>
      <c r="GR1" s="162"/>
      <c r="GS1" s="162"/>
      <c r="GT1" s="162"/>
      <c r="GU1" s="162"/>
      <c r="GV1" s="162"/>
      <c r="GW1" s="162"/>
      <c r="GX1" s="162"/>
      <c r="GY1" s="162"/>
      <c r="GZ1" s="162"/>
      <c r="HA1" s="162"/>
      <c r="HB1" s="162"/>
      <c r="HC1" s="162"/>
      <c r="HD1" s="162"/>
      <c r="HE1" s="162"/>
      <c r="HF1" s="162"/>
      <c r="HG1" s="162"/>
      <c r="HH1" s="162"/>
      <c r="HI1" s="162"/>
      <c r="HJ1" s="162"/>
      <c r="HK1" s="162"/>
      <c r="HL1" s="162"/>
      <c r="HM1" s="162"/>
      <c r="HN1" s="162"/>
      <c r="HO1" s="162"/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2"/>
      <c r="IK1" s="162"/>
      <c r="IL1" s="162"/>
      <c r="IM1" s="162"/>
      <c r="IN1" s="162"/>
      <c r="IO1" s="162"/>
      <c r="IP1" s="162"/>
      <c r="IQ1" s="162"/>
      <c r="IR1" s="162"/>
      <c r="IS1" s="162"/>
      <c r="IT1" s="162"/>
      <c r="IU1" s="162"/>
      <c r="IV1" s="162"/>
      <c r="IW1" s="162"/>
      <c r="IX1" s="162"/>
    </row>
    <row r="2" spans="1:258" s="163" customFormat="1" ht="15" customHeight="1">
      <c r="A2" s="164">
        <v>1</v>
      </c>
      <c r="B2" s="165" t="s">
        <v>197</v>
      </c>
      <c r="C2" s="166" t="s">
        <v>198</v>
      </c>
      <c r="D2" s="166" t="s">
        <v>19</v>
      </c>
      <c r="E2" s="167" t="s">
        <v>78</v>
      </c>
      <c r="F2" s="166" t="s">
        <v>21</v>
      </c>
      <c r="G2" s="164">
        <v>2008</v>
      </c>
      <c r="H2" s="252">
        <v>-28.393000000000001</v>
      </c>
      <c r="I2" s="252">
        <v>-52.262</v>
      </c>
      <c r="J2" s="166" t="s">
        <v>42</v>
      </c>
      <c r="K2" s="166" t="s">
        <v>32</v>
      </c>
      <c r="L2" s="166" t="s">
        <v>199</v>
      </c>
      <c r="M2" s="168" t="s">
        <v>200</v>
      </c>
      <c r="N2" s="166" t="s">
        <v>26</v>
      </c>
      <c r="O2" s="166" t="s">
        <v>32</v>
      </c>
      <c r="P2" s="169"/>
      <c r="Q2" s="169"/>
      <c r="R2" s="169"/>
      <c r="S2" s="166" t="s">
        <v>201</v>
      </c>
      <c r="T2" s="169"/>
      <c r="U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  <c r="GC2" s="162"/>
      <c r="GD2" s="162"/>
      <c r="GE2" s="162"/>
      <c r="GF2" s="162"/>
      <c r="GG2" s="162"/>
      <c r="GH2" s="162"/>
      <c r="GI2" s="162"/>
      <c r="GJ2" s="162"/>
      <c r="GK2" s="162"/>
      <c r="GL2" s="162"/>
      <c r="GM2" s="162"/>
      <c r="GN2" s="162"/>
      <c r="GO2" s="162"/>
      <c r="GP2" s="162"/>
      <c r="GQ2" s="162"/>
      <c r="GR2" s="162"/>
      <c r="GS2" s="162"/>
      <c r="GT2" s="162"/>
      <c r="GU2" s="162"/>
      <c r="GV2" s="162"/>
      <c r="GW2" s="162"/>
      <c r="GX2" s="162"/>
      <c r="GY2" s="162"/>
      <c r="GZ2" s="162"/>
      <c r="HA2" s="162"/>
      <c r="HB2" s="162"/>
      <c r="HC2" s="162"/>
      <c r="HD2" s="162"/>
      <c r="HE2" s="162"/>
      <c r="HF2" s="162"/>
      <c r="HG2" s="162"/>
      <c r="HH2" s="162"/>
      <c r="HI2" s="162"/>
      <c r="HJ2" s="162"/>
      <c r="HK2" s="162"/>
      <c r="HL2" s="162"/>
      <c r="HM2" s="162"/>
      <c r="HN2" s="162"/>
      <c r="HO2" s="162"/>
      <c r="HP2" s="162"/>
      <c r="HQ2" s="162"/>
      <c r="HR2" s="162"/>
      <c r="HS2" s="162"/>
      <c r="HT2" s="162"/>
      <c r="HU2" s="162"/>
      <c r="HV2" s="162"/>
      <c r="HW2" s="162"/>
      <c r="HX2" s="162"/>
      <c r="HY2" s="162"/>
      <c r="HZ2" s="162"/>
      <c r="IA2" s="162"/>
      <c r="IB2" s="162"/>
      <c r="IC2" s="162"/>
      <c r="ID2" s="162"/>
      <c r="IE2" s="162"/>
      <c r="IF2" s="162"/>
      <c r="IG2" s="162"/>
      <c r="IH2" s="162"/>
      <c r="II2" s="162"/>
      <c r="IJ2" s="162"/>
      <c r="IK2" s="162"/>
      <c r="IL2" s="162"/>
      <c r="IM2" s="162"/>
      <c r="IN2" s="162"/>
      <c r="IO2" s="162"/>
      <c r="IP2" s="162"/>
      <c r="IQ2" s="162"/>
      <c r="IR2" s="162"/>
      <c r="IS2" s="162"/>
      <c r="IT2" s="162"/>
      <c r="IU2" s="162"/>
      <c r="IV2" s="162"/>
      <c r="IW2" s="162"/>
      <c r="IX2" s="162"/>
    </row>
    <row r="3" spans="1:258" s="163" customFormat="1" ht="15" customHeight="1">
      <c r="A3" s="164">
        <v>2</v>
      </c>
      <c r="B3" s="165" t="s">
        <v>197</v>
      </c>
      <c r="C3" s="166" t="s">
        <v>198</v>
      </c>
      <c r="D3" s="166" t="s">
        <v>19</v>
      </c>
      <c r="E3" s="167" t="s">
        <v>78</v>
      </c>
      <c r="F3" s="166" t="s">
        <v>21</v>
      </c>
      <c r="G3" s="164">
        <v>2008</v>
      </c>
      <c r="H3" s="252">
        <v>-28.393000000000001</v>
      </c>
      <c r="I3" s="252">
        <v>-52.262</v>
      </c>
      <c r="J3" s="166" t="s">
        <v>42</v>
      </c>
      <c r="K3" s="166" t="s">
        <v>32</v>
      </c>
      <c r="L3" s="166" t="s">
        <v>202</v>
      </c>
      <c r="M3" s="168" t="s">
        <v>203</v>
      </c>
      <c r="N3" s="166" t="s">
        <v>26</v>
      </c>
      <c r="O3" s="166" t="s">
        <v>32</v>
      </c>
      <c r="P3" s="169"/>
      <c r="Q3" s="169"/>
      <c r="R3" s="169"/>
      <c r="S3" s="166" t="s">
        <v>201</v>
      </c>
      <c r="T3" s="169"/>
      <c r="U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62"/>
      <c r="DQ3" s="162"/>
      <c r="DR3" s="162"/>
      <c r="DS3" s="162"/>
      <c r="DT3" s="162"/>
      <c r="DU3" s="162"/>
      <c r="DV3" s="162"/>
      <c r="DW3" s="162"/>
      <c r="DX3" s="162"/>
      <c r="DY3" s="162"/>
      <c r="DZ3" s="162"/>
      <c r="EA3" s="162"/>
      <c r="EB3" s="162"/>
      <c r="EC3" s="162"/>
      <c r="ED3" s="162"/>
      <c r="EE3" s="162"/>
      <c r="EF3" s="162"/>
      <c r="EG3" s="162"/>
      <c r="EH3" s="162"/>
      <c r="EI3" s="162"/>
      <c r="EJ3" s="162"/>
      <c r="EK3" s="162"/>
      <c r="EL3" s="162"/>
      <c r="EM3" s="162"/>
      <c r="EN3" s="162"/>
      <c r="EO3" s="162"/>
      <c r="EP3" s="162"/>
      <c r="EQ3" s="162"/>
      <c r="ER3" s="162"/>
      <c r="ES3" s="162"/>
      <c r="ET3" s="162"/>
      <c r="EU3" s="162"/>
      <c r="EV3" s="162"/>
      <c r="EW3" s="162"/>
      <c r="EX3" s="162"/>
      <c r="EY3" s="162"/>
      <c r="EZ3" s="162"/>
      <c r="FA3" s="162"/>
      <c r="FB3" s="162"/>
      <c r="FC3" s="162"/>
      <c r="FD3" s="162"/>
      <c r="FE3" s="162"/>
      <c r="FF3" s="162"/>
      <c r="FG3" s="162"/>
      <c r="FH3" s="162"/>
      <c r="FI3" s="162"/>
      <c r="FJ3" s="162"/>
      <c r="FK3" s="162"/>
      <c r="FL3" s="162"/>
      <c r="FM3" s="162"/>
      <c r="FN3" s="162"/>
      <c r="FO3" s="162"/>
      <c r="FP3" s="162"/>
      <c r="FQ3" s="162"/>
      <c r="FR3" s="162"/>
      <c r="FS3" s="162"/>
      <c r="FT3" s="162"/>
      <c r="FU3" s="162"/>
      <c r="FV3" s="162"/>
      <c r="FW3" s="162"/>
      <c r="FX3" s="162"/>
      <c r="FY3" s="162"/>
      <c r="FZ3" s="162"/>
      <c r="GA3" s="162"/>
      <c r="GB3" s="162"/>
      <c r="GC3" s="162"/>
      <c r="GD3" s="162"/>
      <c r="GE3" s="162"/>
      <c r="GF3" s="162"/>
      <c r="GG3" s="162"/>
      <c r="GH3" s="162"/>
      <c r="GI3" s="162"/>
      <c r="GJ3" s="162"/>
      <c r="GK3" s="162"/>
      <c r="GL3" s="162"/>
      <c r="GM3" s="162"/>
      <c r="GN3" s="162"/>
      <c r="GO3" s="162"/>
      <c r="GP3" s="162"/>
      <c r="GQ3" s="162"/>
      <c r="GR3" s="162"/>
      <c r="GS3" s="162"/>
      <c r="GT3" s="162"/>
      <c r="GU3" s="162"/>
      <c r="GV3" s="162"/>
      <c r="GW3" s="162"/>
      <c r="GX3" s="162"/>
      <c r="GY3" s="162"/>
      <c r="GZ3" s="162"/>
      <c r="HA3" s="162"/>
      <c r="HB3" s="162"/>
      <c r="HC3" s="162"/>
      <c r="HD3" s="162"/>
      <c r="HE3" s="162"/>
      <c r="HF3" s="162"/>
      <c r="HG3" s="162"/>
      <c r="HH3" s="162"/>
      <c r="HI3" s="162"/>
      <c r="HJ3" s="162"/>
      <c r="HK3" s="162"/>
      <c r="HL3" s="162"/>
      <c r="HM3" s="162"/>
      <c r="HN3" s="162"/>
      <c r="HO3" s="162"/>
      <c r="HP3" s="162"/>
      <c r="HQ3" s="162"/>
      <c r="HR3" s="162"/>
      <c r="HS3" s="162"/>
      <c r="HT3" s="162"/>
      <c r="HU3" s="162"/>
      <c r="HV3" s="162"/>
      <c r="HW3" s="162"/>
      <c r="HX3" s="162"/>
      <c r="HY3" s="162"/>
      <c r="HZ3" s="162"/>
      <c r="IA3" s="162"/>
      <c r="IB3" s="162"/>
      <c r="IC3" s="162"/>
      <c r="ID3" s="162"/>
      <c r="IE3" s="162"/>
      <c r="IF3" s="162"/>
      <c r="IG3" s="162"/>
      <c r="IH3" s="162"/>
      <c r="II3" s="162"/>
      <c r="IJ3" s="162"/>
      <c r="IK3" s="162"/>
      <c r="IL3" s="162"/>
      <c r="IM3" s="162"/>
      <c r="IN3" s="162"/>
      <c r="IO3" s="162"/>
      <c r="IP3" s="162"/>
      <c r="IQ3" s="162"/>
      <c r="IR3" s="162"/>
      <c r="IS3" s="162"/>
      <c r="IT3" s="162"/>
      <c r="IU3" s="162"/>
      <c r="IV3" s="162"/>
      <c r="IW3" s="162"/>
      <c r="IX3" s="162"/>
    </row>
    <row r="4" spans="1:258" s="163" customFormat="1" ht="15" customHeight="1">
      <c r="A4" s="164">
        <v>3</v>
      </c>
      <c r="B4" s="165" t="s">
        <v>197</v>
      </c>
      <c r="C4" s="166" t="s">
        <v>198</v>
      </c>
      <c r="D4" s="166" t="s">
        <v>19</v>
      </c>
      <c r="E4" s="167" t="s">
        <v>204</v>
      </c>
      <c r="F4" s="166" t="s">
        <v>21</v>
      </c>
      <c r="G4" s="164">
        <v>2009</v>
      </c>
      <c r="H4" s="253">
        <v>-30.850704389255899</v>
      </c>
      <c r="I4" s="253">
        <v>-51.814600906221102</v>
      </c>
      <c r="J4" s="166" t="s">
        <v>205</v>
      </c>
      <c r="K4" s="166" t="s">
        <v>32</v>
      </c>
      <c r="L4" s="169"/>
      <c r="M4" s="165" t="s">
        <v>206</v>
      </c>
      <c r="N4" s="166" t="s">
        <v>23</v>
      </c>
      <c r="O4" s="166" t="s">
        <v>32</v>
      </c>
      <c r="P4" s="169"/>
      <c r="Q4" s="169"/>
      <c r="R4" s="169"/>
      <c r="S4" s="166" t="s">
        <v>201</v>
      </c>
      <c r="T4" s="169"/>
      <c r="U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  <c r="GC4" s="162"/>
      <c r="GD4" s="162"/>
      <c r="GE4" s="162"/>
      <c r="GF4" s="162"/>
      <c r="GG4" s="162"/>
      <c r="GH4" s="162"/>
      <c r="GI4" s="162"/>
      <c r="GJ4" s="162"/>
      <c r="GK4" s="162"/>
      <c r="GL4" s="162"/>
      <c r="GM4" s="162"/>
      <c r="GN4" s="162"/>
      <c r="GO4" s="162"/>
      <c r="GP4" s="162"/>
      <c r="GQ4" s="162"/>
      <c r="GR4" s="162"/>
      <c r="GS4" s="162"/>
      <c r="GT4" s="162"/>
      <c r="GU4" s="162"/>
      <c r="GV4" s="162"/>
      <c r="GW4" s="162"/>
      <c r="GX4" s="162"/>
      <c r="GY4" s="162"/>
      <c r="GZ4" s="162"/>
      <c r="HA4" s="162"/>
      <c r="HB4" s="162"/>
      <c r="HC4" s="162"/>
      <c r="HD4" s="162"/>
      <c r="HE4" s="162"/>
      <c r="HF4" s="162"/>
      <c r="HG4" s="162"/>
      <c r="HH4" s="162"/>
      <c r="HI4" s="162"/>
      <c r="HJ4" s="162"/>
      <c r="HK4" s="162"/>
      <c r="HL4" s="162"/>
      <c r="HM4" s="162"/>
      <c r="HN4" s="162"/>
      <c r="HO4" s="162"/>
      <c r="HP4" s="162"/>
      <c r="HQ4" s="162"/>
      <c r="HR4" s="162"/>
      <c r="HS4" s="162"/>
      <c r="HT4" s="162"/>
      <c r="HU4" s="162"/>
      <c r="HV4" s="162"/>
      <c r="HW4" s="162"/>
      <c r="HX4" s="162"/>
      <c r="HY4" s="162"/>
      <c r="HZ4" s="162"/>
      <c r="IA4" s="162"/>
      <c r="IB4" s="162"/>
      <c r="IC4" s="162"/>
      <c r="ID4" s="162"/>
      <c r="IE4" s="162"/>
      <c r="IF4" s="162"/>
      <c r="IG4" s="162"/>
      <c r="IH4" s="162"/>
      <c r="II4" s="162"/>
      <c r="IJ4" s="162"/>
      <c r="IK4" s="162"/>
      <c r="IL4" s="162"/>
      <c r="IM4" s="162"/>
      <c r="IN4" s="162"/>
      <c r="IO4" s="162"/>
      <c r="IP4" s="162"/>
      <c r="IQ4" s="162"/>
      <c r="IR4" s="162"/>
      <c r="IS4" s="162"/>
      <c r="IT4" s="162"/>
      <c r="IU4" s="162"/>
      <c r="IV4" s="162"/>
      <c r="IW4" s="162"/>
      <c r="IX4" s="162"/>
    </row>
    <row r="5" spans="1:258" s="163" customFormat="1" ht="15" customHeight="1">
      <c r="A5" s="164">
        <v>4</v>
      </c>
      <c r="B5" s="165" t="s">
        <v>197</v>
      </c>
      <c r="C5" s="166" t="s">
        <v>198</v>
      </c>
      <c r="D5" s="166" t="s">
        <v>19</v>
      </c>
      <c r="E5" s="167" t="s">
        <v>207</v>
      </c>
      <c r="F5" s="166" t="s">
        <v>21</v>
      </c>
      <c r="G5" s="164">
        <v>2010</v>
      </c>
      <c r="H5" s="251">
        <v>-29.951794846190602</v>
      </c>
      <c r="I5" s="251">
        <v>-51.764014165814601</v>
      </c>
      <c r="J5" s="166" t="s">
        <v>205</v>
      </c>
      <c r="K5" s="166" t="s">
        <v>32</v>
      </c>
      <c r="L5" s="166" t="s">
        <v>208</v>
      </c>
      <c r="M5" s="165" t="s">
        <v>209</v>
      </c>
      <c r="N5" s="166" t="s">
        <v>23</v>
      </c>
      <c r="O5" s="166" t="s">
        <v>32</v>
      </c>
      <c r="P5" s="169"/>
      <c r="Q5" s="169"/>
      <c r="R5" s="169"/>
      <c r="S5" s="166" t="s">
        <v>201</v>
      </c>
      <c r="T5" s="169"/>
      <c r="U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2"/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/>
      <c r="FD5" s="162"/>
      <c r="FE5" s="162"/>
      <c r="FF5" s="162"/>
      <c r="FG5" s="162"/>
      <c r="FH5" s="162"/>
      <c r="FI5" s="162"/>
      <c r="FJ5" s="162"/>
      <c r="FK5" s="162"/>
      <c r="FL5" s="162"/>
      <c r="FM5" s="162"/>
      <c r="FN5" s="162"/>
      <c r="FO5" s="162"/>
      <c r="FP5" s="162"/>
      <c r="FQ5" s="162"/>
      <c r="FR5" s="162"/>
      <c r="FS5" s="162"/>
      <c r="FT5" s="162"/>
      <c r="FU5" s="162"/>
      <c r="FV5" s="162"/>
      <c r="FW5" s="162"/>
      <c r="FX5" s="162"/>
      <c r="FY5" s="162"/>
      <c r="FZ5" s="162"/>
      <c r="GA5" s="162"/>
      <c r="GB5" s="162"/>
      <c r="GC5" s="162"/>
      <c r="GD5" s="162"/>
      <c r="GE5" s="162"/>
      <c r="GF5" s="162"/>
      <c r="GG5" s="162"/>
      <c r="GH5" s="162"/>
      <c r="GI5" s="162"/>
      <c r="GJ5" s="162"/>
      <c r="GK5" s="162"/>
      <c r="GL5" s="162"/>
      <c r="GM5" s="162"/>
      <c r="GN5" s="162"/>
      <c r="GO5" s="162"/>
      <c r="GP5" s="162"/>
      <c r="GQ5" s="162"/>
      <c r="GR5" s="162"/>
      <c r="GS5" s="162"/>
      <c r="GT5" s="162"/>
      <c r="GU5" s="162"/>
      <c r="GV5" s="162"/>
      <c r="GW5" s="162"/>
      <c r="GX5" s="162"/>
      <c r="GY5" s="162"/>
      <c r="GZ5" s="162"/>
      <c r="HA5" s="162"/>
      <c r="HB5" s="162"/>
      <c r="HC5" s="162"/>
      <c r="HD5" s="162"/>
      <c r="HE5" s="162"/>
      <c r="HF5" s="162"/>
      <c r="HG5" s="162"/>
      <c r="HH5" s="162"/>
      <c r="HI5" s="162"/>
      <c r="HJ5" s="162"/>
      <c r="HK5" s="162"/>
      <c r="HL5" s="162"/>
      <c r="HM5" s="162"/>
      <c r="HN5" s="162"/>
      <c r="HO5" s="162"/>
      <c r="HP5" s="162"/>
      <c r="HQ5" s="162"/>
      <c r="HR5" s="162"/>
      <c r="HS5" s="162"/>
      <c r="HT5" s="162"/>
      <c r="HU5" s="162"/>
      <c r="HV5" s="162"/>
      <c r="HW5" s="162"/>
      <c r="HX5" s="162"/>
      <c r="HY5" s="162"/>
      <c r="HZ5" s="162"/>
      <c r="IA5" s="162"/>
      <c r="IB5" s="162"/>
      <c r="IC5" s="162"/>
      <c r="ID5" s="162"/>
      <c r="IE5" s="162"/>
      <c r="IF5" s="162"/>
      <c r="IG5" s="162"/>
      <c r="IH5" s="162"/>
      <c r="II5" s="162"/>
      <c r="IJ5" s="162"/>
      <c r="IK5" s="162"/>
      <c r="IL5" s="162"/>
      <c r="IM5" s="162"/>
      <c r="IN5" s="162"/>
      <c r="IO5" s="162"/>
      <c r="IP5" s="162"/>
      <c r="IQ5" s="162"/>
      <c r="IR5" s="162"/>
      <c r="IS5" s="162"/>
      <c r="IT5" s="162"/>
      <c r="IU5" s="162"/>
      <c r="IV5" s="162"/>
      <c r="IW5" s="162"/>
      <c r="IX5" s="162"/>
    </row>
    <row r="6" spans="1:258" s="163" customFormat="1" ht="15" customHeight="1">
      <c r="A6" s="164">
        <v>5</v>
      </c>
      <c r="B6" s="165" t="s">
        <v>197</v>
      </c>
      <c r="C6" s="166" t="s">
        <v>198</v>
      </c>
      <c r="D6" s="166" t="s">
        <v>19</v>
      </c>
      <c r="E6" s="167" t="s">
        <v>207</v>
      </c>
      <c r="F6" s="166" t="s">
        <v>21</v>
      </c>
      <c r="G6" s="164">
        <v>2010</v>
      </c>
      <c r="H6" s="251">
        <v>-29.951794846190602</v>
      </c>
      <c r="I6" s="251">
        <v>-51.764014165814601</v>
      </c>
      <c r="J6" s="166" t="s">
        <v>205</v>
      </c>
      <c r="K6" s="166" t="s">
        <v>32</v>
      </c>
      <c r="L6" s="166" t="s">
        <v>210</v>
      </c>
      <c r="M6" s="165" t="s">
        <v>211</v>
      </c>
      <c r="N6" s="166" t="s">
        <v>23</v>
      </c>
      <c r="O6" s="166" t="s">
        <v>32</v>
      </c>
      <c r="P6" s="169"/>
      <c r="Q6" s="169"/>
      <c r="R6" s="169"/>
      <c r="S6" s="166" t="s">
        <v>201</v>
      </c>
      <c r="T6" s="169"/>
      <c r="U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162"/>
      <c r="DK6" s="162"/>
      <c r="DL6" s="162"/>
      <c r="DM6" s="162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162"/>
      <c r="EH6" s="162"/>
      <c r="EI6" s="162"/>
      <c r="EJ6" s="162"/>
      <c r="EK6" s="162"/>
      <c r="EL6" s="162"/>
      <c r="EM6" s="162"/>
      <c r="EN6" s="162"/>
      <c r="EO6" s="162"/>
      <c r="EP6" s="162"/>
      <c r="EQ6" s="162"/>
      <c r="ER6" s="162"/>
      <c r="ES6" s="162"/>
      <c r="ET6" s="162"/>
      <c r="EU6" s="162"/>
      <c r="EV6" s="162"/>
      <c r="EW6" s="162"/>
      <c r="EX6" s="162"/>
      <c r="EY6" s="162"/>
      <c r="EZ6" s="162"/>
      <c r="FA6" s="162"/>
      <c r="FB6" s="162"/>
      <c r="FC6" s="162"/>
      <c r="FD6" s="162"/>
      <c r="FE6" s="162"/>
      <c r="FF6" s="162"/>
      <c r="FG6" s="162"/>
      <c r="FH6" s="162"/>
      <c r="FI6" s="162"/>
      <c r="FJ6" s="162"/>
      <c r="FK6" s="162"/>
      <c r="FL6" s="162"/>
      <c r="FM6" s="162"/>
      <c r="FN6" s="162"/>
      <c r="FO6" s="162"/>
      <c r="FP6" s="162"/>
      <c r="FQ6" s="162"/>
      <c r="FR6" s="162"/>
      <c r="FS6" s="162"/>
      <c r="FT6" s="162"/>
      <c r="FU6" s="162"/>
      <c r="FV6" s="162"/>
      <c r="FW6" s="162"/>
      <c r="FX6" s="162"/>
      <c r="FY6" s="162"/>
      <c r="FZ6" s="162"/>
      <c r="GA6" s="162"/>
      <c r="GB6" s="162"/>
      <c r="GC6" s="162"/>
      <c r="GD6" s="162"/>
      <c r="GE6" s="162"/>
      <c r="GF6" s="162"/>
      <c r="GG6" s="162"/>
      <c r="GH6" s="162"/>
      <c r="GI6" s="162"/>
      <c r="GJ6" s="162"/>
      <c r="GK6" s="162"/>
      <c r="GL6" s="162"/>
      <c r="GM6" s="162"/>
      <c r="GN6" s="162"/>
      <c r="GO6" s="162"/>
      <c r="GP6" s="162"/>
      <c r="GQ6" s="162"/>
      <c r="GR6" s="162"/>
      <c r="GS6" s="162"/>
      <c r="GT6" s="162"/>
      <c r="GU6" s="162"/>
      <c r="GV6" s="162"/>
      <c r="GW6" s="162"/>
      <c r="GX6" s="162"/>
      <c r="GY6" s="162"/>
      <c r="GZ6" s="162"/>
      <c r="HA6" s="162"/>
      <c r="HB6" s="162"/>
      <c r="HC6" s="162"/>
      <c r="HD6" s="162"/>
      <c r="HE6" s="162"/>
      <c r="HF6" s="162"/>
      <c r="HG6" s="162"/>
      <c r="HH6" s="162"/>
      <c r="HI6" s="162"/>
      <c r="HJ6" s="162"/>
      <c r="HK6" s="162"/>
      <c r="HL6" s="162"/>
      <c r="HM6" s="162"/>
      <c r="HN6" s="162"/>
      <c r="HO6" s="162"/>
      <c r="HP6" s="162"/>
      <c r="HQ6" s="162"/>
      <c r="HR6" s="162"/>
      <c r="HS6" s="162"/>
      <c r="HT6" s="162"/>
      <c r="HU6" s="162"/>
      <c r="HV6" s="162"/>
      <c r="HW6" s="162"/>
      <c r="HX6" s="162"/>
      <c r="HY6" s="162"/>
      <c r="HZ6" s="162"/>
      <c r="IA6" s="162"/>
      <c r="IB6" s="162"/>
      <c r="IC6" s="162"/>
      <c r="ID6" s="162"/>
      <c r="IE6" s="162"/>
      <c r="IF6" s="162"/>
      <c r="IG6" s="162"/>
      <c r="IH6" s="162"/>
      <c r="II6" s="162"/>
      <c r="IJ6" s="162"/>
      <c r="IK6" s="162"/>
      <c r="IL6" s="162"/>
      <c r="IM6" s="162"/>
      <c r="IN6" s="162"/>
      <c r="IO6" s="162"/>
      <c r="IP6" s="162"/>
      <c r="IQ6" s="162"/>
      <c r="IR6" s="162"/>
      <c r="IS6" s="162"/>
      <c r="IT6" s="162"/>
      <c r="IU6" s="162"/>
      <c r="IV6" s="162"/>
      <c r="IW6" s="162"/>
      <c r="IX6" s="162"/>
    </row>
    <row r="7" spans="1:258" s="163" customFormat="1" ht="15" customHeight="1">
      <c r="A7" s="164">
        <v>6</v>
      </c>
      <c r="B7" s="165" t="s">
        <v>197</v>
      </c>
      <c r="C7" s="166" t="s">
        <v>198</v>
      </c>
      <c r="D7" s="166" t="s">
        <v>19</v>
      </c>
      <c r="E7" s="167" t="s">
        <v>207</v>
      </c>
      <c r="F7" s="166" t="s">
        <v>21</v>
      </c>
      <c r="G7" s="164">
        <v>2010</v>
      </c>
      <c r="H7" s="251">
        <v>-29.951794846190602</v>
      </c>
      <c r="I7" s="251">
        <v>-51.764014165814601</v>
      </c>
      <c r="J7" s="166" t="s">
        <v>42</v>
      </c>
      <c r="K7" s="166" t="s">
        <v>32</v>
      </c>
      <c r="L7" s="166" t="s">
        <v>212</v>
      </c>
      <c r="M7" s="165" t="s">
        <v>213</v>
      </c>
      <c r="N7" s="166" t="s">
        <v>26</v>
      </c>
      <c r="O7" s="166" t="s">
        <v>32</v>
      </c>
      <c r="P7" s="169"/>
      <c r="Q7" s="169"/>
      <c r="R7" s="169"/>
      <c r="S7" s="166" t="s">
        <v>201</v>
      </c>
      <c r="T7" s="169"/>
      <c r="U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  <c r="GC7" s="162"/>
      <c r="GD7" s="162"/>
      <c r="GE7" s="162"/>
      <c r="GF7" s="162"/>
      <c r="GG7" s="162"/>
      <c r="GH7" s="162"/>
      <c r="GI7" s="162"/>
      <c r="GJ7" s="162"/>
      <c r="GK7" s="162"/>
      <c r="GL7" s="162"/>
      <c r="GM7" s="162"/>
      <c r="GN7" s="162"/>
      <c r="GO7" s="162"/>
      <c r="GP7" s="162"/>
      <c r="GQ7" s="162"/>
      <c r="GR7" s="162"/>
      <c r="GS7" s="162"/>
      <c r="GT7" s="162"/>
      <c r="GU7" s="162"/>
      <c r="GV7" s="162"/>
      <c r="GW7" s="162"/>
      <c r="GX7" s="162"/>
      <c r="GY7" s="162"/>
      <c r="GZ7" s="162"/>
      <c r="HA7" s="162"/>
      <c r="HB7" s="162"/>
      <c r="HC7" s="162"/>
      <c r="HD7" s="162"/>
      <c r="HE7" s="162"/>
      <c r="HF7" s="162"/>
      <c r="HG7" s="162"/>
      <c r="HH7" s="162"/>
      <c r="HI7" s="162"/>
      <c r="HJ7" s="162"/>
      <c r="HK7" s="162"/>
      <c r="HL7" s="162"/>
      <c r="HM7" s="162"/>
      <c r="HN7" s="162"/>
      <c r="HO7" s="162"/>
      <c r="HP7" s="162"/>
      <c r="HQ7" s="162"/>
      <c r="HR7" s="162"/>
      <c r="HS7" s="162"/>
      <c r="HT7" s="162"/>
      <c r="HU7" s="162"/>
      <c r="HV7" s="162"/>
      <c r="HW7" s="162"/>
      <c r="HX7" s="162"/>
      <c r="HY7" s="162"/>
      <c r="HZ7" s="162"/>
      <c r="IA7" s="162"/>
      <c r="IB7" s="162"/>
      <c r="IC7" s="162"/>
      <c r="ID7" s="162"/>
      <c r="IE7" s="162"/>
      <c r="IF7" s="162"/>
      <c r="IG7" s="162"/>
      <c r="IH7" s="162"/>
      <c r="II7" s="162"/>
      <c r="IJ7" s="162"/>
      <c r="IK7" s="162"/>
      <c r="IL7" s="162"/>
      <c r="IM7" s="162"/>
      <c r="IN7" s="162"/>
      <c r="IO7" s="162"/>
      <c r="IP7" s="162"/>
      <c r="IQ7" s="162"/>
      <c r="IR7" s="162"/>
      <c r="IS7" s="162"/>
      <c r="IT7" s="162"/>
      <c r="IU7" s="162"/>
      <c r="IV7" s="162"/>
      <c r="IW7" s="162"/>
      <c r="IX7" s="162"/>
    </row>
    <row r="8" spans="1:258" s="163" customFormat="1" ht="15" customHeight="1">
      <c r="A8" s="164">
        <v>7</v>
      </c>
      <c r="B8" s="165" t="s">
        <v>197</v>
      </c>
      <c r="C8" s="166" t="s">
        <v>198</v>
      </c>
      <c r="D8" s="166" t="s">
        <v>19</v>
      </c>
      <c r="E8" s="167" t="s">
        <v>207</v>
      </c>
      <c r="F8" s="166" t="s">
        <v>21</v>
      </c>
      <c r="G8" s="164">
        <v>2010</v>
      </c>
      <c r="H8" s="251">
        <v>-29.951794846190602</v>
      </c>
      <c r="I8" s="251">
        <v>-51.764014165814601</v>
      </c>
      <c r="J8" s="166" t="s">
        <v>31</v>
      </c>
      <c r="K8" s="166" t="s">
        <v>32</v>
      </c>
      <c r="L8" s="166" t="s">
        <v>214</v>
      </c>
      <c r="M8" s="165" t="s">
        <v>215</v>
      </c>
      <c r="N8" s="166" t="s">
        <v>23</v>
      </c>
      <c r="O8" s="166" t="s">
        <v>32</v>
      </c>
      <c r="P8" s="169"/>
      <c r="Q8" s="169"/>
      <c r="R8" s="169"/>
      <c r="S8" s="166" t="s">
        <v>201</v>
      </c>
      <c r="T8" s="169"/>
      <c r="U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  <c r="CT8" s="162"/>
      <c r="CU8" s="162"/>
      <c r="CV8" s="162"/>
      <c r="CW8" s="162"/>
      <c r="CX8" s="162"/>
      <c r="CY8" s="162"/>
      <c r="CZ8" s="162"/>
      <c r="DA8" s="162"/>
      <c r="DB8" s="162"/>
      <c r="DC8" s="162"/>
      <c r="DD8" s="162"/>
      <c r="DE8" s="162"/>
      <c r="DF8" s="162"/>
      <c r="DG8" s="162"/>
      <c r="DH8" s="162"/>
      <c r="DI8" s="162"/>
      <c r="DJ8" s="162"/>
      <c r="DK8" s="162"/>
      <c r="DL8" s="162"/>
      <c r="DM8" s="162"/>
      <c r="DN8" s="162"/>
      <c r="DO8" s="162"/>
      <c r="DP8" s="162"/>
      <c r="DQ8" s="162"/>
      <c r="DR8" s="162"/>
      <c r="DS8" s="162"/>
      <c r="DT8" s="162"/>
      <c r="DU8" s="162"/>
      <c r="DV8" s="162"/>
      <c r="DW8" s="162"/>
      <c r="DX8" s="162"/>
      <c r="DY8" s="162"/>
      <c r="DZ8" s="162"/>
      <c r="EA8" s="162"/>
      <c r="EB8" s="162"/>
      <c r="EC8" s="162"/>
      <c r="ED8" s="162"/>
      <c r="EE8" s="162"/>
      <c r="EF8" s="162"/>
      <c r="EG8" s="162"/>
      <c r="EH8" s="162"/>
      <c r="EI8" s="162"/>
      <c r="EJ8" s="162"/>
      <c r="EK8" s="162"/>
      <c r="EL8" s="162"/>
      <c r="EM8" s="162"/>
      <c r="EN8" s="162"/>
      <c r="EO8" s="162"/>
      <c r="EP8" s="162"/>
      <c r="EQ8" s="162"/>
      <c r="ER8" s="162"/>
      <c r="ES8" s="162"/>
      <c r="ET8" s="162"/>
      <c r="EU8" s="162"/>
      <c r="EV8" s="162"/>
      <c r="EW8" s="162"/>
      <c r="EX8" s="162"/>
      <c r="EY8" s="162"/>
      <c r="EZ8" s="162"/>
      <c r="FA8" s="162"/>
      <c r="FB8" s="162"/>
      <c r="FC8" s="162"/>
      <c r="FD8" s="162"/>
      <c r="FE8" s="162"/>
      <c r="FF8" s="162"/>
      <c r="FG8" s="162"/>
      <c r="FH8" s="162"/>
      <c r="FI8" s="162"/>
      <c r="FJ8" s="162"/>
      <c r="FK8" s="162"/>
      <c r="FL8" s="162"/>
      <c r="FM8" s="162"/>
      <c r="FN8" s="162"/>
      <c r="FO8" s="162"/>
      <c r="FP8" s="162"/>
      <c r="FQ8" s="162"/>
      <c r="FR8" s="162"/>
      <c r="FS8" s="162"/>
      <c r="FT8" s="162"/>
      <c r="FU8" s="162"/>
      <c r="FV8" s="162"/>
      <c r="FW8" s="162"/>
      <c r="FX8" s="162"/>
      <c r="FY8" s="162"/>
      <c r="FZ8" s="162"/>
      <c r="GA8" s="162"/>
      <c r="GB8" s="162"/>
      <c r="GC8" s="162"/>
      <c r="GD8" s="162"/>
      <c r="GE8" s="162"/>
      <c r="GF8" s="162"/>
      <c r="GG8" s="162"/>
      <c r="GH8" s="162"/>
      <c r="GI8" s="162"/>
      <c r="GJ8" s="162"/>
      <c r="GK8" s="162"/>
      <c r="GL8" s="162"/>
      <c r="GM8" s="162"/>
      <c r="GN8" s="162"/>
      <c r="GO8" s="162"/>
      <c r="GP8" s="162"/>
      <c r="GQ8" s="162"/>
      <c r="GR8" s="162"/>
      <c r="GS8" s="162"/>
      <c r="GT8" s="162"/>
      <c r="GU8" s="162"/>
      <c r="GV8" s="162"/>
      <c r="GW8" s="162"/>
      <c r="GX8" s="162"/>
      <c r="GY8" s="162"/>
      <c r="GZ8" s="162"/>
      <c r="HA8" s="162"/>
      <c r="HB8" s="162"/>
      <c r="HC8" s="162"/>
      <c r="HD8" s="162"/>
      <c r="HE8" s="162"/>
      <c r="HF8" s="162"/>
      <c r="HG8" s="162"/>
      <c r="HH8" s="162"/>
      <c r="HI8" s="162"/>
      <c r="HJ8" s="162"/>
      <c r="HK8" s="162"/>
      <c r="HL8" s="162"/>
      <c r="HM8" s="162"/>
      <c r="HN8" s="162"/>
      <c r="HO8" s="162"/>
      <c r="HP8" s="162"/>
      <c r="HQ8" s="162"/>
      <c r="HR8" s="162"/>
      <c r="HS8" s="162"/>
      <c r="HT8" s="162"/>
      <c r="HU8" s="162"/>
      <c r="HV8" s="162"/>
      <c r="HW8" s="162"/>
      <c r="HX8" s="162"/>
      <c r="HY8" s="162"/>
      <c r="HZ8" s="162"/>
      <c r="IA8" s="162"/>
      <c r="IB8" s="162"/>
      <c r="IC8" s="162"/>
      <c r="ID8" s="162"/>
      <c r="IE8" s="162"/>
      <c r="IF8" s="162"/>
      <c r="IG8" s="162"/>
      <c r="IH8" s="162"/>
      <c r="II8" s="162"/>
      <c r="IJ8" s="162"/>
      <c r="IK8" s="162"/>
      <c r="IL8" s="162"/>
      <c r="IM8" s="162"/>
      <c r="IN8" s="162"/>
      <c r="IO8" s="162"/>
      <c r="IP8" s="162"/>
      <c r="IQ8" s="162"/>
      <c r="IR8" s="162"/>
      <c r="IS8" s="162"/>
      <c r="IT8" s="162"/>
      <c r="IU8" s="162"/>
      <c r="IV8" s="162"/>
      <c r="IW8" s="162"/>
      <c r="IX8" s="162"/>
    </row>
    <row r="9" spans="1:258" s="163" customFormat="1" ht="15" customHeight="1">
      <c r="A9" s="164">
        <v>8</v>
      </c>
      <c r="B9" s="165" t="s">
        <v>197</v>
      </c>
      <c r="C9" s="166" t="s">
        <v>198</v>
      </c>
      <c r="D9" s="166" t="s">
        <v>19</v>
      </c>
      <c r="E9" s="167" t="s">
        <v>207</v>
      </c>
      <c r="F9" s="166" t="s">
        <v>21</v>
      </c>
      <c r="G9" s="164">
        <v>2010</v>
      </c>
      <c r="H9" s="251">
        <v>-29.951794846190602</v>
      </c>
      <c r="I9" s="251">
        <v>-51.764014165814601</v>
      </c>
      <c r="J9" s="166" t="s">
        <v>31</v>
      </c>
      <c r="K9" s="166" t="s">
        <v>32</v>
      </c>
      <c r="L9" s="166" t="s">
        <v>216</v>
      </c>
      <c r="M9" s="165" t="s">
        <v>217</v>
      </c>
      <c r="N9" s="166" t="s">
        <v>23</v>
      </c>
      <c r="O9" s="166" t="s">
        <v>32</v>
      </c>
      <c r="P9" s="169"/>
      <c r="Q9" s="169"/>
      <c r="R9" s="169"/>
      <c r="S9" s="166" t="s">
        <v>201</v>
      </c>
      <c r="T9" s="169"/>
      <c r="U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  <c r="CT9" s="162"/>
      <c r="CU9" s="162"/>
      <c r="CV9" s="162"/>
      <c r="CW9" s="162"/>
      <c r="CX9" s="162"/>
      <c r="CY9" s="162"/>
      <c r="CZ9" s="162"/>
      <c r="DA9" s="162"/>
      <c r="DB9" s="162"/>
      <c r="DC9" s="162"/>
      <c r="DD9" s="162"/>
      <c r="DE9" s="162"/>
      <c r="DF9" s="162"/>
      <c r="DG9" s="162"/>
      <c r="DH9" s="162"/>
      <c r="DI9" s="162"/>
      <c r="DJ9" s="162"/>
      <c r="DK9" s="162"/>
      <c r="DL9" s="162"/>
      <c r="DM9" s="162"/>
      <c r="DN9" s="162"/>
      <c r="DO9" s="162"/>
      <c r="DP9" s="162"/>
      <c r="DQ9" s="162"/>
      <c r="DR9" s="162"/>
      <c r="DS9" s="162"/>
      <c r="DT9" s="162"/>
      <c r="DU9" s="162"/>
      <c r="DV9" s="162"/>
      <c r="DW9" s="162"/>
      <c r="DX9" s="162"/>
      <c r="DY9" s="162"/>
      <c r="DZ9" s="162"/>
      <c r="EA9" s="162"/>
      <c r="EB9" s="162"/>
      <c r="EC9" s="162"/>
      <c r="ED9" s="162"/>
      <c r="EE9" s="162"/>
      <c r="EF9" s="162"/>
      <c r="EG9" s="162"/>
      <c r="EH9" s="162"/>
      <c r="EI9" s="162"/>
      <c r="EJ9" s="162"/>
      <c r="EK9" s="162"/>
      <c r="EL9" s="162"/>
      <c r="EM9" s="162"/>
      <c r="EN9" s="162"/>
      <c r="EO9" s="162"/>
      <c r="EP9" s="162"/>
      <c r="EQ9" s="162"/>
      <c r="ER9" s="162"/>
      <c r="ES9" s="162"/>
      <c r="ET9" s="162"/>
      <c r="EU9" s="162"/>
      <c r="EV9" s="162"/>
      <c r="EW9" s="162"/>
      <c r="EX9" s="162"/>
      <c r="EY9" s="162"/>
      <c r="EZ9" s="162"/>
      <c r="FA9" s="162"/>
      <c r="FB9" s="162"/>
      <c r="FC9" s="162"/>
      <c r="FD9" s="162"/>
      <c r="FE9" s="162"/>
      <c r="FF9" s="162"/>
      <c r="FG9" s="162"/>
      <c r="FH9" s="162"/>
      <c r="FI9" s="162"/>
      <c r="FJ9" s="162"/>
      <c r="FK9" s="162"/>
      <c r="FL9" s="162"/>
      <c r="FM9" s="162"/>
      <c r="FN9" s="162"/>
      <c r="FO9" s="162"/>
      <c r="FP9" s="162"/>
      <c r="FQ9" s="162"/>
      <c r="FR9" s="162"/>
      <c r="FS9" s="162"/>
      <c r="FT9" s="162"/>
      <c r="FU9" s="162"/>
      <c r="FV9" s="162"/>
      <c r="FW9" s="162"/>
      <c r="FX9" s="162"/>
      <c r="FY9" s="162"/>
      <c r="FZ9" s="162"/>
      <c r="GA9" s="162"/>
      <c r="GB9" s="162"/>
      <c r="GC9" s="162"/>
      <c r="GD9" s="162"/>
      <c r="GE9" s="162"/>
      <c r="GF9" s="162"/>
      <c r="GG9" s="162"/>
      <c r="GH9" s="162"/>
      <c r="GI9" s="162"/>
      <c r="GJ9" s="162"/>
      <c r="GK9" s="162"/>
      <c r="GL9" s="162"/>
      <c r="GM9" s="162"/>
      <c r="GN9" s="162"/>
      <c r="GO9" s="162"/>
      <c r="GP9" s="162"/>
      <c r="GQ9" s="162"/>
      <c r="GR9" s="162"/>
      <c r="GS9" s="162"/>
      <c r="GT9" s="162"/>
      <c r="GU9" s="162"/>
      <c r="GV9" s="162"/>
      <c r="GW9" s="162"/>
      <c r="GX9" s="162"/>
      <c r="GY9" s="162"/>
      <c r="GZ9" s="162"/>
      <c r="HA9" s="162"/>
      <c r="HB9" s="162"/>
      <c r="HC9" s="162"/>
      <c r="HD9" s="162"/>
      <c r="HE9" s="162"/>
      <c r="HF9" s="162"/>
      <c r="HG9" s="162"/>
      <c r="HH9" s="162"/>
      <c r="HI9" s="162"/>
      <c r="HJ9" s="162"/>
      <c r="HK9" s="162"/>
      <c r="HL9" s="162"/>
      <c r="HM9" s="162"/>
      <c r="HN9" s="162"/>
      <c r="HO9" s="162"/>
      <c r="HP9" s="162"/>
      <c r="HQ9" s="162"/>
      <c r="HR9" s="162"/>
      <c r="HS9" s="162"/>
      <c r="HT9" s="162"/>
      <c r="HU9" s="162"/>
      <c r="HV9" s="162"/>
      <c r="HW9" s="162"/>
      <c r="HX9" s="162"/>
      <c r="HY9" s="162"/>
      <c r="HZ9" s="162"/>
      <c r="IA9" s="162"/>
      <c r="IB9" s="162"/>
      <c r="IC9" s="162"/>
      <c r="ID9" s="162"/>
      <c r="IE9" s="162"/>
      <c r="IF9" s="162"/>
      <c r="IG9" s="162"/>
      <c r="IH9" s="162"/>
      <c r="II9" s="162"/>
      <c r="IJ9" s="162"/>
      <c r="IK9" s="162"/>
      <c r="IL9" s="162"/>
      <c r="IM9" s="162"/>
      <c r="IN9" s="162"/>
      <c r="IO9" s="162"/>
      <c r="IP9" s="162"/>
      <c r="IQ9" s="162"/>
      <c r="IR9" s="162"/>
      <c r="IS9" s="162"/>
      <c r="IT9" s="162"/>
      <c r="IU9" s="162"/>
      <c r="IV9" s="162"/>
      <c r="IW9" s="162"/>
      <c r="IX9" s="162"/>
    </row>
    <row r="10" spans="1:258" s="163" customFormat="1" ht="15" customHeight="1">
      <c r="A10" s="164">
        <v>9</v>
      </c>
      <c r="B10" s="165" t="s">
        <v>197</v>
      </c>
      <c r="C10" s="166" t="s">
        <v>198</v>
      </c>
      <c r="D10" s="166" t="s">
        <v>19</v>
      </c>
      <c r="E10" s="167" t="s">
        <v>207</v>
      </c>
      <c r="F10" s="166" t="s">
        <v>21</v>
      </c>
      <c r="G10" s="164">
        <v>2010</v>
      </c>
      <c r="H10" s="251">
        <v>-29.951794846190602</v>
      </c>
      <c r="I10" s="251">
        <v>-51.764014165814601</v>
      </c>
      <c r="J10" s="166" t="s">
        <v>31</v>
      </c>
      <c r="K10" s="166" t="s">
        <v>32</v>
      </c>
      <c r="L10" s="166" t="s">
        <v>218</v>
      </c>
      <c r="M10" s="165" t="s">
        <v>219</v>
      </c>
      <c r="N10" s="166" t="s">
        <v>23</v>
      </c>
      <c r="O10" s="166" t="s">
        <v>32</v>
      </c>
      <c r="P10" s="169"/>
      <c r="Q10" s="169"/>
      <c r="R10" s="169"/>
      <c r="S10" s="166" t="s">
        <v>201</v>
      </c>
      <c r="T10" s="169"/>
      <c r="U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  <c r="CT10" s="162"/>
      <c r="CU10" s="162"/>
      <c r="CV10" s="162"/>
      <c r="CW10" s="162"/>
      <c r="CX10" s="162"/>
      <c r="CY10" s="162"/>
      <c r="CZ10" s="162"/>
      <c r="DA10" s="162"/>
      <c r="DB10" s="162"/>
      <c r="DC10" s="162"/>
      <c r="DD10" s="162"/>
      <c r="DE10" s="162"/>
      <c r="DF10" s="162"/>
      <c r="DG10" s="162"/>
      <c r="DH10" s="162"/>
      <c r="DI10" s="162"/>
      <c r="DJ10" s="162"/>
      <c r="DK10" s="162"/>
      <c r="DL10" s="162"/>
      <c r="DM10" s="162"/>
      <c r="DN10" s="162"/>
      <c r="DO10" s="162"/>
      <c r="DP10" s="162"/>
      <c r="DQ10" s="162"/>
      <c r="DR10" s="162"/>
      <c r="DS10" s="162"/>
      <c r="DT10" s="162"/>
      <c r="DU10" s="162"/>
      <c r="DV10" s="162"/>
      <c r="DW10" s="162"/>
      <c r="DX10" s="162"/>
      <c r="DY10" s="162"/>
      <c r="DZ10" s="162"/>
      <c r="EA10" s="162"/>
      <c r="EB10" s="162"/>
      <c r="EC10" s="162"/>
      <c r="ED10" s="162"/>
      <c r="EE10" s="162"/>
      <c r="EF10" s="162"/>
      <c r="EG10" s="162"/>
      <c r="EH10" s="162"/>
      <c r="EI10" s="162"/>
      <c r="EJ10" s="162"/>
      <c r="EK10" s="162"/>
      <c r="EL10" s="162"/>
      <c r="EM10" s="162"/>
      <c r="EN10" s="162"/>
      <c r="EO10" s="162"/>
      <c r="EP10" s="162"/>
      <c r="EQ10" s="162"/>
      <c r="ER10" s="162"/>
      <c r="ES10" s="162"/>
      <c r="ET10" s="162"/>
      <c r="EU10" s="162"/>
      <c r="EV10" s="162"/>
      <c r="EW10" s="162"/>
      <c r="EX10" s="162"/>
      <c r="EY10" s="162"/>
      <c r="EZ10" s="162"/>
      <c r="FA10" s="162"/>
      <c r="FB10" s="162"/>
      <c r="FC10" s="162"/>
      <c r="FD10" s="162"/>
      <c r="FE10" s="162"/>
      <c r="FF10" s="162"/>
      <c r="FG10" s="162"/>
      <c r="FH10" s="162"/>
      <c r="FI10" s="162"/>
      <c r="FJ10" s="162"/>
      <c r="FK10" s="162"/>
      <c r="FL10" s="162"/>
      <c r="FM10" s="162"/>
      <c r="FN10" s="162"/>
      <c r="FO10" s="162"/>
      <c r="FP10" s="162"/>
      <c r="FQ10" s="162"/>
      <c r="FR10" s="162"/>
      <c r="FS10" s="162"/>
      <c r="FT10" s="162"/>
      <c r="FU10" s="162"/>
      <c r="FV10" s="162"/>
      <c r="FW10" s="162"/>
      <c r="FX10" s="162"/>
      <c r="FY10" s="162"/>
      <c r="FZ10" s="162"/>
      <c r="GA10" s="162"/>
      <c r="GB10" s="162"/>
      <c r="GC10" s="162"/>
      <c r="GD10" s="162"/>
      <c r="GE10" s="162"/>
      <c r="GF10" s="162"/>
      <c r="GG10" s="162"/>
      <c r="GH10" s="162"/>
      <c r="GI10" s="162"/>
      <c r="GJ10" s="162"/>
      <c r="GK10" s="162"/>
      <c r="GL10" s="162"/>
      <c r="GM10" s="162"/>
      <c r="GN10" s="162"/>
      <c r="GO10" s="162"/>
      <c r="GP10" s="162"/>
      <c r="GQ10" s="162"/>
      <c r="GR10" s="162"/>
      <c r="GS10" s="162"/>
      <c r="GT10" s="162"/>
      <c r="GU10" s="162"/>
      <c r="GV10" s="162"/>
      <c r="GW10" s="162"/>
      <c r="GX10" s="162"/>
      <c r="GY10" s="162"/>
      <c r="GZ10" s="162"/>
      <c r="HA10" s="162"/>
      <c r="HB10" s="162"/>
      <c r="HC10" s="162"/>
      <c r="HD10" s="162"/>
      <c r="HE10" s="162"/>
      <c r="HF10" s="162"/>
      <c r="HG10" s="162"/>
      <c r="HH10" s="162"/>
      <c r="HI10" s="162"/>
      <c r="HJ10" s="162"/>
      <c r="HK10" s="162"/>
      <c r="HL10" s="162"/>
      <c r="HM10" s="162"/>
      <c r="HN10" s="162"/>
      <c r="HO10" s="162"/>
      <c r="HP10" s="162"/>
      <c r="HQ10" s="162"/>
      <c r="HR10" s="162"/>
      <c r="HS10" s="162"/>
      <c r="HT10" s="162"/>
      <c r="HU10" s="162"/>
      <c r="HV10" s="162"/>
      <c r="HW10" s="162"/>
      <c r="HX10" s="162"/>
      <c r="HY10" s="162"/>
      <c r="HZ10" s="162"/>
      <c r="IA10" s="162"/>
      <c r="IB10" s="162"/>
      <c r="IC10" s="162"/>
      <c r="ID10" s="162"/>
      <c r="IE10" s="162"/>
      <c r="IF10" s="162"/>
      <c r="IG10" s="162"/>
      <c r="IH10" s="162"/>
      <c r="II10" s="162"/>
      <c r="IJ10" s="162"/>
      <c r="IK10" s="162"/>
      <c r="IL10" s="162"/>
      <c r="IM10" s="162"/>
      <c r="IN10" s="162"/>
      <c r="IO10" s="162"/>
      <c r="IP10" s="162"/>
      <c r="IQ10" s="162"/>
      <c r="IR10" s="162"/>
      <c r="IS10" s="162"/>
      <c r="IT10" s="162"/>
      <c r="IU10" s="162"/>
      <c r="IV10" s="162"/>
      <c r="IW10" s="162"/>
      <c r="IX10" s="162"/>
    </row>
    <row r="11" spans="1:258" s="163" customFormat="1" ht="15" customHeight="1">
      <c r="A11" s="164">
        <v>10</v>
      </c>
      <c r="B11" s="165" t="s">
        <v>197</v>
      </c>
      <c r="C11" s="166" t="s">
        <v>198</v>
      </c>
      <c r="D11" s="166" t="s">
        <v>19</v>
      </c>
      <c r="E11" s="167" t="s">
        <v>207</v>
      </c>
      <c r="F11" s="166" t="s">
        <v>21</v>
      </c>
      <c r="G11" s="164">
        <v>2010</v>
      </c>
      <c r="H11" s="251">
        <v>-29.951794846190602</v>
      </c>
      <c r="I11" s="251">
        <v>-51.764014165814601</v>
      </c>
      <c r="J11" s="166" t="s">
        <v>205</v>
      </c>
      <c r="K11" s="166" t="s">
        <v>32</v>
      </c>
      <c r="L11" s="166" t="s">
        <v>220</v>
      </c>
      <c r="M11" s="165" t="s">
        <v>221</v>
      </c>
      <c r="N11" s="166" t="s">
        <v>23</v>
      </c>
      <c r="O11" s="166" t="s">
        <v>32</v>
      </c>
      <c r="P11" s="169"/>
      <c r="Q11" s="169"/>
      <c r="R11" s="169"/>
      <c r="S11" s="166" t="s">
        <v>201</v>
      </c>
      <c r="T11" s="169"/>
      <c r="U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2"/>
      <c r="GQ11" s="162"/>
      <c r="GR11" s="162"/>
      <c r="GS11" s="162"/>
      <c r="GT11" s="162"/>
      <c r="GU11" s="162"/>
      <c r="GV11" s="162"/>
      <c r="GW11" s="162"/>
      <c r="GX11" s="162"/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S11" s="162"/>
      <c r="HT11" s="162"/>
      <c r="HU11" s="162"/>
      <c r="HV11" s="162"/>
      <c r="HW11" s="162"/>
      <c r="HX11" s="162"/>
      <c r="HY11" s="162"/>
      <c r="HZ11" s="162"/>
      <c r="IA11" s="162"/>
      <c r="IB11" s="162"/>
      <c r="IC11" s="162"/>
      <c r="ID11" s="162"/>
      <c r="IE11" s="162"/>
      <c r="IF11" s="162"/>
      <c r="IG11" s="162"/>
      <c r="IH11" s="162"/>
      <c r="II11" s="162"/>
      <c r="IJ11" s="162"/>
      <c r="IK11" s="162"/>
      <c r="IL11" s="162"/>
      <c r="IM11" s="162"/>
      <c r="IN11" s="162"/>
      <c r="IO11" s="162"/>
      <c r="IP11" s="162"/>
      <c r="IQ11" s="162"/>
      <c r="IR11" s="162"/>
      <c r="IS11" s="162"/>
      <c r="IT11" s="162"/>
      <c r="IU11" s="162"/>
      <c r="IV11" s="162"/>
      <c r="IW11" s="162"/>
      <c r="IX11" s="162"/>
    </row>
    <row r="12" spans="1:258" s="171" customFormat="1" ht="14" customHeight="1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0"/>
      <c r="DC12" s="170"/>
      <c r="DD12" s="170"/>
      <c r="DE12" s="170"/>
      <c r="DF12" s="170"/>
      <c r="DG12" s="170"/>
      <c r="DH12" s="170"/>
      <c r="DI12" s="170"/>
      <c r="DJ12" s="170"/>
      <c r="DK12" s="170"/>
      <c r="DL12" s="170"/>
      <c r="DM12" s="170"/>
      <c r="DN12" s="170"/>
      <c r="DO12" s="170"/>
      <c r="DP12" s="170"/>
      <c r="DQ12" s="170"/>
      <c r="DR12" s="170"/>
      <c r="DS12" s="170"/>
      <c r="DT12" s="170"/>
      <c r="DU12" s="170"/>
      <c r="DV12" s="170"/>
      <c r="DW12" s="170"/>
      <c r="DX12" s="170"/>
      <c r="DY12" s="170"/>
      <c r="DZ12" s="170"/>
      <c r="EA12" s="170"/>
      <c r="EB12" s="170"/>
      <c r="EC12" s="170"/>
      <c r="ED12" s="170"/>
      <c r="EE12" s="170"/>
      <c r="EF12" s="170"/>
      <c r="EG12" s="170"/>
      <c r="EH12" s="170"/>
      <c r="EI12" s="170"/>
      <c r="EJ12" s="170"/>
      <c r="EK12" s="170"/>
      <c r="EL12" s="170"/>
      <c r="EM12" s="170"/>
      <c r="EN12" s="170"/>
      <c r="EO12" s="170"/>
      <c r="EP12" s="170"/>
      <c r="EQ12" s="170"/>
      <c r="ER12" s="170"/>
      <c r="ES12" s="170"/>
      <c r="ET12" s="170"/>
      <c r="EU12" s="170"/>
      <c r="EV12" s="170"/>
      <c r="EW12" s="170"/>
      <c r="EX12" s="170"/>
      <c r="EY12" s="170"/>
      <c r="EZ12" s="170"/>
      <c r="FA12" s="170"/>
      <c r="FB12" s="170"/>
      <c r="FC12" s="170"/>
      <c r="FD12" s="170"/>
      <c r="FE12" s="170"/>
      <c r="FF12" s="170"/>
      <c r="FG12" s="170"/>
      <c r="FH12" s="170"/>
      <c r="FI12" s="170"/>
      <c r="FJ12" s="170"/>
      <c r="FK12" s="170"/>
      <c r="FL12" s="170"/>
      <c r="FM12" s="170"/>
      <c r="FN12" s="170"/>
      <c r="FO12" s="170"/>
      <c r="FP12" s="170"/>
      <c r="FQ12" s="170"/>
      <c r="FR12" s="170"/>
      <c r="FS12" s="170"/>
      <c r="FT12" s="170"/>
      <c r="FU12" s="170"/>
      <c r="FV12" s="170"/>
      <c r="FW12" s="170"/>
      <c r="FX12" s="170"/>
      <c r="FY12" s="170"/>
      <c r="FZ12" s="170"/>
      <c r="GA12" s="170"/>
      <c r="GB12" s="170"/>
      <c r="GC12" s="170"/>
      <c r="GD12" s="170"/>
      <c r="GE12" s="170"/>
      <c r="GF12" s="170"/>
      <c r="GG12" s="170"/>
      <c r="GH12" s="170"/>
      <c r="GI12" s="170"/>
      <c r="GJ12" s="170"/>
      <c r="GK12" s="170"/>
      <c r="GL12" s="170"/>
      <c r="GM12" s="170"/>
      <c r="GN12" s="170"/>
      <c r="GO12" s="170"/>
      <c r="GP12" s="170"/>
      <c r="GQ12" s="170"/>
      <c r="GR12" s="170"/>
      <c r="GS12" s="170"/>
      <c r="GT12" s="170"/>
      <c r="GU12" s="170"/>
      <c r="GV12" s="170"/>
      <c r="GW12" s="170"/>
      <c r="GX12" s="170"/>
      <c r="GY12" s="170"/>
      <c r="GZ12" s="170"/>
      <c r="HA12" s="170"/>
      <c r="HB12" s="170"/>
      <c r="HC12" s="170"/>
      <c r="HD12" s="170"/>
      <c r="HE12" s="170"/>
      <c r="HF12" s="170"/>
      <c r="HG12" s="170"/>
      <c r="HH12" s="170"/>
      <c r="HI12" s="170"/>
      <c r="HJ12" s="170"/>
      <c r="HK12" s="170"/>
      <c r="HL12" s="170"/>
      <c r="HM12" s="170"/>
      <c r="HN12" s="170"/>
      <c r="HO12" s="170"/>
      <c r="HP12" s="170"/>
      <c r="HQ12" s="170"/>
      <c r="HR12" s="170"/>
      <c r="HS12" s="170"/>
      <c r="HT12" s="170"/>
      <c r="HU12" s="170"/>
      <c r="HV12" s="170"/>
      <c r="HW12" s="170"/>
      <c r="HX12" s="170"/>
      <c r="HY12" s="170"/>
      <c r="HZ12" s="170"/>
      <c r="IA12" s="170"/>
      <c r="IB12" s="170"/>
      <c r="IC12" s="170"/>
      <c r="ID12" s="170"/>
      <c r="IE12" s="170"/>
      <c r="IF12" s="170"/>
      <c r="IG12" s="170"/>
      <c r="IH12" s="170"/>
      <c r="II12" s="170"/>
      <c r="IJ12" s="170"/>
      <c r="IK12" s="170"/>
      <c r="IL12" s="170"/>
      <c r="IM12" s="170"/>
      <c r="IN12" s="170"/>
      <c r="IO12" s="170"/>
      <c r="IP12" s="170"/>
      <c r="IQ12" s="170"/>
      <c r="IR12" s="170"/>
      <c r="IS12" s="170"/>
      <c r="IT12" s="170"/>
      <c r="IU12" s="170"/>
      <c r="IV12" s="170"/>
      <c r="IW12" s="170"/>
      <c r="IX12" s="170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workbookViewId="0">
      <selection activeCell="N38" sqref="N38"/>
    </sheetView>
  </sheetViews>
  <sheetFormatPr baseColWidth="10" defaultColWidth="8.8320312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22">
        <v>1</v>
      </c>
      <c r="B2" s="122" t="s">
        <v>18</v>
      </c>
      <c r="C2" s="122" t="s">
        <v>369</v>
      </c>
      <c r="D2" s="122" t="s">
        <v>473</v>
      </c>
      <c r="E2" s="122" t="s">
        <v>466</v>
      </c>
      <c r="F2" s="122" t="s">
        <v>467</v>
      </c>
      <c r="G2" s="122">
        <v>2010</v>
      </c>
      <c r="H2" s="122">
        <v>-34.01</v>
      </c>
      <c r="I2" s="122">
        <v>-62.23</v>
      </c>
      <c r="J2" s="122" t="s">
        <v>42</v>
      </c>
      <c r="K2" s="122" t="s">
        <v>365</v>
      </c>
      <c r="L2" s="155" t="s">
        <v>3324</v>
      </c>
      <c r="M2" s="122"/>
      <c r="N2" s="122" t="s">
        <v>26</v>
      </c>
      <c r="O2" s="122" t="s">
        <v>470</v>
      </c>
      <c r="P2" s="122" t="s">
        <v>26</v>
      </c>
      <c r="Q2" s="122" t="s">
        <v>477</v>
      </c>
      <c r="R2" s="122" t="s">
        <v>482</v>
      </c>
      <c r="S2" s="122" t="s">
        <v>3325</v>
      </c>
      <c r="T2" s="122"/>
      <c r="U2" s="122"/>
      <c r="V2" s="122"/>
    </row>
    <row r="3" spans="1:22">
      <c r="A3" s="122">
        <v>2</v>
      </c>
      <c r="B3" s="122" t="s">
        <v>18</v>
      </c>
      <c r="C3" s="122" t="s">
        <v>369</v>
      </c>
      <c r="D3" s="122" t="s">
        <v>473</v>
      </c>
      <c r="E3" s="122" t="s">
        <v>474</v>
      </c>
      <c r="F3" s="122" t="s">
        <v>467</v>
      </c>
      <c r="G3" s="122">
        <v>2010</v>
      </c>
      <c r="H3" s="122">
        <v>-36.36</v>
      </c>
      <c r="I3" s="122">
        <v>-60.02</v>
      </c>
      <c r="J3" s="122" t="s">
        <v>42</v>
      </c>
      <c r="K3" s="122" t="s">
        <v>365</v>
      </c>
      <c r="L3" s="155" t="s">
        <v>3326</v>
      </c>
      <c r="M3" s="122"/>
      <c r="N3" s="122" t="s">
        <v>26</v>
      </c>
      <c r="O3" s="122" t="s">
        <v>470</v>
      </c>
      <c r="P3" s="122" t="s">
        <v>484</v>
      </c>
      <c r="Q3" s="122" t="s">
        <v>477</v>
      </c>
      <c r="R3" s="122" t="s">
        <v>482</v>
      </c>
      <c r="S3" s="122" t="s">
        <v>3325</v>
      </c>
      <c r="T3" s="122"/>
      <c r="U3" s="122"/>
      <c r="V3" s="122" t="s">
        <v>517</v>
      </c>
    </row>
    <row r="4" spans="1:22">
      <c r="A4" s="122">
        <v>3</v>
      </c>
      <c r="B4" s="122" t="s">
        <v>18</v>
      </c>
      <c r="C4" s="122" t="s">
        <v>369</v>
      </c>
      <c r="D4" s="122" t="s">
        <v>479</v>
      </c>
      <c r="E4" s="122" t="s">
        <v>480</v>
      </c>
      <c r="F4" s="122" t="s">
        <v>467</v>
      </c>
      <c r="G4" s="122">
        <v>2010</v>
      </c>
      <c r="H4" s="122">
        <v>-36.47</v>
      </c>
      <c r="I4" s="122">
        <v>-59.51</v>
      </c>
      <c r="J4" s="122" t="s">
        <v>42</v>
      </c>
      <c r="K4" s="122" t="s">
        <v>365</v>
      </c>
      <c r="L4" s="156" t="s">
        <v>3327</v>
      </c>
      <c r="M4" s="122"/>
      <c r="N4" s="122" t="s">
        <v>26</v>
      </c>
      <c r="O4" s="122" t="s">
        <v>470</v>
      </c>
      <c r="P4" s="122" t="s">
        <v>484</v>
      </c>
      <c r="Q4" s="122" t="s">
        <v>477</v>
      </c>
      <c r="R4" s="122" t="s">
        <v>482</v>
      </c>
      <c r="S4" s="122" t="s">
        <v>3325</v>
      </c>
      <c r="T4" s="122"/>
      <c r="U4" s="122"/>
      <c r="V4" s="122" t="s">
        <v>3328</v>
      </c>
    </row>
    <row r="5" spans="1:22">
      <c r="A5" s="122">
        <v>4</v>
      </c>
      <c r="B5" s="122" t="s">
        <v>18</v>
      </c>
      <c r="C5" s="122" t="s">
        <v>369</v>
      </c>
      <c r="D5" s="122" t="s">
        <v>473</v>
      </c>
      <c r="E5" s="122" t="s">
        <v>480</v>
      </c>
      <c r="F5" s="122" t="s">
        <v>467</v>
      </c>
      <c r="G5" s="122">
        <v>2010</v>
      </c>
      <c r="H5" s="122">
        <v>-36.47</v>
      </c>
      <c r="I5" s="122">
        <v>-59.51</v>
      </c>
      <c r="J5" s="122" t="s">
        <v>42</v>
      </c>
      <c r="K5" s="122" t="s">
        <v>365</v>
      </c>
      <c r="L5" s="156" t="s">
        <v>3329</v>
      </c>
      <c r="M5" s="155"/>
      <c r="N5" s="122" t="s">
        <v>26</v>
      </c>
      <c r="O5" s="122" t="s">
        <v>470</v>
      </c>
      <c r="P5" s="122" t="s">
        <v>484</v>
      </c>
      <c r="Q5" s="122" t="s">
        <v>477</v>
      </c>
      <c r="R5" s="122" t="s">
        <v>482</v>
      </c>
      <c r="S5" s="122" t="s">
        <v>3325</v>
      </c>
      <c r="T5" s="122"/>
      <c r="U5" s="122"/>
      <c r="V5" s="122"/>
    </row>
    <row r="6" spans="1:22">
      <c r="A6" s="122">
        <v>5</v>
      </c>
      <c r="B6" s="122" t="s">
        <v>18</v>
      </c>
      <c r="C6" s="122" t="s">
        <v>369</v>
      </c>
      <c r="D6" s="122" t="s">
        <v>473</v>
      </c>
      <c r="E6" s="122" t="s">
        <v>480</v>
      </c>
      <c r="F6" s="122" t="s">
        <v>467</v>
      </c>
      <c r="G6" s="122">
        <v>2010</v>
      </c>
      <c r="H6" s="122">
        <v>-36.47</v>
      </c>
      <c r="I6" s="122">
        <v>-59.51</v>
      </c>
      <c r="J6" s="122" t="s">
        <v>42</v>
      </c>
      <c r="K6" s="122" t="s">
        <v>365</v>
      </c>
      <c r="L6" s="156" t="s">
        <v>3330</v>
      </c>
      <c r="M6" s="155"/>
      <c r="N6" s="122" t="s">
        <v>26</v>
      </c>
      <c r="O6" s="122" t="s">
        <v>470</v>
      </c>
      <c r="P6" s="122" t="s">
        <v>26</v>
      </c>
      <c r="Q6" s="122" t="s">
        <v>477</v>
      </c>
      <c r="R6" s="122" t="s">
        <v>482</v>
      </c>
      <c r="S6" s="122" t="s">
        <v>3325</v>
      </c>
      <c r="T6" s="122"/>
      <c r="U6" s="122"/>
      <c r="V6" s="122" t="s">
        <v>530</v>
      </c>
    </row>
    <row r="7" spans="1:22">
      <c r="A7" s="122">
        <v>6</v>
      </c>
      <c r="B7" s="122" t="s">
        <v>18</v>
      </c>
      <c r="C7" s="122" t="s">
        <v>369</v>
      </c>
      <c r="D7" s="122" t="s">
        <v>473</v>
      </c>
      <c r="E7" s="122" t="s">
        <v>480</v>
      </c>
      <c r="F7" s="122" t="s">
        <v>467</v>
      </c>
      <c r="G7" s="122">
        <v>2010</v>
      </c>
      <c r="H7" s="122">
        <v>-36.47</v>
      </c>
      <c r="I7" s="122">
        <v>-59.51</v>
      </c>
      <c r="J7" s="122" t="s">
        <v>42</v>
      </c>
      <c r="K7" s="122" t="s">
        <v>365</v>
      </c>
      <c r="L7" s="156" t="s">
        <v>3331</v>
      </c>
      <c r="M7" s="155"/>
      <c r="N7" s="122" t="s">
        <v>26</v>
      </c>
      <c r="O7" s="122" t="s">
        <v>470</v>
      </c>
      <c r="P7" s="122" t="s">
        <v>484</v>
      </c>
      <c r="Q7" s="122" t="s">
        <v>477</v>
      </c>
      <c r="R7" s="122" t="s">
        <v>482</v>
      </c>
      <c r="S7" s="122" t="s">
        <v>3325</v>
      </c>
      <c r="T7" s="122"/>
      <c r="U7" s="122"/>
      <c r="V7" s="122"/>
    </row>
    <row r="8" spans="1:22">
      <c r="A8" s="122">
        <v>7</v>
      </c>
      <c r="B8" s="122" t="s">
        <v>18</v>
      </c>
      <c r="C8" s="122" t="s">
        <v>369</v>
      </c>
      <c r="D8" s="122" t="s">
        <v>473</v>
      </c>
      <c r="E8" s="122" t="s">
        <v>480</v>
      </c>
      <c r="F8" s="122" t="s">
        <v>467</v>
      </c>
      <c r="G8" s="122">
        <v>2010</v>
      </c>
      <c r="H8" s="122">
        <v>-36.47</v>
      </c>
      <c r="I8" s="122">
        <v>-59.51</v>
      </c>
      <c r="J8" s="122" t="s">
        <v>42</v>
      </c>
      <c r="K8" s="122" t="s">
        <v>365</v>
      </c>
      <c r="L8" s="156" t="s">
        <v>3332</v>
      </c>
      <c r="M8" s="155"/>
      <c r="N8" s="122" t="s">
        <v>26</v>
      </c>
      <c r="O8" s="122" t="s">
        <v>470</v>
      </c>
      <c r="P8" s="122" t="s">
        <v>26</v>
      </c>
      <c r="Q8" s="122" t="s">
        <v>477</v>
      </c>
      <c r="R8" s="122" t="s">
        <v>482</v>
      </c>
      <c r="S8" s="122" t="s">
        <v>3325</v>
      </c>
      <c r="T8" s="122"/>
      <c r="U8" s="122"/>
      <c r="V8" s="122"/>
    </row>
    <row r="9" spans="1:22">
      <c r="A9" s="122">
        <v>8</v>
      </c>
      <c r="B9" s="122" t="s">
        <v>18</v>
      </c>
      <c r="C9" s="122" t="s">
        <v>369</v>
      </c>
      <c r="D9" s="122" t="s">
        <v>473</v>
      </c>
      <c r="E9" s="122" t="s">
        <v>3333</v>
      </c>
      <c r="F9" s="122" t="s">
        <v>467</v>
      </c>
      <c r="G9" s="122">
        <v>2011</v>
      </c>
      <c r="H9" s="122">
        <v>-35.97</v>
      </c>
      <c r="I9" s="122">
        <v>-62.73</v>
      </c>
      <c r="J9" s="122" t="s">
        <v>42</v>
      </c>
      <c r="K9" s="122" t="s">
        <v>365</v>
      </c>
      <c r="L9" s="156" t="s">
        <v>3334</v>
      </c>
      <c r="M9" s="155"/>
      <c r="N9" s="122" t="s">
        <v>26</v>
      </c>
      <c r="O9" s="122" t="s">
        <v>470</v>
      </c>
      <c r="P9" s="122" t="s">
        <v>35</v>
      </c>
      <c r="Q9" s="122" t="s">
        <v>477</v>
      </c>
      <c r="R9" s="122" t="s">
        <v>482</v>
      </c>
      <c r="S9" s="122" t="s">
        <v>3325</v>
      </c>
      <c r="T9" s="122"/>
      <c r="U9" s="122"/>
      <c r="V9" s="122" t="s">
        <v>3335</v>
      </c>
    </row>
    <row r="10" spans="1:22">
      <c r="A10" s="122">
        <v>9</v>
      </c>
      <c r="B10" s="122" t="s">
        <v>18</v>
      </c>
      <c r="C10" s="122" t="s">
        <v>369</v>
      </c>
      <c r="D10" s="122" t="s">
        <v>479</v>
      </c>
      <c r="E10" s="122" t="s">
        <v>480</v>
      </c>
      <c r="F10" s="122" t="s">
        <v>467</v>
      </c>
      <c r="G10" s="122">
        <v>2011</v>
      </c>
      <c r="H10" s="122">
        <v>-36.47</v>
      </c>
      <c r="I10" s="122">
        <v>-59.51</v>
      </c>
      <c r="J10" s="122" t="s">
        <v>42</v>
      </c>
      <c r="K10" s="122" t="s">
        <v>365</v>
      </c>
      <c r="L10" s="156" t="s">
        <v>3336</v>
      </c>
      <c r="M10" s="155"/>
      <c r="N10" s="122" t="s">
        <v>26</v>
      </c>
      <c r="O10" s="122" t="s">
        <v>470</v>
      </c>
      <c r="P10" s="122" t="s">
        <v>484</v>
      </c>
      <c r="Q10" s="122" t="s">
        <v>477</v>
      </c>
      <c r="R10" s="122" t="s">
        <v>482</v>
      </c>
      <c r="S10" s="122" t="s">
        <v>3325</v>
      </c>
      <c r="T10" s="122"/>
      <c r="U10" s="122"/>
      <c r="V10" s="122"/>
    </row>
    <row r="11" spans="1:22">
      <c r="A11" s="122">
        <v>10</v>
      </c>
      <c r="B11" s="122" t="s">
        <v>18</v>
      </c>
      <c r="C11" s="122" t="s">
        <v>369</v>
      </c>
      <c r="D11" s="122" t="s">
        <v>479</v>
      </c>
      <c r="E11" s="122" t="s">
        <v>480</v>
      </c>
      <c r="F11" s="122" t="s">
        <v>467</v>
      </c>
      <c r="G11" s="122">
        <v>2011</v>
      </c>
      <c r="H11" s="122">
        <v>-36.47</v>
      </c>
      <c r="I11" s="122">
        <v>-59.51</v>
      </c>
      <c r="J11" s="122" t="s">
        <v>42</v>
      </c>
      <c r="K11" s="122" t="s">
        <v>365</v>
      </c>
      <c r="L11" s="156" t="s">
        <v>3337</v>
      </c>
      <c r="M11" s="155"/>
      <c r="N11" s="122" t="s">
        <v>26</v>
      </c>
      <c r="O11" s="122" t="s">
        <v>470</v>
      </c>
      <c r="P11" s="122" t="s">
        <v>484</v>
      </c>
      <c r="Q11" s="122" t="s">
        <v>477</v>
      </c>
      <c r="R11" s="122" t="s">
        <v>482</v>
      </c>
      <c r="S11" s="122" t="s">
        <v>3325</v>
      </c>
      <c r="T11" s="122"/>
      <c r="U11" s="122"/>
      <c r="V11" s="122" t="s">
        <v>3335</v>
      </c>
    </row>
    <row r="12" spans="1:22">
      <c r="A12" s="122">
        <v>11</v>
      </c>
      <c r="B12" s="122" t="s">
        <v>18</v>
      </c>
      <c r="C12" s="122" t="s">
        <v>369</v>
      </c>
      <c r="D12" s="122" t="s">
        <v>479</v>
      </c>
      <c r="E12" s="122" t="s">
        <v>480</v>
      </c>
      <c r="F12" s="122" t="s">
        <v>467</v>
      </c>
      <c r="G12" s="122">
        <v>2011</v>
      </c>
      <c r="H12" s="122">
        <v>-36.47</v>
      </c>
      <c r="I12" s="122">
        <v>-59.51</v>
      </c>
      <c r="J12" s="122" t="s">
        <v>42</v>
      </c>
      <c r="K12" s="122" t="s">
        <v>365</v>
      </c>
      <c r="L12" s="156" t="s">
        <v>3338</v>
      </c>
      <c r="M12" s="155"/>
      <c r="N12" s="122" t="s">
        <v>26</v>
      </c>
      <c r="O12" s="122" t="s">
        <v>470</v>
      </c>
      <c r="P12" s="122" t="s">
        <v>484</v>
      </c>
      <c r="Q12" s="122" t="s">
        <v>477</v>
      </c>
      <c r="R12" s="122" t="s">
        <v>482</v>
      </c>
      <c r="S12" s="122" t="s">
        <v>3325</v>
      </c>
      <c r="T12" s="122"/>
      <c r="U12" s="122"/>
      <c r="V12" s="122" t="s">
        <v>494</v>
      </c>
    </row>
    <row r="13" spans="1:22">
      <c r="A13" s="122">
        <v>12</v>
      </c>
      <c r="B13" s="122" t="s">
        <v>18</v>
      </c>
      <c r="C13" s="122" t="s">
        <v>369</v>
      </c>
      <c r="D13" s="122" t="s">
        <v>479</v>
      </c>
      <c r="E13" s="122" t="s">
        <v>480</v>
      </c>
      <c r="F13" s="122" t="s">
        <v>467</v>
      </c>
      <c r="G13" s="122">
        <v>2011</v>
      </c>
      <c r="H13" s="122">
        <v>-36.47</v>
      </c>
      <c r="I13" s="122">
        <v>-59.51</v>
      </c>
      <c r="J13" s="122" t="s">
        <v>42</v>
      </c>
      <c r="K13" s="122" t="s">
        <v>365</v>
      </c>
      <c r="L13" s="156" t="s">
        <v>3339</v>
      </c>
      <c r="M13" s="155"/>
      <c r="N13" s="122" t="s">
        <v>26</v>
      </c>
      <c r="O13" s="122" t="s">
        <v>470</v>
      </c>
      <c r="P13" s="122" t="s">
        <v>26</v>
      </c>
      <c r="Q13" s="122" t="s">
        <v>477</v>
      </c>
      <c r="R13" s="122" t="s">
        <v>482</v>
      </c>
      <c r="S13" s="122" t="s">
        <v>3325</v>
      </c>
      <c r="T13" s="122"/>
      <c r="U13" s="122"/>
      <c r="V13" s="122" t="s">
        <v>530</v>
      </c>
    </row>
    <row r="14" spans="1:22">
      <c r="A14" s="122">
        <v>13</v>
      </c>
      <c r="B14" s="122" t="s">
        <v>18</v>
      </c>
      <c r="C14" s="122" t="s">
        <v>369</v>
      </c>
      <c r="D14" s="122" t="s">
        <v>473</v>
      </c>
      <c r="E14" s="122" t="s">
        <v>480</v>
      </c>
      <c r="F14" s="122" t="s">
        <v>467</v>
      </c>
      <c r="G14" s="122">
        <v>2011</v>
      </c>
      <c r="H14" s="122">
        <v>-36.47</v>
      </c>
      <c r="I14" s="122">
        <v>-59.51</v>
      </c>
      <c r="J14" s="122" t="s">
        <v>42</v>
      </c>
      <c r="K14" s="122" t="s">
        <v>365</v>
      </c>
      <c r="L14" s="156" t="s">
        <v>3340</v>
      </c>
      <c r="M14" s="155"/>
      <c r="N14" s="122" t="s">
        <v>26</v>
      </c>
      <c r="O14" s="122" t="s">
        <v>470</v>
      </c>
      <c r="P14" s="122" t="s">
        <v>484</v>
      </c>
      <c r="Q14" s="122" t="s">
        <v>477</v>
      </c>
      <c r="R14" s="122" t="s">
        <v>482</v>
      </c>
      <c r="S14" s="122" t="s">
        <v>3325</v>
      </c>
      <c r="T14" s="122"/>
      <c r="U14" s="122"/>
      <c r="V14" s="122"/>
    </row>
    <row r="15" spans="1:22">
      <c r="A15" s="122">
        <v>14</v>
      </c>
      <c r="B15" s="122" t="s">
        <v>18</v>
      </c>
      <c r="C15" s="122" t="s">
        <v>369</v>
      </c>
      <c r="D15" s="122" t="s">
        <v>473</v>
      </c>
      <c r="E15" s="122" t="s">
        <v>480</v>
      </c>
      <c r="F15" s="122" t="s">
        <v>467</v>
      </c>
      <c r="G15" s="122">
        <v>2011</v>
      </c>
      <c r="H15" s="122">
        <v>-36.47</v>
      </c>
      <c r="I15" s="122">
        <v>-59.51</v>
      </c>
      <c r="J15" s="122" t="s">
        <v>42</v>
      </c>
      <c r="K15" s="122" t="s">
        <v>365</v>
      </c>
      <c r="L15" s="156" t="s">
        <v>3341</v>
      </c>
      <c r="M15" s="155"/>
      <c r="N15" s="122" t="s">
        <v>26</v>
      </c>
      <c r="O15" s="122" t="s">
        <v>470</v>
      </c>
      <c r="P15" s="122" t="s">
        <v>26</v>
      </c>
      <c r="Q15" s="122" t="s">
        <v>477</v>
      </c>
      <c r="R15" s="122" t="s">
        <v>482</v>
      </c>
      <c r="S15" s="122" t="s">
        <v>3325</v>
      </c>
      <c r="T15" s="122"/>
      <c r="U15" s="122"/>
      <c r="V15" s="122"/>
    </row>
    <row r="16" spans="1:22">
      <c r="A16" s="122">
        <v>15</v>
      </c>
      <c r="B16" s="122" t="s">
        <v>18</v>
      </c>
      <c r="C16" s="122" t="s">
        <v>369</v>
      </c>
      <c r="D16" s="122" t="s">
        <v>473</v>
      </c>
      <c r="E16" s="122" t="s">
        <v>3342</v>
      </c>
      <c r="F16" s="122" t="s">
        <v>467</v>
      </c>
      <c r="G16" s="122">
        <v>2011</v>
      </c>
      <c r="H16" s="122">
        <v>-37.31</v>
      </c>
      <c r="I16" s="122">
        <v>-59.98</v>
      </c>
      <c r="J16" s="122" t="s">
        <v>42</v>
      </c>
      <c r="K16" s="122" t="s">
        <v>365</v>
      </c>
      <c r="L16" s="156" t="s">
        <v>3343</v>
      </c>
      <c r="M16" s="155"/>
      <c r="N16" s="122" t="s">
        <v>26</v>
      </c>
      <c r="O16" s="122" t="s">
        <v>470</v>
      </c>
      <c r="P16" s="122" t="s">
        <v>484</v>
      </c>
      <c r="Q16" s="122" t="s">
        <v>477</v>
      </c>
      <c r="R16" s="122" t="s">
        <v>482</v>
      </c>
      <c r="S16" s="122" t="s">
        <v>3325</v>
      </c>
      <c r="T16" s="122"/>
      <c r="U16" s="122"/>
      <c r="V16" s="122"/>
    </row>
    <row r="17" spans="1:22">
      <c r="A17" s="122">
        <v>16</v>
      </c>
      <c r="B17" s="122" t="s">
        <v>18</v>
      </c>
      <c r="C17" s="122" t="s">
        <v>369</v>
      </c>
      <c r="D17" s="122" t="s">
        <v>473</v>
      </c>
      <c r="E17" s="122" t="s">
        <v>500</v>
      </c>
      <c r="F17" s="122" t="s">
        <v>467</v>
      </c>
      <c r="G17" s="122">
        <v>2011</v>
      </c>
      <c r="H17" s="122">
        <v>-37.32</v>
      </c>
      <c r="I17" s="122">
        <v>-59.13</v>
      </c>
      <c r="J17" s="122" t="s">
        <v>42</v>
      </c>
      <c r="K17" s="122" t="s">
        <v>365</v>
      </c>
      <c r="L17" s="156" t="s">
        <v>3344</v>
      </c>
      <c r="M17" s="155"/>
      <c r="N17" s="122" t="s">
        <v>26</v>
      </c>
      <c r="O17" s="122" t="s">
        <v>470</v>
      </c>
      <c r="P17" s="122" t="s">
        <v>26</v>
      </c>
      <c r="Q17" s="122" t="s">
        <v>477</v>
      </c>
      <c r="R17" s="122" t="s">
        <v>482</v>
      </c>
      <c r="S17" s="122" t="s">
        <v>3325</v>
      </c>
      <c r="T17" s="122"/>
      <c r="U17" s="122"/>
      <c r="V17" s="122"/>
    </row>
    <row r="18" spans="1:22">
      <c r="A18" s="122">
        <v>17</v>
      </c>
      <c r="B18" s="122" t="s">
        <v>18</v>
      </c>
      <c r="C18" s="122" t="s">
        <v>369</v>
      </c>
      <c r="D18" s="122" t="s">
        <v>473</v>
      </c>
      <c r="E18" s="122" t="s">
        <v>500</v>
      </c>
      <c r="F18" s="122" t="s">
        <v>467</v>
      </c>
      <c r="G18" s="122">
        <v>2011</v>
      </c>
      <c r="H18" s="122">
        <v>-37.32</v>
      </c>
      <c r="I18" s="122">
        <v>-59.13</v>
      </c>
      <c r="J18" s="122" t="s">
        <v>42</v>
      </c>
      <c r="K18" s="122" t="s">
        <v>365</v>
      </c>
      <c r="L18" s="156" t="s">
        <v>3345</v>
      </c>
      <c r="M18" s="155"/>
      <c r="N18" s="122" t="s">
        <v>26</v>
      </c>
      <c r="O18" s="122" t="s">
        <v>470</v>
      </c>
      <c r="P18" s="122" t="s">
        <v>484</v>
      </c>
      <c r="Q18" s="122" t="s">
        <v>477</v>
      </c>
      <c r="R18" s="122" t="s">
        <v>482</v>
      </c>
      <c r="S18" s="122" t="s">
        <v>3325</v>
      </c>
      <c r="T18" s="122"/>
      <c r="U18" s="122"/>
      <c r="V18" s="122"/>
    </row>
    <row r="19" spans="1:22">
      <c r="A19" s="122">
        <v>18</v>
      </c>
      <c r="B19" s="122" t="s">
        <v>18</v>
      </c>
      <c r="C19" s="122" t="s">
        <v>369</v>
      </c>
      <c r="D19" s="122" t="s">
        <v>473</v>
      </c>
      <c r="E19" s="122" t="s">
        <v>500</v>
      </c>
      <c r="F19" s="122" t="s">
        <v>467</v>
      </c>
      <c r="G19" s="122">
        <v>2011</v>
      </c>
      <c r="H19" s="122">
        <v>-37.32</v>
      </c>
      <c r="I19" s="122">
        <v>-59.13</v>
      </c>
      <c r="J19" s="122" t="s">
        <v>42</v>
      </c>
      <c r="K19" s="122" t="s">
        <v>365</v>
      </c>
      <c r="L19" s="156" t="s">
        <v>3346</v>
      </c>
      <c r="M19" s="155"/>
      <c r="N19" s="122" t="s">
        <v>26</v>
      </c>
      <c r="O19" s="122" t="s">
        <v>470</v>
      </c>
      <c r="P19" s="122" t="s">
        <v>484</v>
      </c>
      <c r="Q19" s="122" t="s">
        <v>477</v>
      </c>
      <c r="R19" s="122" t="s">
        <v>482</v>
      </c>
      <c r="S19" s="122" t="s">
        <v>3325</v>
      </c>
      <c r="T19" s="122"/>
      <c r="U19" s="122"/>
      <c r="V19" s="122"/>
    </row>
    <row r="20" spans="1:22">
      <c r="A20" s="122">
        <v>19</v>
      </c>
      <c r="B20" s="122" t="s">
        <v>18</v>
      </c>
      <c r="C20" s="122" t="s">
        <v>369</v>
      </c>
      <c r="D20" s="122" t="s">
        <v>473</v>
      </c>
      <c r="E20" s="122" t="s">
        <v>500</v>
      </c>
      <c r="F20" s="122" t="s">
        <v>467</v>
      </c>
      <c r="G20" s="122">
        <v>2011</v>
      </c>
      <c r="H20" s="122">
        <v>-37.32</v>
      </c>
      <c r="I20" s="122">
        <v>-59.13</v>
      </c>
      <c r="J20" s="122" t="s">
        <v>42</v>
      </c>
      <c r="K20" s="122" t="s">
        <v>365</v>
      </c>
      <c r="L20" s="156" t="s">
        <v>3347</v>
      </c>
      <c r="M20" s="155"/>
      <c r="N20" s="122" t="s">
        <v>26</v>
      </c>
      <c r="O20" s="122" t="s">
        <v>470</v>
      </c>
      <c r="P20" s="122" t="s">
        <v>484</v>
      </c>
      <c r="Q20" s="122" t="s">
        <v>477</v>
      </c>
      <c r="R20" s="122" t="s">
        <v>482</v>
      </c>
      <c r="S20" s="122" t="s">
        <v>3325</v>
      </c>
      <c r="T20" s="122"/>
      <c r="U20" s="122"/>
      <c r="V20" s="122"/>
    </row>
    <row r="21" spans="1:22">
      <c r="A21" s="122">
        <v>20</v>
      </c>
      <c r="B21" s="122" t="s">
        <v>18</v>
      </c>
      <c r="C21" s="122" t="s">
        <v>369</v>
      </c>
      <c r="D21" s="122" t="s">
        <v>473</v>
      </c>
      <c r="E21" s="122" t="s">
        <v>500</v>
      </c>
      <c r="F21" s="122" t="s">
        <v>467</v>
      </c>
      <c r="G21" s="122">
        <v>2011</v>
      </c>
      <c r="H21" s="122">
        <v>-37.32</v>
      </c>
      <c r="I21" s="122">
        <v>-59.13</v>
      </c>
      <c r="J21" s="122" t="s">
        <v>42</v>
      </c>
      <c r="K21" s="122" t="s">
        <v>365</v>
      </c>
      <c r="L21" s="156" t="s">
        <v>3348</v>
      </c>
      <c r="M21" s="155"/>
      <c r="N21" s="122" t="s">
        <v>26</v>
      </c>
      <c r="O21" s="122" t="s">
        <v>470</v>
      </c>
      <c r="P21" s="122" t="s">
        <v>484</v>
      </c>
      <c r="Q21" s="122" t="s">
        <v>477</v>
      </c>
      <c r="R21" s="122" t="s">
        <v>482</v>
      </c>
      <c r="S21" s="122" t="s">
        <v>3325</v>
      </c>
      <c r="T21" s="122"/>
      <c r="U21" s="122"/>
      <c r="V21" s="122"/>
    </row>
    <row r="22" spans="1:22">
      <c r="A22" s="122">
        <v>21</v>
      </c>
      <c r="B22" s="122" t="s">
        <v>18</v>
      </c>
      <c r="C22" s="122" t="s">
        <v>369</v>
      </c>
      <c r="D22" s="122" t="s">
        <v>473</v>
      </c>
      <c r="E22" s="122" t="s">
        <v>500</v>
      </c>
      <c r="F22" s="122" t="s">
        <v>467</v>
      </c>
      <c r="G22" s="122">
        <v>2011</v>
      </c>
      <c r="H22" s="122">
        <v>-37.32</v>
      </c>
      <c r="I22" s="122">
        <v>-59.13</v>
      </c>
      <c r="J22" s="122" t="s">
        <v>42</v>
      </c>
      <c r="K22" s="122" t="s">
        <v>365</v>
      </c>
      <c r="L22" s="156" t="s">
        <v>3349</v>
      </c>
      <c r="M22" s="155"/>
      <c r="N22" s="122" t="s">
        <v>26</v>
      </c>
      <c r="O22" s="122" t="s">
        <v>470</v>
      </c>
      <c r="P22" s="122" t="s">
        <v>484</v>
      </c>
      <c r="Q22" s="122" t="s">
        <v>477</v>
      </c>
      <c r="R22" s="122" t="s">
        <v>482</v>
      </c>
      <c r="S22" s="122" t="s">
        <v>3325</v>
      </c>
      <c r="T22" s="122"/>
      <c r="U22" s="122"/>
      <c r="V22" s="122"/>
    </row>
    <row r="23" spans="1:22">
      <c r="A23" s="122">
        <v>22</v>
      </c>
      <c r="B23" s="122" t="s">
        <v>18</v>
      </c>
      <c r="C23" s="122" t="s">
        <v>369</v>
      </c>
      <c r="D23" s="122" t="s">
        <v>473</v>
      </c>
      <c r="E23" s="122" t="s">
        <v>500</v>
      </c>
      <c r="F23" s="122" t="s">
        <v>467</v>
      </c>
      <c r="G23" s="122">
        <v>2011</v>
      </c>
      <c r="H23" s="122">
        <v>-37.32</v>
      </c>
      <c r="I23" s="122">
        <v>-59.13</v>
      </c>
      <c r="J23" s="122" t="s">
        <v>42</v>
      </c>
      <c r="K23" s="122" t="s">
        <v>365</v>
      </c>
      <c r="L23" s="156" t="s">
        <v>3350</v>
      </c>
      <c r="M23" s="155"/>
      <c r="N23" s="122" t="s">
        <v>26</v>
      </c>
      <c r="O23" s="122" t="s">
        <v>470</v>
      </c>
      <c r="P23" s="122" t="s">
        <v>484</v>
      </c>
      <c r="Q23" s="122" t="s">
        <v>477</v>
      </c>
      <c r="R23" s="122" t="s">
        <v>482</v>
      </c>
      <c r="S23" s="122" t="s">
        <v>3325</v>
      </c>
      <c r="T23" s="122"/>
      <c r="U23" s="122"/>
      <c r="V23" s="122"/>
    </row>
    <row r="24" spans="1:22">
      <c r="A24" s="122">
        <v>23</v>
      </c>
      <c r="B24" s="122" t="s">
        <v>18</v>
      </c>
      <c r="C24" s="122" t="s">
        <v>369</v>
      </c>
      <c r="D24" s="122" t="s">
        <v>473</v>
      </c>
      <c r="E24" s="122" t="s">
        <v>500</v>
      </c>
      <c r="F24" s="122" t="s">
        <v>467</v>
      </c>
      <c r="G24" s="122">
        <v>2011</v>
      </c>
      <c r="H24" s="122">
        <v>-37.32</v>
      </c>
      <c r="I24" s="122">
        <v>-59.13</v>
      </c>
      <c r="J24" s="122" t="s">
        <v>42</v>
      </c>
      <c r="K24" s="122" t="s">
        <v>365</v>
      </c>
      <c r="L24" s="156" t="s">
        <v>3351</v>
      </c>
      <c r="M24" s="155"/>
      <c r="N24" s="122" t="s">
        <v>26</v>
      </c>
      <c r="O24" s="122" t="s">
        <v>470</v>
      </c>
      <c r="P24" s="122" t="s">
        <v>484</v>
      </c>
      <c r="Q24" s="122" t="s">
        <v>477</v>
      </c>
      <c r="R24" s="122" t="s">
        <v>482</v>
      </c>
      <c r="S24" s="122" t="s">
        <v>3325</v>
      </c>
      <c r="T24" s="122"/>
      <c r="U24" s="122"/>
      <c r="V24" s="122" t="s">
        <v>530</v>
      </c>
    </row>
    <row r="25" spans="1:22">
      <c r="A25" s="122">
        <v>24</v>
      </c>
      <c r="B25" s="122" t="s">
        <v>18</v>
      </c>
      <c r="C25" s="122" t="s">
        <v>369</v>
      </c>
      <c r="D25" s="122" t="s">
        <v>473</v>
      </c>
      <c r="E25" s="122" t="s">
        <v>500</v>
      </c>
      <c r="F25" s="122" t="s">
        <v>467</v>
      </c>
      <c r="G25" s="122">
        <v>2011</v>
      </c>
      <c r="H25" s="122">
        <v>-37.32</v>
      </c>
      <c r="I25" s="122">
        <v>-59.13</v>
      </c>
      <c r="J25" s="122" t="s">
        <v>42</v>
      </c>
      <c r="K25" s="122" t="s">
        <v>365</v>
      </c>
      <c r="L25" s="156" t="s">
        <v>3352</v>
      </c>
      <c r="M25" s="155"/>
      <c r="N25" s="122" t="s">
        <v>26</v>
      </c>
      <c r="O25" s="122" t="s">
        <v>470</v>
      </c>
      <c r="P25" s="122" t="s">
        <v>484</v>
      </c>
      <c r="Q25" s="122" t="s">
        <v>477</v>
      </c>
      <c r="R25" s="122" t="s">
        <v>482</v>
      </c>
      <c r="S25" s="122" t="s">
        <v>3325</v>
      </c>
      <c r="T25" s="122"/>
      <c r="U25" s="122"/>
      <c r="V25" s="122"/>
    </row>
    <row r="26" spans="1:22">
      <c r="A26" s="122">
        <v>25</v>
      </c>
      <c r="B26" s="122" t="s">
        <v>18</v>
      </c>
      <c r="C26" s="122" t="s">
        <v>369</v>
      </c>
      <c r="D26" s="122" t="s">
        <v>473</v>
      </c>
      <c r="E26" s="122" t="s">
        <v>500</v>
      </c>
      <c r="F26" s="122" t="s">
        <v>467</v>
      </c>
      <c r="G26" s="122">
        <v>2011</v>
      </c>
      <c r="H26" s="122">
        <v>-37.32</v>
      </c>
      <c r="I26" s="122">
        <v>-59.13</v>
      </c>
      <c r="J26" s="122" t="s">
        <v>42</v>
      </c>
      <c r="K26" s="122" t="s">
        <v>365</v>
      </c>
      <c r="L26" s="156" t="s">
        <v>3353</v>
      </c>
      <c r="M26" s="155"/>
      <c r="N26" s="122" t="s">
        <v>26</v>
      </c>
      <c r="O26" s="122" t="s">
        <v>470</v>
      </c>
      <c r="P26" s="122" t="s">
        <v>498</v>
      </c>
      <c r="Q26" s="122" t="s">
        <v>477</v>
      </c>
      <c r="R26" s="122" t="s">
        <v>482</v>
      </c>
      <c r="S26" s="122" t="s">
        <v>3325</v>
      </c>
      <c r="T26" s="122"/>
      <c r="U26" s="122"/>
      <c r="V26" s="122"/>
    </row>
    <row r="27" spans="1:22">
      <c r="A27" s="122">
        <v>26</v>
      </c>
      <c r="B27" s="122" t="s">
        <v>18</v>
      </c>
      <c r="C27" s="122" t="s">
        <v>369</v>
      </c>
      <c r="D27" s="122" t="s">
        <v>473</v>
      </c>
      <c r="E27" s="122" t="s">
        <v>480</v>
      </c>
      <c r="F27" s="122" t="s">
        <v>467</v>
      </c>
      <c r="G27" s="122">
        <v>2011</v>
      </c>
      <c r="H27" s="122">
        <v>-36.47</v>
      </c>
      <c r="I27" s="122">
        <v>-59.51</v>
      </c>
      <c r="J27" s="122" t="s">
        <v>42</v>
      </c>
      <c r="K27" s="122" t="s">
        <v>365</v>
      </c>
      <c r="L27" s="156" t="s">
        <v>3354</v>
      </c>
      <c r="M27" s="155"/>
      <c r="N27" s="122" t="s">
        <v>26</v>
      </c>
      <c r="O27" s="122" t="s">
        <v>470</v>
      </c>
      <c r="P27" s="122" t="s">
        <v>26</v>
      </c>
      <c r="Q27" s="122" t="s">
        <v>477</v>
      </c>
      <c r="R27" s="122" t="s">
        <v>482</v>
      </c>
      <c r="S27" s="122" t="s">
        <v>3325</v>
      </c>
      <c r="T27" s="122"/>
      <c r="U27" s="122"/>
      <c r="V27" s="122"/>
    </row>
    <row r="28" spans="1:22">
      <c r="A28" s="122">
        <v>27</v>
      </c>
      <c r="B28" s="122" t="s">
        <v>18</v>
      </c>
      <c r="C28" s="122" t="s">
        <v>369</v>
      </c>
      <c r="D28" s="122" t="s">
        <v>473</v>
      </c>
      <c r="E28" s="122" t="s">
        <v>480</v>
      </c>
      <c r="F28" s="122" t="s">
        <v>467</v>
      </c>
      <c r="G28" s="122">
        <v>2011</v>
      </c>
      <c r="H28" s="122">
        <v>-36.47</v>
      </c>
      <c r="I28" s="122">
        <v>-59.51</v>
      </c>
      <c r="J28" s="122" t="s">
        <v>42</v>
      </c>
      <c r="K28" s="122" t="s">
        <v>365</v>
      </c>
      <c r="L28" s="156" t="s">
        <v>3355</v>
      </c>
      <c r="M28" s="155"/>
      <c r="N28" s="122" t="s">
        <v>26</v>
      </c>
      <c r="O28" s="122" t="s">
        <v>470</v>
      </c>
      <c r="P28" s="122" t="s">
        <v>26</v>
      </c>
      <c r="Q28" s="122" t="s">
        <v>477</v>
      </c>
      <c r="R28" s="122" t="s">
        <v>482</v>
      </c>
      <c r="S28" s="122" t="s">
        <v>3325</v>
      </c>
      <c r="T28" s="122"/>
      <c r="U28" s="122"/>
      <c r="V28" s="122"/>
    </row>
    <row r="29" spans="1:22">
      <c r="A29" s="122">
        <v>28</v>
      </c>
      <c r="B29" s="122" t="s">
        <v>18</v>
      </c>
      <c r="C29" s="122" t="s">
        <v>369</v>
      </c>
      <c r="D29" s="122" t="s">
        <v>473</v>
      </c>
      <c r="E29" s="122" t="s">
        <v>500</v>
      </c>
      <c r="F29" s="122" t="s">
        <v>467</v>
      </c>
      <c r="G29" s="122">
        <v>2011</v>
      </c>
      <c r="H29" s="122">
        <v>-37.32</v>
      </c>
      <c r="I29" s="122">
        <v>-59.13</v>
      </c>
      <c r="J29" s="122" t="s">
        <v>42</v>
      </c>
      <c r="K29" s="122" t="s">
        <v>365</v>
      </c>
      <c r="L29" s="156" t="s">
        <v>3356</v>
      </c>
      <c r="M29" s="155"/>
      <c r="N29" s="122" t="s">
        <v>26</v>
      </c>
      <c r="O29" s="122" t="s">
        <v>470</v>
      </c>
      <c r="P29" s="122" t="s">
        <v>484</v>
      </c>
      <c r="Q29" s="122" t="s">
        <v>477</v>
      </c>
      <c r="R29" s="122" t="s">
        <v>482</v>
      </c>
      <c r="S29" s="122" t="s">
        <v>3325</v>
      </c>
      <c r="T29" s="122"/>
      <c r="U29" s="122"/>
      <c r="V29" s="122"/>
    </row>
    <row r="30" spans="1:22">
      <c r="A30" s="122">
        <v>29</v>
      </c>
      <c r="B30" s="122" t="s">
        <v>18</v>
      </c>
      <c r="C30" s="122" t="s">
        <v>369</v>
      </c>
      <c r="D30" s="122" t="s">
        <v>473</v>
      </c>
      <c r="E30" s="122" t="s">
        <v>500</v>
      </c>
      <c r="F30" s="122" t="s">
        <v>467</v>
      </c>
      <c r="G30" s="122">
        <v>2011</v>
      </c>
      <c r="H30" s="122">
        <v>-37.32</v>
      </c>
      <c r="I30" s="122">
        <v>-59.13</v>
      </c>
      <c r="J30" s="122" t="s">
        <v>42</v>
      </c>
      <c r="K30" s="122" t="s">
        <v>365</v>
      </c>
      <c r="L30" s="156" t="s">
        <v>3357</v>
      </c>
      <c r="M30" s="155"/>
      <c r="N30" s="122" t="s">
        <v>26</v>
      </c>
      <c r="O30" s="122" t="s">
        <v>470</v>
      </c>
      <c r="P30" s="122" t="s">
        <v>484</v>
      </c>
      <c r="Q30" s="122" t="s">
        <v>477</v>
      </c>
      <c r="R30" s="122" t="s">
        <v>482</v>
      </c>
      <c r="S30" s="122" t="s">
        <v>3325</v>
      </c>
      <c r="T30" s="122"/>
      <c r="U30" s="122"/>
      <c r="V30" s="122"/>
    </row>
    <row r="31" spans="1:22">
      <c r="A31" s="122">
        <v>30</v>
      </c>
      <c r="B31" s="122" t="s">
        <v>18</v>
      </c>
      <c r="C31" s="122" t="s">
        <v>369</v>
      </c>
      <c r="D31" s="122" t="s">
        <v>473</v>
      </c>
      <c r="E31" s="122" t="s">
        <v>500</v>
      </c>
      <c r="F31" s="122" t="s">
        <v>467</v>
      </c>
      <c r="G31" s="122">
        <v>2011</v>
      </c>
      <c r="H31" s="122">
        <v>-37.32</v>
      </c>
      <c r="I31" s="122">
        <v>-59.13</v>
      </c>
      <c r="J31" s="122" t="s">
        <v>42</v>
      </c>
      <c r="K31" s="122" t="s">
        <v>365</v>
      </c>
      <c r="L31" s="156" t="s">
        <v>3358</v>
      </c>
      <c r="M31" s="155"/>
      <c r="N31" s="122" t="s">
        <v>26</v>
      </c>
      <c r="O31" s="122" t="s">
        <v>470</v>
      </c>
      <c r="P31" s="122" t="s">
        <v>484</v>
      </c>
      <c r="Q31" s="122" t="s">
        <v>477</v>
      </c>
      <c r="R31" s="122" t="s">
        <v>482</v>
      </c>
      <c r="S31" s="122" t="s">
        <v>3325</v>
      </c>
      <c r="T31" s="122"/>
      <c r="U31" s="122"/>
      <c r="V31" s="122"/>
    </row>
    <row r="32" spans="1:22">
      <c r="A32" s="122">
        <v>31</v>
      </c>
      <c r="B32" s="122" t="s">
        <v>18</v>
      </c>
      <c r="C32" s="122" t="s">
        <v>369</v>
      </c>
      <c r="D32" s="122" t="s">
        <v>473</v>
      </c>
      <c r="E32" s="122" t="s">
        <v>500</v>
      </c>
      <c r="F32" s="122" t="s">
        <v>467</v>
      </c>
      <c r="G32" s="122">
        <v>2011</v>
      </c>
      <c r="H32" s="122">
        <v>-37.32</v>
      </c>
      <c r="I32" s="122">
        <v>-59.13</v>
      </c>
      <c r="J32" s="122" t="s">
        <v>42</v>
      </c>
      <c r="K32" s="122" t="s">
        <v>365</v>
      </c>
      <c r="L32" s="156" t="s">
        <v>3359</v>
      </c>
      <c r="M32" s="155"/>
      <c r="N32" s="122" t="s">
        <v>26</v>
      </c>
      <c r="O32" s="122" t="s">
        <v>470</v>
      </c>
      <c r="P32" s="122" t="s">
        <v>484</v>
      </c>
      <c r="Q32" s="122" t="s">
        <v>477</v>
      </c>
      <c r="R32" s="122" t="s">
        <v>482</v>
      </c>
      <c r="S32" s="122" t="s">
        <v>3325</v>
      </c>
      <c r="T32" s="122"/>
      <c r="U32" s="122"/>
      <c r="V32" s="122"/>
    </row>
    <row r="33" spans="1:22">
      <c r="A33" s="122">
        <v>32</v>
      </c>
      <c r="B33" s="122" t="s">
        <v>18</v>
      </c>
      <c r="C33" s="122" t="s">
        <v>369</v>
      </c>
      <c r="D33" s="122" t="s">
        <v>473</v>
      </c>
      <c r="E33" s="122" t="s">
        <v>500</v>
      </c>
      <c r="F33" s="122" t="s">
        <v>467</v>
      </c>
      <c r="G33" s="122">
        <v>2011</v>
      </c>
      <c r="H33" s="122">
        <v>-37.32</v>
      </c>
      <c r="I33" s="122">
        <v>-59.13</v>
      </c>
      <c r="J33" s="122" t="s">
        <v>42</v>
      </c>
      <c r="K33" s="122" t="s">
        <v>365</v>
      </c>
      <c r="L33" s="156" t="s">
        <v>3360</v>
      </c>
      <c r="M33" s="155"/>
      <c r="N33" s="122" t="s">
        <v>26</v>
      </c>
      <c r="O33" s="122" t="s">
        <v>470</v>
      </c>
      <c r="P33" s="122" t="s">
        <v>484</v>
      </c>
      <c r="Q33" s="122" t="s">
        <v>477</v>
      </c>
      <c r="R33" s="122" t="s">
        <v>482</v>
      </c>
      <c r="S33" s="122" t="s">
        <v>3325</v>
      </c>
      <c r="T33" s="122"/>
      <c r="U33" s="122"/>
      <c r="V33" s="122"/>
    </row>
    <row r="34" spans="1:22">
      <c r="A34" s="122">
        <v>33</v>
      </c>
      <c r="B34" s="122" t="s">
        <v>18</v>
      </c>
      <c r="C34" s="122" t="s">
        <v>369</v>
      </c>
      <c r="D34" s="122" t="s">
        <v>473</v>
      </c>
      <c r="E34" s="122" t="s">
        <v>500</v>
      </c>
      <c r="F34" s="122" t="s">
        <v>467</v>
      </c>
      <c r="G34" s="122">
        <v>2011</v>
      </c>
      <c r="H34" s="122">
        <v>-37.32</v>
      </c>
      <c r="I34" s="122">
        <v>-59.13</v>
      </c>
      <c r="J34" s="122" t="s">
        <v>42</v>
      </c>
      <c r="K34" s="122" t="s">
        <v>365</v>
      </c>
      <c r="L34" s="156" t="s">
        <v>3361</v>
      </c>
      <c r="M34" s="155"/>
      <c r="N34" s="122" t="s">
        <v>26</v>
      </c>
      <c r="O34" s="122" t="s">
        <v>470</v>
      </c>
      <c r="P34" s="122" t="s">
        <v>35</v>
      </c>
      <c r="Q34" s="122" t="s">
        <v>477</v>
      </c>
      <c r="R34" s="122" t="s">
        <v>482</v>
      </c>
      <c r="S34" s="122" t="s">
        <v>3325</v>
      </c>
      <c r="T34" s="122"/>
      <c r="U34" s="122"/>
      <c r="V34" s="122" t="s">
        <v>3362</v>
      </c>
    </row>
    <row r="35" spans="1:22">
      <c r="A35" s="122">
        <v>34</v>
      </c>
      <c r="B35" s="122" t="s">
        <v>18</v>
      </c>
      <c r="C35" s="122" t="s">
        <v>369</v>
      </c>
      <c r="D35" s="122" t="s">
        <v>473</v>
      </c>
      <c r="E35" s="122" t="s">
        <v>500</v>
      </c>
      <c r="F35" s="122" t="s">
        <v>467</v>
      </c>
      <c r="G35" s="122">
        <v>2011</v>
      </c>
      <c r="H35" s="122">
        <v>-37.32</v>
      </c>
      <c r="I35" s="122">
        <v>-59.13</v>
      </c>
      <c r="J35" s="122" t="s">
        <v>42</v>
      </c>
      <c r="K35" s="122" t="s">
        <v>365</v>
      </c>
      <c r="L35" s="156" t="s">
        <v>3363</v>
      </c>
      <c r="M35" s="155"/>
      <c r="N35" s="122" t="s">
        <v>26</v>
      </c>
      <c r="O35" s="122" t="s">
        <v>470</v>
      </c>
      <c r="P35" s="122" t="s">
        <v>484</v>
      </c>
      <c r="Q35" s="122" t="s">
        <v>477</v>
      </c>
      <c r="R35" s="122" t="s">
        <v>482</v>
      </c>
      <c r="S35" s="122" t="s">
        <v>3325</v>
      </c>
      <c r="T35" s="122"/>
      <c r="U35" s="122"/>
      <c r="V35" s="122"/>
    </row>
    <row r="36" spans="1:22">
      <c r="A36" s="122">
        <v>35</v>
      </c>
      <c r="B36" s="122" t="s">
        <v>18</v>
      </c>
      <c r="C36" s="122" t="s">
        <v>369</v>
      </c>
      <c r="D36" s="122" t="s">
        <v>473</v>
      </c>
      <c r="E36" s="122" t="s">
        <v>500</v>
      </c>
      <c r="F36" s="122" t="s">
        <v>467</v>
      </c>
      <c r="G36" s="122">
        <v>2011</v>
      </c>
      <c r="H36" s="122">
        <v>-37.32</v>
      </c>
      <c r="I36" s="122">
        <v>-59.13</v>
      </c>
      <c r="J36" s="122" t="s">
        <v>42</v>
      </c>
      <c r="K36" s="122" t="s">
        <v>365</v>
      </c>
      <c r="L36" s="156" t="s">
        <v>3364</v>
      </c>
      <c r="M36" s="155"/>
      <c r="N36" s="122" t="s">
        <v>26</v>
      </c>
      <c r="O36" s="122" t="s">
        <v>470</v>
      </c>
      <c r="P36" s="122" t="s">
        <v>26</v>
      </c>
      <c r="Q36" s="122" t="s">
        <v>477</v>
      </c>
      <c r="R36" s="122" t="s">
        <v>482</v>
      </c>
      <c r="S36" s="122" t="s">
        <v>3325</v>
      </c>
      <c r="T36" s="122"/>
      <c r="U36" s="122"/>
      <c r="V36" s="122"/>
    </row>
    <row r="37" spans="1:22">
      <c r="A37" s="122">
        <v>36</v>
      </c>
      <c r="B37" s="122" t="s">
        <v>18</v>
      </c>
      <c r="C37" s="122" t="s">
        <v>369</v>
      </c>
      <c r="D37" s="122" t="s">
        <v>473</v>
      </c>
      <c r="E37" s="122" t="s">
        <v>480</v>
      </c>
      <c r="F37" s="122" t="s">
        <v>467</v>
      </c>
      <c r="G37" s="122">
        <v>2011</v>
      </c>
      <c r="H37" s="122">
        <v>-36.47</v>
      </c>
      <c r="I37" s="122">
        <v>-59.51</v>
      </c>
      <c r="J37" s="122" t="s">
        <v>42</v>
      </c>
      <c r="K37" s="122" t="s">
        <v>365</v>
      </c>
      <c r="L37" s="156" t="s">
        <v>3365</v>
      </c>
      <c r="M37" s="155"/>
      <c r="N37" s="122" t="s">
        <v>26</v>
      </c>
      <c r="O37" s="122" t="s">
        <v>470</v>
      </c>
      <c r="P37" s="122" t="s">
        <v>498</v>
      </c>
      <c r="Q37" s="122" t="s">
        <v>477</v>
      </c>
      <c r="R37" s="122" t="s">
        <v>482</v>
      </c>
      <c r="S37" s="122" t="s">
        <v>3325</v>
      </c>
      <c r="T37" s="122"/>
      <c r="U37" s="122"/>
      <c r="V37" s="122"/>
    </row>
    <row r="38" spans="1:22">
      <c r="A38" s="122">
        <v>37</v>
      </c>
      <c r="B38" s="122" t="s">
        <v>18</v>
      </c>
      <c r="C38" s="122" t="s">
        <v>369</v>
      </c>
      <c r="D38" s="122" t="s">
        <v>473</v>
      </c>
      <c r="E38" s="122" t="s">
        <v>480</v>
      </c>
      <c r="F38" s="122" t="s">
        <v>467</v>
      </c>
      <c r="G38" s="122">
        <v>2011</v>
      </c>
      <c r="H38" s="122">
        <v>-36.47</v>
      </c>
      <c r="I38" s="122">
        <v>-59.51</v>
      </c>
      <c r="J38" s="122" t="s">
        <v>42</v>
      </c>
      <c r="K38" s="122" t="s">
        <v>365</v>
      </c>
      <c r="L38" s="156" t="s">
        <v>3366</v>
      </c>
      <c r="M38" s="155"/>
      <c r="N38" s="122" t="s">
        <v>26</v>
      </c>
      <c r="O38" s="122" t="s">
        <v>470</v>
      </c>
      <c r="P38" s="122" t="s">
        <v>484</v>
      </c>
      <c r="Q38" s="122" t="s">
        <v>477</v>
      </c>
      <c r="R38" s="122" t="s">
        <v>482</v>
      </c>
      <c r="S38" s="122" t="s">
        <v>3325</v>
      </c>
      <c r="T38" s="122"/>
      <c r="U38" s="122"/>
      <c r="V38" s="122" t="s">
        <v>3367</v>
      </c>
    </row>
    <row r="39" spans="1:22">
      <c r="A39" s="122">
        <v>38</v>
      </c>
      <c r="B39" s="122" t="s">
        <v>18</v>
      </c>
      <c r="C39" s="122" t="s">
        <v>369</v>
      </c>
      <c r="D39" s="122" t="s">
        <v>473</v>
      </c>
      <c r="E39" s="122" t="s">
        <v>480</v>
      </c>
      <c r="F39" s="122" t="s">
        <v>467</v>
      </c>
      <c r="G39" s="122">
        <v>2011</v>
      </c>
      <c r="H39" s="122">
        <v>-36.47</v>
      </c>
      <c r="I39" s="122">
        <v>-59.51</v>
      </c>
      <c r="J39" s="122" t="s">
        <v>42</v>
      </c>
      <c r="K39" s="122" t="s">
        <v>365</v>
      </c>
      <c r="L39" s="156" t="s">
        <v>3368</v>
      </c>
      <c r="M39" s="155"/>
      <c r="N39" s="122" t="s">
        <v>26</v>
      </c>
      <c r="O39" s="122" t="s">
        <v>470</v>
      </c>
      <c r="P39" s="122" t="s">
        <v>484</v>
      </c>
      <c r="Q39" s="122" t="s">
        <v>477</v>
      </c>
      <c r="R39" s="122" t="s">
        <v>482</v>
      </c>
      <c r="S39" s="122" t="s">
        <v>3325</v>
      </c>
      <c r="T39" s="122"/>
      <c r="U39" s="122"/>
      <c r="V39" s="122" t="s">
        <v>3367</v>
      </c>
    </row>
    <row r="40" spans="1:22">
      <c r="A40" s="122">
        <v>39</v>
      </c>
      <c r="B40" s="122" t="s">
        <v>18</v>
      </c>
      <c r="C40" s="122" t="s">
        <v>369</v>
      </c>
      <c r="D40" s="122" t="s">
        <v>473</v>
      </c>
      <c r="E40" s="122" t="s">
        <v>480</v>
      </c>
      <c r="F40" s="122" t="s">
        <v>467</v>
      </c>
      <c r="G40" s="122">
        <v>2011</v>
      </c>
      <c r="H40" s="122">
        <v>-36.47</v>
      </c>
      <c r="I40" s="122">
        <v>-59.51</v>
      </c>
      <c r="J40" s="122" t="s">
        <v>42</v>
      </c>
      <c r="K40" s="122" t="s">
        <v>365</v>
      </c>
      <c r="L40" s="156" t="s">
        <v>3369</v>
      </c>
      <c r="M40" s="155"/>
      <c r="N40" s="122" t="s">
        <v>26</v>
      </c>
      <c r="O40" s="122" t="s">
        <v>470</v>
      </c>
      <c r="P40" s="122" t="s">
        <v>484</v>
      </c>
      <c r="Q40" s="122" t="s">
        <v>477</v>
      </c>
      <c r="R40" s="122" t="s">
        <v>482</v>
      </c>
      <c r="S40" s="122" t="s">
        <v>3325</v>
      </c>
      <c r="T40" s="122"/>
      <c r="U40" s="122"/>
      <c r="V40" s="122"/>
    </row>
    <row r="41" spans="1:22">
      <c r="A41" s="122">
        <v>40</v>
      </c>
      <c r="B41" s="122" t="s">
        <v>18</v>
      </c>
      <c r="C41" s="122" t="s">
        <v>369</v>
      </c>
      <c r="D41" s="122" t="s">
        <v>473</v>
      </c>
      <c r="E41" s="122" t="s">
        <v>480</v>
      </c>
      <c r="F41" s="122" t="s">
        <v>467</v>
      </c>
      <c r="G41" s="122">
        <v>2011</v>
      </c>
      <c r="H41" s="122">
        <v>-36.47</v>
      </c>
      <c r="I41" s="122">
        <v>-59.51</v>
      </c>
      <c r="J41" s="122" t="s">
        <v>42</v>
      </c>
      <c r="K41" s="122" t="s">
        <v>365</v>
      </c>
      <c r="L41" s="156" t="s">
        <v>3370</v>
      </c>
      <c r="M41" s="155"/>
      <c r="N41" s="122" t="s">
        <v>26</v>
      </c>
      <c r="O41" s="122" t="s">
        <v>470</v>
      </c>
      <c r="P41" s="122" t="s">
        <v>484</v>
      </c>
      <c r="Q41" s="122" t="s">
        <v>477</v>
      </c>
      <c r="R41" s="122" t="s">
        <v>482</v>
      </c>
      <c r="S41" s="122" t="s">
        <v>3325</v>
      </c>
      <c r="T41" s="122"/>
      <c r="U41" s="122"/>
      <c r="V41" s="122"/>
    </row>
    <row r="42" spans="1:22">
      <c r="A42" s="122">
        <v>41</v>
      </c>
      <c r="B42" s="122" t="s">
        <v>18</v>
      </c>
      <c r="C42" s="122" t="s">
        <v>369</v>
      </c>
      <c r="D42" s="122" t="s">
        <v>473</v>
      </c>
      <c r="E42" s="122" t="s">
        <v>480</v>
      </c>
      <c r="F42" s="122" t="s">
        <v>467</v>
      </c>
      <c r="G42" s="122">
        <v>2011</v>
      </c>
      <c r="H42" s="122">
        <v>-36.47</v>
      </c>
      <c r="I42" s="122">
        <v>-59.51</v>
      </c>
      <c r="J42" s="122" t="s">
        <v>42</v>
      </c>
      <c r="K42" s="122" t="s">
        <v>365</v>
      </c>
      <c r="L42" s="156" t="s">
        <v>3371</v>
      </c>
      <c r="M42" s="155"/>
      <c r="N42" s="122" t="s">
        <v>26</v>
      </c>
      <c r="O42" s="122" t="s">
        <v>470</v>
      </c>
      <c r="P42" s="122" t="s">
        <v>26</v>
      </c>
      <c r="Q42" s="122" t="s">
        <v>477</v>
      </c>
      <c r="R42" s="122" t="s">
        <v>482</v>
      </c>
      <c r="S42" s="122" t="s">
        <v>3325</v>
      </c>
      <c r="T42" s="122"/>
      <c r="U42" s="122"/>
      <c r="V42" s="122"/>
    </row>
    <row r="43" spans="1:22">
      <c r="A43" s="122">
        <v>42</v>
      </c>
      <c r="B43" s="122" t="s">
        <v>18</v>
      </c>
      <c r="C43" s="122" t="s">
        <v>369</v>
      </c>
      <c r="D43" s="122" t="s">
        <v>473</v>
      </c>
      <c r="E43" s="122" t="s">
        <v>490</v>
      </c>
      <c r="F43" s="122" t="s">
        <v>467</v>
      </c>
      <c r="G43" s="122">
        <v>2011</v>
      </c>
      <c r="H43" s="122">
        <v>-36.89</v>
      </c>
      <c r="I43" s="122">
        <v>-60.32</v>
      </c>
      <c r="J43" s="122" t="s">
        <v>42</v>
      </c>
      <c r="K43" s="122" t="s">
        <v>365</v>
      </c>
      <c r="L43" s="156" t="s">
        <v>3372</v>
      </c>
      <c r="M43" s="155"/>
      <c r="N43" s="122" t="s">
        <v>26</v>
      </c>
      <c r="O43" s="122" t="s">
        <v>470</v>
      </c>
      <c r="P43" s="122" t="s">
        <v>484</v>
      </c>
      <c r="Q43" s="122" t="s">
        <v>477</v>
      </c>
      <c r="R43" s="122" t="s">
        <v>482</v>
      </c>
      <c r="S43" s="122" t="s">
        <v>3325</v>
      </c>
      <c r="T43" s="122"/>
      <c r="U43" s="122"/>
      <c r="V43" s="122"/>
    </row>
    <row r="44" spans="1:22">
      <c r="A44" s="122">
        <v>43</v>
      </c>
      <c r="B44" s="122" t="s">
        <v>18</v>
      </c>
      <c r="C44" s="122" t="s">
        <v>369</v>
      </c>
      <c r="D44" s="122" t="s">
        <v>473</v>
      </c>
      <c r="E44" s="122" t="s">
        <v>490</v>
      </c>
      <c r="F44" s="122" t="s">
        <v>467</v>
      </c>
      <c r="G44" s="122">
        <v>2011</v>
      </c>
      <c r="H44" s="122">
        <v>-36.89</v>
      </c>
      <c r="I44" s="122">
        <v>-60.32</v>
      </c>
      <c r="J44" s="122" t="s">
        <v>42</v>
      </c>
      <c r="K44" s="122" t="s">
        <v>365</v>
      </c>
      <c r="L44" s="155" t="s">
        <v>3373</v>
      </c>
      <c r="M44" s="155"/>
      <c r="N44" s="122" t="s">
        <v>26</v>
      </c>
      <c r="O44" s="122" t="s">
        <v>470</v>
      </c>
      <c r="P44" s="122" t="s">
        <v>484</v>
      </c>
      <c r="Q44" s="122" t="s">
        <v>477</v>
      </c>
      <c r="R44" s="122" t="s">
        <v>482</v>
      </c>
      <c r="S44" s="122" t="s">
        <v>3325</v>
      </c>
      <c r="T44" s="122"/>
      <c r="U44" s="122"/>
      <c r="V44" s="122"/>
    </row>
    <row r="45" spans="1:22">
      <c r="A45" s="122">
        <v>44</v>
      </c>
      <c r="B45" s="122" t="s">
        <v>18</v>
      </c>
      <c r="C45" s="122" t="s">
        <v>369</v>
      </c>
      <c r="D45" s="122" t="s">
        <v>3374</v>
      </c>
      <c r="E45" s="122" t="s">
        <v>3375</v>
      </c>
      <c r="F45" s="122" t="s">
        <v>467</v>
      </c>
      <c r="G45" s="122">
        <v>2012</v>
      </c>
      <c r="H45" s="122">
        <v>-38.159999999999997</v>
      </c>
      <c r="I45" s="122">
        <v>-58.78</v>
      </c>
      <c r="J45" s="122" t="s">
        <v>42</v>
      </c>
      <c r="K45" s="122" t="s">
        <v>365</v>
      </c>
      <c r="L45" s="155" t="s">
        <v>3376</v>
      </c>
      <c r="M45" s="155"/>
      <c r="N45" s="122" t="s">
        <v>26</v>
      </c>
      <c r="O45" s="122" t="s">
        <v>470</v>
      </c>
      <c r="P45" s="122" t="s">
        <v>484</v>
      </c>
      <c r="Q45" s="122" t="s">
        <v>477</v>
      </c>
      <c r="R45" s="122" t="s">
        <v>482</v>
      </c>
      <c r="S45" s="122" t="s">
        <v>3325</v>
      </c>
      <c r="T45" s="122"/>
      <c r="U45" s="122"/>
      <c r="V45" s="122" t="s">
        <v>513</v>
      </c>
    </row>
    <row r="46" spans="1:22">
      <c r="A46" s="122">
        <v>45</v>
      </c>
      <c r="B46" s="122" t="s">
        <v>18</v>
      </c>
      <c r="C46" s="122" t="s">
        <v>369</v>
      </c>
      <c r="D46" s="122" t="s">
        <v>3374</v>
      </c>
      <c r="E46" s="122" t="s">
        <v>3375</v>
      </c>
      <c r="F46" s="122" t="s">
        <v>467</v>
      </c>
      <c r="G46" s="122">
        <v>2012</v>
      </c>
      <c r="H46" s="122">
        <v>-38.159999999999997</v>
      </c>
      <c r="I46" s="122">
        <v>-58.78</v>
      </c>
      <c r="J46" s="122" t="s">
        <v>42</v>
      </c>
      <c r="K46" s="122" t="s">
        <v>365</v>
      </c>
      <c r="L46" s="155" t="s">
        <v>3377</v>
      </c>
      <c r="M46" s="155"/>
      <c r="N46" s="122" t="s">
        <v>26</v>
      </c>
      <c r="O46" s="122" t="s">
        <v>470</v>
      </c>
      <c r="P46" s="122" t="s">
        <v>484</v>
      </c>
      <c r="Q46" s="122" t="s">
        <v>477</v>
      </c>
      <c r="R46" s="122" t="s">
        <v>482</v>
      </c>
      <c r="S46" s="122" t="s">
        <v>3325</v>
      </c>
      <c r="T46" s="122"/>
      <c r="U46" s="122"/>
      <c r="V46" s="122"/>
    </row>
    <row r="47" spans="1:22">
      <c r="A47" s="122">
        <v>46</v>
      </c>
      <c r="B47" s="122" t="s">
        <v>18</v>
      </c>
      <c r="C47" s="122" t="s">
        <v>369</v>
      </c>
      <c r="D47" s="122" t="s">
        <v>3374</v>
      </c>
      <c r="E47" s="122" t="s">
        <v>3378</v>
      </c>
      <c r="F47" s="122" t="s">
        <v>467</v>
      </c>
      <c r="G47" s="122">
        <v>2012</v>
      </c>
      <c r="H47" s="122">
        <v>-38.33</v>
      </c>
      <c r="I47" s="122">
        <v>-59.19</v>
      </c>
      <c r="J47" s="122" t="s">
        <v>42</v>
      </c>
      <c r="K47" s="122" t="s">
        <v>365</v>
      </c>
      <c r="L47" s="155" t="s">
        <v>3379</v>
      </c>
      <c r="M47" s="155"/>
      <c r="N47" s="122" t="s">
        <v>26</v>
      </c>
      <c r="O47" s="122" t="s">
        <v>470</v>
      </c>
      <c r="P47" s="122" t="s">
        <v>35</v>
      </c>
      <c r="Q47" s="122" t="s">
        <v>477</v>
      </c>
      <c r="R47" s="122" t="s">
        <v>482</v>
      </c>
      <c r="S47" s="122" t="s">
        <v>3325</v>
      </c>
      <c r="T47" s="122"/>
      <c r="U47" s="122"/>
      <c r="V47" s="122"/>
    </row>
    <row r="48" spans="1:22">
      <c r="A48" s="122">
        <v>47</v>
      </c>
      <c r="B48" s="122" t="s">
        <v>18</v>
      </c>
      <c r="C48" s="122" t="s">
        <v>369</v>
      </c>
      <c r="D48" s="122" t="s">
        <v>3374</v>
      </c>
      <c r="E48" s="122" t="s">
        <v>3380</v>
      </c>
      <c r="F48" s="122" t="s">
        <v>467</v>
      </c>
      <c r="G48" s="122">
        <v>2012</v>
      </c>
      <c r="H48" s="122">
        <v>-38.340000000000003</v>
      </c>
      <c r="I48" s="122">
        <v>-59.61</v>
      </c>
      <c r="J48" s="122" t="s">
        <v>42</v>
      </c>
      <c r="K48" s="122" t="s">
        <v>365</v>
      </c>
      <c r="L48" s="155" t="s">
        <v>3381</v>
      </c>
      <c r="M48" s="155"/>
      <c r="N48" s="122" t="s">
        <v>26</v>
      </c>
      <c r="O48" s="122" t="s">
        <v>470</v>
      </c>
      <c r="P48" s="122" t="s">
        <v>35</v>
      </c>
      <c r="Q48" s="122" t="s">
        <v>477</v>
      </c>
      <c r="R48" s="122" t="s">
        <v>482</v>
      </c>
      <c r="S48" s="122" t="s">
        <v>3325</v>
      </c>
      <c r="T48" s="122"/>
      <c r="U48" s="122"/>
      <c r="V48" s="122"/>
    </row>
    <row r="49" spans="1:22">
      <c r="A49" s="122">
        <v>48</v>
      </c>
      <c r="B49" s="122" t="s">
        <v>18</v>
      </c>
      <c r="C49" s="122" t="s">
        <v>369</v>
      </c>
      <c r="D49" s="122" t="s">
        <v>3374</v>
      </c>
      <c r="E49" s="122" t="s">
        <v>3380</v>
      </c>
      <c r="F49" s="122" t="s">
        <v>467</v>
      </c>
      <c r="G49" s="122">
        <v>2012</v>
      </c>
      <c r="H49" s="122">
        <v>-38.340000000000003</v>
      </c>
      <c r="I49" s="122">
        <v>-59.61</v>
      </c>
      <c r="J49" s="122" t="s">
        <v>42</v>
      </c>
      <c r="K49" s="122" t="s">
        <v>365</v>
      </c>
      <c r="L49" s="155" t="s">
        <v>3382</v>
      </c>
      <c r="M49" s="155"/>
      <c r="N49" s="122" t="s">
        <v>26</v>
      </c>
      <c r="O49" s="122" t="s">
        <v>470</v>
      </c>
      <c r="P49" s="122" t="s">
        <v>484</v>
      </c>
      <c r="Q49" s="122" t="s">
        <v>477</v>
      </c>
      <c r="R49" s="122" t="s">
        <v>482</v>
      </c>
      <c r="S49" s="122" t="s">
        <v>3325</v>
      </c>
      <c r="T49" s="122"/>
      <c r="U49" s="122"/>
      <c r="V49" s="122"/>
    </row>
    <row r="50" spans="1:22">
      <c r="A50" s="122">
        <v>49</v>
      </c>
      <c r="B50" s="122" t="s">
        <v>18</v>
      </c>
      <c r="C50" s="122" t="s">
        <v>369</v>
      </c>
      <c r="D50" s="122" t="s">
        <v>3374</v>
      </c>
      <c r="E50" s="122" t="s">
        <v>3380</v>
      </c>
      <c r="F50" s="122" t="s">
        <v>467</v>
      </c>
      <c r="G50" s="122">
        <v>2012</v>
      </c>
      <c r="H50" s="122">
        <v>-38.340000000000003</v>
      </c>
      <c r="I50" s="122">
        <v>-59.61</v>
      </c>
      <c r="J50" s="122" t="s">
        <v>42</v>
      </c>
      <c r="K50" s="122" t="s">
        <v>365</v>
      </c>
      <c r="L50" s="155" t="s">
        <v>3383</v>
      </c>
      <c r="M50" s="155"/>
      <c r="N50" s="122" t="s">
        <v>26</v>
      </c>
      <c r="O50" s="122" t="s">
        <v>470</v>
      </c>
      <c r="P50" s="122" t="s">
        <v>484</v>
      </c>
      <c r="Q50" s="122" t="s">
        <v>477</v>
      </c>
      <c r="R50" s="122" t="s">
        <v>482</v>
      </c>
      <c r="S50" s="122" t="s">
        <v>3325</v>
      </c>
      <c r="T50" s="122"/>
      <c r="U50" s="122"/>
      <c r="V50" s="122"/>
    </row>
    <row r="51" spans="1:22">
      <c r="A51" s="122">
        <v>50</v>
      </c>
      <c r="B51" s="122" t="s">
        <v>18</v>
      </c>
      <c r="C51" s="122" t="s">
        <v>369</v>
      </c>
      <c r="D51" s="122" t="s">
        <v>3374</v>
      </c>
      <c r="E51" s="122" t="s">
        <v>3380</v>
      </c>
      <c r="F51" s="122" t="s">
        <v>467</v>
      </c>
      <c r="G51" s="122">
        <v>2012</v>
      </c>
      <c r="H51" s="122">
        <v>-38.340000000000003</v>
      </c>
      <c r="I51" s="122">
        <v>-59.61</v>
      </c>
      <c r="J51" s="122" t="s">
        <v>42</v>
      </c>
      <c r="K51" s="122" t="s">
        <v>365</v>
      </c>
      <c r="L51" s="155" t="s">
        <v>3384</v>
      </c>
      <c r="M51" s="155"/>
      <c r="N51" s="122" t="s">
        <v>26</v>
      </c>
      <c r="O51" s="122" t="s">
        <v>470</v>
      </c>
      <c r="P51" s="122" t="s">
        <v>498</v>
      </c>
      <c r="Q51" s="122" t="s">
        <v>477</v>
      </c>
      <c r="R51" s="122" t="s">
        <v>482</v>
      </c>
      <c r="S51" s="122" t="s">
        <v>3325</v>
      </c>
      <c r="T51" s="122"/>
      <c r="U51" s="122"/>
      <c r="V51" s="122" t="s">
        <v>3328</v>
      </c>
    </row>
    <row r="52" spans="1:22">
      <c r="A52" s="122">
        <v>51</v>
      </c>
      <c r="B52" s="122" t="s">
        <v>18</v>
      </c>
      <c r="C52" s="122" t="s">
        <v>369</v>
      </c>
      <c r="D52" s="122" t="s">
        <v>3374</v>
      </c>
      <c r="E52" s="122" t="s">
        <v>3380</v>
      </c>
      <c r="F52" s="122" t="s">
        <v>467</v>
      </c>
      <c r="G52" s="122">
        <v>2012</v>
      </c>
      <c r="H52" s="122">
        <v>-38.340000000000003</v>
      </c>
      <c r="I52" s="122">
        <v>-59.61</v>
      </c>
      <c r="J52" s="122" t="s">
        <v>42</v>
      </c>
      <c r="K52" s="122" t="s">
        <v>365</v>
      </c>
      <c r="L52" s="155" t="s">
        <v>3385</v>
      </c>
      <c r="M52" s="155"/>
      <c r="N52" s="122" t="s">
        <v>26</v>
      </c>
      <c r="O52" s="122" t="s">
        <v>470</v>
      </c>
      <c r="P52" s="122" t="s">
        <v>484</v>
      </c>
      <c r="Q52" s="122" t="s">
        <v>477</v>
      </c>
      <c r="R52" s="122" t="s">
        <v>482</v>
      </c>
      <c r="S52" s="122" t="s">
        <v>3325</v>
      </c>
      <c r="T52" s="122"/>
      <c r="U52" s="122"/>
      <c r="V52" s="122" t="s">
        <v>3328</v>
      </c>
    </row>
    <row r="53" spans="1:22">
      <c r="A53" s="122">
        <v>52</v>
      </c>
      <c r="B53" s="122" t="s">
        <v>18</v>
      </c>
      <c r="C53" s="122" t="s">
        <v>369</v>
      </c>
      <c r="D53" s="122" t="s">
        <v>3374</v>
      </c>
      <c r="E53" s="122" t="s">
        <v>3380</v>
      </c>
      <c r="F53" s="122" t="s">
        <v>467</v>
      </c>
      <c r="G53" s="122">
        <v>2012</v>
      </c>
      <c r="H53" s="122">
        <v>-38.340000000000003</v>
      </c>
      <c r="I53" s="122">
        <v>-59.61</v>
      </c>
      <c r="J53" s="122" t="s">
        <v>42</v>
      </c>
      <c r="K53" s="122" t="s">
        <v>365</v>
      </c>
      <c r="L53" s="155" t="s">
        <v>3386</v>
      </c>
      <c r="M53" s="155"/>
      <c r="N53" s="122" t="s">
        <v>26</v>
      </c>
      <c r="O53" s="122" t="s">
        <v>470</v>
      </c>
      <c r="P53" s="122" t="s">
        <v>35</v>
      </c>
      <c r="Q53" s="122" t="s">
        <v>477</v>
      </c>
      <c r="R53" s="122" t="s">
        <v>482</v>
      </c>
      <c r="S53" s="122" t="s">
        <v>3325</v>
      </c>
      <c r="T53" s="122"/>
      <c r="U53" s="122"/>
      <c r="V53" s="122"/>
    </row>
    <row r="54" spans="1:22">
      <c r="A54" s="122">
        <v>53</v>
      </c>
      <c r="B54" s="122" t="s">
        <v>18</v>
      </c>
      <c r="C54" s="122" t="s">
        <v>369</v>
      </c>
      <c r="D54" s="122" t="s">
        <v>3374</v>
      </c>
      <c r="E54" s="122" t="s">
        <v>3380</v>
      </c>
      <c r="F54" s="122" t="s">
        <v>467</v>
      </c>
      <c r="G54" s="122">
        <v>2012</v>
      </c>
      <c r="H54" s="122">
        <v>-38.340000000000003</v>
      </c>
      <c r="I54" s="122">
        <v>-59.61</v>
      </c>
      <c r="J54" s="122" t="s">
        <v>42</v>
      </c>
      <c r="K54" s="122" t="s">
        <v>365</v>
      </c>
      <c r="L54" s="155" t="s">
        <v>3387</v>
      </c>
      <c r="M54" s="155"/>
      <c r="N54" s="122" t="s">
        <v>26</v>
      </c>
      <c r="O54" s="122" t="s">
        <v>470</v>
      </c>
      <c r="P54" s="122" t="s">
        <v>35</v>
      </c>
      <c r="Q54" s="122" t="s">
        <v>477</v>
      </c>
      <c r="R54" s="122" t="s">
        <v>482</v>
      </c>
      <c r="S54" s="122" t="s">
        <v>3325</v>
      </c>
      <c r="T54" s="122"/>
      <c r="U54" s="122"/>
      <c r="V54" s="122"/>
    </row>
    <row r="55" spans="1:22">
      <c r="A55" s="122">
        <v>54</v>
      </c>
      <c r="B55" s="122" t="s">
        <v>18</v>
      </c>
      <c r="C55" s="122" t="s">
        <v>369</v>
      </c>
      <c r="D55" s="122" t="s">
        <v>3374</v>
      </c>
      <c r="E55" s="122" t="s">
        <v>3380</v>
      </c>
      <c r="F55" s="122" t="s">
        <v>467</v>
      </c>
      <c r="G55" s="122">
        <v>2012</v>
      </c>
      <c r="H55" s="122">
        <v>-38.340000000000003</v>
      </c>
      <c r="I55" s="122">
        <v>-59.61</v>
      </c>
      <c r="J55" s="122" t="s">
        <v>42</v>
      </c>
      <c r="K55" s="122" t="s">
        <v>365</v>
      </c>
      <c r="L55" s="155" t="s">
        <v>3388</v>
      </c>
      <c r="M55" s="155"/>
      <c r="N55" s="122" t="s">
        <v>26</v>
      </c>
      <c r="O55" s="122" t="s">
        <v>470</v>
      </c>
      <c r="P55" s="122" t="s">
        <v>484</v>
      </c>
      <c r="Q55" s="122" t="s">
        <v>477</v>
      </c>
      <c r="R55" s="122" t="s">
        <v>482</v>
      </c>
      <c r="S55" s="122" t="s">
        <v>3325</v>
      </c>
      <c r="T55" s="122"/>
      <c r="U55" s="122"/>
      <c r="V55" s="122"/>
    </row>
    <row r="56" spans="1:22">
      <c r="A56" s="122">
        <v>55</v>
      </c>
      <c r="B56" s="122" t="s">
        <v>18</v>
      </c>
      <c r="C56" s="122" t="s">
        <v>369</v>
      </c>
      <c r="D56" s="122" t="s">
        <v>3374</v>
      </c>
      <c r="E56" s="122" t="s">
        <v>3380</v>
      </c>
      <c r="F56" s="122" t="s">
        <v>467</v>
      </c>
      <c r="G56" s="122">
        <v>2012</v>
      </c>
      <c r="H56" s="122">
        <v>-38.340000000000003</v>
      </c>
      <c r="I56" s="122">
        <v>-59.61</v>
      </c>
      <c r="J56" s="122" t="s">
        <v>42</v>
      </c>
      <c r="K56" s="122" t="s">
        <v>365</v>
      </c>
      <c r="L56" s="155" t="s">
        <v>3389</v>
      </c>
      <c r="M56" s="155"/>
      <c r="N56" s="122" t="s">
        <v>26</v>
      </c>
      <c r="O56" s="122" t="s">
        <v>470</v>
      </c>
      <c r="P56" s="122" t="s">
        <v>35</v>
      </c>
      <c r="Q56" s="122" t="s">
        <v>477</v>
      </c>
      <c r="R56" s="122" t="s">
        <v>482</v>
      </c>
      <c r="S56" s="122" t="s">
        <v>3325</v>
      </c>
      <c r="T56" s="122"/>
      <c r="U56" s="122"/>
      <c r="V56" s="122"/>
    </row>
    <row r="57" spans="1:22">
      <c r="A57" s="122">
        <v>56</v>
      </c>
      <c r="B57" s="122" t="s">
        <v>18</v>
      </c>
      <c r="C57" s="122" t="s">
        <v>369</v>
      </c>
      <c r="D57" s="122" t="s">
        <v>3374</v>
      </c>
      <c r="E57" s="122" t="s">
        <v>3380</v>
      </c>
      <c r="F57" s="122" t="s">
        <v>467</v>
      </c>
      <c r="G57" s="122">
        <v>2012</v>
      </c>
      <c r="H57" s="122">
        <v>-38.340000000000003</v>
      </c>
      <c r="I57" s="122">
        <v>-59.61</v>
      </c>
      <c r="J57" s="122" t="s">
        <v>42</v>
      </c>
      <c r="K57" s="122" t="s">
        <v>365</v>
      </c>
      <c r="L57" s="155" t="s">
        <v>3390</v>
      </c>
      <c r="M57" s="155"/>
      <c r="N57" s="122" t="s">
        <v>26</v>
      </c>
      <c r="O57" s="122" t="s">
        <v>470</v>
      </c>
      <c r="P57" s="122" t="s">
        <v>484</v>
      </c>
      <c r="Q57" s="122" t="s">
        <v>477</v>
      </c>
      <c r="R57" s="122" t="s">
        <v>482</v>
      </c>
      <c r="S57" s="122" t="s">
        <v>3325</v>
      </c>
      <c r="T57" s="122"/>
      <c r="U57" s="122"/>
      <c r="V57" s="122"/>
    </row>
    <row r="58" spans="1:22">
      <c r="A58" s="122">
        <v>57</v>
      </c>
      <c r="B58" s="122" t="s">
        <v>18</v>
      </c>
      <c r="C58" s="122" t="s">
        <v>369</v>
      </c>
      <c r="D58" s="122" t="s">
        <v>3374</v>
      </c>
      <c r="E58" s="122" t="s">
        <v>3380</v>
      </c>
      <c r="F58" s="122" t="s">
        <v>467</v>
      </c>
      <c r="G58" s="122">
        <v>2012</v>
      </c>
      <c r="H58" s="122">
        <v>-38.340000000000003</v>
      </c>
      <c r="I58" s="122">
        <v>-59.61</v>
      </c>
      <c r="J58" s="122" t="s">
        <v>42</v>
      </c>
      <c r="K58" s="122" t="s">
        <v>365</v>
      </c>
      <c r="L58" s="155" t="s">
        <v>3391</v>
      </c>
      <c r="M58" s="155"/>
      <c r="N58" s="122" t="s">
        <v>26</v>
      </c>
      <c r="O58" s="122" t="s">
        <v>470</v>
      </c>
      <c r="P58" s="122" t="s">
        <v>484</v>
      </c>
      <c r="Q58" s="122" t="s">
        <v>477</v>
      </c>
      <c r="R58" s="122" t="s">
        <v>482</v>
      </c>
      <c r="S58" s="122" t="s">
        <v>3325</v>
      </c>
      <c r="T58" s="122"/>
      <c r="U58" s="122"/>
      <c r="V58" s="122"/>
    </row>
    <row r="59" spans="1:22">
      <c r="A59" s="122">
        <v>58</v>
      </c>
      <c r="B59" s="122" t="s">
        <v>18</v>
      </c>
      <c r="C59" s="122" t="s">
        <v>369</v>
      </c>
      <c r="D59" s="122" t="s">
        <v>3374</v>
      </c>
      <c r="E59" s="122" t="s">
        <v>3380</v>
      </c>
      <c r="F59" s="122" t="s">
        <v>467</v>
      </c>
      <c r="G59" s="122">
        <v>2012</v>
      </c>
      <c r="H59" s="122">
        <v>-38.340000000000003</v>
      </c>
      <c r="I59" s="122">
        <v>-59.61</v>
      </c>
      <c r="J59" s="122" t="s">
        <v>42</v>
      </c>
      <c r="K59" s="122" t="s">
        <v>365</v>
      </c>
      <c r="L59" s="155" t="s">
        <v>3392</v>
      </c>
      <c r="M59" s="155"/>
      <c r="N59" s="122" t="s">
        <v>26</v>
      </c>
      <c r="O59" s="122" t="s">
        <v>470</v>
      </c>
      <c r="P59" s="122" t="s">
        <v>484</v>
      </c>
      <c r="Q59" s="122" t="s">
        <v>477</v>
      </c>
      <c r="R59" s="122" t="s">
        <v>482</v>
      </c>
      <c r="S59" s="122" t="s">
        <v>3325</v>
      </c>
      <c r="T59" s="122"/>
      <c r="U59" s="122"/>
      <c r="V59" s="122"/>
    </row>
    <row r="60" spans="1:22">
      <c r="A60" s="122">
        <v>59</v>
      </c>
      <c r="B60" s="122" t="s">
        <v>18</v>
      </c>
      <c r="C60" s="122" t="s">
        <v>369</v>
      </c>
      <c r="D60" s="122" t="s">
        <v>3374</v>
      </c>
      <c r="E60" s="122" t="s">
        <v>3380</v>
      </c>
      <c r="F60" s="122" t="s">
        <v>467</v>
      </c>
      <c r="G60" s="122">
        <v>2012</v>
      </c>
      <c r="H60" s="122">
        <v>-38.340000000000003</v>
      </c>
      <c r="I60" s="122">
        <v>-59.61</v>
      </c>
      <c r="J60" s="122" t="s">
        <v>42</v>
      </c>
      <c r="K60" s="122" t="s">
        <v>365</v>
      </c>
      <c r="L60" s="155" t="s">
        <v>3393</v>
      </c>
      <c r="M60" s="155"/>
      <c r="N60" s="122" t="s">
        <v>26</v>
      </c>
      <c r="O60" s="122" t="s">
        <v>470</v>
      </c>
      <c r="P60" s="122" t="s">
        <v>35</v>
      </c>
      <c r="Q60" s="122" t="s">
        <v>477</v>
      </c>
      <c r="R60" s="122" t="s">
        <v>482</v>
      </c>
      <c r="S60" s="122" t="s">
        <v>3325</v>
      </c>
      <c r="T60" s="122"/>
      <c r="U60" s="122"/>
      <c r="V60" s="122"/>
    </row>
    <row r="61" spans="1:22">
      <c r="A61" s="122">
        <v>60</v>
      </c>
      <c r="B61" s="122" t="s">
        <v>18</v>
      </c>
      <c r="C61" s="122" t="s">
        <v>369</v>
      </c>
      <c r="D61" s="122" t="s">
        <v>3374</v>
      </c>
      <c r="E61" s="122" t="s">
        <v>3394</v>
      </c>
      <c r="F61" s="122" t="s">
        <v>467</v>
      </c>
      <c r="G61" s="122">
        <v>2012</v>
      </c>
      <c r="H61" s="122">
        <v>-38.369999999999997</v>
      </c>
      <c r="I61" s="122">
        <v>-60.27</v>
      </c>
      <c r="J61" s="122" t="s">
        <v>42</v>
      </c>
      <c r="K61" s="122" t="s">
        <v>365</v>
      </c>
      <c r="L61" s="155" t="s">
        <v>3395</v>
      </c>
      <c r="M61" s="155"/>
      <c r="N61" s="122" t="s">
        <v>26</v>
      </c>
      <c r="O61" s="122" t="s">
        <v>470</v>
      </c>
      <c r="P61" s="122" t="s">
        <v>484</v>
      </c>
      <c r="Q61" s="122" t="s">
        <v>477</v>
      </c>
      <c r="R61" s="122" t="s">
        <v>482</v>
      </c>
      <c r="S61" s="122" t="s">
        <v>3325</v>
      </c>
      <c r="T61" s="122"/>
      <c r="U61" s="122"/>
      <c r="V61" s="122" t="s">
        <v>3396</v>
      </c>
    </row>
    <row r="62" spans="1:22">
      <c r="A62" s="122">
        <v>61</v>
      </c>
      <c r="B62" s="122" t="s">
        <v>18</v>
      </c>
      <c r="C62" s="122" t="s">
        <v>369</v>
      </c>
      <c r="D62" s="122" t="s">
        <v>3374</v>
      </c>
      <c r="E62" s="122" t="s">
        <v>3394</v>
      </c>
      <c r="F62" s="122" t="s">
        <v>467</v>
      </c>
      <c r="G62" s="122">
        <v>2012</v>
      </c>
      <c r="H62" s="122">
        <v>-38.369999999999997</v>
      </c>
      <c r="I62" s="122">
        <v>-60.27</v>
      </c>
      <c r="J62" s="122" t="s">
        <v>42</v>
      </c>
      <c r="K62" s="122" t="s">
        <v>365</v>
      </c>
      <c r="L62" s="155" t="s">
        <v>3397</v>
      </c>
      <c r="M62" s="155"/>
      <c r="N62" s="122" t="s">
        <v>26</v>
      </c>
      <c r="O62" s="122" t="s">
        <v>470</v>
      </c>
      <c r="P62" s="122" t="s">
        <v>484</v>
      </c>
      <c r="Q62" s="122" t="s">
        <v>477</v>
      </c>
      <c r="R62" s="122" t="s">
        <v>482</v>
      </c>
      <c r="S62" s="122" t="s">
        <v>3325</v>
      </c>
      <c r="T62" s="122"/>
      <c r="U62" s="122"/>
      <c r="V62" s="122"/>
    </row>
    <row r="63" spans="1:22">
      <c r="A63" s="122">
        <v>62</v>
      </c>
      <c r="B63" s="122" t="s">
        <v>18</v>
      </c>
      <c r="C63" s="122" t="s">
        <v>369</v>
      </c>
      <c r="D63" s="122" t="s">
        <v>473</v>
      </c>
      <c r="E63" s="122" t="s">
        <v>480</v>
      </c>
      <c r="F63" s="122" t="s">
        <v>467</v>
      </c>
      <c r="G63" s="122">
        <v>2012</v>
      </c>
      <c r="H63" s="122">
        <v>-36.47</v>
      </c>
      <c r="I63" s="122">
        <v>-59.51</v>
      </c>
      <c r="J63" s="122" t="s">
        <v>42</v>
      </c>
      <c r="K63" s="122" t="s">
        <v>365</v>
      </c>
      <c r="L63" s="155" t="s">
        <v>3398</v>
      </c>
      <c r="M63" s="155"/>
      <c r="N63" s="122" t="s">
        <v>26</v>
      </c>
      <c r="O63" s="122" t="s">
        <v>470</v>
      </c>
      <c r="P63" s="122" t="s">
        <v>484</v>
      </c>
      <c r="Q63" s="122" t="s">
        <v>477</v>
      </c>
      <c r="R63" s="122" t="s">
        <v>482</v>
      </c>
      <c r="S63" s="122" t="s">
        <v>3325</v>
      </c>
      <c r="T63" s="122"/>
      <c r="U63" s="122"/>
      <c r="V63" s="122" t="s">
        <v>3399</v>
      </c>
    </row>
    <row r="64" spans="1:22">
      <c r="A64" s="122">
        <v>63</v>
      </c>
      <c r="B64" s="122" t="s">
        <v>18</v>
      </c>
      <c r="C64" s="122" t="s">
        <v>369</v>
      </c>
      <c r="D64" s="122" t="s">
        <v>473</v>
      </c>
      <c r="E64" s="122" t="s">
        <v>480</v>
      </c>
      <c r="F64" s="122" t="s">
        <v>467</v>
      </c>
      <c r="G64" s="122">
        <v>2012</v>
      </c>
      <c r="H64" s="122">
        <v>-36.47</v>
      </c>
      <c r="I64" s="122">
        <v>-59.51</v>
      </c>
      <c r="J64" s="122" t="s">
        <v>42</v>
      </c>
      <c r="K64" s="122" t="s">
        <v>365</v>
      </c>
      <c r="L64" s="155" t="s">
        <v>3400</v>
      </c>
      <c r="M64" s="155"/>
      <c r="N64" s="122" t="s">
        <v>26</v>
      </c>
      <c r="O64" s="122" t="s">
        <v>470</v>
      </c>
      <c r="P64" s="122" t="s">
        <v>26</v>
      </c>
      <c r="Q64" s="122" t="s">
        <v>477</v>
      </c>
      <c r="R64" s="122" t="s">
        <v>482</v>
      </c>
      <c r="S64" s="122" t="s">
        <v>3325</v>
      </c>
      <c r="T64" s="122"/>
      <c r="U64" s="122"/>
      <c r="V64" s="122" t="s">
        <v>530</v>
      </c>
    </row>
    <row r="65" spans="1:22">
      <c r="A65" s="122">
        <v>64</v>
      </c>
      <c r="B65" s="122" t="s">
        <v>18</v>
      </c>
      <c r="C65" s="122" t="s">
        <v>369</v>
      </c>
      <c r="D65" s="122" t="s">
        <v>473</v>
      </c>
      <c r="E65" s="122" t="s">
        <v>480</v>
      </c>
      <c r="F65" s="122" t="s">
        <v>467</v>
      </c>
      <c r="G65" s="122">
        <v>2012</v>
      </c>
      <c r="H65" s="122">
        <v>-36.47</v>
      </c>
      <c r="I65" s="122">
        <v>-59.51</v>
      </c>
      <c r="J65" s="122" t="s">
        <v>42</v>
      </c>
      <c r="K65" s="122" t="s">
        <v>365</v>
      </c>
      <c r="L65" s="155" t="s">
        <v>3401</v>
      </c>
      <c r="M65" s="155"/>
      <c r="N65" s="122" t="s">
        <v>26</v>
      </c>
      <c r="O65" s="122" t="s">
        <v>470</v>
      </c>
      <c r="P65" s="122" t="s">
        <v>484</v>
      </c>
      <c r="Q65" s="122" t="s">
        <v>477</v>
      </c>
      <c r="R65" s="122" t="s">
        <v>482</v>
      </c>
      <c r="S65" s="122" t="s">
        <v>3325</v>
      </c>
      <c r="T65" s="122"/>
      <c r="U65" s="122"/>
      <c r="V65" s="122"/>
    </row>
    <row r="66" spans="1:22">
      <c r="A66" s="122">
        <v>65</v>
      </c>
      <c r="B66" s="122" t="s">
        <v>18</v>
      </c>
      <c r="C66" s="122" t="s">
        <v>369</v>
      </c>
      <c r="D66" s="122" t="s">
        <v>473</v>
      </c>
      <c r="E66" s="122" t="s">
        <v>480</v>
      </c>
      <c r="F66" s="122" t="s">
        <v>467</v>
      </c>
      <c r="G66" s="122">
        <v>2012</v>
      </c>
      <c r="H66" s="122">
        <v>-36.47</v>
      </c>
      <c r="I66" s="122">
        <v>-59.51</v>
      </c>
      <c r="J66" s="122" t="s">
        <v>42</v>
      </c>
      <c r="K66" s="122" t="s">
        <v>365</v>
      </c>
      <c r="L66" s="155" t="s">
        <v>3402</v>
      </c>
      <c r="M66" s="155"/>
      <c r="N66" s="122" t="s">
        <v>26</v>
      </c>
      <c r="O66" s="122" t="s">
        <v>470</v>
      </c>
      <c r="P66" s="122" t="s">
        <v>484</v>
      </c>
      <c r="Q66" s="122" t="s">
        <v>477</v>
      </c>
      <c r="R66" s="122" t="s">
        <v>482</v>
      </c>
      <c r="S66" s="122" t="s">
        <v>3325</v>
      </c>
      <c r="T66" s="122"/>
      <c r="U66" s="122"/>
      <c r="V66" s="122"/>
    </row>
    <row r="67" spans="1:22">
      <c r="A67" s="122">
        <v>66</v>
      </c>
      <c r="B67" s="122" t="s">
        <v>18</v>
      </c>
      <c r="C67" s="122" t="s">
        <v>369</v>
      </c>
      <c r="D67" s="122" t="s">
        <v>473</v>
      </c>
      <c r="E67" s="122" t="s">
        <v>480</v>
      </c>
      <c r="F67" s="122" t="s">
        <v>467</v>
      </c>
      <c r="G67" s="122">
        <v>2012</v>
      </c>
      <c r="H67" s="122">
        <v>-36.47</v>
      </c>
      <c r="I67" s="122">
        <v>-59.51</v>
      </c>
      <c r="J67" s="122" t="s">
        <v>42</v>
      </c>
      <c r="K67" s="122" t="s">
        <v>365</v>
      </c>
      <c r="L67" s="155" t="s">
        <v>3403</v>
      </c>
      <c r="M67" s="155"/>
      <c r="N67" s="122" t="s">
        <v>26</v>
      </c>
      <c r="O67" s="122" t="s">
        <v>470</v>
      </c>
      <c r="P67" s="122" t="s">
        <v>35</v>
      </c>
      <c r="Q67" s="122" t="s">
        <v>477</v>
      </c>
      <c r="R67" s="122" t="s">
        <v>482</v>
      </c>
      <c r="S67" s="122" t="s">
        <v>3325</v>
      </c>
      <c r="T67" s="122"/>
      <c r="U67" s="122"/>
      <c r="V67" s="122"/>
    </row>
    <row r="68" spans="1:22">
      <c r="A68" s="122">
        <v>67</v>
      </c>
      <c r="B68" s="122" t="s">
        <v>18</v>
      </c>
      <c r="C68" s="122" t="s">
        <v>369</v>
      </c>
      <c r="D68" s="122" t="s">
        <v>473</v>
      </c>
      <c r="E68" s="122" t="s">
        <v>480</v>
      </c>
      <c r="F68" s="122" t="s">
        <v>467</v>
      </c>
      <c r="G68" s="122">
        <v>2012</v>
      </c>
      <c r="H68" s="122">
        <v>-36.47</v>
      </c>
      <c r="I68" s="122">
        <v>-59.51</v>
      </c>
      <c r="J68" s="122" t="s">
        <v>42</v>
      </c>
      <c r="K68" s="122" t="s">
        <v>365</v>
      </c>
      <c r="L68" s="155" t="s">
        <v>3404</v>
      </c>
      <c r="M68" s="155"/>
      <c r="N68" s="122" t="s">
        <v>26</v>
      </c>
      <c r="O68" s="122" t="s">
        <v>470</v>
      </c>
      <c r="P68" s="122" t="s">
        <v>35</v>
      </c>
      <c r="Q68" s="122" t="s">
        <v>477</v>
      </c>
      <c r="R68" s="122" t="s">
        <v>482</v>
      </c>
      <c r="S68" s="122" t="s">
        <v>3325</v>
      </c>
      <c r="T68" s="122"/>
      <c r="U68" s="122"/>
      <c r="V68" s="122" t="s">
        <v>3405</v>
      </c>
    </row>
    <row r="69" spans="1:22">
      <c r="A69" s="122">
        <v>68</v>
      </c>
      <c r="B69" s="122" t="s">
        <v>18</v>
      </c>
      <c r="C69" s="122" t="s">
        <v>369</v>
      </c>
      <c r="D69" s="122" t="s">
        <v>3406</v>
      </c>
      <c r="E69" s="122" t="s">
        <v>480</v>
      </c>
      <c r="F69" s="122" t="s">
        <v>467</v>
      </c>
      <c r="G69" s="122">
        <v>2012</v>
      </c>
      <c r="H69" s="122">
        <v>-36.47</v>
      </c>
      <c r="I69" s="122">
        <v>-59.51</v>
      </c>
      <c r="J69" s="122" t="s">
        <v>42</v>
      </c>
      <c r="K69" s="122" t="s">
        <v>365</v>
      </c>
      <c r="L69" s="155" t="s">
        <v>3407</v>
      </c>
      <c r="M69" s="155"/>
      <c r="N69" s="122" t="s">
        <v>26</v>
      </c>
      <c r="O69" s="122" t="s">
        <v>470</v>
      </c>
      <c r="P69" s="122" t="s">
        <v>35</v>
      </c>
      <c r="Q69" s="122" t="s">
        <v>477</v>
      </c>
      <c r="R69" s="122" t="s">
        <v>482</v>
      </c>
      <c r="S69" s="122" t="s">
        <v>3325</v>
      </c>
      <c r="T69" s="122"/>
      <c r="U69" s="122"/>
      <c r="V69" s="122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"/>
  <sheetViews>
    <sheetView workbookViewId="0">
      <selection activeCell="N85" sqref="N85"/>
    </sheetView>
  </sheetViews>
  <sheetFormatPr baseColWidth="10" defaultColWidth="8.8320312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82">
        <v>1</v>
      </c>
      <c r="B2" s="183" t="s">
        <v>357</v>
      </c>
      <c r="C2" s="184" t="s">
        <v>358</v>
      </c>
      <c r="D2" s="89" t="s">
        <v>19</v>
      </c>
      <c r="E2" s="183" t="s">
        <v>3950</v>
      </c>
      <c r="F2" s="183" t="s">
        <v>3951</v>
      </c>
      <c r="G2" s="185">
        <v>1998</v>
      </c>
      <c r="H2" s="92">
        <v>44.727907899999998</v>
      </c>
      <c r="I2" s="92">
        <v>132.03672119999999</v>
      </c>
      <c r="J2" s="183" t="s">
        <v>42</v>
      </c>
      <c r="K2" s="182" t="s">
        <v>1510</v>
      </c>
      <c r="L2" s="183" t="s">
        <v>3952</v>
      </c>
      <c r="M2" s="183" t="s">
        <v>3952</v>
      </c>
      <c r="N2" s="183" t="s">
        <v>35</v>
      </c>
      <c r="O2" s="182" t="s">
        <v>1510</v>
      </c>
      <c r="P2" s="182"/>
      <c r="Q2" s="182"/>
      <c r="R2" s="182"/>
      <c r="S2" s="183" t="s">
        <v>3953</v>
      </c>
      <c r="T2" s="182"/>
      <c r="U2" s="182"/>
      <c r="V2" s="182"/>
    </row>
    <row r="3" spans="1:22">
      <c r="A3" s="182">
        <v>2</v>
      </c>
      <c r="B3" s="183" t="s">
        <v>357</v>
      </c>
      <c r="C3" s="184" t="s">
        <v>358</v>
      </c>
      <c r="D3" s="89" t="s">
        <v>19</v>
      </c>
      <c r="E3" s="183" t="s">
        <v>3950</v>
      </c>
      <c r="F3" s="183" t="s">
        <v>3951</v>
      </c>
      <c r="G3" s="185">
        <v>1998</v>
      </c>
      <c r="H3" s="92">
        <v>44.727907899999998</v>
      </c>
      <c r="I3" s="92">
        <v>132.03672119999999</v>
      </c>
      <c r="J3" s="183" t="s">
        <v>42</v>
      </c>
      <c r="K3" s="182" t="s">
        <v>1510</v>
      </c>
      <c r="L3" s="183" t="s">
        <v>3954</v>
      </c>
      <c r="M3" s="183" t="s">
        <v>3954</v>
      </c>
      <c r="N3" s="183" t="s">
        <v>26</v>
      </c>
      <c r="O3" s="182" t="s">
        <v>1510</v>
      </c>
      <c r="P3" s="182"/>
      <c r="Q3" s="182"/>
      <c r="R3" s="182"/>
      <c r="S3" s="183" t="s">
        <v>3953</v>
      </c>
      <c r="T3" s="182"/>
      <c r="U3" s="182"/>
      <c r="V3" s="182"/>
    </row>
    <row r="4" spans="1:22">
      <c r="A4" s="182">
        <v>3</v>
      </c>
      <c r="B4" s="183" t="s">
        <v>357</v>
      </c>
      <c r="C4" s="184" t="s">
        <v>358</v>
      </c>
      <c r="D4" s="89" t="s">
        <v>19</v>
      </c>
      <c r="E4" s="183" t="s">
        <v>3955</v>
      </c>
      <c r="F4" s="183" t="s">
        <v>3956</v>
      </c>
      <c r="G4" s="185">
        <v>1999</v>
      </c>
      <c r="H4" s="92">
        <v>45.803775000000002</v>
      </c>
      <c r="I4" s="92">
        <v>126.53496699999999</v>
      </c>
      <c r="J4" s="183" t="s">
        <v>42</v>
      </c>
      <c r="K4" s="182" t="s">
        <v>1510</v>
      </c>
      <c r="L4" s="183" t="s">
        <v>3957</v>
      </c>
      <c r="M4" s="183" t="s">
        <v>3957</v>
      </c>
      <c r="N4" s="183" t="s">
        <v>26</v>
      </c>
      <c r="O4" s="182" t="s">
        <v>1510</v>
      </c>
      <c r="P4" s="182"/>
      <c r="Q4" s="182"/>
      <c r="R4" s="182"/>
      <c r="S4" s="183" t="s">
        <v>3953</v>
      </c>
      <c r="T4" s="182"/>
      <c r="U4" s="182"/>
      <c r="V4" s="182"/>
    </row>
    <row r="5" spans="1:22">
      <c r="A5" s="182">
        <v>4</v>
      </c>
      <c r="B5" s="183" t="s">
        <v>357</v>
      </c>
      <c r="C5" s="184" t="s">
        <v>358</v>
      </c>
      <c r="D5" s="89" t="s">
        <v>19</v>
      </c>
      <c r="E5" s="183" t="s">
        <v>3958</v>
      </c>
      <c r="F5" s="183" t="s">
        <v>3951</v>
      </c>
      <c r="G5" s="185">
        <v>1998</v>
      </c>
      <c r="H5" s="92">
        <v>48.502731300000001</v>
      </c>
      <c r="I5" s="92">
        <v>135.06625990000001</v>
      </c>
      <c r="J5" s="183" t="s">
        <v>42</v>
      </c>
      <c r="K5" s="182" t="s">
        <v>1510</v>
      </c>
      <c r="L5" s="183" t="s">
        <v>3959</v>
      </c>
      <c r="M5" s="183" t="s">
        <v>3959</v>
      </c>
      <c r="N5" s="183" t="s">
        <v>35</v>
      </c>
      <c r="O5" s="182" t="s">
        <v>1510</v>
      </c>
      <c r="P5" s="182"/>
      <c r="Q5" s="182"/>
      <c r="R5" s="182"/>
      <c r="S5" s="183" t="s">
        <v>3953</v>
      </c>
      <c r="T5" s="182"/>
      <c r="U5" s="182"/>
      <c r="V5" s="182"/>
    </row>
    <row r="6" spans="1:22">
      <c r="A6" s="182">
        <v>5</v>
      </c>
      <c r="B6" s="183" t="s">
        <v>357</v>
      </c>
      <c r="C6" s="184" t="s">
        <v>358</v>
      </c>
      <c r="D6" s="89" t="s">
        <v>19</v>
      </c>
      <c r="E6" s="183" t="s">
        <v>3960</v>
      </c>
      <c r="F6" s="183" t="s">
        <v>3951</v>
      </c>
      <c r="G6" s="185">
        <v>1998</v>
      </c>
      <c r="H6" s="92">
        <v>43.045130200000003</v>
      </c>
      <c r="I6" s="92">
        <v>44.287097199999998</v>
      </c>
      <c r="J6" s="183" t="s">
        <v>42</v>
      </c>
      <c r="K6" s="182" t="s">
        <v>1510</v>
      </c>
      <c r="L6" s="183" t="s">
        <v>3961</v>
      </c>
      <c r="M6" s="183" t="s">
        <v>3961</v>
      </c>
      <c r="N6" s="183" t="s">
        <v>26</v>
      </c>
      <c r="O6" s="182" t="s">
        <v>1510</v>
      </c>
      <c r="P6" s="182"/>
      <c r="Q6" s="182"/>
      <c r="R6" s="182"/>
      <c r="S6" s="183" t="s">
        <v>3953</v>
      </c>
      <c r="T6" s="182"/>
      <c r="U6" s="182"/>
      <c r="V6" s="182"/>
    </row>
    <row r="7" spans="1:22">
      <c r="A7" s="182">
        <v>6</v>
      </c>
      <c r="B7" s="183" t="s">
        <v>357</v>
      </c>
      <c r="C7" s="184" t="s">
        <v>358</v>
      </c>
      <c r="D7" s="89" t="s">
        <v>19</v>
      </c>
      <c r="E7" s="183" t="s">
        <v>3958</v>
      </c>
      <c r="F7" s="183" t="s">
        <v>3951</v>
      </c>
      <c r="G7" s="185">
        <v>1998</v>
      </c>
      <c r="H7" s="92">
        <v>48.502731300000001</v>
      </c>
      <c r="I7" s="92">
        <v>135.06625990000001</v>
      </c>
      <c r="J7" s="183" t="s">
        <v>42</v>
      </c>
      <c r="K7" s="182" t="s">
        <v>1510</v>
      </c>
      <c r="L7" s="183" t="s">
        <v>3962</v>
      </c>
      <c r="M7" s="183" t="s">
        <v>3962</v>
      </c>
      <c r="N7" s="183" t="s">
        <v>26</v>
      </c>
      <c r="O7" s="182" t="s">
        <v>1510</v>
      </c>
      <c r="P7" s="182"/>
      <c r="Q7" s="182"/>
      <c r="R7" s="182"/>
      <c r="S7" s="183" t="s">
        <v>3953</v>
      </c>
      <c r="T7" s="182"/>
      <c r="U7" s="182"/>
      <c r="V7" s="182"/>
    </row>
    <row r="8" spans="1:22">
      <c r="A8" s="182">
        <v>7</v>
      </c>
      <c r="B8" s="183" t="s">
        <v>357</v>
      </c>
      <c r="C8" s="184" t="s">
        <v>358</v>
      </c>
      <c r="D8" s="89" t="s">
        <v>19</v>
      </c>
      <c r="E8" s="183" t="s">
        <v>3960</v>
      </c>
      <c r="F8" s="183" t="s">
        <v>3951</v>
      </c>
      <c r="G8" s="185">
        <v>1998</v>
      </c>
      <c r="H8" s="92">
        <v>43.045130200000003</v>
      </c>
      <c r="I8" s="92">
        <v>44.287097199999998</v>
      </c>
      <c r="J8" s="183" t="s">
        <v>42</v>
      </c>
      <c r="K8" s="182" t="s">
        <v>1510</v>
      </c>
      <c r="L8" s="183" t="s">
        <v>3963</v>
      </c>
      <c r="M8" s="183" t="s">
        <v>3963</v>
      </c>
      <c r="N8" s="183" t="s">
        <v>26</v>
      </c>
      <c r="O8" s="182" t="s">
        <v>1510</v>
      </c>
      <c r="P8" s="182"/>
      <c r="Q8" s="182"/>
      <c r="R8" s="182"/>
      <c r="S8" s="183" t="s">
        <v>3953</v>
      </c>
      <c r="T8" s="182"/>
      <c r="U8" s="182"/>
      <c r="V8" s="182"/>
    </row>
    <row r="9" spans="1:22">
      <c r="A9" s="182">
        <v>8</v>
      </c>
      <c r="B9" s="183" t="s">
        <v>357</v>
      </c>
      <c r="C9" s="184" t="s">
        <v>358</v>
      </c>
      <c r="D9" s="89" t="s">
        <v>19</v>
      </c>
      <c r="E9" s="183" t="s">
        <v>3960</v>
      </c>
      <c r="F9" s="183" t="s">
        <v>3951</v>
      </c>
      <c r="G9" s="185">
        <v>1998</v>
      </c>
      <c r="H9" s="92">
        <v>43.045130200000003</v>
      </c>
      <c r="I9" s="92">
        <v>44.287097199999998</v>
      </c>
      <c r="J9" s="183" t="s">
        <v>42</v>
      </c>
      <c r="K9" s="182" t="s">
        <v>1510</v>
      </c>
      <c r="L9" s="183" t="s">
        <v>3964</v>
      </c>
      <c r="M9" s="183" t="s">
        <v>3964</v>
      </c>
      <c r="N9" s="183" t="s">
        <v>26</v>
      </c>
      <c r="O9" s="182" t="s">
        <v>1510</v>
      </c>
      <c r="P9" s="182"/>
      <c r="Q9" s="182"/>
      <c r="R9" s="182"/>
      <c r="S9" s="183" t="s">
        <v>3953</v>
      </c>
      <c r="T9" s="182"/>
      <c r="U9" s="182"/>
      <c r="V9" s="182"/>
    </row>
    <row r="10" spans="1:22">
      <c r="A10" s="182">
        <v>9</v>
      </c>
      <c r="B10" s="183" t="s">
        <v>357</v>
      </c>
      <c r="C10" s="184" t="s">
        <v>358</v>
      </c>
      <c r="D10" s="89" t="s">
        <v>19</v>
      </c>
      <c r="E10" s="183" t="s">
        <v>3960</v>
      </c>
      <c r="F10" s="183" t="s">
        <v>3951</v>
      </c>
      <c r="G10" s="185">
        <v>1998</v>
      </c>
      <c r="H10" s="92">
        <v>43.045130200000003</v>
      </c>
      <c r="I10" s="92">
        <v>44.287097199999998</v>
      </c>
      <c r="J10" s="183" t="s">
        <v>42</v>
      </c>
      <c r="K10" s="182" t="s">
        <v>1510</v>
      </c>
      <c r="L10" s="183" t="s">
        <v>3965</v>
      </c>
      <c r="M10" s="183" t="s">
        <v>3965</v>
      </c>
      <c r="N10" s="183" t="s">
        <v>26</v>
      </c>
      <c r="O10" s="182" t="s">
        <v>1510</v>
      </c>
      <c r="P10" s="182"/>
      <c r="Q10" s="182"/>
      <c r="R10" s="182"/>
      <c r="S10" s="183" t="s">
        <v>3953</v>
      </c>
      <c r="T10" s="182"/>
      <c r="U10" s="182"/>
      <c r="V10" s="182"/>
    </row>
    <row r="11" spans="1:22">
      <c r="A11" s="182">
        <v>10</v>
      </c>
      <c r="B11" s="183" t="s">
        <v>357</v>
      </c>
      <c r="C11" s="184" t="s">
        <v>358</v>
      </c>
      <c r="D11" s="89" t="s">
        <v>19</v>
      </c>
      <c r="E11" s="183" t="s">
        <v>3960</v>
      </c>
      <c r="F11" s="183" t="s">
        <v>3951</v>
      </c>
      <c r="G11" s="185">
        <v>1998</v>
      </c>
      <c r="H11" s="92">
        <v>43.045130200000003</v>
      </c>
      <c r="I11" s="92">
        <v>44.287097199999998</v>
      </c>
      <c r="J11" s="183" t="s">
        <v>42</v>
      </c>
      <c r="K11" s="182" t="s">
        <v>1510</v>
      </c>
      <c r="L11" s="183" t="s">
        <v>3966</v>
      </c>
      <c r="M11" s="183" t="s">
        <v>3966</v>
      </c>
      <c r="N11" s="183" t="s">
        <v>26</v>
      </c>
      <c r="O11" s="182" t="s">
        <v>1510</v>
      </c>
      <c r="P11" s="182"/>
      <c r="Q11" s="182"/>
      <c r="R11" s="182"/>
      <c r="S11" s="183" t="s">
        <v>3953</v>
      </c>
      <c r="T11" s="182"/>
      <c r="U11" s="182"/>
      <c r="V11" s="182"/>
    </row>
    <row r="12" spans="1:22">
      <c r="A12" s="182">
        <v>11</v>
      </c>
      <c r="B12" s="183" t="s">
        <v>357</v>
      </c>
      <c r="C12" s="184" t="s">
        <v>358</v>
      </c>
      <c r="D12" s="89" t="s">
        <v>19</v>
      </c>
      <c r="E12" s="183" t="s">
        <v>3967</v>
      </c>
      <c r="F12" s="183" t="s">
        <v>3951</v>
      </c>
      <c r="G12" s="185">
        <v>1998</v>
      </c>
      <c r="H12" s="92">
        <v>45.0392674</v>
      </c>
      <c r="I12" s="92">
        <v>38.987220899999997</v>
      </c>
      <c r="J12" s="183" t="s">
        <v>42</v>
      </c>
      <c r="K12" s="182" t="s">
        <v>1510</v>
      </c>
      <c r="L12" s="183" t="s">
        <v>3968</v>
      </c>
      <c r="M12" s="183" t="s">
        <v>3968</v>
      </c>
      <c r="N12" s="183" t="s">
        <v>26</v>
      </c>
      <c r="O12" s="182" t="s">
        <v>1510</v>
      </c>
      <c r="P12" s="182"/>
      <c r="Q12" s="182"/>
      <c r="R12" s="182"/>
      <c r="S12" s="183" t="s">
        <v>3953</v>
      </c>
      <c r="T12" s="182"/>
      <c r="U12" s="182"/>
      <c r="V12" s="182"/>
    </row>
    <row r="13" spans="1:22">
      <c r="A13" s="182">
        <v>12</v>
      </c>
      <c r="B13" s="183" t="s">
        <v>357</v>
      </c>
      <c r="C13" s="184" t="s">
        <v>358</v>
      </c>
      <c r="D13" s="89" t="s">
        <v>19</v>
      </c>
      <c r="E13" s="183" t="s">
        <v>3967</v>
      </c>
      <c r="F13" s="183" t="s">
        <v>3951</v>
      </c>
      <c r="G13" s="185">
        <v>1998</v>
      </c>
      <c r="H13" s="92">
        <v>45.0392674</v>
      </c>
      <c r="I13" s="92">
        <v>38.987220899999997</v>
      </c>
      <c r="J13" s="183" t="s">
        <v>42</v>
      </c>
      <c r="K13" s="182" t="s">
        <v>1510</v>
      </c>
      <c r="L13" s="183" t="s">
        <v>3969</v>
      </c>
      <c r="M13" s="183" t="s">
        <v>3969</v>
      </c>
      <c r="N13" s="183" t="s">
        <v>26</v>
      </c>
      <c r="O13" s="182" t="s">
        <v>1510</v>
      </c>
      <c r="P13" s="182"/>
      <c r="Q13" s="182"/>
      <c r="R13" s="182"/>
      <c r="S13" s="183" t="s">
        <v>3953</v>
      </c>
      <c r="T13" s="182"/>
      <c r="U13" s="182"/>
      <c r="V13" s="182"/>
    </row>
    <row r="14" spans="1:22">
      <c r="A14" s="182">
        <v>13</v>
      </c>
      <c r="B14" s="183" t="s">
        <v>357</v>
      </c>
      <c r="C14" s="184" t="s">
        <v>358</v>
      </c>
      <c r="D14" s="89" t="s">
        <v>19</v>
      </c>
      <c r="E14" s="183" t="s">
        <v>3967</v>
      </c>
      <c r="F14" s="183" t="s">
        <v>3951</v>
      </c>
      <c r="G14" s="185">
        <v>1997</v>
      </c>
      <c r="H14" s="92">
        <v>45.0392674</v>
      </c>
      <c r="I14" s="92">
        <v>38.987220899999997</v>
      </c>
      <c r="J14" s="183" t="s">
        <v>42</v>
      </c>
      <c r="K14" s="182" t="s">
        <v>1510</v>
      </c>
      <c r="L14" s="107" t="s">
        <v>3970</v>
      </c>
      <c r="M14" s="107" t="s">
        <v>3970</v>
      </c>
      <c r="N14" s="183" t="s">
        <v>26</v>
      </c>
      <c r="O14" s="182" t="s">
        <v>1510</v>
      </c>
      <c r="P14" s="182"/>
      <c r="Q14" s="182"/>
      <c r="R14" s="182"/>
      <c r="S14" s="183" t="s">
        <v>3953</v>
      </c>
      <c r="T14" s="182"/>
      <c r="U14" s="182"/>
      <c r="V14" s="182"/>
    </row>
    <row r="15" spans="1:22">
      <c r="A15" s="182">
        <v>14</v>
      </c>
      <c r="B15" s="183" t="s">
        <v>357</v>
      </c>
      <c r="C15" s="184" t="s">
        <v>358</v>
      </c>
      <c r="D15" s="89" t="s">
        <v>19</v>
      </c>
      <c r="E15" s="183" t="s">
        <v>3955</v>
      </c>
      <c r="F15" s="183" t="s">
        <v>3956</v>
      </c>
      <c r="G15" s="185">
        <v>1999</v>
      </c>
      <c r="H15" s="92">
        <v>45.803775000000002</v>
      </c>
      <c r="I15" s="92">
        <v>126.53496699999999</v>
      </c>
      <c r="J15" s="183" t="s">
        <v>42</v>
      </c>
      <c r="K15" s="182" t="s">
        <v>1510</v>
      </c>
      <c r="L15" s="183" t="s">
        <v>3971</v>
      </c>
      <c r="M15" s="183" t="s">
        <v>3971</v>
      </c>
      <c r="N15" s="183" t="s">
        <v>26</v>
      </c>
      <c r="O15" s="182" t="s">
        <v>1510</v>
      </c>
      <c r="P15" s="182"/>
      <c r="Q15" s="182"/>
      <c r="R15" s="182"/>
      <c r="S15" s="183" t="s">
        <v>3953</v>
      </c>
      <c r="T15" s="182"/>
      <c r="U15" s="182"/>
      <c r="V15" s="182"/>
    </row>
    <row r="16" spans="1:22">
      <c r="A16" s="182">
        <v>15</v>
      </c>
      <c r="B16" s="183" t="s">
        <v>357</v>
      </c>
      <c r="C16" s="184" t="s">
        <v>358</v>
      </c>
      <c r="D16" s="89" t="s">
        <v>19</v>
      </c>
      <c r="E16" s="183" t="s">
        <v>3955</v>
      </c>
      <c r="F16" s="183" t="s">
        <v>3956</v>
      </c>
      <c r="G16" s="185">
        <v>1999</v>
      </c>
      <c r="H16" s="92">
        <v>45.803775000000002</v>
      </c>
      <c r="I16" s="92">
        <v>126.53496699999999</v>
      </c>
      <c r="J16" s="183" t="s">
        <v>42</v>
      </c>
      <c r="K16" s="182" t="s">
        <v>1510</v>
      </c>
      <c r="L16" s="183" t="s">
        <v>3972</v>
      </c>
      <c r="M16" s="183" t="s">
        <v>3972</v>
      </c>
      <c r="N16" s="183" t="s">
        <v>26</v>
      </c>
      <c r="O16" s="182" t="s">
        <v>1510</v>
      </c>
      <c r="P16" s="182"/>
      <c r="Q16" s="182"/>
      <c r="R16" s="182"/>
      <c r="S16" s="183" t="s">
        <v>3953</v>
      </c>
      <c r="T16" s="182"/>
      <c r="U16" s="182"/>
      <c r="V16" s="182"/>
    </row>
    <row r="17" spans="1:22">
      <c r="A17" s="182">
        <v>16</v>
      </c>
      <c r="B17" s="183" t="s">
        <v>18</v>
      </c>
      <c r="C17" s="184" t="s">
        <v>358</v>
      </c>
      <c r="D17" s="89" t="s">
        <v>19</v>
      </c>
      <c r="E17" s="183" t="s">
        <v>3973</v>
      </c>
      <c r="F17" s="183" t="s">
        <v>3974</v>
      </c>
      <c r="G17" s="185">
        <v>1986</v>
      </c>
      <c r="H17" s="92">
        <v>60.205491100000003</v>
      </c>
      <c r="I17" s="92">
        <v>24.655899999999999</v>
      </c>
      <c r="J17" s="183" t="s">
        <v>42</v>
      </c>
      <c r="K17" s="182" t="s">
        <v>1510</v>
      </c>
      <c r="L17" s="183" t="s">
        <v>3975</v>
      </c>
      <c r="M17" s="183" t="s">
        <v>3975</v>
      </c>
      <c r="N17" s="183" t="s">
        <v>35</v>
      </c>
      <c r="O17" s="182" t="s">
        <v>1510</v>
      </c>
      <c r="P17" s="182"/>
      <c r="Q17" s="182"/>
      <c r="R17" s="182"/>
      <c r="S17" s="183" t="s">
        <v>3953</v>
      </c>
      <c r="T17" s="182"/>
      <c r="U17" s="182"/>
      <c r="V17" s="182"/>
    </row>
    <row r="18" spans="1:22">
      <c r="A18" s="182">
        <v>17</v>
      </c>
      <c r="B18" s="183" t="s">
        <v>18</v>
      </c>
      <c r="C18" s="184" t="s">
        <v>358</v>
      </c>
      <c r="D18" s="89" t="s">
        <v>19</v>
      </c>
      <c r="E18" s="183" t="s">
        <v>3976</v>
      </c>
      <c r="F18" s="183" t="s">
        <v>3974</v>
      </c>
      <c r="G18" s="185">
        <v>1986</v>
      </c>
      <c r="H18" s="92">
        <v>62.490239000000003</v>
      </c>
      <c r="I18" s="92">
        <v>22.759218600000001</v>
      </c>
      <c r="J18" s="183" t="s">
        <v>42</v>
      </c>
      <c r="K18" s="182" t="s">
        <v>1510</v>
      </c>
      <c r="L18" s="183" t="s">
        <v>3977</v>
      </c>
      <c r="M18" s="183" t="s">
        <v>3977</v>
      </c>
      <c r="N18" s="183" t="s">
        <v>35</v>
      </c>
      <c r="O18" s="182" t="s">
        <v>1510</v>
      </c>
      <c r="P18" s="182"/>
      <c r="Q18" s="182"/>
      <c r="R18" s="182"/>
      <c r="S18" s="183" t="s">
        <v>3953</v>
      </c>
      <c r="T18" s="182"/>
      <c r="U18" s="182"/>
      <c r="V18" s="182"/>
    </row>
    <row r="19" spans="1:22">
      <c r="A19" s="182">
        <v>18</v>
      </c>
      <c r="B19" s="183" t="s">
        <v>357</v>
      </c>
      <c r="C19" s="184" t="s">
        <v>358</v>
      </c>
      <c r="D19" s="89" t="s">
        <v>19</v>
      </c>
      <c r="E19" s="183" t="s">
        <v>3967</v>
      </c>
      <c r="F19" s="183" t="s">
        <v>3951</v>
      </c>
      <c r="G19" s="185">
        <v>1997</v>
      </c>
      <c r="H19" s="92">
        <v>45.0392674</v>
      </c>
      <c r="I19" s="92">
        <v>38.987220899999997</v>
      </c>
      <c r="J19" s="183" t="s">
        <v>42</v>
      </c>
      <c r="K19" s="182" t="s">
        <v>1510</v>
      </c>
      <c r="L19" s="183" t="s">
        <v>3978</v>
      </c>
      <c r="M19" s="183" t="s">
        <v>3978</v>
      </c>
      <c r="N19" s="183" t="s">
        <v>26</v>
      </c>
      <c r="O19" s="182" t="s">
        <v>1510</v>
      </c>
      <c r="P19" s="182"/>
      <c r="Q19" s="182"/>
      <c r="R19" s="182"/>
      <c r="S19" s="183" t="s">
        <v>3953</v>
      </c>
      <c r="T19" s="182"/>
      <c r="U19" s="182"/>
      <c r="V19" s="182"/>
    </row>
    <row r="20" spans="1:22">
      <c r="A20" s="182">
        <v>19</v>
      </c>
      <c r="B20" s="183" t="s">
        <v>357</v>
      </c>
      <c r="C20" s="184" t="s">
        <v>358</v>
      </c>
      <c r="D20" s="89" t="s">
        <v>19</v>
      </c>
      <c r="E20" s="183" t="s">
        <v>3955</v>
      </c>
      <c r="F20" s="183" t="s">
        <v>3956</v>
      </c>
      <c r="G20" s="185">
        <v>1999</v>
      </c>
      <c r="H20" s="92">
        <v>45.803775000000002</v>
      </c>
      <c r="I20" s="92">
        <v>126.53496699999999</v>
      </c>
      <c r="J20" s="183" t="s">
        <v>42</v>
      </c>
      <c r="K20" s="182" t="s">
        <v>1510</v>
      </c>
      <c r="L20" s="183" t="s">
        <v>3979</v>
      </c>
      <c r="M20" s="183" t="s">
        <v>3979</v>
      </c>
      <c r="N20" s="183" t="s">
        <v>26</v>
      </c>
      <c r="O20" s="182" t="s">
        <v>1510</v>
      </c>
      <c r="P20" s="182"/>
      <c r="Q20" s="182"/>
      <c r="R20" s="182"/>
      <c r="S20" s="183" t="s">
        <v>3953</v>
      </c>
      <c r="T20" s="182"/>
      <c r="U20" s="182"/>
      <c r="V20" s="182"/>
    </row>
    <row r="21" spans="1:22">
      <c r="A21" s="182">
        <v>20</v>
      </c>
      <c r="B21" s="183" t="s">
        <v>357</v>
      </c>
      <c r="C21" s="184" t="s">
        <v>358</v>
      </c>
      <c r="D21" s="89" t="s">
        <v>19</v>
      </c>
      <c r="E21" s="183" t="s">
        <v>3955</v>
      </c>
      <c r="F21" s="183" t="s">
        <v>3956</v>
      </c>
      <c r="G21" s="185">
        <v>1999</v>
      </c>
      <c r="H21" s="92">
        <v>45.803775000000002</v>
      </c>
      <c r="I21" s="92">
        <v>126.53496699999999</v>
      </c>
      <c r="J21" s="183" t="s">
        <v>42</v>
      </c>
      <c r="K21" s="182" t="s">
        <v>1510</v>
      </c>
      <c r="L21" s="107" t="s">
        <v>3980</v>
      </c>
      <c r="M21" s="107" t="s">
        <v>3980</v>
      </c>
      <c r="N21" s="183" t="s">
        <v>26</v>
      </c>
      <c r="O21" s="182" t="s">
        <v>1510</v>
      </c>
      <c r="P21" s="182"/>
      <c r="Q21" s="182"/>
      <c r="R21" s="182"/>
      <c r="S21" s="183" t="s">
        <v>3953</v>
      </c>
      <c r="T21" s="182"/>
      <c r="U21" s="182"/>
      <c r="V21" s="182"/>
    </row>
    <row r="22" spans="1:22">
      <c r="A22" s="182">
        <v>21</v>
      </c>
      <c r="B22" s="183" t="s">
        <v>357</v>
      </c>
      <c r="C22" s="184" t="s">
        <v>358</v>
      </c>
      <c r="D22" s="89" t="s">
        <v>19</v>
      </c>
      <c r="E22" s="183" t="s">
        <v>3981</v>
      </c>
      <c r="F22" s="183" t="s">
        <v>3974</v>
      </c>
      <c r="G22" s="185">
        <v>1986</v>
      </c>
      <c r="H22" s="92">
        <v>61.4851393</v>
      </c>
      <c r="I22" s="92">
        <v>21.797417899999999</v>
      </c>
      <c r="J22" s="183" t="s">
        <v>42</v>
      </c>
      <c r="K22" s="182" t="s">
        <v>1510</v>
      </c>
      <c r="L22" s="183" t="s">
        <v>3982</v>
      </c>
      <c r="M22" s="183" t="s">
        <v>3982</v>
      </c>
      <c r="N22" s="183" t="s">
        <v>35</v>
      </c>
      <c r="O22" s="182" t="s">
        <v>1510</v>
      </c>
      <c r="P22" s="182"/>
      <c r="Q22" s="182"/>
      <c r="R22" s="182"/>
      <c r="S22" s="183" t="s">
        <v>3953</v>
      </c>
      <c r="T22" s="182"/>
      <c r="U22" s="182"/>
      <c r="V22" s="182"/>
    </row>
    <row r="23" spans="1:22">
      <c r="A23" s="182">
        <v>22</v>
      </c>
      <c r="B23" s="183" t="s">
        <v>357</v>
      </c>
      <c r="C23" s="184" t="s">
        <v>358</v>
      </c>
      <c r="D23" s="89" t="s">
        <v>19</v>
      </c>
      <c r="E23" s="183" t="s">
        <v>3960</v>
      </c>
      <c r="F23" s="183" t="s">
        <v>3951</v>
      </c>
      <c r="G23" s="185">
        <v>1998</v>
      </c>
      <c r="H23" s="92">
        <v>43.045130200000003</v>
      </c>
      <c r="I23" s="92">
        <v>44.287097199999998</v>
      </c>
      <c r="J23" s="183" t="s">
        <v>42</v>
      </c>
      <c r="K23" s="182" t="s">
        <v>1510</v>
      </c>
      <c r="L23" s="183" t="s">
        <v>3983</v>
      </c>
      <c r="M23" s="183" t="s">
        <v>3983</v>
      </c>
      <c r="N23" s="183" t="s">
        <v>26</v>
      </c>
      <c r="O23" s="182" t="s">
        <v>1510</v>
      </c>
      <c r="P23" s="182"/>
      <c r="Q23" s="182"/>
      <c r="R23" s="182"/>
      <c r="S23" s="183" t="s">
        <v>3953</v>
      </c>
      <c r="T23" s="182"/>
      <c r="U23" s="182"/>
      <c r="V23" s="182"/>
    </row>
    <row r="24" spans="1:22">
      <c r="A24" s="182">
        <v>23</v>
      </c>
      <c r="B24" s="183" t="s">
        <v>357</v>
      </c>
      <c r="C24" s="184" t="s">
        <v>358</v>
      </c>
      <c r="D24" s="89" t="s">
        <v>19</v>
      </c>
      <c r="E24" s="183" t="s">
        <v>3950</v>
      </c>
      <c r="F24" s="183" t="s">
        <v>3951</v>
      </c>
      <c r="G24" s="185">
        <v>1998</v>
      </c>
      <c r="H24" s="92">
        <v>44.727907899999998</v>
      </c>
      <c r="I24" s="92">
        <v>132.03672119999999</v>
      </c>
      <c r="J24" s="183" t="s">
        <v>42</v>
      </c>
      <c r="K24" s="182" t="s">
        <v>1510</v>
      </c>
      <c r="L24" s="183" t="s">
        <v>3984</v>
      </c>
      <c r="M24" s="183" t="s">
        <v>3984</v>
      </c>
      <c r="N24" s="183" t="s">
        <v>26</v>
      </c>
      <c r="O24" s="182" t="s">
        <v>1510</v>
      </c>
      <c r="P24" s="182"/>
      <c r="Q24" s="182"/>
      <c r="R24" s="182"/>
      <c r="S24" s="183" t="s">
        <v>3953</v>
      </c>
      <c r="T24" s="182"/>
      <c r="U24" s="182"/>
      <c r="V24" s="182"/>
    </row>
    <row r="25" spans="1:22">
      <c r="A25" s="182">
        <v>24</v>
      </c>
      <c r="B25" s="183" t="s">
        <v>357</v>
      </c>
      <c r="C25" s="184" t="s">
        <v>358</v>
      </c>
      <c r="D25" s="89" t="s">
        <v>19</v>
      </c>
      <c r="E25" s="183" t="s">
        <v>3967</v>
      </c>
      <c r="F25" s="183" t="s">
        <v>3951</v>
      </c>
      <c r="G25" s="185">
        <v>1997</v>
      </c>
      <c r="H25" s="92">
        <v>45.0392674</v>
      </c>
      <c r="I25" s="92">
        <v>38.987220899999997</v>
      </c>
      <c r="J25" s="183" t="s">
        <v>42</v>
      </c>
      <c r="K25" s="182" t="s">
        <v>1510</v>
      </c>
      <c r="L25" s="183" t="s">
        <v>3985</v>
      </c>
      <c r="M25" s="183" t="s">
        <v>3985</v>
      </c>
      <c r="N25" s="183" t="s">
        <v>26</v>
      </c>
      <c r="O25" s="182" t="s">
        <v>1510</v>
      </c>
      <c r="P25" s="182"/>
      <c r="Q25" s="182"/>
      <c r="R25" s="182"/>
      <c r="S25" s="183" t="s">
        <v>3953</v>
      </c>
      <c r="T25" s="182"/>
      <c r="U25" s="182"/>
      <c r="V25" s="182"/>
    </row>
    <row r="26" spans="1:22">
      <c r="A26" s="182">
        <v>25</v>
      </c>
      <c r="B26" s="183" t="s">
        <v>3986</v>
      </c>
      <c r="C26" s="184" t="s">
        <v>358</v>
      </c>
      <c r="D26" s="89" t="s">
        <v>19</v>
      </c>
      <c r="E26" s="183" t="s">
        <v>3987</v>
      </c>
      <c r="F26" s="183" t="s">
        <v>3974</v>
      </c>
      <c r="G26" s="185">
        <v>1993</v>
      </c>
      <c r="H26" s="92">
        <v>62.940024200000003</v>
      </c>
      <c r="I26" s="92">
        <v>22.514227900000002</v>
      </c>
      <c r="J26" s="183" t="s">
        <v>42</v>
      </c>
      <c r="K26" s="182" t="s">
        <v>1510</v>
      </c>
      <c r="L26" s="183" t="s">
        <v>3988</v>
      </c>
      <c r="M26" s="183" t="s">
        <v>3988</v>
      </c>
      <c r="N26" s="183" t="s">
        <v>35</v>
      </c>
      <c r="O26" s="182" t="s">
        <v>1510</v>
      </c>
      <c r="P26" s="182"/>
      <c r="Q26" s="182"/>
      <c r="R26" s="182"/>
      <c r="S26" s="183" t="s">
        <v>3953</v>
      </c>
      <c r="T26" s="182"/>
      <c r="U26" s="182"/>
      <c r="V26" s="182"/>
    </row>
    <row r="27" spans="1:22">
      <c r="A27" s="182">
        <v>26</v>
      </c>
      <c r="B27" s="183" t="s">
        <v>357</v>
      </c>
      <c r="C27" s="184" t="s">
        <v>358</v>
      </c>
      <c r="D27" s="89" t="s">
        <v>19</v>
      </c>
      <c r="E27" s="183" t="s">
        <v>3955</v>
      </c>
      <c r="F27" s="183" t="s">
        <v>3956</v>
      </c>
      <c r="G27" s="185">
        <v>1998</v>
      </c>
      <c r="H27" s="92">
        <v>45.803775000000002</v>
      </c>
      <c r="I27" s="92">
        <v>126.53496699999999</v>
      </c>
      <c r="J27" s="183" t="s">
        <v>42</v>
      </c>
      <c r="K27" s="182" t="s">
        <v>1510</v>
      </c>
      <c r="L27" s="183" t="s">
        <v>3989</v>
      </c>
      <c r="M27" s="183" t="s">
        <v>3989</v>
      </c>
      <c r="N27" s="183" t="s">
        <v>35</v>
      </c>
      <c r="O27" s="182" t="s">
        <v>1510</v>
      </c>
      <c r="P27" s="182"/>
      <c r="Q27" s="182"/>
      <c r="R27" s="182"/>
      <c r="S27" s="183" t="s">
        <v>3953</v>
      </c>
      <c r="T27" s="182"/>
      <c r="U27" s="182"/>
      <c r="V27" s="182"/>
    </row>
    <row r="28" spans="1:22">
      <c r="A28" s="182">
        <v>27</v>
      </c>
      <c r="B28" s="183" t="s">
        <v>357</v>
      </c>
      <c r="C28" s="184" t="s">
        <v>358</v>
      </c>
      <c r="D28" s="89" t="s">
        <v>19</v>
      </c>
      <c r="E28" s="183" t="s">
        <v>3955</v>
      </c>
      <c r="F28" s="183" t="s">
        <v>3956</v>
      </c>
      <c r="G28" s="185">
        <v>1999</v>
      </c>
      <c r="H28" s="92">
        <v>45.803775000000002</v>
      </c>
      <c r="I28" s="92">
        <v>126.53496699999999</v>
      </c>
      <c r="J28" s="183" t="s">
        <v>42</v>
      </c>
      <c r="K28" s="182" t="s">
        <v>1510</v>
      </c>
      <c r="L28" s="183" t="s">
        <v>3990</v>
      </c>
      <c r="M28" s="183" t="s">
        <v>3990</v>
      </c>
      <c r="N28" s="183" t="s">
        <v>35</v>
      </c>
      <c r="O28" s="182" t="s">
        <v>1510</v>
      </c>
      <c r="P28" s="182"/>
      <c r="Q28" s="182"/>
      <c r="R28" s="182"/>
      <c r="S28" s="183" t="s">
        <v>3953</v>
      </c>
      <c r="T28" s="182"/>
      <c r="U28" s="182"/>
      <c r="V28" s="182"/>
    </row>
    <row r="29" spans="1:22">
      <c r="A29" s="182">
        <v>28</v>
      </c>
      <c r="B29" s="183" t="s">
        <v>357</v>
      </c>
      <c r="C29" s="184" t="s">
        <v>358</v>
      </c>
      <c r="D29" s="89" t="s">
        <v>19</v>
      </c>
      <c r="E29" s="183" t="s">
        <v>3950</v>
      </c>
      <c r="F29" s="183" t="s">
        <v>3951</v>
      </c>
      <c r="G29" s="185">
        <v>1998</v>
      </c>
      <c r="H29" s="92">
        <v>44.727907899999998</v>
      </c>
      <c r="I29" s="92">
        <v>132.03672119999999</v>
      </c>
      <c r="J29" s="183" t="s">
        <v>42</v>
      </c>
      <c r="K29" s="182" t="s">
        <v>1510</v>
      </c>
      <c r="L29" s="183" t="s">
        <v>3991</v>
      </c>
      <c r="M29" s="183" t="s">
        <v>3991</v>
      </c>
      <c r="N29" s="183" t="s">
        <v>26</v>
      </c>
      <c r="O29" s="182" t="s">
        <v>1510</v>
      </c>
      <c r="P29" s="182"/>
      <c r="Q29" s="182"/>
      <c r="R29" s="182"/>
      <c r="S29" s="183" t="s">
        <v>3953</v>
      </c>
      <c r="T29" s="182"/>
      <c r="U29" s="182"/>
      <c r="V29" s="182"/>
    </row>
    <row r="30" spans="1:22">
      <c r="A30" s="182">
        <v>29</v>
      </c>
      <c r="B30" s="183" t="s">
        <v>357</v>
      </c>
      <c r="C30" s="184" t="s">
        <v>358</v>
      </c>
      <c r="D30" s="89" t="s">
        <v>19</v>
      </c>
      <c r="E30" s="183" t="s">
        <v>3958</v>
      </c>
      <c r="F30" s="183" t="s">
        <v>3951</v>
      </c>
      <c r="G30" s="185">
        <v>1998</v>
      </c>
      <c r="H30" s="92">
        <v>48.502731300000001</v>
      </c>
      <c r="I30" s="92">
        <v>135.06625990000001</v>
      </c>
      <c r="J30" s="183" t="s">
        <v>42</v>
      </c>
      <c r="K30" s="182" t="s">
        <v>1510</v>
      </c>
      <c r="L30" s="183" t="s">
        <v>3992</v>
      </c>
      <c r="M30" s="183" t="s">
        <v>3992</v>
      </c>
      <c r="N30" s="183" t="s">
        <v>26</v>
      </c>
      <c r="O30" s="182" t="s">
        <v>1510</v>
      </c>
      <c r="P30" s="182"/>
      <c r="Q30" s="182"/>
      <c r="R30" s="182"/>
      <c r="S30" s="183" t="s">
        <v>3953</v>
      </c>
      <c r="T30" s="182"/>
      <c r="U30" s="182"/>
      <c r="V30" s="182"/>
    </row>
    <row r="31" spans="1:22">
      <c r="A31" s="182">
        <v>30</v>
      </c>
      <c r="B31" s="183" t="s">
        <v>357</v>
      </c>
      <c r="C31" s="184" t="s">
        <v>358</v>
      </c>
      <c r="D31" s="89" t="s">
        <v>19</v>
      </c>
      <c r="E31" s="183" t="s">
        <v>3960</v>
      </c>
      <c r="F31" s="183" t="s">
        <v>3951</v>
      </c>
      <c r="G31" s="185">
        <v>2004</v>
      </c>
      <c r="H31" s="92">
        <v>43.045130200000003</v>
      </c>
      <c r="I31" s="92">
        <v>44.287097199999998</v>
      </c>
      <c r="J31" s="183" t="s">
        <v>42</v>
      </c>
      <c r="K31" s="182" t="s">
        <v>1510</v>
      </c>
      <c r="L31" s="183" t="s">
        <v>3993</v>
      </c>
      <c r="M31" s="183" t="s">
        <v>3993</v>
      </c>
      <c r="N31" s="183" t="s">
        <v>26</v>
      </c>
      <c r="O31" s="182" t="s">
        <v>1510</v>
      </c>
      <c r="P31" s="182"/>
      <c r="Q31" s="182"/>
      <c r="R31" s="182"/>
      <c r="S31" s="183" t="s">
        <v>3953</v>
      </c>
      <c r="T31" s="182"/>
      <c r="U31" s="182"/>
      <c r="V31" s="182"/>
    </row>
    <row r="32" spans="1:22">
      <c r="A32" s="182">
        <v>31</v>
      </c>
      <c r="B32" s="183" t="s">
        <v>357</v>
      </c>
      <c r="C32" s="184" t="s">
        <v>358</v>
      </c>
      <c r="D32" s="89" t="s">
        <v>19</v>
      </c>
      <c r="E32" s="183" t="s">
        <v>3960</v>
      </c>
      <c r="F32" s="183" t="s">
        <v>3951</v>
      </c>
      <c r="G32" s="185">
        <v>2004</v>
      </c>
      <c r="H32" s="92">
        <v>43.045130200000003</v>
      </c>
      <c r="I32" s="92">
        <v>44.287097199999998</v>
      </c>
      <c r="J32" s="183" t="s">
        <v>42</v>
      </c>
      <c r="K32" s="182" t="s">
        <v>1510</v>
      </c>
      <c r="L32" s="183" t="s">
        <v>3994</v>
      </c>
      <c r="M32" s="183" t="s">
        <v>3994</v>
      </c>
      <c r="N32" s="183" t="s">
        <v>26</v>
      </c>
      <c r="O32" s="182" t="s">
        <v>1510</v>
      </c>
      <c r="P32" s="182"/>
      <c r="Q32" s="182"/>
      <c r="R32" s="182"/>
      <c r="S32" s="183" t="s">
        <v>3953</v>
      </c>
      <c r="T32" s="182"/>
      <c r="U32" s="182"/>
      <c r="V32" s="182"/>
    </row>
    <row r="33" spans="1:22">
      <c r="A33" s="182">
        <v>32</v>
      </c>
      <c r="B33" s="183" t="s">
        <v>357</v>
      </c>
      <c r="C33" s="184" t="s">
        <v>358</v>
      </c>
      <c r="D33" s="89" t="s">
        <v>19</v>
      </c>
      <c r="E33" s="183" t="s">
        <v>3960</v>
      </c>
      <c r="F33" s="183" t="s">
        <v>3951</v>
      </c>
      <c r="G33" s="185">
        <v>2004</v>
      </c>
      <c r="H33" s="92">
        <v>43.045130200000003</v>
      </c>
      <c r="I33" s="92">
        <v>44.287097199999998</v>
      </c>
      <c r="J33" s="183" t="s">
        <v>42</v>
      </c>
      <c r="K33" s="182" t="s">
        <v>1510</v>
      </c>
      <c r="L33" s="183" t="s">
        <v>3995</v>
      </c>
      <c r="M33" s="183" t="s">
        <v>3995</v>
      </c>
      <c r="N33" s="183" t="s">
        <v>26</v>
      </c>
      <c r="O33" s="182" t="s">
        <v>1510</v>
      </c>
      <c r="P33" s="182"/>
      <c r="Q33" s="182"/>
      <c r="R33" s="182"/>
      <c r="S33" s="183" t="s">
        <v>3953</v>
      </c>
      <c r="T33" s="182"/>
      <c r="U33" s="182"/>
      <c r="V33" s="182"/>
    </row>
    <row r="34" spans="1:22">
      <c r="A34" s="182">
        <v>33</v>
      </c>
      <c r="B34" s="183" t="s">
        <v>357</v>
      </c>
      <c r="C34" s="184" t="s">
        <v>358</v>
      </c>
      <c r="D34" s="89" t="s">
        <v>19</v>
      </c>
      <c r="E34" s="183" t="s">
        <v>3960</v>
      </c>
      <c r="F34" s="183" t="s">
        <v>3951</v>
      </c>
      <c r="G34" s="185">
        <v>2004</v>
      </c>
      <c r="H34" s="92">
        <v>43.045130200000003</v>
      </c>
      <c r="I34" s="92">
        <v>44.287097199999998</v>
      </c>
      <c r="J34" s="183" t="s">
        <v>42</v>
      </c>
      <c r="K34" s="182" t="s">
        <v>1510</v>
      </c>
      <c r="L34" s="183" t="s">
        <v>3996</v>
      </c>
      <c r="M34" s="183" t="s">
        <v>3996</v>
      </c>
      <c r="N34" s="183" t="s">
        <v>26</v>
      </c>
      <c r="O34" s="182" t="s">
        <v>1510</v>
      </c>
      <c r="P34" s="182"/>
      <c r="Q34" s="182"/>
      <c r="R34" s="182"/>
      <c r="S34" s="183" t="s">
        <v>3953</v>
      </c>
      <c r="T34" s="182"/>
      <c r="U34" s="182"/>
      <c r="V34" s="182"/>
    </row>
    <row r="35" spans="1:22">
      <c r="A35" s="182">
        <v>34</v>
      </c>
      <c r="B35" s="183" t="s">
        <v>357</v>
      </c>
      <c r="C35" s="184" t="s">
        <v>358</v>
      </c>
      <c r="D35" s="89" t="s">
        <v>19</v>
      </c>
      <c r="E35" s="183" t="s">
        <v>3997</v>
      </c>
      <c r="F35" s="183" t="s">
        <v>3951</v>
      </c>
      <c r="G35" s="185">
        <v>2003</v>
      </c>
      <c r="H35" s="92">
        <v>59.934280200000003</v>
      </c>
      <c r="I35" s="92">
        <v>30.335098599999998</v>
      </c>
      <c r="J35" s="183" t="s">
        <v>42</v>
      </c>
      <c r="K35" s="182" t="s">
        <v>1510</v>
      </c>
      <c r="L35" s="183" t="s">
        <v>3998</v>
      </c>
      <c r="M35" s="183" t="s">
        <v>3998</v>
      </c>
      <c r="N35" s="183" t="s">
        <v>35</v>
      </c>
      <c r="O35" s="182" t="s">
        <v>1510</v>
      </c>
      <c r="P35" s="182"/>
      <c r="Q35" s="182"/>
      <c r="R35" s="182"/>
      <c r="S35" s="183" t="s">
        <v>3953</v>
      </c>
      <c r="T35" s="182"/>
      <c r="U35" s="182"/>
      <c r="V35" s="182"/>
    </row>
    <row r="36" spans="1:22">
      <c r="A36" s="182">
        <v>35</v>
      </c>
      <c r="B36" s="183" t="s">
        <v>18</v>
      </c>
      <c r="C36" s="184" t="s">
        <v>358</v>
      </c>
      <c r="D36" s="89" t="s">
        <v>19</v>
      </c>
      <c r="E36" s="183" t="s">
        <v>3997</v>
      </c>
      <c r="F36" s="183" t="s">
        <v>3951</v>
      </c>
      <c r="G36" s="185">
        <v>2003</v>
      </c>
      <c r="H36" s="92">
        <v>59.934280200000003</v>
      </c>
      <c r="I36" s="92">
        <v>30.335098599999998</v>
      </c>
      <c r="J36" s="183" t="s">
        <v>42</v>
      </c>
      <c r="K36" s="182" t="s">
        <v>1510</v>
      </c>
      <c r="L36" s="183" t="s">
        <v>3999</v>
      </c>
      <c r="M36" s="183" t="s">
        <v>3999</v>
      </c>
      <c r="N36" s="183" t="s">
        <v>35</v>
      </c>
      <c r="O36" s="182" t="s">
        <v>1510</v>
      </c>
      <c r="P36" s="182"/>
      <c r="Q36" s="182"/>
      <c r="R36" s="182"/>
      <c r="S36" s="183" t="s">
        <v>3953</v>
      </c>
      <c r="T36" s="182"/>
      <c r="U36" s="182"/>
      <c r="V36" s="182"/>
    </row>
    <row r="37" spans="1:22">
      <c r="A37" s="182">
        <v>36</v>
      </c>
      <c r="B37" s="183" t="s">
        <v>357</v>
      </c>
      <c r="C37" s="184" t="s">
        <v>358</v>
      </c>
      <c r="D37" s="89" t="s">
        <v>19</v>
      </c>
      <c r="E37" s="183" t="s">
        <v>3950</v>
      </c>
      <c r="F37" s="183" t="s">
        <v>3951</v>
      </c>
      <c r="G37" s="185">
        <v>2003</v>
      </c>
      <c r="H37" s="92">
        <v>44.727907899999998</v>
      </c>
      <c r="I37" s="92">
        <v>132.03672119999999</v>
      </c>
      <c r="J37" s="183" t="s">
        <v>42</v>
      </c>
      <c r="K37" s="182" t="s">
        <v>1510</v>
      </c>
      <c r="L37" s="183" t="s">
        <v>4000</v>
      </c>
      <c r="M37" s="183" t="s">
        <v>4000</v>
      </c>
      <c r="N37" s="183" t="s">
        <v>26</v>
      </c>
      <c r="O37" s="182" t="s">
        <v>1510</v>
      </c>
      <c r="P37" s="182"/>
      <c r="Q37" s="182"/>
      <c r="R37" s="182"/>
      <c r="S37" s="183" t="s">
        <v>3953</v>
      </c>
      <c r="T37" s="182"/>
      <c r="U37" s="182"/>
      <c r="V37" s="182"/>
    </row>
    <row r="38" spans="1:22">
      <c r="A38" s="182">
        <v>37</v>
      </c>
      <c r="B38" s="183" t="s">
        <v>357</v>
      </c>
      <c r="C38" s="184" t="s">
        <v>358</v>
      </c>
      <c r="D38" s="89" t="s">
        <v>19</v>
      </c>
      <c r="E38" s="183" t="s">
        <v>3950</v>
      </c>
      <c r="F38" s="183" t="s">
        <v>3951</v>
      </c>
      <c r="G38" s="185">
        <v>2003</v>
      </c>
      <c r="H38" s="92">
        <v>44.727907899999998</v>
      </c>
      <c r="I38" s="92">
        <v>132.03672119999999</v>
      </c>
      <c r="J38" s="183" t="s">
        <v>42</v>
      </c>
      <c r="K38" s="182" t="s">
        <v>1510</v>
      </c>
      <c r="L38" s="183" t="s">
        <v>4001</v>
      </c>
      <c r="M38" s="183" t="s">
        <v>4001</v>
      </c>
      <c r="N38" s="183" t="s">
        <v>35</v>
      </c>
      <c r="O38" s="182" t="s">
        <v>1510</v>
      </c>
      <c r="P38" s="182"/>
      <c r="Q38" s="182"/>
      <c r="R38" s="182"/>
      <c r="S38" s="183" t="s">
        <v>3953</v>
      </c>
      <c r="T38" s="182"/>
      <c r="U38" s="182"/>
      <c r="V38" s="182"/>
    </row>
    <row r="39" spans="1:22">
      <c r="A39" s="182">
        <v>38</v>
      </c>
      <c r="B39" s="183" t="s">
        <v>357</v>
      </c>
      <c r="C39" s="184" t="s">
        <v>358</v>
      </c>
      <c r="D39" s="89" t="s">
        <v>19</v>
      </c>
      <c r="E39" s="183" t="s">
        <v>3950</v>
      </c>
      <c r="F39" s="183" t="s">
        <v>3951</v>
      </c>
      <c r="G39" s="185">
        <v>2003</v>
      </c>
      <c r="H39" s="92">
        <v>44.727907899999998</v>
      </c>
      <c r="I39" s="92">
        <v>132.03672119999999</v>
      </c>
      <c r="J39" s="183" t="s">
        <v>42</v>
      </c>
      <c r="K39" s="182" t="s">
        <v>1510</v>
      </c>
      <c r="L39" s="183" t="s">
        <v>4002</v>
      </c>
      <c r="M39" s="183" t="s">
        <v>4002</v>
      </c>
      <c r="N39" s="183" t="s">
        <v>35</v>
      </c>
      <c r="O39" s="182" t="s">
        <v>1510</v>
      </c>
      <c r="P39" s="182"/>
      <c r="Q39" s="182"/>
      <c r="R39" s="182"/>
      <c r="S39" s="183" t="s">
        <v>3953</v>
      </c>
      <c r="T39" s="182"/>
      <c r="U39" s="182"/>
      <c r="V39" s="182"/>
    </row>
    <row r="40" spans="1:22">
      <c r="A40" s="182">
        <v>39</v>
      </c>
      <c r="B40" s="183" t="s">
        <v>357</v>
      </c>
      <c r="C40" s="184" t="s">
        <v>358</v>
      </c>
      <c r="D40" s="89" t="s">
        <v>19</v>
      </c>
      <c r="E40" s="183" t="s">
        <v>3950</v>
      </c>
      <c r="F40" s="183" t="s">
        <v>3951</v>
      </c>
      <c r="G40" s="185">
        <v>2001</v>
      </c>
      <c r="H40" s="92">
        <v>44.727907899999998</v>
      </c>
      <c r="I40" s="92">
        <v>132.03672119999999</v>
      </c>
      <c r="J40" s="183" t="s">
        <v>42</v>
      </c>
      <c r="K40" s="182" t="s">
        <v>1510</v>
      </c>
      <c r="L40" s="183" t="s">
        <v>4003</v>
      </c>
      <c r="M40" s="183" t="s">
        <v>4003</v>
      </c>
      <c r="N40" s="183" t="s">
        <v>35</v>
      </c>
      <c r="O40" s="182" t="s">
        <v>1510</v>
      </c>
      <c r="P40" s="182"/>
      <c r="Q40" s="182"/>
      <c r="R40" s="182"/>
      <c r="S40" s="183" t="s">
        <v>3953</v>
      </c>
      <c r="T40" s="182"/>
      <c r="U40" s="182"/>
      <c r="V40" s="182"/>
    </row>
    <row r="41" spans="1:22">
      <c r="A41" s="182">
        <v>40</v>
      </c>
      <c r="B41" s="183" t="s">
        <v>357</v>
      </c>
      <c r="C41" s="184" t="s">
        <v>358</v>
      </c>
      <c r="D41" s="89" t="s">
        <v>19</v>
      </c>
      <c r="E41" s="183" t="s">
        <v>4004</v>
      </c>
      <c r="F41" s="183" t="s">
        <v>3951</v>
      </c>
      <c r="G41" s="185">
        <v>2003</v>
      </c>
      <c r="H41" s="92">
        <v>43.802313400000003</v>
      </c>
      <c r="I41" s="92">
        <v>131.963089</v>
      </c>
      <c r="J41" s="183" t="s">
        <v>42</v>
      </c>
      <c r="K41" s="182" t="s">
        <v>1510</v>
      </c>
      <c r="L41" s="183" t="s">
        <v>4005</v>
      </c>
      <c r="M41" s="183" t="s">
        <v>4005</v>
      </c>
      <c r="N41" s="183" t="s">
        <v>26</v>
      </c>
      <c r="O41" s="182" t="s">
        <v>1510</v>
      </c>
      <c r="P41" s="182"/>
      <c r="Q41" s="182"/>
      <c r="R41" s="182"/>
      <c r="S41" s="183" t="s">
        <v>3953</v>
      </c>
      <c r="T41" s="182"/>
      <c r="U41" s="182"/>
      <c r="V41" s="182"/>
    </row>
    <row r="42" spans="1:22">
      <c r="A42" s="182">
        <v>41</v>
      </c>
      <c r="B42" s="183" t="s">
        <v>18</v>
      </c>
      <c r="C42" s="184" t="s">
        <v>358</v>
      </c>
      <c r="D42" s="89" t="s">
        <v>19</v>
      </c>
      <c r="E42" s="183" t="s">
        <v>3960</v>
      </c>
      <c r="F42" s="183" t="s">
        <v>3951</v>
      </c>
      <c r="G42" s="185">
        <v>2002</v>
      </c>
      <c r="H42" s="92">
        <v>43.045130200000003</v>
      </c>
      <c r="I42" s="92">
        <v>44.287097199999998</v>
      </c>
      <c r="J42" s="183" t="s">
        <v>42</v>
      </c>
      <c r="K42" s="182" t="s">
        <v>1510</v>
      </c>
      <c r="L42" s="183" t="s">
        <v>4006</v>
      </c>
      <c r="M42" s="183" t="s">
        <v>4006</v>
      </c>
      <c r="N42" s="183" t="s">
        <v>26</v>
      </c>
      <c r="O42" s="182" t="s">
        <v>1510</v>
      </c>
      <c r="P42" s="182"/>
      <c r="Q42" s="182"/>
      <c r="R42" s="182"/>
      <c r="S42" s="183" t="s">
        <v>3953</v>
      </c>
      <c r="T42" s="182"/>
      <c r="U42" s="182"/>
      <c r="V42" s="182"/>
    </row>
    <row r="43" spans="1:22">
      <c r="A43" s="182">
        <v>42</v>
      </c>
      <c r="B43" s="183" t="s">
        <v>18</v>
      </c>
      <c r="C43" s="184" t="s">
        <v>358</v>
      </c>
      <c r="D43" s="89" t="s">
        <v>19</v>
      </c>
      <c r="E43" s="183" t="s">
        <v>3960</v>
      </c>
      <c r="F43" s="183" t="s">
        <v>3951</v>
      </c>
      <c r="G43" s="185">
        <v>2002</v>
      </c>
      <c r="H43" s="92">
        <v>43.045130200000003</v>
      </c>
      <c r="I43" s="92">
        <v>44.287097199999998</v>
      </c>
      <c r="J43" s="183" t="s">
        <v>42</v>
      </c>
      <c r="K43" s="182" t="s">
        <v>1510</v>
      </c>
      <c r="L43" s="183" t="s">
        <v>4007</v>
      </c>
      <c r="M43" s="183" t="s">
        <v>4007</v>
      </c>
      <c r="N43" s="183" t="s">
        <v>26</v>
      </c>
      <c r="O43" s="182" t="s">
        <v>1510</v>
      </c>
      <c r="P43" s="182"/>
      <c r="Q43" s="182"/>
      <c r="R43" s="182"/>
      <c r="S43" s="183" t="s">
        <v>3953</v>
      </c>
      <c r="T43" s="182"/>
      <c r="U43" s="182"/>
      <c r="V43" s="182"/>
    </row>
    <row r="44" spans="1:22">
      <c r="A44" s="182">
        <v>43</v>
      </c>
      <c r="B44" s="183" t="s">
        <v>357</v>
      </c>
      <c r="C44" s="184" t="s">
        <v>358</v>
      </c>
      <c r="D44" s="89" t="s">
        <v>19</v>
      </c>
      <c r="E44" s="183" t="s">
        <v>3960</v>
      </c>
      <c r="F44" s="183" t="s">
        <v>3951</v>
      </c>
      <c r="G44" s="185">
        <v>2000</v>
      </c>
      <c r="H44" s="92">
        <v>43.045130200000003</v>
      </c>
      <c r="I44" s="92">
        <v>44.287097199999998</v>
      </c>
      <c r="J44" s="183" t="s">
        <v>42</v>
      </c>
      <c r="K44" s="182" t="s">
        <v>1510</v>
      </c>
      <c r="L44" s="183" t="s">
        <v>4008</v>
      </c>
      <c r="M44" s="183" t="s">
        <v>4008</v>
      </c>
      <c r="N44" s="183" t="s">
        <v>26</v>
      </c>
      <c r="O44" s="182" t="s">
        <v>1510</v>
      </c>
      <c r="P44" s="182"/>
      <c r="Q44" s="182"/>
      <c r="R44" s="182"/>
      <c r="S44" s="183" t="s">
        <v>3953</v>
      </c>
      <c r="T44" s="182"/>
      <c r="U44" s="182"/>
      <c r="V44" s="182"/>
    </row>
    <row r="45" spans="1:22">
      <c r="A45" s="182">
        <v>44</v>
      </c>
      <c r="B45" s="183" t="s">
        <v>18</v>
      </c>
      <c r="C45" s="184" t="s">
        <v>358</v>
      </c>
      <c r="D45" s="89" t="s">
        <v>19</v>
      </c>
      <c r="E45" s="183" t="s">
        <v>3997</v>
      </c>
      <c r="F45" s="183" t="s">
        <v>3951</v>
      </c>
      <c r="G45" s="185">
        <v>2003</v>
      </c>
      <c r="H45" s="92">
        <v>59.934280200000003</v>
      </c>
      <c r="I45" s="92">
        <v>30.335098599999998</v>
      </c>
      <c r="J45" s="183" t="s">
        <v>42</v>
      </c>
      <c r="K45" s="182" t="s">
        <v>1510</v>
      </c>
      <c r="L45" s="183" t="s">
        <v>4009</v>
      </c>
      <c r="M45" s="183" t="s">
        <v>4009</v>
      </c>
      <c r="N45" s="183" t="s">
        <v>35</v>
      </c>
      <c r="O45" s="182" t="s">
        <v>1510</v>
      </c>
      <c r="P45" s="182"/>
      <c r="Q45" s="182"/>
      <c r="R45" s="182"/>
      <c r="S45" s="183" t="s">
        <v>3953</v>
      </c>
      <c r="T45" s="182"/>
      <c r="U45" s="182"/>
      <c r="V45" s="182"/>
    </row>
    <row r="46" spans="1:22">
      <c r="A46" s="182">
        <v>45</v>
      </c>
      <c r="B46" s="183" t="s">
        <v>18</v>
      </c>
      <c r="C46" s="184" t="s">
        <v>358</v>
      </c>
      <c r="D46" s="89" t="s">
        <v>19</v>
      </c>
      <c r="E46" s="183" t="s">
        <v>3997</v>
      </c>
      <c r="F46" s="183" t="s">
        <v>3951</v>
      </c>
      <c r="G46" s="185">
        <v>2003</v>
      </c>
      <c r="H46" s="92">
        <v>59.934280200000003</v>
      </c>
      <c r="I46" s="92">
        <v>30.335098599999998</v>
      </c>
      <c r="J46" s="183" t="s">
        <v>42</v>
      </c>
      <c r="K46" s="182" t="s">
        <v>1510</v>
      </c>
      <c r="L46" s="183" t="s">
        <v>4010</v>
      </c>
      <c r="M46" s="183" t="s">
        <v>4010</v>
      </c>
      <c r="N46" s="183" t="s">
        <v>35</v>
      </c>
      <c r="O46" s="182" t="s">
        <v>1510</v>
      </c>
      <c r="P46" s="182"/>
      <c r="Q46" s="182"/>
      <c r="R46" s="182"/>
      <c r="S46" s="183" t="s">
        <v>3953</v>
      </c>
      <c r="T46" s="182"/>
      <c r="U46" s="182"/>
      <c r="V46" s="182"/>
    </row>
    <row r="47" spans="1:22">
      <c r="A47" s="182">
        <v>46</v>
      </c>
      <c r="B47" s="183" t="s">
        <v>18</v>
      </c>
      <c r="C47" s="184" t="s">
        <v>358</v>
      </c>
      <c r="D47" s="89" t="s">
        <v>19</v>
      </c>
      <c r="E47" s="183" t="s">
        <v>3997</v>
      </c>
      <c r="F47" s="183" t="s">
        <v>3951</v>
      </c>
      <c r="G47" s="185">
        <v>2004</v>
      </c>
      <c r="H47" s="92">
        <v>59.934280200000003</v>
      </c>
      <c r="I47" s="92">
        <v>30.335098599999998</v>
      </c>
      <c r="J47" s="183" t="s">
        <v>42</v>
      </c>
      <c r="K47" s="182" t="s">
        <v>1510</v>
      </c>
      <c r="L47" s="183" t="s">
        <v>4011</v>
      </c>
      <c r="M47" s="183" t="s">
        <v>4011</v>
      </c>
      <c r="N47" s="183" t="s">
        <v>35</v>
      </c>
      <c r="O47" s="182" t="s">
        <v>1510</v>
      </c>
      <c r="P47" s="182"/>
      <c r="Q47" s="182"/>
      <c r="R47" s="182"/>
      <c r="S47" s="183" t="s">
        <v>3953</v>
      </c>
      <c r="T47" s="182"/>
      <c r="U47" s="182"/>
      <c r="V47" s="182"/>
    </row>
    <row r="48" spans="1:22">
      <c r="A48" s="182">
        <v>47</v>
      </c>
      <c r="B48" s="183" t="s">
        <v>18</v>
      </c>
      <c r="C48" s="184" t="s">
        <v>358</v>
      </c>
      <c r="D48" s="89" t="s">
        <v>19</v>
      </c>
      <c r="E48" s="183" t="s">
        <v>3997</v>
      </c>
      <c r="F48" s="183" t="s">
        <v>3951</v>
      </c>
      <c r="G48" s="185">
        <v>2004</v>
      </c>
      <c r="H48" s="92">
        <v>59.934280200000003</v>
      </c>
      <c r="I48" s="92">
        <v>30.335098599999998</v>
      </c>
      <c r="J48" s="183" t="s">
        <v>42</v>
      </c>
      <c r="K48" s="182" t="s">
        <v>1510</v>
      </c>
      <c r="L48" s="183" t="s">
        <v>4012</v>
      </c>
      <c r="M48" s="183" t="s">
        <v>4012</v>
      </c>
      <c r="N48" s="183" t="s">
        <v>35</v>
      </c>
      <c r="O48" s="182" t="s">
        <v>1510</v>
      </c>
      <c r="P48" s="182"/>
      <c r="Q48" s="182"/>
      <c r="R48" s="182"/>
      <c r="S48" s="183" t="s">
        <v>3953</v>
      </c>
      <c r="T48" s="182"/>
      <c r="U48" s="182"/>
      <c r="V48" s="182"/>
    </row>
    <row r="49" spans="1:22">
      <c r="A49" s="182">
        <v>48</v>
      </c>
      <c r="B49" s="183" t="s">
        <v>357</v>
      </c>
      <c r="C49" s="184" t="s">
        <v>358</v>
      </c>
      <c r="D49" s="89" t="s">
        <v>19</v>
      </c>
      <c r="E49" s="183" t="s">
        <v>3960</v>
      </c>
      <c r="F49" s="183" t="s">
        <v>3951</v>
      </c>
      <c r="G49" s="185">
        <v>2004</v>
      </c>
      <c r="H49" s="92">
        <v>43.045130200000003</v>
      </c>
      <c r="I49" s="92">
        <v>44.287097199999998</v>
      </c>
      <c r="J49" s="183" t="s">
        <v>42</v>
      </c>
      <c r="K49" s="182" t="s">
        <v>1510</v>
      </c>
      <c r="L49" s="183" t="s">
        <v>4013</v>
      </c>
      <c r="M49" s="183" t="s">
        <v>4013</v>
      </c>
      <c r="N49" s="183" t="s">
        <v>26</v>
      </c>
      <c r="O49" s="182" t="s">
        <v>1510</v>
      </c>
      <c r="P49" s="182"/>
      <c r="Q49" s="182"/>
      <c r="R49" s="182"/>
      <c r="S49" s="183" t="s">
        <v>3953</v>
      </c>
      <c r="T49" s="182"/>
      <c r="U49" s="182"/>
      <c r="V49" s="182"/>
    </row>
    <row r="50" spans="1:22">
      <c r="A50" s="182">
        <v>49</v>
      </c>
      <c r="B50" s="183" t="s">
        <v>357</v>
      </c>
      <c r="C50" s="184" t="s">
        <v>358</v>
      </c>
      <c r="D50" s="89" t="s">
        <v>19</v>
      </c>
      <c r="E50" s="183" t="s">
        <v>3960</v>
      </c>
      <c r="F50" s="183" t="s">
        <v>3951</v>
      </c>
      <c r="G50" s="185">
        <v>2002</v>
      </c>
      <c r="H50" s="92">
        <v>43.045130200000003</v>
      </c>
      <c r="I50" s="92">
        <v>44.287097199999998</v>
      </c>
      <c r="J50" s="183" t="s">
        <v>42</v>
      </c>
      <c r="K50" s="182" t="s">
        <v>1510</v>
      </c>
      <c r="L50" s="183" t="s">
        <v>4014</v>
      </c>
      <c r="M50" s="183" t="s">
        <v>4014</v>
      </c>
      <c r="N50" s="183" t="s">
        <v>26</v>
      </c>
      <c r="O50" s="182" t="s">
        <v>1510</v>
      </c>
      <c r="P50" s="182"/>
      <c r="Q50" s="182"/>
      <c r="R50" s="182"/>
      <c r="S50" s="183" t="s">
        <v>3953</v>
      </c>
      <c r="T50" s="182"/>
      <c r="U50" s="182"/>
      <c r="V50" s="182"/>
    </row>
    <row r="51" spans="1:22">
      <c r="A51" s="182">
        <v>50</v>
      </c>
      <c r="B51" s="183" t="s">
        <v>357</v>
      </c>
      <c r="C51" s="184" t="s">
        <v>358</v>
      </c>
      <c r="D51" s="89" t="s">
        <v>19</v>
      </c>
      <c r="E51" s="183" t="s">
        <v>4004</v>
      </c>
      <c r="F51" s="183" t="s">
        <v>3951</v>
      </c>
      <c r="G51" s="185">
        <v>2002</v>
      </c>
      <c r="H51" s="92">
        <v>43.802313400000003</v>
      </c>
      <c r="I51" s="92">
        <v>131.963089</v>
      </c>
      <c r="J51" s="183" t="s">
        <v>42</v>
      </c>
      <c r="K51" s="182" t="s">
        <v>1510</v>
      </c>
      <c r="L51" s="183" t="s">
        <v>4015</v>
      </c>
      <c r="M51" s="183" t="s">
        <v>4015</v>
      </c>
      <c r="N51" s="183" t="s">
        <v>26</v>
      </c>
      <c r="O51" s="182" t="s">
        <v>1510</v>
      </c>
      <c r="P51" s="182"/>
      <c r="Q51" s="182"/>
      <c r="R51" s="182"/>
      <c r="S51" s="183" t="s">
        <v>3953</v>
      </c>
      <c r="T51" s="182"/>
      <c r="U51" s="182"/>
      <c r="V51" s="182"/>
    </row>
    <row r="52" spans="1:22">
      <c r="A52" s="182">
        <v>51</v>
      </c>
      <c r="B52" s="183" t="s">
        <v>357</v>
      </c>
      <c r="C52" s="184" t="s">
        <v>358</v>
      </c>
      <c r="D52" s="89" t="s">
        <v>19</v>
      </c>
      <c r="E52" s="183" t="s">
        <v>3950</v>
      </c>
      <c r="F52" s="183" t="s">
        <v>3951</v>
      </c>
      <c r="G52" s="185">
        <v>2003</v>
      </c>
      <c r="H52" s="92">
        <v>44.727907899999998</v>
      </c>
      <c r="I52" s="92">
        <v>132.03672119999999</v>
      </c>
      <c r="J52" s="183" t="s">
        <v>42</v>
      </c>
      <c r="K52" s="182" t="s">
        <v>1510</v>
      </c>
      <c r="L52" s="183" t="s">
        <v>4016</v>
      </c>
      <c r="M52" s="183" t="s">
        <v>4016</v>
      </c>
      <c r="N52" s="183" t="s">
        <v>35</v>
      </c>
      <c r="O52" s="182" t="s">
        <v>1510</v>
      </c>
      <c r="P52" s="182"/>
      <c r="Q52" s="182"/>
      <c r="R52" s="182"/>
      <c r="S52" s="183" t="s">
        <v>3953</v>
      </c>
      <c r="T52" s="182"/>
      <c r="U52" s="182"/>
      <c r="V52" s="182"/>
    </row>
    <row r="53" spans="1:22">
      <c r="A53" s="182">
        <v>52</v>
      </c>
      <c r="B53" s="183" t="s">
        <v>357</v>
      </c>
      <c r="C53" s="184" t="s">
        <v>358</v>
      </c>
      <c r="D53" s="89" t="s">
        <v>19</v>
      </c>
      <c r="E53" s="183" t="s">
        <v>3960</v>
      </c>
      <c r="F53" s="183" t="s">
        <v>3951</v>
      </c>
      <c r="G53" s="185">
        <v>2004</v>
      </c>
      <c r="H53" s="92">
        <v>43.045130200000003</v>
      </c>
      <c r="I53" s="92">
        <v>44.287097199999998</v>
      </c>
      <c r="J53" s="183" t="s">
        <v>42</v>
      </c>
      <c r="K53" s="182" t="s">
        <v>1510</v>
      </c>
      <c r="L53" s="183" t="s">
        <v>4017</v>
      </c>
      <c r="M53" s="183" t="s">
        <v>4017</v>
      </c>
      <c r="N53" s="183" t="s">
        <v>26</v>
      </c>
      <c r="O53" s="182" t="s">
        <v>1510</v>
      </c>
      <c r="P53" s="182"/>
      <c r="Q53" s="182"/>
      <c r="R53" s="182"/>
      <c r="S53" s="183" t="s">
        <v>3953</v>
      </c>
      <c r="T53" s="182"/>
      <c r="U53" s="182"/>
      <c r="V53" s="182"/>
    </row>
    <row r="54" spans="1:22">
      <c r="A54" s="182">
        <v>53</v>
      </c>
      <c r="B54" s="183" t="s">
        <v>357</v>
      </c>
      <c r="C54" s="184" t="s">
        <v>358</v>
      </c>
      <c r="D54" s="89" t="s">
        <v>19</v>
      </c>
      <c r="E54" s="183" t="s">
        <v>3960</v>
      </c>
      <c r="F54" s="183" t="s">
        <v>3951</v>
      </c>
      <c r="G54" s="185">
        <v>2004</v>
      </c>
      <c r="H54" s="92">
        <v>43.045130200000003</v>
      </c>
      <c r="I54" s="92">
        <v>44.287097199999998</v>
      </c>
      <c r="J54" s="183" t="s">
        <v>42</v>
      </c>
      <c r="K54" s="182" t="s">
        <v>1510</v>
      </c>
      <c r="L54" s="183" t="s">
        <v>4018</v>
      </c>
      <c r="M54" s="183" t="s">
        <v>4018</v>
      </c>
      <c r="N54" s="183" t="s">
        <v>26</v>
      </c>
      <c r="O54" s="182" t="s">
        <v>1510</v>
      </c>
      <c r="P54" s="182"/>
      <c r="Q54" s="182"/>
      <c r="R54" s="182"/>
      <c r="S54" s="183" t="s">
        <v>3953</v>
      </c>
      <c r="T54" s="182"/>
      <c r="U54" s="182"/>
      <c r="V54" s="182"/>
    </row>
    <row r="55" spans="1:22">
      <c r="A55" s="182">
        <v>54</v>
      </c>
      <c r="B55" s="183" t="s">
        <v>357</v>
      </c>
      <c r="C55" s="184" t="s">
        <v>358</v>
      </c>
      <c r="D55" s="89" t="s">
        <v>19</v>
      </c>
      <c r="E55" s="183" t="s">
        <v>4019</v>
      </c>
      <c r="F55" s="183" t="s">
        <v>3951</v>
      </c>
      <c r="G55" s="185">
        <v>2004</v>
      </c>
      <c r="H55" s="92">
        <v>53.263530600000003</v>
      </c>
      <c r="I55" s="92">
        <v>34.416110000000003</v>
      </c>
      <c r="J55" s="183" t="s">
        <v>42</v>
      </c>
      <c r="K55" s="182" t="s">
        <v>1510</v>
      </c>
      <c r="L55" s="183" t="s">
        <v>4020</v>
      </c>
      <c r="M55" s="183" t="s">
        <v>4020</v>
      </c>
      <c r="N55" s="183" t="s">
        <v>26</v>
      </c>
      <c r="O55" s="182" t="s">
        <v>1510</v>
      </c>
      <c r="P55" s="182"/>
      <c r="Q55" s="182"/>
      <c r="R55" s="182"/>
      <c r="S55" s="183" t="s">
        <v>3953</v>
      </c>
      <c r="T55" s="182"/>
      <c r="U55" s="182"/>
      <c r="V55" s="182"/>
    </row>
    <row r="56" spans="1:22">
      <c r="A56" s="182">
        <v>55</v>
      </c>
      <c r="B56" s="183" t="s">
        <v>357</v>
      </c>
      <c r="C56" s="184" t="s">
        <v>358</v>
      </c>
      <c r="D56" s="89" t="s">
        <v>19</v>
      </c>
      <c r="E56" s="183" t="s">
        <v>4019</v>
      </c>
      <c r="F56" s="183" t="s">
        <v>3951</v>
      </c>
      <c r="G56" s="185">
        <v>2004</v>
      </c>
      <c r="H56" s="92">
        <v>53.263530600000003</v>
      </c>
      <c r="I56" s="92">
        <v>34.416110000000003</v>
      </c>
      <c r="J56" s="183" t="s">
        <v>42</v>
      </c>
      <c r="K56" s="182" t="s">
        <v>1510</v>
      </c>
      <c r="L56" s="183" t="s">
        <v>4021</v>
      </c>
      <c r="M56" s="183" t="s">
        <v>4021</v>
      </c>
      <c r="N56" s="183" t="s">
        <v>26</v>
      </c>
      <c r="O56" s="182" t="s">
        <v>1510</v>
      </c>
      <c r="P56" s="182"/>
      <c r="Q56" s="182"/>
      <c r="R56" s="182"/>
      <c r="S56" s="183" t="s">
        <v>3953</v>
      </c>
      <c r="T56" s="182"/>
      <c r="U56" s="182"/>
      <c r="V56" s="182"/>
    </row>
    <row r="57" spans="1:22">
      <c r="A57" s="182">
        <v>56</v>
      </c>
      <c r="B57" s="183" t="s">
        <v>357</v>
      </c>
      <c r="C57" s="184" t="s">
        <v>358</v>
      </c>
      <c r="D57" s="89" t="s">
        <v>19</v>
      </c>
      <c r="E57" s="183" t="s">
        <v>4019</v>
      </c>
      <c r="F57" s="183" t="s">
        <v>3951</v>
      </c>
      <c r="G57" s="185">
        <v>2004</v>
      </c>
      <c r="H57" s="92">
        <v>53.263530600000003</v>
      </c>
      <c r="I57" s="92">
        <v>34.416110000000003</v>
      </c>
      <c r="J57" s="183" t="s">
        <v>42</v>
      </c>
      <c r="K57" s="182" t="s">
        <v>1510</v>
      </c>
      <c r="L57" s="183" t="s">
        <v>4022</v>
      </c>
      <c r="M57" s="183" t="s">
        <v>4022</v>
      </c>
      <c r="N57" s="183" t="s">
        <v>26</v>
      </c>
      <c r="O57" s="182" t="s">
        <v>1510</v>
      </c>
      <c r="P57" s="182"/>
      <c r="Q57" s="182"/>
      <c r="R57" s="182"/>
      <c r="S57" s="183" t="s">
        <v>3953</v>
      </c>
      <c r="T57" s="182"/>
      <c r="U57" s="182"/>
      <c r="V57" s="182"/>
    </row>
    <row r="58" spans="1:22">
      <c r="A58" s="182">
        <v>57</v>
      </c>
      <c r="B58" s="183" t="s">
        <v>357</v>
      </c>
      <c r="C58" s="184" t="s">
        <v>358</v>
      </c>
      <c r="D58" s="89" t="s">
        <v>19</v>
      </c>
      <c r="E58" s="183" t="s">
        <v>4023</v>
      </c>
      <c r="F58" s="183" t="s">
        <v>3951</v>
      </c>
      <c r="G58" s="185">
        <v>2004</v>
      </c>
      <c r="H58" s="92">
        <v>54.204836</v>
      </c>
      <c r="I58" s="92">
        <v>37.618491499999998</v>
      </c>
      <c r="J58" s="183" t="s">
        <v>42</v>
      </c>
      <c r="K58" s="182" t="s">
        <v>1510</v>
      </c>
      <c r="L58" s="183" t="s">
        <v>4024</v>
      </c>
      <c r="M58" s="183" t="s">
        <v>4024</v>
      </c>
      <c r="N58" s="183" t="s">
        <v>35</v>
      </c>
      <c r="O58" s="182" t="s">
        <v>1510</v>
      </c>
      <c r="P58" s="182"/>
      <c r="Q58" s="182"/>
      <c r="R58" s="182"/>
      <c r="S58" s="183" t="s">
        <v>3953</v>
      </c>
      <c r="T58" s="182"/>
      <c r="U58" s="182"/>
      <c r="V58" s="182"/>
    </row>
    <row r="59" spans="1:22">
      <c r="A59" s="182">
        <v>58</v>
      </c>
      <c r="B59" s="183" t="s">
        <v>18</v>
      </c>
      <c r="C59" s="184" t="s">
        <v>358</v>
      </c>
      <c r="D59" s="89" t="s">
        <v>19</v>
      </c>
      <c r="E59" s="183" t="s">
        <v>3997</v>
      </c>
      <c r="F59" s="183" t="s">
        <v>3951</v>
      </c>
      <c r="G59" s="185">
        <v>2004</v>
      </c>
      <c r="H59" s="92">
        <v>59.934280200000003</v>
      </c>
      <c r="I59" s="92">
        <v>30.335098599999998</v>
      </c>
      <c r="J59" s="183" t="s">
        <v>42</v>
      </c>
      <c r="K59" s="182" t="s">
        <v>1510</v>
      </c>
      <c r="L59" s="183" t="s">
        <v>4025</v>
      </c>
      <c r="M59" s="183" t="s">
        <v>4025</v>
      </c>
      <c r="N59" s="183" t="s">
        <v>35</v>
      </c>
      <c r="O59" s="182" t="s">
        <v>1510</v>
      </c>
      <c r="P59" s="182"/>
      <c r="Q59" s="182"/>
      <c r="R59" s="182"/>
      <c r="S59" s="183" t="s">
        <v>3953</v>
      </c>
      <c r="T59" s="182"/>
      <c r="U59" s="182"/>
      <c r="V59" s="182"/>
    </row>
    <row r="60" spans="1:22">
      <c r="A60" s="182">
        <v>59</v>
      </c>
      <c r="B60" s="183" t="s">
        <v>357</v>
      </c>
      <c r="C60" s="184" t="s">
        <v>358</v>
      </c>
      <c r="D60" s="89" t="s">
        <v>19</v>
      </c>
      <c r="E60" s="183" t="s">
        <v>3958</v>
      </c>
      <c r="F60" s="183" t="s">
        <v>3951</v>
      </c>
      <c r="G60" s="185">
        <v>2006</v>
      </c>
      <c r="H60" s="92">
        <v>48.502731300000001</v>
      </c>
      <c r="I60" s="92">
        <v>135.06625990000001</v>
      </c>
      <c r="J60" s="183" t="s">
        <v>42</v>
      </c>
      <c r="K60" s="182" t="s">
        <v>1510</v>
      </c>
      <c r="L60" s="183" t="s">
        <v>4026</v>
      </c>
      <c r="M60" s="183" t="s">
        <v>4026</v>
      </c>
      <c r="N60" s="183" t="s">
        <v>35</v>
      </c>
      <c r="O60" s="182" t="s">
        <v>1510</v>
      </c>
      <c r="P60" s="182"/>
      <c r="Q60" s="182"/>
      <c r="R60" s="182"/>
      <c r="S60" s="183" t="s">
        <v>3953</v>
      </c>
      <c r="T60" s="182"/>
      <c r="U60" s="182"/>
      <c r="V60" s="182"/>
    </row>
    <row r="61" spans="1:22">
      <c r="A61" s="182">
        <v>60</v>
      </c>
      <c r="B61" s="183" t="s">
        <v>357</v>
      </c>
      <c r="C61" s="184" t="s">
        <v>358</v>
      </c>
      <c r="D61" s="89" t="s">
        <v>19</v>
      </c>
      <c r="E61" s="183" t="s">
        <v>3958</v>
      </c>
      <c r="F61" s="183" t="s">
        <v>3951</v>
      </c>
      <c r="G61" s="185">
        <v>2006</v>
      </c>
      <c r="H61" s="92">
        <v>48.502731300000001</v>
      </c>
      <c r="I61" s="92">
        <v>135.06625990000001</v>
      </c>
      <c r="J61" s="183" t="s">
        <v>42</v>
      </c>
      <c r="K61" s="182" t="s">
        <v>1510</v>
      </c>
      <c r="L61" s="183" t="s">
        <v>4027</v>
      </c>
      <c r="M61" s="183" t="s">
        <v>4027</v>
      </c>
      <c r="N61" s="183" t="s">
        <v>35</v>
      </c>
      <c r="O61" s="182" t="s">
        <v>1510</v>
      </c>
      <c r="P61" s="182"/>
      <c r="Q61" s="182"/>
      <c r="R61" s="182"/>
      <c r="S61" s="183" t="s">
        <v>3953</v>
      </c>
      <c r="T61" s="182"/>
      <c r="U61" s="182"/>
      <c r="V61" s="182"/>
    </row>
    <row r="62" spans="1:22">
      <c r="A62" s="182">
        <v>61</v>
      </c>
      <c r="B62" s="183" t="s">
        <v>357</v>
      </c>
      <c r="C62" s="184" t="s">
        <v>358</v>
      </c>
      <c r="D62" s="89" t="s">
        <v>19</v>
      </c>
      <c r="E62" s="183" t="s">
        <v>3950</v>
      </c>
      <c r="F62" s="183" t="s">
        <v>3951</v>
      </c>
      <c r="G62" s="185">
        <v>2006</v>
      </c>
      <c r="H62" s="92">
        <v>44.727907899999998</v>
      </c>
      <c r="I62" s="92">
        <v>132.03672119999999</v>
      </c>
      <c r="J62" s="183" t="s">
        <v>42</v>
      </c>
      <c r="K62" s="182" t="s">
        <v>1510</v>
      </c>
      <c r="L62" s="183" t="s">
        <v>4028</v>
      </c>
      <c r="M62" s="183" t="s">
        <v>4028</v>
      </c>
      <c r="N62" s="183" t="s">
        <v>35</v>
      </c>
      <c r="O62" s="182" t="s">
        <v>1510</v>
      </c>
      <c r="P62" s="182"/>
      <c r="Q62" s="182"/>
      <c r="R62" s="182"/>
      <c r="S62" s="183" t="s">
        <v>3953</v>
      </c>
      <c r="T62" s="182"/>
      <c r="U62" s="182"/>
      <c r="V62" s="182"/>
    </row>
    <row r="63" spans="1:22">
      <c r="A63" s="182">
        <v>62</v>
      </c>
      <c r="B63" s="183" t="s">
        <v>357</v>
      </c>
      <c r="C63" s="184" t="s">
        <v>358</v>
      </c>
      <c r="D63" s="89" t="s">
        <v>19</v>
      </c>
      <c r="E63" s="183" t="s">
        <v>4004</v>
      </c>
      <c r="F63" s="183" t="s">
        <v>3951</v>
      </c>
      <c r="G63" s="185">
        <v>2006</v>
      </c>
      <c r="H63" s="92">
        <v>43.802313400000003</v>
      </c>
      <c r="I63" s="92">
        <v>131.963089</v>
      </c>
      <c r="J63" s="183" t="s">
        <v>42</v>
      </c>
      <c r="K63" s="182" t="s">
        <v>1510</v>
      </c>
      <c r="L63" s="183" t="s">
        <v>4029</v>
      </c>
      <c r="M63" s="183" t="s">
        <v>4029</v>
      </c>
      <c r="N63" s="183" t="s">
        <v>26</v>
      </c>
      <c r="O63" s="182" t="s">
        <v>1510</v>
      </c>
      <c r="P63" s="182"/>
      <c r="Q63" s="182"/>
      <c r="R63" s="182"/>
      <c r="S63" s="183" t="s">
        <v>3953</v>
      </c>
      <c r="T63" s="182"/>
      <c r="U63" s="182"/>
      <c r="V63" s="182"/>
    </row>
    <row r="64" spans="1:22">
      <c r="A64" s="182">
        <v>63</v>
      </c>
      <c r="B64" s="183" t="s">
        <v>357</v>
      </c>
      <c r="C64" s="184" t="s">
        <v>358</v>
      </c>
      <c r="D64" s="89" t="s">
        <v>19</v>
      </c>
      <c r="E64" s="183" t="s">
        <v>4004</v>
      </c>
      <c r="F64" s="183" t="s">
        <v>3951</v>
      </c>
      <c r="G64" s="185">
        <v>2006</v>
      </c>
      <c r="H64" s="92">
        <v>43.802313400000003</v>
      </c>
      <c r="I64" s="92">
        <v>131.963089</v>
      </c>
      <c r="J64" s="183" t="s">
        <v>42</v>
      </c>
      <c r="K64" s="182" t="s">
        <v>1510</v>
      </c>
      <c r="L64" s="107" t="s">
        <v>4030</v>
      </c>
      <c r="M64" s="107" t="s">
        <v>4030</v>
      </c>
      <c r="N64" s="183" t="s">
        <v>26</v>
      </c>
      <c r="O64" s="182" t="s">
        <v>1510</v>
      </c>
      <c r="P64" s="182"/>
      <c r="Q64" s="182"/>
      <c r="R64" s="182"/>
      <c r="S64" s="183" t="s">
        <v>3953</v>
      </c>
      <c r="T64" s="182"/>
      <c r="U64" s="182"/>
      <c r="V64" s="182"/>
    </row>
    <row r="65" spans="1:22">
      <c r="A65" s="182">
        <v>64</v>
      </c>
      <c r="B65" s="183" t="s">
        <v>18</v>
      </c>
      <c r="C65" s="184" t="s">
        <v>358</v>
      </c>
      <c r="D65" s="89" t="s">
        <v>19</v>
      </c>
      <c r="E65" s="183" t="s">
        <v>3967</v>
      </c>
      <c r="F65" s="183" t="s">
        <v>3951</v>
      </c>
      <c r="G65" s="185">
        <v>2006</v>
      </c>
      <c r="H65" s="92">
        <v>45.0392674</v>
      </c>
      <c r="I65" s="92">
        <v>38.987220899999997</v>
      </c>
      <c r="J65" s="183" t="s">
        <v>42</v>
      </c>
      <c r="K65" s="182" t="s">
        <v>1510</v>
      </c>
      <c r="L65" s="183" t="s">
        <v>4031</v>
      </c>
      <c r="M65" s="183" t="s">
        <v>4031</v>
      </c>
      <c r="N65" s="183" t="s">
        <v>26</v>
      </c>
      <c r="O65" s="182" t="s">
        <v>1510</v>
      </c>
      <c r="P65" s="182"/>
      <c r="Q65" s="182"/>
      <c r="R65" s="182"/>
      <c r="S65" s="183" t="s">
        <v>3953</v>
      </c>
      <c r="T65" s="182"/>
      <c r="U65" s="182"/>
      <c r="V65" s="182"/>
    </row>
    <row r="66" spans="1:22">
      <c r="A66" s="182">
        <v>65</v>
      </c>
      <c r="B66" s="183" t="s">
        <v>18</v>
      </c>
      <c r="C66" s="184" t="s">
        <v>358</v>
      </c>
      <c r="D66" s="89" t="s">
        <v>19</v>
      </c>
      <c r="E66" s="183" t="s">
        <v>3967</v>
      </c>
      <c r="F66" s="183" t="s">
        <v>3951</v>
      </c>
      <c r="G66" s="185">
        <v>2006</v>
      </c>
      <c r="H66" s="92">
        <v>45.0392674</v>
      </c>
      <c r="I66" s="92">
        <v>38.987220899999997</v>
      </c>
      <c r="J66" s="183" t="s">
        <v>42</v>
      </c>
      <c r="K66" s="182" t="s">
        <v>1510</v>
      </c>
      <c r="L66" s="183" t="s">
        <v>4032</v>
      </c>
      <c r="M66" s="183" t="s">
        <v>4032</v>
      </c>
      <c r="N66" s="183" t="s">
        <v>26</v>
      </c>
      <c r="O66" s="182" t="s">
        <v>1510</v>
      </c>
      <c r="P66" s="182"/>
      <c r="Q66" s="182"/>
      <c r="R66" s="182"/>
      <c r="S66" s="183" t="s">
        <v>3953</v>
      </c>
      <c r="T66" s="182"/>
      <c r="U66" s="182"/>
      <c r="V66" s="182"/>
    </row>
    <row r="67" spans="1:22">
      <c r="A67" s="182">
        <v>66</v>
      </c>
      <c r="B67" s="183" t="s">
        <v>18</v>
      </c>
      <c r="C67" s="184" t="s">
        <v>358</v>
      </c>
      <c r="D67" s="89" t="s">
        <v>19</v>
      </c>
      <c r="E67" s="183" t="s">
        <v>3967</v>
      </c>
      <c r="F67" s="183" t="s">
        <v>3951</v>
      </c>
      <c r="G67" s="185">
        <v>2006</v>
      </c>
      <c r="H67" s="92">
        <v>45.0392674</v>
      </c>
      <c r="I67" s="92">
        <v>38.987220899999997</v>
      </c>
      <c r="J67" s="183" t="s">
        <v>42</v>
      </c>
      <c r="K67" s="182" t="s">
        <v>1510</v>
      </c>
      <c r="L67" s="183" t="s">
        <v>4033</v>
      </c>
      <c r="M67" s="183" t="s">
        <v>4033</v>
      </c>
      <c r="N67" s="183" t="s">
        <v>26</v>
      </c>
      <c r="O67" s="182" t="s">
        <v>1510</v>
      </c>
      <c r="P67" s="182"/>
      <c r="Q67" s="182"/>
      <c r="R67" s="182"/>
      <c r="S67" s="183" t="s">
        <v>3953</v>
      </c>
      <c r="T67" s="182"/>
      <c r="U67" s="182"/>
      <c r="V67" s="182"/>
    </row>
    <row r="68" spans="1:22">
      <c r="A68" s="182">
        <v>67</v>
      </c>
      <c r="B68" s="183" t="s">
        <v>18</v>
      </c>
      <c r="C68" s="184" t="s">
        <v>358</v>
      </c>
      <c r="D68" s="89" t="s">
        <v>19</v>
      </c>
      <c r="E68" s="183" t="s">
        <v>3967</v>
      </c>
      <c r="F68" s="183" t="s">
        <v>3951</v>
      </c>
      <c r="G68" s="185">
        <v>2006</v>
      </c>
      <c r="H68" s="92">
        <v>45.0392674</v>
      </c>
      <c r="I68" s="92">
        <v>38.987220899999997</v>
      </c>
      <c r="J68" s="183" t="s">
        <v>42</v>
      </c>
      <c r="K68" s="182" t="s">
        <v>1510</v>
      </c>
      <c r="L68" s="183" t="s">
        <v>4034</v>
      </c>
      <c r="M68" s="183" t="s">
        <v>4034</v>
      </c>
      <c r="N68" s="183" t="s">
        <v>26</v>
      </c>
      <c r="O68" s="182" t="s">
        <v>1510</v>
      </c>
      <c r="P68" s="182"/>
      <c r="Q68" s="182"/>
      <c r="R68" s="182"/>
      <c r="S68" s="183" t="s">
        <v>3953</v>
      </c>
      <c r="T68" s="182"/>
      <c r="U68" s="182"/>
      <c r="V68" s="182"/>
    </row>
    <row r="69" spans="1:22">
      <c r="A69" s="182">
        <v>68</v>
      </c>
      <c r="B69" s="183" t="s">
        <v>357</v>
      </c>
      <c r="C69" s="184" t="s">
        <v>358</v>
      </c>
      <c r="D69" s="89" t="s">
        <v>19</v>
      </c>
      <c r="E69" s="183" t="s">
        <v>4035</v>
      </c>
      <c r="F69" s="183" t="s">
        <v>3951</v>
      </c>
      <c r="G69" s="185">
        <v>2006</v>
      </c>
      <c r="H69" s="92">
        <v>52.966846799999999</v>
      </c>
      <c r="I69" s="92">
        <v>36.062489800000002</v>
      </c>
      <c r="J69" s="183" t="s">
        <v>42</v>
      </c>
      <c r="K69" s="182" t="s">
        <v>1510</v>
      </c>
      <c r="L69" s="183" t="s">
        <v>4036</v>
      </c>
      <c r="M69" s="183" t="s">
        <v>4036</v>
      </c>
      <c r="N69" s="183" t="s">
        <v>26</v>
      </c>
      <c r="O69" s="182" t="s">
        <v>1510</v>
      </c>
      <c r="P69" s="182"/>
      <c r="Q69" s="182"/>
      <c r="R69" s="182"/>
      <c r="S69" s="183" t="s">
        <v>3953</v>
      </c>
      <c r="T69" s="182"/>
      <c r="U69" s="182"/>
      <c r="V69" s="182"/>
    </row>
    <row r="70" spans="1:22">
      <c r="A70" s="182">
        <v>69</v>
      </c>
      <c r="B70" s="183" t="s">
        <v>18</v>
      </c>
      <c r="C70" s="184" t="s">
        <v>358</v>
      </c>
      <c r="D70" s="89" t="s">
        <v>19</v>
      </c>
      <c r="E70" s="183" t="s">
        <v>4037</v>
      </c>
      <c r="F70" s="183" t="s">
        <v>3951</v>
      </c>
      <c r="G70" s="185">
        <v>2002</v>
      </c>
      <c r="H70" s="92">
        <v>48.480814700000003</v>
      </c>
      <c r="I70" s="92">
        <v>131.76573669999999</v>
      </c>
      <c r="J70" s="183" t="s">
        <v>42</v>
      </c>
      <c r="K70" s="182" t="s">
        <v>1510</v>
      </c>
      <c r="L70" s="183" t="s">
        <v>4038</v>
      </c>
      <c r="M70" s="183" t="s">
        <v>4038</v>
      </c>
      <c r="N70" s="183" t="s">
        <v>26</v>
      </c>
      <c r="O70" s="182" t="s">
        <v>1510</v>
      </c>
      <c r="P70" s="182"/>
      <c r="Q70" s="182"/>
      <c r="R70" s="182"/>
      <c r="S70" s="183" t="s">
        <v>3953</v>
      </c>
      <c r="T70" s="182"/>
      <c r="U70" s="182"/>
      <c r="V70" s="182"/>
    </row>
    <row r="71" spans="1:22">
      <c r="A71" s="182">
        <v>70</v>
      </c>
      <c r="B71" s="183" t="s">
        <v>18</v>
      </c>
      <c r="C71" s="184" t="s">
        <v>358</v>
      </c>
      <c r="D71" s="89" t="s">
        <v>19</v>
      </c>
      <c r="E71" s="183" t="s">
        <v>4037</v>
      </c>
      <c r="F71" s="183" t="s">
        <v>3951</v>
      </c>
      <c r="G71" s="185">
        <v>2002</v>
      </c>
      <c r="H71" s="92">
        <v>48.480814700000003</v>
      </c>
      <c r="I71" s="92">
        <v>131.76573669999999</v>
      </c>
      <c r="J71" s="183" t="s">
        <v>42</v>
      </c>
      <c r="K71" s="182" t="s">
        <v>1510</v>
      </c>
      <c r="L71" s="183" t="s">
        <v>4039</v>
      </c>
      <c r="M71" s="183" t="s">
        <v>4039</v>
      </c>
      <c r="N71" s="183" t="s">
        <v>26</v>
      </c>
      <c r="O71" s="182" t="s">
        <v>1510</v>
      </c>
      <c r="P71" s="182"/>
      <c r="Q71" s="182"/>
      <c r="R71" s="182"/>
      <c r="S71" s="183" t="s">
        <v>3953</v>
      </c>
      <c r="T71" s="182"/>
      <c r="U71" s="182"/>
      <c r="V71" s="182"/>
    </row>
    <row r="72" spans="1:22">
      <c r="A72" s="182">
        <v>71</v>
      </c>
      <c r="B72" s="183" t="s">
        <v>357</v>
      </c>
      <c r="C72" s="184" t="s">
        <v>358</v>
      </c>
      <c r="D72" s="89" t="s">
        <v>19</v>
      </c>
      <c r="E72" s="183" t="s">
        <v>4037</v>
      </c>
      <c r="F72" s="183" t="s">
        <v>3951</v>
      </c>
      <c r="G72" s="185">
        <v>2002</v>
      </c>
      <c r="H72" s="92">
        <v>48.480814700000003</v>
      </c>
      <c r="I72" s="92">
        <v>131.76573669999999</v>
      </c>
      <c r="J72" s="183" t="s">
        <v>42</v>
      </c>
      <c r="K72" s="182" t="s">
        <v>1510</v>
      </c>
      <c r="L72" s="183" t="s">
        <v>4040</v>
      </c>
      <c r="M72" s="183" t="s">
        <v>4040</v>
      </c>
      <c r="N72" s="183" t="s">
        <v>26</v>
      </c>
      <c r="O72" s="182" t="s">
        <v>1510</v>
      </c>
      <c r="P72" s="182"/>
      <c r="Q72" s="182"/>
      <c r="R72" s="182"/>
      <c r="S72" s="183" t="s">
        <v>3953</v>
      </c>
      <c r="T72" s="182"/>
      <c r="U72" s="182"/>
      <c r="V72" s="182"/>
    </row>
    <row r="73" spans="1:22">
      <c r="A73" s="182">
        <v>72</v>
      </c>
      <c r="B73" s="183" t="s">
        <v>357</v>
      </c>
      <c r="C73" s="184" t="s">
        <v>358</v>
      </c>
      <c r="D73" s="89" t="s">
        <v>19</v>
      </c>
      <c r="E73" s="183" t="s">
        <v>4037</v>
      </c>
      <c r="F73" s="183" t="s">
        <v>3951</v>
      </c>
      <c r="G73" s="185">
        <v>2002</v>
      </c>
      <c r="H73" s="92">
        <v>48.480814700000003</v>
      </c>
      <c r="I73" s="92">
        <v>131.76573669999999</v>
      </c>
      <c r="J73" s="183" t="s">
        <v>42</v>
      </c>
      <c r="K73" s="182" t="s">
        <v>1510</v>
      </c>
      <c r="L73" s="183" t="s">
        <v>4041</v>
      </c>
      <c r="M73" s="183" t="s">
        <v>4041</v>
      </c>
      <c r="N73" s="183" t="s">
        <v>35</v>
      </c>
      <c r="O73" s="182" t="s">
        <v>1510</v>
      </c>
      <c r="P73" s="182"/>
      <c r="Q73" s="182"/>
      <c r="R73" s="182"/>
      <c r="S73" s="183" t="s">
        <v>3953</v>
      </c>
      <c r="T73" s="182"/>
      <c r="U73" s="182"/>
      <c r="V73" s="182"/>
    </row>
    <row r="74" spans="1:22">
      <c r="A74" s="182">
        <v>73</v>
      </c>
      <c r="B74" s="183" t="s">
        <v>357</v>
      </c>
      <c r="C74" s="184" t="s">
        <v>358</v>
      </c>
      <c r="D74" s="89" t="s">
        <v>19</v>
      </c>
      <c r="E74" s="183" t="s">
        <v>4037</v>
      </c>
      <c r="F74" s="183" t="s">
        <v>3951</v>
      </c>
      <c r="G74" s="185">
        <v>2002</v>
      </c>
      <c r="H74" s="92">
        <v>48.480814700000003</v>
      </c>
      <c r="I74" s="92">
        <v>131.76573669999999</v>
      </c>
      <c r="J74" s="183" t="s">
        <v>42</v>
      </c>
      <c r="K74" s="182" t="s">
        <v>1510</v>
      </c>
      <c r="L74" s="183" t="s">
        <v>4042</v>
      </c>
      <c r="M74" s="183" t="s">
        <v>4042</v>
      </c>
      <c r="N74" s="183" t="s">
        <v>35</v>
      </c>
      <c r="O74" s="182" t="s">
        <v>1510</v>
      </c>
      <c r="P74" s="182"/>
      <c r="Q74" s="182"/>
      <c r="R74" s="182"/>
      <c r="S74" s="183" t="s">
        <v>3953</v>
      </c>
      <c r="T74" s="182"/>
      <c r="U74" s="182"/>
      <c r="V74" s="182"/>
    </row>
    <row r="75" spans="1:22">
      <c r="A75" s="182">
        <v>74</v>
      </c>
      <c r="B75" s="183" t="s">
        <v>357</v>
      </c>
      <c r="C75" s="184" t="s">
        <v>358</v>
      </c>
      <c r="D75" s="89" t="s">
        <v>19</v>
      </c>
      <c r="E75" s="183" t="s">
        <v>4037</v>
      </c>
      <c r="F75" s="183" t="s">
        <v>3951</v>
      </c>
      <c r="G75" s="185">
        <v>2002</v>
      </c>
      <c r="H75" s="92">
        <v>48.480814700000003</v>
      </c>
      <c r="I75" s="92">
        <v>131.76573669999999</v>
      </c>
      <c r="J75" s="183" t="s">
        <v>42</v>
      </c>
      <c r="K75" s="182" t="s">
        <v>1510</v>
      </c>
      <c r="L75" s="183" t="s">
        <v>4043</v>
      </c>
      <c r="M75" s="183" t="s">
        <v>4043</v>
      </c>
      <c r="N75" s="183" t="s">
        <v>35</v>
      </c>
      <c r="O75" s="182" t="s">
        <v>1510</v>
      </c>
      <c r="P75" s="182"/>
      <c r="Q75" s="182"/>
      <c r="R75" s="182"/>
      <c r="S75" s="183" t="s">
        <v>3953</v>
      </c>
      <c r="T75" s="182"/>
      <c r="U75" s="182"/>
      <c r="V75" s="182"/>
    </row>
    <row r="76" spans="1:22">
      <c r="A76" s="182">
        <v>75</v>
      </c>
      <c r="B76" s="183" t="s">
        <v>357</v>
      </c>
      <c r="C76" s="184" t="s">
        <v>358</v>
      </c>
      <c r="D76" s="89" t="s">
        <v>19</v>
      </c>
      <c r="E76" s="183" t="s">
        <v>4037</v>
      </c>
      <c r="F76" s="183" t="s">
        <v>3951</v>
      </c>
      <c r="G76" s="185">
        <v>2002</v>
      </c>
      <c r="H76" s="92">
        <v>48.480814700000003</v>
      </c>
      <c r="I76" s="92">
        <v>131.76573669999999</v>
      </c>
      <c r="J76" s="183" t="s">
        <v>42</v>
      </c>
      <c r="K76" s="182" t="s">
        <v>1510</v>
      </c>
      <c r="L76" s="183" t="s">
        <v>4044</v>
      </c>
      <c r="M76" s="183" t="s">
        <v>4044</v>
      </c>
      <c r="N76" s="183" t="s">
        <v>26</v>
      </c>
      <c r="O76" s="182" t="s">
        <v>1510</v>
      </c>
      <c r="P76" s="182"/>
      <c r="Q76" s="182"/>
      <c r="R76" s="182"/>
      <c r="S76" s="183" t="s">
        <v>3953</v>
      </c>
      <c r="T76" s="182"/>
      <c r="U76" s="182"/>
      <c r="V76" s="182"/>
    </row>
    <row r="77" spans="1:22">
      <c r="A77" s="182">
        <v>76</v>
      </c>
      <c r="B77" s="183" t="s">
        <v>357</v>
      </c>
      <c r="C77" s="184" t="s">
        <v>358</v>
      </c>
      <c r="D77" s="89" t="s">
        <v>19</v>
      </c>
      <c r="E77" s="183" t="s">
        <v>4037</v>
      </c>
      <c r="F77" s="183" t="s">
        <v>3951</v>
      </c>
      <c r="G77" s="185">
        <v>2002</v>
      </c>
      <c r="H77" s="92">
        <v>48.480814700000003</v>
      </c>
      <c r="I77" s="92">
        <v>131.76573669999999</v>
      </c>
      <c r="J77" s="183" t="s">
        <v>42</v>
      </c>
      <c r="K77" s="182" t="s">
        <v>1510</v>
      </c>
      <c r="L77" s="183" t="s">
        <v>4045</v>
      </c>
      <c r="M77" s="183" t="s">
        <v>4045</v>
      </c>
      <c r="N77" s="183" t="s">
        <v>35</v>
      </c>
      <c r="O77" s="182" t="s">
        <v>1510</v>
      </c>
      <c r="P77" s="182"/>
      <c r="Q77" s="182"/>
      <c r="R77" s="182"/>
      <c r="S77" s="183" t="s">
        <v>3953</v>
      </c>
      <c r="T77" s="182"/>
      <c r="U77" s="182"/>
      <c r="V77" s="182"/>
    </row>
    <row r="78" spans="1:22">
      <c r="A78" s="182">
        <v>77</v>
      </c>
      <c r="B78" s="183" t="s">
        <v>357</v>
      </c>
      <c r="C78" s="184" t="s">
        <v>358</v>
      </c>
      <c r="D78" s="89" t="s">
        <v>19</v>
      </c>
      <c r="E78" s="183" t="s">
        <v>4037</v>
      </c>
      <c r="F78" s="183" t="s">
        <v>3951</v>
      </c>
      <c r="G78" s="185">
        <v>2002</v>
      </c>
      <c r="H78" s="92">
        <v>48.480814700000003</v>
      </c>
      <c r="I78" s="92">
        <v>131.76573669999999</v>
      </c>
      <c r="J78" s="183" t="s">
        <v>42</v>
      </c>
      <c r="K78" s="182" t="s">
        <v>1510</v>
      </c>
      <c r="L78" s="183" t="s">
        <v>4046</v>
      </c>
      <c r="M78" s="183" t="s">
        <v>4046</v>
      </c>
      <c r="N78" s="183" t="s">
        <v>4047</v>
      </c>
      <c r="O78" s="182" t="s">
        <v>1510</v>
      </c>
      <c r="P78" s="182"/>
      <c r="Q78" s="182"/>
      <c r="R78" s="182"/>
      <c r="S78" s="183" t="s">
        <v>3953</v>
      </c>
      <c r="T78" s="182"/>
      <c r="U78" s="182"/>
      <c r="V78" s="182"/>
    </row>
    <row r="79" spans="1:22">
      <c r="A79" s="182">
        <v>78</v>
      </c>
      <c r="B79" s="183" t="s">
        <v>18</v>
      </c>
      <c r="C79" s="184" t="s">
        <v>358</v>
      </c>
      <c r="D79" s="89" t="s">
        <v>19</v>
      </c>
      <c r="E79" s="183" t="s">
        <v>4037</v>
      </c>
      <c r="F79" s="183" t="s">
        <v>3951</v>
      </c>
      <c r="G79" s="185">
        <v>2002</v>
      </c>
      <c r="H79" s="92">
        <v>48.480814700000003</v>
      </c>
      <c r="I79" s="92">
        <v>131.76573669999999</v>
      </c>
      <c r="J79" s="183" t="s">
        <v>42</v>
      </c>
      <c r="K79" s="182" t="s">
        <v>1510</v>
      </c>
      <c r="L79" s="183" t="s">
        <v>4048</v>
      </c>
      <c r="M79" s="183" t="s">
        <v>4048</v>
      </c>
      <c r="N79" s="183" t="s">
        <v>26</v>
      </c>
      <c r="O79" s="182" t="s">
        <v>1510</v>
      </c>
      <c r="P79" s="182"/>
      <c r="Q79" s="182"/>
      <c r="R79" s="182"/>
      <c r="S79" s="183" t="s">
        <v>3953</v>
      </c>
      <c r="T79" s="182"/>
      <c r="U79" s="182"/>
      <c r="V79" s="182"/>
    </row>
    <row r="80" spans="1:22">
      <c r="A80" s="182">
        <v>79</v>
      </c>
      <c r="B80" s="183" t="s">
        <v>18</v>
      </c>
      <c r="C80" s="184" t="s">
        <v>358</v>
      </c>
      <c r="D80" s="89" t="s">
        <v>19</v>
      </c>
      <c r="E80" s="183" t="s">
        <v>4037</v>
      </c>
      <c r="F80" s="183" t="s">
        <v>3951</v>
      </c>
      <c r="G80" s="185">
        <v>2002</v>
      </c>
      <c r="H80" s="92">
        <v>48.480814700000003</v>
      </c>
      <c r="I80" s="92">
        <v>131.76573669999999</v>
      </c>
      <c r="J80" s="183" t="s">
        <v>42</v>
      </c>
      <c r="K80" s="182" t="s">
        <v>1510</v>
      </c>
      <c r="L80" s="183" t="s">
        <v>4049</v>
      </c>
      <c r="M80" s="183" t="s">
        <v>4049</v>
      </c>
      <c r="N80" s="183" t="s">
        <v>26</v>
      </c>
      <c r="O80" s="182" t="s">
        <v>1510</v>
      </c>
      <c r="P80" s="182"/>
      <c r="Q80" s="182"/>
      <c r="R80" s="182"/>
      <c r="S80" s="183" t="s">
        <v>3953</v>
      </c>
      <c r="T80" s="182"/>
      <c r="U80" s="182"/>
      <c r="V80" s="182"/>
    </row>
    <row r="81" spans="1:22">
      <c r="A81" s="182">
        <v>80</v>
      </c>
      <c r="B81" s="183" t="s">
        <v>357</v>
      </c>
      <c r="C81" s="184" t="s">
        <v>358</v>
      </c>
      <c r="D81" s="89" t="s">
        <v>19</v>
      </c>
      <c r="E81" s="183" t="s">
        <v>4037</v>
      </c>
      <c r="F81" s="183" t="s">
        <v>3951</v>
      </c>
      <c r="G81" s="185">
        <v>2002</v>
      </c>
      <c r="H81" s="92">
        <v>48.480814700000003</v>
      </c>
      <c r="I81" s="92">
        <v>131.76573669999999</v>
      </c>
      <c r="J81" s="183" t="s">
        <v>42</v>
      </c>
      <c r="K81" s="182" t="s">
        <v>1510</v>
      </c>
      <c r="L81" s="183" t="s">
        <v>4050</v>
      </c>
      <c r="M81" s="183" t="s">
        <v>4050</v>
      </c>
      <c r="N81" s="183" t="s">
        <v>26</v>
      </c>
      <c r="O81" s="182" t="s">
        <v>1510</v>
      </c>
      <c r="P81" s="182"/>
      <c r="Q81" s="182"/>
      <c r="R81" s="182"/>
      <c r="S81" s="183" t="s">
        <v>3953</v>
      </c>
      <c r="T81" s="182"/>
      <c r="U81" s="182"/>
      <c r="V81" s="182"/>
    </row>
    <row r="82" spans="1:22">
      <c r="A82" s="182">
        <v>81</v>
      </c>
      <c r="B82" s="183" t="s">
        <v>357</v>
      </c>
      <c r="C82" s="184" t="s">
        <v>358</v>
      </c>
      <c r="D82" s="89" t="s">
        <v>19</v>
      </c>
      <c r="E82" s="183" t="s">
        <v>4037</v>
      </c>
      <c r="F82" s="183" t="s">
        <v>3951</v>
      </c>
      <c r="G82" s="185">
        <v>2002</v>
      </c>
      <c r="H82" s="92">
        <v>48.480814700000003</v>
      </c>
      <c r="I82" s="92">
        <v>131.76573669999999</v>
      </c>
      <c r="J82" s="183" t="s">
        <v>42</v>
      </c>
      <c r="K82" s="182" t="s">
        <v>1510</v>
      </c>
      <c r="L82" s="183" t="s">
        <v>4051</v>
      </c>
      <c r="M82" s="183" t="s">
        <v>4051</v>
      </c>
      <c r="N82" s="183" t="s">
        <v>26</v>
      </c>
      <c r="O82" s="182" t="s">
        <v>1510</v>
      </c>
      <c r="P82" s="182"/>
      <c r="Q82" s="182"/>
      <c r="R82" s="182"/>
      <c r="S82" s="183" t="s">
        <v>3953</v>
      </c>
      <c r="T82" s="182"/>
      <c r="U82" s="182"/>
      <c r="V82" s="182"/>
    </row>
    <row r="83" spans="1:22">
      <c r="A83" s="182">
        <v>82</v>
      </c>
      <c r="B83" s="183" t="s">
        <v>357</v>
      </c>
      <c r="C83" s="184" t="s">
        <v>358</v>
      </c>
      <c r="D83" s="89" t="s">
        <v>19</v>
      </c>
      <c r="E83" s="183" t="s">
        <v>4037</v>
      </c>
      <c r="F83" s="183" t="s">
        <v>3951</v>
      </c>
      <c r="G83" s="185">
        <v>2002</v>
      </c>
      <c r="H83" s="92">
        <v>48.480814700000003</v>
      </c>
      <c r="I83" s="92">
        <v>131.76573669999999</v>
      </c>
      <c r="J83" s="183" t="s">
        <v>42</v>
      </c>
      <c r="K83" s="182" t="s">
        <v>1510</v>
      </c>
      <c r="L83" s="183" t="s">
        <v>4052</v>
      </c>
      <c r="M83" s="183" t="s">
        <v>4052</v>
      </c>
      <c r="N83" s="183" t="s">
        <v>26</v>
      </c>
      <c r="O83" s="182" t="s">
        <v>1510</v>
      </c>
      <c r="P83" s="182"/>
      <c r="Q83" s="182"/>
      <c r="R83" s="182"/>
      <c r="S83" s="183" t="s">
        <v>3953</v>
      </c>
      <c r="T83" s="182"/>
      <c r="U83" s="182"/>
      <c r="V83" s="182"/>
    </row>
    <row r="84" spans="1:22">
      <c r="A84" s="182">
        <v>83</v>
      </c>
      <c r="B84" s="183" t="s">
        <v>357</v>
      </c>
      <c r="C84" s="184" t="s">
        <v>358</v>
      </c>
      <c r="D84" s="89" t="s">
        <v>19</v>
      </c>
      <c r="E84" s="183" t="s">
        <v>4037</v>
      </c>
      <c r="F84" s="183" t="s">
        <v>3951</v>
      </c>
      <c r="G84" s="185">
        <v>2002</v>
      </c>
      <c r="H84" s="92">
        <v>48.480814700000003</v>
      </c>
      <c r="I84" s="92">
        <v>131.76573669999999</v>
      </c>
      <c r="J84" s="183" t="s">
        <v>4053</v>
      </c>
      <c r="K84" s="182" t="s">
        <v>1510</v>
      </c>
      <c r="L84" s="183" t="s">
        <v>4054</v>
      </c>
      <c r="M84" s="183" t="s">
        <v>4054</v>
      </c>
      <c r="N84" s="183" t="s">
        <v>35</v>
      </c>
      <c r="O84" s="182" t="s">
        <v>1510</v>
      </c>
      <c r="P84" s="182"/>
      <c r="Q84" s="182"/>
      <c r="R84" s="182"/>
      <c r="S84" s="183" t="s">
        <v>3953</v>
      </c>
      <c r="T84" s="108" t="s">
        <v>3023</v>
      </c>
      <c r="U84" s="182"/>
      <c r="V84" s="108" t="s">
        <v>4055</v>
      </c>
    </row>
    <row r="85" spans="1:22">
      <c r="A85" s="182">
        <v>84</v>
      </c>
      <c r="B85" s="183" t="s">
        <v>357</v>
      </c>
      <c r="C85" s="184" t="s">
        <v>358</v>
      </c>
      <c r="D85" s="89" t="s">
        <v>19</v>
      </c>
      <c r="E85" s="183" t="s">
        <v>4037</v>
      </c>
      <c r="F85" s="183" t="s">
        <v>3951</v>
      </c>
      <c r="G85" s="185">
        <v>2002</v>
      </c>
      <c r="H85" s="92">
        <v>48.480814700000003</v>
      </c>
      <c r="I85" s="92">
        <v>131.76573669999999</v>
      </c>
      <c r="J85" s="183" t="s">
        <v>42</v>
      </c>
      <c r="K85" s="182" t="s">
        <v>1510</v>
      </c>
      <c r="L85" s="183" t="s">
        <v>4056</v>
      </c>
      <c r="M85" s="183" t="s">
        <v>4056</v>
      </c>
      <c r="N85" s="183" t="s">
        <v>26</v>
      </c>
      <c r="O85" s="182" t="s">
        <v>1510</v>
      </c>
      <c r="P85" s="182"/>
      <c r="Q85" s="182"/>
      <c r="R85" s="182"/>
      <c r="S85" s="183" t="s">
        <v>3953</v>
      </c>
      <c r="T85" s="182"/>
      <c r="U85" s="182"/>
      <c r="V85" s="182"/>
    </row>
    <row r="86" spans="1:22">
      <c r="A86" s="182">
        <v>85</v>
      </c>
      <c r="B86" s="183" t="s">
        <v>18</v>
      </c>
      <c r="C86" s="184" t="s">
        <v>358</v>
      </c>
      <c r="D86" s="89" t="s">
        <v>19</v>
      </c>
      <c r="E86" s="183" t="s">
        <v>4037</v>
      </c>
      <c r="F86" s="183" t="s">
        <v>3951</v>
      </c>
      <c r="G86" s="185">
        <v>2002</v>
      </c>
      <c r="H86" s="92">
        <v>48.480814700000003</v>
      </c>
      <c r="I86" s="92">
        <v>131.76573669999999</v>
      </c>
      <c r="J86" s="183" t="s">
        <v>4053</v>
      </c>
      <c r="K86" s="182" t="s">
        <v>1510</v>
      </c>
      <c r="L86" s="183" t="s">
        <v>4057</v>
      </c>
      <c r="M86" s="183" t="s">
        <v>4057</v>
      </c>
      <c r="N86" s="183" t="s">
        <v>35</v>
      </c>
      <c r="O86" s="182" t="s">
        <v>1510</v>
      </c>
      <c r="P86" s="182"/>
      <c r="Q86" s="182"/>
      <c r="R86" s="182"/>
      <c r="S86" s="183" t="s">
        <v>3953</v>
      </c>
      <c r="T86" s="182"/>
      <c r="U86" s="182"/>
      <c r="V86" s="182"/>
    </row>
    <row r="87" spans="1:22">
      <c r="A87" s="182">
        <v>86</v>
      </c>
      <c r="B87" s="183" t="s">
        <v>3986</v>
      </c>
      <c r="C87" s="184" t="s">
        <v>358</v>
      </c>
      <c r="D87" s="89" t="s">
        <v>19</v>
      </c>
      <c r="E87" s="183" t="s">
        <v>3958</v>
      </c>
      <c r="F87" s="183" t="s">
        <v>3951</v>
      </c>
      <c r="G87" s="185">
        <v>2002</v>
      </c>
      <c r="H87" s="92">
        <v>48.502731300000001</v>
      </c>
      <c r="I87" s="92">
        <v>135.06625990000001</v>
      </c>
      <c r="J87" s="183" t="s">
        <v>42</v>
      </c>
      <c r="K87" s="182" t="s">
        <v>1510</v>
      </c>
      <c r="L87" s="183" t="s">
        <v>4058</v>
      </c>
      <c r="M87" s="183" t="s">
        <v>4058</v>
      </c>
      <c r="N87" s="183" t="s">
        <v>26</v>
      </c>
      <c r="O87" s="182" t="s">
        <v>1510</v>
      </c>
      <c r="P87" s="182"/>
      <c r="Q87" s="182"/>
      <c r="R87" s="182"/>
      <c r="S87" s="183" t="s">
        <v>3953</v>
      </c>
      <c r="T87" s="182"/>
      <c r="U87" s="182"/>
      <c r="V87" s="182"/>
    </row>
    <row r="88" spans="1:22">
      <c r="A88" s="182">
        <v>87</v>
      </c>
      <c r="B88" s="183" t="s">
        <v>3986</v>
      </c>
      <c r="C88" s="184" t="s">
        <v>358</v>
      </c>
      <c r="D88" s="89" t="s">
        <v>19</v>
      </c>
      <c r="E88" s="183" t="s">
        <v>4059</v>
      </c>
      <c r="F88" s="183" t="s">
        <v>3951</v>
      </c>
      <c r="G88" s="185">
        <v>2002</v>
      </c>
      <c r="H88" s="92">
        <v>54.603506500000002</v>
      </c>
      <c r="I88" s="92">
        <v>127.4801721</v>
      </c>
      <c r="J88" s="183" t="s">
        <v>42</v>
      </c>
      <c r="K88" s="182" t="s">
        <v>1510</v>
      </c>
      <c r="L88" s="183" t="s">
        <v>4060</v>
      </c>
      <c r="M88" s="183" t="s">
        <v>4060</v>
      </c>
      <c r="N88" s="183" t="s">
        <v>26</v>
      </c>
      <c r="O88" s="182" t="s">
        <v>1510</v>
      </c>
      <c r="P88" s="182"/>
      <c r="Q88" s="182"/>
      <c r="R88" s="182"/>
      <c r="S88" s="183" t="s">
        <v>3953</v>
      </c>
      <c r="T88" s="182"/>
      <c r="U88" s="182"/>
      <c r="V88" s="182"/>
    </row>
    <row r="89" spans="1:22">
      <c r="A89" s="182">
        <v>88</v>
      </c>
      <c r="B89" s="183" t="s">
        <v>3986</v>
      </c>
      <c r="C89" s="184" t="s">
        <v>358</v>
      </c>
      <c r="D89" s="89" t="s">
        <v>19</v>
      </c>
      <c r="E89" s="183" t="s">
        <v>4059</v>
      </c>
      <c r="F89" s="183" t="s">
        <v>3951</v>
      </c>
      <c r="G89" s="185">
        <v>2002</v>
      </c>
      <c r="H89" s="92">
        <v>54.603506500000002</v>
      </c>
      <c r="I89" s="92">
        <v>127.4801721</v>
      </c>
      <c r="J89" s="183" t="s">
        <v>42</v>
      </c>
      <c r="K89" s="182" t="s">
        <v>1510</v>
      </c>
      <c r="L89" s="183" t="s">
        <v>4061</v>
      </c>
      <c r="M89" s="183" t="s">
        <v>4061</v>
      </c>
      <c r="N89" s="183" t="s">
        <v>35</v>
      </c>
      <c r="O89" s="182" t="s">
        <v>1510</v>
      </c>
      <c r="P89" s="182"/>
      <c r="Q89" s="182"/>
      <c r="R89" s="182"/>
      <c r="S89" s="183" t="s">
        <v>3953</v>
      </c>
      <c r="T89" s="182"/>
      <c r="U89" s="182"/>
      <c r="V89" s="182"/>
    </row>
    <row r="90" spans="1:22">
      <c r="A90" s="182">
        <v>89</v>
      </c>
      <c r="B90" s="183" t="s">
        <v>357</v>
      </c>
      <c r="C90" s="184" t="s">
        <v>358</v>
      </c>
      <c r="D90" s="89" t="s">
        <v>19</v>
      </c>
      <c r="E90" s="183" t="s">
        <v>4004</v>
      </c>
      <c r="F90" s="183" t="s">
        <v>3951</v>
      </c>
      <c r="G90" s="185">
        <v>2002</v>
      </c>
      <c r="H90" s="92">
        <v>43.802313400000003</v>
      </c>
      <c r="I90" s="92">
        <v>131.963089</v>
      </c>
      <c r="J90" s="183" t="s">
        <v>42</v>
      </c>
      <c r="K90" s="182" t="s">
        <v>1510</v>
      </c>
      <c r="L90" s="183" t="s">
        <v>4062</v>
      </c>
      <c r="M90" s="183" t="s">
        <v>4062</v>
      </c>
      <c r="N90" s="183" t="s">
        <v>26</v>
      </c>
      <c r="O90" s="182" t="s">
        <v>1510</v>
      </c>
      <c r="P90" s="182"/>
      <c r="Q90" s="182"/>
      <c r="R90" s="182"/>
      <c r="S90" s="183" t="s">
        <v>3953</v>
      </c>
      <c r="T90" s="182"/>
      <c r="U90" s="182"/>
      <c r="V90" s="182"/>
    </row>
    <row r="91" spans="1:22">
      <c r="A91" s="182">
        <v>90</v>
      </c>
      <c r="B91" s="183" t="s">
        <v>357</v>
      </c>
      <c r="C91" s="184" t="s">
        <v>358</v>
      </c>
      <c r="D91" s="89" t="s">
        <v>19</v>
      </c>
      <c r="E91" s="183" t="s">
        <v>4004</v>
      </c>
      <c r="F91" s="183" t="s">
        <v>3951</v>
      </c>
      <c r="G91" s="185">
        <v>2002</v>
      </c>
      <c r="H91" s="92">
        <v>43.802313400000003</v>
      </c>
      <c r="I91" s="92">
        <v>131.963089</v>
      </c>
      <c r="J91" s="183" t="s">
        <v>42</v>
      </c>
      <c r="K91" s="182" t="s">
        <v>1510</v>
      </c>
      <c r="L91" s="183" t="s">
        <v>4063</v>
      </c>
      <c r="M91" s="183" t="s">
        <v>4063</v>
      </c>
      <c r="N91" s="183" t="s">
        <v>26</v>
      </c>
      <c r="O91" s="182" t="s">
        <v>1510</v>
      </c>
      <c r="P91" s="182"/>
      <c r="Q91" s="182"/>
      <c r="R91" s="182"/>
      <c r="S91" s="183" t="s">
        <v>3953</v>
      </c>
      <c r="T91" s="182"/>
      <c r="U91" s="182"/>
      <c r="V91" s="182"/>
    </row>
    <row r="92" spans="1:22">
      <c r="A92" s="182">
        <v>91</v>
      </c>
      <c r="B92" s="183" t="s">
        <v>357</v>
      </c>
      <c r="C92" s="184" t="s">
        <v>358</v>
      </c>
      <c r="D92" s="89" t="s">
        <v>19</v>
      </c>
      <c r="E92" s="183" t="s">
        <v>4004</v>
      </c>
      <c r="F92" s="183" t="s">
        <v>3951</v>
      </c>
      <c r="G92" s="185">
        <v>2002</v>
      </c>
      <c r="H92" s="92">
        <v>43.802313400000003</v>
      </c>
      <c r="I92" s="92">
        <v>131.963089</v>
      </c>
      <c r="J92" s="183" t="s">
        <v>42</v>
      </c>
      <c r="K92" s="182" t="s">
        <v>1510</v>
      </c>
      <c r="L92" s="183" t="s">
        <v>4064</v>
      </c>
      <c r="M92" s="183" t="s">
        <v>4064</v>
      </c>
      <c r="N92" s="183" t="s">
        <v>35</v>
      </c>
      <c r="O92" s="182" t="s">
        <v>1510</v>
      </c>
      <c r="P92" s="182"/>
      <c r="Q92" s="182"/>
      <c r="R92" s="182"/>
      <c r="S92" s="183" t="s">
        <v>3953</v>
      </c>
      <c r="T92" s="182"/>
      <c r="U92" s="182"/>
      <c r="V92" s="182"/>
    </row>
    <row r="93" spans="1:22">
      <c r="A93" s="182">
        <v>92</v>
      </c>
      <c r="B93" s="183" t="s">
        <v>357</v>
      </c>
      <c r="C93" s="184" t="s">
        <v>358</v>
      </c>
      <c r="D93" s="89" t="s">
        <v>19</v>
      </c>
      <c r="E93" s="183" t="s">
        <v>4004</v>
      </c>
      <c r="F93" s="183" t="s">
        <v>3951</v>
      </c>
      <c r="G93" s="185">
        <v>2002</v>
      </c>
      <c r="H93" s="92">
        <v>43.802313400000003</v>
      </c>
      <c r="I93" s="92">
        <v>131.963089</v>
      </c>
      <c r="J93" s="183" t="s">
        <v>42</v>
      </c>
      <c r="K93" s="182" t="s">
        <v>1510</v>
      </c>
      <c r="L93" s="183" t="s">
        <v>4065</v>
      </c>
      <c r="M93" s="183" t="s">
        <v>4065</v>
      </c>
      <c r="N93" s="183" t="s">
        <v>26</v>
      </c>
      <c r="O93" s="182" t="s">
        <v>1510</v>
      </c>
      <c r="P93" s="182"/>
      <c r="Q93" s="182"/>
      <c r="R93" s="182"/>
      <c r="S93" s="183" t="s">
        <v>3953</v>
      </c>
      <c r="T93" s="182"/>
      <c r="U93" s="182"/>
      <c r="V93" s="182"/>
    </row>
    <row r="94" spans="1:22">
      <c r="A94" s="182">
        <v>93</v>
      </c>
      <c r="B94" s="183" t="s">
        <v>357</v>
      </c>
      <c r="C94" s="184" t="s">
        <v>358</v>
      </c>
      <c r="D94" s="89" t="s">
        <v>19</v>
      </c>
      <c r="E94" s="183" t="s">
        <v>4004</v>
      </c>
      <c r="F94" s="183" t="s">
        <v>3951</v>
      </c>
      <c r="G94" s="185">
        <v>2002</v>
      </c>
      <c r="H94" s="92">
        <v>43.802313400000003</v>
      </c>
      <c r="I94" s="92">
        <v>131.963089</v>
      </c>
      <c r="J94" s="183" t="s">
        <v>42</v>
      </c>
      <c r="K94" s="182" t="s">
        <v>1510</v>
      </c>
      <c r="L94" s="107" t="s">
        <v>4066</v>
      </c>
      <c r="M94" s="107" t="s">
        <v>4066</v>
      </c>
      <c r="N94" s="183" t="s">
        <v>35</v>
      </c>
      <c r="O94" s="182" t="s">
        <v>1510</v>
      </c>
      <c r="P94" s="182"/>
      <c r="Q94" s="182"/>
      <c r="R94" s="182"/>
      <c r="S94" s="183" t="s">
        <v>3953</v>
      </c>
      <c r="T94" s="182"/>
      <c r="U94" s="182"/>
      <c r="V94" s="182"/>
    </row>
    <row r="95" spans="1:22">
      <c r="A95" s="182">
        <v>94</v>
      </c>
      <c r="B95" s="183" t="s">
        <v>357</v>
      </c>
      <c r="C95" s="184" t="s">
        <v>358</v>
      </c>
      <c r="D95" s="89" t="s">
        <v>19</v>
      </c>
      <c r="E95" s="183" t="s">
        <v>4004</v>
      </c>
      <c r="F95" s="183" t="s">
        <v>3951</v>
      </c>
      <c r="G95" s="185">
        <v>2002</v>
      </c>
      <c r="H95" s="92">
        <v>43.802313400000003</v>
      </c>
      <c r="I95" s="92">
        <v>131.963089</v>
      </c>
      <c r="J95" s="183" t="s">
        <v>4053</v>
      </c>
      <c r="K95" s="182" t="s">
        <v>1510</v>
      </c>
      <c r="L95" s="183" t="s">
        <v>4067</v>
      </c>
      <c r="M95" s="183" t="s">
        <v>4067</v>
      </c>
      <c r="N95" s="183" t="s">
        <v>35</v>
      </c>
      <c r="O95" s="182" t="s">
        <v>1510</v>
      </c>
      <c r="P95" s="182"/>
      <c r="Q95" s="182"/>
      <c r="R95" s="182"/>
      <c r="S95" s="183" t="s">
        <v>3953</v>
      </c>
      <c r="T95" s="182"/>
      <c r="U95" s="182"/>
      <c r="V95" s="182"/>
    </row>
    <row r="96" spans="1:22">
      <c r="A96" s="182">
        <v>95</v>
      </c>
      <c r="B96" s="183" t="s">
        <v>357</v>
      </c>
      <c r="C96" s="184" t="s">
        <v>358</v>
      </c>
      <c r="D96" s="89" t="s">
        <v>19</v>
      </c>
      <c r="E96" s="183" t="s">
        <v>4004</v>
      </c>
      <c r="F96" s="183" t="s">
        <v>3951</v>
      </c>
      <c r="G96" s="185">
        <v>2002</v>
      </c>
      <c r="H96" s="92">
        <v>43.802313400000003</v>
      </c>
      <c r="I96" s="92">
        <v>131.963089</v>
      </c>
      <c r="J96" s="183" t="s">
        <v>42</v>
      </c>
      <c r="K96" s="182" t="s">
        <v>1510</v>
      </c>
      <c r="L96" s="183" t="s">
        <v>4068</v>
      </c>
      <c r="M96" s="183" t="s">
        <v>4068</v>
      </c>
      <c r="N96" s="183" t="s">
        <v>35</v>
      </c>
      <c r="O96" s="182" t="s">
        <v>1510</v>
      </c>
      <c r="P96" s="182"/>
      <c r="Q96" s="182"/>
      <c r="R96" s="182"/>
      <c r="S96" s="183" t="s">
        <v>3953</v>
      </c>
      <c r="T96" s="182"/>
      <c r="U96" s="182"/>
      <c r="V96" s="182"/>
    </row>
    <row r="97" spans="1:22">
      <c r="A97" s="182">
        <v>96</v>
      </c>
      <c r="B97" s="183" t="s">
        <v>357</v>
      </c>
      <c r="C97" s="184" t="s">
        <v>358</v>
      </c>
      <c r="D97" s="89" t="s">
        <v>19</v>
      </c>
      <c r="E97" s="183" t="s">
        <v>4004</v>
      </c>
      <c r="F97" s="183" t="s">
        <v>3951</v>
      </c>
      <c r="G97" s="185">
        <v>2002</v>
      </c>
      <c r="H97" s="92">
        <v>43.802313400000003</v>
      </c>
      <c r="I97" s="92">
        <v>131.963089</v>
      </c>
      <c r="J97" s="183" t="s">
        <v>42</v>
      </c>
      <c r="K97" s="182" t="s">
        <v>1510</v>
      </c>
      <c r="L97" s="183" t="s">
        <v>4069</v>
      </c>
      <c r="M97" s="183" t="s">
        <v>4069</v>
      </c>
      <c r="N97" s="183" t="s">
        <v>26</v>
      </c>
      <c r="O97" s="182" t="s">
        <v>1510</v>
      </c>
      <c r="P97" s="182"/>
      <c r="Q97" s="182"/>
      <c r="R97" s="182"/>
      <c r="S97" s="183" t="s">
        <v>3953</v>
      </c>
      <c r="T97" s="182"/>
      <c r="U97" s="182"/>
      <c r="V97" s="182"/>
    </row>
    <row r="98" spans="1:22">
      <c r="A98" s="182">
        <v>97</v>
      </c>
      <c r="B98" s="183" t="s">
        <v>357</v>
      </c>
      <c r="C98" s="184" t="s">
        <v>358</v>
      </c>
      <c r="D98" s="89" t="s">
        <v>19</v>
      </c>
      <c r="E98" s="183" t="s">
        <v>4004</v>
      </c>
      <c r="F98" s="183" t="s">
        <v>3951</v>
      </c>
      <c r="G98" s="185">
        <v>2002</v>
      </c>
      <c r="H98" s="92">
        <v>43.802313400000003</v>
      </c>
      <c r="I98" s="92">
        <v>131.963089</v>
      </c>
      <c r="J98" s="183" t="s">
        <v>42</v>
      </c>
      <c r="K98" s="182" t="s">
        <v>1510</v>
      </c>
      <c r="L98" s="183" t="s">
        <v>4070</v>
      </c>
      <c r="M98" s="183" t="s">
        <v>4070</v>
      </c>
      <c r="N98" s="183" t="s">
        <v>35</v>
      </c>
      <c r="O98" s="182" t="s">
        <v>1510</v>
      </c>
      <c r="P98" s="182"/>
      <c r="Q98" s="182"/>
      <c r="R98" s="182"/>
      <c r="S98" s="183" t="s">
        <v>3953</v>
      </c>
      <c r="T98" s="182"/>
      <c r="U98" s="182"/>
      <c r="V98" s="182"/>
    </row>
    <row r="99" spans="1:22">
      <c r="A99" s="182">
        <v>98</v>
      </c>
      <c r="B99" s="183" t="s">
        <v>357</v>
      </c>
      <c r="C99" s="184" t="s">
        <v>358</v>
      </c>
      <c r="D99" s="89" t="s">
        <v>19</v>
      </c>
      <c r="E99" s="183" t="s">
        <v>4004</v>
      </c>
      <c r="F99" s="183" t="s">
        <v>3951</v>
      </c>
      <c r="G99" s="185">
        <v>2002</v>
      </c>
      <c r="H99" s="92">
        <v>43.802313400000003</v>
      </c>
      <c r="I99" s="92">
        <v>131.963089</v>
      </c>
      <c r="J99" s="183" t="s">
        <v>42</v>
      </c>
      <c r="K99" s="182" t="s">
        <v>1510</v>
      </c>
      <c r="L99" s="183" t="s">
        <v>4071</v>
      </c>
      <c r="M99" s="183" t="s">
        <v>4071</v>
      </c>
      <c r="N99" s="183" t="s">
        <v>26</v>
      </c>
      <c r="O99" s="182" t="s">
        <v>1510</v>
      </c>
      <c r="P99" s="182"/>
      <c r="Q99" s="182"/>
      <c r="R99" s="182"/>
      <c r="S99" s="183" t="s">
        <v>3953</v>
      </c>
      <c r="T99" s="182"/>
      <c r="U99" s="182"/>
      <c r="V99" s="182"/>
    </row>
    <row r="100" spans="1:22">
      <c r="A100" s="182">
        <v>99</v>
      </c>
      <c r="B100" s="183" t="s">
        <v>3986</v>
      </c>
      <c r="C100" s="184" t="s">
        <v>358</v>
      </c>
      <c r="D100" s="89" t="s">
        <v>19</v>
      </c>
      <c r="E100" s="183" t="s">
        <v>4004</v>
      </c>
      <c r="F100" s="183" t="s">
        <v>3951</v>
      </c>
      <c r="G100" s="185">
        <v>2002</v>
      </c>
      <c r="H100" s="92">
        <v>43.802313400000003</v>
      </c>
      <c r="I100" s="92">
        <v>131.963089</v>
      </c>
      <c r="J100" s="183" t="s">
        <v>4053</v>
      </c>
      <c r="K100" s="182" t="s">
        <v>1510</v>
      </c>
      <c r="L100" s="183" t="s">
        <v>4072</v>
      </c>
      <c r="M100" s="183" t="s">
        <v>4072</v>
      </c>
      <c r="N100" s="183" t="s">
        <v>35</v>
      </c>
      <c r="O100" s="182" t="s">
        <v>1510</v>
      </c>
      <c r="P100" s="182"/>
      <c r="Q100" s="182"/>
      <c r="R100" s="182"/>
      <c r="S100" s="183" t="s">
        <v>3953</v>
      </c>
      <c r="T100" s="182" t="s">
        <v>3023</v>
      </c>
      <c r="U100" s="108" t="s">
        <v>3025</v>
      </c>
      <c r="V100" s="186" t="s">
        <v>4073</v>
      </c>
    </row>
    <row r="101" spans="1:22">
      <c r="A101" s="182">
        <v>100</v>
      </c>
      <c r="B101" s="183" t="s">
        <v>357</v>
      </c>
      <c r="C101" s="184" t="s">
        <v>358</v>
      </c>
      <c r="D101" s="89" t="s">
        <v>19</v>
      </c>
      <c r="E101" s="183" t="s">
        <v>4004</v>
      </c>
      <c r="F101" s="183" t="s">
        <v>3951</v>
      </c>
      <c r="G101" s="185">
        <v>2002</v>
      </c>
      <c r="H101" s="92">
        <v>43.802313400000003</v>
      </c>
      <c r="I101" s="92">
        <v>131.963089</v>
      </c>
      <c r="J101" s="183" t="s">
        <v>42</v>
      </c>
      <c r="K101" s="182" t="s">
        <v>1510</v>
      </c>
      <c r="L101" s="183" t="s">
        <v>4074</v>
      </c>
      <c r="M101" s="183" t="s">
        <v>4074</v>
      </c>
      <c r="N101" s="183" t="s">
        <v>35</v>
      </c>
      <c r="O101" s="182" t="s">
        <v>1510</v>
      </c>
      <c r="P101" s="182"/>
      <c r="Q101" s="182"/>
      <c r="R101" s="182"/>
      <c r="S101" s="183" t="s">
        <v>3953</v>
      </c>
      <c r="T101" s="182"/>
      <c r="U101" s="182"/>
      <c r="V101" s="182"/>
    </row>
    <row r="102" spans="1:22">
      <c r="A102" s="182">
        <v>101</v>
      </c>
      <c r="B102" s="183" t="s">
        <v>357</v>
      </c>
      <c r="C102" s="184" t="s">
        <v>358</v>
      </c>
      <c r="D102" s="89" t="s">
        <v>19</v>
      </c>
      <c r="E102" s="183" t="s">
        <v>4004</v>
      </c>
      <c r="F102" s="183" t="s">
        <v>3951</v>
      </c>
      <c r="G102" s="185">
        <v>2002</v>
      </c>
      <c r="H102" s="92">
        <v>43.802313400000003</v>
      </c>
      <c r="I102" s="92">
        <v>131.963089</v>
      </c>
      <c r="J102" s="183" t="s">
        <v>42</v>
      </c>
      <c r="K102" s="182" t="s">
        <v>1510</v>
      </c>
      <c r="L102" s="183" t="s">
        <v>4075</v>
      </c>
      <c r="M102" s="183" t="s">
        <v>4075</v>
      </c>
      <c r="N102" s="183" t="s">
        <v>35</v>
      </c>
      <c r="O102" s="182" t="s">
        <v>1510</v>
      </c>
      <c r="P102" s="182"/>
      <c r="Q102" s="182"/>
      <c r="R102" s="182"/>
      <c r="S102" s="183" t="s">
        <v>3953</v>
      </c>
      <c r="T102" s="182"/>
      <c r="U102" s="182"/>
      <c r="V102" s="182"/>
    </row>
    <row r="103" spans="1:22">
      <c r="A103" s="182">
        <v>102</v>
      </c>
      <c r="B103" s="183" t="s">
        <v>357</v>
      </c>
      <c r="C103" s="184" t="s">
        <v>358</v>
      </c>
      <c r="D103" s="89" t="s">
        <v>19</v>
      </c>
      <c r="E103" s="183" t="s">
        <v>4004</v>
      </c>
      <c r="F103" s="183" t="s">
        <v>3951</v>
      </c>
      <c r="G103" s="185">
        <v>2002</v>
      </c>
      <c r="H103" s="92">
        <v>43.802313400000003</v>
      </c>
      <c r="I103" s="92">
        <v>131.963089</v>
      </c>
      <c r="J103" s="183" t="s">
        <v>4053</v>
      </c>
      <c r="K103" s="182" t="s">
        <v>1510</v>
      </c>
      <c r="L103" s="183" t="s">
        <v>4076</v>
      </c>
      <c r="M103" s="183" t="s">
        <v>4076</v>
      </c>
      <c r="N103" s="183" t="s">
        <v>35</v>
      </c>
      <c r="O103" s="182" t="s">
        <v>1510</v>
      </c>
      <c r="P103" s="182"/>
      <c r="Q103" s="182"/>
      <c r="R103" s="182"/>
      <c r="S103" s="183" t="s">
        <v>3953</v>
      </c>
      <c r="T103" s="182"/>
      <c r="U103" s="182"/>
      <c r="V103" s="182"/>
    </row>
    <row r="104" spans="1:22">
      <c r="A104" s="182">
        <v>103</v>
      </c>
      <c r="B104" s="183" t="s">
        <v>357</v>
      </c>
      <c r="C104" s="184" t="s">
        <v>358</v>
      </c>
      <c r="D104" s="89" t="s">
        <v>19</v>
      </c>
      <c r="E104" s="183" t="s">
        <v>4004</v>
      </c>
      <c r="F104" s="183" t="s">
        <v>3951</v>
      </c>
      <c r="G104" s="185">
        <v>2002</v>
      </c>
      <c r="H104" s="92">
        <v>43.802313400000003</v>
      </c>
      <c r="I104" s="92">
        <v>131.963089</v>
      </c>
      <c r="J104" s="183" t="s">
        <v>42</v>
      </c>
      <c r="K104" s="182" t="s">
        <v>1510</v>
      </c>
      <c r="L104" s="183" t="s">
        <v>4077</v>
      </c>
      <c r="M104" s="183" t="s">
        <v>4077</v>
      </c>
      <c r="N104" s="183" t="s">
        <v>35</v>
      </c>
      <c r="O104" s="182" t="s">
        <v>1510</v>
      </c>
      <c r="P104" s="182"/>
      <c r="Q104" s="182"/>
      <c r="R104" s="182"/>
      <c r="S104" s="183" t="s">
        <v>3953</v>
      </c>
      <c r="T104" s="182"/>
      <c r="U104" s="182"/>
      <c r="V104" s="182"/>
    </row>
    <row r="105" spans="1:22">
      <c r="A105" s="182">
        <v>104</v>
      </c>
      <c r="B105" s="183" t="s">
        <v>357</v>
      </c>
      <c r="C105" s="184" t="s">
        <v>358</v>
      </c>
      <c r="D105" s="89" t="s">
        <v>19</v>
      </c>
      <c r="E105" s="183" t="s">
        <v>4004</v>
      </c>
      <c r="F105" s="183" t="s">
        <v>3951</v>
      </c>
      <c r="G105" s="185">
        <v>2002</v>
      </c>
      <c r="H105" s="92">
        <v>43.802313400000003</v>
      </c>
      <c r="I105" s="92">
        <v>131.963089</v>
      </c>
      <c r="J105" s="183" t="s">
        <v>42</v>
      </c>
      <c r="K105" s="182" t="s">
        <v>1510</v>
      </c>
      <c r="L105" s="183" t="s">
        <v>4078</v>
      </c>
      <c r="M105" s="183" t="s">
        <v>4078</v>
      </c>
      <c r="N105" s="183" t="s">
        <v>26</v>
      </c>
      <c r="O105" s="182" t="s">
        <v>1510</v>
      </c>
      <c r="P105" s="182"/>
      <c r="Q105" s="182"/>
      <c r="R105" s="182"/>
      <c r="S105" s="183" t="s">
        <v>3953</v>
      </c>
      <c r="T105" s="182"/>
      <c r="U105" s="182"/>
      <c r="V105" s="182"/>
    </row>
    <row r="106" spans="1:22">
      <c r="A106" s="182">
        <v>105</v>
      </c>
      <c r="B106" s="183" t="s">
        <v>357</v>
      </c>
      <c r="C106" s="184" t="s">
        <v>358</v>
      </c>
      <c r="D106" s="89" t="s">
        <v>19</v>
      </c>
      <c r="E106" s="183" t="s">
        <v>4004</v>
      </c>
      <c r="F106" s="183" t="s">
        <v>3951</v>
      </c>
      <c r="G106" s="185">
        <v>2002</v>
      </c>
      <c r="H106" s="92">
        <v>43.802313400000003</v>
      </c>
      <c r="I106" s="92">
        <v>131.963089</v>
      </c>
      <c r="J106" s="183" t="s">
        <v>42</v>
      </c>
      <c r="K106" s="182" t="s">
        <v>1510</v>
      </c>
      <c r="L106" s="183" t="s">
        <v>4079</v>
      </c>
      <c r="M106" s="183" t="s">
        <v>4079</v>
      </c>
      <c r="N106" s="183" t="s">
        <v>35</v>
      </c>
      <c r="O106" s="182" t="s">
        <v>1510</v>
      </c>
      <c r="P106" s="182"/>
      <c r="Q106" s="182"/>
      <c r="R106" s="182"/>
      <c r="S106" s="183" t="s">
        <v>3953</v>
      </c>
      <c r="T106" s="182"/>
      <c r="U106" s="182"/>
      <c r="V106" s="182"/>
    </row>
    <row r="107" spans="1:22">
      <c r="A107" s="182">
        <v>106</v>
      </c>
      <c r="B107" s="183" t="s">
        <v>18</v>
      </c>
      <c r="C107" s="184" t="s">
        <v>358</v>
      </c>
      <c r="D107" s="89" t="s">
        <v>19</v>
      </c>
      <c r="E107" s="183" t="s">
        <v>4004</v>
      </c>
      <c r="F107" s="183" t="s">
        <v>3951</v>
      </c>
      <c r="G107" s="185">
        <v>2002</v>
      </c>
      <c r="H107" s="92">
        <v>43.802313400000003</v>
      </c>
      <c r="I107" s="92">
        <v>131.963089</v>
      </c>
      <c r="J107" s="183" t="s">
        <v>42</v>
      </c>
      <c r="K107" s="182" t="s">
        <v>1510</v>
      </c>
      <c r="L107" s="183" t="s">
        <v>4080</v>
      </c>
      <c r="M107" s="183" t="s">
        <v>4080</v>
      </c>
      <c r="N107" s="183" t="s">
        <v>26</v>
      </c>
      <c r="O107" s="182" t="s">
        <v>1510</v>
      </c>
      <c r="P107" s="182"/>
      <c r="Q107" s="182"/>
      <c r="R107" s="182"/>
      <c r="S107" s="183" t="s">
        <v>3953</v>
      </c>
      <c r="T107" s="182"/>
      <c r="U107" s="182"/>
      <c r="V107" s="182"/>
    </row>
    <row r="108" spans="1:22">
      <c r="A108" s="182">
        <v>107</v>
      </c>
      <c r="B108" s="183" t="s">
        <v>18</v>
      </c>
      <c r="C108" s="184" t="s">
        <v>358</v>
      </c>
      <c r="D108" s="89" t="s">
        <v>19</v>
      </c>
      <c r="E108" s="183" t="s">
        <v>4004</v>
      </c>
      <c r="F108" s="183" t="s">
        <v>3951</v>
      </c>
      <c r="G108" s="185">
        <v>2002</v>
      </c>
      <c r="H108" s="92">
        <v>43.802313400000003</v>
      </c>
      <c r="I108" s="92">
        <v>131.963089</v>
      </c>
      <c r="J108" s="183" t="s">
        <v>42</v>
      </c>
      <c r="K108" s="182" t="s">
        <v>1510</v>
      </c>
      <c r="L108" s="183" t="s">
        <v>4081</v>
      </c>
      <c r="M108" s="183" t="s">
        <v>4081</v>
      </c>
      <c r="N108" s="183" t="s">
        <v>35</v>
      </c>
      <c r="O108" s="182" t="s">
        <v>1510</v>
      </c>
      <c r="P108" s="182"/>
      <c r="Q108" s="182"/>
      <c r="R108" s="182"/>
      <c r="S108" s="183" t="s">
        <v>3953</v>
      </c>
      <c r="T108" s="182"/>
      <c r="U108" s="182"/>
      <c r="V108" s="182"/>
    </row>
    <row r="109" spans="1:22">
      <c r="A109" s="182">
        <v>108</v>
      </c>
      <c r="B109" s="183" t="s">
        <v>3986</v>
      </c>
      <c r="C109" s="184" t="s">
        <v>358</v>
      </c>
      <c r="D109" s="89" t="s">
        <v>19</v>
      </c>
      <c r="E109" s="183" t="s">
        <v>4004</v>
      </c>
      <c r="F109" s="183" t="s">
        <v>3951</v>
      </c>
      <c r="G109" s="185">
        <v>2002</v>
      </c>
      <c r="H109" s="92">
        <v>43.802313400000003</v>
      </c>
      <c r="I109" s="92">
        <v>131.963089</v>
      </c>
      <c r="J109" s="183" t="s">
        <v>42</v>
      </c>
      <c r="K109" s="182" t="s">
        <v>1510</v>
      </c>
      <c r="L109" s="183" t="s">
        <v>4082</v>
      </c>
      <c r="M109" s="183" t="s">
        <v>4082</v>
      </c>
      <c r="N109" s="183" t="s">
        <v>35</v>
      </c>
      <c r="O109" s="182" t="s">
        <v>1510</v>
      </c>
      <c r="P109" s="182"/>
      <c r="Q109" s="182"/>
      <c r="R109" s="182"/>
      <c r="S109" s="183" t="s">
        <v>3953</v>
      </c>
      <c r="T109" s="182"/>
      <c r="U109" s="182"/>
      <c r="V109" s="182"/>
    </row>
    <row r="110" spans="1:22">
      <c r="A110" s="182">
        <v>109</v>
      </c>
      <c r="B110" s="183" t="s">
        <v>357</v>
      </c>
      <c r="C110" s="184" t="s">
        <v>358</v>
      </c>
      <c r="D110" s="89" t="s">
        <v>19</v>
      </c>
      <c r="E110" s="183" t="s">
        <v>4004</v>
      </c>
      <c r="F110" s="183" t="s">
        <v>3951</v>
      </c>
      <c r="G110" s="185">
        <v>2002</v>
      </c>
      <c r="H110" s="92">
        <v>43.802313400000003</v>
      </c>
      <c r="I110" s="92">
        <v>131.963089</v>
      </c>
      <c r="J110" s="183" t="s">
        <v>42</v>
      </c>
      <c r="K110" s="182" t="s">
        <v>1510</v>
      </c>
      <c r="L110" s="183" t="s">
        <v>4083</v>
      </c>
      <c r="M110" s="183" t="s">
        <v>4083</v>
      </c>
      <c r="N110" s="183" t="s">
        <v>35</v>
      </c>
      <c r="O110" s="182" t="s">
        <v>1510</v>
      </c>
      <c r="P110" s="182"/>
      <c r="Q110" s="182"/>
      <c r="R110" s="182"/>
      <c r="S110" s="183" t="s">
        <v>3953</v>
      </c>
      <c r="T110" s="182"/>
      <c r="U110" s="182"/>
      <c r="V110" s="182"/>
    </row>
    <row r="111" spans="1:22">
      <c r="A111" s="182">
        <v>110</v>
      </c>
      <c r="B111" s="183" t="s">
        <v>357</v>
      </c>
      <c r="C111" s="184" t="s">
        <v>358</v>
      </c>
      <c r="D111" s="89" t="s">
        <v>19</v>
      </c>
      <c r="E111" s="183" t="s">
        <v>4004</v>
      </c>
      <c r="F111" s="183" t="s">
        <v>3951</v>
      </c>
      <c r="G111" s="185">
        <v>2002</v>
      </c>
      <c r="H111" s="92">
        <v>43.802313400000003</v>
      </c>
      <c r="I111" s="92">
        <v>131.963089</v>
      </c>
      <c r="J111" s="183" t="s">
        <v>42</v>
      </c>
      <c r="K111" s="182" t="s">
        <v>1510</v>
      </c>
      <c r="L111" s="183" t="s">
        <v>4084</v>
      </c>
      <c r="M111" s="183" t="s">
        <v>4084</v>
      </c>
      <c r="N111" s="183" t="s">
        <v>26</v>
      </c>
      <c r="O111" s="182" t="s">
        <v>1510</v>
      </c>
      <c r="P111" s="182"/>
      <c r="Q111" s="182"/>
      <c r="R111" s="182"/>
      <c r="S111" s="183" t="s">
        <v>3953</v>
      </c>
      <c r="T111" s="182"/>
      <c r="U111" s="182"/>
      <c r="V111" s="182"/>
    </row>
    <row r="112" spans="1:22">
      <c r="A112" s="182">
        <v>111</v>
      </c>
      <c r="B112" s="183" t="s">
        <v>357</v>
      </c>
      <c r="C112" s="184" t="s">
        <v>358</v>
      </c>
      <c r="D112" s="89" t="s">
        <v>19</v>
      </c>
      <c r="E112" s="183" t="s">
        <v>4004</v>
      </c>
      <c r="F112" s="183" t="s">
        <v>3951</v>
      </c>
      <c r="G112" s="185">
        <v>2002</v>
      </c>
      <c r="H112" s="92">
        <v>43.802313400000003</v>
      </c>
      <c r="I112" s="92">
        <v>131.963089</v>
      </c>
      <c r="J112" s="183" t="s">
        <v>4053</v>
      </c>
      <c r="K112" s="182" t="s">
        <v>1510</v>
      </c>
      <c r="L112" s="107" t="s">
        <v>4085</v>
      </c>
      <c r="M112" s="107" t="s">
        <v>4085</v>
      </c>
      <c r="N112" s="183" t="s">
        <v>35</v>
      </c>
      <c r="O112" s="182" t="s">
        <v>1510</v>
      </c>
      <c r="P112" s="182"/>
      <c r="Q112" s="182"/>
      <c r="R112" s="182"/>
      <c r="S112" s="183" t="s">
        <v>3953</v>
      </c>
      <c r="T112" s="182"/>
      <c r="U112" s="182"/>
      <c r="V112" s="182"/>
    </row>
    <row r="113" spans="1:22">
      <c r="A113" s="182">
        <v>112</v>
      </c>
      <c r="B113" s="183" t="s">
        <v>357</v>
      </c>
      <c r="C113" s="184" t="s">
        <v>358</v>
      </c>
      <c r="D113" s="89" t="s">
        <v>19</v>
      </c>
      <c r="E113" s="183" t="s">
        <v>4004</v>
      </c>
      <c r="F113" s="183" t="s">
        <v>3951</v>
      </c>
      <c r="G113" s="185">
        <v>2002</v>
      </c>
      <c r="H113" s="92">
        <v>43.802313400000003</v>
      </c>
      <c r="I113" s="92">
        <v>131.963089</v>
      </c>
      <c r="J113" s="183" t="s">
        <v>42</v>
      </c>
      <c r="K113" s="182" t="s">
        <v>1510</v>
      </c>
      <c r="L113" s="183" t="s">
        <v>4086</v>
      </c>
      <c r="M113" s="183" t="s">
        <v>4086</v>
      </c>
      <c r="N113" s="183" t="s">
        <v>35</v>
      </c>
      <c r="O113" s="182" t="s">
        <v>1510</v>
      </c>
      <c r="P113" s="182"/>
      <c r="Q113" s="182"/>
      <c r="R113" s="182"/>
      <c r="S113" s="183" t="s">
        <v>3953</v>
      </c>
      <c r="T113" s="182"/>
      <c r="U113" s="182"/>
      <c r="V113" s="182"/>
    </row>
    <row r="114" spans="1:22">
      <c r="A114" s="182">
        <v>113</v>
      </c>
      <c r="B114" s="183" t="s">
        <v>357</v>
      </c>
      <c r="C114" s="184" t="s">
        <v>358</v>
      </c>
      <c r="D114" s="89" t="s">
        <v>19</v>
      </c>
      <c r="E114" s="183" t="s">
        <v>4004</v>
      </c>
      <c r="F114" s="183" t="s">
        <v>3951</v>
      </c>
      <c r="G114" s="185">
        <v>2002</v>
      </c>
      <c r="H114" s="92">
        <v>43.802313400000003</v>
      </c>
      <c r="I114" s="92">
        <v>131.963089</v>
      </c>
      <c r="J114" s="183" t="s">
        <v>42</v>
      </c>
      <c r="K114" s="182" t="s">
        <v>1510</v>
      </c>
      <c r="L114" s="183" t="s">
        <v>4087</v>
      </c>
      <c r="M114" s="183" t="s">
        <v>4087</v>
      </c>
      <c r="N114" s="183" t="s">
        <v>35</v>
      </c>
      <c r="O114" s="182" t="s">
        <v>1510</v>
      </c>
      <c r="P114" s="182"/>
      <c r="Q114" s="182"/>
      <c r="R114" s="182"/>
      <c r="S114" s="183" t="s">
        <v>3953</v>
      </c>
      <c r="T114" s="182"/>
      <c r="U114" s="182"/>
      <c r="V114" s="182"/>
    </row>
    <row r="115" spans="1:22">
      <c r="A115" s="182">
        <v>114</v>
      </c>
      <c r="B115" s="183" t="s">
        <v>357</v>
      </c>
      <c r="C115" s="184" t="s">
        <v>358</v>
      </c>
      <c r="D115" s="89" t="s">
        <v>19</v>
      </c>
      <c r="E115" s="183" t="s">
        <v>4004</v>
      </c>
      <c r="F115" s="183" t="s">
        <v>3951</v>
      </c>
      <c r="G115" s="185">
        <v>2002</v>
      </c>
      <c r="H115" s="92">
        <v>43.802313400000003</v>
      </c>
      <c r="I115" s="92">
        <v>131.963089</v>
      </c>
      <c r="J115" s="183" t="s">
        <v>42</v>
      </c>
      <c r="K115" s="182" t="s">
        <v>1510</v>
      </c>
      <c r="L115" s="183" t="s">
        <v>4088</v>
      </c>
      <c r="M115" s="183" t="s">
        <v>4088</v>
      </c>
      <c r="N115" s="183" t="s">
        <v>35</v>
      </c>
      <c r="O115" s="182" t="s">
        <v>1510</v>
      </c>
      <c r="P115" s="182"/>
      <c r="Q115" s="182"/>
      <c r="R115" s="182"/>
      <c r="S115" s="183" t="s">
        <v>3953</v>
      </c>
      <c r="T115" s="182"/>
      <c r="U115" s="182"/>
      <c r="V115" s="182"/>
    </row>
    <row r="116" spans="1:22">
      <c r="A116" s="182">
        <v>115</v>
      </c>
      <c r="B116" s="183" t="s">
        <v>357</v>
      </c>
      <c r="C116" s="184" t="s">
        <v>358</v>
      </c>
      <c r="D116" s="89" t="s">
        <v>19</v>
      </c>
      <c r="E116" s="183" t="s">
        <v>4004</v>
      </c>
      <c r="F116" s="183" t="s">
        <v>3951</v>
      </c>
      <c r="G116" s="185">
        <v>2002</v>
      </c>
      <c r="H116" s="92">
        <v>43.802313400000003</v>
      </c>
      <c r="I116" s="92">
        <v>131.963089</v>
      </c>
      <c r="J116" s="183" t="s">
        <v>4053</v>
      </c>
      <c r="K116" s="182" t="s">
        <v>1510</v>
      </c>
      <c r="L116" s="183" t="s">
        <v>4089</v>
      </c>
      <c r="M116" s="183" t="s">
        <v>4089</v>
      </c>
      <c r="N116" s="183" t="s">
        <v>35</v>
      </c>
      <c r="O116" s="182" t="s">
        <v>1510</v>
      </c>
      <c r="P116" s="182"/>
      <c r="Q116" s="182"/>
      <c r="R116" s="182"/>
      <c r="S116" s="183" t="s">
        <v>3953</v>
      </c>
      <c r="T116" s="182"/>
      <c r="U116" s="182"/>
      <c r="V116" s="182"/>
    </row>
    <row r="117" spans="1:22">
      <c r="A117" s="182">
        <v>116</v>
      </c>
      <c r="B117" s="183" t="s">
        <v>357</v>
      </c>
      <c r="C117" s="184" t="s">
        <v>358</v>
      </c>
      <c r="D117" s="89" t="s">
        <v>19</v>
      </c>
      <c r="E117" s="183" t="s">
        <v>4004</v>
      </c>
      <c r="F117" s="183" t="s">
        <v>3951</v>
      </c>
      <c r="G117" s="185">
        <v>2002</v>
      </c>
      <c r="H117" s="92">
        <v>43.802313400000003</v>
      </c>
      <c r="I117" s="92">
        <v>131.963089</v>
      </c>
      <c r="J117" s="183" t="s">
        <v>42</v>
      </c>
      <c r="K117" s="182" t="s">
        <v>1510</v>
      </c>
      <c r="L117" s="183" t="s">
        <v>4090</v>
      </c>
      <c r="M117" s="183" t="s">
        <v>4090</v>
      </c>
      <c r="N117" s="183" t="s">
        <v>26</v>
      </c>
      <c r="O117" s="182" t="s">
        <v>1510</v>
      </c>
      <c r="P117" s="182"/>
      <c r="Q117" s="182"/>
      <c r="R117" s="182"/>
      <c r="S117" s="183" t="s">
        <v>3953</v>
      </c>
      <c r="T117" s="182"/>
      <c r="U117" s="182"/>
      <c r="V117" s="182"/>
    </row>
    <row r="118" spans="1:22">
      <c r="A118" s="182">
        <v>117</v>
      </c>
      <c r="B118" s="183" t="s">
        <v>357</v>
      </c>
      <c r="C118" s="184" t="s">
        <v>358</v>
      </c>
      <c r="D118" s="89" t="s">
        <v>19</v>
      </c>
      <c r="E118" s="183" t="s">
        <v>4004</v>
      </c>
      <c r="F118" s="183" t="s">
        <v>3951</v>
      </c>
      <c r="G118" s="185">
        <v>2002</v>
      </c>
      <c r="H118" s="92">
        <v>43.802313400000003</v>
      </c>
      <c r="I118" s="92">
        <v>131.963089</v>
      </c>
      <c r="J118" s="183" t="s">
        <v>42</v>
      </c>
      <c r="K118" s="182" t="s">
        <v>1510</v>
      </c>
      <c r="L118" s="183" t="s">
        <v>4091</v>
      </c>
      <c r="M118" s="183" t="s">
        <v>4091</v>
      </c>
      <c r="N118" s="183" t="s">
        <v>35</v>
      </c>
      <c r="O118" s="182" t="s">
        <v>1510</v>
      </c>
      <c r="P118" s="182"/>
      <c r="Q118" s="182"/>
      <c r="R118" s="182"/>
      <c r="S118" s="183" t="s">
        <v>3953</v>
      </c>
      <c r="T118" s="182"/>
      <c r="U118" s="182"/>
      <c r="V118" s="182"/>
    </row>
    <row r="119" spans="1:22">
      <c r="A119" s="182">
        <v>118</v>
      </c>
      <c r="B119" s="183" t="s">
        <v>357</v>
      </c>
      <c r="C119" s="184" t="s">
        <v>358</v>
      </c>
      <c r="D119" s="89" t="s">
        <v>19</v>
      </c>
      <c r="E119" s="183" t="s">
        <v>3960</v>
      </c>
      <c r="F119" s="183" t="s">
        <v>3951</v>
      </c>
      <c r="G119" s="185">
        <v>2004</v>
      </c>
      <c r="H119" s="92">
        <v>43.045130200000003</v>
      </c>
      <c r="I119" s="92">
        <v>44.287097199999998</v>
      </c>
      <c r="J119" s="183" t="s">
        <v>42</v>
      </c>
      <c r="K119" s="182" t="s">
        <v>1510</v>
      </c>
      <c r="L119" s="183" t="s">
        <v>4092</v>
      </c>
      <c r="M119" s="183" t="s">
        <v>4092</v>
      </c>
      <c r="N119" s="183" t="s">
        <v>26</v>
      </c>
      <c r="O119" s="182" t="s">
        <v>1510</v>
      </c>
      <c r="P119" s="182"/>
      <c r="Q119" s="182"/>
      <c r="R119" s="182"/>
      <c r="S119" s="183" t="s">
        <v>3953</v>
      </c>
      <c r="T119" s="182"/>
      <c r="U119" s="182"/>
      <c r="V119" s="182"/>
    </row>
    <row r="120" spans="1:22">
      <c r="A120" s="182">
        <v>119</v>
      </c>
      <c r="B120" s="183" t="s">
        <v>357</v>
      </c>
      <c r="C120" s="184" t="s">
        <v>358</v>
      </c>
      <c r="D120" s="89" t="s">
        <v>19</v>
      </c>
      <c r="E120" s="183" t="s">
        <v>3960</v>
      </c>
      <c r="F120" s="183" t="s">
        <v>3951</v>
      </c>
      <c r="G120" s="185">
        <v>2004</v>
      </c>
      <c r="H120" s="92">
        <v>43.045130200000003</v>
      </c>
      <c r="I120" s="92">
        <v>44.287097199999998</v>
      </c>
      <c r="J120" s="183" t="s">
        <v>42</v>
      </c>
      <c r="K120" s="182" t="s">
        <v>1510</v>
      </c>
      <c r="L120" s="183" t="s">
        <v>4093</v>
      </c>
      <c r="M120" s="183" t="s">
        <v>4093</v>
      </c>
      <c r="N120" s="183" t="s">
        <v>26</v>
      </c>
      <c r="O120" s="182" t="s">
        <v>1510</v>
      </c>
      <c r="P120" s="182"/>
      <c r="Q120" s="182"/>
      <c r="R120" s="182"/>
      <c r="S120" s="183" t="s">
        <v>3953</v>
      </c>
      <c r="T120" s="182"/>
      <c r="U120" s="182"/>
      <c r="V120" s="182"/>
    </row>
    <row r="121" spans="1:22">
      <c r="A121" s="182">
        <v>120</v>
      </c>
      <c r="B121" s="183" t="s">
        <v>357</v>
      </c>
      <c r="C121" s="184" t="s">
        <v>358</v>
      </c>
      <c r="D121" s="89" t="s">
        <v>19</v>
      </c>
      <c r="E121" s="183" t="s">
        <v>3960</v>
      </c>
      <c r="F121" s="183" t="s">
        <v>3951</v>
      </c>
      <c r="G121" s="185">
        <v>2004</v>
      </c>
      <c r="H121" s="92">
        <v>43.045130200000003</v>
      </c>
      <c r="I121" s="92">
        <v>44.287097199999998</v>
      </c>
      <c r="J121" s="183" t="s">
        <v>42</v>
      </c>
      <c r="K121" s="182" t="s">
        <v>1510</v>
      </c>
      <c r="L121" s="183" t="s">
        <v>4094</v>
      </c>
      <c r="M121" s="183" t="s">
        <v>4094</v>
      </c>
      <c r="N121" s="183" t="s">
        <v>26</v>
      </c>
      <c r="O121" s="182" t="s">
        <v>1510</v>
      </c>
      <c r="P121" s="182"/>
      <c r="Q121" s="182"/>
      <c r="R121" s="182"/>
      <c r="S121" s="183" t="s">
        <v>3953</v>
      </c>
      <c r="T121" s="182"/>
      <c r="U121" s="182"/>
      <c r="V121" s="182"/>
    </row>
    <row r="122" spans="1:22">
      <c r="A122" s="182">
        <v>121</v>
      </c>
      <c r="B122" s="183" t="s">
        <v>18</v>
      </c>
      <c r="C122" s="184" t="s">
        <v>358</v>
      </c>
      <c r="D122" s="89" t="s">
        <v>19</v>
      </c>
      <c r="E122" s="183" t="s">
        <v>3960</v>
      </c>
      <c r="F122" s="183" t="s">
        <v>3951</v>
      </c>
      <c r="G122" s="185">
        <v>2004</v>
      </c>
      <c r="H122" s="92">
        <v>43.045130200000003</v>
      </c>
      <c r="I122" s="92">
        <v>44.287097199999998</v>
      </c>
      <c r="J122" s="183" t="s">
        <v>42</v>
      </c>
      <c r="K122" s="182" t="s">
        <v>1510</v>
      </c>
      <c r="L122" s="183" t="s">
        <v>4095</v>
      </c>
      <c r="M122" s="183" t="s">
        <v>4095</v>
      </c>
      <c r="N122" s="183" t="s">
        <v>35</v>
      </c>
      <c r="O122" s="182" t="s">
        <v>1510</v>
      </c>
      <c r="P122" s="182"/>
      <c r="Q122" s="182"/>
      <c r="R122" s="182"/>
      <c r="S122" s="183" t="s">
        <v>3953</v>
      </c>
      <c r="T122" s="182"/>
      <c r="U122" s="182"/>
      <c r="V122" s="182"/>
    </row>
    <row r="123" spans="1:22">
      <c r="A123" s="182">
        <v>122</v>
      </c>
      <c r="B123" s="183" t="s">
        <v>357</v>
      </c>
      <c r="C123" s="184" t="s">
        <v>358</v>
      </c>
      <c r="D123" s="89" t="s">
        <v>19</v>
      </c>
      <c r="E123" s="183" t="s">
        <v>3960</v>
      </c>
      <c r="F123" s="183" t="s">
        <v>3951</v>
      </c>
      <c r="G123" s="185">
        <v>2004</v>
      </c>
      <c r="H123" s="92">
        <v>43.045130200000003</v>
      </c>
      <c r="I123" s="92">
        <v>44.287097199999998</v>
      </c>
      <c r="J123" s="183" t="s">
        <v>42</v>
      </c>
      <c r="K123" s="182" t="s">
        <v>1510</v>
      </c>
      <c r="L123" s="183" t="s">
        <v>4096</v>
      </c>
      <c r="M123" s="183" t="s">
        <v>4096</v>
      </c>
      <c r="N123" s="183" t="s">
        <v>26</v>
      </c>
      <c r="O123" s="182" t="s">
        <v>1510</v>
      </c>
      <c r="P123" s="182"/>
      <c r="Q123" s="182"/>
      <c r="R123" s="182"/>
      <c r="S123" s="183" t="s">
        <v>3953</v>
      </c>
      <c r="T123" s="182"/>
      <c r="U123" s="182"/>
      <c r="V123" s="182"/>
    </row>
    <row r="124" spans="1:22">
      <c r="A124" s="182">
        <v>123</v>
      </c>
      <c r="B124" s="183" t="s">
        <v>357</v>
      </c>
      <c r="C124" s="184" t="s">
        <v>358</v>
      </c>
      <c r="D124" s="89" t="s">
        <v>19</v>
      </c>
      <c r="E124" s="183" t="s">
        <v>3960</v>
      </c>
      <c r="F124" s="183" t="s">
        <v>3951</v>
      </c>
      <c r="G124" s="185">
        <v>2004</v>
      </c>
      <c r="H124" s="92">
        <v>43.045130200000003</v>
      </c>
      <c r="I124" s="92">
        <v>44.287097199999998</v>
      </c>
      <c r="J124" s="183" t="s">
        <v>42</v>
      </c>
      <c r="K124" s="182" t="s">
        <v>1510</v>
      </c>
      <c r="L124" s="183" t="s">
        <v>4097</v>
      </c>
      <c r="M124" s="183" t="s">
        <v>4097</v>
      </c>
      <c r="N124" s="183" t="s">
        <v>26</v>
      </c>
      <c r="O124" s="182" t="s">
        <v>1510</v>
      </c>
      <c r="P124" s="182"/>
      <c r="Q124" s="182"/>
      <c r="R124" s="182"/>
      <c r="S124" s="183" t="s">
        <v>3953</v>
      </c>
      <c r="T124" s="182"/>
      <c r="U124" s="182"/>
      <c r="V124" s="182"/>
    </row>
    <row r="125" spans="1:22">
      <c r="A125" s="182">
        <v>124</v>
      </c>
      <c r="B125" s="183" t="s">
        <v>357</v>
      </c>
      <c r="C125" s="184" t="s">
        <v>358</v>
      </c>
      <c r="D125" s="89" t="s">
        <v>19</v>
      </c>
      <c r="E125" s="183" t="s">
        <v>3960</v>
      </c>
      <c r="F125" s="183" t="s">
        <v>3951</v>
      </c>
      <c r="G125" s="185">
        <v>2004</v>
      </c>
      <c r="H125" s="92">
        <v>43.045130200000003</v>
      </c>
      <c r="I125" s="92">
        <v>44.287097199999998</v>
      </c>
      <c r="J125" s="183" t="s">
        <v>42</v>
      </c>
      <c r="K125" s="182" t="s">
        <v>1510</v>
      </c>
      <c r="L125" s="183" t="s">
        <v>4098</v>
      </c>
      <c r="M125" s="183" t="s">
        <v>4098</v>
      </c>
      <c r="N125" s="183" t="s">
        <v>26</v>
      </c>
      <c r="O125" s="182" t="s">
        <v>1510</v>
      </c>
      <c r="P125" s="182"/>
      <c r="Q125" s="182"/>
      <c r="R125" s="182"/>
      <c r="S125" s="183" t="s">
        <v>3953</v>
      </c>
      <c r="T125" s="182"/>
      <c r="U125" s="182"/>
      <c r="V125" s="182"/>
    </row>
    <row r="126" spans="1:22">
      <c r="A126" s="182">
        <v>125</v>
      </c>
      <c r="B126" s="183" t="s">
        <v>357</v>
      </c>
      <c r="C126" s="184" t="s">
        <v>358</v>
      </c>
      <c r="D126" s="89" t="s">
        <v>19</v>
      </c>
      <c r="E126" s="183" t="s">
        <v>3960</v>
      </c>
      <c r="F126" s="183" t="s">
        <v>3951</v>
      </c>
      <c r="G126" s="185">
        <v>2004</v>
      </c>
      <c r="H126" s="92">
        <v>43.045130200000003</v>
      </c>
      <c r="I126" s="92">
        <v>44.287097199999998</v>
      </c>
      <c r="J126" s="183" t="s">
        <v>42</v>
      </c>
      <c r="K126" s="182" t="s">
        <v>1510</v>
      </c>
      <c r="L126" s="183" t="s">
        <v>4099</v>
      </c>
      <c r="M126" s="183" t="s">
        <v>4099</v>
      </c>
      <c r="N126" s="183" t="s">
        <v>26</v>
      </c>
      <c r="O126" s="182" t="s">
        <v>1510</v>
      </c>
      <c r="P126" s="182"/>
      <c r="Q126" s="182"/>
      <c r="R126" s="182"/>
      <c r="S126" s="183" t="s">
        <v>3953</v>
      </c>
      <c r="T126" s="182"/>
      <c r="U126" s="182"/>
      <c r="V126" s="182"/>
    </row>
    <row r="127" spans="1:22">
      <c r="A127" s="182">
        <v>126</v>
      </c>
      <c r="B127" s="183" t="s">
        <v>357</v>
      </c>
      <c r="C127" s="184" t="s">
        <v>358</v>
      </c>
      <c r="D127" s="89" t="s">
        <v>19</v>
      </c>
      <c r="E127" s="183" t="s">
        <v>3960</v>
      </c>
      <c r="F127" s="183" t="s">
        <v>3951</v>
      </c>
      <c r="G127" s="185">
        <v>2004</v>
      </c>
      <c r="H127" s="92">
        <v>43.045130200000003</v>
      </c>
      <c r="I127" s="92">
        <v>44.287097199999998</v>
      </c>
      <c r="J127" s="183" t="s">
        <v>42</v>
      </c>
      <c r="K127" s="182" t="s">
        <v>1510</v>
      </c>
      <c r="L127" s="183" t="s">
        <v>4100</v>
      </c>
      <c r="M127" s="183" t="s">
        <v>4100</v>
      </c>
      <c r="N127" s="183" t="s">
        <v>26</v>
      </c>
      <c r="O127" s="182" t="s">
        <v>1510</v>
      </c>
      <c r="P127" s="182"/>
      <c r="Q127" s="182"/>
      <c r="R127" s="182"/>
      <c r="S127" s="183" t="s">
        <v>3953</v>
      </c>
      <c r="T127" s="182"/>
      <c r="U127" s="182"/>
      <c r="V127" s="182"/>
    </row>
    <row r="128" spans="1:22">
      <c r="A128" s="182">
        <v>127</v>
      </c>
      <c r="B128" s="183" t="s">
        <v>357</v>
      </c>
      <c r="C128" s="184" t="s">
        <v>358</v>
      </c>
      <c r="D128" s="89" t="s">
        <v>19</v>
      </c>
      <c r="E128" s="183" t="s">
        <v>3950</v>
      </c>
      <c r="F128" s="183" t="s">
        <v>3951</v>
      </c>
      <c r="G128" s="185">
        <v>2004</v>
      </c>
      <c r="H128" s="92">
        <v>44.727907899999998</v>
      </c>
      <c r="I128" s="92">
        <v>132.03672119999999</v>
      </c>
      <c r="J128" s="183" t="s">
        <v>42</v>
      </c>
      <c r="K128" s="182" t="s">
        <v>1510</v>
      </c>
      <c r="L128" s="183" t="s">
        <v>4101</v>
      </c>
      <c r="M128" s="183" t="s">
        <v>4101</v>
      </c>
      <c r="N128" s="183" t="s">
        <v>26</v>
      </c>
      <c r="O128" s="182" t="s">
        <v>1510</v>
      </c>
      <c r="P128" s="182"/>
      <c r="Q128" s="182"/>
      <c r="R128" s="182"/>
      <c r="S128" s="183" t="s">
        <v>3953</v>
      </c>
      <c r="T128" s="182"/>
      <c r="U128" s="182"/>
      <c r="V128" s="182"/>
    </row>
    <row r="129" spans="1:22">
      <c r="A129" s="182">
        <v>128</v>
      </c>
      <c r="B129" s="183" t="s">
        <v>357</v>
      </c>
      <c r="C129" s="184" t="s">
        <v>358</v>
      </c>
      <c r="D129" s="89" t="s">
        <v>19</v>
      </c>
      <c r="E129" s="183" t="s">
        <v>3950</v>
      </c>
      <c r="F129" s="183" t="s">
        <v>3951</v>
      </c>
      <c r="G129" s="185">
        <v>2004</v>
      </c>
      <c r="H129" s="92">
        <v>44.727907899999998</v>
      </c>
      <c r="I129" s="92">
        <v>132.03672119999999</v>
      </c>
      <c r="J129" s="183" t="s">
        <v>42</v>
      </c>
      <c r="K129" s="182" t="s">
        <v>1510</v>
      </c>
      <c r="L129" s="183" t="s">
        <v>4102</v>
      </c>
      <c r="M129" s="183" t="s">
        <v>4102</v>
      </c>
      <c r="N129" s="183" t="s">
        <v>35</v>
      </c>
      <c r="O129" s="182" t="s">
        <v>1510</v>
      </c>
      <c r="P129" s="182"/>
      <c r="Q129" s="182"/>
      <c r="R129" s="182"/>
      <c r="S129" s="183" t="s">
        <v>3953</v>
      </c>
      <c r="T129" s="182"/>
      <c r="U129" s="182"/>
      <c r="V129" s="182"/>
    </row>
    <row r="130" spans="1:22">
      <c r="A130" s="182">
        <v>129</v>
      </c>
      <c r="B130" s="183" t="s">
        <v>18</v>
      </c>
      <c r="C130" s="184" t="s">
        <v>358</v>
      </c>
      <c r="D130" s="89" t="s">
        <v>19</v>
      </c>
      <c r="E130" s="183" t="s">
        <v>3997</v>
      </c>
      <c r="F130" s="183" t="s">
        <v>3951</v>
      </c>
      <c r="G130" s="185">
        <v>2004</v>
      </c>
      <c r="H130" s="92">
        <v>59.934280200000003</v>
      </c>
      <c r="I130" s="92">
        <v>30.335098599999998</v>
      </c>
      <c r="J130" s="183" t="s">
        <v>42</v>
      </c>
      <c r="K130" s="182" t="s">
        <v>1510</v>
      </c>
      <c r="L130" s="183" t="s">
        <v>4103</v>
      </c>
      <c r="M130" s="183" t="s">
        <v>4103</v>
      </c>
      <c r="N130" s="183" t="s">
        <v>35</v>
      </c>
      <c r="O130" s="182" t="s">
        <v>1510</v>
      </c>
      <c r="P130" s="182"/>
      <c r="Q130" s="182"/>
      <c r="R130" s="182"/>
      <c r="S130" s="183" t="s">
        <v>3953</v>
      </c>
      <c r="T130" s="182"/>
      <c r="U130" s="182"/>
      <c r="V130" s="182"/>
    </row>
    <row r="131" spans="1:22">
      <c r="A131" s="182">
        <v>130</v>
      </c>
      <c r="B131" s="183" t="s">
        <v>18</v>
      </c>
      <c r="C131" s="184" t="s">
        <v>358</v>
      </c>
      <c r="D131" s="89" t="s">
        <v>19</v>
      </c>
      <c r="E131" s="183" t="s">
        <v>3997</v>
      </c>
      <c r="F131" s="183" t="s">
        <v>3951</v>
      </c>
      <c r="G131" s="185">
        <v>2004</v>
      </c>
      <c r="H131" s="92">
        <v>59.934280200000003</v>
      </c>
      <c r="I131" s="92">
        <v>30.335098599999998</v>
      </c>
      <c r="J131" s="183" t="s">
        <v>42</v>
      </c>
      <c r="K131" s="182" t="s">
        <v>1510</v>
      </c>
      <c r="L131" s="183" t="s">
        <v>4104</v>
      </c>
      <c r="M131" s="183" t="s">
        <v>4104</v>
      </c>
      <c r="N131" s="183" t="s">
        <v>35</v>
      </c>
      <c r="O131" s="182" t="s">
        <v>1510</v>
      </c>
      <c r="P131" s="182"/>
      <c r="Q131" s="182"/>
      <c r="R131" s="182"/>
      <c r="S131" s="183" t="s">
        <v>3953</v>
      </c>
      <c r="T131" s="182"/>
      <c r="U131" s="182"/>
      <c r="V131" s="182"/>
    </row>
    <row r="132" spans="1:22">
      <c r="A132" s="182">
        <v>131</v>
      </c>
      <c r="B132" s="183" t="s">
        <v>18</v>
      </c>
      <c r="C132" s="184" t="s">
        <v>358</v>
      </c>
      <c r="D132" s="89" t="s">
        <v>19</v>
      </c>
      <c r="E132" s="183" t="s">
        <v>3997</v>
      </c>
      <c r="F132" s="183" t="s">
        <v>3951</v>
      </c>
      <c r="G132" s="185">
        <v>2004</v>
      </c>
      <c r="H132" s="92">
        <v>59.934280200000003</v>
      </c>
      <c r="I132" s="92">
        <v>30.335098599999998</v>
      </c>
      <c r="J132" s="183" t="s">
        <v>42</v>
      </c>
      <c r="K132" s="182" t="s">
        <v>1510</v>
      </c>
      <c r="L132" s="183" t="s">
        <v>4105</v>
      </c>
      <c r="M132" s="183" t="s">
        <v>4105</v>
      </c>
      <c r="N132" s="183" t="s">
        <v>35</v>
      </c>
      <c r="O132" s="182" t="s">
        <v>1510</v>
      </c>
      <c r="P132" s="182"/>
      <c r="Q132" s="182"/>
      <c r="R132" s="182"/>
      <c r="S132" s="183" t="s">
        <v>3953</v>
      </c>
      <c r="T132" s="182"/>
      <c r="U132" s="182"/>
      <c r="V132" s="182"/>
    </row>
    <row r="133" spans="1:22">
      <c r="A133" s="182">
        <v>132</v>
      </c>
      <c r="B133" s="183" t="s">
        <v>18</v>
      </c>
      <c r="C133" s="184" t="s">
        <v>358</v>
      </c>
      <c r="D133" s="89" t="s">
        <v>19</v>
      </c>
      <c r="E133" s="183" t="s">
        <v>3997</v>
      </c>
      <c r="F133" s="183" t="s">
        <v>3951</v>
      </c>
      <c r="G133" s="185">
        <v>2004</v>
      </c>
      <c r="H133" s="92">
        <v>59.934280200000003</v>
      </c>
      <c r="I133" s="92">
        <v>30.335098599999998</v>
      </c>
      <c r="J133" s="183" t="s">
        <v>42</v>
      </c>
      <c r="K133" s="182" t="s">
        <v>1510</v>
      </c>
      <c r="L133" s="183" t="s">
        <v>4106</v>
      </c>
      <c r="M133" s="183" t="s">
        <v>4106</v>
      </c>
      <c r="N133" s="183" t="s">
        <v>35</v>
      </c>
      <c r="O133" s="182" t="s">
        <v>1510</v>
      </c>
      <c r="P133" s="182"/>
      <c r="Q133" s="182"/>
      <c r="R133" s="182"/>
      <c r="S133" s="183" t="s">
        <v>3953</v>
      </c>
      <c r="T133" s="182"/>
      <c r="U133" s="182"/>
      <c r="V133" s="182"/>
    </row>
    <row r="134" spans="1:22">
      <c r="A134" s="182">
        <v>133</v>
      </c>
      <c r="B134" s="183" t="s">
        <v>18</v>
      </c>
      <c r="C134" s="184" t="s">
        <v>358</v>
      </c>
      <c r="D134" s="89" t="s">
        <v>19</v>
      </c>
      <c r="E134" s="183" t="s">
        <v>3997</v>
      </c>
      <c r="F134" s="183" t="s">
        <v>3951</v>
      </c>
      <c r="G134" s="185">
        <v>2004</v>
      </c>
      <c r="H134" s="92">
        <v>59.934280200000003</v>
      </c>
      <c r="I134" s="92">
        <v>30.335098599999998</v>
      </c>
      <c r="J134" s="183" t="s">
        <v>42</v>
      </c>
      <c r="K134" s="182" t="s">
        <v>1510</v>
      </c>
      <c r="L134" s="183" t="s">
        <v>4107</v>
      </c>
      <c r="M134" s="183" t="s">
        <v>4107</v>
      </c>
      <c r="N134" s="183" t="s">
        <v>35</v>
      </c>
      <c r="O134" s="182" t="s">
        <v>1510</v>
      </c>
      <c r="P134" s="182"/>
      <c r="Q134" s="182"/>
      <c r="R134" s="182"/>
      <c r="S134" s="183" t="s">
        <v>3953</v>
      </c>
      <c r="T134" s="182"/>
      <c r="U134" s="182"/>
      <c r="V134" s="182"/>
    </row>
    <row r="135" spans="1:22">
      <c r="A135" s="182">
        <v>134</v>
      </c>
      <c r="B135" s="183" t="s">
        <v>357</v>
      </c>
      <c r="C135" s="184" t="s">
        <v>358</v>
      </c>
      <c r="D135" s="89" t="s">
        <v>19</v>
      </c>
      <c r="E135" s="183" t="s">
        <v>3997</v>
      </c>
      <c r="F135" s="183" t="s">
        <v>3951</v>
      </c>
      <c r="G135" s="185">
        <v>2005</v>
      </c>
      <c r="H135" s="92">
        <v>59.934280200000003</v>
      </c>
      <c r="I135" s="92">
        <v>30.335098599999998</v>
      </c>
      <c r="J135" s="183" t="s">
        <v>42</v>
      </c>
      <c r="K135" s="182" t="s">
        <v>1510</v>
      </c>
      <c r="L135" s="183" t="s">
        <v>4108</v>
      </c>
      <c r="M135" s="183" t="s">
        <v>4108</v>
      </c>
      <c r="N135" s="183" t="s">
        <v>35</v>
      </c>
      <c r="O135" s="182" t="s">
        <v>1510</v>
      </c>
      <c r="P135" s="182"/>
      <c r="Q135" s="182"/>
      <c r="R135" s="182"/>
      <c r="S135" s="183" t="s">
        <v>3953</v>
      </c>
      <c r="T135" s="182"/>
      <c r="U135" s="182"/>
      <c r="V135" s="182"/>
    </row>
    <row r="136" spans="1:22">
      <c r="A136" s="182">
        <v>135</v>
      </c>
      <c r="B136" s="183" t="s">
        <v>357</v>
      </c>
      <c r="C136" s="184" t="s">
        <v>358</v>
      </c>
      <c r="D136" s="89" t="s">
        <v>19</v>
      </c>
      <c r="E136" s="183" t="s">
        <v>3960</v>
      </c>
      <c r="F136" s="183" t="s">
        <v>3951</v>
      </c>
      <c r="G136" s="185">
        <v>2005</v>
      </c>
      <c r="H136" s="92">
        <v>43.045130200000003</v>
      </c>
      <c r="I136" s="92">
        <v>44.287097199999998</v>
      </c>
      <c r="J136" s="183" t="s">
        <v>42</v>
      </c>
      <c r="K136" s="182" t="s">
        <v>1510</v>
      </c>
      <c r="L136" s="183" t="s">
        <v>4109</v>
      </c>
      <c r="M136" s="183" t="s">
        <v>4109</v>
      </c>
      <c r="N136" s="183" t="s">
        <v>26</v>
      </c>
      <c r="O136" s="182" t="s">
        <v>1510</v>
      </c>
      <c r="P136" s="182"/>
      <c r="Q136" s="182"/>
      <c r="R136" s="182"/>
      <c r="S136" s="183" t="s">
        <v>3953</v>
      </c>
      <c r="T136" s="182"/>
      <c r="U136" s="182"/>
      <c r="V136" s="182"/>
    </row>
    <row r="137" spans="1:22">
      <c r="A137" s="182">
        <v>136</v>
      </c>
      <c r="B137" s="183" t="s">
        <v>4110</v>
      </c>
      <c r="C137" s="184" t="s">
        <v>358</v>
      </c>
      <c r="D137" s="89" t="s">
        <v>19</v>
      </c>
      <c r="E137" s="183" t="s">
        <v>3960</v>
      </c>
      <c r="F137" s="183" t="s">
        <v>3951</v>
      </c>
      <c r="G137" s="185">
        <v>2005</v>
      </c>
      <c r="H137" s="92">
        <v>43.045130200000003</v>
      </c>
      <c r="I137" s="92">
        <v>44.287097199999998</v>
      </c>
      <c r="J137" s="183" t="s">
        <v>42</v>
      </c>
      <c r="K137" s="182" t="s">
        <v>1510</v>
      </c>
      <c r="L137" s="183" t="s">
        <v>4111</v>
      </c>
      <c r="M137" s="183" t="s">
        <v>4111</v>
      </c>
      <c r="N137" s="183" t="s">
        <v>35</v>
      </c>
      <c r="O137" s="182" t="s">
        <v>1510</v>
      </c>
      <c r="P137" s="182"/>
      <c r="Q137" s="182"/>
      <c r="R137" s="182"/>
      <c r="S137" s="183" t="s">
        <v>3953</v>
      </c>
      <c r="T137" s="182"/>
      <c r="U137" s="182"/>
      <c r="V137" s="182"/>
    </row>
    <row r="138" spans="1:22">
      <c r="A138" s="182">
        <v>137</v>
      </c>
      <c r="B138" s="183" t="s">
        <v>357</v>
      </c>
      <c r="C138" s="184" t="s">
        <v>358</v>
      </c>
      <c r="D138" s="89" t="s">
        <v>19</v>
      </c>
      <c r="E138" s="183" t="s">
        <v>4004</v>
      </c>
      <c r="F138" s="183" t="s">
        <v>3951</v>
      </c>
      <c r="G138" s="185">
        <v>2002</v>
      </c>
      <c r="H138" s="92">
        <v>43.802313400000003</v>
      </c>
      <c r="I138" s="92">
        <v>131.963089</v>
      </c>
      <c r="J138" s="183" t="s">
        <v>42</v>
      </c>
      <c r="K138" s="182" t="s">
        <v>1510</v>
      </c>
      <c r="L138" s="183" t="s">
        <v>4112</v>
      </c>
      <c r="M138" s="183" t="s">
        <v>4112</v>
      </c>
      <c r="N138" s="183" t="s">
        <v>26</v>
      </c>
      <c r="O138" s="182" t="s">
        <v>1510</v>
      </c>
      <c r="P138" s="182"/>
      <c r="Q138" s="182"/>
      <c r="R138" s="182"/>
      <c r="S138" s="183" t="s">
        <v>3953</v>
      </c>
      <c r="T138" s="182"/>
      <c r="U138" s="182"/>
      <c r="V138" s="182"/>
    </row>
    <row r="139" spans="1:22">
      <c r="A139" s="182">
        <v>138</v>
      </c>
      <c r="B139" s="183" t="s">
        <v>357</v>
      </c>
      <c r="C139" s="184" t="s">
        <v>358</v>
      </c>
      <c r="D139" s="89" t="s">
        <v>19</v>
      </c>
      <c r="E139" s="183" t="s">
        <v>4004</v>
      </c>
      <c r="F139" s="183" t="s">
        <v>3951</v>
      </c>
      <c r="G139" s="185">
        <v>2002</v>
      </c>
      <c r="H139" s="92">
        <v>43.802313400000003</v>
      </c>
      <c r="I139" s="92">
        <v>131.963089</v>
      </c>
      <c r="J139" s="183" t="s">
        <v>42</v>
      </c>
      <c r="K139" s="182" t="s">
        <v>1510</v>
      </c>
      <c r="L139" s="183" t="s">
        <v>4113</v>
      </c>
      <c r="M139" s="183" t="s">
        <v>4113</v>
      </c>
      <c r="N139" s="183" t="s">
        <v>26</v>
      </c>
      <c r="O139" s="182" t="s">
        <v>1510</v>
      </c>
      <c r="P139" s="182"/>
      <c r="Q139" s="182"/>
      <c r="R139" s="182"/>
      <c r="S139" s="183" t="s">
        <v>3953</v>
      </c>
      <c r="T139" s="182"/>
      <c r="U139" s="182"/>
      <c r="V139" s="182"/>
    </row>
    <row r="140" spans="1:22">
      <c r="A140" s="182">
        <v>139</v>
      </c>
      <c r="B140" s="183" t="s">
        <v>357</v>
      </c>
      <c r="C140" s="184" t="s">
        <v>358</v>
      </c>
      <c r="D140" s="89" t="s">
        <v>19</v>
      </c>
      <c r="E140" s="183" t="s">
        <v>4004</v>
      </c>
      <c r="F140" s="183" t="s">
        <v>3951</v>
      </c>
      <c r="G140" s="185">
        <v>2002</v>
      </c>
      <c r="H140" s="92">
        <v>43.802313400000003</v>
      </c>
      <c r="I140" s="92">
        <v>131.963089</v>
      </c>
      <c r="J140" s="183" t="s">
        <v>42</v>
      </c>
      <c r="K140" s="182" t="s">
        <v>1510</v>
      </c>
      <c r="L140" s="183" t="s">
        <v>4114</v>
      </c>
      <c r="M140" s="183" t="s">
        <v>4114</v>
      </c>
      <c r="N140" s="183" t="s">
        <v>26</v>
      </c>
      <c r="O140" s="182" t="s">
        <v>1510</v>
      </c>
      <c r="P140" s="182"/>
      <c r="Q140" s="182"/>
      <c r="R140" s="182"/>
      <c r="S140" s="183" t="s">
        <v>3953</v>
      </c>
      <c r="T140" s="182"/>
      <c r="U140" s="182"/>
      <c r="V140" s="182"/>
    </row>
    <row r="141" spans="1:22">
      <c r="A141" s="182">
        <v>140</v>
      </c>
      <c r="B141" s="183" t="s">
        <v>357</v>
      </c>
      <c r="C141" s="184" t="s">
        <v>358</v>
      </c>
      <c r="D141" s="89" t="s">
        <v>19</v>
      </c>
      <c r="E141" s="183" t="s">
        <v>4004</v>
      </c>
      <c r="F141" s="183" t="s">
        <v>3951</v>
      </c>
      <c r="G141" s="185">
        <v>2003</v>
      </c>
      <c r="H141" s="92">
        <v>43.802313400000003</v>
      </c>
      <c r="I141" s="92">
        <v>131.963089</v>
      </c>
      <c r="J141" s="183" t="s">
        <v>42</v>
      </c>
      <c r="K141" s="182" t="s">
        <v>1510</v>
      </c>
      <c r="L141" s="183" t="s">
        <v>4115</v>
      </c>
      <c r="M141" s="183" t="s">
        <v>4115</v>
      </c>
      <c r="N141" s="183" t="s">
        <v>35</v>
      </c>
      <c r="O141" s="182" t="s">
        <v>1510</v>
      </c>
      <c r="P141" s="182"/>
      <c r="Q141" s="182"/>
      <c r="R141" s="182"/>
      <c r="S141" s="183" t="s">
        <v>3953</v>
      </c>
      <c r="T141" s="182"/>
      <c r="U141" s="182"/>
      <c r="V141" s="182"/>
    </row>
    <row r="142" spans="1:22">
      <c r="A142" s="182">
        <v>141</v>
      </c>
      <c r="B142" s="183" t="s">
        <v>18</v>
      </c>
      <c r="C142" s="184" t="s">
        <v>358</v>
      </c>
      <c r="D142" s="89" t="s">
        <v>19</v>
      </c>
      <c r="E142" s="183" t="s">
        <v>3997</v>
      </c>
      <c r="F142" s="183" t="s">
        <v>3951</v>
      </c>
      <c r="G142" s="185">
        <v>2003</v>
      </c>
      <c r="H142" s="92">
        <v>59.934280200000003</v>
      </c>
      <c r="I142" s="92">
        <v>30.335098599999998</v>
      </c>
      <c r="J142" s="183" t="s">
        <v>42</v>
      </c>
      <c r="K142" s="182" t="s">
        <v>1510</v>
      </c>
      <c r="L142" s="183" t="s">
        <v>4116</v>
      </c>
      <c r="M142" s="183" t="s">
        <v>4116</v>
      </c>
      <c r="N142" s="183" t="s">
        <v>35</v>
      </c>
      <c r="O142" s="182" t="s">
        <v>1510</v>
      </c>
      <c r="P142" s="182"/>
      <c r="Q142" s="182"/>
      <c r="R142" s="182"/>
      <c r="S142" s="183" t="s">
        <v>3953</v>
      </c>
      <c r="T142" s="182"/>
      <c r="U142" s="182"/>
      <c r="V142" s="182"/>
    </row>
    <row r="143" spans="1:22">
      <c r="A143" s="182">
        <v>142</v>
      </c>
      <c r="B143" s="183" t="s">
        <v>18</v>
      </c>
      <c r="C143" s="184" t="s">
        <v>358</v>
      </c>
      <c r="D143" s="89" t="s">
        <v>19</v>
      </c>
      <c r="E143" s="183" t="s">
        <v>3997</v>
      </c>
      <c r="F143" s="183" t="s">
        <v>3951</v>
      </c>
      <c r="G143" s="185">
        <v>2005</v>
      </c>
      <c r="H143" s="92">
        <v>59.934280200000003</v>
      </c>
      <c r="I143" s="92">
        <v>30.335098599999998</v>
      </c>
      <c r="J143" s="183" t="s">
        <v>42</v>
      </c>
      <c r="K143" s="182" t="s">
        <v>1510</v>
      </c>
      <c r="L143" s="183" t="s">
        <v>4117</v>
      </c>
      <c r="M143" s="183" t="s">
        <v>4117</v>
      </c>
      <c r="N143" s="183" t="s">
        <v>35</v>
      </c>
      <c r="O143" s="182" t="s">
        <v>1510</v>
      </c>
      <c r="P143" s="182"/>
      <c r="Q143" s="182"/>
      <c r="R143" s="182"/>
      <c r="S143" s="183" t="s">
        <v>3953</v>
      </c>
      <c r="T143" s="182"/>
      <c r="U143" s="182"/>
      <c r="V143" s="182"/>
    </row>
    <row r="144" spans="1:22">
      <c r="A144" s="182">
        <v>143</v>
      </c>
      <c r="B144" s="183" t="s">
        <v>18</v>
      </c>
      <c r="C144" s="184" t="s">
        <v>358</v>
      </c>
      <c r="D144" s="89" t="s">
        <v>19</v>
      </c>
      <c r="E144" s="183" t="s">
        <v>3997</v>
      </c>
      <c r="F144" s="183" t="s">
        <v>3951</v>
      </c>
      <c r="G144" s="185">
        <v>2004</v>
      </c>
      <c r="H144" s="92">
        <v>59.934280200000003</v>
      </c>
      <c r="I144" s="92">
        <v>30.335098599999998</v>
      </c>
      <c r="J144" s="183" t="s">
        <v>42</v>
      </c>
      <c r="K144" s="182" t="s">
        <v>1510</v>
      </c>
      <c r="L144" s="183" t="s">
        <v>4118</v>
      </c>
      <c r="M144" s="183" t="s">
        <v>4118</v>
      </c>
      <c r="N144" s="183" t="s">
        <v>35</v>
      </c>
      <c r="O144" s="182" t="s">
        <v>1510</v>
      </c>
      <c r="P144" s="182"/>
      <c r="Q144" s="182"/>
      <c r="R144" s="182"/>
      <c r="S144" s="183" t="s">
        <v>3953</v>
      </c>
      <c r="T144" s="182"/>
      <c r="U144" s="182"/>
      <c r="V144" s="182"/>
    </row>
    <row r="145" spans="1:22">
      <c r="A145" s="182">
        <v>144</v>
      </c>
      <c r="B145" s="183" t="s">
        <v>18</v>
      </c>
      <c r="C145" s="184" t="s">
        <v>358</v>
      </c>
      <c r="D145" s="89" t="s">
        <v>19</v>
      </c>
      <c r="E145" s="183" t="s">
        <v>3997</v>
      </c>
      <c r="F145" s="183" t="s">
        <v>3951</v>
      </c>
      <c r="G145" s="185">
        <v>2005</v>
      </c>
      <c r="H145" s="92">
        <v>59.934280200000003</v>
      </c>
      <c r="I145" s="92">
        <v>30.335098599999998</v>
      </c>
      <c r="J145" s="183" t="s">
        <v>42</v>
      </c>
      <c r="K145" s="182" t="s">
        <v>1510</v>
      </c>
      <c r="L145" s="183" t="s">
        <v>4119</v>
      </c>
      <c r="M145" s="183" t="s">
        <v>4119</v>
      </c>
      <c r="N145" s="183" t="s">
        <v>35</v>
      </c>
      <c r="O145" s="182" t="s">
        <v>1510</v>
      </c>
      <c r="P145" s="182"/>
      <c r="Q145" s="182"/>
      <c r="R145" s="182"/>
      <c r="S145" s="183" t="s">
        <v>3953</v>
      </c>
      <c r="T145" s="182"/>
      <c r="U145" s="182"/>
      <c r="V145" s="182"/>
    </row>
    <row r="146" spans="1:22">
      <c r="A146" s="182">
        <v>145</v>
      </c>
      <c r="B146" s="183" t="s">
        <v>18</v>
      </c>
      <c r="C146" s="184" t="s">
        <v>358</v>
      </c>
      <c r="D146" s="89" t="s">
        <v>19</v>
      </c>
      <c r="E146" s="183" t="s">
        <v>3997</v>
      </c>
      <c r="F146" s="183" t="s">
        <v>3951</v>
      </c>
      <c r="G146" s="185">
        <v>2005</v>
      </c>
      <c r="H146" s="92">
        <v>59.934280200000003</v>
      </c>
      <c r="I146" s="92">
        <v>30.335098599999998</v>
      </c>
      <c r="J146" s="183" t="s">
        <v>42</v>
      </c>
      <c r="K146" s="182" t="s">
        <v>1510</v>
      </c>
      <c r="L146" s="183" t="s">
        <v>4120</v>
      </c>
      <c r="M146" s="183" t="s">
        <v>4120</v>
      </c>
      <c r="N146" s="183" t="s">
        <v>35</v>
      </c>
      <c r="O146" s="182" t="s">
        <v>1510</v>
      </c>
      <c r="P146" s="182"/>
      <c r="Q146" s="182"/>
      <c r="R146" s="182"/>
      <c r="S146" s="183" t="s">
        <v>3953</v>
      </c>
      <c r="T146" s="182"/>
      <c r="U146" s="182"/>
      <c r="V146" s="182"/>
    </row>
    <row r="147" spans="1:22">
      <c r="A147" s="182">
        <v>146</v>
      </c>
      <c r="B147" s="183" t="s">
        <v>357</v>
      </c>
      <c r="C147" s="184" t="s">
        <v>358</v>
      </c>
      <c r="D147" s="89" t="s">
        <v>19</v>
      </c>
      <c r="E147" s="183" t="s">
        <v>4121</v>
      </c>
      <c r="F147" s="183" t="s">
        <v>3951</v>
      </c>
      <c r="G147" s="185">
        <v>2004</v>
      </c>
      <c r="H147" s="92">
        <v>54.609541800000002</v>
      </c>
      <c r="I147" s="92">
        <v>39.712585699999998</v>
      </c>
      <c r="J147" s="183" t="s">
        <v>42</v>
      </c>
      <c r="K147" s="182" t="s">
        <v>1510</v>
      </c>
      <c r="L147" s="183" t="s">
        <v>4122</v>
      </c>
      <c r="M147" s="183" t="s">
        <v>4122</v>
      </c>
      <c r="N147" s="183" t="s">
        <v>26</v>
      </c>
      <c r="O147" s="182" t="s">
        <v>1510</v>
      </c>
      <c r="P147" s="182"/>
      <c r="Q147" s="182"/>
      <c r="R147" s="182"/>
      <c r="S147" s="183" t="s">
        <v>3953</v>
      </c>
      <c r="T147" s="182"/>
      <c r="U147" s="182"/>
      <c r="V147" s="182"/>
    </row>
    <row r="148" spans="1:22">
      <c r="A148" s="182">
        <v>147</v>
      </c>
      <c r="B148" s="183" t="s">
        <v>18</v>
      </c>
      <c r="C148" s="184" t="s">
        <v>358</v>
      </c>
      <c r="D148" s="89" t="s">
        <v>19</v>
      </c>
      <c r="E148" s="183" t="s">
        <v>3997</v>
      </c>
      <c r="F148" s="183" t="s">
        <v>3951</v>
      </c>
      <c r="G148" s="185">
        <v>2005</v>
      </c>
      <c r="H148" s="92">
        <v>59.934280200000003</v>
      </c>
      <c r="I148" s="92">
        <v>30.335098599999998</v>
      </c>
      <c r="J148" s="183" t="s">
        <v>42</v>
      </c>
      <c r="K148" s="182" t="s">
        <v>1510</v>
      </c>
      <c r="L148" s="183" t="s">
        <v>4123</v>
      </c>
      <c r="M148" s="183" t="s">
        <v>4123</v>
      </c>
      <c r="N148" s="183" t="s">
        <v>35</v>
      </c>
      <c r="O148" s="182" t="s">
        <v>1510</v>
      </c>
      <c r="P148" s="182"/>
      <c r="Q148" s="182"/>
      <c r="R148" s="182"/>
      <c r="S148" s="183" t="s">
        <v>3953</v>
      </c>
      <c r="T148" s="182"/>
      <c r="U148" s="182"/>
      <c r="V148" s="182"/>
    </row>
    <row r="149" spans="1:22">
      <c r="A149" s="182">
        <v>148</v>
      </c>
      <c r="B149" s="183" t="s">
        <v>357</v>
      </c>
      <c r="C149" s="184" t="s">
        <v>358</v>
      </c>
      <c r="D149" s="89" t="s">
        <v>19</v>
      </c>
      <c r="E149" s="183" t="s">
        <v>3950</v>
      </c>
      <c r="F149" s="183" t="s">
        <v>3951</v>
      </c>
      <c r="G149" s="185">
        <v>2003</v>
      </c>
      <c r="H149" s="92">
        <v>44.727907899999998</v>
      </c>
      <c r="I149" s="92">
        <v>132.03672119999999</v>
      </c>
      <c r="J149" s="183" t="s">
        <v>42</v>
      </c>
      <c r="K149" s="182" t="s">
        <v>1510</v>
      </c>
      <c r="L149" s="183" t="s">
        <v>4124</v>
      </c>
      <c r="M149" s="183" t="s">
        <v>4124</v>
      </c>
      <c r="N149" s="183" t="s">
        <v>26</v>
      </c>
      <c r="O149" s="182" t="s">
        <v>1510</v>
      </c>
      <c r="P149" s="182"/>
      <c r="Q149" s="182"/>
      <c r="R149" s="182"/>
      <c r="S149" s="183" t="s">
        <v>3953</v>
      </c>
      <c r="T149" s="182"/>
      <c r="U149" s="182"/>
      <c r="V149" s="182"/>
    </row>
    <row r="150" spans="1:22">
      <c r="A150" s="182">
        <v>149</v>
      </c>
      <c r="B150" s="183" t="s">
        <v>357</v>
      </c>
      <c r="C150" s="184" t="s">
        <v>358</v>
      </c>
      <c r="D150" s="89" t="s">
        <v>19</v>
      </c>
      <c r="E150" s="183" t="s">
        <v>3950</v>
      </c>
      <c r="F150" s="183" t="s">
        <v>3951</v>
      </c>
      <c r="G150" s="185">
        <v>2003</v>
      </c>
      <c r="H150" s="92">
        <v>44.727907899999998</v>
      </c>
      <c r="I150" s="92">
        <v>132.03672119999999</v>
      </c>
      <c r="J150" s="183" t="s">
        <v>42</v>
      </c>
      <c r="K150" s="182" t="s">
        <v>1510</v>
      </c>
      <c r="L150" s="183" t="s">
        <v>4125</v>
      </c>
      <c r="M150" s="183" t="s">
        <v>4125</v>
      </c>
      <c r="N150" s="183" t="s">
        <v>35</v>
      </c>
      <c r="O150" s="182" t="s">
        <v>1510</v>
      </c>
      <c r="P150" s="182"/>
      <c r="Q150" s="182"/>
      <c r="R150" s="182"/>
      <c r="S150" s="183" t="s">
        <v>3953</v>
      </c>
      <c r="T150" s="182"/>
      <c r="U150" s="182"/>
      <c r="V150" s="182"/>
    </row>
    <row r="151" spans="1:22">
      <c r="A151" s="182">
        <v>150</v>
      </c>
      <c r="B151" s="183" t="s">
        <v>357</v>
      </c>
      <c r="C151" s="184" t="s">
        <v>358</v>
      </c>
      <c r="D151" s="89" t="s">
        <v>19</v>
      </c>
      <c r="E151" s="183" t="s">
        <v>3950</v>
      </c>
      <c r="F151" s="183" t="s">
        <v>3951</v>
      </c>
      <c r="G151" s="185">
        <v>2003</v>
      </c>
      <c r="H151" s="92">
        <v>44.727907899999998</v>
      </c>
      <c r="I151" s="92">
        <v>132.03672119999999</v>
      </c>
      <c r="J151" s="183" t="s">
        <v>42</v>
      </c>
      <c r="K151" s="182" t="s">
        <v>1510</v>
      </c>
      <c r="L151" s="183" t="s">
        <v>4126</v>
      </c>
      <c r="M151" s="183" t="s">
        <v>4126</v>
      </c>
      <c r="N151" s="183" t="s">
        <v>26</v>
      </c>
      <c r="O151" s="182" t="s">
        <v>1510</v>
      </c>
      <c r="P151" s="182"/>
      <c r="Q151" s="182"/>
      <c r="R151" s="182"/>
      <c r="S151" s="183" t="s">
        <v>3953</v>
      </c>
      <c r="T151" s="182"/>
      <c r="U151" s="182"/>
      <c r="V151" s="182"/>
    </row>
    <row r="152" spans="1:22">
      <c r="A152" s="182">
        <v>151</v>
      </c>
      <c r="B152" s="183" t="s">
        <v>357</v>
      </c>
      <c r="C152" s="184" t="s">
        <v>358</v>
      </c>
      <c r="D152" s="89" t="s">
        <v>19</v>
      </c>
      <c r="E152" s="183" t="s">
        <v>3950</v>
      </c>
      <c r="F152" s="183" t="s">
        <v>3951</v>
      </c>
      <c r="G152" s="185">
        <v>2003</v>
      </c>
      <c r="H152" s="92">
        <v>44.727907899999998</v>
      </c>
      <c r="I152" s="92">
        <v>132.03672119999999</v>
      </c>
      <c r="J152" s="183" t="s">
        <v>42</v>
      </c>
      <c r="K152" s="182" t="s">
        <v>1510</v>
      </c>
      <c r="L152" s="183" t="s">
        <v>4127</v>
      </c>
      <c r="M152" s="183" t="s">
        <v>4127</v>
      </c>
      <c r="N152" s="183" t="s">
        <v>26</v>
      </c>
      <c r="O152" s="182" t="s">
        <v>1510</v>
      </c>
      <c r="P152" s="182"/>
      <c r="Q152" s="182"/>
      <c r="R152" s="182"/>
      <c r="S152" s="183" t="s">
        <v>3953</v>
      </c>
      <c r="T152" s="182"/>
      <c r="U152" s="182"/>
      <c r="V152" s="182"/>
    </row>
    <row r="153" spans="1:22">
      <c r="A153" s="182">
        <v>152</v>
      </c>
      <c r="B153" s="183" t="s">
        <v>357</v>
      </c>
      <c r="C153" s="184" t="s">
        <v>358</v>
      </c>
      <c r="D153" s="89" t="s">
        <v>19</v>
      </c>
      <c r="E153" s="183" t="s">
        <v>3950</v>
      </c>
      <c r="F153" s="183" t="s">
        <v>3951</v>
      </c>
      <c r="G153" s="185">
        <v>2003</v>
      </c>
      <c r="H153" s="92">
        <v>44.727907899999998</v>
      </c>
      <c r="I153" s="92">
        <v>132.03672119999999</v>
      </c>
      <c r="J153" s="183" t="s">
        <v>42</v>
      </c>
      <c r="K153" s="182" t="s">
        <v>1510</v>
      </c>
      <c r="L153" s="183" t="s">
        <v>4128</v>
      </c>
      <c r="M153" s="183" t="s">
        <v>4128</v>
      </c>
      <c r="N153" s="183" t="s">
        <v>26</v>
      </c>
      <c r="O153" s="182" t="s">
        <v>1510</v>
      </c>
      <c r="P153" s="182"/>
      <c r="Q153" s="182"/>
      <c r="R153" s="182"/>
      <c r="S153" s="183" t="s">
        <v>3953</v>
      </c>
      <c r="T153" s="182"/>
      <c r="U153" s="182"/>
      <c r="V153" s="182"/>
    </row>
    <row r="154" spans="1:22">
      <c r="A154" s="182">
        <v>153</v>
      </c>
      <c r="B154" s="183" t="s">
        <v>357</v>
      </c>
      <c r="C154" s="184" t="s">
        <v>358</v>
      </c>
      <c r="D154" s="89" t="s">
        <v>19</v>
      </c>
      <c r="E154" s="183" t="s">
        <v>4019</v>
      </c>
      <c r="F154" s="183" t="s">
        <v>3951</v>
      </c>
      <c r="G154" s="185">
        <v>2005</v>
      </c>
      <c r="H154" s="92">
        <v>53.263530600000003</v>
      </c>
      <c r="I154" s="92">
        <v>34.416110000000003</v>
      </c>
      <c r="J154" s="183" t="s">
        <v>42</v>
      </c>
      <c r="K154" s="182" t="s">
        <v>1510</v>
      </c>
      <c r="L154" s="183" t="s">
        <v>4129</v>
      </c>
      <c r="M154" s="183" t="s">
        <v>4129</v>
      </c>
      <c r="N154" s="183" t="s">
        <v>26</v>
      </c>
      <c r="O154" s="182" t="s">
        <v>1510</v>
      </c>
      <c r="P154" s="182"/>
      <c r="Q154" s="182"/>
      <c r="R154" s="182"/>
      <c r="S154" s="183" t="s">
        <v>3953</v>
      </c>
      <c r="T154" s="182"/>
      <c r="U154" s="182"/>
      <c r="V154" s="182"/>
    </row>
    <row r="155" spans="1:22">
      <c r="A155" s="182">
        <v>154</v>
      </c>
      <c r="B155" s="183" t="s">
        <v>18</v>
      </c>
      <c r="C155" s="184" t="s">
        <v>358</v>
      </c>
      <c r="D155" s="89" t="s">
        <v>19</v>
      </c>
      <c r="E155" s="183" t="s">
        <v>3997</v>
      </c>
      <c r="F155" s="183" t="s">
        <v>3951</v>
      </c>
      <c r="G155" s="185">
        <v>2004</v>
      </c>
      <c r="H155" s="92">
        <v>59.934280200000003</v>
      </c>
      <c r="I155" s="92">
        <v>30.335098599999998</v>
      </c>
      <c r="J155" s="183" t="s">
        <v>42</v>
      </c>
      <c r="K155" s="182" t="s">
        <v>1510</v>
      </c>
      <c r="L155" s="183" t="s">
        <v>4130</v>
      </c>
      <c r="M155" s="183" t="s">
        <v>4130</v>
      </c>
      <c r="N155" s="183" t="s">
        <v>35</v>
      </c>
      <c r="O155" s="182" t="s">
        <v>1510</v>
      </c>
      <c r="P155" s="182"/>
      <c r="Q155" s="182"/>
      <c r="R155" s="182"/>
      <c r="S155" s="183" t="s">
        <v>3953</v>
      </c>
      <c r="T155" s="182"/>
      <c r="U155" s="182"/>
      <c r="V155" s="182"/>
    </row>
    <row r="156" spans="1:22">
      <c r="A156" s="182">
        <v>155</v>
      </c>
      <c r="B156" s="183" t="s">
        <v>18</v>
      </c>
      <c r="C156" s="184" t="s">
        <v>358</v>
      </c>
      <c r="D156" s="89" t="s">
        <v>19</v>
      </c>
      <c r="E156" s="183" t="s">
        <v>3997</v>
      </c>
      <c r="F156" s="183" t="s">
        <v>3951</v>
      </c>
      <c r="G156" s="185">
        <v>2005</v>
      </c>
      <c r="H156" s="92">
        <v>59.934280200000003</v>
      </c>
      <c r="I156" s="92">
        <v>30.335098599999998</v>
      </c>
      <c r="J156" s="183" t="s">
        <v>42</v>
      </c>
      <c r="K156" s="182" t="s">
        <v>1510</v>
      </c>
      <c r="L156" s="183" t="s">
        <v>4131</v>
      </c>
      <c r="M156" s="183" t="s">
        <v>4131</v>
      </c>
      <c r="N156" s="183" t="s">
        <v>35</v>
      </c>
      <c r="O156" s="182" t="s">
        <v>1510</v>
      </c>
      <c r="P156" s="182"/>
      <c r="Q156" s="182"/>
      <c r="R156" s="182"/>
      <c r="S156" s="183" t="s">
        <v>3953</v>
      </c>
      <c r="T156" s="182"/>
      <c r="U156" s="182"/>
      <c r="V156" s="182"/>
    </row>
    <row r="157" spans="1:22">
      <c r="A157" s="182">
        <v>156</v>
      </c>
      <c r="B157" s="183" t="s">
        <v>357</v>
      </c>
      <c r="C157" s="184" t="s">
        <v>358</v>
      </c>
      <c r="D157" s="89" t="s">
        <v>19</v>
      </c>
      <c r="E157" s="183" t="s">
        <v>4132</v>
      </c>
      <c r="F157" s="183" t="s">
        <v>3951</v>
      </c>
      <c r="G157" s="185">
        <v>2003</v>
      </c>
      <c r="H157" s="92">
        <v>54.710426400000003</v>
      </c>
      <c r="I157" s="92">
        <v>20.452214399999999</v>
      </c>
      <c r="J157" s="183" t="s">
        <v>42</v>
      </c>
      <c r="K157" s="182" t="s">
        <v>1510</v>
      </c>
      <c r="L157" s="183" t="s">
        <v>4133</v>
      </c>
      <c r="M157" s="183" t="s">
        <v>4133</v>
      </c>
      <c r="N157" s="183" t="s">
        <v>35</v>
      </c>
      <c r="O157" s="182" t="s">
        <v>1510</v>
      </c>
      <c r="P157" s="182"/>
      <c r="Q157" s="182"/>
      <c r="R157" s="182"/>
      <c r="S157" s="183" t="s">
        <v>3953</v>
      </c>
      <c r="T157" s="182"/>
      <c r="U157" s="182"/>
      <c r="V157" s="182"/>
    </row>
    <row r="158" spans="1:22">
      <c r="A158" s="182">
        <v>157</v>
      </c>
      <c r="B158" s="183" t="s">
        <v>357</v>
      </c>
      <c r="C158" s="184" t="s">
        <v>358</v>
      </c>
      <c r="D158" s="89" t="s">
        <v>19</v>
      </c>
      <c r="E158" s="183" t="s">
        <v>3997</v>
      </c>
      <c r="F158" s="183" t="s">
        <v>3951</v>
      </c>
      <c r="G158" s="185">
        <v>2005</v>
      </c>
      <c r="H158" s="92">
        <v>59.934280200000003</v>
      </c>
      <c r="I158" s="92">
        <v>30.335098599999998</v>
      </c>
      <c r="J158" s="183" t="s">
        <v>42</v>
      </c>
      <c r="K158" s="182" t="s">
        <v>1510</v>
      </c>
      <c r="L158" s="183" t="s">
        <v>4134</v>
      </c>
      <c r="M158" s="183" t="s">
        <v>4134</v>
      </c>
      <c r="N158" s="183" t="s">
        <v>35</v>
      </c>
      <c r="O158" s="182" t="s">
        <v>1510</v>
      </c>
      <c r="P158" s="182"/>
      <c r="Q158" s="182"/>
      <c r="R158" s="182"/>
      <c r="S158" s="183" t="s">
        <v>3953</v>
      </c>
      <c r="T158" s="182"/>
      <c r="U158" s="182"/>
      <c r="V158" s="182"/>
    </row>
    <row r="159" spans="1:22">
      <c r="A159" s="182">
        <v>158</v>
      </c>
      <c r="B159" s="183" t="s">
        <v>357</v>
      </c>
      <c r="C159" s="184" t="s">
        <v>358</v>
      </c>
      <c r="D159" s="89" t="s">
        <v>19</v>
      </c>
      <c r="E159" s="183" t="s">
        <v>3960</v>
      </c>
      <c r="F159" s="183" t="s">
        <v>3951</v>
      </c>
      <c r="G159" s="185">
        <v>2002</v>
      </c>
      <c r="H159" s="92">
        <v>43.045130200000003</v>
      </c>
      <c r="I159" s="92">
        <v>44.287097199999998</v>
      </c>
      <c r="J159" s="183" t="s">
        <v>42</v>
      </c>
      <c r="K159" s="182" t="s">
        <v>1510</v>
      </c>
      <c r="L159" s="183" t="s">
        <v>4135</v>
      </c>
      <c r="M159" s="183" t="s">
        <v>4135</v>
      </c>
      <c r="N159" s="183" t="s">
        <v>26</v>
      </c>
      <c r="O159" s="182" t="s">
        <v>1510</v>
      </c>
      <c r="P159" s="182"/>
      <c r="Q159" s="182"/>
      <c r="R159" s="182"/>
      <c r="S159" s="183" t="s">
        <v>3953</v>
      </c>
      <c r="T159" s="182"/>
      <c r="U159" s="182"/>
      <c r="V159" s="182"/>
    </row>
    <row r="160" spans="1:22">
      <c r="A160" s="182">
        <v>159</v>
      </c>
      <c r="B160" s="183" t="s">
        <v>357</v>
      </c>
      <c r="C160" s="184" t="s">
        <v>358</v>
      </c>
      <c r="D160" s="89" t="s">
        <v>19</v>
      </c>
      <c r="E160" s="183" t="s">
        <v>3960</v>
      </c>
      <c r="F160" s="183" t="s">
        <v>3951</v>
      </c>
      <c r="G160" s="185">
        <v>2002</v>
      </c>
      <c r="H160" s="92">
        <v>43.045130200000003</v>
      </c>
      <c r="I160" s="92">
        <v>44.287097199999998</v>
      </c>
      <c r="J160" s="183" t="s">
        <v>42</v>
      </c>
      <c r="K160" s="182" t="s">
        <v>1510</v>
      </c>
      <c r="L160" s="183" t="s">
        <v>4136</v>
      </c>
      <c r="M160" s="183" t="s">
        <v>4136</v>
      </c>
      <c r="N160" s="183" t="s">
        <v>26</v>
      </c>
      <c r="O160" s="182" t="s">
        <v>1510</v>
      </c>
      <c r="P160" s="182"/>
      <c r="Q160" s="182"/>
      <c r="R160" s="182"/>
      <c r="S160" s="183" t="s">
        <v>3953</v>
      </c>
      <c r="T160" s="182"/>
      <c r="U160" s="182"/>
      <c r="V160" s="182"/>
    </row>
    <row r="161" spans="1:22">
      <c r="A161" s="182">
        <v>160</v>
      </c>
      <c r="B161" s="183" t="s">
        <v>357</v>
      </c>
      <c r="C161" s="184" t="s">
        <v>358</v>
      </c>
      <c r="D161" s="89" t="s">
        <v>19</v>
      </c>
      <c r="E161" s="183" t="s">
        <v>3960</v>
      </c>
      <c r="F161" s="183" t="s">
        <v>3951</v>
      </c>
      <c r="G161" s="185">
        <v>2002</v>
      </c>
      <c r="H161" s="92">
        <v>43.045130200000003</v>
      </c>
      <c r="I161" s="92">
        <v>44.287097199999998</v>
      </c>
      <c r="J161" s="183" t="s">
        <v>42</v>
      </c>
      <c r="K161" s="182" t="s">
        <v>1510</v>
      </c>
      <c r="L161" s="183" t="s">
        <v>4137</v>
      </c>
      <c r="M161" s="183" t="s">
        <v>4137</v>
      </c>
      <c r="N161" s="183" t="s">
        <v>26</v>
      </c>
      <c r="O161" s="182" t="s">
        <v>1510</v>
      </c>
      <c r="P161" s="182"/>
      <c r="Q161" s="182"/>
      <c r="R161" s="182"/>
      <c r="S161" s="183" t="s">
        <v>3953</v>
      </c>
      <c r="T161" s="182"/>
      <c r="U161" s="182"/>
      <c r="V161" s="182"/>
    </row>
    <row r="162" spans="1:22">
      <c r="A162" s="182">
        <v>161</v>
      </c>
      <c r="B162" s="183" t="s">
        <v>357</v>
      </c>
      <c r="C162" s="184" t="s">
        <v>358</v>
      </c>
      <c r="D162" s="89" t="s">
        <v>19</v>
      </c>
      <c r="E162" s="183" t="s">
        <v>3960</v>
      </c>
      <c r="F162" s="183" t="s">
        <v>3951</v>
      </c>
      <c r="G162" s="185">
        <v>2002</v>
      </c>
      <c r="H162" s="92">
        <v>43.045130200000003</v>
      </c>
      <c r="I162" s="92">
        <v>44.287097199999998</v>
      </c>
      <c r="J162" s="183" t="s">
        <v>42</v>
      </c>
      <c r="K162" s="182" t="s">
        <v>1510</v>
      </c>
      <c r="L162" s="183" t="s">
        <v>4138</v>
      </c>
      <c r="M162" s="183" t="s">
        <v>4138</v>
      </c>
      <c r="N162" s="183" t="s">
        <v>26</v>
      </c>
      <c r="O162" s="182" t="s">
        <v>1510</v>
      </c>
      <c r="P162" s="182"/>
      <c r="Q162" s="182"/>
      <c r="R162" s="182"/>
      <c r="S162" s="183" t="s">
        <v>3953</v>
      </c>
      <c r="T162" s="182"/>
      <c r="U162" s="182"/>
      <c r="V162" s="182"/>
    </row>
    <row r="163" spans="1:22">
      <c r="A163" s="182">
        <v>162</v>
      </c>
      <c r="B163" s="183" t="s">
        <v>18</v>
      </c>
      <c r="C163" s="184" t="s">
        <v>358</v>
      </c>
      <c r="D163" s="89" t="s">
        <v>19</v>
      </c>
      <c r="E163" s="183" t="s">
        <v>4004</v>
      </c>
      <c r="F163" s="183" t="s">
        <v>3951</v>
      </c>
      <c r="G163" s="185">
        <v>2004</v>
      </c>
      <c r="H163" s="92">
        <v>43.802313400000003</v>
      </c>
      <c r="I163" s="92">
        <v>131.963089</v>
      </c>
      <c r="J163" s="183" t="s">
        <v>42</v>
      </c>
      <c r="K163" s="182" t="s">
        <v>1510</v>
      </c>
      <c r="L163" s="183" t="s">
        <v>4139</v>
      </c>
      <c r="M163" s="183" t="s">
        <v>4139</v>
      </c>
      <c r="N163" s="183" t="s">
        <v>26</v>
      </c>
      <c r="O163" s="182" t="s">
        <v>1510</v>
      </c>
      <c r="P163" s="182"/>
      <c r="Q163" s="182"/>
      <c r="R163" s="182"/>
      <c r="S163" s="183" t="s">
        <v>3953</v>
      </c>
      <c r="T163" s="182"/>
      <c r="U163" s="182"/>
      <c r="V163" s="182"/>
    </row>
    <row r="164" spans="1:22">
      <c r="A164" s="182">
        <v>163</v>
      </c>
      <c r="B164" s="183" t="s">
        <v>357</v>
      </c>
      <c r="C164" s="184" t="s">
        <v>358</v>
      </c>
      <c r="D164" s="89" t="s">
        <v>19</v>
      </c>
      <c r="E164" s="183" t="s">
        <v>3950</v>
      </c>
      <c r="F164" s="183" t="s">
        <v>3951</v>
      </c>
      <c r="G164" s="185">
        <v>2003</v>
      </c>
      <c r="H164" s="92">
        <v>44.727907899999998</v>
      </c>
      <c r="I164" s="92">
        <v>132.03672119999999</v>
      </c>
      <c r="J164" s="183" t="s">
        <v>42</v>
      </c>
      <c r="K164" s="182" t="s">
        <v>1510</v>
      </c>
      <c r="L164" s="183" t="s">
        <v>4140</v>
      </c>
      <c r="M164" s="183" t="s">
        <v>4140</v>
      </c>
      <c r="N164" s="183" t="s">
        <v>26</v>
      </c>
      <c r="O164" s="182" t="s">
        <v>1510</v>
      </c>
      <c r="P164" s="182"/>
      <c r="Q164" s="182"/>
      <c r="R164" s="182"/>
      <c r="S164" s="183" t="s">
        <v>3953</v>
      </c>
      <c r="T164" s="182"/>
      <c r="U164" s="182"/>
      <c r="V164" s="182"/>
    </row>
    <row r="165" spans="1:22">
      <c r="A165" s="182">
        <v>164</v>
      </c>
      <c r="B165" s="183" t="s">
        <v>357</v>
      </c>
      <c r="C165" s="184" t="s">
        <v>358</v>
      </c>
      <c r="D165" s="89" t="s">
        <v>19</v>
      </c>
      <c r="E165" s="183" t="s">
        <v>3950</v>
      </c>
      <c r="F165" s="183" t="s">
        <v>3951</v>
      </c>
      <c r="G165" s="185">
        <v>2003</v>
      </c>
      <c r="H165" s="92">
        <v>44.727907899999998</v>
      </c>
      <c r="I165" s="92">
        <v>132.03672119999999</v>
      </c>
      <c r="J165" s="183" t="s">
        <v>42</v>
      </c>
      <c r="K165" s="182" t="s">
        <v>1510</v>
      </c>
      <c r="L165" s="183" t="s">
        <v>4141</v>
      </c>
      <c r="M165" s="183" t="s">
        <v>4141</v>
      </c>
      <c r="N165" s="183" t="s">
        <v>26</v>
      </c>
      <c r="O165" s="182" t="s">
        <v>1510</v>
      </c>
      <c r="P165" s="182"/>
      <c r="Q165" s="182"/>
      <c r="R165" s="182"/>
      <c r="S165" s="183" t="s">
        <v>3953</v>
      </c>
      <c r="T165" s="182"/>
      <c r="U165" s="182"/>
      <c r="V165" s="182"/>
    </row>
    <row r="166" spans="1:22">
      <c r="A166" s="182">
        <v>165</v>
      </c>
      <c r="B166" s="183" t="s">
        <v>357</v>
      </c>
      <c r="C166" s="184" t="s">
        <v>358</v>
      </c>
      <c r="D166" s="89" t="s">
        <v>19</v>
      </c>
      <c r="E166" s="183" t="s">
        <v>3960</v>
      </c>
      <c r="F166" s="183" t="s">
        <v>3951</v>
      </c>
      <c r="G166" s="185">
        <v>2002</v>
      </c>
      <c r="H166" s="92">
        <v>43.045130200000003</v>
      </c>
      <c r="I166" s="92">
        <v>44.287097199999998</v>
      </c>
      <c r="J166" s="183" t="s">
        <v>42</v>
      </c>
      <c r="K166" s="182" t="s">
        <v>1510</v>
      </c>
      <c r="L166" s="183" t="s">
        <v>4142</v>
      </c>
      <c r="M166" s="183" t="s">
        <v>4142</v>
      </c>
      <c r="N166" s="183" t="s">
        <v>26</v>
      </c>
      <c r="O166" s="182" t="s">
        <v>1510</v>
      </c>
      <c r="P166" s="182"/>
      <c r="Q166" s="182"/>
      <c r="R166" s="182"/>
      <c r="S166" s="183" t="s">
        <v>3953</v>
      </c>
      <c r="T166" s="182"/>
      <c r="U166" s="182"/>
      <c r="V166" s="182"/>
    </row>
    <row r="167" spans="1:22">
      <c r="A167" s="182">
        <v>166</v>
      </c>
      <c r="B167" s="183" t="s">
        <v>18</v>
      </c>
      <c r="C167" s="184" t="s">
        <v>358</v>
      </c>
      <c r="D167" s="89" t="s">
        <v>19</v>
      </c>
      <c r="E167" s="183" t="s">
        <v>3997</v>
      </c>
      <c r="F167" s="183" t="s">
        <v>3951</v>
      </c>
      <c r="G167" s="185">
        <v>2004</v>
      </c>
      <c r="H167" s="92">
        <v>59.934280200000003</v>
      </c>
      <c r="I167" s="92">
        <v>30.335098599999998</v>
      </c>
      <c r="J167" s="183" t="s">
        <v>42</v>
      </c>
      <c r="K167" s="182" t="s">
        <v>1510</v>
      </c>
      <c r="L167" s="183" t="s">
        <v>4143</v>
      </c>
      <c r="M167" s="183" t="s">
        <v>4143</v>
      </c>
      <c r="N167" s="183" t="s">
        <v>35</v>
      </c>
      <c r="O167" s="182" t="s">
        <v>1510</v>
      </c>
      <c r="P167" s="182"/>
      <c r="Q167" s="182"/>
      <c r="R167" s="182"/>
      <c r="S167" s="183" t="s">
        <v>3953</v>
      </c>
      <c r="T167" s="182"/>
      <c r="U167" s="182"/>
      <c r="V167" s="182"/>
    </row>
    <row r="168" spans="1:22">
      <c r="A168" s="182">
        <v>167</v>
      </c>
      <c r="B168" s="183" t="s">
        <v>357</v>
      </c>
      <c r="C168" s="184" t="s">
        <v>358</v>
      </c>
      <c r="D168" s="89" t="s">
        <v>19</v>
      </c>
      <c r="E168" s="183" t="s">
        <v>4132</v>
      </c>
      <c r="F168" s="183" t="s">
        <v>3951</v>
      </c>
      <c r="G168" s="185">
        <v>2003</v>
      </c>
      <c r="H168" s="92">
        <v>54.710426400000003</v>
      </c>
      <c r="I168" s="92">
        <v>20.452214399999999</v>
      </c>
      <c r="J168" s="183" t="s">
        <v>42</v>
      </c>
      <c r="K168" s="182" t="s">
        <v>1510</v>
      </c>
      <c r="L168" s="183" t="s">
        <v>4144</v>
      </c>
      <c r="M168" s="183" t="s">
        <v>4144</v>
      </c>
      <c r="N168" s="183" t="s">
        <v>35</v>
      </c>
      <c r="O168" s="182" t="s">
        <v>1510</v>
      </c>
      <c r="P168" s="182"/>
      <c r="Q168" s="182"/>
      <c r="R168" s="182"/>
      <c r="S168" s="183" t="s">
        <v>3953</v>
      </c>
      <c r="T168" s="182"/>
      <c r="U168" s="182"/>
      <c r="V168" s="182"/>
    </row>
    <row r="169" spans="1:22">
      <c r="A169" s="182">
        <v>168</v>
      </c>
      <c r="B169" s="183" t="s">
        <v>357</v>
      </c>
      <c r="C169" s="184" t="s">
        <v>358</v>
      </c>
      <c r="D169" s="89" t="s">
        <v>19</v>
      </c>
      <c r="E169" s="183" t="s">
        <v>3955</v>
      </c>
      <c r="F169" s="183" t="s">
        <v>3956</v>
      </c>
      <c r="G169" s="185">
        <v>2003</v>
      </c>
      <c r="H169" s="92">
        <v>45.803775000000002</v>
      </c>
      <c r="I169" s="92">
        <v>126.53496699999999</v>
      </c>
      <c r="J169" s="183" t="s">
        <v>42</v>
      </c>
      <c r="K169" s="182" t="s">
        <v>1510</v>
      </c>
      <c r="L169" s="183" t="s">
        <v>4145</v>
      </c>
      <c r="M169" s="183" t="s">
        <v>4145</v>
      </c>
      <c r="N169" s="183" t="s">
        <v>26</v>
      </c>
      <c r="O169" s="182" t="s">
        <v>1510</v>
      </c>
      <c r="P169" s="182"/>
      <c r="Q169" s="182"/>
      <c r="R169" s="182"/>
      <c r="S169" s="183" t="s">
        <v>3953</v>
      </c>
      <c r="T169" s="182"/>
      <c r="U169" s="182"/>
      <c r="V169" s="182"/>
    </row>
    <row r="170" spans="1:22">
      <c r="A170" s="182">
        <v>169</v>
      </c>
      <c r="B170" s="183" t="s">
        <v>357</v>
      </c>
      <c r="C170" s="184" t="s">
        <v>358</v>
      </c>
      <c r="D170" s="89" t="s">
        <v>19</v>
      </c>
      <c r="E170" s="183" t="s">
        <v>3950</v>
      </c>
      <c r="F170" s="183" t="s">
        <v>3951</v>
      </c>
      <c r="G170" s="185">
        <v>2003</v>
      </c>
      <c r="H170" s="92">
        <v>44.727907899999998</v>
      </c>
      <c r="I170" s="92">
        <v>132.03672119999999</v>
      </c>
      <c r="J170" s="183" t="s">
        <v>42</v>
      </c>
      <c r="K170" s="182" t="s">
        <v>1510</v>
      </c>
      <c r="L170" s="183" t="s">
        <v>4146</v>
      </c>
      <c r="M170" s="183" t="s">
        <v>4146</v>
      </c>
      <c r="N170" s="183" t="s">
        <v>26</v>
      </c>
      <c r="O170" s="182" t="s">
        <v>1510</v>
      </c>
      <c r="P170" s="182"/>
      <c r="Q170" s="182"/>
      <c r="R170" s="182"/>
      <c r="S170" s="183" t="s">
        <v>3953</v>
      </c>
      <c r="T170" s="182"/>
      <c r="U170" s="182"/>
      <c r="V170" s="182"/>
    </row>
    <row r="171" spans="1:22">
      <c r="A171" s="182">
        <v>170</v>
      </c>
      <c r="B171" s="183" t="s">
        <v>18</v>
      </c>
      <c r="C171" s="184" t="s">
        <v>358</v>
      </c>
      <c r="D171" s="89" t="s">
        <v>19</v>
      </c>
      <c r="E171" s="183" t="s">
        <v>4004</v>
      </c>
      <c r="F171" s="183" t="s">
        <v>3951</v>
      </c>
      <c r="G171" s="185">
        <v>2001</v>
      </c>
      <c r="H171" s="92">
        <v>43.802313400000003</v>
      </c>
      <c r="I171" s="92">
        <v>131.963089</v>
      </c>
      <c r="J171" s="183" t="s">
        <v>42</v>
      </c>
      <c r="K171" s="182" t="s">
        <v>1510</v>
      </c>
      <c r="L171" s="183" t="s">
        <v>4147</v>
      </c>
      <c r="M171" s="183" t="s">
        <v>4147</v>
      </c>
      <c r="N171" s="183" t="s">
        <v>35</v>
      </c>
      <c r="O171" s="182" t="s">
        <v>1510</v>
      </c>
      <c r="P171" s="182"/>
      <c r="Q171" s="182"/>
      <c r="R171" s="182"/>
      <c r="S171" s="183" t="s">
        <v>3953</v>
      </c>
      <c r="T171" s="182"/>
      <c r="U171" s="182"/>
      <c r="V171" s="182"/>
    </row>
    <row r="172" spans="1:22">
      <c r="A172" s="182">
        <v>171</v>
      </c>
      <c r="B172" s="183" t="s">
        <v>357</v>
      </c>
      <c r="C172" s="184" t="s">
        <v>358</v>
      </c>
      <c r="D172" s="89" t="s">
        <v>19</v>
      </c>
      <c r="E172" s="183" t="s">
        <v>3955</v>
      </c>
      <c r="F172" s="183" t="s">
        <v>3956</v>
      </c>
      <c r="G172" s="185">
        <v>2003</v>
      </c>
      <c r="H172" s="92">
        <v>45.803775000000002</v>
      </c>
      <c r="I172" s="92">
        <v>126.53496699999999</v>
      </c>
      <c r="J172" s="183" t="s">
        <v>42</v>
      </c>
      <c r="K172" s="182" t="s">
        <v>1510</v>
      </c>
      <c r="L172" s="183" t="s">
        <v>4148</v>
      </c>
      <c r="M172" s="183" t="s">
        <v>4148</v>
      </c>
      <c r="N172" s="183" t="s">
        <v>35</v>
      </c>
      <c r="O172" s="182" t="s">
        <v>1510</v>
      </c>
      <c r="P172" s="182"/>
      <c r="Q172" s="182"/>
      <c r="R172" s="182"/>
      <c r="S172" s="183" t="s">
        <v>3953</v>
      </c>
      <c r="T172" s="182"/>
      <c r="U172" s="182"/>
      <c r="V172" s="182"/>
    </row>
    <row r="173" spans="1:22">
      <c r="A173" s="182">
        <v>172</v>
      </c>
      <c r="B173" s="183" t="s">
        <v>18</v>
      </c>
      <c r="C173" s="184" t="s">
        <v>358</v>
      </c>
      <c r="D173" s="89" t="s">
        <v>19</v>
      </c>
      <c r="E173" s="183" t="s">
        <v>4149</v>
      </c>
      <c r="F173" s="183" t="s">
        <v>3974</v>
      </c>
      <c r="G173" s="185">
        <v>2004</v>
      </c>
      <c r="H173" s="92">
        <v>60.585475899999999</v>
      </c>
      <c r="I173" s="92">
        <v>22.897836999999999</v>
      </c>
      <c r="J173" s="183" t="s">
        <v>42</v>
      </c>
      <c r="K173" s="182" t="s">
        <v>1510</v>
      </c>
      <c r="L173" s="183" t="s">
        <v>4150</v>
      </c>
      <c r="M173" s="183" t="s">
        <v>4150</v>
      </c>
      <c r="N173" s="183" t="s">
        <v>35</v>
      </c>
      <c r="O173" s="182" t="s">
        <v>1510</v>
      </c>
      <c r="P173" s="182"/>
      <c r="Q173" s="182"/>
      <c r="R173" s="182"/>
      <c r="S173" s="183" t="s">
        <v>3953</v>
      </c>
      <c r="T173" s="182"/>
      <c r="U173" s="182"/>
      <c r="V173" s="182"/>
    </row>
    <row r="174" spans="1:22">
      <c r="A174" s="182">
        <v>173</v>
      </c>
      <c r="B174" s="183" t="s">
        <v>357</v>
      </c>
      <c r="C174" s="184" t="s">
        <v>358</v>
      </c>
      <c r="D174" s="89" t="s">
        <v>19</v>
      </c>
      <c r="E174" s="183" t="s">
        <v>3950</v>
      </c>
      <c r="F174" s="183" t="s">
        <v>3951</v>
      </c>
      <c r="G174" s="185">
        <v>2001</v>
      </c>
      <c r="H174" s="92">
        <v>44.727907899999998</v>
      </c>
      <c r="I174" s="92">
        <v>132.03672119999999</v>
      </c>
      <c r="J174" s="183" t="s">
        <v>42</v>
      </c>
      <c r="K174" s="182" t="s">
        <v>1510</v>
      </c>
      <c r="L174" s="183" t="s">
        <v>4151</v>
      </c>
      <c r="M174" s="183" t="s">
        <v>4151</v>
      </c>
      <c r="N174" s="183" t="s">
        <v>35</v>
      </c>
      <c r="O174" s="182" t="s">
        <v>1510</v>
      </c>
      <c r="P174" s="182"/>
      <c r="Q174" s="182"/>
      <c r="R174" s="182"/>
      <c r="S174" s="183" t="s">
        <v>3953</v>
      </c>
      <c r="T174" s="182"/>
      <c r="U174" s="182"/>
      <c r="V174" s="182"/>
    </row>
    <row r="175" spans="1:22">
      <c r="A175" s="182">
        <v>174</v>
      </c>
      <c r="B175" s="183" t="s">
        <v>357</v>
      </c>
      <c r="C175" s="184" t="s">
        <v>358</v>
      </c>
      <c r="D175" s="89" t="s">
        <v>19</v>
      </c>
      <c r="E175" s="183" t="s">
        <v>3960</v>
      </c>
      <c r="F175" s="183" t="s">
        <v>3951</v>
      </c>
      <c r="G175" s="185">
        <v>2004</v>
      </c>
      <c r="H175" s="92">
        <v>43.045130200000003</v>
      </c>
      <c r="I175" s="92">
        <v>44.287097199999998</v>
      </c>
      <c r="J175" s="183" t="s">
        <v>42</v>
      </c>
      <c r="K175" s="182" t="s">
        <v>1510</v>
      </c>
      <c r="L175" s="183" t="s">
        <v>4152</v>
      </c>
      <c r="M175" s="183" t="s">
        <v>4152</v>
      </c>
      <c r="N175" s="183" t="s">
        <v>26</v>
      </c>
      <c r="O175" s="182" t="s">
        <v>1510</v>
      </c>
      <c r="P175" s="182"/>
      <c r="Q175" s="182"/>
      <c r="R175" s="182"/>
      <c r="S175" s="183" t="s">
        <v>3953</v>
      </c>
      <c r="T175" s="182"/>
      <c r="U175" s="182"/>
      <c r="V175" s="182"/>
    </row>
    <row r="176" spans="1:22">
      <c r="A176" s="182">
        <v>175</v>
      </c>
      <c r="B176" s="183" t="s">
        <v>18</v>
      </c>
      <c r="C176" s="184" t="s">
        <v>358</v>
      </c>
      <c r="D176" s="89" t="s">
        <v>19</v>
      </c>
      <c r="E176" s="183" t="s">
        <v>4153</v>
      </c>
      <c r="F176" s="183" t="s">
        <v>3951</v>
      </c>
      <c r="G176" s="185">
        <v>2002</v>
      </c>
      <c r="H176" s="92">
        <v>62.035452300000003</v>
      </c>
      <c r="I176" s="92">
        <v>129.67547450000001</v>
      </c>
      <c r="J176" s="183" t="s">
        <v>42</v>
      </c>
      <c r="K176" s="182" t="s">
        <v>1510</v>
      </c>
      <c r="L176" s="183" t="s">
        <v>4154</v>
      </c>
      <c r="M176" s="183" t="s">
        <v>4154</v>
      </c>
      <c r="N176" s="183" t="s">
        <v>26</v>
      </c>
      <c r="O176" s="182" t="s">
        <v>1510</v>
      </c>
      <c r="P176" s="182"/>
      <c r="Q176" s="182"/>
      <c r="R176" s="182"/>
      <c r="S176" s="183" t="s">
        <v>3953</v>
      </c>
      <c r="T176" s="182"/>
      <c r="U176" s="182"/>
      <c r="V176" s="182"/>
    </row>
    <row r="177" spans="1:22">
      <c r="A177" s="182">
        <v>176</v>
      </c>
      <c r="B177" s="183" t="s">
        <v>3986</v>
      </c>
      <c r="C177" s="184" t="s">
        <v>358</v>
      </c>
      <c r="D177" s="89" t="s">
        <v>19</v>
      </c>
      <c r="E177" s="183" t="s">
        <v>4004</v>
      </c>
      <c r="F177" s="183" t="s">
        <v>3951</v>
      </c>
      <c r="G177" s="185">
        <v>2006</v>
      </c>
      <c r="H177" s="92">
        <v>43.802313400000003</v>
      </c>
      <c r="I177" s="92">
        <v>131.963089</v>
      </c>
      <c r="J177" s="183" t="s">
        <v>42</v>
      </c>
      <c r="K177" s="182" t="s">
        <v>1510</v>
      </c>
      <c r="L177" s="183" t="s">
        <v>4155</v>
      </c>
      <c r="M177" s="183" t="s">
        <v>4155</v>
      </c>
      <c r="N177" s="183" t="s">
        <v>35</v>
      </c>
      <c r="O177" s="182" t="s">
        <v>1510</v>
      </c>
      <c r="P177" s="182"/>
      <c r="Q177" s="182"/>
      <c r="R177" s="182"/>
      <c r="S177" s="183" t="s">
        <v>3953</v>
      </c>
      <c r="T177" s="182"/>
      <c r="U177" s="182"/>
      <c r="V177" s="182"/>
    </row>
    <row r="178" spans="1:22">
      <c r="A178" s="182">
        <v>177</v>
      </c>
      <c r="B178" s="183" t="s">
        <v>357</v>
      </c>
      <c r="C178" s="184" t="s">
        <v>358</v>
      </c>
      <c r="D178" s="89" t="s">
        <v>19</v>
      </c>
      <c r="E178" s="183" t="s">
        <v>3950</v>
      </c>
      <c r="F178" s="183" t="s">
        <v>3951</v>
      </c>
      <c r="G178" s="185">
        <v>2006</v>
      </c>
      <c r="H178" s="92">
        <v>44.727907899999998</v>
      </c>
      <c r="I178" s="92">
        <v>132.03672119999999</v>
      </c>
      <c r="J178" s="183" t="s">
        <v>4156</v>
      </c>
      <c r="K178" s="182" t="s">
        <v>1510</v>
      </c>
      <c r="L178" s="183" t="s">
        <v>4157</v>
      </c>
      <c r="M178" s="183" t="s">
        <v>4157</v>
      </c>
      <c r="N178" s="183" t="s">
        <v>26</v>
      </c>
      <c r="O178" s="182" t="s">
        <v>1510</v>
      </c>
      <c r="P178" s="182"/>
      <c r="Q178" s="182"/>
      <c r="R178" s="182"/>
      <c r="S178" s="183" t="s">
        <v>3953</v>
      </c>
      <c r="T178" s="182"/>
      <c r="U178" s="182"/>
      <c r="V178" s="108" t="s">
        <v>4158</v>
      </c>
    </row>
    <row r="179" spans="1:22">
      <c r="A179" s="182">
        <v>178</v>
      </c>
      <c r="B179" s="183" t="s">
        <v>357</v>
      </c>
      <c r="C179" s="184" t="s">
        <v>358</v>
      </c>
      <c r="D179" s="89" t="s">
        <v>19</v>
      </c>
      <c r="E179" s="183" t="s">
        <v>3950</v>
      </c>
      <c r="F179" s="183" t="s">
        <v>3951</v>
      </c>
      <c r="G179" s="185">
        <v>2006</v>
      </c>
      <c r="H179" s="92">
        <v>44.727907899999998</v>
      </c>
      <c r="I179" s="92">
        <v>132.03672119999999</v>
      </c>
      <c r="J179" s="183" t="s">
        <v>42</v>
      </c>
      <c r="K179" s="182" t="s">
        <v>1510</v>
      </c>
      <c r="L179" s="183" t="s">
        <v>4159</v>
      </c>
      <c r="M179" s="183" t="s">
        <v>4159</v>
      </c>
      <c r="N179" s="183" t="s">
        <v>26</v>
      </c>
      <c r="O179" s="182" t="s">
        <v>1510</v>
      </c>
      <c r="P179" s="182"/>
      <c r="Q179" s="182"/>
      <c r="R179" s="182"/>
      <c r="S179" s="183" t="s">
        <v>3953</v>
      </c>
      <c r="T179" s="182"/>
      <c r="U179" s="182"/>
      <c r="V179" s="182"/>
    </row>
    <row r="180" spans="1:22">
      <c r="A180" s="182">
        <v>179</v>
      </c>
      <c r="B180" s="183" t="s">
        <v>357</v>
      </c>
      <c r="C180" s="184" t="s">
        <v>358</v>
      </c>
      <c r="D180" s="89" t="s">
        <v>19</v>
      </c>
      <c r="E180" s="183" t="s">
        <v>3950</v>
      </c>
      <c r="F180" s="183" t="s">
        <v>3951</v>
      </c>
      <c r="G180" s="185">
        <v>2006</v>
      </c>
      <c r="H180" s="92">
        <v>44.727907899999998</v>
      </c>
      <c r="I180" s="92">
        <v>132.03672119999999</v>
      </c>
      <c r="J180" s="183" t="s">
        <v>4053</v>
      </c>
      <c r="K180" s="182" t="s">
        <v>1510</v>
      </c>
      <c r="L180" s="183" t="s">
        <v>4160</v>
      </c>
      <c r="M180" s="183" t="s">
        <v>4160</v>
      </c>
      <c r="N180" s="183" t="s">
        <v>35</v>
      </c>
      <c r="O180" s="182" t="s">
        <v>1510</v>
      </c>
      <c r="P180" s="182"/>
      <c r="Q180" s="182"/>
      <c r="R180" s="182"/>
      <c r="S180" s="183" t="s">
        <v>3953</v>
      </c>
      <c r="T180" s="182"/>
      <c r="U180" s="182"/>
      <c r="V180" s="182"/>
    </row>
    <row r="181" spans="1:22">
      <c r="A181" s="182">
        <v>180</v>
      </c>
      <c r="B181" s="183" t="s">
        <v>18</v>
      </c>
      <c r="C181" s="184" t="s">
        <v>358</v>
      </c>
      <c r="D181" s="89" t="s">
        <v>19</v>
      </c>
      <c r="E181" s="183" t="s">
        <v>3950</v>
      </c>
      <c r="F181" s="183" t="s">
        <v>3951</v>
      </c>
      <c r="G181" s="185">
        <v>2006</v>
      </c>
      <c r="H181" s="92">
        <v>44.727907899999998</v>
      </c>
      <c r="I181" s="92">
        <v>132.03672119999999</v>
      </c>
      <c r="J181" s="183" t="s">
        <v>42</v>
      </c>
      <c r="K181" s="182" t="s">
        <v>1510</v>
      </c>
      <c r="L181" s="183" t="s">
        <v>4161</v>
      </c>
      <c r="M181" s="183" t="s">
        <v>4161</v>
      </c>
      <c r="N181" s="183" t="s">
        <v>35</v>
      </c>
      <c r="O181" s="182" t="s">
        <v>1510</v>
      </c>
      <c r="P181" s="182"/>
      <c r="Q181" s="182"/>
      <c r="R181" s="182"/>
      <c r="S181" s="183" t="s">
        <v>3953</v>
      </c>
      <c r="T181" s="182"/>
      <c r="U181" s="182"/>
      <c r="V181" s="182"/>
    </row>
    <row r="182" spans="1:22">
      <c r="A182" s="182">
        <v>181</v>
      </c>
      <c r="B182" s="183" t="s">
        <v>357</v>
      </c>
      <c r="C182" s="184" t="s">
        <v>358</v>
      </c>
      <c r="D182" s="89" t="s">
        <v>19</v>
      </c>
      <c r="E182" s="183" t="s">
        <v>3950</v>
      </c>
      <c r="F182" s="183" t="s">
        <v>3951</v>
      </c>
      <c r="G182" s="185">
        <v>2006</v>
      </c>
      <c r="H182" s="92">
        <v>44.727907899999998</v>
      </c>
      <c r="I182" s="92">
        <v>132.03672119999999</v>
      </c>
      <c r="J182" s="183" t="s">
        <v>42</v>
      </c>
      <c r="K182" s="182" t="s">
        <v>1510</v>
      </c>
      <c r="L182" s="183" t="s">
        <v>4162</v>
      </c>
      <c r="M182" s="183" t="s">
        <v>4162</v>
      </c>
      <c r="N182" s="183" t="s">
        <v>35</v>
      </c>
      <c r="O182" s="182" t="s">
        <v>1510</v>
      </c>
      <c r="P182" s="182"/>
      <c r="Q182" s="182"/>
      <c r="R182" s="182"/>
      <c r="S182" s="183" t="s">
        <v>3953</v>
      </c>
      <c r="T182" s="182"/>
      <c r="U182" s="182"/>
      <c r="V182" s="182"/>
    </row>
    <row r="183" spans="1:22">
      <c r="A183" s="182">
        <v>182</v>
      </c>
      <c r="B183" s="183" t="s">
        <v>357</v>
      </c>
      <c r="C183" s="184" t="s">
        <v>358</v>
      </c>
      <c r="D183" s="89" t="s">
        <v>19</v>
      </c>
      <c r="E183" s="183" t="s">
        <v>3950</v>
      </c>
      <c r="F183" s="183" t="s">
        <v>3951</v>
      </c>
      <c r="G183" s="185">
        <v>2006</v>
      </c>
      <c r="H183" s="92">
        <v>44.727907899999998</v>
      </c>
      <c r="I183" s="92">
        <v>132.03672119999999</v>
      </c>
      <c r="J183" s="183" t="s">
        <v>4053</v>
      </c>
      <c r="K183" s="182" t="s">
        <v>1510</v>
      </c>
      <c r="L183" s="183" t="s">
        <v>4163</v>
      </c>
      <c r="M183" s="183" t="s">
        <v>4163</v>
      </c>
      <c r="N183" s="183" t="s">
        <v>35</v>
      </c>
      <c r="O183" s="182" t="s">
        <v>1510</v>
      </c>
      <c r="P183" s="182"/>
      <c r="Q183" s="182"/>
      <c r="R183" s="182"/>
      <c r="S183" s="183" t="s">
        <v>3953</v>
      </c>
      <c r="T183" s="182" t="s">
        <v>3023</v>
      </c>
      <c r="U183" s="182"/>
      <c r="V183" s="108" t="s">
        <v>4164</v>
      </c>
    </row>
    <row r="184" spans="1:22">
      <c r="A184" s="182">
        <v>183</v>
      </c>
      <c r="B184" s="183" t="s">
        <v>357</v>
      </c>
      <c r="C184" s="184" t="s">
        <v>358</v>
      </c>
      <c r="D184" s="89" t="s">
        <v>19</v>
      </c>
      <c r="E184" s="183" t="s">
        <v>3950</v>
      </c>
      <c r="F184" s="183" t="s">
        <v>3951</v>
      </c>
      <c r="G184" s="185">
        <v>2006</v>
      </c>
      <c r="H184" s="92">
        <v>44.727907899999998</v>
      </c>
      <c r="I184" s="92">
        <v>132.03672119999999</v>
      </c>
      <c r="J184" s="183" t="s">
        <v>42</v>
      </c>
      <c r="K184" s="182" t="s">
        <v>1510</v>
      </c>
      <c r="L184" s="183" t="s">
        <v>4165</v>
      </c>
      <c r="M184" s="183" t="s">
        <v>4165</v>
      </c>
      <c r="N184" s="183" t="s">
        <v>35</v>
      </c>
      <c r="O184" s="182" t="s">
        <v>1510</v>
      </c>
      <c r="P184" s="182"/>
      <c r="Q184" s="182"/>
      <c r="R184" s="182"/>
      <c r="S184" s="183" t="s">
        <v>3953</v>
      </c>
      <c r="T184" s="182"/>
      <c r="U184" s="182"/>
      <c r="V184" s="182"/>
    </row>
    <row r="185" spans="1:22">
      <c r="A185" s="182">
        <v>184</v>
      </c>
      <c r="B185" s="183" t="s">
        <v>357</v>
      </c>
      <c r="C185" s="184" t="s">
        <v>358</v>
      </c>
      <c r="D185" s="89" t="s">
        <v>19</v>
      </c>
      <c r="E185" s="183" t="s">
        <v>3950</v>
      </c>
      <c r="F185" s="183" t="s">
        <v>3951</v>
      </c>
      <c r="G185" s="185">
        <v>2006</v>
      </c>
      <c r="H185" s="92">
        <v>44.727907899999998</v>
      </c>
      <c r="I185" s="92">
        <v>132.03672119999999</v>
      </c>
      <c r="J185" s="183" t="s">
        <v>42</v>
      </c>
      <c r="K185" s="182" t="s">
        <v>1510</v>
      </c>
      <c r="L185" s="183" t="s">
        <v>4166</v>
      </c>
      <c r="M185" s="183" t="s">
        <v>4166</v>
      </c>
      <c r="N185" s="183" t="s">
        <v>35</v>
      </c>
      <c r="O185" s="182" t="s">
        <v>1510</v>
      </c>
      <c r="P185" s="182"/>
      <c r="Q185" s="182"/>
      <c r="R185" s="182"/>
      <c r="S185" s="183" t="s">
        <v>3953</v>
      </c>
      <c r="T185" s="182"/>
      <c r="U185" s="182"/>
      <c r="V185" s="182"/>
    </row>
    <row r="186" spans="1:22">
      <c r="A186" s="182">
        <v>185</v>
      </c>
      <c r="B186" s="183" t="s">
        <v>357</v>
      </c>
      <c r="C186" s="184" t="s">
        <v>358</v>
      </c>
      <c r="D186" s="89" t="s">
        <v>19</v>
      </c>
      <c r="E186" s="183" t="s">
        <v>3950</v>
      </c>
      <c r="F186" s="183" t="s">
        <v>3951</v>
      </c>
      <c r="G186" s="185">
        <v>2006</v>
      </c>
      <c r="H186" s="92">
        <v>44.727907899999998</v>
      </c>
      <c r="I186" s="92">
        <v>132.03672119999999</v>
      </c>
      <c r="J186" s="183" t="s">
        <v>42</v>
      </c>
      <c r="K186" s="182" t="s">
        <v>1510</v>
      </c>
      <c r="L186" s="183" t="s">
        <v>4167</v>
      </c>
      <c r="M186" s="183" t="s">
        <v>4167</v>
      </c>
      <c r="N186" s="183" t="s">
        <v>35</v>
      </c>
      <c r="O186" s="182" t="s">
        <v>1510</v>
      </c>
      <c r="P186" s="182"/>
      <c r="Q186" s="182"/>
      <c r="R186" s="182"/>
      <c r="S186" s="183" t="s">
        <v>3953</v>
      </c>
      <c r="T186" s="182"/>
      <c r="U186" s="182"/>
      <c r="V186" s="182"/>
    </row>
    <row r="187" spans="1:22">
      <c r="A187" s="182">
        <v>186</v>
      </c>
      <c r="B187" s="183" t="s">
        <v>18</v>
      </c>
      <c r="C187" s="184" t="s">
        <v>358</v>
      </c>
      <c r="D187" s="89" t="s">
        <v>19</v>
      </c>
      <c r="E187" s="183" t="s">
        <v>4004</v>
      </c>
      <c r="F187" s="183" t="s">
        <v>3951</v>
      </c>
      <c r="G187" s="185">
        <v>2005</v>
      </c>
      <c r="H187" s="92">
        <v>43.802313400000003</v>
      </c>
      <c r="I187" s="92">
        <v>131.963089</v>
      </c>
      <c r="J187" s="183" t="s">
        <v>4156</v>
      </c>
      <c r="K187" s="182" t="s">
        <v>1510</v>
      </c>
      <c r="L187" s="183" t="s">
        <v>4168</v>
      </c>
      <c r="M187" s="183" t="s">
        <v>4168</v>
      </c>
      <c r="N187" s="183" t="s">
        <v>26</v>
      </c>
      <c r="O187" s="182" t="s">
        <v>1510</v>
      </c>
      <c r="P187" s="182"/>
      <c r="Q187" s="182"/>
      <c r="R187" s="182"/>
      <c r="S187" s="183" t="s">
        <v>3953</v>
      </c>
      <c r="T187" s="182"/>
      <c r="U187" s="182"/>
      <c r="V187" s="108" t="s">
        <v>4169</v>
      </c>
    </row>
    <row r="188" spans="1:22">
      <c r="A188" s="182">
        <v>187</v>
      </c>
      <c r="B188" s="183" t="s">
        <v>357</v>
      </c>
      <c r="C188" s="184" t="s">
        <v>358</v>
      </c>
      <c r="D188" s="89" t="s">
        <v>19</v>
      </c>
      <c r="E188" s="183" t="s">
        <v>4004</v>
      </c>
      <c r="F188" s="183" t="s">
        <v>3951</v>
      </c>
      <c r="G188" s="185">
        <v>2002</v>
      </c>
      <c r="H188" s="92">
        <v>43.802313400000003</v>
      </c>
      <c r="I188" s="92">
        <v>131.963089</v>
      </c>
      <c r="J188" s="183" t="s">
        <v>42</v>
      </c>
      <c r="K188" s="182" t="s">
        <v>1510</v>
      </c>
      <c r="L188" s="183" t="s">
        <v>4170</v>
      </c>
      <c r="M188" s="183" t="s">
        <v>4170</v>
      </c>
      <c r="N188" s="183" t="s">
        <v>26</v>
      </c>
      <c r="O188" s="182" t="s">
        <v>1510</v>
      </c>
      <c r="P188" s="182"/>
      <c r="Q188" s="182"/>
      <c r="R188" s="182"/>
      <c r="S188" s="183" t="s">
        <v>3953</v>
      </c>
      <c r="T188" s="182"/>
      <c r="U188" s="182"/>
      <c r="V188" s="182"/>
    </row>
    <row r="189" spans="1:22">
      <c r="A189" s="182">
        <v>188</v>
      </c>
      <c r="B189" s="183" t="s">
        <v>357</v>
      </c>
      <c r="C189" s="184" t="s">
        <v>358</v>
      </c>
      <c r="D189" s="89" t="s">
        <v>19</v>
      </c>
      <c r="E189" s="183" t="s">
        <v>4004</v>
      </c>
      <c r="F189" s="183" t="s">
        <v>3951</v>
      </c>
      <c r="G189" s="185">
        <v>2002</v>
      </c>
      <c r="H189" s="92">
        <v>43.802313400000003</v>
      </c>
      <c r="I189" s="92">
        <v>131.963089</v>
      </c>
      <c r="J189" s="183" t="s">
        <v>42</v>
      </c>
      <c r="K189" s="182" t="s">
        <v>1510</v>
      </c>
      <c r="L189" s="183" t="s">
        <v>4171</v>
      </c>
      <c r="M189" s="183" t="s">
        <v>4171</v>
      </c>
      <c r="N189" s="183" t="s">
        <v>35</v>
      </c>
      <c r="O189" s="182" t="s">
        <v>1510</v>
      </c>
      <c r="P189" s="182"/>
      <c r="Q189" s="182"/>
      <c r="R189" s="182"/>
      <c r="S189" s="183" t="s">
        <v>3953</v>
      </c>
      <c r="T189" s="182"/>
      <c r="U189" s="182"/>
      <c r="V189" s="182"/>
    </row>
    <row r="190" spans="1:22">
      <c r="A190" s="182">
        <v>189</v>
      </c>
      <c r="B190" s="183" t="s">
        <v>3986</v>
      </c>
      <c r="C190" s="184" t="s">
        <v>358</v>
      </c>
      <c r="D190" s="89" t="s">
        <v>19</v>
      </c>
      <c r="E190" s="183" t="s">
        <v>4004</v>
      </c>
      <c r="F190" s="183" t="s">
        <v>3951</v>
      </c>
      <c r="G190" s="185">
        <v>2002</v>
      </c>
      <c r="H190" s="92">
        <v>43.802313400000003</v>
      </c>
      <c r="I190" s="92">
        <v>131.963089</v>
      </c>
      <c r="J190" s="183" t="s">
        <v>42</v>
      </c>
      <c r="K190" s="182" t="s">
        <v>1510</v>
      </c>
      <c r="L190" s="183" t="s">
        <v>4172</v>
      </c>
      <c r="M190" s="183" t="s">
        <v>4172</v>
      </c>
      <c r="N190" s="183" t="s">
        <v>26</v>
      </c>
      <c r="O190" s="182" t="s">
        <v>1510</v>
      </c>
      <c r="P190" s="182"/>
      <c r="Q190" s="182"/>
      <c r="R190" s="182"/>
      <c r="S190" s="183" t="s">
        <v>3953</v>
      </c>
      <c r="T190" s="182"/>
      <c r="U190" s="182"/>
      <c r="V190" s="182"/>
    </row>
    <row r="191" spans="1:22">
      <c r="A191" s="182">
        <v>190</v>
      </c>
      <c r="B191" s="183" t="s">
        <v>357</v>
      </c>
      <c r="C191" s="184" t="s">
        <v>358</v>
      </c>
      <c r="D191" s="89" t="s">
        <v>19</v>
      </c>
      <c r="E191" s="183" t="s">
        <v>4004</v>
      </c>
      <c r="F191" s="183" t="s">
        <v>3951</v>
      </c>
      <c r="G191" s="185">
        <v>2002</v>
      </c>
      <c r="H191" s="92">
        <v>43.802313400000003</v>
      </c>
      <c r="I191" s="92">
        <v>131.963089</v>
      </c>
      <c r="J191" s="183" t="s">
        <v>42</v>
      </c>
      <c r="K191" s="182" t="s">
        <v>1510</v>
      </c>
      <c r="L191" s="183" t="s">
        <v>4173</v>
      </c>
      <c r="M191" s="183" t="s">
        <v>4173</v>
      </c>
      <c r="N191" s="183" t="s">
        <v>26</v>
      </c>
      <c r="O191" s="182" t="s">
        <v>1510</v>
      </c>
      <c r="P191" s="182"/>
      <c r="Q191" s="182"/>
      <c r="R191" s="182"/>
      <c r="S191" s="183" t="s">
        <v>3953</v>
      </c>
      <c r="T191" s="182"/>
      <c r="U191" s="182"/>
      <c r="V191" s="182"/>
    </row>
    <row r="192" spans="1:22">
      <c r="A192" s="182">
        <v>191</v>
      </c>
      <c r="B192" s="183" t="s">
        <v>357</v>
      </c>
      <c r="C192" s="184" t="s">
        <v>358</v>
      </c>
      <c r="D192" s="89" t="s">
        <v>19</v>
      </c>
      <c r="E192" s="183" t="s">
        <v>4004</v>
      </c>
      <c r="F192" s="183" t="s">
        <v>3951</v>
      </c>
      <c r="G192" s="185">
        <v>2002</v>
      </c>
      <c r="H192" s="92">
        <v>43.802313400000003</v>
      </c>
      <c r="I192" s="92">
        <v>131.963089</v>
      </c>
      <c r="J192" s="183" t="s">
        <v>42</v>
      </c>
      <c r="K192" s="182" t="s">
        <v>1510</v>
      </c>
      <c r="L192" s="183" t="s">
        <v>4174</v>
      </c>
      <c r="M192" s="183" t="s">
        <v>4174</v>
      </c>
      <c r="N192" s="183" t="s">
        <v>26</v>
      </c>
      <c r="O192" s="182" t="s">
        <v>1510</v>
      </c>
      <c r="P192" s="182"/>
      <c r="Q192" s="182"/>
      <c r="R192" s="182"/>
      <c r="S192" s="183" t="s">
        <v>3953</v>
      </c>
      <c r="T192" s="182"/>
      <c r="U192" s="182"/>
      <c r="V192" s="182"/>
    </row>
    <row r="193" spans="1:22">
      <c r="A193" s="182">
        <v>192</v>
      </c>
      <c r="B193" s="183" t="s">
        <v>357</v>
      </c>
      <c r="C193" s="184" t="s">
        <v>358</v>
      </c>
      <c r="D193" s="89" t="s">
        <v>19</v>
      </c>
      <c r="E193" s="183" t="s">
        <v>4004</v>
      </c>
      <c r="F193" s="183" t="s">
        <v>3951</v>
      </c>
      <c r="G193" s="185">
        <v>2002</v>
      </c>
      <c r="H193" s="92">
        <v>43.802313400000003</v>
      </c>
      <c r="I193" s="92">
        <v>131.963089</v>
      </c>
      <c r="J193" s="183" t="s">
        <v>42</v>
      </c>
      <c r="K193" s="182" t="s">
        <v>1510</v>
      </c>
      <c r="L193" s="183" t="s">
        <v>4175</v>
      </c>
      <c r="M193" s="183" t="s">
        <v>4175</v>
      </c>
      <c r="N193" s="183" t="s">
        <v>35</v>
      </c>
      <c r="O193" s="182" t="s">
        <v>1510</v>
      </c>
      <c r="P193" s="182"/>
      <c r="Q193" s="182"/>
      <c r="R193" s="182"/>
      <c r="S193" s="183" t="s">
        <v>3953</v>
      </c>
      <c r="T193" s="182"/>
      <c r="U193" s="182"/>
      <c r="V193" s="182"/>
    </row>
    <row r="194" spans="1:22">
      <c r="A194" s="182">
        <v>193</v>
      </c>
      <c r="B194" s="183" t="s">
        <v>3986</v>
      </c>
      <c r="C194" s="184" t="s">
        <v>358</v>
      </c>
      <c r="D194" s="89" t="s">
        <v>19</v>
      </c>
      <c r="E194" s="183" t="s">
        <v>4004</v>
      </c>
      <c r="F194" s="183" t="s">
        <v>3951</v>
      </c>
      <c r="G194" s="185">
        <v>2002</v>
      </c>
      <c r="H194" s="92">
        <v>43.802313400000003</v>
      </c>
      <c r="I194" s="92">
        <v>131.963089</v>
      </c>
      <c r="J194" s="183" t="s">
        <v>42</v>
      </c>
      <c r="K194" s="182" t="s">
        <v>1510</v>
      </c>
      <c r="L194" s="183" t="s">
        <v>4176</v>
      </c>
      <c r="M194" s="183" t="s">
        <v>4176</v>
      </c>
      <c r="N194" s="183" t="s">
        <v>26</v>
      </c>
      <c r="O194" s="182" t="s">
        <v>1510</v>
      </c>
      <c r="P194" s="182"/>
      <c r="Q194" s="182"/>
      <c r="R194" s="182"/>
      <c r="S194" s="183" t="s">
        <v>3953</v>
      </c>
      <c r="T194" s="182"/>
      <c r="U194" s="182"/>
      <c r="V194" s="182"/>
    </row>
    <row r="195" spans="1:22">
      <c r="A195" s="182">
        <v>194</v>
      </c>
      <c r="B195" s="183" t="s">
        <v>357</v>
      </c>
      <c r="C195" s="184" t="s">
        <v>358</v>
      </c>
      <c r="D195" s="89" t="s">
        <v>19</v>
      </c>
      <c r="E195" s="183" t="s">
        <v>4004</v>
      </c>
      <c r="F195" s="183" t="s">
        <v>3951</v>
      </c>
      <c r="G195" s="185">
        <v>2002</v>
      </c>
      <c r="H195" s="92">
        <v>43.802313400000003</v>
      </c>
      <c r="I195" s="92">
        <v>131.963089</v>
      </c>
      <c r="J195" s="183" t="s">
        <v>42</v>
      </c>
      <c r="K195" s="182" t="s">
        <v>1510</v>
      </c>
      <c r="L195" s="183" t="s">
        <v>4177</v>
      </c>
      <c r="M195" s="183" t="s">
        <v>4177</v>
      </c>
      <c r="N195" s="183" t="s">
        <v>35</v>
      </c>
      <c r="O195" s="182" t="s">
        <v>1510</v>
      </c>
      <c r="P195" s="182"/>
      <c r="Q195" s="182"/>
      <c r="R195" s="182"/>
      <c r="S195" s="183" t="s">
        <v>3953</v>
      </c>
      <c r="T195" s="182"/>
      <c r="U195" s="182"/>
      <c r="V195" s="182"/>
    </row>
    <row r="196" spans="1:22">
      <c r="A196" s="182">
        <v>195</v>
      </c>
      <c r="B196" s="183" t="s">
        <v>357</v>
      </c>
      <c r="C196" s="184" t="s">
        <v>358</v>
      </c>
      <c r="D196" s="89" t="s">
        <v>19</v>
      </c>
      <c r="E196" s="183" t="s">
        <v>4004</v>
      </c>
      <c r="F196" s="183" t="s">
        <v>3951</v>
      </c>
      <c r="G196" s="185">
        <v>2002</v>
      </c>
      <c r="H196" s="92">
        <v>43.802313400000003</v>
      </c>
      <c r="I196" s="92">
        <v>131.963089</v>
      </c>
      <c r="J196" s="183" t="s">
        <v>42</v>
      </c>
      <c r="K196" s="182" t="s">
        <v>1510</v>
      </c>
      <c r="L196" s="183" t="s">
        <v>4178</v>
      </c>
      <c r="M196" s="183" t="s">
        <v>4178</v>
      </c>
      <c r="N196" s="183" t="s">
        <v>26</v>
      </c>
      <c r="O196" s="182" t="s">
        <v>1510</v>
      </c>
      <c r="P196" s="182"/>
      <c r="Q196" s="182"/>
      <c r="R196" s="182"/>
      <c r="S196" s="183" t="s">
        <v>3953</v>
      </c>
      <c r="T196" s="182"/>
      <c r="U196" s="182"/>
      <c r="V196" s="182"/>
    </row>
    <row r="197" spans="1:22">
      <c r="A197" s="182">
        <v>196</v>
      </c>
      <c r="B197" s="183" t="s">
        <v>357</v>
      </c>
      <c r="C197" s="184" t="s">
        <v>358</v>
      </c>
      <c r="D197" s="89" t="s">
        <v>19</v>
      </c>
      <c r="E197" s="183" t="s">
        <v>4004</v>
      </c>
      <c r="F197" s="183" t="s">
        <v>3951</v>
      </c>
      <c r="G197" s="185">
        <v>2002</v>
      </c>
      <c r="H197" s="92">
        <v>43.802313400000003</v>
      </c>
      <c r="I197" s="92">
        <v>131.963089</v>
      </c>
      <c r="J197" s="183" t="s">
        <v>42</v>
      </c>
      <c r="K197" s="182" t="s">
        <v>1510</v>
      </c>
      <c r="L197" s="183" t="s">
        <v>4179</v>
      </c>
      <c r="M197" s="183" t="s">
        <v>4179</v>
      </c>
      <c r="N197" s="183" t="s">
        <v>35</v>
      </c>
      <c r="O197" s="182" t="s">
        <v>1510</v>
      </c>
      <c r="P197" s="182"/>
      <c r="Q197" s="182"/>
      <c r="R197" s="182"/>
      <c r="S197" s="183" t="s">
        <v>3953</v>
      </c>
      <c r="T197" s="182"/>
      <c r="U197" s="182"/>
      <c r="V197" s="182"/>
    </row>
    <row r="198" spans="1:22">
      <c r="A198" s="182">
        <v>197</v>
      </c>
      <c r="B198" s="183" t="s">
        <v>3986</v>
      </c>
      <c r="C198" s="184" t="s">
        <v>358</v>
      </c>
      <c r="D198" s="89" t="s">
        <v>19</v>
      </c>
      <c r="E198" s="183" t="s">
        <v>4004</v>
      </c>
      <c r="F198" s="183" t="s">
        <v>3951</v>
      </c>
      <c r="G198" s="185">
        <v>2002</v>
      </c>
      <c r="H198" s="92">
        <v>43.802313400000003</v>
      </c>
      <c r="I198" s="92">
        <v>131.963089</v>
      </c>
      <c r="J198" s="183" t="s">
        <v>42</v>
      </c>
      <c r="K198" s="182" t="s">
        <v>1510</v>
      </c>
      <c r="L198" s="183" t="s">
        <v>4180</v>
      </c>
      <c r="M198" s="183" t="s">
        <v>4180</v>
      </c>
      <c r="N198" s="183" t="s">
        <v>26</v>
      </c>
      <c r="O198" s="182" t="s">
        <v>1510</v>
      </c>
      <c r="P198" s="182"/>
      <c r="Q198" s="182"/>
      <c r="R198" s="182"/>
      <c r="S198" s="183" t="s">
        <v>3953</v>
      </c>
      <c r="T198" s="182"/>
      <c r="U198" s="182"/>
      <c r="V198" s="182"/>
    </row>
    <row r="199" spans="1:22">
      <c r="A199" s="182">
        <v>198</v>
      </c>
      <c r="B199" s="183" t="s">
        <v>3986</v>
      </c>
      <c r="C199" s="184" t="s">
        <v>358</v>
      </c>
      <c r="D199" s="89" t="s">
        <v>19</v>
      </c>
      <c r="E199" s="183" t="s">
        <v>4004</v>
      </c>
      <c r="F199" s="183" t="s">
        <v>3951</v>
      </c>
      <c r="G199" s="185">
        <v>2002</v>
      </c>
      <c r="H199" s="92">
        <v>43.802313400000003</v>
      </c>
      <c r="I199" s="92">
        <v>131.963089</v>
      </c>
      <c r="J199" s="183" t="s">
        <v>42</v>
      </c>
      <c r="K199" s="182" t="s">
        <v>1510</v>
      </c>
      <c r="L199" s="183" t="s">
        <v>4181</v>
      </c>
      <c r="M199" s="183" t="s">
        <v>4181</v>
      </c>
      <c r="N199" s="183" t="s">
        <v>35</v>
      </c>
      <c r="O199" s="182" t="s">
        <v>1510</v>
      </c>
      <c r="P199" s="182"/>
      <c r="Q199" s="182"/>
      <c r="R199" s="182"/>
      <c r="S199" s="183" t="s">
        <v>3953</v>
      </c>
      <c r="T199" s="182"/>
      <c r="U199" s="182"/>
      <c r="V199" s="182"/>
    </row>
    <row r="200" spans="1:22">
      <c r="A200" s="182">
        <v>199</v>
      </c>
      <c r="B200" s="183" t="s">
        <v>4182</v>
      </c>
      <c r="C200" s="184" t="s">
        <v>358</v>
      </c>
      <c r="D200" s="89" t="s">
        <v>19</v>
      </c>
      <c r="E200" s="183" t="s">
        <v>4004</v>
      </c>
      <c r="F200" s="183" t="s">
        <v>3951</v>
      </c>
      <c r="G200" s="185">
        <v>2002</v>
      </c>
      <c r="H200" s="92">
        <v>43.802313400000003</v>
      </c>
      <c r="I200" s="92">
        <v>131.963089</v>
      </c>
      <c r="J200" s="183" t="s">
        <v>42</v>
      </c>
      <c r="K200" s="182" t="s">
        <v>1510</v>
      </c>
      <c r="L200" s="183" t="s">
        <v>4183</v>
      </c>
      <c r="M200" s="183" t="s">
        <v>4183</v>
      </c>
      <c r="N200" s="183" t="s">
        <v>35</v>
      </c>
      <c r="O200" s="182" t="s">
        <v>1510</v>
      </c>
      <c r="P200" s="182"/>
      <c r="Q200" s="182"/>
      <c r="R200" s="182"/>
      <c r="S200" s="183" t="s">
        <v>3953</v>
      </c>
      <c r="T200" s="182"/>
      <c r="U200" s="182"/>
      <c r="V200" s="182"/>
    </row>
    <row r="201" spans="1:22">
      <c r="A201" s="182">
        <v>200</v>
      </c>
      <c r="B201" s="183" t="s">
        <v>3986</v>
      </c>
      <c r="C201" s="184" t="s">
        <v>358</v>
      </c>
      <c r="D201" s="89" t="s">
        <v>19</v>
      </c>
      <c r="E201" s="183" t="s">
        <v>4004</v>
      </c>
      <c r="F201" s="183" t="s">
        <v>3951</v>
      </c>
      <c r="G201" s="185">
        <v>2002</v>
      </c>
      <c r="H201" s="92">
        <v>43.802313400000003</v>
      </c>
      <c r="I201" s="92">
        <v>131.963089</v>
      </c>
      <c r="J201" s="183" t="s">
        <v>42</v>
      </c>
      <c r="K201" s="182" t="s">
        <v>1510</v>
      </c>
      <c r="L201" s="183" t="s">
        <v>4184</v>
      </c>
      <c r="M201" s="183" t="s">
        <v>4184</v>
      </c>
      <c r="N201" s="183" t="s">
        <v>26</v>
      </c>
      <c r="O201" s="182" t="s">
        <v>1510</v>
      </c>
      <c r="P201" s="182"/>
      <c r="Q201" s="182"/>
      <c r="R201" s="182"/>
      <c r="S201" s="183" t="s">
        <v>3953</v>
      </c>
      <c r="T201" s="182"/>
      <c r="U201" s="182"/>
      <c r="V201" s="182"/>
    </row>
    <row r="202" spans="1:22">
      <c r="A202" s="182">
        <v>201</v>
      </c>
      <c r="B202" s="183" t="s">
        <v>3986</v>
      </c>
      <c r="C202" s="184" t="s">
        <v>358</v>
      </c>
      <c r="D202" s="89" t="s">
        <v>19</v>
      </c>
      <c r="E202" s="183" t="s">
        <v>4004</v>
      </c>
      <c r="F202" s="183" t="s">
        <v>3951</v>
      </c>
      <c r="G202" s="185">
        <v>2002</v>
      </c>
      <c r="H202" s="92">
        <v>43.802313400000003</v>
      </c>
      <c r="I202" s="92">
        <v>131.963089</v>
      </c>
      <c r="J202" s="183" t="s">
        <v>42</v>
      </c>
      <c r="K202" s="182" t="s">
        <v>1510</v>
      </c>
      <c r="L202" s="183" t="s">
        <v>4185</v>
      </c>
      <c r="M202" s="183" t="s">
        <v>4185</v>
      </c>
      <c r="N202" s="183" t="s">
        <v>35</v>
      </c>
      <c r="O202" s="182" t="s">
        <v>1510</v>
      </c>
      <c r="P202" s="182"/>
      <c r="Q202" s="182"/>
      <c r="R202" s="182"/>
      <c r="S202" s="183" t="s">
        <v>3953</v>
      </c>
      <c r="T202" s="182"/>
      <c r="U202" s="182"/>
      <c r="V202" s="182"/>
    </row>
    <row r="203" spans="1:22">
      <c r="A203" s="182">
        <v>202</v>
      </c>
      <c r="B203" s="183" t="s">
        <v>357</v>
      </c>
      <c r="C203" s="184" t="s">
        <v>358</v>
      </c>
      <c r="D203" s="89" t="s">
        <v>19</v>
      </c>
      <c r="E203" s="183" t="s">
        <v>4035</v>
      </c>
      <c r="F203" s="183" t="s">
        <v>3951</v>
      </c>
      <c r="G203" s="185">
        <v>2006</v>
      </c>
      <c r="H203" s="92">
        <v>52.966846799999999</v>
      </c>
      <c r="I203" s="92">
        <v>36.062489800000002</v>
      </c>
      <c r="J203" s="183" t="s">
        <v>42</v>
      </c>
      <c r="K203" s="182" t="s">
        <v>1510</v>
      </c>
      <c r="L203" s="183" t="s">
        <v>4186</v>
      </c>
      <c r="M203" s="183" t="s">
        <v>4186</v>
      </c>
      <c r="N203" s="183" t="s">
        <v>26</v>
      </c>
      <c r="O203" s="182" t="s">
        <v>1510</v>
      </c>
      <c r="P203" s="182"/>
      <c r="Q203" s="182"/>
      <c r="R203" s="182"/>
      <c r="S203" s="183" t="s">
        <v>3953</v>
      </c>
      <c r="T203" s="182"/>
      <c r="U203" s="182"/>
      <c r="V203" s="182"/>
    </row>
    <row r="204" spans="1:22">
      <c r="A204" s="182">
        <v>203</v>
      </c>
      <c r="B204" s="183" t="s">
        <v>357</v>
      </c>
      <c r="C204" s="184" t="s">
        <v>358</v>
      </c>
      <c r="D204" s="89" t="s">
        <v>19</v>
      </c>
      <c r="E204" s="183" t="s">
        <v>4004</v>
      </c>
      <c r="F204" s="183" t="s">
        <v>3951</v>
      </c>
      <c r="G204" s="185">
        <v>2006</v>
      </c>
      <c r="H204" s="92">
        <v>43.802313400000003</v>
      </c>
      <c r="I204" s="92">
        <v>131.963089</v>
      </c>
      <c r="J204" s="183" t="s">
        <v>42</v>
      </c>
      <c r="K204" s="182" t="s">
        <v>1510</v>
      </c>
      <c r="L204" s="183" t="s">
        <v>4187</v>
      </c>
      <c r="M204" s="183" t="s">
        <v>4187</v>
      </c>
      <c r="N204" s="183" t="s">
        <v>35</v>
      </c>
      <c r="O204" s="182" t="s">
        <v>1510</v>
      </c>
      <c r="P204" s="182"/>
      <c r="Q204" s="182"/>
      <c r="R204" s="182"/>
      <c r="S204" s="183" t="s">
        <v>3953</v>
      </c>
      <c r="T204" s="182"/>
      <c r="U204" s="182"/>
      <c r="V204" s="182"/>
    </row>
    <row r="205" spans="1:22">
      <c r="A205" s="182">
        <v>204</v>
      </c>
      <c r="B205" s="183" t="s">
        <v>357</v>
      </c>
      <c r="C205" s="184" t="s">
        <v>358</v>
      </c>
      <c r="D205" s="89" t="s">
        <v>19</v>
      </c>
      <c r="E205" s="183" t="s">
        <v>4004</v>
      </c>
      <c r="F205" s="183" t="s">
        <v>3951</v>
      </c>
      <c r="G205" s="185">
        <v>2006</v>
      </c>
      <c r="H205" s="92">
        <v>43.802313400000003</v>
      </c>
      <c r="I205" s="92">
        <v>131.963089</v>
      </c>
      <c r="J205" s="183" t="s">
        <v>4053</v>
      </c>
      <c r="K205" s="182" t="s">
        <v>1510</v>
      </c>
      <c r="L205" s="183" t="s">
        <v>4188</v>
      </c>
      <c r="M205" s="183" t="s">
        <v>4188</v>
      </c>
      <c r="N205" s="183" t="s">
        <v>35</v>
      </c>
      <c r="O205" s="182" t="s">
        <v>1510</v>
      </c>
      <c r="P205" s="182"/>
      <c r="Q205" s="182"/>
      <c r="R205" s="182"/>
      <c r="S205" s="183" t="s">
        <v>3953</v>
      </c>
      <c r="T205" s="182" t="s">
        <v>3023</v>
      </c>
      <c r="U205" s="182"/>
      <c r="V205" s="108" t="s">
        <v>4189</v>
      </c>
    </row>
    <row r="206" spans="1:22">
      <c r="A206" s="182">
        <v>205</v>
      </c>
      <c r="B206" s="183" t="s">
        <v>357</v>
      </c>
      <c r="C206" s="184" t="s">
        <v>358</v>
      </c>
      <c r="D206" s="89" t="s">
        <v>19</v>
      </c>
      <c r="E206" s="183" t="s">
        <v>4037</v>
      </c>
      <c r="F206" s="183" t="s">
        <v>3951</v>
      </c>
      <c r="G206" s="185">
        <v>2002</v>
      </c>
      <c r="H206" s="92">
        <v>48.480814700000003</v>
      </c>
      <c r="I206" s="92">
        <v>131.76573669999999</v>
      </c>
      <c r="J206" s="183" t="s">
        <v>42</v>
      </c>
      <c r="K206" s="182" t="s">
        <v>1510</v>
      </c>
      <c r="L206" s="183" t="s">
        <v>4190</v>
      </c>
      <c r="M206" s="183" t="s">
        <v>4190</v>
      </c>
      <c r="N206" s="183" t="s">
        <v>35</v>
      </c>
      <c r="O206" s="182" t="s">
        <v>1510</v>
      </c>
      <c r="P206" s="182"/>
      <c r="Q206" s="182"/>
      <c r="R206" s="182"/>
      <c r="S206" s="183" t="s">
        <v>3953</v>
      </c>
      <c r="T206" s="182"/>
      <c r="U206" s="182"/>
      <c r="V206" s="182"/>
    </row>
    <row r="207" spans="1:22">
      <c r="A207" s="182">
        <v>206</v>
      </c>
      <c r="B207" s="183" t="s">
        <v>357</v>
      </c>
      <c r="C207" s="184" t="s">
        <v>358</v>
      </c>
      <c r="D207" s="89" t="s">
        <v>19</v>
      </c>
      <c r="E207" s="183" t="s">
        <v>4037</v>
      </c>
      <c r="F207" s="183" t="s">
        <v>3951</v>
      </c>
      <c r="G207" s="185">
        <v>2002</v>
      </c>
      <c r="H207" s="92">
        <v>48.480814700000003</v>
      </c>
      <c r="I207" s="92">
        <v>131.76573669999999</v>
      </c>
      <c r="J207" s="183" t="s">
        <v>42</v>
      </c>
      <c r="K207" s="182" t="s">
        <v>1510</v>
      </c>
      <c r="L207" s="183" t="s">
        <v>4191</v>
      </c>
      <c r="M207" s="183" t="s">
        <v>4191</v>
      </c>
      <c r="N207" s="183" t="s">
        <v>35</v>
      </c>
      <c r="O207" s="182" t="s">
        <v>1510</v>
      </c>
      <c r="P207" s="182"/>
      <c r="Q207" s="182"/>
      <c r="R207" s="182"/>
      <c r="S207" s="183" t="s">
        <v>3953</v>
      </c>
      <c r="T207" s="182"/>
      <c r="U207" s="182"/>
      <c r="V207" s="182"/>
    </row>
    <row r="208" spans="1:22">
      <c r="A208" s="182">
        <v>207</v>
      </c>
      <c r="B208" s="183" t="s">
        <v>357</v>
      </c>
      <c r="C208" s="184" t="s">
        <v>358</v>
      </c>
      <c r="D208" s="89" t="s">
        <v>19</v>
      </c>
      <c r="E208" s="183" t="s">
        <v>4004</v>
      </c>
      <c r="F208" s="183" t="s">
        <v>3951</v>
      </c>
      <c r="G208" s="185">
        <v>2002</v>
      </c>
      <c r="H208" s="92">
        <v>43.802313400000003</v>
      </c>
      <c r="I208" s="92">
        <v>131.963089</v>
      </c>
      <c r="J208" s="183" t="s">
        <v>42</v>
      </c>
      <c r="K208" s="182" t="s">
        <v>1510</v>
      </c>
      <c r="L208" s="183" t="s">
        <v>4192</v>
      </c>
      <c r="M208" s="183" t="s">
        <v>4192</v>
      </c>
      <c r="N208" s="183" t="s">
        <v>26</v>
      </c>
      <c r="O208" s="182" t="s">
        <v>1510</v>
      </c>
      <c r="P208" s="182"/>
      <c r="Q208" s="182"/>
      <c r="R208" s="182"/>
      <c r="S208" s="183" t="s">
        <v>3953</v>
      </c>
      <c r="T208" s="182"/>
      <c r="U208" s="182"/>
      <c r="V208" s="182"/>
    </row>
    <row r="209" spans="1:22">
      <c r="A209" s="182">
        <v>208</v>
      </c>
      <c r="B209" s="183" t="s">
        <v>357</v>
      </c>
      <c r="C209" s="184" t="s">
        <v>358</v>
      </c>
      <c r="D209" s="89" t="s">
        <v>19</v>
      </c>
      <c r="E209" s="183" t="s">
        <v>4004</v>
      </c>
      <c r="F209" s="183" t="s">
        <v>3951</v>
      </c>
      <c r="G209" s="185">
        <v>2002</v>
      </c>
      <c r="H209" s="92">
        <v>43.802313400000003</v>
      </c>
      <c r="I209" s="92">
        <v>131.963089</v>
      </c>
      <c r="J209" s="183" t="s">
        <v>42</v>
      </c>
      <c r="K209" s="182" t="s">
        <v>1510</v>
      </c>
      <c r="L209" s="183" t="s">
        <v>4193</v>
      </c>
      <c r="M209" s="183" t="s">
        <v>4193</v>
      </c>
      <c r="N209" s="183" t="s">
        <v>26</v>
      </c>
      <c r="O209" s="182" t="s">
        <v>1510</v>
      </c>
      <c r="P209" s="182"/>
      <c r="Q209" s="182"/>
      <c r="R209" s="182"/>
      <c r="S209" s="183" t="s">
        <v>3953</v>
      </c>
      <c r="T209" s="182"/>
      <c r="U209" s="182"/>
      <c r="V209" s="182"/>
    </row>
    <row r="210" spans="1:22">
      <c r="A210" s="182">
        <v>209</v>
      </c>
      <c r="B210" s="183" t="s">
        <v>357</v>
      </c>
      <c r="C210" s="184" t="s">
        <v>358</v>
      </c>
      <c r="D210" s="89" t="s">
        <v>19</v>
      </c>
      <c r="E210" s="183" t="s">
        <v>4019</v>
      </c>
      <c r="F210" s="183" t="s">
        <v>3951</v>
      </c>
      <c r="G210" s="185">
        <v>2004</v>
      </c>
      <c r="H210" s="92">
        <v>53.263530600000003</v>
      </c>
      <c r="I210" s="92">
        <v>34.416110000000003</v>
      </c>
      <c r="J210" s="183" t="s">
        <v>42</v>
      </c>
      <c r="K210" s="182" t="s">
        <v>1510</v>
      </c>
      <c r="L210" s="183" t="s">
        <v>4194</v>
      </c>
      <c r="M210" s="183" t="s">
        <v>4194</v>
      </c>
      <c r="N210" s="183" t="s">
        <v>26</v>
      </c>
      <c r="O210" s="182" t="s">
        <v>1510</v>
      </c>
      <c r="P210" s="182"/>
      <c r="Q210" s="182"/>
      <c r="R210" s="182"/>
      <c r="S210" s="183" t="s">
        <v>3953</v>
      </c>
      <c r="T210" s="182"/>
      <c r="U210" s="182"/>
      <c r="V210" s="182"/>
    </row>
    <row r="211" spans="1:22">
      <c r="A211" s="182">
        <v>210</v>
      </c>
      <c r="B211" s="183" t="s">
        <v>357</v>
      </c>
      <c r="C211" s="184" t="s">
        <v>358</v>
      </c>
      <c r="D211" s="89" t="s">
        <v>19</v>
      </c>
      <c r="E211" s="183" t="s">
        <v>4019</v>
      </c>
      <c r="F211" s="183" t="s">
        <v>3951</v>
      </c>
      <c r="G211" s="185">
        <v>2004</v>
      </c>
      <c r="H211" s="92">
        <v>53.263530600000003</v>
      </c>
      <c r="I211" s="92">
        <v>34.416110000000003</v>
      </c>
      <c r="J211" s="183" t="s">
        <v>42</v>
      </c>
      <c r="K211" s="182" t="s">
        <v>1510</v>
      </c>
      <c r="L211" s="183" t="s">
        <v>4195</v>
      </c>
      <c r="M211" s="183" t="s">
        <v>4195</v>
      </c>
      <c r="N211" s="183" t="s">
        <v>26</v>
      </c>
      <c r="O211" s="182" t="s">
        <v>1510</v>
      </c>
      <c r="P211" s="182"/>
      <c r="Q211" s="182"/>
      <c r="R211" s="182"/>
      <c r="S211" s="183" t="s">
        <v>3953</v>
      </c>
      <c r="T211" s="182"/>
      <c r="U211" s="182"/>
      <c r="V211" s="182"/>
    </row>
    <row r="212" spans="1:22">
      <c r="A212" s="182">
        <v>211</v>
      </c>
      <c r="B212" s="183" t="s">
        <v>357</v>
      </c>
      <c r="C212" s="184" t="s">
        <v>358</v>
      </c>
      <c r="D212" s="89" t="s">
        <v>19</v>
      </c>
      <c r="E212" s="183" t="s">
        <v>4196</v>
      </c>
      <c r="F212" s="183" t="s">
        <v>3974</v>
      </c>
      <c r="G212" s="185">
        <v>2001</v>
      </c>
      <c r="H212" s="92">
        <v>62.999926899999998</v>
      </c>
      <c r="I212" s="92">
        <v>22.3244647</v>
      </c>
      <c r="J212" s="183" t="s">
        <v>42</v>
      </c>
      <c r="K212" s="182" t="s">
        <v>1510</v>
      </c>
      <c r="L212" s="183" t="s">
        <v>4197</v>
      </c>
      <c r="M212" s="183" t="s">
        <v>4197</v>
      </c>
      <c r="N212" s="183" t="s">
        <v>35</v>
      </c>
      <c r="O212" s="182" t="s">
        <v>1510</v>
      </c>
      <c r="P212" s="182"/>
      <c r="Q212" s="182"/>
      <c r="R212" s="182"/>
      <c r="S212" s="183" t="s">
        <v>3953</v>
      </c>
      <c r="T212" s="182"/>
      <c r="U212" s="182"/>
      <c r="V212" s="182"/>
    </row>
    <row r="213" spans="1:22">
      <c r="A213" s="182">
        <v>212</v>
      </c>
      <c r="B213" s="183" t="s">
        <v>357</v>
      </c>
      <c r="C213" s="184" t="s">
        <v>358</v>
      </c>
      <c r="D213" s="89" t="s">
        <v>19</v>
      </c>
      <c r="E213" s="183" t="s">
        <v>4196</v>
      </c>
      <c r="F213" s="183" t="s">
        <v>3974</v>
      </c>
      <c r="G213" s="185">
        <v>2001</v>
      </c>
      <c r="H213" s="92">
        <v>62.999926899999998</v>
      </c>
      <c r="I213" s="92">
        <v>22.3244647</v>
      </c>
      <c r="J213" s="183" t="s">
        <v>42</v>
      </c>
      <c r="K213" s="182" t="s">
        <v>1510</v>
      </c>
      <c r="L213" s="183" t="s">
        <v>4198</v>
      </c>
      <c r="M213" s="183" t="s">
        <v>4198</v>
      </c>
      <c r="N213" s="183" t="s">
        <v>35</v>
      </c>
      <c r="O213" s="182" t="s">
        <v>1510</v>
      </c>
      <c r="P213" s="182"/>
      <c r="Q213" s="182"/>
      <c r="R213" s="182"/>
      <c r="S213" s="183" t="s">
        <v>3953</v>
      </c>
      <c r="T213" s="182"/>
      <c r="U213" s="182"/>
      <c r="V213" s="182"/>
    </row>
    <row r="214" spans="1:22">
      <c r="A214" s="182">
        <v>213</v>
      </c>
      <c r="B214" s="183" t="s">
        <v>18</v>
      </c>
      <c r="C214" s="184" t="s">
        <v>358</v>
      </c>
      <c r="D214" s="89" t="s">
        <v>19</v>
      </c>
      <c r="E214" s="183" t="s">
        <v>4196</v>
      </c>
      <c r="F214" s="183" t="s">
        <v>3974</v>
      </c>
      <c r="G214" s="185">
        <v>2001</v>
      </c>
      <c r="H214" s="92">
        <v>62.999926899999998</v>
      </c>
      <c r="I214" s="92">
        <v>22.3244647</v>
      </c>
      <c r="J214" s="183" t="s">
        <v>42</v>
      </c>
      <c r="K214" s="182" t="s">
        <v>1510</v>
      </c>
      <c r="L214" s="183" t="s">
        <v>4199</v>
      </c>
      <c r="M214" s="183" t="s">
        <v>4199</v>
      </c>
      <c r="N214" s="183" t="s">
        <v>35</v>
      </c>
      <c r="O214" s="182" t="s">
        <v>1510</v>
      </c>
      <c r="P214" s="182"/>
      <c r="Q214" s="182"/>
      <c r="R214" s="182"/>
      <c r="S214" s="183" t="s">
        <v>3953</v>
      </c>
      <c r="T214" s="182"/>
      <c r="U214" s="182"/>
      <c r="V214" s="182"/>
    </row>
    <row r="215" spans="1:22">
      <c r="A215" s="182">
        <v>214</v>
      </c>
      <c r="B215" s="183" t="s">
        <v>18</v>
      </c>
      <c r="C215" s="184" t="s">
        <v>358</v>
      </c>
      <c r="D215" s="89" t="s">
        <v>19</v>
      </c>
      <c r="E215" s="183" t="s">
        <v>4196</v>
      </c>
      <c r="F215" s="183" t="s">
        <v>3974</v>
      </c>
      <c r="G215" s="185">
        <v>2001</v>
      </c>
      <c r="H215" s="92">
        <v>62.999926899999998</v>
      </c>
      <c r="I215" s="92">
        <v>22.3244647</v>
      </c>
      <c r="J215" s="183" t="s">
        <v>42</v>
      </c>
      <c r="K215" s="182" t="s">
        <v>1510</v>
      </c>
      <c r="L215" s="183" t="s">
        <v>4200</v>
      </c>
      <c r="M215" s="183" t="s">
        <v>4200</v>
      </c>
      <c r="N215" s="183" t="s">
        <v>35</v>
      </c>
      <c r="O215" s="182" t="s">
        <v>1510</v>
      </c>
      <c r="P215" s="182"/>
      <c r="Q215" s="182"/>
      <c r="R215" s="182"/>
      <c r="S215" s="183" t="s">
        <v>3953</v>
      </c>
      <c r="T215" s="182"/>
      <c r="U215" s="182"/>
      <c r="V215" s="182"/>
    </row>
    <row r="216" spans="1:22">
      <c r="A216" s="182">
        <v>215</v>
      </c>
      <c r="B216" s="183" t="s">
        <v>18</v>
      </c>
      <c r="C216" s="184" t="s">
        <v>358</v>
      </c>
      <c r="D216" s="89" t="s">
        <v>19</v>
      </c>
      <c r="E216" s="183" t="s">
        <v>4196</v>
      </c>
      <c r="F216" s="183" t="s">
        <v>3974</v>
      </c>
      <c r="G216" s="185">
        <v>2002</v>
      </c>
      <c r="H216" s="92">
        <v>62.999926899999998</v>
      </c>
      <c r="I216" s="92">
        <v>22.3244647</v>
      </c>
      <c r="J216" s="183" t="s">
        <v>42</v>
      </c>
      <c r="K216" s="182" t="s">
        <v>1510</v>
      </c>
      <c r="L216" s="183" t="s">
        <v>4201</v>
      </c>
      <c r="M216" s="183" t="s">
        <v>4201</v>
      </c>
      <c r="N216" s="183" t="s">
        <v>35</v>
      </c>
      <c r="O216" s="182" t="s">
        <v>1510</v>
      </c>
      <c r="P216" s="182"/>
      <c r="Q216" s="182"/>
      <c r="R216" s="182"/>
      <c r="S216" s="183" t="s">
        <v>3953</v>
      </c>
      <c r="T216" s="182"/>
      <c r="U216" s="182"/>
      <c r="V216" s="182"/>
    </row>
    <row r="217" spans="1:22">
      <c r="A217" s="182">
        <v>216</v>
      </c>
      <c r="B217" s="183" t="s">
        <v>18</v>
      </c>
      <c r="C217" s="184" t="s">
        <v>358</v>
      </c>
      <c r="D217" s="89" t="s">
        <v>19</v>
      </c>
      <c r="E217" s="183" t="s">
        <v>4149</v>
      </c>
      <c r="F217" s="183" t="s">
        <v>3974</v>
      </c>
      <c r="G217" s="185">
        <v>2002</v>
      </c>
      <c r="H217" s="92">
        <v>60.585475899999999</v>
      </c>
      <c r="I217" s="92">
        <v>22.897836999999999</v>
      </c>
      <c r="J217" s="183" t="s">
        <v>42</v>
      </c>
      <c r="K217" s="182" t="s">
        <v>1510</v>
      </c>
      <c r="L217" s="183" t="s">
        <v>4202</v>
      </c>
      <c r="M217" s="183" t="s">
        <v>4202</v>
      </c>
      <c r="N217" s="183" t="s">
        <v>35</v>
      </c>
      <c r="O217" s="182" t="s">
        <v>1510</v>
      </c>
      <c r="P217" s="182"/>
      <c r="Q217" s="182"/>
      <c r="R217" s="182"/>
      <c r="S217" s="183" t="s">
        <v>3953</v>
      </c>
      <c r="T217" s="182"/>
      <c r="U217" s="182"/>
      <c r="V217" s="182"/>
    </row>
    <row r="218" spans="1:22">
      <c r="A218" s="182">
        <v>217</v>
      </c>
      <c r="B218" s="183" t="s">
        <v>18</v>
      </c>
      <c r="C218" s="184" t="s">
        <v>358</v>
      </c>
      <c r="D218" s="89" t="s">
        <v>19</v>
      </c>
      <c r="E218" s="183" t="s">
        <v>4196</v>
      </c>
      <c r="F218" s="183" t="s">
        <v>3974</v>
      </c>
      <c r="G218" s="185">
        <v>2002</v>
      </c>
      <c r="H218" s="92">
        <v>62.999926899999998</v>
      </c>
      <c r="I218" s="92">
        <v>22.3244647</v>
      </c>
      <c r="J218" s="183" t="s">
        <v>42</v>
      </c>
      <c r="K218" s="182" t="s">
        <v>1510</v>
      </c>
      <c r="L218" s="183" t="s">
        <v>4203</v>
      </c>
      <c r="M218" s="183" t="s">
        <v>4203</v>
      </c>
      <c r="N218" s="183" t="s">
        <v>35</v>
      </c>
      <c r="O218" s="182" t="s">
        <v>1510</v>
      </c>
      <c r="P218" s="182"/>
      <c r="Q218" s="182"/>
      <c r="R218" s="182"/>
      <c r="S218" s="183" t="s">
        <v>3953</v>
      </c>
      <c r="T218" s="182"/>
      <c r="U218" s="182"/>
      <c r="V218" s="182"/>
    </row>
    <row r="219" spans="1:22">
      <c r="A219" s="182">
        <v>218</v>
      </c>
      <c r="B219" s="183" t="s">
        <v>18</v>
      </c>
      <c r="C219" s="184" t="s">
        <v>358</v>
      </c>
      <c r="D219" s="89" t="s">
        <v>19</v>
      </c>
      <c r="E219" s="183" t="s">
        <v>4196</v>
      </c>
      <c r="F219" s="183" t="s">
        <v>3974</v>
      </c>
      <c r="G219" s="185">
        <v>2002</v>
      </c>
      <c r="H219" s="92">
        <v>62.999926899999998</v>
      </c>
      <c r="I219" s="92">
        <v>22.3244647</v>
      </c>
      <c r="J219" s="183" t="s">
        <v>42</v>
      </c>
      <c r="K219" s="182" t="s">
        <v>1510</v>
      </c>
      <c r="L219" s="183" t="s">
        <v>4204</v>
      </c>
      <c r="M219" s="183" t="s">
        <v>4204</v>
      </c>
      <c r="N219" s="183" t="s">
        <v>35</v>
      </c>
      <c r="O219" s="182" t="s">
        <v>1510</v>
      </c>
      <c r="P219" s="182"/>
      <c r="Q219" s="182"/>
      <c r="R219" s="182"/>
      <c r="S219" s="183" t="s">
        <v>3953</v>
      </c>
      <c r="T219" s="182"/>
      <c r="U219" s="182"/>
      <c r="V219" s="182"/>
    </row>
    <row r="220" spans="1:22">
      <c r="A220" s="182">
        <v>219</v>
      </c>
      <c r="B220" s="183" t="s">
        <v>18</v>
      </c>
      <c r="C220" s="184" t="s">
        <v>358</v>
      </c>
      <c r="D220" s="89" t="s">
        <v>19</v>
      </c>
      <c r="E220" s="183" t="s">
        <v>4196</v>
      </c>
      <c r="F220" s="183" t="s">
        <v>3974</v>
      </c>
      <c r="G220" s="185">
        <v>2002</v>
      </c>
      <c r="H220" s="92">
        <v>62.999926899999998</v>
      </c>
      <c r="I220" s="92">
        <v>22.3244647</v>
      </c>
      <c r="J220" s="183" t="s">
        <v>42</v>
      </c>
      <c r="K220" s="182" t="s">
        <v>1510</v>
      </c>
      <c r="L220" s="183" t="s">
        <v>4205</v>
      </c>
      <c r="M220" s="183" t="s">
        <v>4205</v>
      </c>
      <c r="N220" s="183" t="s">
        <v>35</v>
      </c>
      <c r="O220" s="182" t="s">
        <v>1510</v>
      </c>
      <c r="P220" s="182"/>
      <c r="Q220" s="182"/>
      <c r="R220" s="182"/>
      <c r="S220" s="183" t="s">
        <v>3953</v>
      </c>
      <c r="T220" s="182"/>
      <c r="U220" s="182"/>
      <c r="V220" s="182"/>
    </row>
    <row r="221" spans="1:22">
      <c r="A221" s="182">
        <v>220</v>
      </c>
      <c r="B221" s="183" t="s">
        <v>18</v>
      </c>
      <c r="C221" s="184" t="s">
        <v>358</v>
      </c>
      <c r="D221" s="89" t="s">
        <v>19</v>
      </c>
      <c r="E221" s="183" t="s">
        <v>4196</v>
      </c>
      <c r="F221" s="183" t="s">
        <v>3974</v>
      </c>
      <c r="G221" s="185">
        <v>2001</v>
      </c>
      <c r="H221" s="92">
        <v>62.999926899999998</v>
      </c>
      <c r="I221" s="92">
        <v>22.3244647</v>
      </c>
      <c r="J221" s="183" t="s">
        <v>42</v>
      </c>
      <c r="K221" s="182" t="s">
        <v>1510</v>
      </c>
      <c r="L221" s="183" t="s">
        <v>4206</v>
      </c>
      <c r="M221" s="183" t="s">
        <v>4206</v>
      </c>
      <c r="N221" s="183" t="s">
        <v>35</v>
      </c>
      <c r="O221" s="182" t="s">
        <v>1510</v>
      </c>
      <c r="P221" s="182"/>
      <c r="Q221" s="182"/>
      <c r="R221" s="182"/>
      <c r="S221" s="183" t="s">
        <v>3953</v>
      </c>
      <c r="T221" s="182"/>
      <c r="U221" s="182"/>
      <c r="V221" s="182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111" workbookViewId="0">
      <selection sqref="A1:XFD1"/>
    </sheetView>
  </sheetViews>
  <sheetFormatPr baseColWidth="10" defaultColWidth="8.83203125" defaultRowHeight="14" x14ac:dyDescent="0"/>
  <cols>
    <col min="1" max="1" width="5.6640625" customWidth="1"/>
    <col min="22" max="22" width="10.16406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08">
        <v>1</v>
      </c>
      <c r="B2" s="183" t="s">
        <v>1360</v>
      </c>
      <c r="C2" s="108" t="s">
        <v>358</v>
      </c>
      <c r="D2" s="89" t="s">
        <v>19</v>
      </c>
      <c r="E2" s="183" t="s">
        <v>4207</v>
      </c>
      <c r="F2" s="108" t="s">
        <v>467</v>
      </c>
      <c r="G2" s="108">
        <v>2007</v>
      </c>
      <c r="H2" s="92">
        <v>-27.166669800000001</v>
      </c>
      <c r="I2" s="92">
        <v>-64.900001500000002</v>
      </c>
      <c r="J2" s="183" t="s">
        <v>3022</v>
      </c>
      <c r="K2" s="108" t="s">
        <v>1510</v>
      </c>
      <c r="L2" s="183" t="s">
        <v>4208</v>
      </c>
      <c r="M2" s="110"/>
      <c r="N2" s="183" t="s">
        <v>26</v>
      </c>
      <c r="O2" s="108" t="s">
        <v>1510</v>
      </c>
      <c r="P2" s="108"/>
      <c r="Q2" s="108"/>
      <c r="R2" s="108"/>
      <c r="S2" s="183" t="s">
        <v>4209</v>
      </c>
    </row>
    <row r="3" spans="1:22">
      <c r="A3" s="108">
        <v>2</v>
      </c>
      <c r="B3" s="183" t="s">
        <v>1360</v>
      </c>
      <c r="C3" s="108" t="s">
        <v>358</v>
      </c>
      <c r="D3" s="89" t="s">
        <v>19</v>
      </c>
      <c r="E3" s="183" t="s">
        <v>4210</v>
      </c>
      <c r="F3" s="108" t="s">
        <v>467</v>
      </c>
      <c r="G3" s="108">
        <v>2007</v>
      </c>
      <c r="H3" s="92">
        <v>-26.2318663</v>
      </c>
      <c r="I3" s="92">
        <v>-65.280936600000004</v>
      </c>
      <c r="J3" s="183" t="s">
        <v>3022</v>
      </c>
      <c r="K3" s="108" t="s">
        <v>1510</v>
      </c>
      <c r="L3" s="183" t="s">
        <v>4211</v>
      </c>
      <c r="M3" s="110"/>
      <c r="N3" s="183" t="s">
        <v>26</v>
      </c>
      <c r="O3" s="108" t="s">
        <v>1510</v>
      </c>
      <c r="P3" s="108"/>
      <c r="Q3" s="108"/>
      <c r="R3" s="108"/>
      <c r="S3" s="183" t="s">
        <v>4209</v>
      </c>
    </row>
    <row r="4" spans="1:22">
      <c r="A4" s="108">
        <v>3</v>
      </c>
      <c r="B4" s="183" t="s">
        <v>1360</v>
      </c>
      <c r="C4" s="108" t="s">
        <v>358</v>
      </c>
      <c r="D4" s="89" t="s">
        <v>19</v>
      </c>
      <c r="E4" s="183" t="s">
        <v>4210</v>
      </c>
      <c r="F4" s="108" t="s">
        <v>467</v>
      </c>
      <c r="G4" s="108">
        <v>2007</v>
      </c>
      <c r="H4" s="92">
        <v>-26.2318663</v>
      </c>
      <c r="I4" s="92">
        <v>-65.280936600000004</v>
      </c>
      <c r="J4" s="183" t="s">
        <v>3022</v>
      </c>
      <c r="K4" s="108" t="s">
        <v>1510</v>
      </c>
      <c r="L4" s="183" t="s">
        <v>4212</v>
      </c>
      <c r="M4" s="110"/>
      <c r="N4" s="183" t="s">
        <v>26</v>
      </c>
      <c r="O4" s="108" t="s">
        <v>1510</v>
      </c>
      <c r="P4" s="108"/>
      <c r="Q4" s="108"/>
      <c r="R4" s="108"/>
      <c r="S4" s="183" t="s">
        <v>4209</v>
      </c>
    </row>
    <row r="5" spans="1:22">
      <c r="A5" s="108">
        <v>4</v>
      </c>
      <c r="B5" s="183" t="s">
        <v>1360</v>
      </c>
      <c r="C5" s="108" t="s">
        <v>358</v>
      </c>
      <c r="D5" s="89" t="s">
        <v>19</v>
      </c>
      <c r="E5" s="183" t="s">
        <v>4210</v>
      </c>
      <c r="F5" s="108" t="s">
        <v>467</v>
      </c>
      <c r="G5" s="108">
        <v>2007</v>
      </c>
      <c r="H5" s="92">
        <v>-26.2318663</v>
      </c>
      <c r="I5" s="92">
        <v>-65.280936600000004</v>
      </c>
      <c r="J5" s="183" t="s">
        <v>3022</v>
      </c>
      <c r="K5" s="108" t="s">
        <v>1510</v>
      </c>
      <c r="L5" s="183" t="s">
        <v>4213</v>
      </c>
      <c r="M5" s="110"/>
      <c r="N5" s="183" t="s">
        <v>26</v>
      </c>
      <c r="O5" s="108" t="s">
        <v>1510</v>
      </c>
      <c r="P5" s="108"/>
      <c r="Q5" s="108"/>
      <c r="R5" s="108"/>
      <c r="S5" s="183" t="s">
        <v>4209</v>
      </c>
    </row>
    <row r="6" spans="1:22">
      <c r="A6" s="108">
        <v>5</v>
      </c>
      <c r="B6" s="183" t="s">
        <v>1360</v>
      </c>
      <c r="C6" s="108" t="s">
        <v>358</v>
      </c>
      <c r="D6" s="89" t="s">
        <v>19</v>
      </c>
      <c r="E6" s="183" t="s">
        <v>4210</v>
      </c>
      <c r="F6" s="108" t="s">
        <v>467</v>
      </c>
      <c r="G6" s="108">
        <v>2007</v>
      </c>
      <c r="H6" s="92">
        <v>-26.2318663</v>
      </c>
      <c r="I6" s="92">
        <v>-65.280936600000004</v>
      </c>
      <c r="J6" s="183" t="s">
        <v>3022</v>
      </c>
      <c r="K6" s="108" t="s">
        <v>1510</v>
      </c>
      <c r="L6" s="183" t="s">
        <v>4214</v>
      </c>
      <c r="M6" s="110"/>
      <c r="N6" s="183" t="s">
        <v>26</v>
      </c>
      <c r="O6" s="108" t="s">
        <v>1510</v>
      </c>
      <c r="P6" s="108"/>
      <c r="Q6" s="108"/>
      <c r="R6" s="108"/>
      <c r="S6" s="183" t="s">
        <v>4209</v>
      </c>
    </row>
    <row r="7" spans="1:22">
      <c r="A7" s="108">
        <v>6</v>
      </c>
      <c r="B7" s="183" t="s">
        <v>1360</v>
      </c>
      <c r="C7" s="108" t="s">
        <v>358</v>
      </c>
      <c r="D7" s="89" t="s">
        <v>19</v>
      </c>
      <c r="E7" s="183" t="s">
        <v>4210</v>
      </c>
      <c r="F7" s="108" t="s">
        <v>467</v>
      </c>
      <c r="G7" s="108">
        <v>2007</v>
      </c>
      <c r="H7" s="92">
        <v>-26.2318663</v>
      </c>
      <c r="I7" s="92">
        <v>-65.280936600000004</v>
      </c>
      <c r="J7" s="183" t="s">
        <v>3022</v>
      </c>
      <c r="K7" s="108" t="s">
        <v>1510</v>
      </c>
      <c r="L7" s="183" t="s">
        <v>4215</v>
      </c>
      <c r="M7" s="110"/>
      <c r="N7" s="183" t="s">
        <v>26</v>
      </c>
      <c r="O7" s="108" t="s">
        <v>1510</v>
      </c>
      <c r="P7" s="108"/>
      <c r="Q7" s="108"/>
      <c r="R7" s="108"/>
      <c r="S7" s="183" t="s">
        <v>4209</v>
      </c>
    </row>
    <row r="8" spans="1:22">
      <c r="A8" s="108">
        <v>7</v>
      </c>
      <c r="B8" s="183" t="s">
        <v>1360</v>
      </c>
      <c r="C8" s="108" t="s">
        <v>358</v>
      </c>
      <c r="D8" s="89" t="s">
        <v>19</v>
      </c>
      <c r="E8" s="183" t="s">
        <v>4210</v>
      </c>
      <c r="F8" s="108" t="s">
        <v>467</v>
      </c>
      <c r="G8" s="108">
        <v>2007</v>
      </c>
      <c r="H8" s="92">
        <v>-26.2318663</v>
      </c>
      <c r="I8" s="92">
        <v>-65.280936600000004</v>
      </c>
      <c r="J8" s="183" t="s">
        <v>3022</v>
      </c>
      <c r="K8" s="108" t="s">
        <v>1510</v>
      </c>
      <c r="L8" s="183" t="s">
        <v>4216</v>
      </c>
      <c r="M8" s="110"/>
      <c r="N8" s="183" t="s">
        <v>26</v>
      </c>
      <c r="O8" s="108" t="s">
        <v>1510</v>
      </c>
      <c r="P8" s="108"/>
      <c r="Q8" s="108"/>
      <c r="R8" s="108"/>
      <c r="S8" s="183" t="s">
        <v>4209</v>
      </c>
    </row>
    <row r="9" spans="1:22">
      <c r="A9" s="108">
        <v>8</v>
      </c>
      <c r="B9" s="183" t="s">
        <v>1360</v>
      </c>
      <c r="C9" s="108" t="s">
        <v>358</v>
      </c>
      <c r="D9" s="89" t="s">
        <v>19</v>
      </c>
      <c r="E9" s="183" t="s">
        <v>4210</v>
      </c>
      <c r="F9" s="108" t="s">
        <v>467</v>
      </c>
      <c r="G9" s="108">
        <v>2007</v>
      </c>
      <c r="H9" s="92">
        <v>-26.2318663</v>
      </c>
      <c r="I9" s="92">
        <v>-65.280936600000004</v>
      </c>
      <c r="J9" s="183" t="s">
        <v>3022</v>
      </c>
      <c r="K9" s="108" t="s">
        <v>1510</v>
      </c>
      <c r="L9" s="183" t="s">
        <v>4217</v>
      </c>
      <c r="M9" s="110"/>
      <c r="N9" s="183" t="s">
        <v>26</v>
      </c>
      <c r="O9" s="108" t="s">
        <v>1510</v>
      </c>
      <c r="P9" s="108"/>
      <c r="Q9" s="108"/>
      <c r="R9" s="108"/>
      <c r="S9" s="183" t="s">
        <v>4209</v>
      </c>
    </row>
    <row r="10" spans="1:22">
      <c r="A10" s="108">
        <v>9</v>
      </c>
      <c r="B10" s="183" t="s">
        <v>1360</v>
      </c>
      <c r="C10" s="108" t="s">
        <v>358</v>
      </c>
      <c r="D10" s="89" t="s">
        <v>19</v>
      </c>
      <c r="E10" s="183" t="s">
        <v>4210</v>
      </c>
      <c r="F10" s="108" t="s">
        <v>467</v>
      </c>
      <c r="G10" s="108">
        <v>2007</v>
      </c>
      <c r="H10" s="92">
        <v>-26.2318663</v>
      </c>
      <c r="I10" s="92">
        <v>-65.280936600000004</v>
      </c>
      <c r="J10" s="183" t="s">
        <v>3022</v>
      </c>
      <c r="K10" s="108" t="s">
        <v>1510</v>
      </c>
      <c r="L10" s="183" t="s">
        <v>4218</v>
      </c>
      <c r="M10" s="110"/>
      <c r="N10" s="183" t="s">
        <v>26</v>
      </c>
      <c r="O10" s="108" t="s">
        <v>1510</v>
      </c>
      <c r="P10" s="108"/>
      <c r="Q10" s="108"/>
      <c r="R10" s="108"/>
      <c r="S10" s="183" t="s">
        <v>4209</v>
      </c>
    </row>
    <row r="11" spans="1:22">
      <c r="A11" s="108">
        <v>10</v>
      </c>
      <c r="B11" s="183" t="s">
        <v>1360</v>
      </c>
      <c r="C11" s="108" t="s">
        <v>358</v>
      </c>
      <c r="D11" s="89" t="s">
        <v>19</v>
      </c>
      <c r="E11" s="183" t="s">
        <v>4210</v>
      </c>
      <c r="F11" s="108" t="s">
        <v>467</v>
      </c>
      <c r="G11" s="108">
        <v>2007</v>
      </c>
      <c r="H11" s="92">
        <v>-26.2318663</v>
      </c>
      <c r="I11" s="92">
        <v>-65.280936600000004</v>
      </c>
      <c r="J11" s="183" t="s">
        <v>3022</v>
      </c>
      <c r="K11" s="108" t="s">
        <v>1510</v>
      </c>
      <c r="L11" s="183" t="s">
        <v>4219</v>
      </c>
      <c r="M11" s="110"/>
      <c r="N11" s="183" t="s">
        <v>26</v>
      </c>
      <c r="O11" s="108" t="s">
        <v>1510</v>
      </c>
      <c r="P11" s="108"/>
      <c r="Q11" s="108"/>
      <c r="R11" s="108"/>
      <c r="S11" s="183" t="s">
        <v>4209</v>
      </c>
    </row>
    <row r="12" spans="1:22">
      <c r="A12" s="108">
        <v>11</v>
      </c>
      <c r="B12" s="183" t="s">
        <v>1360</v>
      </c>
      <c r="C12" s="108" t="s">
        <v>358</v>
      </c>
      <c r="D12" s="89" t="s">
        <v>19</v>
      </c>
      <c r="E12" s="183" t="s">
        <v>4207</v>
      </c>
      <c r="F12" s="108" t="s">
        <v>467</v>
      </c>
      <c r="G12" s="108">
        <v>2007</v>
      </c>
      <c r="H12" s="92">
        <v>-27.166669800000001</v>
      </c>
      <c r="I12" s="92">
        <v>-64.900001500000002</v>
      </c>
      <c r="J12" s="183" t="s">
        <v>96</v>
      </c>
      <c r="K12" s="108" t="s">
        <v>1510</v>
      </c>
      <c r="L12" s="183" t="s">
        <v>4220</v>
      </c>
      <c r="M12" s="110"/>
      <c r="N12" s="183" t="s">
        <v>23</v>
      </c>
      <c r="O12" s="108" t="s">
        <v>1510</v>
      </c>
      <c r="P12" s="108"/>
      <c r="Q12" s="108"/>
      <c r="R12" s="108"/>
      <c r="S12" s="183" t="s">
        <v>4209</v>
      </c>
    </row>
    <row r="13" spans="1:22">
      <c r="A13" s="108">
        <v>12</v>
      </c>
      <c r="B13" s="183" t="s">
        <v>1360</v>
      </c>
      <c r="C13" s="108" t="s">
        <v>358</v>
      </c>
      <c r="D13" s="89" t="s">
        <v>19</v>
      </c>
      <c r="E13" s="183" t="s">
        <v>4207</v>
      </c>
      <c r="F13" s="108" t="s">
        <v>467</v>
      </c>
      <c r="G13" s="108">
        <v>2007</v>
      </c>
      <c r="H13" s="92">
        <v>-27.166669800000001</v>
      </c>
      <c r="I13" s="92">
        <v>-64.900001500000002</v>
      </c>
      <c r="J13" s="183" t="s">
        <v>96</v>
      </c>
      <c r="K13" s="108" t="s">
        <v>1510</v>
      </c>
      <c r="L13" s="183" t="s">
        <v>4221</v>
      </c>
      <c r="M13" s="110"/>
      <c r="N13" s="183" t="s">
        <v>23</v>
      </c>
      <c r="O13" s="108" t="s">
        <v>1510</v>
      </c>
      <c r="P13" s="108"/>
      <c r="Q13" s="108"/>
      <c r="R13" s="108"/>
      <c r="S13" s="183" t="s">
        <v>4209</v>
      </c>
    </row>
    <row r="14" spans="1:22">
      <c r="A14" s="108">
        <v>13</v>
      </c>
      <c r="B14" s="183" t="s">
        <v>1360</v>
      </c>
      <c r="C14" s="108" t="s">
        <v>358</v>
      </c>
      <c r="D14" s="89" t="s">
        <v>19</v>
      </c>
      <c r="E14" s="183" t="s">
        <v>4207</v>
      </c>
      <c r="F14" s="108" t="s">
        <v>467</v>
      </c>
      <c r="G14" s="108">
        <v>2007</v>
      </c>
      <c r="H14" s="92">
        <v>-27.166669800000001</v>
      </c>
      <c r="I14" s="92">
        <v>-64.900001500000002</v>
      </c>
      <c r="J14" s="183" t="s">
        <v>96</v>
      </c>
      <c r="K14" s="108" t="s">
        <v>1510</v>
      </c>
      <c r="L14" s="183" t="s">
        <v>4222</v>
      </c>
      <c r="M14" s="110"/>
      <c r="N14" s="183" t="s">
        <v>23</v>
      </c>
      <c r="O14" s="108" t="s">
        <v>1510</v>
      </c>
      <c r="P14" s="108"/>
      <c r="Q14" s="108"/>
      <c r="R14" s="108"/>
      <c r="S14" s="183" t="s">
        <v>4209</v>
      </c>
    </row>
    <row r="15" spans="1:22">
      <c r="A15" s="108">
        <v>14</v>
      </c>
      <c r="B15" s="183" t="s">
        <v>1360</v>
      </c>
      <c r="C15" s="108" t="s">
        <v>358</v>
      </c>
      <c r="D15" s="89" t="s">
        <v>19</v>
      </c>
      <c r="E15" s="183" t="s">
        <v>4207</v>
      </c>
      <c r="F15" s="108" t="s">
        <v>467</v>
      </c>
      <c r="G15" s="108">
        <v>2007</v>
      </c>
      <c r="H15" s="92">
        <v>-27.166669800000001</v>
      </c>
      <c r="I15" s="92">
        <v>-64.900001500000002</v>
      </c>
      <c r="J15" s="183" t="s">
        <v>96</v>
      </c>
      <c r="K15" s="108" t="s">
        <v>1510</v>
      </c>
      <c r="L15" s="183" t="s">
        <v>4223</v>
      </c>
      <c r="M15" s="110"/>
      <c r="N15" s="183" t="s">
        <v>23</v>
      </c>
      <c r="O15" s="108" t="s">
        <v>1510</v>
      </c>
      <c r="P15" s="108"/>
      <c r="Q15" s="108"/>
      <c r="R15" s="108"/>
      <c r="S15" s="183" t="s">
        <v>4209</v>
      </c>
    </row>
    <row r="16" spans="1:22">
      <c r="A16" s="108">
        <v>15</v>
      </c>
      <c r="B16" s="183" t="s">
        <v>1360</v>
      </c>
      <c r="C16" s="108" t="s">
        <v>358</v>
      </c>
      <c r="D16" s="89" t="s">
        <v>19</v>
      </c>
      <c r="E16" s="183" t="s">
        <v>4207</v>
      </c>
      <c r="F16" s="108" t="s">
        <v>467</v>
      </c>
      <c r="G16" s="108">
        <v>2007</v>
      </c>
      <c r="H16" s="92">
        <v>-27.166669800000001</v>
      </c>
      <c r="I16" s="92">
        <v>-64.900001500000002</v>
      </c>
      <c r="J16" s="183" t="s">
        <v>96</v>
      </c>
      <c r="K16" s="108" t="s">
        <v>1510</v>
      </c>
      <c r="L16" s="183" t="s">
        <v>4224</v>
      </c>
      <c r="M16" s="110"/>
      <c r="N16" s="183" t="s">
        <v>23</v>
      </c>
      <c r="O16" s="108" t="s">
        <v>1510</v>
      </c>
      <c r="P16" s="108"/>
      <c r="Q16" s="108"/>
      <c r="R16" s="108"/>
      <c r="S16" s="183" t="s">
        <v>4209</v>
      </c>
    </row>
    <row r="17" spans="1:19">
      <c r="A17" s="108">
        <v>16</v>
      </c>
      <c r="B17" s="183" t="s">
        <v>1360</v>
      </c>
      <c r="C17" s="108" t="s">
        <v>358</v>
      </c>
      <c r="D17" s="89" t="s">
        <v>19</v>
      </c>
      <c r="E17" s="183" t="s">
        <v>4207</v>
      </c>
      <c r="F17" s="108" t="s">
        <v>467</v>
      </c>
      <c r="G17" s="108">
        <v>2007</v>
      </c>
      <c r="H17" s="92">
        <v>-27.166669800000001</v>
      </c>
      <c r="I17" s="92">
        <v>-64.900001500000002</v>
      </c>
      <c r="J17" s="183" t="s">
        <v>96</v>
      </c>
      <c r="K17" s="108" t="s">
        <v>1510</v>
      </c>
      <c r="L17" s="183" t="s">
        <v>4225</v>
      </c>
      <c r="M17" s="110"/>
      <c r="N17" s="183" t="s">
        <v>23</v>
      </c>
      <c r="O17" s="108" t="s">
        <v>1510</v>
      </c>
      <c r="P17" s="108"/>
      <c r="Q17" s="108"/>
      <c r="R17" s="108"/>
      <c r="S17" s="183" t="s">
        <v>4209</v>
      </c>
    </row>
    <row r="18" spans="1:19">
      <c r="A18" s="108">
        <v>17</v>
      </c>
      <c r="B18" s="183" t="s">
        <v>1360</v>
      </c>
      <c r="C18" s="108" t="s">
        <v>358</v>
      </c>
      <c r="D18" s="89" t="s">
        <v>19</v>
      </c>
      <c r="E18" s="183" t="s">
        <v>4226</v>
      </c>
      <c r="F18" s="108" t="s">
        <v>467</v>
      </c>
      <c r="G18" s="108">
        <v>2007</v>
      </c>
      <c r="H18" s="92">
        <v>-29.178320500000002</v>
      </c>
      <c r="I18" s="92">
        <v>-56.637833100000002</v>
      </c>
      <c r="J18" s="183" t="s">
        <v>96</v>
      </c>
      <c r="K18" s="108" t="s">
        <v>1510</v>
      </c>
      <c r="L18" s="183" t="s">
        <v>4227</v>
      </c>
      <c r="M18" s="110"/>
      <c r="N18" s="183" t="s">
        <v>23</v>
      </c>
      <c r="O18" s="108" t="s">
        <v>1510</v>
      </c>
      <c r="P18" s="108"/>
      <c r="Q18" s="108"/>
      <c r="R18" s="108"/>
      <c r="S18" s="183" t="s">
        <v>4209</v>
      </c>
    </row>
    <row r="19" spans="1:19">
      <c r="A19" s="108">
        <v>18</v>
      </c>
      <c r="B19" s="183" t="s">
        <v>1360</v>
      </c>
      <c r="C19" s="108" t="s">
        <v>358</v>
      </c>
      <c r="D19" s="89" t="s">
        <v>19</v>
      </c>
      <c r="E19" s="183" t="s">
        <v>4228</v>
      </c>
      <c r="F19" s="108" t="s">
        <v>467</v>
      </c>
      <c r="G19" s="108">
        <v>2007</v>
      </c>
      <c r="H19" s="92">
        <v>-32.913626999999998</v>
      </c>
      <c r="I19" s="92">
        <v>-60.722380999999999</v>
      </c>
      <c r="J19" s="183" t="s">
        <v>96</v>
      </c>
      <c r="K19" s="108" t="s">
        <v>1510</v>
      </c>
      <c r="L19" s="183" t="s">
        <v>4229</v>
      </c>
      <c r="M19" s="110"/>
      <c r="N19" s="183" t="s">
        <v>23</v>
      </c>
      <c r="O19" s="108" t="s">
        <v>1510</v>
      </c>
      <c r="P19" s="108"/>
      <c r="Q19" s="108"/>
      <c r="R19" s="108"/>
      <c r="S19" s="183" t="s">
        <v>4209</v>
      </c>
    </row>
    <row r="20" spans="1:19">
      <c r="A20" s="108">
        <v>19</v>
      </c>
      <c r="B20" s="183" t="s">
        <v>1360</v>
      </c>
      <c r="C20" s="108" t="s">
        <v>358</v>
      </c>
      <c r="D20" s="89" t="s">
        <v>19</v>
      </c>
      <c r="E20" s="183" t="s">
        <v>4228</v>
      </c>
      <c r="F20" s="108" t="s">
        <v>467</v>
      </c>
      <c r="G20" s="108">
        <v>2007</v>
      </c>
      <c r="H20" s="92">
        <v>-32.913626999999998</v>
      </c>
      <c r="I20" s="92">
        <v>-60.722380999999999</v>
      </c>
      <c r="J20" s="183" t="s">
        <v>96</v>
      </c>
      <c r="K20" s="108" t="s">
        <v>1510</v>
      </c>
      <c r="L20" s="183" t="s">
        <v>4230</v>
      </c>
      <c r="M20" s="110"/>
      <c r="N20" s="183" t="s">
        <v>23</v>
      </c>
      <c r="O20" s="108" t="s">
        <v>1510</v>
      </c>
      <c r="P20" s="108"/>
      <c r="Q20" s="108"/>
      <c r="R20" s="108"/>
      <c r="S20" s="183" t="s">
        <v>4209</v>
      </c>
    </row>
    <row r="21" spans="1:19">
      <c r="A21" s="108">
        <v>20</v>
      </c>
      <c r="B21" s="183" t="s">
        <v>1360</v>
      </c>
      <c r="C21" s="108" t="s">
        <v>358</v>
      </c>
      <c r="D21" s="89" t="s">
        <v>19</v>
      </c>
      <c r="E21" s="183" t="s">
        <v>4231</v>
      </c>
      <c r="F21" s="108" t="s">
        <v>467</v>
      </c>
      <c r="G21" s="108">
        <v>2007</v>
      </c>
      <c r="H21" s="92">
        <v>-31.491282399999999</v>
      </c>
      <c r="I21" s="92">
        <v>-62.167471499999998</v>
      </c>
      <c r="J21" s="183" t="s">
        <v>96</v>
      </c>
      <c r="K21" s="108" t="s">
        <v>1510</v>
      </c>
      <c r="L21" s="183" t="s">
        <v>4232</v>
      </c>
      <c r="M21" s="110"/>
      <c r="N21" s="183" t="s">
        <v>23</v>
      </c>
      <c r="O21" s="108" t="s">
        <v>1510</v>
      </c>
      <c r="P21" s="108"/>
      <c r="Q21" s="108"/>
      <c r="R21" s="108"/>
      <c r="S21" s="183" t="s">
        <v>4209</v>
      </c>
    </row>
    <row r="22" spans="1:19">
      <c r="A22" s="108">
        <v>21</v>
      </c>
      <c r="B22" s="183" t="s">
        <v>1360</v>
      </c>
      <c r="C22" s="108" t="s">
        <v>358</v>
      </c>
      <c r="D22" s="89" t="s">
        <v>19</v>
      </c>
      <c r="E22" s="183" t="s">
        <v>4231</v>
      </c>
      <c r="F22" s="108" t="s">
        <v>467</v>
      </c>
      <c r="G22" s="108">
        <v>2007</v>
      </c>
      <c r="H22" s="92">
        <v>-31.491282399999999</v>
      </c>
      <c r="I22" s="92">
        <v>-62.167471499999998</v>
      </c>
      <c r="J22" s="183" t="s">
        <v>96</v>
      </c>
      <c r="K22" s="108" t="s">
        <v>1510</v>
      </c>
      <c r="L22" s="183" t="s">
        <v>4233</v>
      </c>
      <c r="M22" s="110"/>
      <c r="N22" s="183" t="s">
        <v>23</v>
      </c>
      <c r="O22" s="108" t="s">
        <v>1510</v>
      </c>
      <c r="P22" s="108"/>
      <c r="Q22" s="108"/>
      <c r="R22" s="108"/>
      <c r="S22" s="183" t="s">
        <v>4209</v>
      </c>
    </row>
    <row r="23" spans="1:19">
      <c r="A23" s="108">
        <v>22</v>
      </c>
      <c r="B23" s="183" t="s">
        <v>1360</v>
      </c>
      <c r="C23" s="108" t="s">
        <v>358</v>
      </c>
      <c r="D23" s="89" t="s">
        <v>19</v>
      </c>
      <c r="E23" s="183" t="s">
        <v>4231</v>
      </c>
      <c r="F23" s="108" t="s">
        <v>467</v>
      </c>
      <c r="G23" s="108">
        <v>2007</v>
      </c>
      <c r="H23" s="92">
        <v>-31.491282399999999</v>
      </c>
      <c r="I23" s="92">
        <v>-62.167471499999998</v>
      </c>
      <c r="J23" s="183" t="s">
        <v>96</v>
      </c>
      <c r="K23" s="108" t="s">
        <v>1510</v>
      </c>
      <c r="L23" s="183" t="s">
        <v>4234</v>
      </c>
      <c r="M23" s="110"/>
      <c r="N23" s="183" t="s">
        <v>23</v>
      </c>
      <c r="O23" s="108" t="s">
        <v>1510</v>
      </c>
      <c r="P23" s="108"/>
      <c r="Q23" s="108"/>
      <c r="R23" s="108"/>
      <c r="S23" s="183" t="s">
        <v>4209</v>
      </c>
    </row>
    <row r="24" spans="1:19">
      <c r="A24" s="108">
        <v>23</v>
      </c>
      <c r="B24" s="183" t="s">
        <v>1360</v>
      </c>
      <c r="C24" s="108" t="s">
        <v>358</v>
      </c>
      <c r="D24" s="89" t="s">
        <v>19</v>
      </c>
      <c r="E24" s="183" t="s">
        <v>4231</v>
      </c>
      <c r="F24" s="108" t="s">
        <v>467</v>
      </c>
      <c r="G24" s="108">
        <v>2007</v>
      </c>
      <c r="H24" s="92">
        <v>-31.491282399999999</v>
      </c>
      <c r="I24" s="92">
        <v>-62.167471499999998</v>
      </c>
      <c r="J24" s="183" t="s">
        <v>96</v>
      </c>
      <c r="K24" s="108" t="s">
        <v>1510</v>
      </c>
      <c r="L24" s="183" t="s">
        <v>4235</v>
      </c>
      <c r="M24" s="110"/>
      <c r="N24" s="183" t="s">
        <v>23</v>
      </c>
      <c r="O24" s="108" t="s">
        <v>1510</v>
      </c>
      <c r="P24" s="108"/>
      <c r="Q24" s="108"/>
      <c r="R24" s="108"/>
      <c r="S24" s="183" t="s">
        <v>4209</v>
      </c>
    </row>
    <row r="25" spans="1:19">
      <c r="A25" s="108">
        <v>24</v>
      </c>
      <c r="B25" s="183" t="s">
        <v>1360</v>
      </c>
      <c r="C25" s="108" t="s">
        <v>358</v>
      </c>
      <c r="D25" s="89" t="s">
        <v>19</v>
      </c>
      <c r="E25" s="183" t="s">
        <v>4231</v>
      </c>
      <c r="F25" s="108" t="s">
        <v>467</v>
      </c>
      <c r="G25" s="108">
        <v>2007</v>
      </c>
      <c r="H25" s="92">
        <v>-31.491282399999999</v>
      </c>
      <c r="I25" s="92">
        <v>-62.167471499999998</v>
      </c>
      <c r="J25" s="183" t="s">
        <v>96</v>
      </c>
      <c r="K25" s="108" t="s">
        <v>1510</v>
      </c>
      <c r="L25" s="183" t="s">
        <v>4236</v>
      </c>
      <c r="M25" s="110"/>
      <c r="N25" s="183" t="s">
        <v>23</v>
      </c>
      <c r="O25" s="108" t="s">
        <v>1510</v>
      </c>
      <c r="P25" s="108"/>
      <c r="Q25" s="108"/>
      <c r="R25" s="108"/>
      <c r="S25" s="183" t="s">
        <v>4209</v>
      </c>
    </row>
    <row r="26" spans="1:19">
      <c r="A26" s="108">
        <v>25</v>
      </c>
      <c r="B26" s="183" t="s">
        <v>1360</v>
      </c>
      <c r="C26" s="108" t="s">
        <v>358</v>
      </c>
      <c r="D26" s="89" t="s">
        <v>19</v>
      </c>
      <c r="E26" s="183" t="s">
        <v>4237</v>
      </c>
      <c r="F26" s="108" t="s">
        <v>467</v>
      </c>
      <c r="G26" s="108">
        <v>2007</v>
      </c>
      <c r="H26" s="92">
        <v>-27.768045300000001</v>
      </c>
      <c r="I26" s="92">
        <v>-65.584151899999995</v>
      </c>
      <c r="J26" s="183" t="s">
        <v>96</v>
      </c>
      <c r="K26" s="108" t="s">
        <v>1510</v>
      </c>
      <c r="L26" s="183" t="s">
        <v>4238</v>
      </c>
      <c r="M26" s="110"/>
      <c r="N26" s="183" t="s">
        <v>23</v>
      </c>
      <c r="O26" s="108" t="s">
        <v>1510</v>
      </c>
      <c r="P26" s="108"/>
      <c r="Q26" s="108"/>
      <c r="R26" s="108"/>
      <c r="S26" s="183" t="s">
        <v>4209</v>
      </c>
    </row>
    <row r="27" spans="1:19">
      <c r="A27" s="108">
        <v>26</v>
      </c>
      <c r="B27" s="183" t="s">
        <v>1360</v>
      </c>
      <c r="C27" s="108" t="s">
        <v>358</v>
      </c>
      <c r="D27" s="89" t="s">
        <v>19</v>
      </c>
      <c r="E27" s="183" t="s">
        <v>4237</v>
      </c>
      <c r="F27" s="108" t="s">
        <v>467</v>
      </c>
      <c r="G27" s="108">
        <v>2007</v>
      </c>
      <c r="H27" s="92">
        <v>-27.768045300000001</v>
      </c>
      <c r="I27" s="92">
        <v>-65.584151899999995</v>
      </c>
      <c r="J27" s="183" t="s">
        <v>96</v>
      </c>
      <c r="K27" s="108" t="s">
        <v>1510</v>
      </c>
      <c r="L27" s="183" t="s">
        <v>4239</v>
      </c>
      <c r="M27" s="110"/>
      <c r="N27" s="183" t="s">
        <v>23</v>
      </c>
      <c r="O27" s="108" t="s">
        <v>1510</v>
      </c>
      <c r="P27" s="108"/>
      <c r="Q27" s="108"/>
      <c r="R27" s="108"/>
      <c r="S27" s="183" t="s">
        <v>4209</v>
      </c>
    </row>
    <row r="28" spans="1:19">
      <c r="A28" s="108">
        <v>27</v>
      </c>
      <c r="B28" s="183" t="s">
        <v>1360</v>
      </c>
      <c r="C28" s="108" t="s">
        <v>358</v>
      </c>
      <c r="D28" s="89" t="s">
        <v>19</v>
      </c>
      <c r="E28" s="183" t="s">
        <v>4237</v>
      </c>
      <c r="F28" s="108" t="s">
        <v>467</v>
      </c>
      <c r="G28" s="108">
        <v>2007</v>
      </c>
      <c r="H28" s="92">
        <v>-27.768045300000001</v>
      </c>
      <c r="I28" s="92">
        <v>-65.584151899999995</v>
      </c>
      <c r="J28" s="183" t="s">
        <v>96</v>
      </c>
      <c r="K28" s="108" t="s">
        <v>1510</v>
      </c>
      <c r="L28" s="183" t="s">
        <v>4240</v>
      </c>
      <c r="M28" s="110"/>
      <c r="N28" s="183" t="s">
        <v>23</v>
      </c>
      <c r="O28" s="108" t="s">
        <v>1510</v>
      </c>
      <c r="P28" s="108"/>
      <c r="Q28" s="108"/>
      <c r="R28" s="108"/>
      <c r="S28" s="183" t="s">
        <v>4209</v>
      </c>
    </row>
    <row r="29" spans="1:19">
      <c r="A29" s="108">
        <v>28</v>
      </c>
      <c r="B29" s="183" t="s">
        <v>1360</v>
      </c>
      <c r="C29" s="108" t="s">
        <v>358</v>
      </c>
      <c r="D29" s="89" t="s">
        <v>19</v>
      </c>
      <c r="E29" s="183" t="s">
        <v>4237</v>
      </c>
      <c r="F29" s="108" t="s">
        <v>467</v>
      </c>
      <c r="G29" s="108">
        <v>2007</v>
      </c>
      <c r="H29" s="92">
        <v>-27.768045300000001</v>
      </c>
      <c r="I29" s="92">
        <v>-65.584151899999995</v>
      </c>
      <c r="J29" s="183" t="s">
        <v>96</v>
      </c>
      <c r="K29" s="108" t="s">
        <v>1510</v>
      </c>
      <c r="L29" s="183" t="s">
        <v>4241</v>
      </c>
      <c r="M29" s="110"/>
      <c r="N29" s="183" t="s">
        <v>23</v>
      </c>
      <c r="O29" s="108" t="s">
        <v>1510</v>
      </c>
      <c r="P29" s="108"/>
      <c r="Q29" s="108"/>
      <c r="R29" s="108"/>
      <c r="S29" s="183" t="s">
        <v>4209</v>
      </c>
    </row>
    <row r="30" spans="1:19">
      <c r="A30" s="108">
        <v>29</v>
      </c>
      <c r="B30" s="183" t="s">
        <v>1360</v>
      </c>
      <c r="C30" s="108" t="s">
        <v>358</v>
      </c>
      <c r="D30" s="89" t="s">
        <v>19</v>
      </c>
      <c r="E30" s="183" t="s">
        <v>4237</v>
      </c>
      <c r="F30" s="108" t="s">
        <v>467</v>
      </c>
      <c r="G30" s="108">
        <v>2007</v>
      </c>
      <c r="H30" s="92">
        <v>-27.768045300000001</v>
      </c>
      <c r="I30" s="92">
        <v>-65.584151899999995</v>
      </c>
      <c r="J30" s="183" t="s">
        <v>96</v>
      </c>
      <c r="K30" s="108" t="s">
        <v>1510</v>
      </c>
      <c r="L30" s="183" t="s">
        <v>4242</v>
      </c>
      <c r="M30" s="110"/>
      <c r="N30" s="183" t="s">
        <v>23</v>
      </c>
      <c r="O30" s="108" t="s">
        <v>1510</v>
      </c>
      <c r="P30" s="108"/>
      <c r="Q30" s="108"/>
      <c r="R30" s="108"/>
      <c r="S30" s="183" t="s">
        <v>4209</v>
      </c>
    </row>
    <row r="31" spans="1:19">
      <c r="A31" s="108">
        <v>30</v>
      </c>
      <c r="B31" s="183" t="s">
        <v>1360</v>
      </c>
      <c r="C31" s="108" t="s">
        <v>358</v>
      </c>
      <c r="D31" s="89" t="s">
        <v>19</v>
      </c>
      <c r="E31" s="183" t="s">
        <v>4237</v>
      </c>
      <c r="F31" s="108" t="s">
        <v>467</v>
      </c>
      <c r="G31" s="108">
        <v>2007</v>
      </c>
      <c r="H31" s="92">
        <v>-27.768045300000001</v>
      </c>
      <c r="I31" s="92">
        <v>-65.584151899999995</v>
      </c>
      <c r="J31" s="183" t="s">
        <v>96</v>
      </c>
      <c r="K31" s="108" t="s">
        <v>1510</v>
      </c>
      <c r="L31" s="183" t="s">
        <v>4243</v>
      </c>
      <c r="M31" s="110"/>
      <c r="N31" s="183" t="s">
        <v>23</v>
      </c>
      <c r="O31" s="108" t="s">
        <v>1510</v>
      </c>
      <c r="P31" s="108"/>
      <c r="Q31" s="108"/>
      <c r="R31" s="108"/>
      <c r="S31" s="183" t="s">
        <v>4209</v>
      </c>
    </row>
    <row r="32" spans="1:19">
      <c r="A32" s="108">
        <v>31</v>
      </c>
      <c r="B32" s="183" t="s">
        <v>1360</v>
      </c>
      <c r="C32" s="108" t="s">
        <v>358</v>
      </c>
      <c r="D32" s="89" t="s">
        <v>19</v>
      </c>
      <c r="E32" s="183" t="s">
        <v>4237</v>
      </c>
      <c r="F32" s="108" t="s">
        <v>467</v>
      </c>
      <c r="G32" s="108">
        <v>2007</v>
      </c>
      <c r="H32" s="92">
        <v>-27.768045300000001</v>
      </c>
      <c r="I32" s="92">
        <v>-65.584151899999995</v>
      </c>
      <c r="J32" s="183" t="s">
        <v>96</v>
      </c>
      <c r="K32" s="108" t="s">
        <v>1510</v>
      </c>
      <c r="L32" s="183" t="s">
        <v>4244</v>
      </c>
      <c r="M32" s="110"/>
      <c r="N32" s="183" t="s">
        <v>23</v>
      </c>
      <c r="O32" s="108" t="s">
        <v>1510</v>
      </c>
      <c r="P32" s="108"/>
      <c r="Q32" s="108"/>
      <c r="R32" s="108"/>
      <c r="S32" s="183" t="s">
        <v>4209</v>
      </c>
    </row>
    <row r="33" spans="1:19">
      <c r="A33" s="108">
        <v>32</v>
      </c>
      <c r="B33" s="183" t="s">
        <v>1360</v>
      </c>
      <c r="C33" s="108" t="s">
        <v>358</v>
      </c>
      <c r="D33" s="89" t="s">
        <v>19</v>
      </c>
      <c r="E33" s="183" t="s">
        <v>4237</v>
      </c>
      <c r="F33" s="108" t="s">
        <v>467</v>
      </c>
      <c r="G33" s="108">
        <v>2007</v>
      </c>
      <c r="H33" s="92">
        <v>-27.768045300000001</v>
      </c>
      <c r="I33" s="92">
        <v>-65.584151899999995</v>
      </c>
      <c r="J33" s="183" t="s">
        <v>96</v>
      </c>
      <c r="K33" s="108" t="s">
        <v>1510</v>
      </c>
      <c r="L33" s="183" t="s">
        <v>4245</v>
      </c>
      <c r="M33" s="110"/>
      <c r="N33" s="183" t="s">
        <v>23</v>
      </c>
      <c r="O33" s="108" t="s">
        <v>1510</v>
      </c>
      <c r="P33" s="108"/>
      <c r="Q33" s="108"/>
      <c r="R33" s="108"/>
      <c r="S33" s="183" t="s">
        <v>4209</v>
      </c>
    </row>
    <row r="34" spans="1:19">
      <c r="A34" s="108">
        <v>33</v>
      </c>
      <c r="B34" s="183" t="s">
        <v>1360</v>
      </c>
      <c r="C34" s="108" t="s">
        <v>358</v>
      </c>
      <c r="D34" s="89" t="s">
        <v>19</v>
      </c>
      <c r="E34" s="183" t="s">
        <v>4237</v>
      </c>
      <c r="F34" s="108" t="s">
        <v>467</v>
      </c>
      <c r="G34" s="108">
        <v>2007</v>
      </c>
      <c r="H34" s="92">
        <v>-27.768045300000001</v>
      </c>
      <c r="I34" s="92">
        <v>-65.584151899999995</v>
      </c>
      <c r="J34" s="183" t="s">
        <v>96</v>
      </c>
      <c r="K34" s="108" t="s">
        <v>1510</v>
      </c>
      <c r="L34" s="183" t="s">
        <v>4246</v>
      </c>
      <c r="M34" s="110"/>
      <c r="N34" s="183" t="s">
        <v>23</v>
      </c>
      <c r="O34" s="108" t="s">
        <v>1510</v>
      </c>
      <c r="P34" s="108"/>
      <c r="Q34" s="108"/>
      <c r="R34" s="108"/>
      <c r="S34" s="183" t="s">
        <v>4209</v>
      </c>
    </row>
    <row r="35" spans="1:19">
      <c r="A35" s="108">
        <v>34</v>
      </c>
      <c r="B35" s="183" t="s">
        <v>1360</v>
      </c>
      <c r="C35" s="108" t="s">
        <v>358</v>
      </c>
      <c r="D35" s="89" t="s">
        <v>19</v>
      </c>
      <c r="E35" s="183" t="s">
        <v>4237</v>
      </c>
      <c r="F35" s="108" t="s">
        <v>467</v>
      </c>
      <c r="G35" s="108">
        <v>2007</v>
      </c>
      <c r="H35" s="92">
        <v>-27.768045300000001</v>
      </c>
      <c r="I35" s="92">
        <v>-65.584151899999995</v>
      </c>
      <c r="J35" s="183" t="s">
        <v>96</v>
      </c>
      <c r="K35" s="108" t="s">
        <v>1510</v>
      </c>
      <c r="L35" s="183" t="s">
        <v>4247</v>
      </c>
      <c r="M35" s="110"/>
      <c r="N35" s="183" t="s">
        <v>23</v>
      </c>
      <c r="O35" s="108" t="s">
        <v>1510</v>
      </c>
      <c r="P35" s="108"/>
      <c r="Q35" s="108"/>
      <c r="R35" s="108"/>
      <c r="S35" s="183" t="s">
        <v>4209</v>
      </c>
    </row>
    <row r="36" spans="1:19">
      <c r="A36" s="108">
        <v>35</v>
      </c>
      <c r="B36" s="183" t="s">
        <v>1360</v>
      </c>
      <c r="C36" s="108" t="s">
        <v>358</v>
      </c>
      <c r="D36" s="89" t="s">
        <v>19</v>
      </c>
      <c r="E36" s="183" t="s">
        <v>4210</v>
      </c>
      <c r="F36" s="108" t="s">
        <v>467</v>
      </c>
      <c r="G36" s="108">
        <v>2007</v>
      </c>
      <c r="H36" s="92">
        <v>-26.2318663</v>
      </c>
      <c r="I36" s="92">
        <v>-65.280936600000004</v>
      </c>
      <c r="J36" s="183" t="s">
        <v>96</v>
      </c>
      <c r="K36" s="108" t="s">
        <v>1510</v>
      </c>
      <c r="L36" s="183" t="s">
        <v>4248</v>
      </c>
      <c r="M36" s="110"/>
      <c r="N36" s="183" t="s">
        <v>23</v>
      </c>
      <c r="O36" s="108" t="s">
        <v>1510</v>
      </c>
      <c r="P36" s="108"/>
      <c r="Q36" s="108"/>
      <c r="R36" s="108"/>
      <c r="S36" s="183" t="s">
        <v>4209</v>
      </c>
    </row>
    <row r="37" spans="1:19">
      <c r="A37" s="108">
        <v>36</v>
      </c>
      <c r="B37" s="183" t="s">
        <v>1360</v>
      </c>
      <c r="C37" s="108" t="s">
        <v>358</v>
      </c>
      <c r="D37" s="89" t="s">
        <v>19</v>
      </c>
      <c r="E37" s="183" t="s">
        <v>4210</v>
      </c>
      <c r="F37" s="108" t="s">
        <v>467</v>
      </c>
      <c r="G37" s="108">
        <v>2007</v>
      </c>
      <c r="H37" s="92">
        <v>-26.2318663</v>
      </c>
      <c r="I37" s="92">
        <v>-65.280936600000004</v>
      </c>
      <c r="J37" s="183" t="s">
        <v>96</v>
      </c>
      <c r="K37" s="108" t="s">
        <v>1510</v>
      </c>
      <c r="L37" s="183" t="s">
        <v>4249</v>
      </c>
      <c r="M37" s="110"/>
      <c r="N37" s="183" t="s">
        <v>23</v>
      </c>
      <c r="O37" s="108" t="s">
        <v>1510</v>
      </c>
      <c r="P37" s="108"/>
      <c r="Q37" s="108"/>
      <c r="R37" s="108"/>
      <c r="S37" s="183" t="s">
        <v>4209</v>
      </c>
    </row>
    <row r="38" spans="1:19">
      <c r="A38" s="108">
        <v>37</v>
      </c>
      <c r="B38" s="183" t="s">
        <v>1360</v>
      </c>
      <c r="C38" s="108" t="s">
        <v>358</v>
      </c>
      <c r="D38" s="89" t="s">
        <v>19</v>
      </c>
      <c r="E38" s="183" t="s">
        <v>4210</v>
      </c>
      <c r="F38" s="108" t="s">
        <v>467</v>
      </c>
      <c r="G38" s="108">
        <v>2007</v>
      </c>
      <c r="H38" s="92">
        <v>-26.2318663</v>
      </c>
      <c r="I38" s="92">
        <v>-65.280936600000004</v>
      </c>
      <c r="J38" s="183" t="s">
        <v>96</v>
      </c>
      <c r="K38" s="108" t="s">
        <v>1510</v>
      </c>
      <c r="L38" s="183" t="s">
        <v>4250</v>
      </c>
      <c r="M38" s="110"/>
      <c r="N38" s="183" t="s">
        <v>23</v>
      </c>
      <c r="O38" s="108" t="s">
        <v>1510</v>
      </c>
      <c r="P38" s="108"/>
      <c r="Q38" s="108"/>
      <c r="R38" s="108"/>
      <c r="S38" s="183" t="s">
        <v>4209</v>
      </c>
    </row>
    <row r="39" spans="1:19">
      <c r="A39" s="108">
        <v>38</v>
      </c>
      <c r="B39" s="183" t="s">
        <v>1360</v>
      </c>
      <c r="C39" s="108" t="s">
        <v>358</v>
      </c>
      <c r="D39" s="89" t="s">
        <v>19</v>
      </c>
      <c r="E39" s="183" t="s">
        <v>4210</v>
      </c>
      <c r="F39" s="108" t="s">
        <v>467</v>
      </c>
      <c r="G39" s="108">
        <v>2007</v>
      </c>
      <c r="H39" s="92">
        <v>-26.2318663</v>
      </c>
      <c r="I39" s="92">
        <v>-65.280936600000004</v>
      </c>
      <c r="J39" s="183" t="s">
        <v>96</v>
      </c>
      <c r="K39" s="108" t="s">
        <v>1510</v>
      </c>
      <c r="L39" s="183" t="s">
        <v>4251</v>
      </c>
      <c r="M39" s="110"/>
      <c r="N39" s="183" t="s">
        <v>23</v>
      </c>
      <c r="O39" s="108" t="s">
        <v>1510</v>
      </c>
      <c r="P39" s="108"/>
      <c r="Q39" s="108"/>
      <c r="R39" s="108"/>
      <c r="S39" s="183" t="s">
        <v>4209</v>
      </c>
    </row>
    <row r="40" spans="1:19">
      <c r="A40" s="108">
        <v>39</v>
      </c>
      <c r="B40" s="183" t="s">
        <v>1360</v>
      </c>
      <c r="C40" s="108" t="s">
        <v>358</v>
      </c>
      <c r="D40" s="89" t="s">
        <v>19</v>
      </c>
      <c r="E40" s="183" t="s">
        <v>4252</v>
      </c>
      <c r="F40" s="108" t="s">
        <v>467</v>
      </c>
      <c r="G40" s="108">
        <v>2007</v>
      </c>
      <c r="H40" s="92">
        <v>-36.774967199999999</v>
      </c>
      <c r="I40" s="92">
        <v>-59.854038199999998</v>
      </c>
      <c r="J40" s="183" t="s">
        <v>96</v>
      </c>
      <c r="K40" s="108" t="s">
        <v>1510</v>
      </c>
      <c r="L40" s="183" t="s">
        <v>4253</v>
      </c>
      <c r="M40" s="110"/>
      <c r="N40" s="183" t="s">
        <v>23</v>
      </c>
      <c r="O40" s="108" t="s">
        <v>1510</v>
      </c>
      <c r="P40" s="108"/>
      <c r="Q40" s="108"/>
      <c r="R40" s="108"/>
      <c r="S40" s="183" t="s">
        <v>4209</v>
      </c>
    </row>
    <row r="41" spans="1:19">
      <c r="A41" s="108">
        <v>40</v>
      </c>
      <c r="B41" s="183" t="s">
        <v>1360</v>
      </c>
      <c r="C41" s="108" t="s">
        <v>358</v>
      </c>
      <c r="D41" s="89" t="s">
        <v>19</v>
      </c>
      <c r="E41" s="183" t="s">
        <v>4252</v>
      </c>
      <c r="F41" s="108" t="s">
        <v>467</v>
      </c>
      <c r="G41" s="108">
        <v>2007</v>
      </c>
      <c r="H41" s="92">
        <v>-36.774967199999999</v>
      </c>
      <c r="I41" s="92">
        <v>-59.854038199999998</v>
      </c>
      <c r="J41" s="183" t="s">
        <v>96</v>
      </c>
      <c r="K41" s="108" t="s">
        <v>1510</v>
      </c>
      <c r="L41" s="183" t="s">
        <v>4254</v>
      </c>
      <c r="M41" s="110"/>
      <c r="N41" s="183" t="s">
        <v>23</v>
      </c>
      <c r="O41" s="108" t="s">
        <v>1510</v>
      </c>
      <c r="P41" s="108"/>
      <c r="Q41" s="108"/>
      <c r="R41" s="108"/>
      <c r="S41" s="183" t="s">
        <v>4209</v>
      </c>
    </row>
    <row r="42" spans="1:19">
      <c r="A42" s="108">
        <v>41</v>
      </c>
      <c r="B42" s="183" t="s">
        <v>1360</v>
      </c>
      <c r="C42" s="108" t="s">
        <v>358</v>
      </c>
      <c r="D42" s="89" t="s">
        <v>19</v>
      </c>
      <c r="E42" s="183" t="s">
        <v>4252</v>
      </c>
      <c r="F42" s="108" t="s">
        <v>467</v>
      </c>
      <c r="G42" s="108">
        <v>2007</v>
      </c>
      <c r="H42" s="92">
        <v>-36.774967199999999</v>
      </c>
      <c r="I42" s="92">
        <v>-59.854038199999998</v>
      </c>
      <c r="J42" s="183" t="s">
        <v>96</v>
      </c>
      <c r="K42" s="108" t="s">
        <v>1510</v>
      </c>
      <c r="L42" s="183" t="s">
        <v>4255</v>
      </c>
      <c r="M42" s="110"/>
      <c r="N42" s="183" t="s">
        <v>23</v>
      </c>
      <c r="O42" s="108" t="s">
        <v>1510</v>
      </c>
      <c r="P42" s="108"/>
      <c r="Q42" s="108"/>
      <c r="R42" s="108"/>
      <c r="S42" s="183" t="s">
        <v>4209</v>
      </c>
    </row>
    <row r="43" spans="1:19">
      <c r="A43" s="108">
        <v>42</v>
      </c>
      <c r="B43" s="183" t="s">
        <v>1360</v>
      </c>
      <c r="C43" s="108" t="s">
        <v>358</v>
      </c>
      <c r="D43" s="89" t="s">
        <v>19</v>
      </c>
      <c r="E43" s="183" t="s">
        <v>4252</v>
      </c>
      <c r="F43" s="108" t="s">
        <v>467</v>
      </c>
      <c r="G43" s="108">
        <v>2007</v>
      </c>
      <c r="H43" s="92">
        <v>-36.774967199999999</v>
      </c>
      <c r="I43" s="92">
        <v>-59.854038199999998</v>
      </c>
      <c r="J43" s="183" t="s">
        <v>96</v>
      </c>
      <c r="K43" s="108" t="s">
        <v>1510</v>
      </c>
      <c r="L43" s="183" t="s">
        <v>4256</v>
      </c>
      <c r="M43" s="110"/>
      <c r="N43" s="183" t="s">
        <v>23</v>
      </c>
      <c r="O43" s="108" t="s">
        <v>1510</v>
      </c>
      <c r="P43" s="108"/>
      <c r="Q43" s="108"/>
      <c r="R43" s="108"/>
      <c r="S43" s="183" t="s">
        <v>4209</v>
      </c>
    </row>
    <row r="44" spans="1:19">
      <c r="A44" s="108">
        <v>43</v>
      </c>
      <c r="B44" s="183" t="s">
        <v>1360</v>
      </c>
      <c r="C44" s="108" t="s">
        <v>358</v>
      </c>
      <c r="D44" s="89" t="s">
        <v>19</v>
      </c>
      <c r="E44" s="183" t="s">
        <v>4252</v>
      </c>
      <c r="F44" s="108" t="s">
        <v>467</v>
      </c>
      <c r="G44" s="108">
        <v>2007</v>
      </c>
      <c r="H44" s="92">
        <v>-36.774967199999999</v>
      </c>
      <c r="I44" s="92">
        <v>-59.854038199999998</v>
      </c>
      <c r="J44" s="183" t="s">
        <v>96</v>
      </c>
      <c r="K44" s="108" t="s">
        <v>1510</v>
      </c>
      <c r="L44" s="183" t="s">
        <v>4257</v>
      </c>
      <c r="M44" s="110"/>
      <c r="N44" s="183" t="s">
        <v>23</v>
      </c>
      <c r="O44" s="108" t="s">
        <v>1510</v>
      </c>
      <c r="P44" s="108"/>
      <c r="Q44" s="108"/>
      <c r="R44" s="108"/>
      <c r="S44" s="183" t="s">
        <v>4209</v>
      </c>
    </row>
    <row r="45" spans="1:19">
      <c r="A45" s="108">
        <v>44</v>
      </c>
      <c r="B45" s="183" t="s">
        <v>1360</v>
      </c>
      <c r="C45" s="108" t="s">
        <v>358</v>
      </c>
      <c r="D45" s="89" t="s">
        <v>19</v>
      </c>
      <c r="E45" s="183" t="s">
        <v>4252</v>
      </c>
      <c r="F45" s="108" t="s">
        <v>467</v>
      </c>
      <c r="G45" s="108">
        <v>2007</v>
      </c>
      <c r="H45" s="92">
        <v>-36.774967199999999</v>
      </c>
      <c r="I45" s="92">
        <v>-59.854038199999998</v>
      </c>
      <c r="J45" s="183" t="s">
        <v>96</v>
      </c>
      <c r="K45" s="108" t="s">
        <v>1510</v>
      </c>
      <c r="L45" s="183" t="s">
        <v>4258</v>
      </c>
      <c r="M45" s="110"/>
      <c r="N45" s="183" t="s">
        <v>23</v>
      </c>
      <c r="O45" s="108" t="s">
        <v>1510</v>
      </c>
      <c r="P45" s="108"/>
      <c r="Q45" s="108"/>
      <c r="R45" s="108"/>
      <c r="S45" s="183" t="s">
        <v>4209</v>
      </c>
    </row>
    <row r="46" spans="1:19">
      <c r="A46" s="108">
        <v>45</v>
      </c>
      <c r="B46" s="183" t="s">
        <v>1360</v>
      </c>
      <c r="C46" s="108" t="s">
        <v>358</v>
      </c>
      <c r="D46" s="89" t="s">
        <v>19</v>
      </c>
      <c r="E46" s="183" t="s">
        <v>4252</v>
      </c>
      <c r="F46" s="108" t="s">
        <v>467</v>
      </c>
      <c r="G46" s="108">
        <v>2007</v>
      </c>
      <c r="H46" s="92">
        <v>-36.774967199999999</v>
      </c>
      <c r="I46" s="92">
        <v>-59.854038199999998</v>
      </c>
      <c r="J46" s="183" t="s">
        <v>96</v>
      </c>
      <c r="K46" s="108" t="s">
        <v>1510</v>
      </c>
      <c r="L46" s="183" t="s">
        <v>4259</v>
      </c>
      <c r="M46" s="110"/>
      <c r="N46" s="183" t="s">
        <v>23</v>
      </c>
      <c r="O46" s="108" t="s">
        <v>1510</v>
      </c>
      <c r="P46" s="108"/>
      <c r="Q46" s="108"/>
      <c r="R46" s="108"/>
      <c r="S46" s="183" t="s">
        <v>4209</v>
      </c>
    </row>
    <row r="47" spans="1:19">
      <c r="A47" s="108">
        <v>46</v>
      </c>
      <c r="B47" s="183" t="s">
        <v>1360</v>
      </c>
      <c r="C47" s="108" t="s">
        <v>358</v>
      </c>
      <c r="D47" s="89" t="s">
        <v>19</v>
      </c>
      <c r="E47" s="183" t="s">
        <v>4252</v>
      </c>
      <c r="F47" s="108" t="s">
        <v>467</v>
      </c>
      <c r="G47" s="108">
        <v>2007</v>
      </c>
      <c r="H47" s="92">
        <v>-36.774967199999999</v>
      </c>
      <c r="I47" s="92">
        <v>-59.854038199999998</v>
      </c>
      <c r="J47" s="183" t="s">
        <v>96</v>
      </c>
      <c r="K47" s="108" t="s">
        <v>1510</v>
      </c>
      <c r="L47" s="183" t="s">
        <v>4260</v>
      </c>
      <c r="M47" s="110"/>
      <c r="N47" s="183" t="s">
        <v>23</v>
      </c>
      <c r="O47" s="108" t="s">
        <v>1510</v>
      </c>
      <c r="P47" s="108"/>
      <c r="Q47" s="108"/>
      <c r="R47" s="108"/>
      <c r="S47" s="183" t="s">
        <v>4209</v>
      </c>
    </row>
    <row r="48" spans="1:19">
      <c r="A48" s="108">
        <v>47</v>
      </c>
      <c r="B48" s="183" t="s">
        <v>1360</v>
      </c>
      <c r="C48" s="108" t="s">
        <v>358</v>
      </c>
      <c r="D48" s="89" t="s">
        <v>19</v>
      </c>
      <c r="E48" s="183" t="s">
        <v>4252</v>
      </c>
      <c r="F48" s="108" t="s">
        <v>467</v>
      </c>
      <c r="G48" s="108">
        <v>2007</v>
      </c>
      <c r="H48" s="92">
        <v>-36.774967199999999</v>
      </c>
      <c r="I48" s="92">
        <v>-59.854038199999998</v>
      </c>
      <c r="J48" s="183" t="s">
        <v>96</v>
      </c>
      <c r="K48" s="108" t="s">
        <v>1510</v>
      </c>
      <c r="L48" s="183" t="s">
        <v>4261</v>
      </c>
      <c r="M48" s="110"/>
      <c r="N48" s="183" t="s">
        <v>23</v>
      </c>
      <c r="O48" s="108" t="s">
        <v>1510</v>
      </c>
      <c r="P48" s="108"/>
      <c r="Q48" s="108"/>
      <c r="R48" s="108"/>
      <c r="S48" s="183" t="s">
        <v>4209</v>
      </c>
    </row>
    <row r="49" spans="1:19">
      <c r="A49" s="108">
        <v>48</v>
      </c>
      <c r="B49" s="183" t="s">
        <v>1360</v>
      </c>
      <c r="C49" s="108" t="s">
        <v>358</v>
      </c>
      <c r="D49" s="89" t="s">
        <v>19</v>
      </c>
      <c r="E49" s="183" t="s">
        <v>4252</v>
      </c>
      <c r="F49" s="108" t="s">
        <v>467</v>
      </c>
      <c r="G49" s="108">
        <v>2007</v>
      </c>
      <c r="H49" s="92">
        <v>-36.774967199999999</v>
      </c>
      <c r="I49" s="92">
        <v>-59.854038199999998</v>
      </c>
      <c r="J49" s="183" t="s">
        <v>96</v>
      </c>
      <c r="K49" s="108" t="s">
        <v>1510</v>
      </c>
      <c r="L49" s="183" t="s">
        <v>4262</v>
      </c>
      <c r="M49" s="110"/>
      <c r="N49" s="183" t="s">
        <v>23</v>
      </c>
      <c r="O49" s="108" t="s">
        <v>1510</v>
      </c>
      <c r="P49" s="108"/>
      <c r="Q49" s="108"/>
      <c r="R49" s="108"/>
      <c r="S49" s="183" t="s">
        <v>4209</v>
      </c>
    </row>
    <row r="50" spans="1:19">
      <c r="A50" s="108">
        <v>49</v>
      </c>
      <c r="B50" s="183" t="s">
        <v>1360</v>
      </c>
      <c r="C50" s="108" t="s">
        <v>358</v>
      </c>
      <c r="D50" s="89" t="s">
        <v>19</v>
      </c>
      <c r="E50" s="183" t="s">
        <v>4252</v>
      </c>
      <c r="F50" s="108" t="s">
        <v>467</v>
      </c>
      <c r="G50" s="108">
        <v>2007</v>
      </c>
      <c r="H50" s="92">
        <v>-36.774967199999999</v>
      </c>
      <c r="I50" s="92">
        <v>-59.854038199999998</v>
      </c>
      <c r="J50" s="183" t="s">
        <v>96</v>
      </c>
      <c r="K50" s="108" t="s">
        <v>1510</v>
      </c>
      <c r="L50" s="183" t="s">
        <v>4263</v>
      </c>
      <c r="M50" s="110"/>
      <c r="N50" s="183" t="s">
        <v>23</v>
      </c>
      <c r="O50" s="108" t="s">
        <v>1510</v>
      </c>
      <c r="P50" s="108"/>
      <c r="Q50" s="108"/>
      <c r="R50" s="108"/>
      <c r="S50" s="183" t="s">
        <v>4209</v>
      </c>
    </row>
    <row r="51" spans="1:19">
      <c r="A51" s="108">
        <v>50</v>
      </c>
      <c r="B51" s="183" t="s">
        <v>1360</v>
      </c>
      <c r="C51" s="108" t="s">
        <v>358</v>
      </c>
      <c r="D51" s="89" t="s">
        <v>19</v>
      </c>
      <c r="E51" s="183" t="s">
        <v>4252</v>
      </c>
      <c r="F51" s="108" t="s">
        <v>467</v>
      </c>
      <c r="G51" s="108">
        <v>2007</v>
      </c>
      <c r="H51" s="92">
        <v>-36.774967199999999</v>
      </c>
      <c r="I51" s="92">
        <v>-59.854038199999998</v>
      </c>
      <c r="J51" s="183" t="s">
        <v>96</v>
      </c>
      <c r="K51" s="108" t="s">
        <v>1510</v>
      </c>
      <c r="L51" s="183" t="s">
        <v>4264</v>
      </c>
      <c r="M51" s="110"/>
      <c r="N51" s="183" t="s">
        <v>23</v>
      </c>
      <c r="O51" s="108" t="s">
        <v>1510</v>
      </c>
      <c r="P51" s="108"/>
      <c r="Q51" s="108"/>
      <c r="R51" s="108"/>
      <c r="S51" s="183" t="s">
        <v>4209</v>
      </c>
    </row>
    <row r="52" spans="1:19">
      <c r="A52" s="108">
        <v>51</v>
      </c>
      <c r="B52" s="183" t="s">
        <v>1360</v>
      </c>
      <c r="C52" s="108" t="s">
        <v>358</v>
      </c>
      <c r="D52" s="89" t="s">
        <v>19</v>
      </c>
      <c r="E52" s="183" t="s">
        <v>4252</v>
      </c>
      <c r="F52" s="108" t="s">
        <v>467</v>
      </c>
      <c r="G52" s="108">
        <v>2007</v>
      </c>
      <c r="H52" s="92">
        <v>-36.774967199999999</v>
      </c>
      <c r="I52" s="92">
        <v>-59.854038199999998</v>
      </c>
      <c r="J52" s="183" t="s">
        <v>96</v>
      </c>
      <c r="K52" s="108" t="s">
        <v>1510</v>
      </c>
      <c r="L52" s="183" t="s">
        <v>4265</v>
      </c>
      <c r="M52" s="110"/>
      <c r="N52" s="183" t="s">
        <v>23</v>
      </c>
      <c r="O52" s="108" t="s">
        <v>1510</v>
      </c>
      <c r="P52" s="108"/>
      <c r="Q52" s="108"/>
      <c r="R52" s="108"/>
      <c r="S52" s="183" t="s">
        <v>4209</v>
      </c>
    </row>
    <row r="53" spans="1:19">
      <c r="A53" s="108">
        <v>52</v>
      </c>
      <c r="B53" s="183" t="s">
        <v>1360</v>
      </c>
      <c r="C53" s="108" t="s">
        <v>358</v>
      </c>
      <c r="D53" s="89" t="s">
        <v>19</v>
      </c>
      <c r="E53" s="183" t="s">
        <v>4252</v>
      </c>
      <c r="F53" s="108" t="s">
        <v>467</v>
      </c>
      <c r="G53" s="108">
        <v>2007</v>
      </c>
      <c r="H53" s="92">
        <v>-36.774967199999999</v>
      </c>
      <c r="I53" s="92">
        <v>-59.854038199999998</v>
      </c>
      <c r="J53" s="183" t="s">
        <v>96</v>
      </c>
      <c r="K53" s="108" t="s">
        <v>1510</v>
      </c>
      <c r="L53" s="183" t="s">
        <v>4266</v>
      </c>
      <c r="M53" s="110"/>
      <c r="N53" s="183" t="s">
        <v>23</v>
      </c>
      <c r="O53" s="108" t="s">
        <v>1510</v>
      </c>
      <c r="P53" s="108"/>
      <c r="Q53" s="108"/>
      <c r="R53" s="108"/>
      <c r="S53" s="183" t="s">
        <v>4209</v>
      </c>
    </row>
    <row r="54" spans="1:19">
      <c r="A54" s="108">
        <v>53</v>
      </c>
      <c r="B54" s="183" t="s">
        <v>1360</v>
      </c>
      <c r="C54" s="108" t="s">
        <v>358</v>
      </c>
      <c r="D54" s="89" t="s">
        <v>19</v>
      </c>
      <c r="E54" s="183" t="s">
        <v>4252</v>
      </c>
      <c r="F54" s="108" t="s">
        <v>467</v>
      </c>
      <c r="G54" s="108">
        <v>2007</v>
      </c>
      <c r="H54" s="92">
        <v>-36.774967199999999</v>
      </c>
      <c r="I54" s="92">
        <v>-59.854038199999998</v>
      </c>
      <c r="J54" s="183" t="s">
        <v>96</v>
      </c>
      <c r="K54" s="108" t="s">
        <v>1510</v>
      </c>
      <c r="L54" s="183" t="s">
        <v>4267</v>
      </c>
      <c r="M54" s="110"/>
      <c r="N54" s="183" t="s">
        <v>23</v>
      </c>
      <c r="O54" s="108" t="s">
        <v>1510</v>
      </c>
      <c r="P54" s="108"/>
      <c r="Q54" s="108"/>
      <c r="R54" s="108"/>
      <c r="S54" s="183" t="s">
        <v>4209</v>
      </c>
    </row>
    <row r="55" spans="1:19">
      <c r="A55" s="108">
        <v>54</v>
      </c>
      <c r="B55" s="183" t="s">
        <v>1360</v>
      </c>
      <c r="C55" s="108" t="s">
        <v>358</v>
      </c>
      <c r="D55" s="89" t="s">
        <v>19</v>
      </c>
      <c r="E55" s="183" t="s">
        <v>4252</v>
      </c>
      <c r="F55" s="108" t="s">
        <v>467</v>
      </c>
      <c r="G55" s="108">
        <v>2007</v>
      </c>
      <c r="H55" s="92">
        <v>-36.774967199999999</v>
      </c>
      <c r="I55" s="92">
        <v>-59.854038199999998</v>
      </c>
      <c r="J55" s="183" t="s">
        <v>96</v>
      </c>
      <c r="K55" s="108" t="s">
        <v>1510</v>
      </c>
      <c r="L55" s="183" t="s">
        <v>4268</v>
      </c>
      <c r="M55" s="110"/>
      <c r="N55" s="183" t="s">
        <v>23</v>
      </c>
      <c r="O55" s="108" t="s">
        <v>1510</v>
      </c>
      <c r="P55" s="108"/>
      <c r="Q55" s="108"/>
      <c r="R55" s="108"/>
      <c r="S55" s="183" t="s">
        <v>4209</v>
      </c>
    </row>
    <row r="56" spans="1:19">
      <c r="A56" s="108">
        <v>55</v>
      </c>
      <c r="B56" s="183" t="s">
        <v>1360</v>
      </c>
      <c r="C56" s="108" t="s">
        <v>358</v>
      </c>
      <c r="D56" s="89" t="s">
        <v>19</v>
      </c>
      <c r="E56" s="183" t="s">
        <v>4252</v>
      </c>
      <c r="F56" s="108" t="s">
        <v>467</v>
      </c>
      <c r="G56" s="108">
        <v>2007</v>
      </c>
      <c r="H56" s="92">
        <v>-36.774967199999999</v>
      </c>
      <c r="I56" s="92">
        <v>-59.854038199999998</v>
      </c>
      <c r="J56" s="183" t="s">
        <v>96</v>
      </c>
      <c r="K56" s="108" t="s">
        <v>1510</v>
      </c>
      <c r="L56" s="183" t="s">
        <v>4269</v>
      </c>
      <c r="M56" s="110"/>
      <c r="N56" s="183" t="s">
        <v>23</v>
      </c>
      <c r="O56" s="108" t="s">
        <v>1510</v>
      </c>
      <c r="P56" s="108"/>
      <c r="Q56" s="108"/>
      <c r="R56" s="108"/>
      <c r="S56" s="183" t="s">
        <v>4209</v>
      </c>
    </row>
    <row r="57" spans="1:19">
      <c r="A57" s="108">
        <v>56</v>
      </c>
      <c r="B57" s="183" t="s">
        <v>1360</v>
      </c>
      <c r="C57" s="108" t="s">
        <v>358</v>
      </c>
      <c r="D57" s="89" t="s">
        <v>19</v>
      </c>
      <c r="E57" s="183" t="s">
        <v>4226</v>
      </c>
      <c r="F57" s="108" t="s">
        <v>467</v>
      </c>
      <c r="G57" s="108">
        <v>2007</v>
      </c>
      <c r="H57" s="92">
        <v>-29.178320500000002</v>
      </c>
      <c r="I57" s="92">
        <v>-56.637833100000002</v>
      </c>
      <c r="J57" s="183" t="s">
        <v>96</v>
      </c>
      <c r="K57" s="108" t="s">
        <v>1510</v>
      </c>
      <c r="L57" s="183" t="s">
        <v>4270</v>
      </c>
      <c r="M57" s="110"/>
      <c r="N57" s="183" t="s">
        <v>23</v>
      </c>
      <c r="O57" s="108" t="s">
        <v>1510</v>
      </c>
      <c r="P57" s="108"/>
      <c r="Q57" s="108"/>
      <c r="R57" s="108"/>
      <c r="S57" s="183" t="s">
        <v>4209</v>
      </c>
    </row>
    <row r="58" spans="1:19">
      <c r="A58" s="108">
        <v>57</v>
      </c>
      <c r="B58" s="183" t="s">
        <v>1360</v>
      </c>
      <c r="C58" s="108" t="s">
        <v>358</v>
      </c>
      <c r="D58" s="89" t="s">
        <v>19</v>
      </c>
      <c r="E58" s="183" t="s">
        <v>4231</v>
      </c>
      <c r="F58" s="108" t="s">
        <v>467</v>
      </c>
      <c r="G58" s="108">
        <v>2007</v>
      </c>
      <c r="H58" s="92">
        <v>-31.491282399999999</v>
      </c>
      <c r="I58" s="92">
        <v>-62.167471499999998</v>
      </c>
      <c r="J58" s="183" t="s">
        <v>96</v>
      </c>
      <c r="K58" s="108" t="s">
        <v>1510</v>
      </c>
      <c r="L58" s="183" t="s">
        <v>4271</v>
      </c>
      <c r="M58" s="110"/>
      <c r="N58" s="183" t="s">
        <v>23</v>
      </c>
      <c r="O58" s="108" t="s">
        <v>1510</v>
      </c>
      <c r="P58" s="108"/>
      <c r="Q58" s="108"/>
      <c r="R58" s="108"/>
      <c r="S58" s="183" t="s">
        <v>4209</v>
      </c>
    </row>
    <row r="59" spans="1:19">
      <c r="A59" s="108">
        <v>58</v>
      </c>
      <c r="B59" s="183" t="s">
        <v>1360</v>
      </c>
      <c r="C59" s="108" t="s">
        <v>358</v>
      </c>
      <c r="D59" s="89" t="s">
        <v>19</v>
      </c>
      <c r="E59" s="183" t="s">
        <v>4231</v>
      </c>
      <c r="F59" s="108" t="s">
        <v>467</v>
      </c>
      <c r="G59" s="108">
        <v>2007</v>
      </c>
      <c r="H59" s="92">
        <v>-31.491282399999999</v>
      </c>
      <c r="I59" s="92">
        <v>-62.167471499999998</v>
      </c>
      <c r="J59" s="183" t="s">
        <v>96</v>
      </c>
      <c r="K59" s="108" t="s">
        <v>1510</v>
      </c>
      <c r="L59" s="183" t="s">
        <v>4272</v>
      </c>
      <c r="M59" s="110"/>
      <c r="N59" s="183" t="s">
        <v>23</v>
      </c>
      <c r="O59" s="108" t="s">
        <v>1510</v>
      </c>
      <c r="P59" s="108"/>
      <c r="Q59" s="108"/>
      <c r="R59" s="108"/>
      <c r="S59" s="183" t="s">
        <v>4209</v>
      </c>
    </row>
    <row r="60" spans="1:19">
      <c r="A60" s="108">
        <v>59</v>
      </c>
      <c r="B60" s="183" t="s">
        <v>1360</v>
      </c>
      <c r="C60" s="108" t="s">
        <v>358</v>
      </c>
      <c r="D60" s="89" t="s">
        <v>19</v>
      </c>
      <c r="E60" s="183" t="s">
        <v>4231</v>
      </c>
      <c r="F60" s="108" t="s">
        <v>467</v>
      </c>
      <c r="G60" s="108">
        <v>2007</v>
      </c>
      <c r="H60" s="92">
        <v>-31.491282399999999</v>
      </c>
      <c r="I60" s="92">
        <v>-62.167471499999998</v>
      </c>
      <c r="J60" s="183" t="s">
        <v>96</v>
      </c>
      <c r="K60" s="108" t="s">
        <v>1510</v>
      </c>
      <c r="L60" s="183" t="s">
        <v>4273</v>
      </c>
      <c r="M60" s="110"/>
      <c r="N60" s="183" t="s">
        <v>23</v>
      </c>
      <c r="O60" s="108" t="s">
        <v>1510</v>
      </c>
      <c r="P60" s="108"/>
      <c r="Q60" s="108"/>
      <c r="R60" s="108"/>
      <c r="S60" s="183" t="s">
        <v>4209</v>
      </c>
    </row>
    <row r="61" spans="1:19">
      <c r="A61" s="108">
        <v>60</v>
      </c>
      <c r="B61" s="183" t="s">
        <v>1360</v>
      </c>
      <c r="C61" s="108" t="s">
        <v>358</v>
      </c>
      <c r="D61" s="89" t="s">
        <v>19</v>
      </c>
      <c r="E61" s="183" t="s">
        <v>4231</v>
      </c>
      <c r="F61" s="108" t="s">
        <v>467</v>
      </c>
      <c r="G61" s="108">
        <v>2007</v>
      </c>
      <c r="H61" s="92">
        <v>-31.491282399999999</v>
      </c>
      <c r="I61" s="92">
        <v>-62.167471499999998</v>
      </c>
      <c r="J61" s="183" t="s">
        <v>96</v>
      </c>
      <c r="K61" s="108" t="s">
        <v>1510</v>
      </c>
      <c r="L61" s="183" t="s">
        <v>4274</v>
      </c>
      <c r="M61" s="110"/>
      <c r="N61" s="183" t="s">
        <v>23</v>
      </c>
      <c r="O61" s="108" t="s">
        <v>1510</v>
      </c>
      <c r="P61" s="108"/>
      <c r="Q61" s="108"/>
      <c r="R61" s="108"/>
      <c r="S61" s="183" t="s">
        <v>4209</v>
      </c>
    </row>
    <row r="62" spans="1:19">
      <c r="A62" s="108">
        <v>61</v>
      </c>
      <c r="B62" s="183" t="s">
        <v>1360</v>
      </c>
      <c r="C62" s="108" t="s">
        <v>358</v>
      </c>
      <c r="D62" s="89" t="s">
        <v>19</v>
      </c>
      <c r="E62" s="183" t="s">
        <v>4210</v>
      </c>
      <c r="F62" s="108" t="s">
        <v>467</v>
      </c>
      <c r="G62" s="108">
        <v>2007</v>
      </c>
      <c r="H62" s="92">
        <v>-26.2318663</v>
      </c>
      <c r="I62" s="92">
        <v>-65.280936600000004</v>
      </c>
      <c r="J62" s="183" t="s">
        <v>96</v>
      </c>
      <c r="K62" s="108" t="s">
        <v>1510</v>
      </c>
      <c r="L62" s="183" t="s">
        <v>4275</v>
      </c>
      <c r="M62" s="110"/>
      <c r="N62" s="183" t="s">
        <v>23</v>
      </c>
      <c r="O62" s="108" t="s">
        <v>1510</v>
      </c>
      <c r="P62" s="108"/>
      <c r="Q62" s="108"/>
      <c r="R62" s="108"/>
      <c r="S62" s="183" t="s">
        <v>4209</v>
      </c>
    </row>
    <row r="63" spans="1:19">
      <c r="A63" s="108">
        <v>62</v>
      </c>
      <c r="B63" s="183" t="s">
        <v>1360</v>
      </c>
      <c r="C63" s="108" t="s">
        <v>358</v>
      </c>
      <c r="D63" s="89" t="s">
        <v>19</v>
      </c>
      <c r="E63" s="183" t="s">
        <v>4210</v>
      </c>
      <c r="F63" s="108" t="s">
        <v>467</v>
      </c>
      <c r="G63" s="108">
        <v>2007</v>
      </c>
      <c r="H63" s="92">
        <v>-26.2318663</v>
      </c>
      <c r="I63" s="92">
        <v>-65.280936600000004</v>
      </c>
      <c r="J63" s="183" t="s">
        <v>96</v>
      </c>
      <c r="K63" s="108" t="s">
        <v>1510</v>
      </c>
      <c r="L63" s="183" t="s">
        <v>4276</v>
      </c>
      <c r="M63" s="110"/>
      <c r="N63" s="183" t="s">
        <v>23</v>
      </c>
      <c r="O63" s="108" t="s">
        <v>1510</v>
      </c>
      <c r="P63" s="108"/>
      <c r="Q63" s="108"/>
      <c r="R63" s="108"/>
      <c r="S63" s="183" t="s">
        <v>4209</v>
      </c>
    </row>
    <row r="64" spans="1:19">
      <c r="A64" s="108">
        <v>63</v>
      </c>
      <c r="B64" s="183" t="s">
        <v>1360</v>
      </c>
      <c r="C64" s="108" t="s">
        <v>358</v>
      </c>
      <c r="D64" s="89" t="s">
        <v>19</v>
      </c>
      <c r="E64" s="183" t="s">
        <v>4252</v>
      </c>
      <c r="F64" s="108" t="s">
        <v>467</v>
      </c>
      <c r="G64" s="108">
        <v>2007</v>
      </c>
      <c r="H64" s="92">
        <v>-36.774967199999999</v>
      </c>
      <c r="I64" s="92">
        <v>-59.854038199999998</v>
      </c>
      <c r="J64" s="183" t="s">
        <v>96</v>
      </c>
      <c r="K64" s="108" t="s">
        <v>1510</v>
      </c>
      <c r="L64" s="183" t="s">
        <v>4277</v>
      </c>
      <c r="M64" s="110"/>
      <c r="N64" s="183" t="s">
        <v>23</v>
      </c>
      <c r="O64" s="108" t="s">
        <v>1510</v>
      </c>
      <c r="P64" s="108"/>
      <c r="Q64" s="108"/>
      <c r="R64" s="108"/>
      <c r="S64" s="183" t="s">
        <v>4209</v>
      </c>
    </row>
    <row r="65" spans="1:19">
      <c r="A65" s="108">
        <v>64</v>
      </c>
      <c r="B65" s="183" t="s">
        <v>1360</v>
      </c>
      <c r="C65" s="108" t="s">
        <v>358</v>
      </c>
      <c r="D65" s="89" t="s">
        <v>19</v>
      </c>
      <c r="E65" s="183" t="s">
        <v>4252</v>
      </c>
      <c r="F65" s="108" t="s">
        <v>467</v>
      </c>
      <c r="G65" s="108">
        <v>2007</v>
      </c>
      <c r="H65" s="92">
        <v>-36.774967199999999</v>
      </c>
      <c r="I65" s="92">
        <v>-59.854038199999998</v>
      </c>
      <c r="J65" s="183" t="s">
        <v>96</v>
      </c>
      <c r="K65" s="108" t="s">
        <v>1510</v>
      </c>
      <c r="L65" s="183" t="s">
        <v>4278</v>
      </c>
      <c r="M65" s="110"/>
      <c r="N65" s="183" t="s">
        <v>23</v>
      </c>
      <c r="O65" s="108" t="s">
        <v>1510</v>
      </c>
      <c r="P65" s="108"/>
      <c r="Q65" s="108"/>
      <c r="R65" s="108"/>
      <c r="S65" s="183" t="s">
        <v>4209</v>
      </c>
    </row>
    <row r="66" spans="1:19">
      <c r="A66" s="108">
        <v>65</v>
      </c>
      <c r="B66" s="183" t="s">
        <v>1360</v>
      </c>
      <c r="C66" s="108" t="s">
        <v>358</v>
      </c>
      <c r="D66" s="89" t="s">
        <v>19</v>
      </c>
      <c r="E66" s="183" t="s">
        <v>4252</v>
      </c>
      <c r="F66" s="108" t="s">
        <v>467</v>
      </c>
      <c r="G66" s="108">
        <v>2007</v>
      </c>
      <c r="H66" s="92">
        <v>-36.774967199999999</v>
      </c>
      <c r="I66" s="92">
        <v>-59.854038199999998</v>
      </c>
      <c r="J66" s="183" t="s">
        <v>96</v>
      </c>
      <c r="K66" s="108" t="s">
        <v>1510</v>
      </c>
      <c r="L66" s="183" t="s">
        <v>4279</v>
      </c>
      <c r="M66" s="110"/>
      <c r="N66" s="183" t="s">
        <v>23</v>
      </c>
      <c r="O66" s="108" t="s">
        <v>1510</v>
      </c>
      <c r="P66" s="108"/>
      <c r="Q66" s="108"/>
      <c r="R66" s="108"/>
      <c r="S66" s="183" t="s">
        <v>4209</v>
      </c>
    </row>
    <row r="67" spans="1:19">
      <c r="A67" s="108">
        <v>66</v>
      </c>
      <c r="B67" s="183" t="s">
        <v>1360</v>
      </c>
      <c r="C67" s="108" t="s">
        <v>358</v>
      </c>
      <c r="D67" s="89" t="s">
        <v>19</v>
      </c>
      <c r="E67" s="183" t="s">
        <v>4231</v>
      </c>
      <c r="F67" s="108" t="s">
        <v>467</v>
      </c>
      <c r="G67" s="108">
        <v>2007</v>
      </c>
      <c r="H67" s="92">
        <v>-31.491282399999999</v>
      </c>
      <c r="I67" s="92">
        <v>-62.167471499999998</v>
      </c>
      <c r="J67" s="183" t="s">
        <v>96</v>
      </c>
      <c r="K67" s="108" t="s">
        <v>1510</v>
      </c>
      <c r="L67" s="183" t="s">
        <v>4280</v>
      </c>
      <c r="M67" s="110"/>
      <c r="N67" s="183" t="s">
        <v>23</v>
      </c>
      <c r="O67" s="108" t="s">
        <v>1510</v>
      </c>
      <c r="P67" s="108"/>
      <c r="Q67" s="108"/>
      <c r="R67" s="108"/>
      <c r="S67" s="183" t="s">
        <v>4209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1"/>
  <sheetViews>
    <sheetView topLeftCell="A709" workbookViewId="0">
      <selection sqref="A1:XFD1"/>
    </sheetView>
  </sheetViews>
  <sheetFormatPr baseColWidth="10" defaultColWidth="8.83203125" defaultRowHeight="14" x14ac:dyDescent="0"/>
  <cols>
    <col min="1" max="16384" width="8.83203125" style="92"/>
  </cols>
  <sheetData>
    <row r="1" spans="1:22" customFormat="1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92">
        <v>1</v>
      </c>
      <c r="B2" s="92" t="s">
        <v>18</v>
      </c>
      <c r="C2" s="92" t="s">
        <v>358</v>
      </c>
      <c r="D2" s="92" t="s">
        <v>4281</v>
      </c>
      <c r="E2" s="92" t="s">
        <v>4282</v>
      </c>
      <c r="F2" s="92" t="s">
        <v>4283</v>
      </c>
      <c r="G2" s="92">
        <v>2008</v>
      </c>
      <c r="H2" s="92">
        <v>-25.756666500000001</v>
      </c>
      <c r="I2" s="92">
        <v>28.215792400000002</v>
      </c>
      <c r="J2" s="92" t="s">
        <v>3022</v>
      </c>
      <c r="K2" s="92" t="s">
        <v>1510</v>
      </c>
      <c r="L2" s="92" t="s">
        <v>4284</v>
      </c>
      <c r="M2" s="92" t="s">
        <v>4285</v>
      </c>
      <c r="N2" s="92" t="s">
        <v>26</v>
      </c>
      <c r="O2" s="92" t="s">
        <v>1510</v>
      </c>
      <c r="S2" s="92" t="s">
        <v>4286</v>
      </c>
    </row>
    <row r="3" spans="1:22">
      <c r="A3" s="92">
        <v>2</v>
      </c>
      <c r="B3" s="92" t="s">
        <v>18</v>
      </c>
      <c r="C3" s="92" t="s">
        <v>358</v>
      </c>
      <c r="D3" s="92" t="s">
        <v>4281</v>
      </c>
      <c r="E3" s="92" t="s">
        <v>4287</v>
      </c>
      <c r="F3" s="92" t="s">
        <v>4283</v>
      </c>
      <c r="G3" s="92">
        <v>2009</v>
      </c>
      <c r="H3" s="92">
        <v>-26.044587</v>
      </c>
      <c r="I3" s="92">
        <v>28.057596</v>
      </c>
      <c r="J3" s="92" t="s">
        <v>3022</v>
      </c>
      <c r="K3" s="92" t="s">
        <v>1510</v>
      </c>
      <c r="L3" s="92" t="s">
        <v>4288</v>
      </c>
      <c r="M3" s="92" t="s">
        <v>4289</v>
      </c>
      <c r="N3" s="92" t="s">
        <v>26</v>
      </c>
      <c r="O3" s="92" t="s">
        <v>1510</v>
      </c>
      <c r="S3" s="92" t="s">
        <v>4286</v>
      </c>
    </row>
    <row r="4" spans="1:22">
      <c r="A4" s="92">
        <v>3</v>
      </c>
      <c r="B4" s="92" t="s">
        <v>18</v>
      </c>
      <c r="C4" s="92" t="s">
        <v>358</v>
      </c>
      <c r="D4" s="92" t="s">
        <v>4281</v>
      </c>
      <c r="E4" s="92" t="s">
        <v>4287</v>
      </c>
      <c r="F4" s="92" t="s">
        <v>4283</v>
      </c>
      <c r="G4" s="92">
        <v>2009</v>
      </c>
      <c r="H4" s="92">
        <v>-26.044587</v>
      </c>
      <c r="I4" s="92">
        <v>28.057596</v>
      </c>
      <c r="J4" s="92" t="s">
        <v>3022</v>
      </c>
      <c r="K4" s="92" t="s">
        <v>1510</v>
      </c>
      <c r="L4" s="92" t="s">
        <v>4290</v>
      </c>
      <c r="M4" s="92" t="s">
        <v>4291</v>
      </c>
      <c r="N4" s="92" t="s">
        <v>26</v>
      </c>
      <c r="O4" s="92" t="s">
        <v>1510</v>
      </c>
      <c r="S4" s="92" t="s">
        <v>4286</v>
      </c>
    </row>
    <row r="5" spans="1:22">
      <c r="A5" s="92">
        <v>4</v>
      </c>
      <c r="B5" s="92" t="s">
        <v>18</v>
      </c>
      <c r="C5" s="92" t="s">
        <v>358</v>
      </c>
      <c r="D5" s="92" t="s">
        <v>4281</v>
      </c>
      <c r="E5" s="92" t="s">
        <v>4292</v>
      </c>
      <c r="F5" s="92" t="s">
        <v>4283</v>
      </c>
      <c r="G5" s="92">
        <v>2009</v>
      </c>
      <c r="H5" s="92">
        <v>-26.87594</v>
      </c>
      <c r="I5" s="92">
        <v>28.26549</v>
      </c>
      <c r="J5" s="92" t="s">
        <v>3022</v>
      </c>
      <c r="K5" s="92" t="s">
        <v>1510</v>
      </c>
      <c r="L5" s="92" t="s">
        <v>4293</v>
      </c>
      <c r="M5" s="92" t="s">
        <v>4294</v>
      </c>
      <c r="N5" s="92" t="s">
        <v>26</v>
      </c>
      <c r="O5" s="92" t="s">
        <v>1510</v>
      </c>
      <c r="S5" s="92" t="s">
        <v>4286</v>
      </c>
    </row>
    <row r="6" spans="1:22">
      <c r="A6" s="92">
        <v>5</v>
      </c>
      <c r="B6" s="92" t="s">
        <v>18</v>
      </c>
      <c r="C6" s="92" t="s">
        <v>358</v>
      </c>
      <c r="D6" s="92" t="s">
        <v>4281</v>
      </c>
      <c r="E6" s="92" t="s">
        <v>4292</v>
      </c>
      <c r="F6" s="92" t="s">
        <v>4283</v>
      </c>
      <c r="G6" s="92">
        <v>2009</v>
      </c>
      <c r="H6" s="92">
        <v>-26.87594</v>
      </c>
      <c r="I6" s="92">
        <v>28.26549</v>
      </c>
      <c r="J6" s="92" t="s">
        <v>3022</v>
      </c>
      <c r="K6" s="92" t="s">
        <v>1510</v>
      </c>
      <c r="L6" s="92" t="s">
        <v>4295</v>
      </c>
      <c r="M6" s="92" t="s">
        <v>4296</v>
      </c>
      <c r="N6" s="92" t="s">
        <v>26</v>
      </c>
      <c r="O6" s="92" t="s">
        <v>1510</v>
      </c>
      <c r="S6" s="92" t="s">
        <v>4286</v>
      </c>
    </row>
    <row r="7" spans="1:22">
      <c r="A7" s="92">
        <v>6</v>
      </c>
      <c r="B7" s="92" t="s">
        <v>18</v>
      </c>
      <c r="C7" s="92" t="s">
        <v>358</v>
      </c>
      <c r="D7" s="92" t="s">
        <v>4281</v>
      </c>
      <c r="E7" s="92" t="s">
        <v>4292</v>
      </c>
      <c r="F7" s="92" t="s">
        <v>4283</v>
      </c>
      <c r="G7" s="92">
        <v>2009</v>
      </c>
      <c r="H7" s="92">
        <v>-26.87594</v>
      </c>
      <c r="I7" s="92">
        <v>28.26549</v>
      </c>
      <c r="J7" s="92" t="s">
        <v>3022</v>
      </c>
      <c r="K7" s="92" t="s">
        <v>1510</v>
      </c>
      <c r="L7" s="92" t="s">
        <v>4297</v>
      </c>
      <c r="M7" s="92" t="s">
        <v>4298</v>
      </c>
      <c r="N7" s="92" t="s">
        <v>26</v>
      </c>
      <c r="O7" s="92" t="s">
        <v>1510</v>
      </c>
      <c r="S7" s="92" t="s">
        <v>4286</v>
      </c>
    </row>
    <row r="8" spans="1:22">
      <c r="A8" s="92">
        <v>7</v>
      </c>
      <c r="B8" s="92" t="s">
        <v>18</v>
      </c>
      <c r="C8" s="92" t="s">
        <v>358</v>
      </c>
      <c r="D8" s="92" t="s">
        <v>4281</v>
      </c>
      <c r="E8" s="92" t="s">
        <v>4292</v>
      </c>
      <c r="F8" s="92" t="s">
        <v>4283</v>
      </c>
      <c r="G8" s="92">
        <v>2009</v>
      </c>
      <c r="H8" s="92">
        <v>-26.87594</v>
      </c>
      <c r="I8" s="92">
        <v>28.26549</v>
      </c>
      <c r="J8" s="92" t="s">
        <v>3022</v>
      </c>
      <c r="K8" s="92" t="s">
        <v>1510</v>
      </c>
      <c r="L8" s="92" t="s">
        <v>4299</v>
      </c>
      <c r="M8" s="92" t="s">
        <v>4300</v>
      </c>
      <c r="N8" s="92" t="s">
        <v>26</v>
      </c>
      <c r="O8" s="92" t="s">
        <v>1510</v>
      </c>
      <c r="S8" s="92" t="s">
        <v>4286</v>
      </c>
    </row>
    <row r="9" spans="1:22">
      <c r="A9" s="92">
        <v>8</v>
      </c>
      <c r="B9" s="92" t="s">
        <v>18</v>
      </c>
      <c r="C9" s="92" t="s">
        <v>358</v>
      </c>
      <c r="D9" s="92" t="s">
        <v>4281</v>
      </c>
      <c r="E9" s="92" t="s">
        <v>4292</v>
      </c>
      <c r="F9" s="92" t="s">
        <v>4283</v>
      </c>
      <c r="G9" s="92">
        <v>2009</v>
      </c>
      <c r="H9" s="92">
        <v>-26.87594</v>
      </c>
      <c r="I9" s="92">
        <v>28.26549</v>
      </c>
      <c r="J9" s="92" t="s">
        <v>3022</v>
      </c>
      <c r="K9" s="92" t="s">
        <v>1510</v>
      </c>
      <c r="L9" s="92" t="s">
        <v>4301</v>
      </c>
      <c r="M9" s="92" t="s">
        <v>4302</v>
      </c>
      <c r="N9" s="92" t="s">
        <v>26</v>
      </c>
      <c r="O9" s="92" t="s">
        <v>1510</v>
      </c>
      <c r="S9" s="92" t="s">
        <v>4286</v>
      </c>
    </row>
    <row r="10" spans="1:22">
      <c r="A10" s="92">
        <v>9</v>
      </c>
      <c r="B10" s="92" t="s">
        <v>18</v>
      </c>
      <c r="C10" s="92" t="s">
        <v>358</v>
      </c>
      <c r="D10" s="92" t="s">
        <v>4281</v>
      </c>
      <c r="E10" s="92" t="s">
        <v>4292</v>
      </c>
      <c r="F10" s="92" t="s">
        <v>4283</v>
      </c>
      <c r="G10" s="92">
        <v>2009</v>
      </c>
      <c r="H10" s="92">
        <v>-26.87594</v>
      </c>
      <c r="I10" s="92">
        <v>28.26549</v>
      </c>
      <c r="J10" s="92" t="s">
        <v>3022</v>
      </c>
      <c r="K10" s="92" t="s">
        <v>1510</v>
      </c>
      <c r="L10" s="92" t="s">
        <v>4303</v>
      </c>
      <c r="M10" s="92" t="s">
        <v>4304</v>
      </c>
      <c r="N10" s="92" t="s">
        <v>26</v>
      </c>
      <c r="O10" s="92" t="s">
        <v>1510</v>
      </c>
      <c r="S10" s="92" t="s">
        <v>4286</v>
      </c>
    </row>
    <row r="11" spans="1:22">
      <c r="A11" s="92">
        <v>10</v>
      </c>
      <c r="B11" s="92" t="s">
        <v>18</v>
      </c>
      <c r="C11" s="92" t="s">
        <v>358</v>
      </c>
      <c r="D11" s="92" t="s">
        <v>4281</v>
      </c>
      <c r="E11" s="92" t="s">
        <v>4292</v>
      </c>
      <c r="F11" s="92" t="s">
        <v>4283</v>
      </c>
      <c r="G11" s="92">
        <v>2009</v>
      </c>
      <c r="H11" s="92">
        <v>-26.87594</v>
      </c>
      <c r="I11" s="92">
        <v>28.26549</v>
      </c>
      <c r="J11" s="92" t="s">
        <v>3022</v>
      </c>
      <c r="K11" s="92" t="s">
        <v>1510</v>
      </c>
      <c r="L11" s="92" t="s">
        <v>4305</v>
      </c>
      <c r="M11" s="92" t="s">
        <v>4306</v>
      </c>
      <c r="N11" s="92" t="s">
        <v>26</v>
      </c>
      <c r="O11" s="92" t="s">
        <v>1510</v>
      </c>
      <c r="S11" s="92" t="s">
        <v>4286</v>
      </c>
    </row>
    <row r="12" spans="1:22">
      <c r="A12" s="92">
        <v>11</v>
      </c>
      <c r="B12" s="92" t="s">
        <v>18</v>
      </c>
      <c r="C12" s="92" t="s">
        <v>358</v>
      </c>
      <c r="D12" s="92" t="s">
        <v>4281</v>
      </c>
      <c r="E12" s="92" t="s">
        <v>4292</v>
      </c>
      <c r="F12" s="92" t="s">
        <v>4283</v>
      </c>
      <c r="G12" s="92">
        <v>2009</v>
      </c>
      <c r="H12" s="92">
        <v>-26.87594</v>
      </c>
      <c r="I12" s="92">
        <v>28.26549</v>
      </c>
      <c r="J12" s="92" t="s">
        <v>3022</v>
      </c>
      <c r="K12" s="92" t="s">
        <v>1510</v>
      </c>
      <c r="L12" s="92" t="s">
        <v>4307</v>
      </c>
      <c r="M12" s="92" t="s">
        <v>4308</v>
      </c>
      <c r="N12" s="92" t="s">
        <v>26</v>
      </c>
      <c r="O12" s="92" t="s">
        <v>1510</v>
      </c>
      <c r="S12" s="92" t="s">
        <v>4286</v>
      </c>
    </row>
    <row r="13" spans="1:22">
      <c r="A13" s="92">
        <v>12</v>
      </c>
      <c r="B13" s="92" t="s">
        <v>18</v>
      </c>
      <c r="C13" s="92" t="s">
        <v>358</v>
      </c>
      <c r="D13" s="92" t="s">
        <v>4309</v>
      </c>
      <c r="E13" s="92" t="s">
        <v>4310</v>
      </c>
      <c r="F13" s="92" t="s">
        <v>4283</v>
      </c>
      <c r="G13" s="92">
        <v>2009</v>
      </c>
      <c r="H13" s="92">
        <v>-33.724396900000002</v>
      </c>
      <c r="I13" s="92">
        <v>18.708124600000001</v>
      </c>
      <c r="J13" s="92" t="s">
        <v>3022</v>
      </c>
      <c r="K13" s="92" t="s">
        <v>1510</v>
      </c>
      <c r="L13" s="92" t="s">
        <v>4311</v>
      </c>
      <c r="M13" s="92" t="s">
        <v>4312</v>
      </c>
      <c r="N13" s="92" t="s">
        <v>26</v>
      </c>
      <c r="O13" s="92" t="s">
        <v>1510</v>
      </c>
      <c r="S13" s="92" t="s">
        <v>4286</v>
      </c>
    </row>
    <row r="14" spans="1:22">
      <c r="A14" s="92">
        <v>13</v>
      </c>
      <c r="B14" s="92" t="s">
        <v>18</v>
      </c>
      <c r="C14" s="92" t="s">
        <v>358</v>
      </c>
      <c r="D14" s="92" t="s">
        <v>4309</v>
      </c>
      <c r="E14" s="92" t="s">
        <v>4310</v>
      </c>
      <c r="F14" s="92" t="s">
        <v>4283</v>
      </c>
      <c r="G14" s="92">
        <v>2009</v>
      </c>
      <c r="H14" s="92">
        <v>-33.724396900000002</v>
      </c>
      <c r="I14" s="92">
        <v>18.708124600000001</v>
      </c>
      <c r="J14" s="92" t="s">
        <v>3022</v>
      </c>
      <c r="K14" s="92" t="s">
        <v>1510</v>
      </c>
      <c r="L14" s="92" t="s">
        <v>4313</v>
      </c>
      <c r="M14" s="92" t="s">
        <v>4314</v>
      </c>
      <c r="N14" s="92" t="s">
        <v>26</v>
      </c>
      <c r="O14" s="92" t="s">
        <v>1510</v>
      </c>
      <c r="S14" s="92" t="s">
        <v>4286</v>
      </c>
    </row>
    <row r="15" spans="1:22">
      <c r="A15" s="92">
        <v>14</v>
      </c>
      <c r="B15" s="92" t="s">
        <v>18</v>
      </c>
      <c r="C15" s="92" t="s">
        <v>358</v>
      </c>
      <c r="D15" s="92" t="s">
        <v>4281</v>
      </c>
      <c r="E15" s="92" t="s">
        <v>4315</v>
      </c>
      <c r="F15" s="92" t="s">
        <v>4283</v>
      </c>
      <c r="G15" s="92">
        <v>2009</v>
      </c>
      <c r="H15" s="92">
        <v>-33.882459599999997</v>
      </c>
      <c r="I15" s="92">
        <v>18.5062468</v>
      </c>
      <c r="J15" s="92" t="s">
        <v>3022</v>
      </c>
      <c r="K15" s="92" t="s">
        <v>1510</v>
      </c>
      <c r="L15" s="92" t="s">
        <v>4316</v>
      </c>
      <c r="M15" s="92" t="s">
        <v>4317</v>
      </c>
      <c r="N15" s="92" t="s">
        <v>26</v>
      </c>
      <c r="O15" s="92" t="s">
        <v>1510</v>
      </c>
      <c r="S15" s="92" t="s">
        <v>4286</v>
      </c>
    </row>
    <row r="16" spans="1:22">
      <c r="A16" s="92">
        <v>15</v>
      </c>
      <c r="B16" s="92" t="s">
        <v>18</v>
      </c>
      <c r="C16" s="92" t="s">
        <v>358</v>
      </c>
      <c r="D16" s="92" t="s">
        <v>4281</v>
      </c>
      <c r="E16" s="92" t="s">
        <v>4315</v>
      </c>
      <c r="F16" s="92" t="s">
        <v>4283</v>
      </c>
      <c r="G16" s="92">
        <v>2009</v>
      </c>
      <c r="H16" s="92">
        <v>-33.882459599999997</v>
      </c>
      <c r="I16" s="92">
        <v>18.5062468</v>
      </c>
      <c r="J16" s="92" t="s">
        <v>3022</v>
      </c>
      <c r="K16" s="92" t="s">
        <v>1510</v>
      </c>
      <c r="L16" s="92" t="s">
        <v>4318</v>
      </c>
      <c r="M16" s="92" t="s">
        <v>4319</v>
      </c>
      <c r="N16" s="92" t="s">
        <v>26</v>
      </c>
      <c r="O16" s="92" t="s">
        <v>1510</v>
      </c>
      <c r="S16" s="92" t="s">
        <v>4286</v>
      </c>
    </row>
    <row r="17" spans="1:19">
      <c r="A17" s="92">
        <v>16</v>
      </c>
      <c r="B17" s="92" t="s">
        <v>18</v>
      </c>
      <c r="C17" s="92" t="s">
        <v>358</v>
      </c>
      <c r="D17" s="92" t="s">
        <v>4281</v>
      </c>
      <c r="E17" s="92" t="s">
        <v>4292</v>
      </c>
      <c r="F17" s="92" t="s">
        <v>4283</v>
      </c>
      <c r="G17" s="92">
        <v>2009</v>
      </c>
      <c r="H17" s="92">
        <v>-26.87594</v>
      </c>
      <c r="I17" s="92">
        <v>28.26549</v>
      </c>
      <c r="J17" s="92" t="s">
        <v>3022</v>
      </c>
      <c r="K17" s="92" t="s">
        <v>1510</v>
      </c>
      <c r="L17" s="92" t="s">
        <v>4320</v>
      </c>
      <c r="M17" s="92" t="s">
        <v>4321</v>
      </c>
      <c r="N17" s="92" t="s">
        <v>26</v>
      </c>
      <c r="O17" s="92" t="s">
        <v>1510</v>
      </c>
      <c r="S17" s="92" t="s">
        <v>4286</v>
      </c>
    </row>
    <row r="18" spans="1:19">
      <c r="A18" s="92">
        <v>17</v>
      </c>
      <c r="B18" s="92" t="s">
        <v>18</v>
      </c>
      <c r="C18" s="92" t="s">
        <v>358</v>
      </c>
      <c r="D18" s="92" t="s">
        <v>4281</v>
      </c>
      <c r="E18" s="92" t="s">
        <v>4292</v>
      </c>
      <c r="F18" s="92" t="s">
        <v>4283</v>
      </c>
      <c r="G18" s="92">
        <v>2009</v>
      </c>
      <c r="H18" s="92">
        <v>-26.87594</v>
      </c>
      <c r="I18" s="92">
        <v>28.26549</v>
      </c>
      <c r="J18" s="92" t="s">
        <v>3022</v>
      </c>
      <c r="K18" s="92" t="s">
        <v>1510</v>
      </c>
      <c r="L18" s="92" t="s">
        <v>4322</v>
      </c>
      <c r="M18" s="92" t="s">
        <v>4323</v>
      </c>
      <c r="N18" s="92" t="s">
        <v>26</v>
      </c>
      <c r="O18" s="92" t="s">
        <v>1510</v>
      </c>
      <c r="S18" s="92" t="s">
        <v>4286</v>
      </c>
    </row>
    <row r="19" spans="1:19">
      <c r="A19" s="92">
        <v>18</v>
      </c>
      <c r="B19" s="92" t="s">
        <v>18</v>
      </c>
      <c r="C19" s="92" t="s">
        <v>358</v>
      </c>
      <c r="D19" s="92" t="s">
        <v>4309</v>
      </c>
      <c r="E19" s="92" t="s">
        <v>4310</v>
      </c>
      <c r="F19" s="92" t="s">
        <v>4283</v>
      </c>
      <c r="G19" s="92">
        <v>2009</v>
      </c>
      <c r="H19" s="92">
        <v>-33.724396900000002</v>
      </c>
      <c r="I19" s="92">
        <v>18.708124600000001</v>
      </c>
      <c r="J19" s="92" t="s">
        <v>3022</v>
      </c>
      <c r="K19" s="92" t="s">
        <v>1510</v>
      </c>
      <c r="L19" s="92" t="s">
        <v>4324</v>
      </c>
      <c r="M19" s="92" t="s">
        <v>4325</v>
      </c>
      <c r="N19" s="92" t="s">
        <v>26</v>
      </c>
      <c r="O19" s="92" t="s">
        <v>1510</v>
      </c>
      <c r="S19" s="92" t="s">
        <v>4286</v>
      </c>
    </row>
    <row r="20" spans="1:19">
      <c r="A20" s="92">
        <v>19</v>
      </c>
      <c r="B20" s="92" t="s">
        <v>18</v>
      </c>
      <c r="C20" s="92" t="s">
        <v>358</v>
      </c>
      <c r="D20" s="92" t="s">
        <v>4281</v>
      </c>
      <c r="E20" s="92" t="s">
        <v>4315</v>
      </c>
      <c r="F20" s="92" t="s">
        <v>4283</v>
      </c>
      <c r="G20" s="92">
        <v>2009</v>
      </c>
      <c r="H20" s="92">
        <v>-33.882459599999997</v>
      </c>
      <c r="I20" s="92">
        <v>18.5062468</v>
      </c>
      <c r="J20" s="92" t="s">
        <v>3022</v>
      </c>
      <c r="K20" s="92" t="s">
        <v>1510</v>
      </c>
      <c r="L20" s="92" t="s">
        <v>4326</v>
      </c>
      <c r="M20" s="92" t="s">
        <v>4327</v>
      </c>
      <c r="N20" s="92" t="s">
        <v>26</v>
      </c>
      <c r="O20" s="92" t="s">
        <v>1510</v>
      </c>
      <c r="S20" s="92" t="s">
        <v>4286</v>
      </c>
    </row>
    <row r="21" spans="1:19">
      <c r="A21" s="92">
        <v>20</v>
      </c>
      <c r="B21" s="92" t="s">
        <v>18</v>
      </c>
      <c r="C21" s="92" t="s">
        <v>358</v>
      </c>
      <c r="D21" s="92" t="s">
        <v>4309</v>
      </c>
      <c r="E21" s="92" t="s">
        <v>4328</v>
      </c>
      <c r="F21" s="92" t="s">
        <v>4283</v>
      </c>
      <c r="G21" s="92">
        <v>2008</v>
      </c>
      <c r="H21" s="92">
        <v>-33.966844100000003</v>
      </c>
      <c r="I21" s="92">
        <v>23.646402899999998</v>
      </c>
      <c r="J21" s="92" t="s">
        <v>42</v>
      </c>
      <c r="K21" s="92" t="s">
        <v>1510</v>
      </c>
      <c r="L21" s="92" t="s">
        <v>4329</v>
      </c>
      <c r="M21" s="92" t="s">
        <v>4330</v>
      </c>
      <c r="N21" s="92" t="s">
        <v>26</v>
      </c>
      <c r="O21" s="92" t="s">
        <v>1510</v>
      </c>
      <c r="S21" s="92" t="s">
        <v>4286</v>
      </c>
    </row>
    <row r="22" spans="1:19">
      <c r="A22" s="92">
        <v>21</v>
      </c>
      <c r="B22" s="92" t="s">
        <v>18</v>
      </c>
      <c r="C22" s="92" t="s">
        <v>358</v>
      </c>
      <c r="D22" s="92" t="s">
        <v>4309</v>
      </c>
      <c r="E22" s="92" t="s">
        <v>4328</v>
      </c>
      <c r="F22" s="92" t="s">
        <v>4283</v>
      </c>
      <c r="G22" s="92">
        <v>2008</v>
      </c>
      <c r="H22" s="92">
        <v>-33.966844100000003</v>
      </c>
      <c r="I22" s="92">
        <v>23.646402899999998</v>
      </c>
      <c r="J22" s="92" t="s">
        <v>42</v>
      </c>
      <c r="K22" s="92" t="s">
        <v>1510</v>
      </c>
      <c r="L22" s="92" t="s">
        <v>4331</v>
      </c>
      <c r="M22" s="92" t="s">
        <v>4332</v>
      </c>
      <c r="N22" s="92" t="s">
        <v>26</v>
      </c>
      <c r="O22" s="92" t="s">
        <v>1510</v>
      </c>
      <c r="S22" s="92" t="s">
        <v>4286</v>
      </c>
    </row>
    <row r="23" spans="1:19">
      <c r="A23" s="92">
        <v>22</v>
      </c>
      <c r="B23" s="92" t="s">
        <v>18</v>
      </c>
      <c r="C23" s="92" t="s">
        <v>358</v>
      </c>
      <c r="D23" s="92" t="s">
        <v>4309</v>
      </c>
      <c r="E23" s="92" t="s">
        <v>4328</v>
      </c>
      <c r="F23" s="92" t="s">
        <v>4283</v>
      </c>
      <c r="G23" s="92">
        <v>2008</v>
      </c>
      <c r="H23" s="92">
        <v>-33.966844100000003</v>
      </c>
      <c r="I23" s="92">
        <v>23.646402899999998</v>
      </c>
      <c r="J23" s="92" t="s">
        <v>42</v>
      </c>
      <c r="K23" s="92" t="s">
        <v>1510</v>
      </c>
      <c r="L23" s="92" t="s">
        <v>4333</v>
      </c>
      <c r="M23" s="92" t="s">
        <v>4334</v>
      </c>
      <c r="N23" s="92" t="s">
        <v>26</v>
      </c>
      <c r="O23" s="92" t="s">
        <v>1510</v>
      </c>
      <c r="S23" s="92" t="s">
        <v>4286</v>
      </c>
    </row>
    <row r="24" spans="1:19">
      <c r="A24" s="92">
        <v>23</v>
      </c>
      <c r="B24" s="92" t="s">
        <v>18</v>
      </c>
      <c r="C24" s="92" t="s">
        <v>358</v>
      </c>
      <c r="D24" s="92" t="s">
        <v>4309</v>
      </c>
      <c r="E24" s="92" t="s">
        <v>4328</v>
      </c>
      <c r="F24" s="92" t="s">
        <v>4283</v>
      </c>
      <c r="G24" s="92">
        <v>2008</v>
      </c>
      <c r="H24" s="92">
        <v>-33.966844100000003</v>
      </c>
      <c r="I24" s="92">
        <v>23.646402899999998</v>
      </c>
      <c r="J24" s="92" t="s">
        <v>42</v>
      </c>
      <c r="K24" s="92" t="s">
        <v>1510</v>
      </c>
      <c r="L24" s="92" t="s">
        <v>4335</v>
      </c>
      <c r="M24" s="92" t="s">
        <v>4336</v>
      </c>
      <c r="N24" s="92" t="s">
        <v>26</v>
      </c>
      <c r="O24" s="92" t="s">
        <v>1510</v>
      </c>
      <c r="S24" s="92" t="s">
        <v>4286</v>
      </c>
    </row>
    <row r="25" spans="1:19">
      <c r="A25" s="92">
        <v>24</v>
      </c>
      <c r="B25" s="92" t="s">
        <v>18</v>
      </c>
      <c r="C25" s="92" t="s">
        <v>358</v>
      </c>
      <c r="D25" s="92" t="s">
        <v>4309</v>
      </c>
      <c r="E25" s="92" t="s">
        <v>4328</v>
      </c>
      <c r="F25" s="92" t="s">
        <v>4283</v>
      </c>
      <c r="G25" s="92">
        <v>2008</v>
      </c>
      <c r="H25" s="92">
        <v>-33.966844100000003</v>
      </c>
      <c r="I25" s="92">
        <v>23.646402899999998</v>
      </c>
      <c r="J25" s="92" t="s">
        <v>42</v>
      </c>
      <c r="K25" s="92" t="s">
        <v>1510</v>
      </c>
      <c r="L25" s="92" t="s">
        <v>4337</v>
      </c>
      <c r="M25" s="92" t="s">
        <v>4338</v>
      </c>
      <c r="N25" s="92" t="s">
        <v>26</v>
      </c>
      <c r="O25" s="92" t="s">
        <v>1510</v>
      </c>
      <c r="S25" s="92" t="s">
        <v>4286</v>
      </c>
    </row>
    <row r="26" spans="1:19">
      <c r="A26" s="92">
        <v>25</v>
      </c>
      <c r="B26" s="92" t="s">
        <v>18</v>
      </c>
      <c r="C26" s="92" t="s">
        <v>358</v>
      </c>
      <c r="D26" s="92" t="s">
        <v>4309</v>
      </c>
      <c r="E26" s="92" t="s">
        <v>4328</v>
      </c>
      <c r="F26" s="92" t="s">
        <v>4283</v>
      </c>
      <c r="G26" s="92">
        <v>2008</v>
      </c>
      <c r="H26" s="92">
        <v>-33.966844100000003</v>
      </c>
      <c r="I26" s="92">
        <v>23.646402899999998</v>
      </c>
      <c r="J26" s="92" t="s">
        <v>42</v>
      </c>
      <c r="K26" s="92" t="s">
        <v>1510</v>
      </c>
      <c r="L26" s="92" t="s">
        <v>4339</v>
      </c>
      <c r="M26" s="92" t="s">
        <v>4340</v>
      </c>
      <c r="N26" s="92" t="s">
        <v>26</v>
      </c>
      <c r="O26" s="92" t="s">
        <v>1510</v>
      </c>
      <c r="S26" s="92" t="s">
        <v>4286</v>
      </c>
    </row>
    <row r="27" spans="1:19">
      <c r="A27" s="92">
        <v>26</v>
      </c>
      <c r="B27" s="92" t="s">
        <v>18</v>
      </c>
      <c r="C27" s="92" t="s">
        <v>358</v>
      </c>
      <c r="D27" s="92" t="s">
        <v>4309</v>
      </c>
      <c r="E27" s="92" t="s">
        <v>4328</v>
      </c>
      <c r="F27" s="92" t="s">
        <v>4283</v>
      </c>
      <c r="G27" s="92">
        <v>2008</v>
      </c>
      <c r="H27" s="92">
        <v>-33.966844100000003</v>
      </c>
      <c r="I27" s="92">
        <v>23.646402899999998</v>
      </c>
      <c r="J27" s="92" t="s">
        <v>42</v>
      </c>
      <c r="K27" s="92" t="s">
        <v>1510</v>
      </c>
      <c r="L27" s="92" t="s">
        <v>4341</v>
      </c>
      <c r="M27" s="92" t="s">
        <v>4342</v>
      </c>
      <c r="N27" s="92" t="s">
        <v>26</v>
      </c>
      <c r="O27" s="92" t="s">
        <v>1510</v>
      </c>
      <c r="S27" s="92" t="s">
        <v>4286</v>
      </c>
    </row>
    <row r="28" spans="1:19">
      <c r="A28" s="92">
        <v>27</v>
      </c>
      <c r="B28" s="92" t="s">
        <v>18</v>
      </c>
      <c r="C28" s="92" t="s">
        <v>358</v>
      </c>
      <c r="D28" s="92" t="s">
        <v>4309</v>
      </c>
      <c r="E28" s="92" t="s">
        <v>4328</v>
      </c>
      <c r="F28" s="92" t="s">
        <v>4283</v>
      </c>
      <c r="G28" s="92">
        <v>2008</v>
      </c>
      <c r="H28" s="92">
        <v>-33.966844100000003</v>
      </c>
      <c r="I28" s="92">
        <v>23.646402899999998</v>
      </c>
      <c r="J28" s="92" t="s">
        <v>42</v>
      </c>
      <c r="K28" s="92" t="s">
        <v>1510</v>
      </c>
      <c r="L28" s="92" t="s">
        <v>4343</v>
      </c>
      <c r="M28" s="92" t="s">
        <v>4344</v>
      </c>
      <c r="N28" s="92" t="s">
        <v>26</v>
      </c>
      <c r="O28" s="92" t="s">
        <v>1510</v>
      </c>
      <c r="S28" s="92" t="s">
        <v>4286</v>
      </c>
    </row>
    <row r="29" spans="1:19">
      <c r="A29" s="92">
        <v>28</v>
      </c>
      <c r="B29" s="92" t="s">
        <v>18</v>
      </c>
      <c r="C29" s="92" t="s">
        <v>358</v>
      </c>
      <c r="D29" s="92" t="s">
        <v>4309</v>
      </c>
      <c r="E29" s="92" t="s">
        <v>4328</v>
      </c>
      <c r="F29" s="92" t="s">
        <v>4283</v>
      </c>
      <c r="G29" s="92">
        <v>2008</v>
      </c>
      <c r="H29" s="92">
        <v>-33.966844100000003</v>
      </c>
      <c r="I29" s="92">
        <v>23.646402899999998</v>
      </c>
      <c r="J29" s="92" t="s">
        <v>42</v>
      </c>
      <c r="K29" s="92" t="s">
        <v>1510</v>
      </c>
      <c r="L29" s="92" t="s">
        <v>4345</v>
      </c>
      <c r="M29" s="92" t="s">
        <v>4346</v>
      </c>
      <c r="N29" s="92" t="s">
        <v>26</v>
      </c>
      <c r="O29" s="92" t="s">
        <v>1510</v>
      </c>
      <c r="S29" s="92" t="s">
        <v>4286</v>
      </c>
    </row>
    <row r="30" spans="1:19">
      <c r="A30" s="92">
        <v>29</v>
      </c>
      <c r="B30" s="92" t="s">
        <v>18</v>
      </c>
      <c r="C30" s="92" t="s">
        <v>358</v>
      </c>
      <c r="D30" s="92" t="s">
        <v>4309</v>
      </c>
      <c r="E30" s="92" t="s">
        <v>4328</v>
      </c>
      <c r="F30" s="92" t="s">
        <v>4283</v>
      </c>
      <c r="G30" s="92">
        <v>2008</v>
      </c>
      <c r="H30" s="92">
        <v>-33.966844100000003</v>
      </c>
      <c r="I30" s="92">
        <v>23.646402899999998</v>
      </c>
      <c r="J30" s="92" t="s">
        <v>42</v>
      </c>
      <c r="K30" s="92" t="s">
        <v>1510</v>
      </c>
      <c r="L30" s="92" t="s">
        <v>4347</v>
      </c>
      <c r="M30" s="92" t="s">
        <v>4348</v>
      </c>
      <c r="N30" s="92" t="s">
        <v>26</v>
      </c>
      <c r="O30" s="92" t="s">
        <v>1510</v>
      </c>
      <c r="S30" s="92" t="s">
        <v>4286</v>
      </c>
    </row>
    <row r="31" spans="1:19">
      <c r="A31" s="92">
        <v>30</v>
      </c>
      <c r="B31" s="92" t="s">
        <v>18</v>
      </c>
      <c r="C31" s="92" t="s">
        <v>358</v>
      </c>
      <c r="D31" s="92" t="s">
        <v>4309</v>
      </c>
      <c r="E31" s="92" t="s">
        <v>4328</v>
      </c>
      <c r="F31" s="92" t="s">
        <v>4283</v>
      </c>
      <c r="G31" s="92">
        <v>2008</v>
      </c>
      <c r="H31" s="92">
        <v>-33.966844100000003</v>
      </c>
      <c r="I31" s="92">
        <v>23.646402899999998</v>
      </c>
      <c r="J31" s="92" t="s">
        <v>42</v>
      </c>
      <c r="K31" s="92" t="s">
        <v>1510</v>
      </c>
      <c r="L31" s="92" t="s">
        <v>4349</v>
      </c>
      <c r="M31" s="92" t="s">
        <v>4350</v>
      </c>
      <c r="N31" s="92" t="s">
        <v>26</v>
      </c>
      <c r="O31" s="92" t="s">
        <v>1510</v>
      </c>
      <c r="S31" s="92" t="s">
        <v>4286</v>
      </c>
    </row>
    <row r="32" spans="1:19">
      <c r="A32" s="92">
        <v>31</v>
      </c>
      <c r="B32" s="92" t="s">
        <v>18</v>
      </c>
      <c r="C32" s="92" t="s">
        <v>358</v>
      </c>
      <c r="D32" s="92" t="s">
        <v>4309</v>
      </c>
      <c r="E32" s="92" t="s">
        <v>4328</v>
      </c>
      <c r="F32" s="92" t="s">
        <v>4283</v>
      </c>
      <c r="G32" s="92">
        <v>2008</v>
      </c>
      <c r="H32" s="92">
        <v>-33.966844100000003</v>
      </c>
      <c r="I32" s="92">
        <v>23.646402899999998</v>
      </c>
      <c r="J32" s="92" t="s">
        <v>42</v>
      </c>
      <c r="K32" s="92" t="s">
        <v>1510</v>
      </c>
      <c r="L32" s="92" t="s">
        <v>4351</v>
      </c>
      <c r="M32" s="92" t="s">
        <v>4352</v>
      </c>
      <c r="N32" s="92" t="s">
        <v>26</v>
      </c>
      <c r="O32" s="92" t="s">
        <v>1510</v>
      </c>
      <c r="S32" s="92" t="s">
        <v>4286</v>
      </c>
    </row>
    <row r="33" spans="1:19">
      <c r="A33" s="92">
        <v>32</v>
      </c>
      <c r="B33" s="92" t="s">
        <v>18</v>
      </c>
      <c r="C33" s="92" t="s">
        <v>358</v>
      </c>
      <c r="D33" s="92" t="s">
        <v>4309</v>
      </c>
      <c r="E33" s="92" t="s">
        <v>4328</v>
      </c>
      <c r="F33" s="92" t="s">
        <v>4283</v>
      </c>
      <c r="G33" s="92">
        <v>2008</v>
      </c>
      <c r="H33" s="92">
        <v>-33.966844100000003</v>
      </c>
      <c r="I33" s="92">
        <v>23.646402899999998</v>
      </c>
      <c r="J33" s="92" t="s">
        <v>42</v>
      </c>
      <c r="K33" s="92" t="s">
        <v>1510</v>
      </c>
      <c r="L33" s="92" t="s">
        <v>4353</v>
      </c>
      <c r="M33" s="92" t="s">
        <v>4354</v>
      </c>
      <c r="N33" s="92" t="s">
        <v>26</v>
      </c>
      <c r="O33" s="92" t="s">
        <v>1510</v>
      </c>
      <c r="S33" s="92" t="s">
        <v>4286</v>
      </c>
    </row>
    <row r="34" spans="1:19">
      <c r="A34" s="92">
        <v>33</v>
      </c>
      <c r="B34" s="92" t="s">
        <v>18</v>
      </c>
      <c r="C34" s="92" t="s">
        <v>358</v>
      </c>
      <c r="D34" s="92" t="s">
        <v>4309</v>
      </c>
      <c r="E34" s="92" t="s">
        <v>4328</v>
      </c>
      <c r="F34" s="92" t="s">
        <v>4283</v>
      </c>
      <c r="G34" s="92">
        <v>2008</v>
      </c>
      <c r="H34" s="92">
        <v>-33.966844100000003</v>
      </c>
      <c r="I34" s="92">
        <v>23.646402899999998</v>
      </c>
      <c r="J34" s="92" t="s">
        <v>42</v>
      </c>
      <c r="K34" s="92" t="s">
        <v>1510</v>
      </c>
      <c r="L34" s="92" t="s">
        <v>4355</v>
      </c>
      <c r="M34" s="92" t="s">
        <v>4356</v>
      </c>
      <c r="N34" s="92" t="s">
        <v>26</v>
      </c>
      <c r="O34" s="92" t="s">
        <v>1510</v>
      </c>
      <c r="S34" s="92" t="s">
        <v>4286</v>
      </c>
    </row>
    <row r="35" spans="1:19">
      <c r="A35" s="92">
        <v>34</v>
      </c>
      <c r="B35" s="92" t="s">
        <v>18</v>
      </c>
      <c r="C35" s="92" t="s">
        <v>358</v>
      </c>
      <c r="D35" s="92" t="s">
        <v>4309</v>
      </c>
      <c r="E35" s="92" t="s">
        <v>4328</v>
      </c>
      <c r="F35" s="92" t="s">
        <v>4283</v>
      </c>
      <c r="G35" s="92">
        <v>2008</v>
      </c>
      <c r="H35" s="92">
        <v>-33.966844100000003</v>
      </c>
      <c r="I35" s="92">
        <v>23.646402899999998</v>
      </c>
      <c r="J35" s="92" t="s">
        <v>42</v>
      </c>
      <c r="K35" s="92" t="s">
        <v>1510</v>
      </c>
      <c r="L35" s="92" t="s">
        <v>4357</v>
      </c>
      <c r="M35" s="92" t="s">
        <v>4358</v>
      </c>
      <c r="N35" s="92" t="s">
        <v>26</v>
      </c>
      <c r="O35" s="92" t="s">
        <v>1510</v>
      </c>
      <c r="S35" s="92" t="s">
        <v>4286</v>
      </c>
    </row>
    <row r="36" spans="1:19">
      <c r="A36" s="92">
        <v>35</v>
      </c>
      <c r="B36" s="92" t="s">
        <v>18</v>
      </c>
      <c r="C36" s="92" t="s">
        <v>358</v>
      </c>
      <c r="D36" s="92" t="s">
        <v>4309</v>
      </c>
      <c r="E36" s="92" t="s">
        <v>4328</v>
      </c>
      <c r="F36" s="92" t="s">
        <v>4283</v>
      </c>
      <c r="G36" s="92">
        <v>2008</v>
      </c>
      <c r="H36" s="92">
        <v>-33.966844100000003</v>
      </c>
      <c r="I36" s="92">
        <v>23.646402899999998</v>
      </c>
      <c r="J36" s="92" t="s">
        <v>42</v>
      </c>
      <c r="K36" s="92" t="s">
        <v>1510</v>
      </c>
      <c r="L36" s="92" t="s">
        <v>4359</v>
      </c>
      <c r="M36" s="92" t="s">
        <v>4360</v>
      </c>
      <c r="N36" s="92" t="s">
        <v>26</v>
      </c>
      <c r="O36" s="92" t="s">
        <v>1510</v>
      </c>
      <c r="S36" s="92" t="s">
        <v>4286</v>
      </c>
    </row>
    <row r="37" spans="1:19">
      <c r="A37" s="92">
        <v>36</v>
      </c>
      <c r="B37" s="92" t="s">
        <v>18</v>
      </c>
      <c r="C37" s="92" t="s">
        <v>358</v>
      </c>
      <c r="D37" s="92" t="s">
        <v>4309</v>
      </c>
      <c r="E37" s="92" t="s">
        <v>4328</v>
      </c>
      <c r="F37" s="92" t="s">
        <v>4283</v>
      </c>
      <c r="G37" s="92">
        <v>2008</v>
      </c>
      <c r="H37" s="92">
        <v>-33.966844100000003</v>
      </c>
      <c r="I37" s="92">
        <v>23.646402899999998</v>
      </c>
      <c r="J37" s="92" t="s">
        <v>42</v>
      </c>
      <c r="K37" s="92" t="s">
        <v>1510</v>
      </c>
      <c r="L37" s="92" t="s">
        <v>4361</v>
      </c>
      <c r="M37" s="92" t="s">
        <v>4362</v>
      </c>
      <c r="N37" s="92" t="s">
        <v>26</v>
      </c>
      <c r="O37" s="92" t="s">
        <v>1510</v>
      </c>
      <c r="S37" s="92" t="s">
        <v>4286</v>
      </c>
    </row>
    <row r="38" spans="1:19">
      <c r="A38" s="92">
        <v>37</v>
      </c>
      <c r="B38" s="92" t="s">
        <v>18</v>
      </c>
      <c r="C38" s="92" t="s">
        <v>358</v>
      </c>
      <c r="D38" s="92" t="s">
        <v>4309</v>
      </c>
      <c r="E38" s="92" t="s">
        <v>4328</v>
      </c>
      <c r="F38" s="92" t="s">
        <v>4283</v>
      </c>
      <c r="G38" s="92">
        <v>2008</v>
      </c>
      <c r="H38" s="92">
        <v>-33.966844100000003</v>
      </c>
      <c r="I38" s="92">
        <v>23.646402899999998</v>
      </c>
      <c r="J38" s="92" t="s">
        <v>42</v>
      </c>
      <c r="K38" s="92" t="s">
        <v>1510</v>
      </c>
      <c r="L38" s="92" t="s">
        <v>4363</v>
      </c>
      <c r="M38" s="92" t="s">
        <v>4364</v>
      </c>
      <c r="N38" s="92" t="s">
        <v>26</v>
      </c>
      <c r="O38" s="92" t="s">
        <v>1510</v>
      </c>
      <c r="S38" s="92" t="s">
        <v>4286</v>
      </c>
    </row>
    <row r="39" spans="1:19">
      <c r="A39" s="92">
        <v>38</v>
      </c>
      <c r="B39" s="92" t="s">
        <v>18</v>
      </c>
      <c r="C39" s="92" t="s">
        <v>358</v>
      </c>
      <c r="D39" s="92" t="s">
        <v>4309</v>
      </c>
      <c r="E39" s="92" t="s">
        <v>4328</v>
      </c>
      <c r="F39" s="92" t="s">
        <v>4283</v>
      </c>
      <c r="G39" s="92">
        <v>2008</v>
      </c>
      <c r="H39" s="92">
        <v>-33.966844100000003</v>
      </c>
      <c r="I39" s="92">
        <v>23.646402899999998</v>
      </c>
      <c r="J39" s="92" t="s">
        <v>42</v>
      </c>
      <c r="K39" s="92" t="s">
        <v>1510</v>
      </c>
      <c r="L39" s="92" t="s">
        <v>4365</v>
      </c>
      <c r="M39" s="92" t="s">
        <v>4366</v>
      </c>
      <c r="N39" s="92" t="s">
        <v>26</v>
      </c>
      <c r="O39" s="92" t="s">
        <v>1510</v>
      </c>
      <c r="S39" s="92" t="s">
        <v>4286</v>
      </c>
    </row>
    <row r="40" spans="1:19">
      <c r="A40" s="92">
        <v>39</v>
      </c>
      <c r="B40" s="92" t="s">
        <v>18</v>
      </c>
      <c r="C40" s="92" t="s">
        <v>358</v>
      </c>
      <c r="D40" s="92" t="s">
        <v>4309</v>
      </c>
      <c r="E40" s="92" t="s">
        <v>4328</v>
      </c>
      <c r="F40" s="92" t="s">
        <v>4283</v>
      </c>
      <c r="G40" s="92">
        <v>2008</v>
      </c>
      <c r="H40" s="92">
        <v>-33.966844100000003</v>
      </c>
      <c r="I40" s="92">
        <v>23.646402899999998</v>
      </c>
      <c r="J40" s="92" t="s">
        <v>42</v>
      </c>
      <c r="K40" s="92" t="s">
        <v>1510</v>
      </c>
      <c r="L40" s="92" t="s">
        <v>4367</v>
      </c>
      <c r="M40" s="92" t="s">
        <v>4368</v>
      </c>
      <c r="N40" s="92" t="s">
        <v>26</v>
      </c>
      <c r="O40" s="92" t="s">
        <v>1510</v>
      </c>
      <c r="S40" s="92" t="s">
        <v>4286</v>
      </c>
    </row>
    <row r="41" spans="1:19">
      <c r="A41" s="92">
        <v>40</v>
      </c>
      <c r="B41" s="92" t="s">
        <v>18</v>
      </c>
      <c r="C41" s="92" t="s">
        <v>358</v>
      </c>
      <c r="D41" s="92" t="s">
        <v>4281</v>
      </c>
      <c r="E41" s="92" t="s">
        <v>4328</v>
      </c>
      <c r="F41" s="92" t="s">
        <v>4283</v>
      </c>
      <c r="G41" s="92">
        <v>2008</v>
      </c>
      <c r="H41" s="92">
        <v>-33.966844100000003</v>
      </c>
      <c r="I41" s="92">
        <v>23.646402899999998</v>
      </c>
      <c r="J41" s="92" t="s">
        <v>42</v>
      </c>
      <c r="K41" s="92" t="s">
        <v>1510</v>
      </c>
      <c r="L41" s="92" t="s">
        <v>4369</v>
      </c>
      <c r="M41" s="92" t="s">
        <v>4370</v>
      </c>
      <c r="N41" s="92" t="s">
        <v>26</v>
      </c>
      <c r="O41" s="92" t="s">
        <v>1510</v>
      </c>
      <c r="S41" s="92" t="s">
        <v>4286</v>
      </c>
    </row>
    <row r="42" spans="1:19">
      <c r="A42" s="92">
        <v>41</v>
      </c>
      <c r="B42" s="92" t="s">
        <v>18</v>
      </c>
      <c r="C42" s="92" t="s">
        <v>358</v>
      </c>
      <c r="D42" s="92" t="s">
        <v>4281</v>
      </c>
      <c r="E42" s="92" t="s">
        <v>4328</v>
      </c>
      <c r="F42" s="92" t="s">
        <v>4283</v>
      </c>
      <c r="G42" s="92">
        <v>2008</v>
      </c>
      <c r="H42" s="92">
        <v>-33.966844100000003</v>
      </c>
      <c r="I42" s="92">
        <v>23.646402899999998</v>
      </c>
      <c r="J42" s="92" t="s">
        <v>42</v>
      </c>
      <c r="K42" s="92" t="s">
        <v>1510</v>
      </c>
      <c r="L42" s="92" t="s">
        <v>4371</v>
      </c>
      <c r="M42" s="92" t="s">
        <v>4372</v>
      </c>
      <c r="N42" s="92" t="s">
        <v>26</v>
      </c>
      <c r="O42" s="92" t="s">
        <v>1510</v>
      </c>
      <c r="S42" s="92" t="s">
        <v>4286</v>
      </c>
    </row>
    <row r="43" spans="1:19">
      <c r="A43" s="92">
        <v>42</v>
      </c>
      <c r="B43" s="92" t="s">
        <v>18</v>
      </c>
      <c r="C43" s="92" t="s">
        <v>358</v>
      </c>
      <c r="D43" s="92" t="s">
        <v>4281</v>
      </c>
      <c r="E43" s="92" t="s">
        <v>4328</v>
      </c>
      <c r="F43" s="92" t="s">
        <v>4283</v>
      </c>
      <c r="G43" s="92">
        <v>2008</v>
      </c>
      <c r="H43" s="92">
        <v>-33.966844100000003</v>
      </c>
      <c r="I43" s="92">
        <v>23.646402899999998</v>
      </c>
      <c r="J43" s="92" t="s">
        <v>42</v>
      </c>
      <c r="K43" s="92" t="s">
        <v>1510</v>
      </c>
      <c r="L43" s="92" t="s">
        <v>4373</v>
      </c>
      <c r="M43" s="92" t="s">
        <v>4374</v>
      </c>
      <c r="N43" s="92" t="s">
        <v>26</v>
      </c>
      <c r="O43" s="92" t="s">
        <v>1510</v>
      </c>
      <c r="S43" s="92" t="s">
        <v>4286</v>
      </c>
    </row>
    <row r="44" spans="1:19">
      <c r="A44" s="92">
        <v>43</v>
      </c>
      <c r="B44" s="92" t="s">
        <v>18</v>
      </c>
      <c r="C44" s="92" t="s">
        <v>358</v>
      </c>
      <c r="D44" s="92" t="s">
        <v>4281</v>
      </c>
      <c r="E44" s="92" t="s">
        <v>4328</v>
      </c>
      <c r="F44" s="92" t="s">
        <v>4283</v>
      </c>
      <c r="G44" s="92">
        <v>2008</v>
      </c>
      <c r="H44" s="92">
        <v>-33.966844100000003</v>
      </c>
      <c r="I44" s="92">
        <v>23.646402899999998</v>
      </c>
      <c r="J44" s="92" t="s">
        <v>42</v>
      </c>
      <c r="K44" s="92" t="s">
        <v>1510</v>
      </c>
      <c r="L44" s="92" t="s">
        <v>4375</v>
      </c>
      <c r="M44" s="92" t="s">
        <v>4376</v>
      </c>
      <c r="N44" s="92" t="s">
        <v>26</v>
      </c>
      <c r="O44" s="92" t="s">
        <v>1510</v>
      </c>
      <c r="S44" s="92" t="s">
        <v>4286</v>
      </c>
    </row>
    <row r="45" spans="1:19">
      <c r="A45" s="92">
        <v>44</v>
      </c>
      <c r="B45" s="92" t="s">
        <v>18</v>
      </c>
      <c r="C45" s="92" t="s">
        <v>358</v>
      </c>
      <c r="D45" s="92" t="s">
        <v>4281</v>
      </c>
      <c r="E45" s="92" t="s">
        <v>4328</v>
      </c>
      <c r="F45" s="92" t="s">
        <v>4283</v>
      </c>
      <c r="G45" s="92">
        <v>2008</v>
      </c>
      <c r="H45" s="92">
        <v>-33.966844100000003</v>
      </c>
      <c r="I45" s="92">
        <v>23.646402899999998</v>
      </c>
      <c r="J45" s="92" t="s">
        <v>42</v>
      </c>
      <c r="K45" s="92" t="s">
        <v>1510</v>
      </c>
      <c r="L45" s="92" t="s">
        <v>4377</v>
      </c>
      <c r="M45" s="92" t="s">
        <v>4378</v>
      </c>
      <c r="N45" s="92" t="s">
        <v>26</v>
      </c>
      <c r="O45" s="92" t="s">
        <v>1510</v>
      </c>
      <c r="S45" s="92" t="s">
        <v>4286</v>
      </c>
    </row>
    <row r="46" spans="1:19">
      <c r="A46" s="92">
        <v>45</v>
      </c>
      <c r="B46" s="92" t="s">
        <v>18</v>
      </c>
      <c r="C46" s="92" t="s">
        <v>358</v>
      </c>
      <c r="D46" s="92" t="s">
        <v>4281</v>
      </c>
      <c r="E46" s="92" t="s">
        <v>4328</v>
      </c>
      <c r="F46" s="92" t="s">
        <v>4283</v>
      </c>
      <c r="G46" s="92">
        <v>2008</v>
      </c>
      <c r="H46" s="92">
        <v>-33.966844100000003</v>
      </c>
      <c r="I46" s="92">
        <v>23.646402899999998</v>
      </c>
      <c r="J46" s="92" t="s">
        <v>42</v>
      </c>
      <c r="K46" s="92" t="s">
        <v>1510</v>
      </c>
      <c r="L46" s="92" t="s">
        <v>4379</v>
      </c>
      <c r="M46" s="92" t="s">
        <v>4380</v>
      </c>
      <c r="N46" s="92" t="s">
        <v>26</v>
      </c>
      <c r="O46" s="92" t="s">
        <v>1510</v>
      </c>
      <c r="S46" s="92" t="s">
        <v>4286</v>
      </c>
    </row>
    <row r="47" spans="1:19">
      <c r="A47" s="92">
        <v>46</v>
      </c>
      <c r="B47" s="92" t="s">
        <v>18</v>
      </c>
      <c r="C47" s="92" t="s">
        <v>358</v>
      </c>
      <c r="D47" s="92" t="s">
        <v>4281</v>
      </c>
      <c r="E47" s="92" t="s">
        <v>4328</v>
      </c>
      <c r="F47" s="92" t="s">
        <v>4283</v>
      </c>
      <c r="G47" s="92">
        <v>2008</v>
      </c>
      <c r="H47" s="92">
        <v>-33.966844100000003</v>
      </c>
      <c r="I47" s="92">
        <v>23.646402899999998</v>
      </c>
      <c r="J47" s="92" t="s">
        <v>42</v>
      </c>
      <c r="K47" s="92" t="s">
        <v>1510</v>
      </c>
      <c r="L47" s="92" t="s">
        <v>4381</v>
      </c>
      <c r="M47" s="92" t="s">
        <v>4382</v>
      </c>
      <c r="N47" s="92" t="s">
        <v>26</v>
      </c>
      <c r="O47" s="92" t="s">
        <v>1510</v>
      </c>
      <c r="S47" s="92" t="s">
        <v>4286</v>
      </c>
    </row>
    <row r="48" spans="1:19">
      <c r="A48" s="92">
        <v>47</v>
      </c>
      <c r="B48" s="92" t="s">
        <v>18</v>
      </c>
      <c r="C48" s="92" t="s">
        <v>358</v>
      </c>
      <c r="D48" s="92" t="s">
        <v>4281</v>
      </c>
      <c r="E48" s="92" t="s">
        <v>4328</v>
      </c>
      <c r="F48" s="92" t="s">
        <v>4283</v>
      </c>
      <c r="G48" s="92">
        <v>2008</v>
      </c>
      <c r="H48" s="92">
        <v>-33.966844100000003</v>
      </c>
      <c r="I48" s="92">
        <v>23.646402899999998</v>
      </c>
      <c r="J48" s="92" t="s">
        <v>42</v>
      </c>
      <c r="K48" s="92" t="s">
        <v>1510</v>
      </c>
      <c r="L48" s="92" t="s">
        <v>4383</v>
      </c>
      <c r="M48" s="92" t="s">
        <v>4384</v>
      </c>
      <c r="N48" s="92" t="s">
        <v>26</v>
      </c>
      <c r="O48" s="92" t="s">
        <v>1510</v>
      </c>
      <c r="S48" s="92" t="s">
        <v>4286</v>
      </c>
    </row>
    <row r="49" spans="1:19">
      <c r="A49" s="92">
        <v>48</v>
      </c>
      <c r="B49" s="92" t="s">
        <v>18</v>
      </c>
      <c r="C49" s="92" t="s">
        <v>358</v>
      </c>
      <c r="D49" s="92" t="s">
        <v>4281</v>
      </c>
      <c r="E49" s="92" t="s">
        <v>4328</v>
      </c>
      <c r="F49" s="92" t="s">
        <v>4283</v>
      </c>
      <c r="G49" s="92">
        <v>2008</v>
      </c>
      <c r="H49" s="92">
        <v>-33.966844100000003</v>
      </c>
      <c r="I49" s="92">
        <v>23.646402899999998</v>
      </c>
      <c r="J49" s="92" t="s">
        <v>42</v>
      </c>
      <c r="K49" s="92" t="s">
        <v>1510</v>
      </c>
      <c r="L49" s="92" t="s">
        <v>4385</v>
      </c>
      <c r="M49" s="92" t="s">
        <v>4386</v>
      </c>
      <c r="N49" s="92" t="s">
        <v>26</v>
      </c>
      <c r="O49" s="92" t="s">
        <v>1510</v>
      </c>
      <c r="S49" s="92" t="s">
        <v>4286</v>
      </c>
    </row>
    <row r="50" spans="1:19">
      <c r="A50" s="92">
        <v>49</v>
      </c>
      <c r="B50" s="92" t="s">
        <v>18</v>
      </c>
      <c r="C50" s="92" t="s">
        <v>358</v>
      </c>
      <c r="D50" s="92" t="s">
        <v>4281</v>
      </c>
      <c r="E50" s="92" t="s">
        <v>4328</v>
      </c>
      <c r="F50" s="92" t="s">
        <v>4283</v>
      </c>
      <c r="G50" s="92">
        <v>2008</v>
      </c>
      <c r="H50" s="92">
        <v>-33.966844100000003</v>
      </c>
      <c r="I50" s="92">
        <v>23.646402899999998</v>
      </c>
      <c r="J50" s="92" t="s">
        <v>42</v>
      </c>
      <c r="K50" s="92" t="s">
        <v>1510</v>
      </c>
      <c r="L50" s="92" t="s">
        <v>4387</v>
      </c>
      <c r="M50" s="92" t="s">
        <v>4388</v>
      </c>
      <c r="N50" s="92" t="s">
        <v>26</v>
      </c>
      <c r="O50" s="92" t="s">
        <v>1510</v>
      </c>
      <c r="S50" s="92" t="s">
        <v>4286</v>
      </c>
    </row>
    <row r="51" spans="1:19">
      <c r="A51" s="92">
        <v>50</v>
      </c>
      <c r="B51" s="92" t="s">
        <v>18</v>
      </c>
      <c r="C51" s="92" t="s">
        <v>358</v>
      </c>
      <c r="D51" s="92" t="s">
        <v>4281</v>
      </c>
      <c r="E51" s="92" t="s">
        <v>4328</v>
      </c>
      <c r="F51" s="92" t="s">
        <v>4283</v>
      </c>
      <c r="G51" s="92">
        <v>2008</v>
      </c>
      <c r="H51" s="92">
        <v>-33.966844100000003</v>
      </c>
      <c r="I51" s="92">
        <v>23.646402899999998</v>
      </c>
      <c r="J51" s="92" t="s">
        <v>42</v>
      </c>
      <c r="K51" s="92" t="s">
        <v>1510</v>
      </c>
      <c r="L51" s="92" t="s">
        <v>4389</v>
      </c>
      <c r="M51" s="92" t="s">
        <v>4390</v>
      </c>
      <c r="N51" s="92" t="s">
        <v>26</v>
      </c>
      <c r="O51" s="92" t="s">
        <v>1510</v>
      </c>
      <c r="S51" s="92" t="s">
        <v>4286</v>
      </c>
    </row>
    <row r="52" spans="1:19">
      <c r="A52" s="92">
        <v>51</v>
      </c>
      <c r="B52" s="92" t="s">
        <v>18</v>
      </c>
      <c r="C52" s="92" t="s">
        <v>358</v>
      </c>
      <c r="D52" s="92" t="s">
        <v>4281</v>
      </c>
      <c r="E52" s="92" t="s">
        <v>4328</v>
      </c>
      <c r="F52" s="92" t="s">
        <v>4283</v>
      </c>
      <c r="G52" s="92">
        <v>2008</v>
      </c>
      <c r="H52" s="92">
        <v>-33.966844100000003</v>
      </c>
      <c r="I52" s="92">
        <v>23.646402899999998</v>
      </c>
      <c r="J52" s="92" t="s">
        <v>42</v>
      </c>
      <c r="K52" s="92" t="s">
        <v>1510</v>
      </c>
      <c r="L52" s="92" t="s">
        <v>4391</v>
      </c>
      <c r="M52" s="92" t="s">
        <v>4392</v>
      </c>
      <c r="N52" s="92" t="s">
        <v>26</v>
      </c>
      <c r="O52" s="92" t="s">
        <v>1510</v>
      </c>
      <c r="S52" s="92" t="s">
        <v>4286</v>
      </c>
    </row>
    <row r="53" spans="1:19">
      <c r="A53" s="92">
        <v>52</v>
      </c>
      <c r="B53" s="92" t="s">
        <v>18</v>
      </c>
      <c r="C53" s="92" t="s">
        <v>358</v>
      </c>
      <c r="D53" s="92" t="s">
        <v>4281</v>
      </c>
      <c r="E53" s="92" t="s">
        <v>4328</v>
      </c>
      <c r="F53" s="92" t="s">
        <v>4283</v>
      </c>
      <c r="G53" s="92">
        <v>2008</v>
      </c>
      <c r="H53" s="92">
        <v>-33.966844100000003</v>
      </c>
      <c r="I53" s="92">
        <v>23.646402899999998</v>
      </c>
      <c r="J53" s="92" t="s">
        <v>42</v>
      </c>
      <c r="K53" s="92" t="s">
        <v>1510</v>
      </c>
      <c r="L53" s="92" t="s">
        <v>4393</v>
      </c>
      <c r="M53" s="92" t="s">
        <v>4394</v>
      </c>
      <c r="N53" s="92" t="s">
        <v>26</v>
      </c>
      <c r="O53" s="92" t="s">
        <v>1510</v>
      </c>
      <c r="S53" s="92" t="s">
        <v>4286</v>
      </c>
    </row>
    <row r="54" spans="1:19">
      <c r="A54" s="92">
        <v>53</v>
      </c>
      <c r="B54" s="92" t="s">
        <v>18</v>
      </c>
      <c r="C54" s="92" t="s">
        <v>358</v>
      </c>
      <c r="D54" s="92" t="s">
        <v>4281</v>
      </c>
      <c r="E54" s="92" t="s">
        <v>4328</v>
      </c>
      <c r="F54" s="92" t="s">
        <v>4283</v>
      </c>
      <c r="G54" s="92">
        <v>2008</v>
      </c>
      <c r="H54" s="92">
        <v>-33.966844100000003</v>
      </c>
      <c r="I54" s="92">
        <v>23.646402899999998</v>
      </c>
      <c r="J54" s="92" t="s">
        <v>42</v>
      </c>
      <c r="K54" s="92" t="s">
        <v>1510</v>
      </c>
      <c r="L54" s="92" t="s">
        <v>4395</v>
      </c>
      <c r="M54" s="92" t="s">
        <v>4396</v>
      </c>
      <c r="N54" s="92" t="s">
        <v>26</v>
      </c>
      <c r="O54" s="92" t="s">
        <v>1510</v>
      </c>
      <c r="S54" s="92" t="s">
        <v>4286</v>
      </c>
    </row>
    <row r="55" spans="1:19">
      <c r="A55" s="92">
        <v>54</v>
      </c>
      <c r="B55" s="92" t="s">
        <v>18</v>
      </c>
      <c r="C55" s="92" t="s">
        <v>358</v>
      </c>
      <c r="D55" s="92" t="s">
        <v>4281</v>
      </c>
      <c r="E55" s="92" t="s">
        <v>4328</v>
      </c>
      <c r="F55" s="92" t="s">
        <v>4283</v>
      </c>
      <c r="G55" s="92">
        <v>2008</v>
      </c>
      <c r="H55" s="92">
        <v>-33.966844100000003</v>
      </c>
      <c r="I55" s="92">
        <v>23.646402899999998</v>
      </c>
      <c r="J55" s="92" t="s">
        <v>42</v>
      </c>
      <c r="K55" s="92" t="s">
        <v>1510</v>
      </c>
      <c r="L55" s="92" t="s">
        <v>4397</v>
      </c>
      <c r="M55" s="92" t="s">
        <v>4398</v>
      </c>
      <c r="N55" s="92" t="s">
        <v>26</v>
      </c>
      <c r="O55" s="92" t="s">
        <v>1510</v>
      </c>
      <c r="S55" s="92" t="s">
        <v>4286</v>
      </c>
    </row>
    <row r="56" spans="1:19">
      <c r="A56" s="92">
        <v>55</v>
      </c>
      <c r="B56" s="92" t="s">
        <v>18</v>
      </c>
      <c r="C56" s="92" t="s">
        <v>358</v>
      </c>
      <c r="D56" s="92" t="s">
        <v>4281</v>
      </c>
      <c r="E56" s="92" t="s">
        <v>4328</v>
      </c>
      <c r="F56" s="92" t="s">
        <v>4283</v>
      </c>
      <c r="G56" s="92">
        <v>2008</v>
      </c>
      <c r="H56" s="92">
        <v>-33.966844100000003</v>
      </c>
      <c r="I56" s="92">
        <v>23.646402899999998</v>
      </c>
      <c r="J56" s="92" t="s">
        <v>42</v>
      </c>
      <c r="K56" s="92" t="s">
        <v>1510</v>
      </c>
      <c r="L56" s="92" t="s">
        <v>4399</v>
      </c>
      <c r="M56" s="92" t="s">
        <v>4400</v>
      </c>
      <c r="N56" s="92" t="s">
        <v>26</v>
      </c>
      <c r="O56" s="92" t="s">
        <v>1510</v>
      </c>
      <c r="S56" s="92" t="s">
        <v>4286</v>
      </c>
    </row>
    <row r="57" spans="1:19">
      <c r="A57" s="92">
        <v>56</v>
      </c>
      <c r="B57" s="92" t="s">
        <v>18</v>
      </c>
      <c r="C57" s="92" t="s">
        <v>358</v>
      </c>
      <c r="D57" s="92" t="s">
        <v>4281</v>
      </c>
      <c r="E57" s="92" t="s">
        <v>4328</v>
      </c>
      <c r="F57" s="92" t="s">
        <v>4283</v>
      </c>
      <c r="G57" s="92">
        <v>2008</v>
      </c>
      <c r="H57" s="92">
        <v>-33.966844100000003</v>
      </c>
      <c r="I57" s="92">
        <v>23.646402899999998</v>
      </c>
      <c r="J57" s="92" t="s">
        <v>42</v>
      </c>
      <c r="K57" s="92" t="s">
        <v>1510</v>
      </c>
      <c r="L57" s="92" t="s">
        <v>4401</v>
      </c>
      <c r="M57" s="92" t="s">
        <v>4402</v>
      </c>
      <c r="N57" s="92" t="s">
        <v>26</v>
      </c>
      <c r="O57" s="92" t="s">
        <v>1510</v>
      </c>
      <c r="S57" s="92" t="s">
        <v>4286</v>
      </c>
    </row>
    <row r="58" spans="1:19">
      <c r="A58" s="92">
        <v>57</v>
      </c>
      <c r="B58" s="92" t="s">
        <v>18</v>
      </c>
      <c r="C58" s="92" t="s">
        <v>358</v>
      </c>
      <c r="D58" s="92" t="s">
        <v>4281</v>
      </c>
      <c r="E58" s="92" t="s">
        <v>4328</v>
      </c>
      <c r="F58" s="92" t="s">
        <v>4283</v>
      </c>
      <c r="G58" s="92">
        <v>2008</v>
      </c>
      <c r="H58" s="92">
        <v>-33.966844100000003</v>
      </c>
      <c r="I58" s="92">
        <v>23.646402899999998</v>
      </c>
      <c r="J58" s="92" t="s">
        <v>42</v>
      </c>
      <c r="K58" s="92" t="s">
        <v>1510</v>
      </c>
      <c r="L58" s="92" t="s">
        <v>4403</v>
      </c>
      <c r="M58" s="92" t="s">
        <v>4404</v>
      </c>
      <c r="N58" s="92" t="s">
        <v>26</v>
      </c>
      <c r="O58" s="92" t="s">
        <v>1510</v>
      </c>
      <c r="S58" s="92" t="s">
        <v>4286</v>
      </c>
    </row>
    <row r="59" spans="1:19">
      <c r="A59" s="92">
        <v>58</v>
      </c>
      <c r="B59" s="92" t="s">
        <v>18</v>
      </c>
      <c r="C59" s="92" t="s">
        <v>358</v>
      </c>
      <c r="D59" s="92" t="s">
        <v>4281</v>
      </c>
      <c r="E59" s="92" t="s">
        <v>4328</v>
      </c>
      <c r="F59" s="92" t="s">
        <v>4283</v>
      </c>
      <c r="G59" s="92">
        <v>2008</v>
      </c>
      <c r="H59" s="92">
        <v>-33.966844100000003</v>
      </c>
      <c r="I59" s="92">
        <v>23.646402899999998</v>
      </c>
      <c r="J59" s="92" t="s">
        <v>42</v>
      </c>
      <c r="K59" s="92" t="s">
        <v>1510</v>
      </c>
      <c r="L59" s="92" t="s">
        <v>4405</v>
      </c>
      <c r="M59" s="92" t="s">
        <v>4406</v>
      </c>
      <c r="N59" s="92" t="s">
        <v>26</v>
      </c>
      <c r="O59" s="92" t="s">
        <v>1510</v>
      </c>
      <c r="S59" s="92" t="s">
        <v>4286</v>
      </c>
    </row>
    <row r="60" spans="1:19">
      <c r="A60" s="92">
        <v>59</v>
      </c>
      <c r="B60" s="92" t="s">
        <v>18</v>
      </c>
      <c r="C60" s="92" t="s">
        <v>358</v>
      </c>
      <c r="D60" s="92" t="s">
        <v>4281</v>
      </c>
      <c r="E60" s="92" t="s">
        <v>4328</v>
      </c>
      <c r="F60" s="92" t="s">
        <v>4283</v>
      </c>
      <c r="G60" s="92">
        <v>2008</v>
      </c>
      <c r="H60" s="92">
        <v>-33.966844100000003</v>
      </c>
      <c r="I60" s="92">
        <v>23.646402899999998</v>
      </c>
      <c r="J60" s="92" t="s">
        <v>42</v>
      </c>
      <c r="K60" s="92" t="s">
        <v>1510</v>
      </c>
      <c r="L60" s="92" t="s">
        <v>4407</v>
      </c>
      <c r="M60" s="92" t="s">
        <v>4408</v>
      </c>
      <c r="N60" s="92" t="s">
        <v>26</v>
      </c>
      <c r="O60" s="92" t="s">
        <v>1510</v>
      </c>
      <c r="S60" s="92" t="s">
        <v>4286</v>
      </c>
    </row>
    <row r="61" spans="1:19">
      <c r="A61" s="92">
        <v>60</v>
      </c>
      <c r="B61" s="92" t="s">
        <v>18</v>
      </c>
      <c r="C61" s="92" t="s">
        <v>358</v>
      </c>
      <c r="D61" s="92" t="s">
        <v>4281</v>
      </c>
      <c r="E61" s="92" t="s">
        <v>4282</v>
      </c>
      <c r="F61" s="92" t="s">
        <v>4283</v>
      </c>
      <c r="G61" s="92">
        <v>2008</v>
      </c>
      <c r="H61" s="92">
        <v>-25.756666500000001</v>
      </c>
      <c r="I61" s="92">
        <v>28.215792400000002</v>
      </c>
      <c r="J61" s="92" t="s">
        <v>42</v>
      </c>
      <c r="K61" s="92" t="s">
        <v>1510</v>
      </c>
      <c r="L61" s="92" t="s">
        <v>4409</v>
      </c>
      <c r="M61" s="92" t="s">
        <v>4410</v>
      </c>
      <c r="N61" s="92" t="s">
        <v>26</v>
      </c>
      <c r="O61" s="92" t="s">
        <v>1510</v>
      </c>
      <c r="S61" s="92" t="s">
        <v>4286</v>
      </c>
    </row>
    <row r="62" spans="1:19">
      <c r="A62" s="92">
        <v>61</v>
      </c>
      <c r="B62" s="92" t="s">
        <v>18</v>
      </c>
      <c r="C62" s="92" t="s">
        <v>358</v>
      </c>
      <c r="D62" s="92" t="s">
        <v>4281</v>
      </c>
      <c r="E62" s="92" t="s">
        <v>4282</v>
      </c>
      <c r="F62" s="92" t="s">
        <v>4283</v>
      </c>
      <c r="G62" s="92">
        <v>2008</v>
      </c>
      <c r="H62" s="92">
        <v>-25.756666500000001</v>
      </c>
      <c r="I62" s="92">
        <v>28.215792400000002</v>
      </c>
      <c r="J62" s="92" t="s">
        <v>42</v>
      </c>
      <c r="K62" s="92" t="s">
        <v>1510</v>
      </c>
      <c r="L62" s="92" t="s">
        <v>4411</v>
      </c>
      <c r="M62" s="92" t="s">
        <v>4412</v>
      </c>
      <c r="N62" s="92" t="s">
        <v>26</v>
      </c>
      <c r="O62" s="92" t="s">
        <v>1510</v>
      </c>
      <c r="S62" s="92" t="s">
        <v>4286</v>
      </c>
    </row>
    <row r="63" spans="1:19">
      <c r="A63" s="92">
        <v>62</v>
      </c>
      <c r="B63" s="92" t="s">
        <v>18</v>
      </c>
      <c r="C63" s="92" t="s">
        <v>358</v>
      </c>
      <c r="D63" s="92" t="s">
        <v>4281</v>
      </c>
      <c r="E63" s="92" t="s">
        <v>4282</v>
      </c>
      <c r="F63" s="92" t="s">
        <v>4283</v>
      </c>
      <c r="G63" s="92">
        <v>2008</v>
      </c>
      <c r="H63" s="92">
        <v>-25.756666500000001</v>
      </c>
      <c r="I63" s="92">
        <v>28.215792400000002</v>
      </c>
      <c r="J63" s="92" t="s">
        <v>42</v>
      </c>
      <c r="K63" s="92" t="s">
        <v>1510</v>
      </c>
      <c r="L63" s="92" t="s">
        <v>4413</v>
      </c>
      <c r="M63" s="92" t="s">
        <v>4414</v>
      </c>
      <c r="N63" s="92" t="s">
        <v>26</v>
      </c>
      <c r="O63" s="92" t="s">
        <v>1510</v>
      </c>
      <c r="S63" s="92" t="s">
        <v>4286</v>
      </c>
    </row>
    <row r="64" spans="1:19">
      <c r="A64" s="92">
        <v>63</v>
      </c>
      <c r="B64" s="92" t="s">
        <v>18</v>
      </c>
      <c r="C64" s="92" t="s">
        <v>358</v>
      </c>
      <c r="D64" s="92" t="s">
        <v>4281</v>
      </c>
      <c r="E64" s="92" t="s">
        <v>4282</v>
      </c>
      <c r="F64" s="92" t="s">
        <v>4283</v>
      </c>
      <c r="G64" s="92">
        <v>2008</v>
      </c>
      <c r="H64" s="92">
        <v>-25.756666500000001</v>
      </c>
      <c r="I64" s="92">
        <v>28.215792400000002</v>
      </c>
      <c r="J64" s="92" t="s">
        <v>42</v>
      </c>
      <c r="K64" s="92" t="s">
        <v>1510</v>
      </c>
      <c r="L64" s="92" t="s">
        <v>4415</v>
      </c>
      <c r="M64" s="92" t="s">
        <v>4416</v>
      </c>
      <c r="N64" s="92" t="s">
        <v>26</v>
      </c>
      <c r="O64" s="92" t="s">
        <v>1510</v>
      </c>
      <c r="S64" s="92" t="s">
        <v>4286</v>
      </c>
    </row>
    <row r="65" spans="1:19">
      <c r="A65" s="92">
        <v>64</v>
      </c>
      <c r="B65" s="92" t="s">
        <v>18</v>
      </c>
      <c r="C65" s="92" t="s">
        <v>358</v>
      </c>
      <c r="D65" s="92" t="s">
        <v>4281</v>
      </c>
      <c r="E65" s="92" t="s">
        <v>4282</v>
      </c>
      <c r="F65" s="92" t="s">
        <v>4283</v>
      </c>
      <c r="G65" s="92">
        <v>2008</v>
      </c>
      <c r="H65" s="92">
        <v>-25.756666500000001</v>
      </c>
      <c r="I65" s="92">
        <v>28.215792400000002</v>
      </c>
      <c r="J65" s="92" t="s">
        <v>42</v>
      </c>
      <c r="K65" s="92" t="s">
        <v>1510</v>
      </c>
      <c r="L65" s="92" t="s">
        <v>4417</v>
      </c>
      <c r="M65" s="92" t="s">
        <v>4418</v>
      </c>
      <c r="N65" s="92" t="s">
        <v>26</v>
      </c>
      <c r="O65" s="92" t="s">
        <v>1510</v>
      </c>
      <c r="S65" s="92" t="s">
        <v>4286</v>
      </c>
    </row>
    <row r="66" spans="1:19">
      <c r="A66" s="92">
        <v>65</v>
      </c>
      <c r="B66" s="92" t="s">
        <v>18</v>
      </c>
      <c r="C66" s="92" t="s">
        <v>358</v>
      </c>
      <c r="D66" s="92" t="s">
        <v>4281</v>
      </c>
      <c r="E66" s="92" t="s">
        <v>4282</v>
      </c>
      <c r="F66" s="92" t="s">
        <v>4283</v>
      </c>
      <c r="G66" s="92">
        <v>2008</v>
      </c>
      <c r="H66" s="92">
        <v>-25.756666500000001</v>
      </c>
      <c r="I66" s="92">
        <v>28.215792400000002</v>
      </c>
      <c r="J66" s="92" t="s">
        <v>42</v>
      </c>
      <c r="K66" s="92" t="s">
        <v>1510</v>
      </c>
      <c r="L66" s="92" t="s">
        <v>4419</v>
      </c>
      <c r="M66" s="92" t="s">
        <v>4420</v>
      </c>
      <c r="N66" s="92" t="s">
        <v>26</v>
      </c>
      <c r="O66" s="92" t="s">
        <v>1510</v>
      </c>
      <c r="S66" s="92" t="s">
        <v>4286</v>
      </c>
    </row>
    <row r="67" spans="1:19">
      <c r="A67" s="92">
        <v>66</v>
      </c>
      <c r="B67" s="92" t="s">
        <v>18</v>
      </c>
      <c r="C67" s="92" t="s">
        <v>358</v>
      </c>
      <c r="D67" s="92" t="s">
        <v>4281</v>
      </c>
      <c r="E67" s="92" t="s">
        <v>4282</v>
      </c>
      <c r="F67" s="92" t="s">
        <v>4283</v>
      </c>
      <c r="G67" s="92">
        <v>2008</v>
      </c>
      <c r="H67" s="92">
        <v>-25.756666500000001</v>
      </c>
      <c r="I67" s="92">
        <v>28.215792400000002</v>
      </c>
      <c r="J67" s="92" t="s">
        <v>42</v>
      </c>
      <c r="K67" s="92" t="s">
        <v>1510</v>
      </c>
      <c r="L67" s="92" t="s">
        <v>4421</v>
      </c>
      <c r="M67" s="92" t="s">
        <v>4422</v>
      </c>
      <c r="N67" s="92" t="s">
        <v>26</v>
      </c>
      <c r="O67" s="92" t="s">
        <v>1510</v>
      </c>
      <c r="S67" s="92" t="s">
        <v>4286</v>
      </c>
    </row>
    <row r="68" spans="1:19">
      <c r="A68" s="92">
        <v>67</v>
      </c>
      <c r="B68" s="92" t="s">
        <v>18</v>
      </c>
      <c r="C68" s="92" t="s">
        <v>358</v>
      </c>
      <c r="D68" s="92" t="s">
        <v>4281</v>
      </c>
      <c r="E68" s="92" t="s">
        <v>4282</v>
      </c>
      <c r="F68" s="92" t="s">
        <v>4283</v>
      </c>
      <c r="G68" s="92">
        <v>2008</v>
      </c>
      <c r="H68" s="92">
        <v>-23.781019799999999</v>
      </c>
      <c r="I68" s="92">
        <v>30.432282099999998</v>
      </c>
      <c r="J68" s="92" t="s">
        <v>42</v>
      </c>
      <c r="K68" s="92" t="s">
        <v>1510</v>
      </c>
      <c r="L68" s="92" t="s">
        <v>4423</v>
      </c>
      <c r="M68" s="92" t="s">
        <v>4424</v>
      </c>
      <c r="N68" s="92" t="s">
        <v>26</v>
      </c>
      <c r="O68" s="92" t="s">
        <v>1510</v>
      </c>
      <c r="S68" s="92" t="s">
        <v>4286</v>
      </c>
    </row>
    <row r="69" spans="1:19">
      <c r="A69" s="92">
        <v>68</v>
      </c>
      <c r="B69" s="92" t="s">
        <v>18</v>
      </c>
      <c r="C69" s="92" t="s">
        <v>358</v>
      </c>
      <c r="D69" s="92" t="s">
        <v>4281</v>
      </c>
      <c r="E69" s="92" t="s">
        <v>4282</v>
      </c>
      <c r="F69" s="92" t="s">
        <v>4283</v>
      </c>
      <c r="G69" s="92">
        <v>2008</v>
      </c>
      <c r="H69" s="92">
        <v>-25.756666500000001</v>
      </c>
      <c r="I69" s="92">
        <v>28.215792400000002</v>
      </c>
      <c r="J69" s="92" t="s">
        <v>42</v>
      </c>
      <c r="K69" s="92" t="s">
        <v>1510</v>
      </c>
      <c r="L69" s="92" t="s">
        <v>4425</v>
      </c>
      <c r="M69" s="92" t="s">
        <v>4426</v>
      </c>
      <c r="N69" s="92" t="s">
        <v>26</v>
      </c>
      <c r="O69" s="92" t="s">
        <v>1510</v>
      </c>
      <c r="S69" s="92" t="s">
        <v>4286</v>
      </c>
    </row>
    <row r="70" spans="1:19">
      <c r="A70" s="92">
        <v>69</v>
      </c>
      <c r="B70" s="92" t="s">
        <v>18</v>
      </c>
      <c r="C70" s="92" t="s">
        <v>358</v>
      </c>
      <c r="D70" s="92" t="s">
        <v>4281</v>
      </c>
      <c r="E70" s="92" t="s">
        <v>4282</v>
      </c>
      <c r="F70" s="92" t="s">
        <v>4283</v>
      </c>
      <c r="G70" s="92">
        <v>2008</v>
      </c>
      <c r="H70" s="92">
        <v>-23.781019799999999</v>
      </c>
      <c r="I70" s="92">
        <v>30.432282099999998</v>
      </c>
      <c r="J70" s="92" t="s">
        <v>42</v>
      </c>
      <c r="K70" s="92" t="s">
        <v>1510</v>
      </c>
      <c r="L70" s="92" t="s">
        <v>4427</v>
      </c>
      <c r="M70" s="92" t="s">
        <v>4428</v>
      </c>
      <c r="N70" s="92" t="s">
        <v>26</v>
      </c>
      <c r="O70" s="92" t="s">
        <v>1510</v>
      </c>
      <c r="S70" s="92" t="s">
        <v>4286</v>
      </c>
    </row>
    <row r="71" spans="1:19">
      <c r="A71" s="92">
        <v>70</v>
      </c>
      <c r="B71" s="92" t="s">
        <v>18</v>
      </c>
      <c r="C71" s="92" t="s">
        <v>358</v>
      </c>
      <c r="D71" s="92" t="s">
        <v>4281</v>
      </c>
      <c r="E71" s="92" t="s">
        <v>4282</v>
      </c>
      <c r="F71" s="92" t="s">
        <v>4283</v>
      </c>
      <c r="G71" s="92">
        <v>2008</v>
      </c>
      <c r="H71" s="92">
        <v>-25.756666500000001</v>
      </c>
      <c r="I71" s="92">
        <v>28.215792400000002</v>
      </c>
      <c r="J71" s="92" t="s">
        <v>42</v>
      </c>
      <c r="K71" s="92" t="s">
        <v>1510</v>
      </c>
      <c r="L71" s="92" t="s">
        <v>4429</v>
      </c>
      <c r="M71" s="92" t="s">
        <v>4430</v>
      </c>
      <c r="N71" s="92" t="s">
        <v>35</v>
      </c>
      <c r="O71" s="92" t="s">
        <v>1510</v>
      </c>
      <c r="S71" s="92" t="s">
        <v>4286</v>
      </c>
    </row>
    <row r="72" spans="1:19">
      <c r="A72" s="92">
        <v>71</v>
      </c>
      <c r="B72" s="92" t="s">
        <v>18</v>
      </c>
      <c r="C72" s="92" t="s">
        <v>358</v>
      </c>
      <c r="D72" s="92" t="s">
        <v>4281</v>
      </c>
      <c r="E72" s="92" t="s">
        <v>4282</v>
      </c>
      <c r="F72" s="92" t="s">
        <v>4283</v>
      </c>
      <c r="G72" s="92">
        <v>2008</v>
      </c>
      <c r="H72" s="92">
        <v>-25.756666500000001</v>
      </c>
      <c r="I72" s="92">
        <v>28.215792400000002</v>
      </c>
      <c r="J72" s="92" t="s">
        <v>42</v>
      </c>
      <c r="K72" s="92" t="s">
        <v>1510</v>
      </c>
      <c r="L72" s="92" t="s">
        <v>4431</v>
      </c>
      <c r="M72" s="92" t="s">
        <v>4432</v>
      </c>
      <c r="N72" s="92" t="s">
        <v>26</v>
      </c>
      <c r="O72" s="92" t="s">
        <v>1510</v>
      </c>
      <c r="S72" s="92" t="s">
        <v>4286</v>
      </c>
    </row>
    <row r="73" spans="1:19">
      <c r="A73" s="92">
        <v>72</v>
      </c>
      <c r="B73" s="92" t="s">
        <v>18</v>
      </c>
      <c r="C73" s="92" t="s">
        <v>358</v>
      </c>
      <c r="D73" s="92" t="s">
        <v>4281</v>
      </c>
      <c r="E73" s="92" t="s">
        <v>4282</v>
      </c>
      <c r="F73" s="92" t="s">
        <v>4283</v>
      </c>
      <c r="G73" s="92">
        <v>2008</v>
      </c>
      <c r="H73" s="92">
        <v>-23.781019799999999</v>
      </c>
      <c r="I73" s="92">
        <v>30.432282099999998</v>
      </c>
      <c r="J73" s="92" t="s">
        <v>42</v>
      </c>
      <c r="K73" s="92" t="s">
        <v>1510</v>
      </c>
      <c r="L73" s="92" t="s">
        <v>4433</v>
      </c>
      <c r="M73" s="92" t="s">
        <v>4434</v>
      </c>
      <c r="N73" s="92" t="s">
        <v>26</v>
      </c>
      <c r="O73" s="92" t="s">
        <v>1510</v>
      </c>
      <c r="S73" s="92" t="s">
        <v>4286</v>
      </c>
    </row>
    <row r="74" spans="1:19">
      <c r="A74" s="92">
        <v>73</v>
      </c>
      <c r="B74" s="92" t="s">
        <v>18</v>
      </c>
      <c r="C74" s="92" t="s">
        <v>358</v>
      </c>
      <c r="D74" s="92" t="s">
        <v>4281</v>
      </c>
      <c r="E74" s="92" t="s">
        <v>4282</v>
      </c>
      <c r="F74" s="92" t="s">
        <v>4283</v>
      </c>
      <c r="G74" s="92">
        <v>2008</v>
      </c>
      <c r="H74" s="92">
        <v>-25.756666500000001</v>
      </c>
      <c r="I74" s="92">
        <v>28.215792400000002</v>
      </c>
      <c r="J74" s="92" t="s">
        <v>42</v>
      </c>
      <c r="K74" s="92" t="s">
        <v>1510</v>
      </c>
      <c r="L74" s="92" t="s">
        <v>4435</v>
      </c>
      <c r="M74" s="92" t="s">
        <v>4436</v>
      </c>
      <c r="N74" s="92" t="s">
        <v>26</v>
      </c>
      <c r="O74" s="92" t="s">
        <v>1510</v>
      </c>
      <c r="S74" s="92" t="s">
        <v>4286</v>
      </c>
    </row>
    <row r="75" spans="1:19">
      <c r="A75" s="92">
        <v>74</v>
      </c>
      <c r="B75" s="92" t="s">
        <v>18</v>
      </c>
      <c r="C75" s="92" t="s">
        <v>358</v>
      </c>
      <c r="D75" s="92" t="s">
        <v>4281</v>
      </c>
      <c r="E75" s="92" t="s">
        <v>4282</v>
      </c>
      <c r="F75" s="92" t="s">
        <v>4283</v>
      </c>
      <c r="G75" s="92">
        <v>2008</v>
      </c>
      <c r="H75" s="92">
        <v>-25.756666500000001</v>
      </c>
      <c r="I75" s="92">
        <v>28.215792400000002</v>
      </c>
      <c r="J75" s="92" t="s">
        <v>42</v>
      </c>
      <c r="K75" s="92" t="s">
        <v>1510</v>
      </c>
      <c r="L75" s="92" t="s">
        <v>4437</v>
      </c>
      <c r="M75" s="92" t="s">
        <v>4438</v>
      </c>
      <c r="N75" s="92" t="s">
        <v>26</v>
      </c>
      <c r="O75" s="92" t="s">
        <v>1510</v>
      </c>
      <c r="S75" s="92" t="s">
        <v>4286</v>
      </c>
    </row>
    <row r="76" spans="1:19">
      <c r="A76" s="92">
        <v>75</v>
      </c>
      <c r="B76" s="92" t="s">
        <v>18</v>
      </c>
      <c r="C76" s="92" t="s">
        <v>358</v>
      </c>
      <c r="D76" s="92" t="s">
        <v>4281</v>
      </c>
      <c r="E76" s="92" t="s">
        <v>4282</v>
      </c>
      <c r="F76" s="92" t="s">
        <v>4283</v>
      </c>
      <c r="G76" s="92">
        <v>2008</v>
      </c>
      <c r="H76" s="92">
        <v>-25.756666500000001</v>
      </c>
      <c r="I76" s="92">
        <v>28.215792400000002</v>
      </c>
      <c r="J76" s="92" t="s">
        <v>42</v>
      </c>
      <c r="K76" s="92" t="s">
        <v>1510</v>
      </c>
      <c r="L76" s="92" t="s">
        <v>4439</v>
      </c>
      <c r="M76" s="92" t="s">
        <v>4440</v>
      </c>
      <c r="N76" s="92" t="s">
        <v>26</v>
      </c>
      <c r="O76" s="92" t="s">
        <v>1510</v>
      </c>
      <c r="S76" s="92" t="s">
        <v>4286</v>
      </c>
    </row>
    <row r="77" spans="1:19">
      <c r="A77" s="92">
        <v>76</v>
      </c>
      <c r="B77" s="92" t="s">
        <v>18</v>
      </c>
      <c r="C77" s="92" t="s">
        <v>358</v>
      </c>
      <c r="D77" s="92" t="s">
        <v>4281</v>
      </c>
      <c r="E77" s="92" t="s">
        <v>4282</v>
      </c>
      <c r="F77" s="92" t="s">
        <v>4283</v>
      </c>
      <c r="G77" s="92">
        <v>2008</v>
      </c>
      <c r="H77" s="92">
        <v>-23.781019799999999</v>
      </c>
      <c r="I77" s="92">
        <v>30.432282099999998</v>
      </c>
      <c r="J77" s="92" t="s">
        <v>42</v>
      </c>
      <c r="K77" s="92" t="s">
        <v>1510</v>
      </c>
      <c r="L77" s="92" t="s">
        <v>4441</v>
      </c>
      <c r="M77" s="92" t="s">
        <v>4442</v>
      </c>
      <c r="N77" s="92" t="s">
        <v>26</v>
      </c>
      <c r="O77" s="92" t="s">
        <v>1510</v>
      </c>
      <c r="S77" s="92" t="s">
        <v>4286</v>
      </c>
    </row>
    <row r="78" spans="1:19">
      <c r="A78" s="92">
        <v>77</v>
      </c>
      <c r="B78" s="92" t="s">
        <v>18</v>
      </c>
      <c r="C78" s="92" t="s">
        <v>358</v>
      </c>
      <c r="D78" s="92" t="s">
        <v>4281</v>
      </c>
      <c r="E78" s="92" t="s">
        <v>4282</v>
      </c>
      <c r="F78" s="92" t="s">
        <v>4283</v>
      </c>
      <c r="G78" s="92">
        <v>2008</v>
      </c>
      <c r="H78" s="92">
        <v>-25.756666500000001</v>
      </c>
      <c r="I78" s="92">
        <v>28.215792400000002</v>
      </c>
      <c r="J78" s="92" t="s">
        <v>42</v>
      </c>
      <c r="K78" s="92" t="s">
        <v>1510</v>
      </c>
      <c r="L78" s="92" t="s">
        <v>4443</v>
      </c>
      <c r="M78" s="92" t="s">
        <v>4444</v>
      </c>
      <c r="N78" s="92" t="s">
        <v>26</v>
      </c>
      <c r="O78" s="92" t="s">
        <v>1510</v>
      </c>
      <c r="S78" s="92" t="s">
        <v>4286</v>
      </c>
    </row>
    <row r="79" spans="1:19">
      <c r="A79" s="92">
        <v>78</v>
      </c>
      <c r="B79" s="92" t="s">
        <v>18</v>
      </c>
      <c r="C79" s="92" t="s">
        <v>358</v>
      </c>
      <c r="D79" s="92" t="s">
        <v>4281</v>
      </c>
      <c r="E79" s="92" t="s">
        <v>4282</v>
      </c>
      <c r="F79" s="92" t="s">
        <v>4283</v>
      </c>
      <c r="G79" s="92">
        <v>2008</v>
      </c>
      <c r="H79" s="92">
        <v>-25.756666500000001</v>
      </c>
      <c r="I79" s="92">
        <v>28.215792400000002</v>
      </c>
      <c r="J79" s="92" t="s">
        <v>42</v>
      </c>
      <c r="K79" s="92" t="s">
        <v>1510</v>
      </c>
      <c r="L79" s="92" t="s">
        <v>4445</v>
      </c>
      <c r="M79" s="92" t="s">
        <v>4446</v>
      </c>
      <c r="N79" s="92" t="s">
        <v>26</v>
      </c>
      <c r="O79" s="92" t="s">
        <v>1510</v>
      </c>
      <c r="S79" s="92" t="s">
        <v>4286</v>
      </c>
    </row>
    <row r="80" spans="1:19">
      <c r="A80" s="92">
        <v>79</v>
      </c>
      <c r="B80" s="92" t="s">
        <v>18</v>
      </c>
      <c r="C80" s="92" t="s">
        <v>358</v>
      </c>
      <c r="D80" s="92" t="s">
        <v>4309</v>
      </c>
      <c r="E80" s="92" t="s">
        <v>4447</v>
      </c>
      <c r="F80" s="92" t="s">
        <v>4283</v>
      </c>
      <c r="G80" s="92">
        <v>2009</v>
      </c>
      <c r="H80" s="92">
        <v>-29.851847200000002</v>
      </c>
      <c r="I80" s="92">
        <v>30.993367800000001</v>
      </c>
      <c r="J80" s="92" t="s">
        <v>42</v>
      </c>
      <c r="K80" s="92" t="s">
        <v>1510</v>
      </c>
      <c r="L80" s="92" t="s">
        <v>4448</v>
      </c>
      <c r="M80" s="92" t="s">
        <v>4449</v>
      </c>
      <c r="N80" s="92" t="s">
        <v>26</v>
      </c>
      <c r="O80" s="92" t="s">
        <v>1510</v>
      </c>
      <c r="S80" s="92" t="s">
        <v>4286</v>
      </c>
    </row>
    <row r="81" spans="1:19">
      <c r="A81" s="92">
        <v>80</v>
      </c>
      <c r="B81" s="92" t="s">
        <v>18</v>
      </c>
      <c r="C81" s="92" t="s">
        <v>358</v>
      </c>
      <c r="D81" s="92" t="s">
        <v>4309</v>
      </c>
      <c r="E81" s="92" t="s">
        <v>4447</v>
      </c>
      <c r="F81" s="92" t="s">
        <v>4283</v>
      </c>
      <c r="G81" s="92">
        <v>2009</v>
      </c>
      <c r="H81" s="92">
        <v>-29.851847200000002</v>
      </c>
      <c r="I81" s="92">
        <v>30.993367800000001</v>
      </c>
      <c r="J81" s="92" t="s">
        <v>42</v>
      </c>
      <c r="K81" s="92" t="s">
        <v>1510</v>
      </c>
      <c r="L81" s="92" t="s">
        <v>4450</v>
      </c>
      <c r="M81" s="92" t="s">
        <v>4451</v>
      </c>
      <c r="N81" s="92" t="s">
        <v>26</v>
      </c>
      <c r="O81" s="92" t="s">
        <v>1510</v>
      </c>
      <c r="S81" s="92" t="s">
        <v>4286</v>
      </c>
    </row>
    <row r="82" spans="1:19">
      <c r="A82" s="92">
        <v>81</v>
      </c>
      <c r="B82" s="92" t="s">
        <v>18</v>
      </c>
      <c r="C82" s="92" t="s">
        <v>358</v>
      </c>
      <c r="D82" s="92" t="s">
        <v>4309</v>
      </c>
      <c r="E82" s="92" t="s">
        <v>4447</v>
      </c>
      <c r="F82" s="92" t="s">
        <v>4283</v>
      </c>
      <c r="G82" s="92">
        <v>2009</v>
      </c>
      <c r="H82" s="92">
        <v>-29.851847200000002</v>
      </c>
      <c r="I82" s="92">
        <v>30.993367800000001</v>
      </c>
      <c r="J82" s="92" t="s">
        <v>42</v>
      </c>
      <c r="K82" s="92" t="s">
        <v>1510</v>
      </c>
      <c r="L82" s="92" t="s">
        <v>4452</v>
      </c>
      <c r="M82" s="92" t="s">
        <v>4453</v>
      </c>
      <c r="N82" s="92" t="s">
        <v>26</v>
      </c>
      <c r="O82" s="92" t="s">
        <v>1510</v>
      </c>
      <c r="S82" s="92" t="s">
        <v>4286</v>
      </c>
    </row>
    <row r="83" spans="1:19">
      <c r="A83" s="92">
        <v>82</v>
      </c>
      <c r="B83" s="92" t="s">
        <v>18</v>
      </c>
      <c r="C83" s="92" t="s">
        <v>358</v>
      </c>
      <c r="D83" s="92" t="s">
        <v>4309</v>
      </c>
      <c r="E83" s="92" t="s">
        <v>4447</v>
      </c>
      <c r="F83" s="92" t="s">
        <v>4283</v>
      </c>
      <c r="G83" s="92">
        <v>2009</v>
      </c>
      <c r="H83" s="92">
        <v>-29.851847200000002</v>
      </c>
      <c r="I83" s="92">
        <v>30.993367800000001</v>
      </c>
      <c r="J83" s="92" t="s">
        <v>42</v>
      </c>
      <c r="K83" s="92" t="s">
        <v>1510</v>
      </c>
      <c r="L83" s="92" t="s">
        <v>4454</v>
      </c>
      <c r="M83" s="92" t="s">
        <v>4455</v>
      </c>
      <c r="N83" s="92" t="s">
        <v>26</v>
      </c>
      <c r="O83" s="92" t="s">
        <v>1510</v>
      </c>
      <c r="S83" s="92" t="s">
        <v>4286</v>
      </c>
    </row>
    <row r="84" spans="1:19">
      <c r="A84" s="92">
        <v>83</v>
      </c>
      <c r="B84" s="92" t="s">
        <v>18</v>
      </c>
      <c r="C84" s="92" t="s">
        <v>358</v>
      </c>
      <c r="D84" s="92" t="s">
        <v>4309</v>
      </c>
      <c r="E84" s="92" t="s">
        <v>4447</v>
      </c>
      <c r="F84" s="92" t="s">
        <v>4283</v>
      </c>
      <c r="G84" s="92">
        <v>2009</v>
      </c>
      <c r="H84" s="92">
        <v>-29.851847200000002</v>
      </c>
      <c r="I84" s="92">
        <v>30.993367800000001</v>
      </c>
      <c r="J84" s="92" t="s">
        <v>42</v>
      </c>
      <c r="K84" s="92" t="s">
        <v>1510</v>
      </c>
      <c r="L84" s="92" t="s">
        <v>4456</v>
      </c>
      <c r="M84" s="92" t="s">
        <v>4457</v>
      </c>
      <c r="N84" s="92" t="s">
        <v>26</v>
      </c>
      <c r="O84" s="92" t="s">
        <v>1510</v>
      </c>
      <c r="S84" s="92" t="s">
        <v>4286</v>
      </c>
    </row>
    <row r="85" spans="1:19">
      <c r="A85" s="92">
        <v>84</v>
      </c>
      <c r="B85" s="92" t="s">
        <v>18</v>
      </c>
      <c r="C85" s="92" t="s">
        <v>358</v>
      </c>
      <c r="D85" s="92" t="s">
        <v>4309</v>
      </c>
      <c r="E85" s="92" t="s">
        <v>4447</v>
      </c>
      <c r="F85" s="92" t="s">
        <v>4283</v>
      </c>
      <c r="G85" s="92">
        <v>2009</v>
      </c>
      <c r="H85" s="92">
        <v>-29.851847200000002</v>
      </c>
      <c r="I85" s="92">
        <v>30.993367800000001</v>
      </c>
      <c r="J85" s="92" t="s">
        <v>42</v>
      </c>
      <c r="K85" s="92" t="s">
        <v>1510</v>
      </c>
      <c r="L85" s="92" t="s">
        <v>4458</v>
      </c>
      <c r="M85" s="92" t="s">
        <v>4459</v>
      </c>
      <c r="N85" s="92" t="s">
        <v>26</v>
      </c>
      <c r="O85" s="92" t="s">
        <v>1510</v>
      </c>
      <c r="S85" s="92" t="s">
        <v>4286</v>
      </c>
    </row>
    <row r="86" spans="1:19">
      <c r="A86" s="92">
        <v>85</v>
      </c>
      <c r="B86" s="92" t="s">
        <v>18</v>
      </c>
      <c r="C86" s="92" t="s">
        <v>358</v>
      </c>
      <c r="D86" s="92" t="s">
        <v>4309</v>
      </c>
      <c r="E86" s="92" t="s">
        <v>4447</v>
      </c>
      <c r="F86" s="92" t="s">
        <v>4283</v>
      </c>
      <c r="G86" s="92">
        <v>2009</v>
      </c>
      <c r="H86" s="92">
        <v>-29.851847200000002</v>
      </c>
      <c r="I86" s="92">
        <v>30.993367800000001</v>
      </c>
      <c r="J86" s="92" t="s">
        <v>42</v>
      </c>
      <c r="K86" s="92" t="s">
        <v>1510</v>
      </c>
      <c r="L86" s="92" t="s">
        <v>4460</v>
      </c>
      <c r="M86" s="92" t="s">
        <v>4461</v>
      </c>
      <c r="N86" s="92" t="s">
        <v>26</v>
      </c>
      <c r="O86" s="92" t="s">
        <v>1510</v>
      </c>
      <c r="S86" s="92" t="s">
        <v>4286</v>
      </c>
    </row>
    <row r="87" spans="1:19">
      <c r="A87" s="92">
        <v>86</v>
      </c>
      <c r="B87" s="92" t="s">
        <v>18</v>
      </c>
      <c r="C87" s="92" t="s">
        <v>358</v>
      </c>
      <c r="D87" s="92" t="s">
        <v>4309</v>
      </c>
      <c r="E87" s="92" t="s">
        <v>4447</v>
      </c>
      <c r="F87" s="92" t="s">
        <v>4283</v>
      </c>
      <c r="G87" s="92">
        <v>2009</v>
      </c>
      <c r="H87" s="92">
        <v>-29.851847200000002</v>
      </c>
      <c r="I87" s="92">
        <v>30.993367800000001</v>
      </c>
      <c r="J87" s="92" t="s">
        <v>42</v>
      </c>
      <c r="K87" s="92" t="s">
        <v>1510</v>
      </c>
      <c r="L87" s="92" t="s">
        <v>4462</v>
      </c>
      <c r="M87" s="92" t="s">
        <v>4463</v>
      </c>
      <c r="N87" s="92" t="s">
        <v>26</v>
      </c>
      <c r="O87" s="92" t="s">
        <v>1510</v>
      </c>
      <c r="S87" s="92" t="s">
        <v>4286</v>
      </c>
    </row>
    <row r="88" spans="1:19">
      <c r="A88" s="92">
        <v>87</v>
      </c>
      <c r="B88" s="92" t="s">
        <v>18</v>
      </c>
      <c r="C88" s="92" t="s">
        <v>358</v>
      </c>
      <c r="D88" s="92" t="s">
        <v>4309</v>
      </c>
      <c r="E88" s="92" t="s">
        <v>4447</v>
      </c>
      <c r="F88" s="92" t="s">
        <v>4283</v>
      </c>
      <c r="G88" s="92">
        <v>2009</v>
      </c>
      <c r="H88" s="92">
        <v>-29.851847200000002</v>
      </c>
      <c r="I88" s="92">
        <v>30.993367800000001</v>
      </c>
      <c r="J88" s="92" t="s">
        <v>42</v>
      </c>
      <c r="K88" s="92" t="s">
        <v>1510</v>
      </c>
      <c r="L88" s="92" t="s">
        <v>4464</v>
      </c>
      <c r="M88" s="92" t="s">
        <v>4465</v>
      </c>
      <c r="N88" s="92" t="s">
        <v>26</v>
      </c>
      <c r="O88" s="92" t="s">
        <v>1510</v>
      </c>
      <c r="S88" s="92" t="s">
        <v>4286</v>
      </c>
    </row>
    <row r="89" spans="1:19">
      <c r="A89" s="92">
        <v>88</v>
      </c>
      <c r="B89" s="92" t="s">
        <v>18</v>
      </c>
      <c r="C89" s="92" t="s">
        <v>358</v>
      </c>
      <c r="D89" s="92" t="s">
        <v>4309</v>
      </c>
      <c r="E89" s="92" t="s">
        <v>4447</v>
      </c>
      <c r="F89" s="92" t="s">
        <v>4283</v>
      </c>
      <c r="G89" s="92">
        <v>2009</v>
      </c>
      <c r="H89" s="92">
        <v>-29.851847200000002</v>
      </c>
      <c r="I89" s="92">
        <v>30.993367800000001</v>
      </c>
      <c r="J89" s="92" t="s">
        <v>42</v>
      </c>
      <c r="K89" s="92" t="s">
        <v>1510</v>
      </c>
      <c r="L89" s="92" t="s">
        <v>4466</v>
      </c>
      <c r="M89" s="92" t="s">
        <v>4467</v>
      </c>
      <c r="N89" s="92" t="s">
        <v>26</v>
      </c>
      <c r="O89" s="92" t="s">
        <v>1510</v>
      </c>
      <c r="S89" s="92" t="s">
        <v>4286</v>
      </c>
    </row>
    <row r="90" spans="1:19">
      <c r="A90" s="92">
        <v>89</v>
      </c>
      <c r="B90" s="92" t="s">
        <v>18</v>
      </c>
      <c r="C90" s="92" t="s">
        <v>358</v>
      </c>
      <c r="D90" s="92" t="s">
        <v>4309</v>
      </c>
      <c r="E90" s="92" t="s">
        <v>4447</v>
      </c>
      <c r="F90" s="92" t="s">
        <v>4283</v>
      </c>
      <c r="G90" s="92">
        <v>2009</v>
      </c>
      <c r="H90" s="92">
        <v>-29.851847200000002</v>
      </c>
      <c r="I90" s="92">
        <v>30.993367800000001</v>
      </c>
      <c r="J90" s="92" t="s">
        <v>42</v>
      </c>
      <c r="K90" s="92" t="s">
        <v>1510</v>
      </c>
      <c r="L90" s="92" t="s">
        <v>4468</v>
      </c>
      <c r="M90" s="92" t="s">
        <v>4469</v>
      </c>
      <c r="N90" s="92" t="s">
        <v>26</v>
      </c>
      <c r="O90" s="92" t="s">
        <v>1510</v>
      </c>
      <c r="S90" s="92" t="s">
        <v>4286</v>
      </c>
    </row>
    <row r="91" spans="1:19">
      <c r="A91" s="92">
        <v>90</v>
      </c>
      <c r="B91" s="92" t="s">
        <v>18</v>
      </c>
      <c r="C91" s="92" t="s">
        <v>358</v>
      </c>
      <c r="D91" s="92" t="s">
        <v>4309</v>
      </c>
      <c r="E91" s="92" t="s">
        <v>4447</v>
      </c>
      <c r="F91" s="92" t="s">
        <v>4283</v>
      </c>
      <c r="G91" s="92">
        <v>2009</v>
      </c>
      <c r="H91" s="92">
        <v>-29.851847200000002</v>
      </c>
      <c r="I91" s="92">
        <v>30.993367800000001</v>
      </c>
      <c r="J91" s="92" t="s">
        <v>42</v>
      </c>
      <c r="K91" s="92" t="s">
        <v>1510</v>
      </c>
      <c r="L91" s="92" t="s">
        <v>4470</v>
      </c>
      <c r="M91" s="92" t="s">
        <v>4471</v>
      </c>
      <c r="N91" s="92" t="s">
        <v>26</v>
      </c>
      <c r="O91" s="92" t="s">
        <v>1510</v>
      </c>
      <c r="S91" s="92" t="s">
        <v>4286</v>
      </c>
    </row>
    <row r="92" spans="1:19">
      <c r="A92" s="92">
        <v>91</v>
      </c>
      <c r="B92" s="92" t="s">
        <v>18</v>
      </c>
      <c r="C92" s="92" t="s">
        <v>358</v>
      </c>
      <c r="D92" s="92" t="s">
        <v>4309</v>
      </c>
      <c r="E92" s="92" t="s">
        <v>4447</v>
      </c>
      <c r="F92" s="92" t="s">
        <v>4283</v>
      </c>
      <c r="G92" s="92">
        <v>2009</v>
      </c>
      <c r="H92" s="92">
        <v>-29.851847200000002</v>
      </c>
      <c r="I92" s="92">
        <v>30.993367800000001</v>
      </c>
      <c r="J92" s="92" t="s">
        <v>42</v>
      </c>
      <c r="K92" s="92" t="s">
        <v>1510</v>
      </c>
      <c r="L92" s="92" t="s">
        <v>4472</v>
      </c>
      <c r="M92" s="92" t="s">
        <v>4473</v>
      </c>
      <c r="N92" s="92" t="s">
        <v>26</v>
      </c>
      <c r="O92" s="92" t="s">
        <v>1510</v>
      </c>
      <c r="S92" s="92" t="s">
        <v>4286</v>
      </c>
    </row>
    <row r="93" spans="1:19">
      <c r="A93" s="92">
        <v>92</v>
      </c>
      <c r="B93" s="92" t="s">
        <v>18</v>
      </c>
      <c r="C93" s="92" t="s">
        <v>358</v>
      </c>
      <c r="D93" s="92" t="s">
        <v>4281</v>
      </c>
      <c r="E93" s="92" t="s">
        <v>4328</v>
      </c>
      <c r="F93" s="92" t="s">
        <v>4283</v>
      </c>
      <c r="G93" s="92">
        <v>2009</v>
      </c>
      <c r="H93" s="92">
        <v>-33.966844100000003</v>
      </c>
      <c r="I93" s="92">
        <v>23.646402899999998</v>
      </c>
      <c r="J93" s="92" t="s">
        <v>42</v>
      </c>
      <c r="K93" s="92" t="s">
        <v>1510</v>
      </c>
      <c r="L93" s="92" t="s">
        <v>4474</v>
      </c>
      <c r="M93" s="92" t="s">
        <v>4475</v>
      </c>
      <c r="N93" s="92" t="s">
        <v>26</v>
      </c>
      <c r="O93" s="92" t="s">
        <v>1510</v>
      </c>
      <c r="S93" s="92" t="s">
        <v>4286</v>
      </c>
    </row>
    <row r="94" spans="1:19">
      <c r="A94" s="92">
        <v>93</v>
      </c>
      <c r="B94" s="92" t="s">
        <v>18</v>
      </c>
      <c r="C94" s="92" t="s">
        <v>358</v>
      </c>
      <c r="D94" s="92" t="s">
        <v>4281</v>
      </c>
      <c r="E94" s="92" t="s">
        <v>4287</v>
      </c>
      <c r="F94" s="92" t="s">
        <v>4283</v>
      </c>
      <c r="G94" s="92">
        <v>2009</v>
      </c>
      <c r="H94" s="92">
        <v>-26.044587</v>
      </c>
      <c r="I94" s="92">
        <v>28.057596</v>
      </c>
      <c r="J94" s="92" t="s">
        <v>42</v>
      </c>
      <c r="K94" s="92" t="s">
        <v>1510</v>
      </c>
      <c r="L94" s="92" t="s">
        <v>4476</v>
      </c>
      <c r="M94" s="92" t="s">
        <v>4477</v>
      </c>
      <c r="N94" s="92" t="s">
        <v>26</v>
      </c>
      <c r="O94" s="92" t="s">
        <v>1510</v>
      </c>
      <c r="S94" s="92" t="s">
        <v>4286</v>
      </c>
    </row>
    <row r="95" spans="1:19">
      <c r="A95" s="92">
        <v>94</v>
      </c>
      <c r="B95" s="92" t="s">
        <v>18</v>
      </c>
      <c r="C95" s="92" t="s">
        <v>358</v>
      </c>
      <c r="D95" s="92" t="s">
        <v>4281</v>
      </c>
      <c r="E95" s="92" t="s">
        <v>4287</v>
      </c>
      <c r="F95" s="92" t="s">
        <v>4283</v>
      </c>
      <c r="G95" s="92">
        <v>2009</v>
      </c>
      <c r="H95" s="92">
        <v>-26.044587</v>
      </c>
      <c r="I95" s="92">
        <v>28.057596</v>
      </c>
      <c r="J95" s="92" t="s">
        <v>42</v>
      </c>
      <c r="K95" s="92" t="s">
        <v>1510</v>
      </c>
      <c r="L95" s="92" t="s">
        <v>4478</v>
      </c>
      <c r="M95" s="92" t="s">
        <v>4479</v>
      </c>
      <c r="N95" s="92" t="s">
        <v>26</v>
      </c>
      <c r="O95" s="92" t="s">
        <v>1510</v>
      </c>
      <c r="S95" s="92" t="s">
        <v>4286</v>
      </c>
    </row>
    <row r="96" spans="1:19">
      <c r="A96" s="92">
        <v>95</v>
      </c>
      <c r="B96" s="92" t="s">
        <v>18</v>
      </c>
      <c r="C96" s="92" t="s">
        <v>358</v>
      </c>
      <c r="D96" s="92" t="s">
        <v>4281</v>
      </c>
      <c r="E96" s="92" t="s">
        <v>4287</v>
      </c>
      <c r="F96" s="92" t="s">
        <v>4283</v>
      </c>
      <c r="G96" s="92">
        <v>2009</v>
      </c>
      <c r="H96" s="92">
        <v>-26.044587</v>
      </c>
      <c r="I96" s="92">
        <v>28.057596</v>
      </c>
      <c r="J96" s="92" t="s">
        <v>42</v>
      </c>
      <c r="K96" s="92" t="s">
        <v>1510</v>
      </c>
      <c r="L96" s="92" t="s">
        <v>4480</v>
      </c>
      <c r="M96" s="92" t="s">
        <v>4481</v>
      </c>
      <c r="N96" s="92" t="s">
        <v>26</v>
      </c>
      <c r="O96" s="92" t="s">
        <v>1510</v>
      </c>
      <c r="S96" s="92" t="s">
        <v>4286</v>
      </c>
    </row>
    <row r="97" spans="1:19">
      <c r="A97" s="92">
        <v>96</v>
      </c>
      <c r="B97" s="92" t="s">
        <v>18</v>
      </c>
      <c r="C97" s="92" t="s">
        <v>358</v>
      </c>
      <c r="D97" s="92" t="s">
        <v>4281</v>
      </c>
      <c r="E97" s="92" t="s">
        <v>4287</v>
      </c>
      <c r="F97" s="92" t="s">
        <v>4283</v>
      </c>
      <c r="G97" s="92">
        <v>2009</v>
      </c>
      <c r="H97" s="92">
        <v>-26.044587</v>
      </c>
      <c r="I97" s="92">
        <v>28.057596</v>
      </c>
      <c r="J97" s="92" t="s">
        <v>42</v>
      </c>
      <c r="K97" s="92" t="s">
        <v>1510</v>
      </c>
      <c r="L97" s="92" t="s">
        <v>4482</v>
      </c>
      <c r="M97" s="92" t="s">
        <v>4483</v>
      </c>
      <c r="N97" s="92" t="s">
        <v>26</v>
      </c>
      <c r="O97" s="92" t="s">
        <v>1510</v>
      </c>
      <c r="S97" s="92" t="s">
        <v>4286</v>
      </c>
    </row>
    <row r="98" spans="1:19">
      <c r="A98" s="92">
        <v>97</v>
      </c>
      <c r="B98" s="92" t="s">
        <v>18</v>
      </c>
      <c r="C98" s="92" t="s">
        <v>358</v>
      </c>
      <c r="D98" s="92" t="s">
        <v>4281</v>
      </c>
      <c r="E98" s="92" t="s">
        <v>4287</v>
      </c>
      <c r="F98" s="92" t="s">
        <v>4283</v>
      </c>
      <c r="G98" s="92">
        <v>2009</v>
      </c>
      <c r="H98" s="92">
        <v>-26.044587</v>
      </c>
      <c r="I98" s="92">
        <v>28.057596</v>
      </c>
      <c r="J98" s="92" t="s">
        <v>42</v>
      </c>
      <c r="K98" s="92" t="s">
        <v>1510</v>
      </c>
      <c r="L98" s="92" t="s">
        <v>4484</v>
      </c>
      <c r="M98" s="92" t="s">
        <v>4485</v>
      </c>
      <c r="N98" s="92" t="s">
        <v>26</v>
      </c>
      <c r="O98" s="92" t="s">
        <v>1510</v>
      </c>
      <c r="S98" s="92" t="s">
        <v>4286</v>
      </c>
    </row>
    <row r="99" spans="1:19">
      <c r="A99" s="92">
        <v>98</v>
      </c>
      <c r="B99" s="92" t="s">
        <v>18</v>
      </c>
      <c r="C99" s="92" t="s">
        <v>358</v>
      </c>
      <c r="D99" s="92" t="s">
        <v>4281</v>
      </c>
      <c r="E99" s="92" t="s">
        <v>4287</v>
      </c>
      <c r="F99" s="92" t="s">
        <v>4283</v>
      </c>
      <c r="G99" s="92">
        <v>2009</v>
      </c>
      <c r="H99" s="92">
        <v>-26.044587</v>
      </c>
      <c r="I99" s="92">
        <v>28.057596</v>
      </c>
      <c r="J99" s="92" t="s">
        <v>42</v>
      </c>
      <c r="K99" s="92" t="s">
        <v>1510</v>
      </c>
      <c r="L99" s="92" t="s">
        <v>4486</v>
      </c>
      <c r="M99" s="92" t="s">
        <v>4487</v>
      </c>
      <c r="N99" s="92" t="s">
        <v>26</v>
      </c>
      <c r="O99" s="92" t="s">
        <v>1510</v>
      </c>
      <c r="S99" s="92" t="s">
        <v>4286</v>
      </c>
    </row>
    <row r="100" spans="1:19">
      <c r="A100" s="92">
        <v>99</v>
      </c>
      <c r="B100" s="92" t="s">
        <v>18</v>
      </c>
      <c r="C100" s="92" t="s">
        <v>358</v>
      </c>
      <c r="D100" s="92" t="s">
        <v>4281</v>
      </c>
      <c r="E100" s="92" t="s">
        <v>4287</v>
      </c>
      <c r="F100" s="92" t="s">
        <v>4283</v>
      </c>
      <c r="G100" s="92">
        <v>2009</v>
      </c>
      <c r="H100" s="92">
        <v>-26.044587</v>
      </c>
      <c r="I100" s="92">
        <v>28.057596</v>
      </c>
      <c r="J100" s="92" t="s">
        <v>42</v>
      </c>
      <c r="K100" s="92" t="s">
        <v>1510</v>
      </c>
      <c r="L100" s="92" t="s">
        <v>4488</v>
      </c>
      <c r="M100" s="92" t="s">
        <v>4489</v>
      </c>
      <c r="N100" s="92" t="s">
        <v>26</v>
      </c>
      <c r="O100" s="92" t="s">
        <v>1510</v>
      </c>
      <c r="S100" s="92" t="s">
        <v>4286</v>
      </c>
    </row>
    <row r="101" spans="1:19">
      <c r="A101" s="92">
        <v>100</v>
      </c>
      <c r="B101" s="92" t="s">
        <v>18</v>
      </c>
      <c r="C101" s="92" t="s">
        <v>358</v>
      </c>
      <c r="D101" s="92" t="s">
        <v>4281</v>
      </c>
      <c r="E101" s="92" t="s">
        <v>4287</v>
      </c>
      <c r="F101" s="92" t="s">
        <v>4283</v>
      </c>
      <c r="G101" s="92">
        <v>2009</v>
      </c>
      <c r="H101" s="92">
        <v>-26.044587</v>
      </c>
      <c r="I101" s="92">
        <v>28.057596</v>
      </c>
      <c r="J101" s="92" t="s">
        <v>42</v>
      </c>
      <c r="K101" s="92" t="s">
        <v>1510</v>
      </c>
      <c r="L101" s="92" t="s">
        <v>4490</v>
      </c>
      <c r="M101" s="92" t="s">
        <v>4491</v>
      </c>
      <c r="N101" s="92" t="s">
        <v>26</v>
      </c>
      <c r="O101" s="92" t="s">
        <v>1510</v>
      </c>
      <c r="S101" s="92" t="s">
        <v>4286</v>
      </c>
    </row>
    <row r="102" spans="1:19">
      <c r="A102" s="92">
        <v>101</v>
      </c>
      <c r="B102" s="92" t="s">
        <v>18</v>
      </c>
      <c r="C102" s="92" t="s">
        <v>358</v>
      </c>
      <c r="D102" s="92" t="s">
        <v>4281</v>
      </c>
      <c r="E102" s="92" t="s">
        <v>4287</v>
      </c>
      <c r="F102" s="92" t="s">
        <v>4283</v>
      </c>
      <c r="G102" s="92">
        <v>2009</v>
      </c>
      <c r="H102" s="92">
        <v>-26.044587</v>
      </c>
      <c r="I102" s="92">
        <v>28.057596</v>
      </c>
      <c r="J102" s="92" t="s">
        <v>42</v>
      </c>
      <c r="K102" s="92" t="s">
        <v>1510</v>
      </c>
      <c r="L102" s="92" t="s">
        <v>4492</v>
      </c>
      <c r="M102" s="92" t="s">
        <v>4493</v>
      </c>
      <c r="N102" s="92" t="s">
        <v>26</v>
      </c>
      <c r="O102" s="92" t="s">
        <v>1510</v>
      </c>
      <c r="S102" s="92" t="s">
        <v>4286</v>
      </c>
    </row>
    <row r="103" spans="1:19">
      <c r="A103" s="92">
        <v>102</v>
      </c>
      <c r="B103" s="92" t="s">
        <v>18</v>
      </c>
      <c r="C103" s="92" t="s">
        <v>358</v>
      </c>
      <c r="D103" s="92" t="s">
        <v>4281</v>
      </c>
      <c r="E103" s="92" t="s">
        <v>4287</v>
      </c>
      <c r="F103" s="92" t="s">
        <v>4283</v>
      </c>
      <c r="G103" s="92">
        <v>2009</v>
      </c>
      <c r="H103" s="92">
        <v>-26.044587</v>
      </c>
      <c r="I103" s="92">
        <v>28.057596</v>
      </c>
      <c r="J103" s="92" t="s">
        <v>42</v>
      </c>
      <c r="K103" s="92" t="s">
        <v>1510</v>
      </c>
      <c r="L103" s="92" t="s">
        <v>4494</v>
      </c>
      <c r="M103" s="92" t="s">
        <v>4495</v>
      </c>
      <c r="N103" s="92" t="s">
        <v>26</v>
      </c>
      <c r="O103" s="92" t="s">
        <v>1510</v>
      </c>
      <c r="S103" s="92" t="s">
        <v>4286</v>
      </c>
    </row>
    <row r="104" spans="1:19">
      <c r="A104" s="92">
        <v>103</v>
      </c>
      <c r="B104" s="92" t="s">
        <v>18</v>
      </c>
      <c r="C104" s="92" t="s">
        <v>358</v>
      </c>
      <c r="D104" s="92" t="s">
        <v>4281</v>
      </c>
      <c r="E104" s="92" t="s">
        <v>4287</v>
      </c>
      <c r="F104" s="92" t="s">
        <v>4283</v>
      </c>
      <c r="G104" s="92">
        <v>2009</v>
      </c>
      <c r="H104" s="92">
        <v>-26.044587</v>
      </c>
      <c r="I104" s="92">
        <v>28.057596</v>
      </c>
      <c r="J104" s="92" t="s">
        <v>42</v>
      </c>
      <c r="K104" s="92" t="s">
        <v>1510</v>
      </c>
      <c r="L104" s="92" t="s">
        <v>4496</v>
      </c>
      <c r="M104" s="92" t="s">
        <v>4497</v>
      </c>
      <c r="N104" s="92" t="s">
        <v>26</v>
      </c>
      <c r="O104" s="92" t="s">
        <v>1510</v>
      </c>
      <c r="S104" s="92" t="s">
        <v>4286</v>
      </c>
    </row>
    <row r="105" spans="1:19">
      <c r="A105" s="92">
        <v>104</v>
      </c>
      <c r="B105" s="92" t="s">
        <v>18</v>
      </c>
      <c r="C105" s="92" t="s">
        <v>358</v>
      </c>
      <c r="D105" s="92" t="s">
        <v>4281</v>
      </c>
      <c r="E105" s="92" t="s">
        <v>4287</v>
      </c>
      <c r="F105" s="92" t="s">
        <v>4283</v>
      </c>
      <c r="G105" s="92">
        <v>2009</v>
      </c>
      <c r="H105" s="92">
        <v>-26.044587</v>
      </c>
      <c r="I105" s="92">
        <v>28.057596</v>
      </c>
      <c r="J105" s="92" t="s">
        <v>42</v>
      </c>
      <c r="K105" s="92" t="s">
        <v>1510</v>
      </c>
      <c r="L105" s="92" t="s">
        <v>4498</v>
      </c>
      <c r="M105" s="92" t="s">
        <v>4499</v>
      </c>
      <c r="N105" s="92" t="s">
        <v>26</v>
      </c>
      <c r="O105" s="92" t="s">
        <v>1510</v>
      </c>
      <c r="S105" s="92" t="s">
        <v>4286</v>
      </c>
    </row>
    <row r="106" spans="1:19">
      <c r="A106" s="92">
        <v>105</v>
      </c>
      <c r="B106" s="92" t="s">
        <v>18</v>
      </c>
      <c r="C106" s="92" t="s">
        <v>358</v>
      </c>
      <c r="D106" s="92" t="s">
        <v>4281</v>
      </c>
      <c r="E106" s="92" t="s">
        <v>4287</v>
      </c>
      <c r="F106" s="92" t="s">
        <v>4283</v>
      </c>
      <c r="G106" s="92">
        <v>2009</v>
      </c>
      <c r="H106" s="92">
        <v>-26.044587</v>
      </c>
      <c r="I106" s="92">
        <v>28.057596</v>
      </c>
      <c r="J106" s="92" t="s">
        <v>42</v>
      </c>
      <c r="K106" s="92" t="s">
        <v>1510</v>
      </c>
      <c r="L106" s="92" t="s">
        <v>4500</v>
      </c>
      <c r="M106" s="92" t="s">
        <v>4501</v>
      </c>
      <c r="N106" s="92" t="s">
        <v>26</v>
      </c>
      <c r="O106" s="92" t="s">
        <v>1510</v>
      </c>
      <c r="S106" s="92" t="s">
        <v>4286</v>
      </c>
    </row>
    <row r="107" spans="1:19">
      <c r="A107" s="92">
        <v>106</v>
      </c>
      <c r="B107" s="92" t="s">
        <v>18</v>
      </c>
      <c r="C107" s="92" t="s">
        <v>358</v>
      </c>
      <c r="D107" s="92" t="s">
        <v>4281</v>
      </c>
      <c r="E107" s="92" t="s">
        <v>4287</v>
      </c>
      <c r="F107" s="92" t="s">
        <v>4283</v>
      </c>
      <c r="G107" s="92">
        <v>2009</v>
      </c>
      <c r="H107" s="92">
        <v>-26.044587</v>
      </c>
      <c r="I107" s="92">
        <v>28.057596</v>
      </c>
      <c r="J107" s="92" t="s">
        <v>42</v>
      </c>
      <c r="K107" s="92" t="s">
        <v>1510</v>
      </c>
      <c r="L107" s="92" t="s">
        <v>4502</v>
      </c>
      <c r="M107" s="92" t="s">
        <v>4503</v>
      </c>
      <c r="N107" s="92" t="s">
        <v>26</v>
      </c>
      <c r="O107" s="92" t="s">
        <v>1510</v>
      </c>
      <c r="S107" s="92" t="s">
        <v>4286</v>
      </c>
    </row>
    <row r="108" spans="1:19">
      <c r="A108" s="92">
        <v>107</v>
      </c>
      <c r="B108" s="92" t="s">
        <v>18</v>
      </c>
      <c r="C108" s="92" t="s">
        <v>358</v>
      </c>
      <c r="D108" s="92" t="s">
        <v>4281</v>
      </c>
      <c r="E108" s="92" t="s">
        <v>4287</v>
      </c>
      <c r="F108" s="92" t="s">
        <v>4283</v>
      </c>
      <c r="G108" s="92">
        <v>2009</v>
      </c>
      <c r="H108" s="92">
        <v>-26.044587</v>
      </c>
      <c r="I108" s="92">
        <v>28.057596</v>
      </c>
      <c r="J108" s="92" t="s">
        <v>42</v>
      </c>
      <c r="K108" s="92" t="s">
        <v>1510</v>
      </c>
      <c r="L108" s="92" t="s">
        <v>4504</v>
      </c>
      <c r="M108" s="92" t="s">
        <v>4505</v>
      </c>
      <c r="N108" s="92" t="s">
        <v>26</v>
      </c>
      <c r="O108" s="92" t="s">
        <v>1510</v>
      </c>
      <c r="S108" s="92" t="s">
        <v>4286</v>
      </c>
    </row>
    <row r="109" spans="1:19">
      <c r="A109" s="92">
        <v>108</v>
      </c>
      <c r="B109" s="92" t="s">
        <v>18</v>
      </c>
      <c r="C109" s="92" t="s">
        <v>358</v>
      </c>
      <c r="D109" s="92" t="s">
        <v>4281</v>
      </c>
      <c r="E109" s="92" t="s">
        <v>4287</v>
      </c>
      <c r="F109" s="92" t="s">
        <v>4283</v>
      </c>
      <c r="G109" s="92">
        <v>2009</v>
      </c>
      <c r="H109" s="92">
        <v>-26.044587</v>
      </c>
      <c r="I109" s="92">
        <v>28.057596</v>
      </c>
      <c r="J109" s="92" t="s">
        <v>42</v>
      </c>
      <c r="K109" s="92" t="s">
        <v>1510</v>
      </c>
      <c r="L109" s="92" t="s">
        <v>4506</v>
      </c>
      <c r="M109" s="92" t="s">
        <v>4507</v>
      </c>
      <c r="N109" s="92" t="s">
        <v>26</v>
      </c>
      <c r="O109" s="92" t="s">
        <v>1510</v>
      </c>
      <c r="S109" s="92" t="s">
        <v>4286</v>
      </c>
    </row>
    <row r="110" spans="1:19">
      <c r="A110" s="92">
        <v>109</v>
      </c>
      <c r="B110" s="92" t="s">
        <v>18</v>
      </c>
      <c r="C110" s="92" t="s">
        <v>358</v>
      </c>
      <c r="D110" s="92" t="s">
        <v>4281</v>
      </c>
      <c r="E110" s="92" t="s">
        <v>4287</v>
      </c>
      <c r="F110" s="92" t="s">
        <v>4283</v>
      </c>
      <c r="G110" s="92">
        <v>2009</v>
      </c>
      <c r="H110" s="92">
        <v>-26.044587</v>
      </c>
      <c r="I110" s="92">
        <v>28.057596</v>
      </c>
      <c r="J110" s="92" t="s">
        <v>42</v>
      </c>
      <c r="K110" s="92" t="s">
        <v>1510</v>
      </c>
      <c r="L110" s="92" t="s">
        <v>4508</v>
      </c>
      <c r="M110" s="92" t="s">
        <v>4509</v>
      </c>
      <c r="N110" s="92" t="s">
        <v>26</v>
      </c>
      <c r="O110" s="92" t="s">
        <v>1510</v>
      </c>
      <c r="S110" s="92" t="s">
        <v>4286</v>
      </c>
    </row>
    <row r="111" spans="1:19">
      <c r="A111" s="92">
        <v>110</v>
      </c>
      <c r="B111" s="92" t="s">
        <v>18</v>
      </c>
      <c r="C111" s="92" t="s">
        <v>358</v>
      </c>
      <c r="D111" s="92" t="s">
        <v>4281</v>
      </c>
      <c r="E111" s="92" t="s">
        <v>4287</v>
      </c>
      <c r="F111" s="92" t="s">
        <v>4283</v>
      </c>
      <c r="G111" s="92">
        <v>2009</v>
      </c>
      <c r="H111" s="92">
        <v>-26.044587</v>
      </c>
      <c r="I111" s="92">
        <v>28.057596</v>
      </c>
      <c r="J111" s="92" t="s">
        <v>42</v>
      </c>
      <c r="K111" s="92" t="s">
        <v>1510</v>
      </c>
      <c r="L111" s="92" t="s">
        <v>4510</v>
      </c>
      <c r="M111" s="92" t="s">
        <v>4511</v>
      </c>
      <c r="N111" s="92" t="s">
        <v>26</v>
      </c>
      <c r="O111" s="92" t="s">
        <v>1510</v>
      </c>
      <c r="S111" s="92" t="s">
        <v>4286</v>
      </c>
    </row>
    <row r="112" spans="1:19">
      <c r="A112" s="92">
        <v>111</v>
      </c>
      <c r="B112" s="92" t="s">
        <v>18</v>
      </c>
      <c r="C112" s="92" t="s">
        <v>358</v>
      </c>
      <c r="D112" s="92" t="s">
        <v>4281</v>
      </c>
      <c r="E112" s="92" t="s">
        <v>4292</v>
      </c>
      <c r="F112" s="92" t="s">
        <v>4283</v>
      </c>
      <c r="G112" s="92">
        <v>2009</v>
      </c>
      <c r="H112" s="92">
        <v>-26.87594</v>
      </c>
      <c r="I112" s="92">
        <v>28.26549</v>
      </c>
      <c r="J112" s="92" t="s">
        <v>42</v>
      </c>
      <c r="K112" s="92" t="s">
        <v>1510</v>
      </c>
      <c r="L112" s="92" t="s">
        <v>4512</v>
      </c>
      <c r="M112" s="92" t="s">
        <v>4513</v>
      </c>
      <c r="N112" s="92" t="s">
        <v>26</v>
      </c>
      <c r="O112" s="92" t="s">
        <v>1510</v>
      </c>
      <c r="S112" s="92" t="s">
        <v>4286</v>
      </c>
    </row>
    <row r="113" spans="1:19">
      <c r="A113" s="92">
        <v>112</v>
      </c>
      <c r="B113" s="92" t="s">
        <v>18</v>
      </c>
      <c r="C113" s="92" t="s">
        <v>358</v>
      </c>
      <c r="D113" s="92" t="s">
        <v>4281</v>
      </c>
      <c r="E113" s="92" t="s">
        <v>4292</v>
      </c>
      <c r="F113" s="92" t="s">
        <v>4283</v>
      </c>
      <c r="G113" s="92">
        <v>2009</v>
      </c>
      <c r="H113" s="92">
        <v>-26.87594</v>
      </c>
      <c r="I113" s="92">
        <v>28.26549</v>
      </c>
      <c r="J113" s="92" t="s">
        <v>42</v>
      </c>
      <c r="K113" s="92" t="s">
        <v>1510</v>
      </c>
      <c r="L113" s="92" t="s">
        <v>4514</v>
      </c>
      <c r="M113" s="92" t="s">
        <v>4515</v>
      </c>
      <c r="N113" s="92" t="s">
        <v>26</v>
      </c>
      <c r="O113" s="92" t="s">
        <v>1510</v>
      </c>
      <c r="S113" s="92" t="s">
        <v>4286</v>
      </c>
    </row>
    <row r="114" spans="1:19">
      <c r="A114" s="92">
        <v>113</v>
      </c>
      <c r="B114" s="92" t="s">
        <v>18</v>
      </c>
      <c r="C114" s="92" t="s">
        <v>358</v>
      </c>
      <c r="D114" s="92" t="s">
        <v>4281</v>
      </c>
      <c r="E114" s="92" t="s">
        <v>4292</v>
      </c>
      <c r="F114" s="92" t="s">
        <v>4283</v>
      </c>
      <c r="G114" s="92">
        <v>2009</v>
      </c>
      <c r="H114" s="92">
        <v>-26.87594</v>
      </c>
      <c r="I114" s="92">
        <v>28.26549</v>
      </c>
      <c r="J114" s="92" t="s">
        <v>42</v>
      </c>
      <c r="K114" s="92" t="s">
        <v>1510</v>
      </c>
      <c r="L114" s="92" t="s">
        <v>4516</v>
      </c>
      <c r="M114" s="92" t="s">
        <v>4517</v>
      </c>
      <c r="N114" s="92" t="s">
        <v>26</v>
      </c>
      <c r="O114" s="92" t="s">
        <v>1510</v>
      </c>
      <c r="S114" s="92" t="s">
        <v>4286</v>
      </c>
    </row>
    <row r="115" spans="1:19">
      <c r="A115" s="92">
        <v>114</v>
      </c>
      <c r="B115" s="92" t="s">
        <v>18</v>
      </c>
      <c r="C115" s="92" t="s">
        <v>358</v>
      </c>
      <c r="D115" s="92" t="s">
        <v>4281</v>
      </c>
      <c r="E115" s="92" t="s">
        <v>4292</v>
      </c>
      <c r="F115" s="92" t="s">
        <v>4283</v>
      </c>
      <c r="G115" s="92">
        <v>2009</v>
      </c>
      <c r="H115" s="92">
        <v>-26.87594</v>
      </c>
      <c r="I115" s="92">
        <v>28.26549</v>
      </c>
      <c r="J115" s="92" t="s">
        <v>42</v>
      </c>
      <c r="K115" s="92" t="s">
        <v>1510</v>
      </c>
      <c r="L115" s="92" t="s">
        <v>4518</v>
      </c>
      <c r="M115" s="92" t="s">
        <v>4519</v>
      </c>
      <c r="N115" s="92" t="s">
        <v>26</v>
      </c>
      <c r="O115" s="92" t="s">
        <v>1510</v>
      </c>
      <c r="S115" s="92" t="s">
        <v>4286</v>
      </c>
    </row>
    <row r="116" spans="1:19">
      <c r="A116" s="92">
        <v>115</v>
      </c>
      <c r="B116" s="92" t="s">
        <v>18</v>
      </c>
      <c r="C116" s="92" t="s">
        <v>358</v>
      </c>
      <c r="D116" s="92" t="s">
        <v>4281</v>
      </c>
      <c r="E116" s="92" t="s">
        <v>4292</v>
      </c>
      <c r="F116" s="92" t="s">
        <v>4283</v>
      </c>
      <c r="G116" s="92">
        <v>2009</v>
      </c>
      <c r="H116" s="92">
        <v>-26.87594</v>
      </c>
      <c r="I116" s="92">
        <v>28.26549</v>
      </c>
      <c r="J116" s="92" t="s">
        <v>42</v>
      </c>
      <c r="K116" s="92" t="s">
        <v>1510</v>
      </c>
      <c r="L116" s="92" t="s">
        <v>4520</v>
      </c>
      <c r="M116" s="92" t="s">
        <v>4521</v>
      </c>
      <c r="N116" s="92" t="s">
        <v>26</v>
      </c>
      <c r="O116" s="92" t="s">
        <v>1510</v>
      </c>
      <c r="S116" s="92" t="s">
        <v>4286</v>
      </c>
    </row>
    <row r="117" spans="1:19">
      <c r="A117" s="92">
        <v>116</v>
      </c>
      <c r="B117" s="92" t="s">
        <v>18</v>
      </c>
      <c r="C117" s="92" t="s">
        <v>358</v>
      </c>
      <c r="D117" s="92" t="s">
        <v>4281</v>
      </c>
      <c r="E117" s="92" t="s">
        <v>4292</v>
      </c>
      <c r="F117" s="92" t="s">
        <v>4283</v>
      </c>
      <c r="G117" s="92">
        <v>2009</v>
      </c>
      <c r="H117" s="92">
        <v>-26.87594</v>
      </c>
      <c r="I117" s="92">
        <v>28.26549</v>
      </c>
      <c r="J117" s="92" t="s">
        <v>42</v>
      </c>
      <c r="K117" s="92" t="s">
        <v>1510</v>
      </c>
      <c r="L117" s="92" t="s">
        <v>4522</v>
      </c>
      <c r="M117" s="92" t="s">
        <v>4523</v>
      </c>
      <c r="N117" s="92" t="s">
        <v>26</v>
      </c>
      <c r="O117" s="92" t="s">
        <v>1510</v>
      </c>
      <c r="S117" s="92" t="s">
        <v>4286</v>
      </c>
    </row>
    <row r="118" spans="1:19">
      <c r="A118" s="92">
        <v>117</v>
      </c>
      <c r="B118" s="92" t="s">
        <v>18</v>
      </c>
      <c r="C118" s="92" t="s">
        <v>358</v>
      </c>
      <c r="D118" s="92" t="s">
        <v>4281</v>
      </c>
      <c r="E118" s="92" t="s">
        <v>4292</v>
      </c>
      <c r="F118" s="92" t="s">
        <v>4283</v>
      </c>
      <c r="G118" s="92">
        <v>2009</v>
      </c>
      <c r="H118" s="92">
        <v>-26.87594</v>
      </c>
      <c r="I118" s="92">
        <v>28.26549</v>
      </c>
      <c r="J118" s="92" t="s">
        <v>42</v>
      </c>
      <c r="K118" s="92" t="s">
        <v>1510</v>
      </c>
      <c r="L118" s="92" t="s">
        <v>4524</v>
      </c>
      <c r="M118" s="92" t="s">
        <v>4525</v>
      </c>
      <c r="N118" s="92" t="s">
        <v>26</v>
      </c>
      <c r="O118" s="92" t="s">
        <v>1510</v>
      </c>
      <c r="S118" s="92" t="s">
        <v>4286</v>
      </c>
    </row>
    <row r="119" spans="1:19">
      <c r="A119" s="92">
        <v>118</v>
      </c>
      <c r="B119" s="92" t="s">
        <v>18</v>
      </c>
      <c r="C119" s="92" t="s">
        <v>358</v>
      </c>
      <c r="D119" s="92" t="s">
        <v>4281</v>
      </c>
      <c r="E119" s="92" t="s">
        <v>4292</v>
      </c>
      <c r="F119" s="92" t="s">
        <v>4283</v>
      </c>
      <c r="G119" s="92">
        <v>2009</v>
      </c>
      <c r="H119" s="92">
        <v>-26.87594</v>
      </c>
      <c r="I119" s="92">
        <v>28.26549</v>
      </c>
      <c r="J119" s="92" t="s">
        <v>42</v>
      </c>
      <c r="K119" s="92" t="s">
        <v>1510</v>
      </c>
      <c r="L119" s="92" t="s">
        <v>4526</v>
      </c>
      <c r="M119" s="92" t="s">
        <v>4527</v>
      </c>
      <c r="N119" s="92" t="s">
        <v>26</v>
      </c>
      <c r="O119" s="92" t="s">
        <v>1510</v>
      </c>
      <c r="S119" s="92" t="s">
        <v>4286</v>
      </c>
    </row>
    <row r="120" spans="1:19">
      <c r="A120" s="92">
        <v>119</v>
      </c>
      <c r="B120" s="92" t="s">
        <v>18</v>
      </c>
      <c r="C120" s="92" t="s">
        <v>358</v>
      </c>
      <c r="D120" s="92" t="s">
        <v>4281</v>
      </c>
      <c r="E120" s="92" t="s">
        <v>4292</v>
      </c>
      <c r="F120" s="92" t="s">
        <v>4283</v>
      </c>
      <c r="G120" s="92">
        <v>2009</v>
      </c>
      <c r="H120" s="92">
        <v>-26.87594</v>
      </c>
      <c r="I120" s="92">
        <v>28.26549</v>
      </c>
      <c r="J120" s="92" t="s">
        <v>42</v>
      </c>
      <c r="K120" s="92" t="s">
        <v>1510</v>
      </c>
      <c r="L120" s="92" t="s">
        <v>4528</v>
      </c>
      <c r="M120" s="92" t="s">
        <v>4529</v>
      </c>
      <c r="N120" s="92" t="s">
        <v>26</v>
      </c>
      <c r="O120" s="92" t="s">
        <v>1510</v>
      </c>
      <c r="S120" s="92" t="s">
        <v>4286</v>
      </c>
    </row>
    <row r="121" spans="1:19">
      <c r="A121" s="92">
        <v>120</v>
      </c>
      <c r="B121" s="92" t="s">
        <v>18</v>
      </c>
      <c r="C121" s="92" t="s">
        <v>358</v>
      </c>
      <c r="D121" s="92" t="s">
        <v>4309</v>
      </c>
      <c r="E121" s="92" t="s">
        <v>4310</v>
      </c>
      <c r="F121" s="92" t="s">
        <v>4283</v>
      </c>
      <c r="G121" s="92">
        <v>2009</v>
      </c>
      <c r="H121" s="92">
        <v>-33.724396900000002</v>
      </c>
      <c r="I121" s="92">
        <v>18.708124600000001</v>
      </c>
      <c r="J121" s="92" t="s">
        <v>42</v>
      </c>
      <c r="K121" s="92" t="s">
        <v>1510</v>
      </c>
      <c r="L121" s="92" t="s">
        <v>4530</v>
      </c>
      <c r="M121" s="92" t="s">
        <v>4531</v>
      </c>
      <c r="N121" s="92" t="s">
        <v>26</v>
      </c>
      <c r="O121" s="92" t="s">
        <v>1510</v>
      </c>
      <c r="S121" s="92" t="s">
        <v>4286</v>
      </c>
    </row>
    <row r="122" spans="1:19">
      <c r="A122" s="92">
        <v>121</v>
      </c>
      <c r="B122" s="92" t="s">
        <v>18</v>
      </c>
      <c r="C122" s="92" t="s">
        <v>358</v>
      </c>
      <c r="D122" s="92" t="s">
        <v>4309</v>
      </c>
      <c r="E122" s="92" t="s">
        <v>4310</v>
      </c>
      <c r="F122" s="92" t="s">
        <v>4283</v>
      </c>
      <c r="G122" s="92">
        <v>2009</v>
      </c>
      <c r="H122" s="92">
        <v>-33.724396900000002</v>
      </c>
      <c r="I122" s="92">
        <v>18.708124600000001</v>
      </c>
      <c r="J122" s="92" t="s">
        <v>42</v>
      </c>
      <c r="K122" s="92" t="s">
        <v>1510</v>
      </c>
      <c r="L122" s="92" t="s">
        <v>4532</v>
      </c>
      <c r="M122" s="92" t="s">
        <v>4533</v>
      </c>
      <c r="N122" s="92" t="s">
        <v>26</v>
      </c>
      <c r="O122" s="92" t="s">
        <v>1510</v>
      </c>
      <c r="S122" s="92" t="s">
        <v>4286</v>
      </c>
    </row>
    <row r="123" spans="1:19">
      <c r="A123" s="92">
        <v>122</v>
      </c>
      <c r="B123" s="92" t="s">
        <v>18</v>
      </c>
      <c r="C123" s="92" t="s">
        <v>358</v>
      </c>
      <c r="D123" s="92" t="s">
        <v>4309</v>
      </c>
      <c r="E123" s="92" t="s">
        <v>4310</v>
      </c>
      <c r="F123" s="92" t="s">
        <v>4283</v>
      </c>
      <c r="G123" s="92">
        <v>2009</v>
      </c>
      <c r="H123" s="92">
        <v>-33.724396900000002</v>
      </c>
      <c r="I123" s="92">
        <v>18.708124600000001</v>
      </c>
      <c r="J123" s="92" t="s">
        <v>42</v>
      </c>
      <c r="K123" s="92" t="s">
        <v>1510</v>
      </c>
      <c r="L123" s="92" t="s">
        <v>4534</v>
      </c>
      <c r="M123" s="92" t="s">
        <v>4535</v>
      </c>
      <c r="N123" s="92" t="s">
        <v>26</v>
      </c>
      <c r="O123" s="92" t="s">
        <v>1510</v>
      </c>
      <c r="S123" s="92" t="s">
        <v>4286</v>
      </c>
    </row>
    <row r="124" spans="1:19">
      <c r="A124" s="92">
        <v>123</v>
      </c>
      <c r="B124" s="92" t="s">
        <v>18</v>
      </c>
      <c r="C124" s="92" t="s">
        <v>358</v>
      </c>
      <c r="D124" s="92" t="s">
        <v>4309</v>
      </c>
      <c r="E124" s="92" t="s">
        <v>4310</v>
      </c>
      <c r="F124" s="92" t="s">
        <v>4283</v>
      </c>
      <c r="G124" s="92">
        <v>2009</v>
      </c>
      <c r="H124" s="92">
        <v>-33.724396900000002</v>
      </c>
      <c r="I124" s="92">
        <v>18.708124600000001</v>
      </c>
      <c r="J124" s="92" t="s">
        <v>42</v>
      </c>
      <c r="K124" s="92" t="s">
        <v>1510</v>
      </c>
      <c r="L124" s="92" t="s">
        <v>4536</v>
      </c>
      <c r="M124" s="92" t="s">
        <v>4537</v>
      </c>
      <c r="N124" s="92" t="s">
        <v>26</v>
      </c>
      <c r="O124" s="92" t="s">
        <v>1510</v>
      </c>
      <c r="S124" s="92" t="s">
        <v>4286</v>
      </c>
    </row>
    <row r="125" spans="1:19">
      <c r="A125" s="92">
        <v>124</v>
      </c>
      <c r="B125" s="92" t="s">
        <v>18</v>
      </c>
      <c r="C125" s="92" t="s">
        <v>358</v>
      </c>
      <c r="D125" s="92" t="s">
        <v>4309</v>
      </c>
      <c r="E125" s="92" t="s">
        <v>4310</v>
      </c>
      <c r="F125" s="92" t="s">
        <v>4283</v>
      </c>
      <c r="G125" s="92">
        <v>2009</v>
      </c>
      <c r="H125" s="92">
        <v>-33.724396900000002</v>
      </c>
      <c r="I125" s="92">
        <v>18.708124600000001</v>
      </c>
      <c r="J125" s="92" t="s">
        <v>42</v>
      </c>
      <c r="K125" s="92" t="s">
        <v>1510</v>
      </c>
      <c r="L125" s="92" t="s">
        <v>4538</v>
      </c>
      <c r="M125" s="92" t="s">
        <v>4539</v>
      </c>
      <c r="N125" s="92" t="s">
        <v>26</v>
      </c>
      <c r="O125" s="92" t="s">
        <v>1510</v>
      </c>
      <c r="S125" s="92" t="s">
        <v>4286</v>
      </c>
    </row>
    <row r="126" spans="1:19">
      <c r="A126" s="92">
        <v>125</v>
      </c>
      <c r="B126" s="92" t="s">
        <v>18</v>
      </c>
      <c r="C126" s="92" t="s">
        <v>358</v>
      </c>
      <c r="D126" s="92" t="s">
        <v>4281</v>
      </c>
      <c r="E126" s="92" t="s">
        <v>4315</v>
      </c>
      <c r="F126" s="92" t="s">
        <v>4283</v>
      </c>
      <c r="G126" s="92">
        <v>2009</v>
      </c>
      <c r="H126" s="92">
        <v>-33.882459599999997</v>
      </c>
      <c r="I126" s="92">
        <v>18.5062468</v>
      </c>
      <c r="J126" s="92" t="s">
        <v>42</v>
      </c>
      <c r="K126" s="92" t="s">
        <v>1510</v>
      </c>
      <c r="L126" s="92" t="s">
        <v>4540</v>
      </c>
      <c r="M126" s="92" t="s">
        <v>4541</v>
      </c>
      <c r="N126" s="92" t="s">
        <v>26</v>
      </c>
      <c r="O126" s="92" t="s">
        <v>1510</v>
      </c>
      <c r="S126" s="92" t="s">
        <v>4286</v>
      </c>
    </row>
    <row r="127" spans="1:19">
      <c r="A127" s="92">
        <v>126</v>
      </c>
      <c r="B127" s="92" t="s">
        <v>18</v>
      </c>
      <c r="C127" s="92" t="s">
        <v>358</v>
      </c>
      <c r="D127" s="92" t="s">
        <v>4281</v>
      </c>
      <c r="E127" s="92" t="s">
        <v>4315</v>
      </c>
      <c r="F127" s="92" t="s">
        <v>4283</v>
      </c>
      <c r="G127" s="92">
        <v>2009</v>
      </c>
      <c r="H127" s="92">
        <v>-33.882459599999997</v>
      </c>
      <c r="I127" s="92">
        <v>18.5062468</v>
      </c>
      <c r="J127" s="92" t="s">
        <v>42</v>
      </c>
      <c r="K127" s="92" t="s">
        <v>1510</v>
      </c>
      <c r="L127" s="92" t="s">
        <v>4542</v>
      </c>
      <c r="M127" s="92" t="s">
        <v>4543</v>
      </c>
      <c r="N127" s="92" t="s">
        <v>26</v>
      </c>
      <c r="O127" s="92" t="s">
        <v>1510</v>
      </c>
      <c r="S127" s="92" t="s">
        <v>4286</v>
      </c>
    </row>
    <row r="128" spans="1:19">
      <c r="A128" s="92">
        <v>127</v>
      </c>
      <c r="B128" s="92" t="s">
        <v>18</v>
      </c>
      <c r="C128" s="92" t="s">
        <v>358</v>
      </c>
      <c r="D128" s="92" t="s">
        <v>4281</v>
      </c>
      <c r="E128" s="92" t="s">
        <v>4315</v>
      </c>
      <c r="F128" s="92" t="s">
        <v>4283</v>
      </c>
      <c r="G128" s="92">
        <v>2009</v>
      </c>
      <c r="H128" s="92">
        <v>-33.882459599999997</v>
      </c>
      <c r="I128" s="92">
        <v>18.5062468</v>
      </c>
      <c r="J128" s="92" t="s">
        <v>42</v>
      </c>
      <c r="K128" s="92" t="s">
        <v>1510</v>
      </c>
      <c r="L128" s="92" t="s">
        <v>4544</v>
      </c>
      <c r="M128" s="92" t="s">
        <v>4545</v>
      </c>
      <c r="N128" s="92" t="s">
        <v>26</v>
      </c>
      <c r="O128" s="92" t="s">
        <v>1510</v>
      </c>
      <c r="S128" s="92" t="s">
        <v>4286</v>
      </c>
    </row>
    <row r="129" spans="1:19">
      <c r="A129" s="92">
        <v>128</v>
      </c>
      <c r="B129" s="92" t="s">
        <v>18</v>
      </c>
      <c r="C129" s="92" t="s">
        <v>358</v>
      </c>
      <c r="D129" s="92" t="s">
        <v>4281</v>
      </c>
      <c r="E129" s="92" t="s">
        <v>4315</v>
      </c>
      <c r="F129" s="92" t="s">
        <v>4283</v>
      </c>
      <c r="G129" s="92">
        <v>2009</v>
      </c>
      <c r="H129" s="92">
        <v>-33.882459599999997</v>
      </c>
      <c r="I129" s="92">
        <v>18.5062468</v>
      </c>
      <c r="J129" s="92" t="s">
        <v>42</v>
      </c>
      <c r="K129" s="92" t="s">
        <v>1510</v>
      </c>
      <c r="L129" s="92" t="s">
        <v>4546</v>
      </c>
      <c r="M129" s="92" t="s">
        <v>4547</v>
      </c>
      <c r="N129" s="92" t="s">
        <v>26</v>
      </c>
      <c r="O129" s="92" t="s">
        <v>1510</v>
      </c>
      <c r="S129" s="92" t="s">
        <v>4286</v>
      </c>
    </row>
    <row r="130" spans="1:19">
      <c r="A130" s="92">
        <v>129</v>
      </c>
      <c r="B130" s="92" t="s">
        <v>18</v>
      </c>
      <c r="C130" s="92" t="s">
        <v>358</v>
      </c>
      <c r="D130" s="92" t="s">
        <v>4281</v>
      </c>
      <c r="E130" s="92" t="s">
        <v>4315</v>
      </c>
      <c r="F130" s="92" t="s">
        <v>4283</v>
      </c>
      <c r="G130" s="92">
        <v>2009</v>
      </c>
      <c r="H130" s="92">
        <v>-33.882459599999997</v>
      </c>
      <c r="I130" s="92">
        <v>18.5062468</v>
      </c>
      <c r="J130" s="92" t="s">
        <v>42</v>
      </c>
      <c r="K130" s="92" t="s">
        <v>1510</v>
      </c>
      <c r="L130" s="92" t="s">
        <v>4548</v>
      </c>
      <c r="M130" s="92" t="s">
        <v>4549</v>
      </c>
      <c r="N130" s="92" t="s">
        <v>26</v>
      </c>
      <c r="O130" s="92" t="s">
        <v>1510</v>
      </c>
      <c r="S130" s="92" t="s">
        <v>4286</v>
      </c>
    </row>
    <row r="131" spans="1:19">
      <c r="A131" s="92">
        <v>130</v>
      </c>
      <c r="B131" s="92" t="s">
        <v>18</v>
      </c>
      <c r="C131" s="92" t="s">
        <v>358</v>
      </c>
      <c r="D131" s="92" t="s">
        <v>4281</v>
      </c>
      <c r="E131" s="92" t="s">
        <v>4315</v>
      </c>
      <c r="F131" s="92" t="s">
        <v>4283</v>
      </c>
      <c r="G131" s="92">
        <v>2009</v>
      </c>
      <c r="H131" s="92">
        <v>-33.882459599999997</v>
      </c>
      <c r="I131" s="92">
        <v>18.5062468</v>
      </c>
      <c r="J131" s="92" t="s">
        <v>42</v>
      </c>
      <c r="K131" s="92" t="s">
        <v>1510</v>
      </c>
      <c r="L131" s="92" t="s">
        <v>4550</v>
      </c>
      <c r="M131" s="92" t="s">
        <v>4551</v>
      </c>
      <c r="N131" s="92" t="s">
        <v>26</v>
      </c>
      <c r="O131" s="92" t="s">
        <v>1510</v>
      </c>
      <c r="S131" s="92" t="s">
        <v>4286</v>
      </c>
    </row>
    <row r="132" spans="1:19">
      <c r="A132" s="92">
        <v>131</v>
      </c>
      <c r="B132" s="92" t="s">
        <v>18</v>
      </c>
      <c r="C132" s="92" t="s">
        <v>358</v>
      </c>
      <c r="D132" s="92" t="s">
        <v>4281</v>
      </c>
      <c r="E132" s="92" t="s">
        <v>4315</v>
      </c>
      <c r="F132" s="92" t="s">
        <v>4283</v>
      </c>
      <c r="G132" s="92">
        <v>2009</v>
      </c>
      <c r="H132" s="92">
        <v>-33.882459599999997</v>
      </c>
      <c r="I132" s="92">
        <v>18.5062468</v>
      </c>
      <c r="J132" s="92" t="s">
        <v>42</v>
      </c>
      <c r="K132" s="92" t="s">
        <v>1510</v>
      </c>
      <c r="L132" s="92" t="s">
        <v>4552</v>
      </c>
      <c r="M132" s="92" t="s">
        <v>4553</v>
      </c>
      <c r="N132" s="92" t="s">
        <v>26</v>
      </c>
      <c r="O132" s="92" t="s">
        <v>1510</v>
      </c>
      <c r="S132" s="92" t="s">
        <v>4286</v>
      </c>
    </row>
    <row r="133" spans="1:19">
      <c r="A133" s="92">
        <v>132</v>
      </c>
      <c r="B133" s="92" t="s">
        <v>18</v>
      </c>
      <c r="C133" s="92" t="s">
        <v>358</v>
      </c>
      <c r="D133" s="92" t="s">
        <v>4281</v>
      </c>
      <c r="E133" s="92" t="s">
        <v>4315</v>
      </c>
      <c r="F133" s="92" t="s">
        <v>4283</v>
      </c>
      <c r="G133" s="92">
        <v>2009</v>
      </c>
      <c r="H133" s="92">
        <v>-33.882459599999997</v>
      </c>
      <c r="I133" s="92">
        <v>18.5062468</v>
      </c>
      <c r="J133" s="92" t="s">
        <v>42</v>
      </c>
      <c r="K133" s="92" t="s">
        <v>1510</v>
      </c>
      <c r="L133" s="92" t="s">
        <v>4554</v>
      </c>
      <c r="M133" s="92" t="s">
        <v>4555</v>
      </c>
      <c r="N133" s="92" t="s">
        <v>26</v>
      </c>
      <c r="O133" s="92" t="s">
        <v>1510</v>
      </c>
      <c r="S133" s="92" t="s">
        <v>4286</v>
      </c>
    </row>
    <row r="134" spans="1:19">
      <c r="A134" s="92">
        <v>133</v>
      </c>
      <c r="B134" s="92" t="s">
        <v>18</v>
      </c>
      <c r="C134" s="92" t="s">
        <v>358</v>
      </c>
      <c r="D134" s="92" t="s">
        <v>4281</v>
      </c>
      <c r="E134" s="92" t="s">
        <v>4315</v>
      </c>
      <c r="F134" s="92" t="s">
        <v>4283</v>
      </c>
      <c r="G134" s="92">
        <v>2009</v>
      </c>
      <c r="H134" s="92">
        <v>-33.882459599999997</v>
      </c>
      <c r="I134" s="92">
        <v>18.5062468</v>
      </c>
      <c r="J134" s="92" t="s">
        <v>42</v>
      </c>
      <c r="K134" s="92" t="s">
        <v>1510</v>
      </c>
      <c r="L134" s="92" t="s">
        <v>4556</v>
      </c>
      <c r="M134" s="92" t="s">
        <v>4557</v>
      </c>
      <c r="N134" s="92" t="s">
        <v>26</v>
      </c>
      <c r="O134" s="92" t="s">
        <v>1510</v>
      </c>
      <c r="S134" s="92" t="s">
        <v>4286</v>
      </c>
    </row>
    <row r="135" spans="1:19">
      <c r="A135" s="92">
        <v>134</v>
      </c>
      <c r="B135" s="92" t="s">
        <v>18</v>
      </c>
      <c r="C135" s="92" t="s">
        <v>358</v>
      </c>
      <c r="D135" s="92" t="s">
        <v>4281</v>
      </c>
      <c r="E135" s="92" t="s">
        <v>4315</v>
      </c>
      <c r="F135" s="92" t="s">
        <v>4283</v>
      </c>
      <c r="G135" s="92">
        <v>2009</v>
      </c>
      <c r="H135" s="92">
        <v>-33.882459599999997</v>
      </c>
      <c r="I135" s="92">
        <v>18.5062468</v>
      </c>
      <c r="J135" s="92" t="s">
        <v>42</v>
      </c>
      <c r="K135" s="92" t="s">
        <v>1510</v>
      </c>
      <c r="L135" s="92" t="s">
        <v>4558</v>
      </c>
      <c r="M135" s="92" t="s">
        <v>4559</v>
      </c>
      <c r="N135" s="92" t="s">
        <v>26</v>
      </c>
      <c r="O135" s="92" t="s">
        <v>1510</v>
      </c>
      <c r="S135" s="92" t="s">
        <v>4286</v>
      </c>
    </row>
    <row r="136" spans="1:19">
      <c r="A136" s="92">
        <v>135</v>
      </c>
      <c r="B136" s="92" t="s">
        <v>18</v>
      </c>
      <c r="C136" s="92" t="s">
        <v>358</v>
      </c>
      <c r="D136" s="92" t="s">
        <v>4281</v>
      </c>
      <c r="E136" s="92" t="s">
        <v>4315</v>
      </c>
      <c r="F136" s="92" t="s">
        <v>4283</v>
      </c>
      <c r="G136" s="92">
        <v>2009</v>
      </c>
      <c r="H136" s="92">
        <v>-33.882459599999997</v>
      </c>
      <c r="I136" s="92">
        <v>18.5062468</v>
      </c>
      <c r="J136" s="92" t="s">
        <v>42</v>
      </c>
      <c r="K136" s="92" t="s">
        <v>1510</v>
      </c>
      <c r="L136" s="92" t="s">
        <v>4560</v>
      </c>
      <c r="M136" s="92" t="s">
        <v>4561</v>
      </c>
      <c r="N136" s="92" t="s">
        <v>26</v>
      </c>
      <c r="O136" s="92" t="s">
        <v>1510</v>
      </c>
      <c r="S136" s="92" t="s">
        <v>4286</v>
      </c>
    </row>
    <row r="137" spans="1:19">
      <c r="A137" s="92">
        <v>136</v>
      </c>
      <c r="B137" s="92" t="s">
        <v>18</v>
      </c>
      <c r="C137" s="92" t="s">
        <v>358</v>
      </c>
      <c r="D137" s="92" t="s">
        <v>4281</v>
      </c>
      <c r="E137" s="92" t="s">
        <v>4315</v>
      </c>
      <c r="F137" s="92" t="s">
        <v>4283</v>
      </c>
      <c r="G137" s="92">
        <v>2009</v>
      </c>
      <c r="H137" s="92">
        <v>-33.882459599999997</v>
      </c>
      <c r="I137" s="92">
        <v>18.5062468</v>
      </c>
      <c r="J137" s="92" t="s">
        <v>42</v>
      </c>
      <c r="K137" s="92" t="s">
        <v>1510</v>
      </c>
      <c r="L137" s="92" t="s">
        <v>4562</v>
      </c>
      <c r="M137" s="92" t="s">
        <v>4563</v>
      </c>
      <c r="N137" s="92" t="s">
        <v>26</v>
      </c>
      <c r="O137" s="92" t="s">
        <v>1510</v>
      </c>
      <c r="S137" s="92" t="s">
        <v>4286</v>
      </c>
    </row>
    <row r="138" spans="1:19">
      <c r="A138" s="92">
        <v>137</v>
      </c>
      <c r="B138" s="92" t="s">
        <v>18</v>
      </c>
      <c r="C138" s="92" t="s">
        <v>358</v>
      </c>
      <c r="D138" s="92" t="s">
        <v>4281</v>
      </c>
      <c r="E138" s="92" t="s">
        <v>4292</v>
      </c>
      <c r="F138" s="92" t="s">
        <v>4283</v>
      </c>
      <c r="G138" s="92">
        <v>2009</v>
      </c>
      <c r="H138" s="92">
        <v>-26.87594</v>
      </c>
      <c r="I138" s="92">
        <v>28.26549</v>
      </c>
      <c r="J138" s="92" t="s">
        <v>42</v>
      </c>
      <c r="K138" s="92" t="s">
        <v>1510</v>
      </c>
      <c r="L138" s="92" t="s">
        <v>4564</v>
      </c>
      <c r="M138" s="92" t="s">
        <v>4565</v>
      </c>
      <c r="N138" s="92" t="s">
        <v>26</v>
      </c>
      <c r="O138" s="92" t="s">
        <v>1510</v>
      </c>
      <c r="S138" s="92" t="s">
        <v>4286</v>
      </c>
    </row>
    <row r="139" spans="1:19">
      <c r="A139" s="92">
        <v>138</v>
      </c>
      <c r="B139" s="92" t="s">
        <v>18</v>
      </c>
      <c r="C139" s="92" t="s">
        <v>358</v>
      </c>
      <c r="D139" s="92" t="s">
        <v>4281</v>
      </c>
      <c r="E139" s="92" t="s">
        <v>4292</v>
      </c>
      <c r="F139" s="92" t="s">
        <v>4283</v>
      </c>
      <c r="G139" s="92">
        <v>2009</v>
      </c>
      <c r="H139" s="92">
        <v>-26.87594</v>
      </c>
      <c r="I139" s="92">
        <v>28.26549</v>
      </c>
      <c r="J139" s="92" t="s">
        <v>42</v>
      </c>
      <c r="K139" s="92" t="s">
        <v>1510</v>
      </c>
      <c r="L139" s="92" t="s">
        <v>4566</v>
      </c>
      <c r="M139" s="92" t="s">
        <v>4567</v>
      </c>
      <c r="N139" s="92" t="s">
        <v>26</v>
      </c>
      <c r="O139" s="92" t="s">
        <v>1510</v>
      </c>
      <c r="S139" s="92" t="s">
        <v>4286</v>
      </c>
    </row>
    <row r="140" spans="1:19">
      <c r="A140" s="92">
        <v>139</v>
      </c>
      <c r="B140" s="92" t="s">
        <v>18</v>
      </c>
      <c r="C140" s="92" t="s">
        <v>358</v>
      </c>
      <c r="D140" s="92" t="s">
        <v>4309</v>
      </c>
      <c r="E140" s="92" t="s">
        <v>4310</v>
      </c>
      <c r="F140" s="92" t="s">
        <v>4283</v>
      </c>
      <c r="G140" s="92">
        <v>2009</v>
      </c>
      <c r="H140" s="92">
        <v>-33.724396900000002</v>
      </c>
      <c r="I140" s="92">
        <v>18.708124600000001</v>
      </c>
      <c r="J140" s="92" t="s">
        <v>42</v>
      </c>
      <c r="K140" s="92" t="s">
        <v>1510</v>
      </c>
      <c r="L140" s="92" t="s">
        <v>4568</v>
      </c>
      <c r="M140" s="92" t="s">
        <v>4569</v>
      </c>
      <c r="N140" s="92" t="s">
        <v>26</v>
      </c>
      <c r="O140" s="92" t="s">
        <v>1510</v>
      </c>
      <c r="S140" s="92" t="s">
        <v>4286</v>
      </c>
    </row>
    <row r="141" spans="1:19">
      <c r="A141" s="92">
        <v>140</v>
      </c>
      <c r="B141" s="92" t="s">
        <v>18</v>
      </c>
      <c r="C141" s="92" t="s">
        <v>358</v>
      </c>
      <c r="D141" s="92" t="s">
        <v>4309</v>
      </c>
      <c r="E141" s="92" t="s">
        <v>4310</v>
      </c>
      <c r="F141" s="92" t="s">
        <v>4283</v>
      </c>
      <c r="G141" s="92">
        <v>2009</v>
      </c>
      <c r="H141" s="92">
        <v>-33.724396900000002</v>
      </c>
      <c r="I141" s="92">
        <v>18.708124600000001</v>
      </c>
      <c r="J141" s="92" t="s">
        <v>42</v>
      </c>
      <c r="K141" s="92" t="s">
        <v>1510</v>
      </c>
      <c r="L141" s="92" t="s">
        <v>4570</v>
      </c>
      <c r="M141" s="92" t="s">
        <v>4571</v>
      </c>
      <c r="N141" s="92" t="s">
        <v>26</v>
      </c>
      <c r="O141" s="92" t="s">
        <v>1510</v>
      </c>
      <c r="S141" s="92" t="s">
        <v>4286</v>
      </c>
    </row>
    <row r="142" spans="1:19">
      <c r="A142" s="92">
        <v>141</v>
      </c>
      <c r="B142" s="92" t="s">
        <v>18</v>
      </c>
      <c r="C142" s="92" t="s">
        <v>358</v>
      </c>
      <c r="D142" s="92" t="s">
        <v>4309</v>
      </c>
      <c r="E142" s="92" t="s">
        <v>4310</v>
      </c>
      <c r="F142" s="92" t="s">
        <v>4283</v>
      </c>
      <c r="G142" s="92">
        <v>2009</v>
      </c>
      <c r="H142" s="92">
        <v>-33.724396900000002</v>
      </c>
      <c r="I142" s="92">
        <v>18.708124600000001</v>
      </c>
      <c r="J142" s="92" t="s">
        <v>42</v>
      </c>
      <c r="K142" s="92" t="s">
        <v>1510</v>
      </c>
      <c r="L142" s="92" t="s">
        <v>4572</v>
      </c>
      <c r="M142" s="92" t="s">
        <v>4573</v>
      </c>
      <c r="N142" s="92" t="s">
        <v>26</v>
      </c>
      <c r="O142" s="92" t="s">
        <v>1510</v>
      </c>
      <c r="S142" s="92" t="s">
        <v>4286</v>
      </c>
    </row>
    <row r="143" spans="1:19">
      <c r="A143" s="92">
        <v>142</v>
      </c>
      <c r="B143" s="92" t="s">
        <v>18</v>
      </c>
      <c r="C143" s="92" t="s">
        <v>358</v>
      </c>
      <c r="D143" s="92" t="s">
        <v>4309</v>
      </c>
      <c r="E143" s="92" t="s">
        <v>4310</v>
      </c>
      <c r="F143" s="92" t="s">
        <v>4283</v>
      </c>
      <c r="G143" s="92">
        <v>2009</v>
      </c>
      <c r="H143" s="92">
        <v>-33.724396900000002</v>
      </c>
      <c r="I143" s="92">
        <v>18.708124600000001</v>
      </c>
      <c r="J143" s="92" t="s">
        <v>42</v>
      </c>
      <c r="K143" s="92" t="s">
        <v>1510</v>
      </c>
      <c r="L143" s="92" t="s">
        <v>4574</v>
      </c>
      <c r="M143" s="92" t="s">
        <v>4575</v>
      </c>
      <c r="N143" s="92" t="s">
        <v>26</v>
      </c>
      <c r="O143" s="92" t="s">
        <v>1510</v>
      </c>
      <c r="S143" s="92" t="s">
        <v>4286</v>
      </c>
    </row>
    <row r="144" spans="1:19">
      <c r="A144" s="92">
        <v>143</v>
      </c>
      <c r="B144" s="92" t="s">
        <v>18</v>
      </c>
      <c r="C144" s="92" t="s">
        <v>358</v>
      </c>
      <c r="D144" s="92" t="s">
        <v>4309</v>
      </c>
      <c r="E144" s="92" t="s">
        <v>4310</v>
      </c>
      <c r="F144" s="92" t="s">
        <v>4283</v>
      </c>
      <c r="G144" s="92">
        <v>2009</v>
      </c>
      <c r="H144" s="92">
        <v>-33.724396900000002</v>
      </c>
      <c r="I144" s="92">
        <v>18.708124600000001</v>
      </c>
      <c r="J144" s="92" t="s">
        <v>42</v>
      </c>
      <c r="K144" s="92" t="s">
        <v>1510</v>
      </c>
      <c r="L144" s="92" t="s">
        <v>4576</v>
      </c>
      <c r="M144" s="92" t="s">
        <v>4577</v>
      </c>
      <c r="N144" s="92" t="s">
        <v>26</v>
      </c>
      <c r="O144" s="92" t="s">
        <v>1510</v>
      </c>
      <c r="S144" s="92" t="s">
        <v>4286</v>
      </c>
    </row>
    <row r="145" spans="1:19">
      <c r="A145" s="92">
        <v>144</v>
      </c>
      <c r="B145" s="92" t="s">
        <v>18</v>
      </c>
      <c r="C145" s="92" t="s">
        <v>358</v>
      </c>
      <c r="D145" s="92" t="s">
        <v>4281</v>
      </c>
      <c r="E145" s="92" t="s">
        <v>4315</v>
      </c>
      <c r="F145" s="92" t="s">
        <v>4283</v>
      </c>
      <c r="G145" s="92">
        <v>2009</v>
      </c>
      <c r="H145" s="92">
        <v>-33.882459599999997</v>
      </c>
      <c r="I145" s="92">
        <v>18.5062468</v>
      </c>
      <c r="J145" s="92" t="s">
        <v>42</v>
      </c>
      <c r="K145" s="92" t="s">
        <v>1510</v>
      </c>
      <c r="L145" s="92" t="s">
        <v>4578</v>
      </c>
      <c r="M145" s="92" t="s">
        <v>4579</v>
      </c>
      <c r="N145" s="92" t="s">
        <v>26</v>
      </c>
      <c r="O145" s="92" t="s">
        <v>1510</v>
      </c>
      <c r="S145" s="92" t="s">
        <v>4286</v>
      </c>
    </row>
    <row r="146" spans="1:19">
      <c r="A146" s="92">
        <v>145</v>
      </c>
      <c r="B146" s="92" t="s">
        <v>18</v>
      </c>
      <c r="C146" s="92" t="s">
        <v>358</v>
      </c>
      <c r="D146" s="92" t="s">
        <v>4281</v>
      </c>
      <c r="E146" s="92" t="s">
        <v>4315</v>
      </c>
      <c r="F146" s="92" t="s">
        <v>4283</v>
      </c>
      <c r="G146" s="92">
        <v>2009</v>
      </c>
      <c r="H146" s="92">
        <v>-33.882459599999997</v>
      </c>
      <c r="I146" s="92">
        <v>18.5062468</v>
      </c>
      <c r="J146" s="92" t="s">
        <v>42</v>
      </c>
      <c r="K146" s="92" t="s">
        <v>1510</v>
      </c>
      <c r="L146" s="92" t="s">
        <v>4580</v>
      </c>
      <c r="M146" s="92" t="s">
        <v>4581</v>
      </c>
      <c r="N146" s="92" t="s">
        <v>26</v>
      </c>
      <c r="O146" s="92" t="s">
        <v>1510</v>
      </c>
      <c r="S146" s="92" t="s">
        <v>4286</v>
      </c>
    </row>
    <row r="147" spans="1:19">
      <c r="A147" s="92">
        <v>146</v>
      </c>
      <c r="B147" s="92" t="s">
        <v>18</v>
      </c>
      <c r="C147" s="92" t="s">
        <v>358</v>
      </c>
      <c r="D147" s="92" t="s">
        <v>4281</v>
      </c>
      <c r="E147" s="92" t="s">
        <v>4315</v>
      </c>
      <c r="F147" s="92" t="s">
        <v>4283</v>
      </c>
      <c r="G147" s="92">
        <v>2009</v>
      </c>
      <c r="H147" s="92">
        <v>-33.882459599999997</v>
      </c>
      <c r="I147" s="92">
        <v>18.5062468</v>
      </c>
      <c r="J147" s="92" t="s">
        <v>42</v>
      </c>
      <c r="K147" s="92" t="s">
        <v>1510</v>
      </c>
      <c r="L147" s="92" t="s">
        <v>4582</v>
      </c>
      <c r="M147" s="92" t="s">
        <v>4583</v>
      </c>
      <c r="N147" s="92" t="s">
        <v>26</v>
      </c>
      <c r="O147" s="92" t="s">
        <v>1510</v>
      </c>
      <c r="S147" s="92" t="s">
        <v>4286</v>
      </c>
    </row>
    <row r="148" spans="1:19">
      <c r="A148" s="92">
        <v>147</v>
      </c>
      <c r="B148" s="92" t="s">
        <v>18</v>
      </c>
      <c r="C148" s="92" t="s">
        <v>358</v>
      </c>
      <c r="D148" s="92" t="s">
        <v>4281</v>
      </c>
      <c r="E148" s="92" t="s">
        <v>4315</v>
      </c>
      <c r="F148" s="92" t="s">
        <v>4283</v>
      </c>
      <c r="G148" s="92">
        <v>2009</v>
      </c>
      <c r="H148" s="92">
        <v>-33.882459599999997</v>
      </c>
      <c r="I148" s="92">
        <v>18.5062468</v>
      </c>
      <c r="J148" s="92" t="s">
        <v>42</v>
      </c>
      <c r="K148" s="92" t="s">
        <v>1510</v>
      </c>
      <c r="L148" s="92" t="s">
        <v>4584</v>
      </c>
      <c r="M148" s="92" t="s">
        <v>4585</v>
      </c>
      <c r="N148" s="92" t="s">
        <v>26</v>
      </c>
      <c r="O148" s="92" t="s">
        <v>1510</v>
      </c>
      <c r="S148" s="92" t="s">
        <v>4286</v>
      </c>
    </row>
    <row r="149" spans="1:19">
      <c r="A149" s="92">
        <v>148</v>
      </c>
      <c r="B149" s="92" t="s">
        <v>18</v>
      </c>
      <c r="C149" s="92" t="s">
        <v>358</v>
      </c>
      <c r="D149" s="92" t="s">
        <v>4281</v>
      </c>
      <c r="E149" s="92" t="s">
        <v>4315</v>
      </c>
      <c r="F149" s="92" t="s">
        <v>4283</v>
      </c>
      <c r="G149" s="92">
        <v>2009</v>
      </c>
      <c r="H149" s="92">
        <v>-33.882459599999997</v>
      </c>
      <c r="I149" s="92">
        <v>18.5062468</v>
      </c>
      <c r="J149" s="92" t="s">
        <v>42</v>
      </c>
      <c r="K149" s="92" t="s">
        <v>1510</v>
      </c>
      <c r="L149" s="92" t="s">
        <v>4586</v>
      </c>
      <c r="M149" s="92" t="s">
        <v>4587</v>
      </c>
      <c r="N149" s="92" t="s">
        <v>26</v>
      </c>
      <c r="O149" s="92" t="s">
        <v>1510</v>
      </c>
      <c r="S149" s="92" t="s">
        <v>4286</v>
      </c>
    </row>
    <row r="150" spans="1:19">
      <c r="A150" s="92">
        <v>149</v>
      </c>
      <c r="B150" s="92" t="s">
        <v>1360</v>
      </c>
      <c r="C150" s="92" t="s">
        <v>358</v>
      </c>
      <c r="D150" s="92" t="s">
        <v>4588</v>
      </c>
      <c r="E150" s="92" t="s">
        <v>4589</v>
      </c>
      <c r="F150" s="92" t="s">
        <v>4283</v>
      </c>
      <c r="G150" s="92">
        <v>2008</v>
      </c>
      <c r="H150" s="92">
        <v>-27.862682199999998</v>
      </c>
      <c r="I150" s="92">
        <v>28.970330400000002</v>
      </c>
      <c r="J150" s="92" t="s">
        <v>3022</v>
      </c>
      <c r="K150" s="92" t="s">
        <v>1510</v>
      </c>
      <c r="L150" s="92" t="s">
        <v>4590</v>
      </c>
      <c r="M150" s="92" t="s">
        <v>4591</v>
      </c>
      <c r="N150" s="92" t="s">
        <v>26</v>
      </c>
      <c r="O150" s="92" t="s">
        <v>1510</v>
      </c>
      <c r="S150" s="92" t="s">
        <v>4286</v>
      </c>
    </row>
    <row r="151" spans="1:19">
      <c r="A151" s="92">
        <v>150</v>
      </c>
      <c r="B151" s="92" t="s">
        <v>1360</v>
      </c>
      <c r="C151" s="92" t="s">
        <v>358</v>
      </c>
      <c r="D151" s="92" t="s">
        <v>4588</v>
      </c>
      <c r="E151" s="92" t="s">
        <v>4589</v>
      </c>
      <c r="F151" s="92" t="s">
        <v>4283</v>
      </c>
      <c r="G151" s="92">
        <v>2008</v>
      </c>
      <c r="H151" s="92">
        <v>-27.862682199999998</v>
      </c>
      <c r="I151" s="92">
        <v>28.970330400000002</v>
      </c>
      <c r="J151" s="92" t="s">
        <v>3022</v>
      </c>
      <c r="K151" s="92" t="s">
        <v>1510</v>
      </c>
      <c r="L151" s="92" t="s">
        <v>4592</v>
      </c>
      <c r="M151" s="92" t="s">
        <v>4593</v>
      </c>
      <c r="N151" s="92" t="s">
        <v>26</v>
      </c>
      <c r="O151" s="92" t="s">
        <v>1510</v>
      </c>
      <c r="S151" s="92" t="s">
        <v>4286</v>
      </c>
    </row>
    <row r="152" spans="1:19">
      <c r="A152" s="92">
        <v>151</v>
      </c>
      <c r="B152" s="92" t="s">
        <v>1360</v>
      </c>
      <c r="C152" s="92" t="s">
        <v>358</v>
      </c>
      <c r="D152" s="92" t="s">
        <v>4594</v>
      </c>
      <c r="E152" s="92" t="s">
        <v>4589</v>
      </c>
      <c r="F152" s="92" t="s">
        <v>4283</v>
      </c>
      <c r="G152" s="92">
        <v>2008</v>
      </c>
      <c r="H152" s="92">
        <v>-27.862682199999998</v>
      </c>
      <c r="I152" s="92">
        <v>28.970330400000002</v>
      </c>
      <c r="J152" s="92" t="s">
        <v>3022</v>
      </c>
      <c r="K152" s="92" t="s">
        <v>1510</v>
      </c>
      <c r="L152" s="92" t="s">
        <v>4595</v>
      </c>
      <c r="M152" s="92" t="s">
        <v>4596</v>
      </c>
      <c r="N152" s="92" t="s">
        <v>26</v>
      </c>
      <c r="O152" s="92" t="s">
        <v>1510</v>
      </c>
      <c r="S152" s="92" t="s">
        <v>4286</v>
      </c>
    </row>
    <row r="153" spans="1:19">
      <c r="A153" s="92">
        <v>152</v>
      </c>
      <c r="B153" s="92" t="s">
        <v>1360</v>
      </c>
      <c r="C153" s="92" t="s">
        <v>358</v>
      </c>
      <c r="D153" s="92" t="s">
        <v>4594</v>
      </c>
      <c r="E153" s="92" t="s">
        <v>4589</v>
      </c>
      <c r="F153" s="92" t="s">
        <v>4283</v>
      </c>
      <c r="G153" s="92">
        <v>2008</v>
      </c>
      <c r="H153" s="92">
        <v>-27.862682199999998</v>
      </c>
      <c r="I153" s="92">
        <v>28.970330400000002</v>
      </c>
      <c r="J153" s="92" t="s">
        <v>3022</v>
      </c>
      <c r="K153" s="92" t="s">
        <v>1510</v>
      </c>
      <c r="L153" s="92" t="s">
        <v>4597</v>
      </c>
      <c r="M153" s="92" t="s">
        <v>4598</v>
      </c>
      <c r="N153" s="92" t="s">
        <v>26</v>
      </c>
      <c r="O153" s="92" t="s">
        <v>1510</v>
      </c>
      <c r="S153" s="92" t="s">
        <v>4286</v>
      </c>
    </row>
    <row r="154" spans="1:19">
      <c r="A154" s="92">
        <v>153</v>
      </c>
      <c r="B154" s="92" t="s">
        <v>1360</v>
      </c>
      <c r="C154" s="92" t="s">
        <v>358</v>
      </c>
      <c r="D154" s="92" t="s">
        <v>4594</v>
      </c>
      <c r="E154" s="92" t="s">
        <v>4589</v>
      </c>
      <c r="F154" s="92" t="s">
        <v>4283</v>
      </c>
      <c r="G154" s="92">
        <v>2008</v>
      </c>
      <c r="H154" s="92">
        <v>-27.862682199999998</v>
      </c>
      <c r="I154" s="92">
        <v>28.970330400000002</v>
      </c>
      <c r="J154" s="92" t="s">
        <v>3022</v>
      </c>
      <c r="K154" s="92" t="s">
        <v>1510</v>
      </c>
      <c r="L154" s="92" t="s">
        <v>4599</v>
      </c>
      <c r="M154" s="92" t="s">
        <v>4600</v>
      </c>
      <c r="N154" s="92" t="s">
        <v>26</v>
      </c>
      <c r="O154" s="92" t="s">
        <v>1510</v>
      </c>
      <c r="S154" s="92" t="s">
        <v>4286</v>
      </c>
    </row>
    <row r="155" spans="1:19">
      <c r="A155" s="92">
        <v>154</v>
      </c>
      <c r="B155" s="92" t="s">
        <v>1360</v>
      </c>
      <c r="C155" s="92" t="s">
        <v>358</v>
      </c>
      <c r="D155" s="92" t="s">
        <v>4601</v>
      </c>
      <c r="E155" s="92" t="s">
        <v>4589</v>
      </c>
      <c r="F155" s="92" t="s">
        <v>4283</v>
      </c>
      <c r="G155" s="92">
        <v>2008</v>
      </c>
      <c r="H155" s="92">
        <v>-27.862682199999998</v>
      </c>
      <c r="I155" s="92">
        <v>28.970330400000002</v>
      </c>
      <c r="J155" s="92" t="s">
        <v>3022</v>
      </c>
      <c r="K155" s="92" t="s">
        <v>1510</v>
      </c>
      <c r="L155" s="92" t="s">
        <v>4602</v>
      </c>
      <c r="M155" s="92" t="s">
        <v>4603</v>
      </c>
      <c r="N155" s="92" t="s">
        <v>26</v>
      </c>
      <c r="O155" s="92" t="s">
        <v>1510</v>
      </c>
      <c r="S155" s="92" t="s">
        <v>4286</v>
      </c>
    </row>
    <row r="156" spans="1:19">
      <c r="A156" s="92">
        <v>155</v>
      </c>
      <c r="B156" s="92" t="s">
        <v>1360</v>
      </c>
      <c r="C156" s="92" t="s">
        <v>358</v>
      </c>
      <c r="D156" s="92" t="s">
        <v>4601</v>
      </c>
      <c r="E156" s="92" t="s">
        <v>4589</v>
      </c>
      <c r="F156" s="92" t="s">
        <v>4283</v>
      </c>
      <c r="G156" s="92">
        <v>2008</v>
      </c>
      <c r="H156" s="92">
        <v>-27.862682199999998</v>
      </c>
      <c r="I156" s="92">
        <v>28.970330400000002</v>
      </c>
      <c r="J156" s="92" t="s">
        <v>3022</v>
      </c>
      <c r="K156" s="92" t="s">
        <v>1510</v>
      </c>
      <c r="L156" s="92" t="s">
        <v>4604</v>
      </c>
      <c r="M156" s="92" t="s">
        <v>4605</v>
      </c>
      <c r="N156" s="92" t="s">
        <v>26</v>
      </c>
      <c r="O156" s="92" t="s">
        <v>1510</v>
      </c>
      <c r="S156" s="92" t="s">
        <v>4286</v>
      </c>
    </row>
    <row r="157" spans="1:19">
      <c r="A157" s="92">
        <v>156</v>
      </c>
      <c r="B157" s="92" t="s">
        <v>1360</v>
      </c>
      <c r="C157" s="92" t="s">
        <v>358</v>
      </c>
      <c r="D157" s="92" t="s">
        <v>4601</v>
      </c>
      <c r="E157" s="92" t="s">
        <v>4589</v>
      </c>
      <c r="F157" s="92" t="s">
        <v>4283</v>
      </c>
      <c r="G157" s="92">
        <v>2008</v>
      </c>
      <c r="H157" s="92">
        <v>-27.862682199999998</v>
      </c>
      <c r="I157" s="92">
        <v>28.970330400000002</v>
      </c>
      <c r="J157" s="92" t="s">
        <v>3022</v>
      </c>
      <c r="K157" s="92" t="s">
        <v>1510</v>
      </c>
      <c r="L157" s="92" t="s">
        <v>4606</v>
      </c>
      <c r="M157" s="92" t="s">
        <v>4607</v>
      </c>
      <c r="N157" s="92" t="s">
        <v>26</v>
      </c>
      <c r="O157" s="92" t="s">
        <v>1510</v>
      </c>
      <c r="S157" s="92" t="s">
        <v>4286</v>
      </c>
    </row>
    <row r="158" spans="1:19">
      <c r="A158" s="92">
        <v>157</v>
      </c>
      <c r="B158" s="92" t="s">
        <v>1360</v>
      </c>
      <c r="C158" s="92" t="s">
        <v>358</v>
      </c>
      <c r="D158" s="92" t="s">
        <v>4601</v>
      </c>
      <c r="E158" s="92" t="s">
        <v>4589</v>
      </c>
      <c r="F158" s="92" t="s">
        <v>4283</v>
      </c>
      <c r="G158" s="92">
        <v>2008</v>
      </c>
      <c r="H158" s="92">
        <v>-27.862682199999998</v>
      </c>
      <c r="I158" s="92">
        <v>28.970330400000002</v>
      </c>
      <c r="J158" s="92" t="s">
        <v>3022</v>
      </c>
      <c r="K158" s="92" t="s">
        <v>1510</v>
      </c>
      <c r="L158" s="92" t="s">
        <v>4608</v>
      </c>
      <c r="M158" s="92" t="s">
        <v>4609</v>
      </c>
      <c r="N158" s="92" t="s">
        <v>26</v>
      </c>
      <c r="O158" s="92" t="s">
        <v>1510</v>
      </c>
      <c r="S158" s="92" t="s">
        <v>4286</v>
      </c>
    </row>
    <row r="159" spans="1:19">
      <c r="A159" s="92">
        <v>158</v>
      </c>
      <c r="B159" s="92" t="s">
        <v>1360</v>
      </c>
      <c r="C159" s="92" t="s">
        <v>358</v>
      </c>
      <c r="D159" s="92" t="s">
        <v>4594</v>
      </c>
      <c r="E159" s="92" t="s">
        <v>4610</v>
      </c>
      <c r="F159" s="92" t="s">
        <v>4283</v>
      </c>
      <c r="G159" s="92">
        <v>2008</v>
      </c>
      <c r="H159" s="92">
        <v>-28.454110499999999</v>
      </c>
      <c r="I159" s="92">
        <v>26.796784899999999</v>
      </c>
      <c r="J159" s="92" t="s">
        <v>3022</v>
      </c>
      <c r="K159" s="92" t="s">
        <v>1510</v>
      </c>
      <c r="L159" s="92" t="s">
        <v>4611</v>
      </c>
      <c r="M159" s="92" t="s">
        <v>4612</v>
      </c>
      <c r="N159" s="92" t="s">
        <v>26</v>
      </c>
      <c r="O159" s="92" t="s">
        <v>1510</v>
      </c>
      <c r="S159" s="92" t="s">
        <v>4286</v>
      </c>
    </row>
    <row r="160" spans="1:19">
      <c r="A160" s="92">
        <v>159</v>
      </c>
      <c r="B160" s="92" t="s">
        <v>1360</v>
      </c>
      <c r="C160" s="92" t="s">
        <v>358</v>
      </c>
      <c r="D160" s="92" t="s">
        <v>4601</v>
      </c>
      <c r="E160" s="92" t="s">
        <v>4610</v>
      </c>
      <c r="F160" s="92" t="s">
        <v>4283</v>
      </c>
      <c r="G160" s="92">
        <v>2008</v>
      </c>
      <c r="H160" s="92">
        <v>-28.454110499999999</v>
      </c>
      <c r="I160" s="92">
        <v>26.796784899999999</v>
      </c>
      <c r="J160" s="92" t="s">
        <v>3022</v>
      </c>
      <c r="K160" s="92" t="s">
        <v>1510</v>
      </c>
      <c r="L160" s="92" t="s">
        <v>4613</v>
      </c>
      <c r="M160" s="92" t="s">
        <v>4614</v>
      </c>
      <c r="N160" s="92" t="s">
        <v>26</v>
      </c>
      <c r="O160" s="92" t="s">
        <v>1510</v>
      </c>
      <c r="S160" s="92" t="s">
        <v>4286</v>
      </c>
    </row>
    <row r="161" spans="1:19">
      <c r="A161" s="92">
        <v>160</v>
      </c>
      <c r="B161" s="92" t="s">
        <v>1360</v>
      </c>
      <c r="C161" s="92" t="s">
        <v>358</v>
      </c>
      <c r="D161" s="92" t="s">
        <v>4601</v>
      </c>
      <c r="E161" s="92" t="s">
        <v>4610</v>
      </c>
      <c r="F161" s="92" t="s">
        <v>4283</v>
      </c>
      <c r="G161" s="92">
        <v>2008</v>
      </c>
      <c r="H161" s="92">
        <v>-28.454110499999999</v>
      </c>
      <c r="I161" s="92">
        <v>26.796784899999999</v>
      </c>
      <c r="J161" s="92" t="s">
        <v>3022</v>
      </c>
      <c r="K161" s="92" t="s">
        <v>1510</v>
      </c>
      <c r="L161" s="92" t="s">
        <v>4615</v>
      </c>
      <c r="M161" s="92" t="s">
        <v>4616</v>
      </c>
      <c r="N161" s="92" t="s">
        <v>26</v>
      </c>
      <c r="O161" s="92" t="s">
        <v>1510</v>
      </c>
      <c r="S161" s="92" t="s">
        <v>4286</v>
      </c>
    </row>
    <row r="162" spans="1:19">
      <c r="A162" s="92">
        <v>161</v>
      </c>
      <c r="B162" s="92" t="s">
        <v>1360</v>
      </c>
      <c r="C162" s="92" t="s">
        <v>358</v>
      </c>
      <c r="D162" s="92" t="s">
        <v>4601</v>
      </c>
      <c r="E162" s="92" t="s">
        <v>4610</v>
      </c>
      <c r="F162" s="92" t="s">
        <v>4283</v>
      </c>
      <c r="G162" s="92">
        <v>2008</v>
      </c>
      <c r="H162" s="92">
        <v>-28.454110499999999</v>
      </c>
      <c r="I162" s="92">
        <v>26.796784899999999</v>
      </c>
      <c r="J162" s="92" t="s">
        <v>3022</v>
      </c>
      <c r="K162" s="92" t="s">
        <v>1510</v>
      </c>
      <c r="L162" s="92" t="s">
        <v>4617</v>
      </c>
      <c r="M162" s="92" t="s">
        <v>4618</v>
      </c>
      <c r="N162" s="92" t="s">
        <v>26</v>
      </c>
      <c r="O162" s="92" t="s">
        <v>1510</v>
      </c>
      <c r="S162" s="92" t="s">
        <v>4286</v>
      </c>
    </row>
    <row r="163" spans="1:19">
      <c r="A163" s="92">
        <v>162</v>
      </c>
      <c r="B163" s="92" t="s">
        <v>1360</v>
      </c>
      <c r="C163" s="92" t="s">
        <v>358</v>
      </c>
      <c r="D163" s="92" t="s">
        <v>4601</v>
      </c>
      <c r="E163" s="92" t="s">
        <v>4610</v>
      </c>
      <c r="F163" s="92" t="s">
        <v>4283</v>
      </c>
      <c r="G163" s="92">
        <v>2008</v>
      </c>
      <c r="H163" s="92">
        <v>-28.454110499999999</v>
      </c>
      <c r="I163" s="92">
        <v>26.796784899999999</v>
      </c>
      <c r="J163" s="92" t="s">
        <v>3022</v>
      </c>
      <c r="K163" s="92" t="s">
        <v>1510</v>
      </c>
      <c r="L163" s="92" t="s">
        <v>4619</v>
      </c>
      <c r="M163" s="92" t="s">
        <v>4620</v>
      </c>
      <c r="N163" s="92" t="s">
        <v>26</v>
      </c>
      <c r="O163" s="92" t="s">
        <v>1510</v>
      </c>
      <c r="S163" s="92" t="s">
        <v>4286</v>
      </c>
    </row>
    <row r="164" spans="1:19">
      <c r="A164" s="92">
        <v>163</v>
      </c>
      <c r="B164" s="92" t="s">
        <v>1360</v>
      </c>
      <c r="C164" s="92" t="s">
        <v>358</v>
      </c>
      <c r="D164" s="92" t="s">
        <v>4601</v>
      </c>
      <c r="E164" s="92" t="s">
        <v>4610</v>
      </c>
      <c r="F164" s="92" t="s">
        <v>4283</v>
      </c>
      <c r="G164" s="92">
        <v>2008</v>
      </c>
      <c r="H164" s="92">
        <v>-28.454110499999999</v>
      </c>
      <c r="I164" s="92">
        <v>26.796784899999999</v>
      </c>
      <c r="J164" s="92" t="s">
        <v>3022</v>
      </c>
      <c r="K164" s="92" t="s">
        <v>1510</v>
      </c>
      <c r="L164" s="92" t="s">
        <v>4621</v>
      </c>
      <c r="M164" s="92" t="s">
        <v>4622</v>
      </c>
      <c r="N164" s="92" t="s">
        <v>26</v>
      </c>
      <c r="O164" s="92" t="s">
        <v>1510</v>
      </c>
      <c r="S164" s="92" t="s">
        <v>4286</v>
      </c>
    </row>
    <row r="165" spans="1:19">
      <c r="A165" s="92">
        <v>164</v>
      </c>
      <c r="B165" s="92" t="s">
        <v>1360</v>
      </c>
      <c r="C165" s="92" t="s">
        <v>358</v>
      </c>
      <c r="D165" s="92" t="s">
        <v>4623</v>
      </c>
      <c r="E165" s="92" t="s">
        <v>4624</v>
      </c>
      <c r="F165" s="92" t="s">
        <v>4283</v>
      </c>
      <c r="G165" s="92">
        <v>2008</v>
      </c>
      <c r="H165" s="92">
        <v>-27.271954399999998</v>
      </c>
      <c r="I165" s="92">
        <v>28.521428199999999</v>
      </c>
      <c r="J165" s="92" t="s">
        <v>3022</v>
      </c>
      <c r="K165" s="92" t="s">
        <v>1510</v>
      </c>
      <c r="L165" s="92" t="s">
        <v>4625</v>
      </c>
      <c r="M165" s="92" t="s">
        <v>4626</v>
      </c>
      <c r="N165" s="92" t="s">
        <v>26</v>
      </c>
      <c r="O165" s="92" t="s">
        <v>1510</v>
      </c>
      <c r="S165" s="92" t="s">
        <v>4286</v>
      </c>
    </row>
    <row r="166" spans="1:19">
      <c r="A166" s="92">
        <v>165</v>
      </c>
      <c r="B166" s="92" t="s">
        <v>1360</v>
      </c>
      <c r="C166" s="92" t="s">
        <v>358</v>
      </c>
      <c r="D166" s="92" t="s">
        <v>4623</v>
      </c>
      <c r="E166" s="92" t="s">
        <v>4624</v>
      </c>
      <c r="F166" s="92" t="s">
        <v>4283</v>
      </c>
      <c r="G166" s="92">
        <v>2008</v>
      </c>
      <c r="H166" s="92">
        <v>-27.271954399999998</v>
      </c>
      <c r="I166" s="92">
        <v>28.521428199999999</v>
      </c>
      <c r="J166" s="92" t="s">
        <v>3022</v>
      </c>
      <c r="K166" s="92" t="s">
        <v>1510</v>
      </c>
      <c r="L166" s="92" t="s">
        <v>4627</v>
      </c>
      <c r="M166" s="92" t="s">
        <v>4628</v>
      </c>
      <c r="N166" s="92" t="s">
        <v>26</v>
      </c>
      <c r="O166" s="92" t="s">
        <v>1510</v>
      </c>
      <c r="S166" s="92" t="s">
        <v>4286</v>
      </c>
    </row>
    <row r="167" spans="1:19">
      <c r="A167" s="92">
        <v>166</v>
      </c>
      <c r="B167" s="92" t="s">
        <v>1360</v>
      </c>
      <c r="C167" s="92" t="s">
        <v>358</v>
      </c>
      <c r="D167" s="92" t="s">
        <v>4623</v>
      </c>
      <c r="E167" s="92" t="s">
        <v>4624</v>
      </c>
      <c r="F167" s="92" t="s">
        <v>4283</v>
      </c>
      <c r="G167" s="92">
        <v>2008</v>
      </c>
      <c r="H167" s="92">
        <v>-27.271954399999998</v>
      </c>
      <c r="I167" s="92">
        <v>28.521428199999999</v>
      </c>
      <c r="J167" s="92" t="s">
        <v>3022</v>
      </c>
      <c r="K167" s="92" t="s">
        <v>1510</v>
      </c>
      <c r="L167" s="92" t="s">
        <v>4629</v>
      </c>
      <c r="M167" s="92" t="s">
        <v>4630</v>
      </c>
      <c r="N167" s="92" t="s">
        <v>26</v>
      </c>
      <c r="O167" s="92" t="s">
        <v>1510</v>
      </c>
      <c r="S167" s="92" t="s">
        <v>4286</v>
      </c>
    </row>
    <row r="168" spans="1:19">
      <c r="A168" s="92">
        <v>167</v>
      </c>
      <c r="B168" s="92" t="s">
        <v>1360</v>
      </c>
      <c r="C168" s="92" t="s">
        <v>358</v>
      </c>
      <c r="D168" s="92" t="s">
        <v>4631</v>
      </c>
      <c r="E168" s="92" t="s">
        <v>4624</v>
      </c>
      <c r="F168" s="92" t="s">
        <v>4283</v>
      </c>
      <c r="G168" s="92">
        <v>2008</v>
      </c>
      <c r="H168" s="92">
        <v>-27.271954399999998</v>
      </c>
      <c r="I168" s="92">
        <v>28.521428199999999</v>
      </c>
      <c r="J168" s="92" t="s">
        <v>3022</v>
      </c>
      <c r="K168" s="92" t="s">
        <v>1510</v>
      </c>
      <c r="L168" s="92" t="s">
        <v>4632</v>
      </c>
      <c r="M168" s="92" t="s">
        <v>4633</v>
      </c>
      <c r="N168" s="92" t="s">
        <v>26</v>
      </c>
      <c r="O168" s="92" t="s">
        <v>1510</v>
      </c>
      <c r="S168" s="92" t="s">
        <v>4286</v>
      </c>
    </row>
    <row r="169" spans="1:19">
      <c r="A169" s="92">
        <v>168</v>
      </c>
      <c r="B169" s="92" t="s">
        <v>1360</v>
      </c>
      <c r="C169" s="92" t="s">
        <v>358</v>
      </c>
      <c r="D169" s="92" t="s">
        <v>4631</v>
      </c>
      <c r="E169" s="92" t="s">
        <v>4624</v>
      </c>
      <c r="F169" s="92" t="s">
        <v>4283</v>
      </c>
      <c r="G169" s="92">
        <v>2008</v>
      </c>
      <c r="H169" s="92">
        <v>-27.271954399999998</v>
      </c>
      <c r="I169" s="92">
        <v>28.521428199999999</v>
      </c>
      <c r="J169" s="92" t="s">
        <v>3022</v>
      </c>
      <c r="K169" s="92" t="s">
        <v>1510</v>
      </c>
      <c r="L169" s="92" t="s">
        <v>4634</v>
      </c>
      <c r="M169" s="92" t="s">
        <v>4635</v>
      </c>
      <c r="N169" s="92" t="s">
        <v>26</v>
      </c>
      <c r="O169" s="92" t="s">
        <v>1510</v>
      </c>
      <c r="S169" s="92" t="s">
        <v>4286</v>
      </c>
    </row>
    <row r="170" spans="1:19">
      <c r="A170" s="92">
        <v>169</v>
      </c>
      <c r="B170" s="92" t="s">
        <v>1360</v>
      </c>
      <c r="C170" s="92" t="s">
        <v>358</v>
      </c>
      <c r="D170" s="92" t="s">
        <v>4631</v>
      </c>
      <c r="E170" s="92" t="s">
        <v>4624</v>
      </c>
      <c r="F170" s="92" t="s">
        <v>4283</v>
      </c>
      <c r="G170" s="92">
        <v>2008</v>
      </c>
      <c r="H170" s="92">
        <v>-27.271954399999998</v>
      </c>
      <c r="I170" s="92">
        <v>28.521428199999999</v>
      </c>
      <c r="J170" s="92" t="s">
        <v>3022</v>
      </c>
      <c r="K170" s="92" t="s">
        <v>1510</v>
      </c>
      <c r="L170" s="92" t="s">
        <v>4636</v>
      </c>
      <c r="M170" s="92" t="s">
        <v>4637</v>
      </c>
      <c r="N170" s="92" t="s">
        <v>26</v>
      </c>
      <c r="O170" s="92" t="s">
        <v>1510</v>
      </c>
      <c r="S170" s="92" t="s">
        <v>4286</v>
      </c>
    </row>
    <row r="171" spans="1:19">
      <c r="A171" s="92">
        <v>170</v>
      </c>
      <c r="B171" s="92" t="s">
        <v>1360</v>
      </c>
      <c r="C171" s="92" t="s">
        <v>358</v>
      </c>
      <c r="D171" s="92" t="s">
        <v>4631</v>
      </c>
      <c r="E171" s="92" t="s">
        <v>4624</v>
      </c>
      <c r="F171" s="92" t="s">
        <v>4283</v>
      </c>
      <c r="G171" s="92">
        <v>2008</v>
      </c>
      <c r="H171" s="92">
        <v>-27.271954399999998</v>
      </c>
      <c r="I171" s="92">
        <v>28.521428199999999</v>
      </c>
      <c r="J171" s="92" t="s">
        <v>3022</v>
      </c>
      <c r="K171" s="92" t="s">
        <v>1510</v>
      </c>
      <c r="L171" s="92" t="s">
        <v>4638</v>
      </c>
      <c r="M171" s="92" t="s">
        <v>4639</v>
      </c>
      <c r="N171" s="92" t="s">
        <v>26</v>
      </c>
      <c r="O171" s="92" t="s">
        <v>1510</v>
      </c>
      <c r="S171" s="92" t="s">
        <v>4286</v>
      </c>
    </row>
    <row r="172" spans="1:19">
      <c r="A172" s="92">
        <v>171</v>
      </c>
      <c r="B172" s="92" t="s">
        <v>1360</v>
      </c>
      <c r="C172" s="92" t="s">
        <v>358</v>
      </c>
      <c r="D172" s="92" t="s">
        <v>4640</v>
      </c>
      <c r="E172" s="92" t="s">
        <v>4641</v>
      </c>
      <c r="F172" s="92" t="s">
        <v>4283</v>
      </c>
      <c r="G172" s="92">
        <v>2008</v>
      </c>
      <c r="H172" s="92">
        <v>-27.549369500000001</v>
      </c>
      <c r="I172" s="92">
        <v>28.5185092</v>
      </c>
      <c r="J172" s="92" t="s">
        <v>3022</v>
      </c>
      <c r="K172" s="92" t="s">
        <v>1510</v>
      </c>
      <c r="L172" s="92" t="s">
        <v>4642</v>
      </c>
      <c r="M172" s="92" t="s">
        <v>4643</v>
      </c>
      <c r="N172" s="92" t="s">
        <v>26</v>
      </c>
      <c r="O172" s="92" t="s">
        <v>1510</v>
      </c>
      <c r="S172" s="92" t="s">
        <v>4286</v>
      </c>
    </row>
    <row r="173" spans="1:19">
      <c r="A173" s="92">
        <v>172</v>
      </c>
      <c r="B173" s="92" t="s">
        <v>1360</v>
      </c>
      <c r="C173" s="92" t="s">
        <v>358</v>
      </c>
      <c r="D173" s="92" t="s">
        <v>4640</v>
      </c>
      <c r="E173" s="92" t="s">
        <v>4641</v>
      </c>
      <c r="F173" s="92" t="s">
        <v>4283</v>
      </c>
      <c r="G173" s="92">
        <v>2008</v>
      </c>
      <c r="H173" s="92">
        <v>-27.549369500000001</v>
      </c>
      <c r="I173" s="92">
        <v>28.5185092</v>
      </c>
      <c r="J173" s="92" t="s">
        <v>3022</v>
      </c>
      <c r="K173" s="92" t="s">
        <v>1510</v>
      </c>
      <c r="L173" s="92" t="s">
        <v>4644</v>
      </c>
      <c r="M173" s="92" t="s">
        <v>4645</v>
      </c>
      <c r="N173" s="92" t="s">
        <v>26</v>
      </c>
      <c r="O173" s="92" t="s">
        <v>1510</v>
      </c>
      <c r="S173" s="92" t="s">
        <v>4286</v>
      </c>
    </row>
    <row r="174" spans="1:19">
      <c r="A174" s="92">
        <v>173</v>
      </c>
      <c r="B174" s="92" t="s">
        <v>1360</v>
      </c>
      <c r="C174" s="92" t="s">
        <v>358</v>
      </c>
      <c r="D174" s="92" t="s">
        <v>4623</v>
      </c>
      <c r="E174" s="92" t="s">
        <v>4641</v>
      </c>
      <c r="F174" s="92" t="s">
        <v>4283</v>
      </c>
      <c r="G174" s="92">
        <v>2008</v>
      </c>
      <c r="H174" s="92">
        <v>-27.549369500000001</v>
      </c>
      <c r="I174" s="92">
        <v>28.5185092</v>
      </c>
      <c r="J174" s="92" t="s">
        <v>3022</v>
      </c>
      <c r="K174" s="92" t="s">
        <v>1510</v>
      </c>
      <c r="L174" s="92" t="s">
        <v>4646</v>
      </c>
      <c r="M174" s="92" t="s">
        <v>4647</v>
      </c>
      <c r="N174" s="92" t="s">
        <v>26</v>
      </c>
      <c r="O174" s="92" t="s">
        <v>1510</v>
      </c>
      <c r="S174" s="92" t="s">
        <v>4286</v>
      </c>
    </row>
    <row r="175" spans="1:19">
      <c r="A175" s="92">
        <v>174</v>
      </c>
      <c r="B175" s="92" t="s">
        <v>1360</v>
      </c>
      <c r="C175" s="92" t="s">
        <v>358</v>
      </c>
      <c r="D175" s="92" t="s">
        <v>4623</v>
      </c>
      <c r="E175" s="92" t="s">
        <v>4641</v>
      </c>
      <c r="F175" s="92" t="s">
        <v>4283</v>
      </c>
      <c r="G175" s="92">
        <v>2008</v>
      </c>
      <c r="H175" s="92">
        <v>-27.549369500000001</v>
      </c>
      <c r="I175" s="92">
        <v>28.5185092</v>
      </c>
      <c r="J175" s="92" t="s">
        <v>3022</v>
      </c>
      <c r="K175" s="92" t="s">
        <v>1510</v>
      </c>
      <c r="L175" s="92" t="s">
        <v>4648</v>
      </c>
      <c r="M175" s="92" t="s">
        <v>4649</v>
      </c>
      <c r="N175" s="92" t="s">
        <v>26</v>
      </c>
      <c r="O175" s="92" t="s">
        <v>1510</v>
      </c>
      <c r="S175" s="92" t="s">
        <v>4286</v>
      </c>
    </row>
    <row r="176" spans="1:19">
      <c r="A176" s="92">
        <v>175</v>
      </c>
      <c r="B176" s="92" t="s">
        <v>1360</v>
      </c>
      <c r="C176" s="92" t="s">
        <v>358</v>
      </c>
      <c r="D176" s="92" t="s">
        <v>4623</v>
      </c>
      <c r="E176" s="92" t="s">
        <v>4641</v>
      </c>
      <c r="F176" s="92" t="s">
        <v>4283</v>
      </c>
      <c r="G176" s="92">
        <v>2008</v>
      </c>
      <c r="H176" s="92">
        <v>-27.549369500000001</v>
      </c>
      <c r="I176" s="92">
        <v>28.5185092</v>
      </c>
      <c r="J176" s="92" t="s">
        <v>3022</v>
      </c>
      <c r="K176" s="92" t="s">
        <v>1510</v>
      </c>
      <c r="L176" s="92" t="s">
        <v>4650</v>
      </c>
      <c r="M176" s="92" t="s">
        <v>4651</v>
      </c>
      <c r="N176" s="92" t="s">
        <v>26</v>
      </c>
      <c r="O176" s="92" t="s">
        <v>1510</v>
      </c>
      <c r="S176" s="92" t="s">
        <v>4286</v>
      </c>
    </row>
    <row r="177" spans="1:19">
      <c r="A177" s="92">
        <v>176</v>
      </c>
      <c r="B177" s="92" t="s">
        <v>1360</v>
      </c>
      <c r="C177" s="92" t="s">
        <v>358</v>
      </c>
      <c r="D177" s="92" t="s">
        <v>4623</v>
      </c>
      <c r="E177" s="92" t="s">
        <v>4641</v>
      </c>
      <c r="F177" s="92" t="s">
        <v>4283</v>
      </c>
      <c r="G177" s="92">
        <v>2008</v>
      </c>
      <c r="H177" s="92">
        <v>-27.549369500000001</v>
      </c>
      <c r="I177" s="92">
        <v>28.5185092</v>
      </c>
      <c r="J177" s="92" t="s">
        <v>3022</v>
      </c>
      <c r="K177" s="92" t="s">
        <v>1510</v>
      </c>
      <c r="L177" s="92" t="s">
        <v>4652</v>
      </c>
      <c r="M177" s="92" t="s">
        <v>4653</v>
      </c>
      <c r="N177" s="92" t="s">
        <v>26</v>
      </c>
      <c r="O177" s="92" t="s">
        <v>1510</v>
      </c>
      <c r="S177" s="92" t="s">
        <v>4286</v>
      </c>
    </row>
    <row r="178" spans="1:19">
      <c r="A178" s="92">
        <v>177</v>
      </c>
      <c r="B178" s="92" t="s">
        <v>1360</v>
      </c>
      <c r="C178" s="92" t="s">
        <v>358</v>
      </c>
      <c r="D178" s="92" t="s">
        <v>4640</v>
      </c>
      <c r="E178" s="92" t="s">
        <v>4641</v>
      </c>
      <c r="F178" s="92" t="s">
        <v>4283</v>
      </c>
      <c r="G178" s="92">
        <v>2008</v>
      </c>
      <c r="H178" s="92">
        <v>-27.549369500000001</v>
      </c>
      <c r="I178" s="92">
        <v>28.5185092</v>
      </c>
      <c r="J178" s="92" t="s">
        <v>3022</v>
      </c>
      <c r="K178" s="92" t="s">
        <v>1510</v>
      </c>
      <c r="L178" s="92" t="s">
        <v>4654</v>
      </c>
      <c r="M178" s="92" t="s">
        <v>4655</v>
      </c>
      <c r="N178" s="92" t="s">
        <v>26</v>
      </c>
      <c r="O178" s="92" t="s">
        <v>1510</v>
      </c>
      <c r="S178" s="92" t="s">
        <v>4286</v>
      </c>
    </row>
    <row r="179" spans="1:19">
      <c r="A179" s="92">
        <v>178</v>
      </c>
      <c r="B179" s="92" t="s">
        <v>1360</v>
      </c>
      <c r="C179" s="92" t="s">
        <v>358</v>
      </c>
      <c r="D179" s="92" t="s">
        <v>4640</v>
      </c>
      <c r="E179" s="92" t="s">
        <v>4641</v>
      </c>
      <c r="F179" s="92" t="s">
        <v>4283</v>
      </c>
      <c r="G179" s="92">
        <v>2008</v>
      </c>
      <c r="H179" s="92">
        <v>-27.549369500000001</v>
      </c>
      <c r="I179" s="92">
        <v>28.5185092</v>
      </c>
      <c r="J179" s="92" t="s">
        <v>3022</v>
      </c>
      <c r="K179" s="92" t="s">
        <v>1510</v>
      </c>
      <c r="L179" s="92" t="s">
        <v>4656</v>
      </c>
      <c r="M179" s="92" t="s">
        <v>4657</v>
      </c>
      <c r="N179" s="92" t="s">
        <v>26</v>
      </c>
      <c r="O179" s="92" t="s">
        <v>1510</v>
      </c>
      <c r="S179" s="92" t="s">
        <v>4286</v>
      </c>
    </row>
    <row r="180" spans="1:19">
      <c r="A180" s="92">
        <v>179</v>
      </c>
      <c r="B180" s="92" t="s">
        <v>1360</v>
      </c>
      <c r="C180" s="92" t="s">
        <v>358</v>
      </c>
      <c r="D180" s="92" t="s">
        <v>4640</v>
      </c>
      <c r="E180" s="92" t="s">
        <v>4641</v>
      </c>
      <c r="F180" s="92" t="s">
        <v>4283</v>
      </c>
      <c r="G180" s="92">
        <v>2008</v>
      </c>
      <c r="H180" s="92">
        <v>-27.549369500000001</v>
      </c>
      <c r="I180" s="92">
        <v>28.5185092</v>
      </c>
      <c r="J180" s="92" t="s">
        <v>3022</v>
      </c>
      <c r="K180" s="92" t="s">
        <v>1510</v>
      </c>
      <c r="L180" s="92" t="s">
        <v>4658</v>
      </c>
      <c r="M180" s="92" t="s">
        <v>4659</v>
      </c>
      <c r="N180" s="92" t="s">
        <v>26</v>
      </c>
      <c r="O180" s="92" t="s">
        <v>1510</v>
      </c>
      <c r="S180" s="92" t="s">
        <v>4286</v>
      </c>
    </row>
    <row r="181" spans="1:19">
      <c r="A181" s="92">
        <v>180</v>
      </c>
      <c r="B181" s="92" t="s">
        <v>1360</v>
      </c>
      <c r="C181" s="92" t="s">
        <v>358</v>
      </c>
      <c r="D181" s="92" t="s">
        <v>4623</v>
      </c>
      <c r="E181" s="92" t="s">
        <v>4660</v>
      </c>
      <c r="F181" s="92" t="s">
        <v>4283</v>
      </c>
      <c r="G181" s="92">
        <v>2008</v>
      </c>
      <c r="H181" s="92">
        <v>-28.018329999999999</v>
      </c>
      <c r="I181" s="92">
        <v>28.386669999999999</v>
      </c>
      <c r="J181" s="92" t="s">
        <v>3022</v>
      </c>
      <c r="K181" s="92" t="s">
        <v>1510</v>
      </c>
      <c r="L181" s="92" t="s">
        <v>4661</v>
      </c>
      <c r="M181" s="92" t="s">
        <v>4662</v>
      </c>
      <c r="N181" s="92" t="s">
        <v>26</v>
      </c>
      <c r="O181" s="92" t="s">
        <v>1510</v>
      </c>
      <c r="S181" s="92" t="s">
        <v>4286</v>
      </c>
    </row>
    <row r="182" spans="1:19">
      <c r="A182" s="92">
        <v>181</v>
      </c>
      <c r="B182" s="92" t="s">
        <v>1360</v>
      </c>
      <c r="C182" s="92" t="s">
        <v>358</v>
      </c>
      <c r="D182" s="92" t="s">
        <v>4623</v>
      </c>
      <c r="E182" s="92" t="s">
        <v>4660</v>
      </c>
      <c r="F182" s="92" t="s">
        <v>4283</v>
      </c>
      <c r="G182" s="92">
        <v>2008</v>
      </c>
      <c r="H182" s="92">
        <v>-28.018329999999999</v>
      </c>
      <c r="I182" s="92">
        <v>28.386669999999999</v>
      </c>
      <c r="J182" s="92" t="s">
        <v>3022</v>
      </c>
      <c r="K182" s="92" t="s">
        <v>1510</v>
      </c>
      <c r="L182" s="92" t="s">
        <v>4663</v>
      </c>
      <c r="M182" s="92" t="s">
        <v>4664</v>
      </c>
      <c r="N182" s="92" t="s">
        <v>26</v>
      </c>
      <c r="O182" s="92" t="s">
        <v>1510</v>
      </c>
      <c r="S182" s="92" t="s">
        <v>4286</v>
      </c>
    </row>
    <row r="183" spans="1:19">
      <c r="A183" s="92">
        <v>182</v>
      </c>
      <c r="B183" s="92" t="s">
        <v>1360</v>
      </c>
      <c r="C183" s="92" t="s">
        <v>358</v>
      </c>
      <c r="D183" s="92" t="s">
        <v>4623</v>
      </c>
      <c r="E183" s="92" t="s">
        <v>4660</v>
      </c>
      <c r="F183" s="92" t="s">
        <v>4283</v>
      </c>
      <c r="G183" s="92">
        <v>2008</v>
      </c>
      <c r="H183" s="92">
        <v>-28.018329999999999</v>
      </c>
      <c r="I183" s="92">
        <v>28.386669999999999</v>
      </c>
      <c r="J183" s="92" t="s">
        <v>3022</v>
      </c>
      <c r="K183" s="92" t="s">
        <v>1510</v>
      </c>
      <c r="L183" s="92" t="s">
        <v>4665</v>
      </c>
      <c r="M183" s="92" t="s">
        <v>4666</v>
      </c>
      <c r="N183" s="92" t="s">
        <v>26</v>
      </c>
      <c r="O183" s="92" t="s">
        <v>1510</v>
      </c>
      <c r="S183" s="92" t="s">
        <v>4286</v>
      </c>
    </row>
    <row r="184" spans="1:19">
      <c r="A184" s="92">
        <v>183</v>
      </c>
      <c r="B184" s="92" t="s">
        <v>1360</v>
      </c>
      <c r="C184" s="92" t="s">
        <v>358</v>
      </c>
      <c r="D184" s="92" t="s">
        <v>4623</v>
      </c>
      <c r="E184" s="92" t="s">
        <v>4660</v>
      </c>
      <c r="F184" s="92" t="s">
        <v>4283</v>
      </c>
      <c r="G184" s="92">
        <v>2008</v>
      </c>
      <c r="H184" s="92">
        <v>-28.018329999999999</v>
      </c>
      <c r="I184" s="92">
        <v>28.386669999999999</v>
      </c>
      <c r="J184" s="92" t="s">
        <v>3022</v>
      </c>
      <c r="K184" s="92" t="s">
        <v>1510</v>
      </c>
      <c r="L184" s="92" t="s">
        <v>4667</v>
      </c>
      <c r="M184" s="92" t="s">
        <v>4668</v>
      </c>
      <c r="N184" s="92" t="s">
        <v>26</v>
      </c>
      <c r="O184" s="92" t="s">
        <v>1510</v>
      </c>
      <c r="S184" s="92" t="s">
        <v>4286</v>
      </c>
    </row>
    <row r="185" spans="1:19">
      <c r="A185" s="92">
        <v>184</v>
      </c>
      <c r="B185" s="92" t="s">
        <v>1360</v>
      </c>
      <c r="C185" s="92" t="s">
        <v>358</v>
      </c>
      <c r="D185" s="92" t="s">
        <v>4623</v>
      </c>
      <c r="E185" s="92" t="s">
        <v>4660</v>
      </c>
      <c r="F185" s="92" t="s">
        <v>4283</v>
      </c>
      <c r="G185" s="92">
        <v>2008</v>
      </c>
      <c r="H185" s="92">
        <v>-28.018329999999999</v>
      </c>
      <c r="I185" s="92">
        <v>28.386669999999999</v>
      </c>
      <c r="J185" s="92" t="s">
        <v>3022</v>
      </c>
      <c r="K185" s="92" t="s">
        <v>1510</v>
      </c>
      <c r="L185" s="92" t="s">
        <v>4669</v>
      </c>
      <c r="M185" s="92" t="s">
        <v>4670</v>
      </c>
      <c r="N185" s="92" t="s">
        <v>26</v>
      </c>
      <c r="O185" s="92" t="s">
        <v>1510</v>
      </c>
      <c r="S185" s="92" t="s">
        <v>4286</v>
      </c>
    </row>
    <row r="186" spans="1:19">
      <c r="A186" s="92">
        <v>185</v>
      </c>
      <c r="B186" s="92" t="s">
        <v>1360</v>
      </c>
      <c r="C186" s="92" t="s">
        <v>358</v>
      </c>
      <c r="D186" s="92" t="s">
        <v>4623</v>
      </c>
      <c r="E186" s="92" t="s">
        <v>4660</v>
      </c>
      <c r="F186" s="92" t="s">
        <v>4283</v>
      </c>
      <c r="G186" s="92">
        <v>2008</v>
      </c>
      <c r="H186" s="92">
        <v>-28.018329999999999</v>
      </c>
      <c r="I186" s="92">
        <v>28.386669999999999</v>
      </c>
      <c r="J186" s="92" t="s">
        <v>3022</v>
      </c>
      <c r="K186" s="92" t="s">
        <v>1510</v>
      </c>
      <c r="L186" s="92" t="s">
        <v>4671</v>
      </c>
      <c r="M186" s="92" t="s">
        <v>4672</v>
      </c>
      <c r="N186" s="92" t="s">
        <v>26</v>
      </c>
      <c r="O186" s="92" t="s">
        <v>1510</v>
      </c>
      <c r="S186" s="92" t="s">
        <v>4286</v>
      </c>
    </row>
    <row r="187" spans="1:19">
      <c r="A187" s="92">
        <v>186</v>
      </c>
      <c r="B187" s="92" t="s">
        <v>1360</v>
      </c>
      <c r="C187" s="92" t="s">
        <v>358</v>
      </c>
      <c r="D187" s="92" t="s">
        <v>4623</v>
      </c>
      <c r="E187" s="92" t="s">
        <v>4660</v>
      </c>
      <c r="F187" s="92" t="s">
        <v>4283</v>
      </c>
      <c r="G187" s="92">
        <v>2008</v>
      </c>
      <c r="H187" s="92">
        <v>-28.018329999999999</v>
      </c>
      <c r="I187" s="92">
        <v>28.386669999999999</v>
      </c>
      <c r="J187" s="92" t="s">
        <v>3022</v>
      </c>
      <c r="K187" s="92" t="s">
        <v>1510</v>
      </c>
      <c r="L187" s="92" t="s">
        <v>4673</v>
      </c>
      <c r="M187" s="92" t="s">
        <v>4674</v>
      </c>
      <c r="N187" s="92" t="s">
        <v>26</v>
      </c>
      <c r="O187" s="92" t="s">
        <v>1510</v>
      </c>
      <c r="S187" s="92" t="s">
        <v>4286</v>
      </c>
    </row>
    <row r="188" spans="1:19">
      <c r="A188" s="92">
        <v>187</v>
      </c>
      <c r="B188" s="92" t="s">
        <v>1360</v>
      </c>
      <c r="C188" s="92" t="s">
        <v>358</v>
      </c>
      <c r="D188" s="92" t="s">
        <v>4640</v>
      </c>
      <c r="E188" s="92" t="s">
        <v>4675</v>
      </c>
      <c r="F188" s="92" t="s">
        <v>4283</v>
      </c>
      <c r="G188" s="92">
        <v>2008</v>
      </c>
      <c r="H188" s="92">
        <v>-27.452382</v>
      </c>
      <c r="I188" s="92">
        <v>29.150694099999999</v>
      </c>
      <c r="J188" s="92" t="s">
        <v>3022</v>
      </c>
      <c r="K188" s="92" t="s">
        <v>1510</v>
      </c>
      <c r="L188" s="92" t="s">
        <v>4676</v>
      </c>
      <c r="M188" s="92" t="s">
        <v>4677</v>
      </c>
      <c r="N188" s="92" t="s">
        <v>26</v>
      </c>
      <c r="O188" s="92" t="s">
        <v>1510</v>
      </c>
      <c r="S188" s="92" t="s">
        <v>4286</v>
      </c>
    </row>
    <row r="189" spans="1:19">
      <c r="A189" s="92">
        <v>188</v>
      </c>
      <c r="B189" s="92" t="s">
        <v>1360</v>
      </c>
      <c r="C189" s="92" t="s">
        <v>358</v>
      </c>
      <c r="D189" s="92" t="s">
        <v>4640</v>
      </c>
      <c r="E189" s="92" t="s">
        <v>4675</v>
      </c>
      <c r="F189" s="92" t="s">
        <v>4283</v>
      </c>
      <c r="G189" s="92">
        <v>2008</v>
      </c>
      <c r="H189" s="92">
        <v>-27.452382</v>
      </c>
      <c r="I189" s="92">
        <v>29.150694099999999</v>
      </c>
      <c r="J189" s="92" t="s">
        <v>3022</v>
      </c>
      <c r="K189" s="92" t="s">
        <v>1510</v>
      </c>
      <c r="L189" s="92" t="s">
        <v>4678</v>
      </c>
      <c r="M189" s="92" t="s">
        <v>4679</v>
      </c>
      <c r="N189" s="92" t="s">
        <v>26</v>
      </c>
      <c r="O189" s="92" t="s">
        <v>1510</v>
      </c>
      <c r="S189" s="92" t="s">
        <v>4286</v>
      </c>
    </row>
    <row r="190" spans="1:19">
      <c r="A190" s="92">
        <v>189</v>
      </c>
      <c r="B190" s="92" t="s">
        <v>1360</v>
      </c>
      <c r="C190" s="92" t="s">
        <v>358</v>
      </c>
      <c r="D190" s="92" t="s">
        <v>4601</v>
      </c>
      <c r="E190" s="92" t="s">
        <v>4680</v>
      </c>
      <c r="F190" s="92" t="s">
        <v>4283</v>
      </c>
      <c r="G190" s="92">
        <v>2010</v>
      </c>
      <c r="H190" s="92">
        <v>-33.979661200000002</v>
      </c>
      <c r="I190" s="92">
        <v>18.465638599999998</v>
      </c>
      <c r="J190" s="92" t="s">
        <v>3022</v>
      </c>
      <c r="K190" s="92" t="s">
        <v>1510</v>
      </c>
      <c r="L190" s="92" t="s">
        <v>4681</v>
      </c>
      <c r="M190" s="92" t="s">
        <v>4682</v>
      </c>
      <c r="N190" s="92" t="s">
        <v>26</v>
      </c>
      <c r="O190" s="92" t="s">
        <v>1510</v>
      </c>
      <c r="S190" s="92" t="s">
        <v>4286</v>
      </c>
    </row>
    <row r="191" spans="1:19">
      <c r="A191" s="92">
        <v>190</v>
      </c>
      <c r="B191" s="92" t="s">
        <v>1360</v>
      </c>
      <c r="C191" s="92" t="s">
        <v>358</v>
      </c>
      <c r="D191" s="92" t="s">
        <v>4601</v>
      </c>
      <c r="E191" s="92" t="s">
        <v>4680</v>
      </c>
      <c r="F191" s="92" t="s">
        <v>4283</v>
      </c>
      <c r="G191" s="92">
        <v>2010</v>
      </c>
      <c r="H191" s="92">
        <v>-33.979661200000002</v>
      </c>
      <c r="I191" s="92">
        <v>18.465638599999998</v>
      </c>
      <c r="J191" s="92" t="s">
        <v>3022</v>
      </c>
      <c r="K191" s="92" t="s">
        <v>1510</v>
      </c>
      <c r="L191" s="92" t="s">
        <v>4683</v>
      </c>
      <c r="M191" s="92" t="s">
        <v>4684</v>
      </c>
      <c r="N191" s="92" t="s">
        <v>26</v>
      </c>
      <c r="O191" s="92" t="s">
        <v>1510</v>
      </c>
      <c r="S191" s="92" t="s">
        <v>4286</v>
      </c>
    </row>
    <row r="192" spans="1:19">
      <c r="A192" s="92">
        <v>191</v>
      </c>
      <c r="B192" s="92" t="s">
        <v>1360</v>
      </c>
      <c r="C192" s="92" t="s">
        <v>358</v>
      </c>
      <c r="D192" s="92" t="s">
        <v>4601</v>
      </c>
      <c r="E192" s="92" t="s">
        <v>4680</v>
      </c>
      <c r="F192" s="92" t="s">
        <v>4283</v>
      </c>
      <c r="G192" s="92">
        <v>2010</v>
      </c>
      <c r="H192" s="92">
        <v>-33.979661200000002</v>
      </c>
      <c r="I192" s="92">
        <v>18.465638599999998</v>
      </c>
      <c r="J192" s="92" t="s">
        <v>3022</v>
      </c>
      <c r="K192" s="92" t="s">
        <v>1510</v>
      </c>
      <c r="L192" s="92" t="s">
        <v>4685</v>
      </c>
      <c r="M192" s="92" t="s">
        <v>4686</v>
      </c>
      <c r="N192" s="92" t="s">
        <v>26</v>
      </c>
      <c r="O192" s="92" t="s">
        <v>1510</v>
      </c>
      <c r="S192" s="92" t="s">
        <v>4286</v>
      </c>
    </row>
    <row r="193" spans="1:19">
      <c r="A193" s="92">
        <v>192</v>
      </c>
      <c r="B193" s="92" t="s">
        <v>1360</v>
      </c>
      <c r="C193" s="92" t="s">
        <v>358</v>
      </c>
      <c r="D193" s="92" t="s">
        <v>4601</v>
      </c>
      <c r="E193" s="92" t="s">
        <v>4680</v>
      </c>
      <c r="F193" s="92" t="s">
        <v>4283</v>
      </c>
      <c r="G193" s="92">
        <v>2010</v>
      </c>
      <c r="H193" s="92">
        <v>-33.979661200000002</v>
      </c>
      <c r="I193" s="92">
        <v>18.465638599999998</v>
      </c>
      <c r="J193" s="92" t="s">
        <v>3022</v>
      </c>
      <c r="K193" s="92" t="s">
        <v>1510</v>
      </c>
      <c r="L193" s="92" t="s">
        <v>4687</v>
      </c>
      <c r="M193" s="92" t="s">
        <v>4688</v>
      </c>
      <c r="N193" s="92" t="s">
        <v>26</v>
      </c>
      <c r="O193" s="92" t="s">
        <v>1510</v>
      </c>
      <c r="S193" s="92" t="s">
        <v>4286</v>
      </c>
    </row>
    <row r="194" spans="1:19">
      <c r="A194" s="92">
        <v>193</v>
      </c>
      <c r="B194" s="92" t="s">
        <v>1360</v>
      </c>
      <c r="C194" s="92" t="s">
        <v>358</v>
      </c>
      <c r="D194" s="92" t="s">
        <v>4631</v>
      </c>
      <c r="E194" s="92" t="s">
        <v>4689</v>
      </c>
      <c r="F194" s="92" t="s">
        <v>4283</v>
      </c>
      <c r="G194" s="92">
        <v>2010</v>
      </c>
      <c r="H194" s="92">
        <v>-27.2322661</v>
      </c>
      <c r="I194" s="92">
        <v>26.6677602</v>
      </c>
      <c r="J194" s="92" t="s">
        <v>3022</v>
      </c>
      <c r="K194" s="92" t="s">
        <v>1510</v>
      </c>
      <c r="L194" s="92" t="s">
        <v>4690</v>
      </c>
      <c r="M194" s="92" t="s">
        <v>4691</v>
      </c>
      <c r="N194" s="92" t="s">
        <v>26</v>
      </c>
      <c r="O194" s="92" t="s">
        <v>1510</v>
      </c>
      <c r="S194" s="92" t="s">
        <v>4286</v>
      </c>
    </row>
    <row r="195" spans="1:19">
      <c r="A195" s="92">
        <v>194</v>
      </c>
      <c r="B195" s="92" t="s">
        <v>1360</v>
      </c>
      <c r="C195" s="92" t="s">
        <v>358</v>
      </c>
      <c r="D195" s="92" t="s">
        <v>4692</v>
      </c>
      <c r="E195" s="92" t="s">
        <v>4693</v>
      </c>
      <c r="F195" s="92" t="s">
        <v>4283</v>
      </c>
      <c r="G195" s="92">
        <v>2010</v>
      </c>
      <c r="H195" s="92">
        <v>-28.242302500000001</v>
      </c>
      <c r="I195" s="92">
        <v>28.3111262</v>
      </c>
      <c r="J195" s="92" t="s">
        <v>3022</v>
      </c>
      <c r="K195" s="92" t="s">
        <v>1510</v>
      </c>
      <c r="L195" s="92" t="s">
        <v>4694</v>
      </c>
      <c r="M195" s="92" t="s">
        <v>4695</v>
      </c>
      <c r="N195" s="92" t="s">
        <v>26</v>
      </c>
      <c r="O195" s="92" t="s">
        <v>1510</v>
      </c>
      <c r="S195" s="92" t="s">
        <v>4286</v>
      </c>
    </row>
    <row r="196" spans="1:19">
      <c r="A196" s="92">
        <v>195</v>
      </c>
      <c r="B196" s="92" t="s">
        <v>1360</v>
      </c>
      <c r="C196" s="92" t="s">
        <v>358</v>
      </c>
      <c r="D196" s="92" t="s">
        <v>4692</v>
      </c>
      <c r="E196" s="92" t="s">
        <v>4693</v>
      </c>
      <c r="F196" s="92" t="s">
        <v>4283</v>
      </c>
      <c r="G196" s="92">
        <v>2010</v>
      </c>
      <c r="H196" s="92">
        <v>-28.242302500000001</v>
      </c>
      <c r="I196" s="92">
        <v>28.3111262</v>
      </c>
      <c r="J196" s="92" t="s">
        <v>3022</v>
      </c>
      <c r="K196" s="92" t="s">
        <v>1510</v>
      </c>
      <c r="L196" s="92" t="s">
        <v>4696</v>
      </c>
      <c r="M196" s="92" t="s">
        <v>4697</v>
      </c>
      <c r="N196" s="92" t="s">
        <v>26</v>
      </c>
      <c r="O196" s="92" t="s">
        <v>1510</v>
      </c>
      <c r="S196" s="92" t="s">
        <v>4286</v>
      </c>
    </row>
    <row r="197" spans="1:19">
      <c r="A197" s="92">
        <v>196</v>
      </c>
      <c r="B197" s="92" t="s">
        <v>1360</v>
      </c>
      <c r="C197" s="92" t="s">
        <v>358</v>
      </c>
      <c r="D197" s="92" t="s">
        <v>4692</v>
      </c>
      <c r="E197" s="92" t="s">
        <v>4693</v>
      </c>
      <c r="F197" s="92" t="s">
        <v>4283</v>
      </c>
      <c r="G197" s="92">
        <v>2010</v>
      </c>
      <c r="H197" s="92">
        <v>-28.242302500000001</v>
      </c>
      <c r="I197" s="92">
        <v>28.3111262</v>
      </c>
      <c r="J197" s="92" t="s">
        <v>3022</v>
      </c>
      <c r="K197" s="92" t="s">
        <v>1510</v>
      </c>
      <c r="L197" s="92" t="s">
        <v>4698</v>
      </c>
      <c r="M197" s="92" t="s">
        <v>4699</v>
      </c>
      <c r="N197" s="92" t="s">
        <v>26</v>
      </c>
      <c r="O197" s="92" t="s">
        <v>1510</v>
      </c>
      <c r="S197" s="92" t="s">
        <v>4286</v>
      </c>
    </row>
    <row r="198" spans="1:19">
      <c r="A198" s="92">
        <v>197</v>
      </c>
      <c r="B198" s="92" t="s">
        <v>1360</v>
      </c>
      <c r="C198" s="92" t="s">
        <v>358</v>
      </c>
      <c r="D198" s="92" t="s">
        <v>4623</v>
      </c>
      <c r="E198" s="92" t="s">
        <v>4693</v>
      </c>
      <c r="F198" s="92" t="s">
        <v>4283</v>
      </c>
      <c r="G198" s="92">
        <v>2010</v>
      </c>
      <c r="H198" s="92">
        <v>-28.242302500000001</v>
      </c>
      <c r="I198" s="92">
        <v>28.3111262</v>
      </c>
      <c r="J198" s="92" t="s">
        <v>3022</v>
      </c>
      <c r="K198" s="92" t="s">
        <v>1510</v>
      </c>
      <c r="L198" s="92" t="s">
        <v>4700</v>
      </c>
      <c r="M198" s="92" t="s">
        <v>4701</v>
      </c>
      <c r="N198" s="92" t="s">
        <v>26</v>
      </c>
      <c r="O198" s="92" t="s">
        <v>1510</v>
      </c>
      <c r="S198" s="92" t="s">
        <v>4286</v>
      </c>
    </row>
    <row r="199" spans="1:19">
      <c r="A199" s="92">
        <v>198</v>
      </c>
      <c r="B199" s="92" t="s">
        <v>1360</v>
      </c>
      <c r="C199" s="92" t="s">
        <v>358</v>
      </c>
      <c r="D199" s="92" t="s">
        <v>4623</v>
      </c>
      <c r="E199" s="92" t="s">
        <v>4693</v>
      </c>
      <c r="F199" s="92" t="s">
        <v>4283</v>
      </c>
      <c r="G199" s="92">
        <v>2010</v>
      </c>
      <c r="H199" s="92">
        <v>-28.242302500000001</v>
      </c>
      <c r="I199" s="92">
        <v>28.3111262</v>
      </c>
      <c r="J199" s="92" t="s">
        <v>3022</v>
      </c>
      <c r="K199" s="92" t="s">
        <v>1510</v>
      </c>
      <c r="L199" s="92" t="s">
        <v>4702</v>
      </c>
      <c r="M199" s="92" t="s">
        <v>4703</v>
      </c>
      <c r="N199" s="92" t="s">
        <v>26</v>
      </c>
      <c r="O199" s="92" t="s">
        <v>1510</v>
      </c>
      <c r="S199" s="92" t="s">
        <v>4286</v>
      </c>
    </row>
    <row r="200" spans="1:19">
      <c r="A200" s="92">
        <v>199</v>
      </c>
      <c r="B200" s="92" t="s">
        <v>1360</v>
      </c>
      <c r="C200" s="92" t="s">
        <v>358</v>
      </c>
      <c r="D200" s="92" t="s">
        <v>4594</v>
      </c>
      <c r="E200" s="92" t="s">
        <v>4704</v>
      </c>
      <c r="F200" s="92" t="s">
        <v>4283</v>
      </c>
      <c r="G200" s="92">
        <v>2008</v>
      </c>
      <c r="H200" s="92">
        <v>-26.743759900000001</v>
      </c>
      <c r="I200" s="92">
        <v>28.342690000000001</v>
      </c>
      <c r="J200" s="92" t="s">
        <v>3022</v>
      </c>
      <c r="K200" s="92" t="s">
        <v>1510</v>
      </c>
      <c r="L200" s="92" t="s">
        <v>4705</v>
      </c>
      <c r="M200" s="92" t="s">
        <v>4706</v>
      </c>
      <c r="N200" s="92" t="s">
        <v>26</v>
      </c>
      <c r="O200" s="92" t="s">
        <v>1510</v>
      </c>
      <c r="S200" s="92" t="s">
        <v>4286</v>
      </c>
    </row>
    <row r="201" spans="1:19">
      <c r="A201" s="92">
        <v>200</v>
      </c>
      <c r="B201" s="92" t="s">
        <v>1360</v>
      </c>
      <c r="C201" s="92" t="s">
        <v>358</v>
      </c>
      <c r="D201" s="92" t="s">
        <v>4640</v>
      </c>
      <c r="E201" s="92" t="s">
        <v>4704</v>
      </c>
      <c r="F201" s="92" t="s">
        <v>4283</v>
      </c>
      <c r="G201" s="92">
        <v>2008</v>
      </c>
      <c r="H201" s="92">
        <v>-26.743759900000001</v>
      </c>
      <c r="I201" s="92">
        <v>28.342690000000001</v>
      </c>
      <c r="J201" s="92" t="s">
        <v>3022</v>
      </c>
      <c r="K201" s="92" t="s">
        <v>1510</v>
      </c>
      <c r="L201" s="92" t="s">
        <v>4707</v>
      </c>
      <c r="M201" s="92" t="s">
        <v>4708</v>
      </c>
      <c r="N201" s="92" t="s">
        <v>26</v>
      </c>
      <c r="O201" s="92" t="s">
        <v>1510</v>
      </c>
      <c r="S201" s="92" t="s">
        <v>4286</v>
      </c>
    </row>
    <row r="202" spans="1:19">
      <c r="A202" s="92">
        <v>201</v>
      </c>
      <c r="B202" s="92" t="s">
        <v>1360</v>
      </c>
      <c r="C202" s="92" t="s">
        <v>358</v>
      </c>
      <c r="D202" s="92" t="s">
        <v>4623</v>
      </c>
      <c r="E202" s="92" t="s">
        <v>4704</v>
      </c>
      <c r="F202" s="92" t="s">
        <v>4283</v>
      </c>
      <c r="G202" s="92">
        <v>2008</v>
      </c>
      <c r="H202" s="92">
        <v>-26.743759900000001</v>
      </c>
      <c r="I202" s="92">
        <v>28.342690000000001</v>
      </c>
      <c r="J202" s="92" t="s">
        <v>3022</v>
      </c>
      <c r="K202" s="92" t="s">
        <v>1510</v>
      </c>
      <c r="L202" s="92" t="s">
        <v>4709</v>
      </c>
      <c r="M202" s="92" t="s">
        <v>4710</v>
      </c>
      <c r="N202" s="92" t="s">
        <v>26</v>
      </c>
      <c r="O202" s="92" t="s">
        <v>1510</v>
      </c>
      <c r="S202" s="92" t="s">
        <v>4286</v>
      </c>
    </row>
    <row r="203" spans="1:19">
      <c r="A203" s="92">
        <v>202</v>
      </c>
      <c r="B203" s="92" t="s">
        <v>1360</v>
      </c>
      <c r="C203" s="92" t="s">
        <v>358</v>
      </c>
      <c r="D203" s="92" t="s">
        <v>4623</v>
      </c>
      <c r="E203" s="92" t="s">
        <v>4704</v>
      </c>
      <c r="F203" s="92" t="s">
        <v>4283</v>
      </c>
      <c r="G203" s="92">
        <v>2008</v>
      </c>
      <c r="H203" s="92">
        <v>-26.743759900000001</v>
      </c>
      <c r="I203" s="92">
        <v>28.342690000000001</v>
      </c>
      <c r="J203" s="92" t="s">
        <v>3022</v>
      </c>
      <c r="K203" s="92" t="s">
        <v>1510</v>
      </c>
      <c r="L203" s="92" t="s">
        <v>4711</v>
      </c>
      <c r="M203" s="92" t="s">
        <v>4712</v>
      </c>
      <c r="N203" s="92" t="s">
        <v>26</v>
      </c>
      <c r="O203" s="92" t="s">
        <v>1510</v>
      </c>
      <c r="S203" s="92" t="s">
        <v>4286</v>
      </c>
    </row>
    <row r="204" spans="1:19">
      <c r="A204" s="92">
        <v>203</v>
      </c>
      <c r="B204" s="92" t="s">
        <v>1360</v>
      </c>
      <c r="C204" s="92" t="s">
        <v>358</v>
      </c>
      <c r="D204" s="92" t="s">
        <v>4594</v>
      </c>
      <c r="E204" s="92" t="s">
        <v>4704</v>
      </c>
      <c r="F204" s="92" t="s">
        <v>4283</v>
      </c>
      <c r="G204" s="92">
        <v>2008</v>
      </c>
      <c r="H204" s="92">
        <v>-26.743759900000001</v>
      </c>
      <c r="I204" s="92">
        <v>28.342690000000001</v>
      </c>
      <c r="J204" s="92" t="s">
        <v>4713</v>
      </c>
      <c r="K204" s="92" t="s">
        <v>1510</v>
      </c>
      <c r="L204" s="92" t="s">
        <v>4714</v>
      </c>
      <c r="M204" s="92" t="s">
        <v>4715</v>
      </c>
      <c r="N204" s="92" t="s">
        <v>26</v>
      </c>
      <c r="O204" s="92" t="s">
        <v>1510</v>
      </c>
      <c r="S204" s="92" t="s">
        <v>4286</v>
      </c>
    </row>
    <row r="205" spans="1:19">
      <c r="A205" s="92">
        <v>204</v>
      </c>
      <c r="B205" s="92" t="s">
        <v>1360</v>
      </c>
      <c r="C205" s="92" t="s">
        <v>358</v>
      </c>
      <c r="D205" s="92" t="s">
        <v>4601</v>
      </c>
      <c r="E205" s="92" t="s">
        <v>4716</v>
      </c>
      <c r="F205" s="92" t="s">
        <v>4283</v>
      </c>
      <c r="G205" s="92">
        <v>2010</v>
      </c>
      <c r="H205" s="92">
        <v>-29.533917899999999</v>
      </c>
      <c r="I205" s="92">
        <v>30.273266799999998</v>
      </c>
      <c r="J205" s="92" t="s">
        <v>3022</v>
      </c>
      <c r="K205" s="92" t="s">
        <v>1510</v>
      </c>
      <c r="L205" s="92" t="s">
        <v>4717</v>
      </c>
      <c r="M205" s="92" t="s">
        <v>4718</v>
      </c>
      <c r="N205" s="92" t="s">
        <v>26</v>
      </c>
      <c r="O205" s="92" t="s">
        <v>1510</v>
      </c>
      <c r="S205" s="92" t="s">
        <v>4286</v>
      </c>
    </row>
    <row r="206" spans="1:19">
      <c r="A206" s="92">
        <v>205</v>
      </c>
      <c r="B206" s="92" t="s">
        <v>1360</v>
      </c>
      <c r="C206" s="92" t="s">
        <v>358</v>
      </c>
      <c r="D206" s="92" t="s">
        <v>4601</v>
      </c>
      <c r="E206" s="92" t="s">
        <v>4716</v>
      </c>
      <c r="F206" s="92" t="s">
        <v>4283</v>
      </c>
      <c r="G206" s="92">
        <v>2010</v>
      </c>
      <c r="H206" s="92">
        <v>-29.533917899999999</v>
      </c>
      <c r="I206" s="92">
        <v>30.273266799999998</v>
      </c>
      <c r="J206" s="92" t="s">
        <v>3022</v>
      </c>
      <c r="K206" s="92" t="s">
        <v>1510</v>
      </c>
      <c r="L206" s="92" t="s">
        <v>4719</v>
      </c>
      <c r="M206" s="92" t="s">
        <v>4720</v>
      </c>
      <c r="N206" s="92" t="s">
        <v>26</v>
      </c>
      <c r="O206" s="92" t="s">
        <v>1510</v>
      </c>
      <c r="S206" s="92" t="s">
        <v>4286</v>
      </c>
    </row>
    <row r="207" spans="1:19">
      <c r="A207" s="92">
        <v>206</v>
      </c>
      <c r="B207" s="92" t="s">
        <v>1360</v>
      </c>
      <c r="C207" s="92" t="s">
        <v>358</v>
      </c>
      <c r="D207" s="92" t="s">
        <v>4601</v>
      </c>
      <c r="E207" s="92" t="s">
        <v>4716</v>
      </c>
      <c r="F207" s="92" t="s">
        <v>4283</v>
      </c>
      <c r="G207" s="92">
        <v>2010</v>
      </c>
      <c r="H207" s="92">
        <v>-29.533917899999999</v>
      </c>
      <c r="I207" s="92">
        <v>30.273266799999998</v>
      </c>
      <c r="J207" s="92" t="s">
        <v>3022</v>
      </c>
      <c r="K207" s="92" t="s">
        <v>1510</v>
      </c>
      <c r="L207" s="92" t="s">
        <v>4721</v>
      </c>
      <c r="M207" s="92" t="s">
        <v>4722</v>
      </c>
      <c r="N207" s="92" t="s">
        <v>26</v>
      </c>
      <c r="O207" s="92" t="s">
        <v>1510</v>
      </c>
      <c r="S207" s="92" t="s">
        <v>4286</v>
      </c>
    </row>
    <row r="208" spans="1:19">
      <c r="A208" s="92">
        <v>207</v>
      </c>
      <c r="B208" s="92" t="s">
        <v>1360</v>
      </c>
      <c r="C208" s="92" t="s">
        <v>358</v>
      </c>
      <c r="D208" s="92" t="s">
        <v>4723</v>
      </c>
      <c r="E208" s="92" t="s">
        <v>4716</v>
      </c>
      <c r="F208" s="92" t="s">
        <v>4283</v>
      </c>
      <c r="G208" s="92">
        <v>2010</v>
      </c>
      <c r="H208" s="92">
        <v>-29.533917899999999</v>
      </c>
      <c r="I208" s="92">
        <v>30.273266799999998</v>
      </c>
      <c r="J208" s="92" t="s">
        <v>3022</v>
      </c>
      <c r="K208" s="92" t="s">
        <v>1510</v>
      </c>
      <c r="L208" s="92" t="s">
        <v>4724</v>
      </c>
      <c r="M208" s="92" t="s">
        <v>4725</v>
      </c>
      <c r="N208" s="92" t="s">
        <v>26</v>
      </c>
      <c r="O208" s="92" t="s">
        <v>1510</v>
      </c>
      <c r="S208" s="92" t="s">
        <v>4286</v>
      </c>
    </row>
    <row r="209" spans="1:19">
      <c r="A209" s="92">
        <v>208</v>
      </c>
      <c r="B209" s="92" t="s">
        <v>1360</v>
      </c>
      <c r="C209" s="92" t="s">
        <v>358</v>
      </c>
      <c r="D209" s="92" t="s">
        <v>4723</v>
      </c>
      <c r="E209" s="92" t="s">
        <v>4716</v>
      </c>
      <c r="F209" s="92" t="s">
        <v>4283</v>
      </c>
      <c r="G209" s="92">
        <v>2010</v>
      </c>
      <c r="H209" s="92">
        <v>-29.533917899999999</v>
      </c>
      <c r="I209" s="92">
        <v>30.273266799999998</v>
      </c>
      <c r="J209" s="92" t="s">
        <v>3022</v>
      </c>
      <c r="K209" s="92" t="s">
        <v>1510</v>
      </c>
      <c r="L209" s="92" t="s">
        <v>4726</v>
      </c>
      <c r="M209" s="92" t="s">
        <v>4727</v>
      </c>
      <c r="N209" s="92" t="s">
        <v>26</v>
      </c>
      <c r="O209" s="92" t="s">
        <v>1510</v>
      </c>
      <c r="S209" s="92" t="s">
        <v>4286</v>
      </c>
    </row>
    <row r="210" spans="1:19">
      <c r="A210" s="92">
        <v>209</v>
      </c>
      <c r="B210" s="92" t="s">
        <v>1360</v>
      </c>
      <c r="C210" s="92" t="s">
        <v>358</v>
      </c>
      <c r="D210" s="92" t="s">
        <v>4723</v>
      </c>
      <c r="E210" s="92" t="s">
        <v>4716</v>
      </c>
      <c r="F210" s="92" t="s">
        <v>4283</v>
      </c>
      <c r="G210" s="92">
        <v>2010</v>
      </c>
      <c r="H210" s="92">
        <v>-29.533917899999999</v>
      </c>
      <c r="I210" s="92">
        <v>30.273266799999998</v>
      </c>
      <c r="J210" s="92" t="s">
        <v>3022</v>
      </c>
      <c r="K210" s="92" t="s">
        <v>1510</v>
      </c>
      <c r="L210" s="92" t="s">
        <v>4728</v>
      </c>
      <c r="M210" s="92" t="s">
        <v>4729</v>
      </c>
      <c r="N210" s="92" t="s">
        <v>26</v>
      </c>
      <c r="O210" s="92" t="s">
        <v>1510</v>
      </c>
      <c r="S210" s="92" t="s">
        <v>4286</v>
      </c>
    </row>
    <row r="211" spans="1:19">
      <c r="A211" s="92">
        <v>210</v>
      </c>
      <c r="B211" s="92" t="s">
        <v>1360</v>
      </c>
      <c r="C211" s="92" t="s">
        <v>358</v>
      </c>
      <c r="D211" s="92" t="s">
        <v>4601</v>
      </c>
      <c r="E211" s="92" t="s">
        <v>4716</v>
      </c>
      <c r="F211" s="92" t="s">
        <v>4283</v>
      </c>
      <c r="G211" s="92">
        <v>2010</v>
      </c>
      <c r="H211" s="92">
        <v>-29.533917899999999</v>
      </c>
      <c r="I211" s="92">
        <v>30.273266799999998</v>
      </c>
      <c r="J211" s="92" t="s">
        <v>3022</v>
      </c>
      <c r="K211" s="92" t="s">
        <v>1510</v>
      </c>
      <c r="L211" s="92" t="s">
        <v>4730</v>
      </c>
      <c r="M211" s="92" t="s">
        <v>4731</v>
      </c>
      <c r="N211" s="92" t="s">
        <v>26</v>
      </c>
      <c r="O211" s="92" t="s">
        <v>1510</v>
      </c>
      <c r="S211" s="92" t="s">
        <v>4286</v>
      </c>
    </row>
    <row r="212" spans="1:19">
      <c r="A212" s="92">
        <v>211</v>
      </c>
      <c r="B212" s="92" t="s">
        <v>1360</v>
      </c>
      <c r="C212" s="92" t="s">
        <v>358</v>
      </c>
      <c r="D212" s="92" t="s">
        <v>4588</v>
      </c>
      <c r="E212" s="92" t="s">
        <v>4732</v>
      </c>
      <c r="F212" s="92" t="s">
        <v>4283</v>
      </c>
      <c r="G212" s="92">
        <v>2008</v>
      </c>
      <c r="H212" s="92">
        <v>-29.843579999999999</v>
      </c>
      <c r="I212" s="92">
        <v>30.903970999999999</v>
      </c>
      <c r="J212" s="92" t="s">
        <v>3022</v>
      </c>
      <c r="K212" s="92" t="s">
        <v>1510</v>
      </c>
      <c r="L212" s="92" t="s">
        <v>4733</v>
      </c>
      <c r="M212" s="92" t="s">
        <v>4734</v>
      </c>
      <c r="N212" s="92" t="s">
        <v>26</v>
      </c>
      <c r="O212" s="92" t="s">
        <v>1510</v>
      </c>
      <c r="S212" s="92" t="s">
        <v>4286</v>
      </c>
    </row>
    <row r="213" spans="1:19">
      <c r="A213" s="92">
        <v>212</v>
      </c>
      <c r="B213" s="92" t="s">
        <v>1360</v>
      </c>
      <c r="C213" s="92" t="s">
        <v>358</v>
      </c>
      <c r="D213" s="92" t="s">
        <v>4588</v>
      </c>
      <c r="E213" s="92" t="s">
        <v>4732</v>
      </c>
      <c r="F213" s="92" t="s">
        <v>4283</v>
      </c>
      <c r="G213" s="92">
        <v>2008</v>
      </c>
      <c r="H213" s="92">
        <v>-29.843579999999999</v>
      </c>
      <c r="I213" s="92">
        <v>30.903970999999999</v>
      </c>
      <c r="J213" s="92" t="s">
        <v>3022</v>
      </c>
      <c r="K213" s="92" t="s">
        <v>1510</v>
      </c>
      <c r="L213" s="92" t="s">
        <v>4735</v>
      </c>
      <c r="M213" s="92" t="s">
        <v>4736</v>
      </c>
      <c r="N213" s="92" t="s">
        <v>26</v>
      </c>
      <c r="O213" s="92" t="s">
        <v>1510</v>
      </c>
      <c r="S213" s="92" t="s">
        <v>4286</v>
      </c>
    </row>
    <row r="214" spans="1:19">
      <c r="A214" s="92">
        <v>213</v>
      </c>
      <c r="B214" s="92" t="s">
        <v>1360</v>
      </c>
      <c r="C214" s="92" t="s">
        <v>358</v>
      </c>
      <c r="D214" s="92" t="s">
        <v>4601</v>
      </c>
      <c r="E214" s="92" t="s">
        <v>4737</v>
      </c>
      <c r="F214" s="92" t="s">
        <v>4283</v>
      </c>
      <c r="G214" s="92">
        <v>2008</v>
      </c>
      <c r="H214" s="92">
        <v>-26.157472899999998</v>
      </c>
      <c r="I214" s="92">
        <v>28.5914696</v>
      </c>
      <c r="J214" s="92" t="s">
        <v>3022</v>
      </c>
      <c r="K214" s="92" t="s">
        <v>1510</v>
      </c>
      <c r="L214" s="92" t="s">
        <v>4738</v>
      </c>
      <c r="M214" s="92" t="s">
        <v>4739</v>
      </c>
      <c r="N214" s="92" t="s">
        <v>26</v>
      </c>
      <c r="O214" s="92" t="s">
        <v>1510</v>
      </c>
      <c r="S214" s="92" t="s">
        <v>4286</v>
      </c>
    </row>
    <row r="215" spans="1:19">
      <c r="A215" s="92">
        <v>214</v>
      </c>
      <c r="B215" s="92" t="s">
        <v>1360</v>
      </c>
      <c r="C215" s="92" t="s">
        <v>358</v>
      </c>
      <c r="D215" s="92" t="s">
        <v>4601</v>
      </c>
      <c r="E215" s="92" t="s">
        <v>4737</v>
      </c>
      <c r="F215" s="92" t="s">
        <v>4283</v>
      </c>
      <c r="G215" s="92">
        <v>2008</v>
      </c>
      <c r="H215" s="92">
        <v>-26.157472899999998</v>
      </c>
      <c r="I215" s="92">
        <v>28.5914696</v>
      </c>
      <c r="J215" s="92" t="s">
        <v>3022</v>
      </c>
      <c r="K215" s="92" t="s">
        <v>1510</v>
      </c>
      <c r="L215" s="92" t="s">
        <v>4740</v>
      </c>
      <c r="M215" s="92" t="s">
        <v>4741</v>
      </c>
      <c r="N215" s="92" t="s">
        <v>26</v>
      </c>
      <c r="O215" s="92" t="s">
        <v>1510</v>
      </c>
      <c r="S215" s="92" t="s">
        <v>4286</v>
      </c>
    </row>
    <row r="216" spans="1:19">
      <c r="A216" s="92">
        <v>215</v>
      </c>
      <c r="B216" s="92" t="s">
        <v>1360</v>
      </c>
      <c r="C216" s="92" t="s">
        <v>358</v>
      </c>
      <c r="D216" s="92" t="s">
        <v>4601</v>
      </c>
      <c r="E216" s="92" t="s">
        <v>4737</v>
      </c>
      <c r="F216" s="92" t="s">
        <v>4283</v>
      </c>
      <c r="G216" s="92">
        <v>2008</v>
      </c>
      <c r="H216" s="92">
        <v>-26.157472899999998</v>
      </c>
      <c r="I216" s="92">
        <v>28.5914696</v>
      </c>
      <c r="J216" s="92" t="s">
        <v>3022</v>
      </c>
      <c r="K216" s="92" t="s">
        <v>1510</v>
      </c>
      <c r="L216" s="92" t="s">
        <v>4742</v>
      </c>
      <c r="M216" s="92" t="s">
        <v>4743</v>
      </c>
      <c r="N216" s="92" t="s">
        <v>26</v>
      </c>
      <c r="O216" s="92" t="s">
        <v>1510</v>
      </c>
      <c r="S216" s="92" t="s">
        <v>4286</v>
      </c>
    </row>
    <row r="217" spans="1:19">
      <c r="A217" s="92">
        <v>216</v>
      </c>
      <c r="B217" s="92" t="s">
        <v>1360</v>
      </c>
      <c r="C217" s="92" t="s">
        <v>358</v>
      </c>
      <c r="D217" s="92" t="s">
        <v>4640</v>
      </c>
      <c r="E217" s="92" t="s">
        <v>4737</v>
      </c>
      <c r="F217" s="92" t="s">
        <v>4283</v>
      </c>
      <c r="G217" s="92">
        <v>2008</v>
      </c>
      <c r="H217" s="92">
        <v>-26.157472899999998</v>
      </c>
      <c r="I217" s="92">
        <v>28.5914696</v>
      </c>
      <c r="J217" s="92" t="s">
        <v>3022</v>
      </c>
      <c r="K217" s="92" t="s">
        <v>1510</v>
      </c>
      <c r="L217" s="92" t="s">
        <v>4744</v>
      </c>
      <c r="M217" s="92" t="s">
        <v>4745</v>
      </c>
      <c r="N217" s="92" t="s">
        <v>26</v>
      </c>
      <c r="O217" s="92" t="s">
        <v>1510</v>
      </c>
      <c r="S217" s="92" t="s">
        <v>4286</v>
      </c>
    </row>
    <row r="218" spans="1:19">
      <c r="A218" s="92">
        <v>217</v>
      </c>
      <c r="B218" s="92" t="s">
        <v>1360</v>
      </c>
      <c r="C218" s="92" t="s">
        <v>358</v>
      </c>
      <c r="D218" s="92" t="s">
        <v>4640</v>
      </c>
      <c r="E218" s="92" t="s">
        <v>4737</v>
      </c>
      <c r="F218" s="92" t="s">
        <v>4283</v>
      </c>
      <c r="G218" s="92">
        <v>2008</v>
      </c>
      <c r="H218" s="92">
        <v>-26.157472899999998</v>
      </c>
      <c r="I218" s="92">
        <v>28.5914696</v>
      </c>
      <c r="J218" s="92" t="s">
        <v>3022</v>
      </c>
      <c r="K218" s="92" t="s">
        <v>1510</v>
      </c>
      <c r="L218" s="92" t="s">
        <v>4746</v>
      </c>
      <c r="M218" s="92" t="s">
        <v>4747</v>
      </c>
      <c r="N218" s="92" t="s">
        <v>26</v>
      </c>
      <c r="O218" s="92" t="s">
        <v>1510</v>
      </c>
      <c r="S218" s="92" t="s">
        <v>4286</v>
      </c>
    </row>
    <row r="219" spans="1:19">
      <c r="A219" s="92">
        <v>218</v>
      </c>
      <c r="B219" s="92" t="s">
        <v>1360</v>
      </c>
      <c r="C219" s="92" t="s">
        <v>358</v>
      </c>
      <c r="D219" s="92" t="s">
        <v>4748</v>
      </c>
      <c r="E219" s="92" t="s">
        <v>4737</v>
      </c>
      <c r="F219" s="92" t="s">
        <v>4283</v>
      </c>
      <c r="G219" s="92">
        <v>2010</v>
      </c>
      <c r="H219" s="92">
        <v>-26.157472899999998</v>
      </c>
      <c r="I219" s="92">
        <v>28.5914696</v>
      </c>
      <c r="J219" s="92" t="s">
        <v>3022</v>
      </c>
      <c r="K219" s="92" t="s">
        <v>1510</v>
      </c>
      <c r="L219" s="92" t="s">
        <v>4749</v>
      </c>
      <c r="M219" s="92" t="s">
        <v>4750</v>
      </c>
      <c r="N219" s="92" t="s">
        <v>26</v>
      </c>
      <c r="O219" s="92" t="s">
        <v>1510</v>
      </c>
      <c r="S219" s="92" t="s">
        <v>4286</v>
      </c>
    </row>
    <row r="220" spans="1:19">
      <c r="A220" s="92">
        <v>219</v>
      </c>
      <c r="B220" s="92" t="s">
        <v>1360</v>
      </c>
      <c r="C220" s="92" t="s">
        <v>358</v>
      </c>
      <c r="D220" s="92" t="s">
        <v>4748</v>
      </c>
      <c r="E220" s="92" t="s">
        <v>4737</v>
      </c>
      <c r="F220" s="92" t="s">
        <v>4283</v>
      </c>
      <c r="G220" s="92">
        <v>2010</v>
      </c>
      <c r="H220" s="92">
        <v>-26.157472899999998</v>
      </c>
      <c r="I220" s="92">
        <v>28.5914696</v>
      </c>
      <c r="J220" s="92" t="s">
        <v>3022</v>
      </c>
      <c r="K220" s="92" t="s">
        <v>1510</v>
      </c>
      <c r="L220" s="92" t="s">
        <v>4751</v>
      </c>
      <c r="M220" s="92" t="s">
        <v>4752</v>
      </c>
      <c r="N220" s="92" t="s">
        <v>26</v>
      </c>
      <c r="O220" s="92" t="s">
        <v>1510</v>
      </c>
      <c r="S220" s="92" t="s">
        <v>4286</v>
      </c>
    </row>
    <row r="221" spans="1:19">
      <c r="A221" s="92">
        <v>220</v>
      </c>
      <c r="B221" s="92" t="s">
        <v>1360</v>
      </c>
      <c r="C221" s="92" t="s">
        <v>358</v>
      </c>
      <c r="D221" s="92" t="s">
        <v>4748</v>
      </c>
      <c r="E221" s="92" t="s">
        <v>4737</v>
      </c>
      <c r="F221" s="92" t="s">
        <v>4283</v>
      </c>
      <c r="G221" s="92">
        <v>2010</v>
      </c>
      <c r="H221" s="92">
        <v>-26.157472899999998</v>
      </c>
      <c r="I221" s="92">
        <v>28.5914696</v>
      </c>
      <c r="J221" s="92" t="s">
        <v>3022</v>
      </c>
      <c r="K221" s="92" t="s">
        <v>1510</v>
      </c>
      <c r="L221" s="92" t="s">
        <v>4753</v>
      </c>
      <c r="M221" s="92" t="s">
        <v>4754</v>
      </c>
      <c r="N221" s="92" t="s">
        <v>26</v>
      </c>
      <c r="O221" s="92" t="s">
        <v>1510</v>
      </c>
      <c r="S221" s="92" t="s">
        <v>4286</v>
      </c>
    </row>
    <row r="222" spans="1:19">
      <c r="A222" s="92">
        <v>221</v>
      </c>
      <c r="B222" s="92" t="s">
        <v>1360</v>
      </c>
      <c r="C222" s="92" t="s">
        <v>358</v>
      </c>
      <c r="D222" s="92" t="s">
        <v>4748</v>
      </c>
      <c r="E222" s="92" t="s">
        <v>4737</v>
      </c>
      <c r="F222" s="92" t="s">
        <v>4283</v>
      </c>
      <c r="G222" s="92">
        <v>2010</v>
      </c>
      <c r="H222" s="92">
        <v>-26.157472899999998</v>
      </c>
      <c r="I222" s="92">
        <v>28.5914696</v>
      </c>
      <c r="J222" s="92" t="s">
        <v>3022</v>
      </c>
      <c r="K222" s="92" t="s">
        <v>1510</v>
      </c>
      <c r="L222" s="92" t="s">
        <v>4755</v>
      </c>
      <c r="M222" s="92" t="s">
        <v>4756</v>
      </c>
      <c r="N222" s="92" t="s">
        <v>26</v>
      </c>
      <c r="O222" s="92" t="s">
        <v>1510</v>
      </c>
      <c r="S222" s="92" t="s">
        <v>4286</v>
      </c>
    </row>
    <row r="223" spans="1:19">
      <c r="A223" s="92">
        <v>222</v>
      </c>
      <c r="B223" s="92" t="s">
        <v>1360</v>
      </c>
      <c r="C223" s="92" t="s">
        <v>358</v>
      </c>
      <c r="D223" s="92" t="s">
        <v>4748</v>
      </c>
      <c r="E223" s="92" t="s">
        <v>4737</v>
      </c>
      <c r="F223" s="92" t="s">
        <v>4283</v>
      </c>
      <c r="G223" s="92">
        <v>2010</v>
      </c>
      <c r="H223" s="92">
        <v>-26.157472899999998</v>
      </c>
      <c r="I223" s="92">
        <v>28.5914696</v>
      </c>
      <c r="J223" s="92" t="s">
        <v>3022</v>
      </c>
      <c r="K223" s="92" t="s">
        <v>1510</v>
      </c>
      <c r="L223" s="92" t="s">
        <v>4757</v>
      </c>
      <c r="M223" s="92" t="s">
        <v>4758</v>
      </c>
      <c r="N223" s="92" t="s">
        <v>26</v>
      </c>
      <c r="O223" s="92" t="s">
        <v>1510</v>
      </c>
      <c r="S223" s="92" t="s">
        <v>4286</v>
      </c>
    </row>
    <row r="224" spans="1:19">
      <c r="A224" s="92">
        <v>223</v>
      </c>
      <c r="B224" s="92" t="s">
        <v>1360</v>
      </c>
      <c r="C224" s="92" t="s">
        <v>358</v>
      </c>
      <c r="D224" s="92" t="s">
        <v>4601</v>
      </c>
      <c r="E224" s="92" t="s">
        <v>4759</v>
      </c>
      <c r="F224" s="92" t="s">
        <v>4283</v>
      </c>
      <c r="G224" s="92">
        <v>2008</v>
      </c>
      <c r="H224" s="92">
        <v>-26.7145297</v>
      </c>
      <c r="I224" s="92">
        <v>27.097047499999999</v>
      </c>
      <c r="J224" s="92" t="s">
        <v>3022</v>
      </c>
      <c r="K224" s="92" t="s">
        <v>1510</v>
      </c>
      <c r="L224" s="92" t="s">
        <v>4760</v>
      </c>
      <c r="M224" s="92" t="s">
        <v>4761</v>
      </c>
      <c r="N224" s="92" t="s">
        <v>26</v>
      </c>
      <c r="O224" s="92" t="s">
        <v>1510</v>
      </c>
      <c r="S224" s="92" t="s">
        <v>4286</v>
      </c>
    </row>
    <row r="225" spans="1:19">
      <c r="A225" s="92">
        <v>224</v>
      </c>
      <c r="B225" s="92" t="s">
        <v>1360</v>
      </c>
      <c r="C225" s="92" t="s">
        <v>358</v>
      </c>
      <c r="D225" s="92" t="s">
        <v>4601</v>
      </c>
      <c r="E225" s="92" t="s">
        <v>4759</v>
      </c>
      <c r="F225" s="92" t="s">
        <v>4283</v>
      </c>
      <c r="G225" s="92">
        <v>2008</v>
      </c>
      <c r="H225" s="92">
        <v>-26.7145297</v>
      </c>
      <c r="I225" s="92">
        <v>27.097047499999999</v>
      </c>
      <c r="J225" s="92" t="s">
        <v>3022</v>
      </c>
      <c r="K225" s="92" t="s">
        <v>1510</v>
      </c>
      <c r="L225" s="92" t="s">
        <v>4762</v>
      </c>
      <c r="M225" s="92" t="s">
        <v>4763</v>
      </c>
      <c r="N225" s="92" t="s">
        <v>26</v>
      </c>
      <c r="O225" s="92" t="s">
        <v>1510</v>
      </c>
      <c r="S225" s="92" t="s">
        <v>4286</v>
      </c>
    </row>
    <row r="226" spans="1:19">
      <c r="A226" s="92">
        <v>225</v>
      </c>
      <c r="B226" s="92" t="s">
        <v>1360</v>
      </c>
      <c r="C226" s="92" t="s">
        <v>358</v>
      </c>
      <c r="D226" s="92" t="s">
        <v>4748</v>
      </c>
      <c r="E226" s="92" t="s">
        <v>4764</v>
      </c>
      <c r="F226" s="92" t="s">
        <v>4283</v>
      </c>
      <c r="G226" s="92">
        <v>2010</v>
      </c>
      <c r="H226" s="92">
        <v>-26.2773833</v>
      </c>
      <c r="I226" s="92">
        <v>26.761430900000001</v>
      </c>
      <c r="J226" s="92" t="s">
        <v>3022</v>
      </c>
      <c r="K226" s="92" t="s">
        <v>1510</v>
      </c>
      <c r="L226" s="92" t="s">
        <v>4765</v>
      </c>
      <c r="M226" s="92" t="s">
        <v>4766</v>
      </c>
      <c r="N226" s="92" t="s">
        <v>26</v>
      </c>
      <c r="O226" s="92" t="s">
        <v>1510</v>
      </c>
      <c r="S226" s="92" t="s">
        <v>4286</v>
      </c>
    </row>
    <row r="227" spans="1:19">
      <c r="A227" s="92">
        <v>226</v>
      </c>
      <c r="B227" s="92" t="s">
        <v>1360</v>
      </c>
      <c r="C227" s="92" t="s">
        <v>358</v>
      </c>
      <c r="D227" s="92" t="s">
        <v>4748</v>
      </c>
      <c r="E227" s="92" t="s">
        <v>4764</v>
      </c>
      <c r="F227" s="92" t="s">
        <v>4283</v>
      </c>
      <c r="G227" s="92">
        <v>2010</v>
      </c>
      <c r="H227" s="92">
        <v>-26.2773833</v>
      </c>
      <c r="I227" s="92">
        <v>26.761430900000001</v>
      </c>
      <c r="J227" s="92" t="s">
        <v>3022</v>
      </c>
      <c r="K227" s="92" t="s">
        <v>1510</v>
      </c>
      <c r="L227" s="92" t="s">
        <v>4767</v>
      </c>
      <c r="M227" s="92" t="s">
        <v>4768</v>
      </c>
      <c r="N227" s="92" t="s">
        <v>26</v>
      </c>
      <c r="O227" s="92" t="s">
        <v>1510</v>
      </c>
      <c r="S227" s="92" t="s">
        <v>4286</v>
      </c>
    </row>
    <row r="228" spans="1:19">
      <c r="A228" s="92">
        <v>227</v>
      </c>
      <c r="B228" s="92" t="s">
        <v>1360</v>
      </c>
      <c r="C228" s="92" t="s">
        <v>358</v>
      </c>
      <c r="D228" s="92" t="s">
        <v>4748</v>
      </c>
      <c r="E228" s="92" t="s">
        <v>4764</v>
      </c>
      <c r="F228" s="92" t="s">
        <v>4283</v>
      </c>
      <c r="G228" s="92">
        <v>2010</v>
      </c>
      <c r="H228" s="92">
        <v>-26.2773833</v>
      </c>
      <c r="I228" s="92">
        <v>26.761430900000001</v>
      </c>
      <c r="J228" s="92" t="s">
        <v>3022</v>
      </c>
      <c r="K228" s="92" t="s">
        <v>1510</v>
      </c>
      <c r="L228" s="92" t="s">
        <v>4769</v>
      </c>
      <c r="M228" s="92" t="s">
        <v>4770</v>
      </c>
      <c r="N228" s="92" t="s">
        <v>26</v>
      </c>
      <c r="O228" s="92" t="s">
        <v>1510</v>
      </c>
      <c r="S228" s="92" t="s">
        <v>4286</v>
      </c>
    </row>
    <row r="229" spans="1:19">
      <c r="A229" s="92">
        <v>228</v>
      </c>
      <c r="B229" s="92" t="s">
        <v>1360</v>
      </c>
      <c r="C229" s="92" t="s">
        <v>358</v>
      </c>
      <c r="D229" s="92" t="s">
        <v>4748</v>
      </c>
      <c r="E229" s="92" t="s">
        <v>4764</v>
      </c>
      <c r="F229" s="92" t="s">
        <v>4283</v>
      </c>
      <c r="G229" s="92">
        <v>2010</v>
      </c>
      <c r="H229" s="92">
        <v>-26.2773833</v>
      </c>
      <c r="I229" s="92">
        <v>26.761430900000001</v>
      </c>
      <c r="J229" s="92" t="s">
        <v>3022</v>
      </c>
      <c r="K229" s="92" t="s">
        <v>1510</v>
      </c>
      <c r="L229" s="92" t="s">
        <v>4771</v>
      </c>
      <c r="M229" s="92" t="s">
        <v>4772</v>
      </c>
      <c r="N229" s="92" t="s">
        <v>26</v>
      </c>
      <c r="O229" s="92" t="s">
        <v>1510</v>
      </c>
      <c r="S229" s="92" t="s">
        <v>4286</v>
      </c>
    </row>
    <row r="230" spans="1:19">
      <c r="A230" s="92">
        <v>229</v>
      </c>
      <c r="B230" s="92" t="s">
        <v>1360</v>
      </c>
      <c r="C230" s="92" t="s">
        <v>358</v>
      </c>
      <c r="D230" s="92" t="s">
        <v>4748</v>
      </c>
      <c r="E230" s="92" t="s">
        <v>4764</v>
      </c>
      <c r="F230" s="92" t="s">
        <v>4283</v>
      </c>
      <c r="G230" s="92">
        <v>2010</v>
      </c>
      <c r="H230" s="92">
        <v>-26.2773833</v>
      </c>
      <c r="I230" s="92">
        <v>26.761430900000001</v>
      </c>
      <c r="J230" s="92" t="s">
        <v>3022</v>
      </c>
      <c r="K230" s="92" t="s">
        <v>1510</v>
      </c>
      <c r="L230" s="92" t="s">
        <v>4773</v>
      </c>
      <c r="M230" s="92" t="s">
        <v>4774</v>
      </c>
      <c r="N230" s="92" t="s">
        <v>26</v>
      </c>
      <c r="O230" s="92" t="s">
        <v>1510</v>
      </c>
      <c r="S230" s="92" t="s">
        <v>4286</v>
      </c>
    </row>
    <row r="231" spans="1:19">
      <c r="A231" s="92">
        <v>230</v>
      </c>
      <c r="B231" s="92" t="s">
        <v>1360</v>
      </c>
      <c r="C231" s="92" t="s">
        <v>358</v>
      </c>
      <c r="D231" s="92" t="s">
        <v>4775</v>
      </c>
      <c r="E231" s="92" t="s">
        <v>4776</v>
      </c>
      <c r="F231" s="92" t="s">
        <v>4283</v>
      </c>
      <c r="G231" s="92">
        <v>2010</v>
      </c>
      <c r="H231" s="92">
        <v>-26.8207062</v>
      </c>
      <c r="I231" s="92">
        <v>26.005922000000002</v>
      </c>
      <c r="J231" s="92" t="s">
        <v>3022</v>
      </c>
      <c r="K231" s="92" t="s">
        <v>1510</v>
      </c>
      <c r="L231" s="92" t="s">
        <v>4777</v>
      </c>
      <c r="M231" s="92" t="s">
        <v>4778</v>
      </c>
      <c r="N231" s="92" t="s">
        <v>26</v>
      </c>
      <c r="O231" s="92" t="s">
        <v>1510</v>
      </c>
      <c r="S231" s="92" t="s">
        <v>4286</v>
      </c>
    </row>
    <row r="232" spans="1:19">
      <c r="A232" s="92">
        <v>231</v>
      </c>
      <c r="B232" s="92" t="s">
        <v>1360</v>
      </c>
      <c r="C232" s="92" t="s">
        <v>358</v>
      </c>
      <c r="D232" s="92" t="s">
        <v>4775</v>
      </c>
      <c r="E232" s="92" t="s">
        <v>4776</v>
      </c>
      <c r="F232" s="92" t="s">
        <v>4283</v>
      </c>
      <c r="G232" s="92">
        <v>2010</v>
      </c>
      <c r="H232" s="92">
        <v>-26.8207062</v>
      </c>
      <c r="I232" s="92">
        <v>26.005922000000002</v>
      </c>
      <c r="J232" s="92" t="s">
        <v>3022</v>
      </c>
      <c r="K232" s="92" t="s">
        <v>1510</v>
      </c>
      <c r="L232" s="92" t="s">
        <v>4779</v>
      </c>
      <c r="M232" s="92" t="s">
        <v>4780</v>
      </c>
      <c r="N232" s="92" t="s">
        <v>26</v>
      </c>
      <c r="O232" s="92" t="s">
        <v>1510</v>
      </c>
      <c r="S232" s="92" t="s">
        <v>4286</v>
      </c>
    </row>
    <row r="233" spans="1:19">
      <c r="A233" s="92">
        <v>232</v>
      </c>
      <c r="B233" s="92" t="s">
        <v>1360</v>
      </c>
      <c r="C233" s="92" t="s">
        <v>358</v>
      </c>
      <c r="D233" s="92" t="s">
        <v>4775</v>
      </c>
      <c r="E233" s="92" t="s">
        <v>4776</v>
      </c>
      <c r="F233" s="92" t="s">
        <v>4283</v>
      </c>
      <c r="G233" s="92">
        <v>2010</v>
      </c>
      <c r="H233" s="92">
        <v>-26.8207062</v>
      </c>
      <c r="I233" s="92">
        <v>26.005922000000002</v>
      </c>
      <c r="J233" s="92" t="s">
        <v>3022</v>
      </c>
      <c r="K233" s="92" t="s">
        <v>1510</v>
      </c>
      <c r="L233" s="92" t="s">
        <v>4781</v>
      </c>
      <c r="M233" s="92" t="s">
        <v>4782</v>
      </c>
      <c r="N233" s="92" t="s">
        <v>26</v>
      </c>
      <c r="O233" s="92" t="s">
        <v>1510</v>
      </c>
      <c r="S233" s="92" t="s">
        <v>4286</v>
      </c>
    </row>
    <row r="234" spans="1:19">
      <c r="A234" s="92">
        <v>233</v>
      </c>
      <c r="B234" s="92" t="s">
        <v>1360</v>
      </c>
      <c r="C234" s="92" t="s">
        <v>358</v>
      </c>
      <c r="D234" s="92" t="s">
        <v>4748</v>
      </c>
      <c r="E234" s="92" t="s">
        <v>4759</v>
      </c>
      <c r="F234" s="92" t="s">
        <v>4283</v>
      </c>
      <c r="G234" s="92">
        <v>2010</v>
      </c>
      <c r="H234" s="92">
        <v>-26.7145297</v>
      </c>
      <c r="I234" s="92">
        <v>27.097047499999999</v>
      </c>
      <c r="J234" s="92" t="s">
        <v>3022</v>
      </c>
      <c r="K234" s="92" t="s">
        <v>1510</v>
      </c>
      <c r="L234" s="92" t="s">
        <v>4783</v>
      </c>
      <c r="M234" s="92" t="s">
        <v>4784</v>
      </c>
      <c r="N234" s="92" t="s">
        <v>26</v>
      </c>
      <c r="O234" s="92" t="s">
        <v>1510</v>
      </c>
      <c r="S234" s="92" t="s">
        <v>4286</v>
      </c>
    </row>
    <row r="235" spans="1:19">
      <c r="A235" s="92">
        <v>234</v>
      </c>
      <c r="B235" s="92" t="s">
        <v>1360</v>
      </c>
      <c r="C235" s="92" t="s">
        <v>358</v>
      </c>
      <c r="D235" s="92" t="s">
        <v>4748</v>
      </c>
      <c r="E235" s="92" t="s">
        <v>4759</v>
      </c>
      <c r="F235" s="92" t="s">
        <v>4283</v>
      </c>
      <c r="G235" s="92">
        <v>2010</v>
      </c>
      <c r="H235" s="92">
        <v>-26.7145297</v>
      </c>
      <c r="I235" s="92">
        <v>27.097047499999999</v>
      </c>
      <c r="J235" s="92" t="s">
        <v>3022</v>
      </c>
      <c r="K235" s="92" t="s">
        <v>1510</v>
      </c>
      <c r="L235" s="92" t="s">
        <v>4785</v>
      </c>
      <c r="M235" s="92" t="s">
        <v>4786</v>
      </c>
      <c r="N235" s="92" t="s">
        <v>26</v>
      </c>
      <c r="O235" s="92" t="s">
        <v>1510</v>
      </c>
      <c r="S235" s="92" t="s">
        <v>4286</v>
      </c>
    </row>
    <row r="236" spans="1:19">
      <c r="A236" s="92">
        <v>235</v>
      </c>
      <c r="B236" s="92" t="s">
        <v>1360</v>
      </c>
      <c r="C236" s="92" t="s">
        <v>358</v>
      </c>
      <c r="D236" s="92" t="s">
        <v>4748</v>
      </c>
      <c r="E236" s="92" t="s">
        <v>4787</v>
      </c>
      <c r="F236" s="92" t="s">
        <v>4283</v>
      </c>
      <c r="G236" s="92">
        <v>2010</v>
      </c>
      <c r="H236" s="92">
        <v>-26.5355521</v>
      </c>
      <c r="I236" s="92">
        <v>25.810768100000001</v>
      </c>
      <c r="J236" s="92" t="s">
        <v>3022</v>
      </c>
      <c r="K236" s="92" t="s">
        <v>1510</v>
      </c>
      <c r="L236" s="92" t="s">
        <v>4788</v>
      </c>
      <c r="M236" s="92" t="s">
        <v>4789</v>
      </c>
      <c r="N236" s="92" t="s">
        <v>26</v>
      </c>
      <c r="O236" s="92" t="s">
        <v>1510</v>
      </c>
      <c r="S236" s="92" t="s">
        <v>4286</v>
      </c>
    </row>
    <row r="237" spans="1:19">
      <c r="A237" s="92">
        <v>236</v>
      </c>
      <c r="B237" s="92" t="s">
        <v>1360</v>
      </c>
      <c r="C237" s="92" t="s">
        <v>358</v>
      </c>
      <c r="D237" s="92" t="s">
        <v>4748</v>
      </c>
      <c r="E237" s="92" t="s">
        <v>4787</v>
      </c>
      <c r="F237" s="92" t="s">
        <v>4283</v>
      </c>
      <c r="G237" s="92">
        <v>2010</v>
      </c>
      <c r="H237" s="92">
        <v>-26.5355521</v>
      </c>
      <c r="I237" s="92">
        <v>25.810768100000001</v>
      </c>
      <c r="J237" s="92" t="s">
        <v>3022</v>
      </c>
      <c r="K237" s="92" t="s">
        <v>1510</v>
      </c>
      <c r="L237" s="92" t="s">
        <v>4790</v>
      </c>
      <c r="M237" s="92" t="s">
        <v>4791</v>
      </c>
      <c r="N237" s="92" t="s">
        <v>26</v>
      </c>
      <c r="O237" s="92" t="s">
        <v>1510</v>
      </c>
      <c r="S237" s="92" t="s">
        <v>4286</v>
      </c>
    </row>
    <row r="238" spans="1:19">
      <c r="A238" s="92">
        <v>237</v>
      </c>
      <c r="B238" s="92" t="s">
        <v>1360</v>
      </c>
      <c r="C238" s="92" t="s">
        <v>358</v>
      </c>
      <c r="D238" s="92" t="s">
        <v>4748</v>
      </c>
      <c r="E238" s="92" t="s">
        <v>4787</v>
      </c>
      <c r="F238" s="92" t="s">
        <v>4283</v>
      </c>
      <c r="G238" s="92">
        <v>2010</v>
      </c>
      <c r="H238" s="92">
        <v>-26.5355521</v>
      </c>
      <c r="I238" s="92">
        <v>25.810768100000001</v>
      </c>
      <c r="J238" s="92" t="s">
        <v>3022</v>
      </c>
      <c r="K238" s="92" t="s">
        <v>1510</v>
      </c>
      <c r="L238" s="92" t="s">
        <v>4792</v>
      </c>
      <c r="M238" s="92" t="s">
        <v>4793</v>
      </c>
      <c r="N238" s="92" t="s">
        <v>26</v>
      </c>
      <c r="O238" s="92" t="s">
        <v>1510</v>
      </c>
      <c r="S238" s="92" t="s">
        <v>4286</v>
      </c>
    </row>
    <row r="239" spans="1:19">
      <c r="A239" s="92">
        <v>238</v>
      </c>
      <c r="B239" s="92" t="s">
        <v>1360</v>
      </c>
      <c r="C239" s="92" t="s">
        <v>358</v>
      </c>
      <c r="D239" s="92" t="s">
        <v>4748</v>
      </c>
      <c r="E239" s="92" t="s">
        <v>4787</v>
      </c>
      <c r="F239" s="92" t="s">
        <v>4283</v>
      </c>
      <c r="G239" s="92">
        <v>2010</v>
      </c>
      <c r="H239" s="92">
        <v>-26.5355521</v>
      </c>
      <c r="I239" s="92">
        <v>25.810768100000001</v>
      </c>
      <c r="J239" s="92" t="s">
        <v>3022</v>
      </c>
      <c r="K239" s="92" t="s">
        <v>1510</v>
      </c>
      <c r="L239" s="92" t="s">
        <v>4794</v>
      </c>
      <c r="M239" s="92" t="s">
        <v>4795</v>
      </c>
      <c r="N239" s="92" t="s">
        <v>26</v>
      </c>
      <c r="O239" s="92" t="s">
        <v>1510</v>
      </c>
      <c r="S239" s="92" t="s">
        <v>4286</v>
      </c>
    </row>
    <row r="240" spans="1:19">
      <c r="A240" s="92">
        <v>239</v>
      </c>
      <c r="B240" s="92" t="s">
        <v>1360</v>
      </c>
      <c r="C240" s="92" t="s">
        <v>358</v>
      </c>
      <c r="D240" s="92" t="s">
        <v>4748</v>
      </c>
      <c r="E240" s="92" t="s">
        <v>4787</v>
      </c>
      <c r="F240" s="92" t="s">
        <v>4283</v>
      </c>
      <c r="G240" s="92">
        <v>2010</v>
      </c>
      <c r="H240" s="92">
        <v>-26.5355521</v>
      </c>
      <c r="I240" s="92">
        <v>25.810768100000001</v>
      </c>
      <c r="J240" s="92" t="s">
        <v>3022</v>
      </c>
      <c r="K240" s="92" t="s">
        <v>1510</v>
      </c>
      <c r="L240" s="92" t="s">
        <v>4796</v>
      </c>
      <c r="M240" s="92" t="s">
        <v>4797</v>
      </c>
      <c r="N240" s="92" t="s">
        <v>26</v>
      </c>
      <c r="O240" s="92" t="s">
        <v>1510</v>
      </c>
      <c r="S240" s="92" t="s">
        <v>4286</v>
      </c>
    </row>
    <row r="241" spans="1:19">
      <c r="A241" s="92">
        <v>240</v>
      </c>
      <c r="B241" s="92" t="s">
        <v>1360</v>
      </c>
      <c r="C241" s="92" t="s">
        <v>358</v>
      </c>
      <c r="D241" s="92" t="s">
        <v>4748</v>
      </c>
      <c r="E241" s="92" t="s">
        <v>4787</v>
      </c>
      <c r="F241" s="92" t="s">
        <v>4283</v>
      </c>
      <c r="G241" s="92">
        <v>2010</v>
      </c>
      <c r="H241" s="92">
        <v>-26.5355521</v>
      </c>
      <c r="I241" s="92">
        <v>25.810768100000001</v>
      </c>
      <c r="J241" s="92" t="s">
        <v>3022</v>
      </c>
      <c r="K241" s="92" t="s">
        <v>1510</v>
      </c>
      <c r="L241" s="92" t="s">
        <v>4798</v>
      </c>
      <c r="M241" s="92" t="s">
        <v>4799</v>
      </c>
      <c r="N241" s="92" t="s">
        <v>26</v>
      </c>
      <c r="O241" s="92" t="s">
        <v>1510</v>
      </c>
      <c r="S241" s="92" t="s">
        <v>4286</v>
      </c>
    </row>
    <row r="242" spans="1:19">
      <c r="A242" s="92">
        <v>241</v>
      </c>
      <c r="B242" s="92" t="s">
        <v>1360</v>
      </c>
      <c r="C242" s="92" t="s">
        <v>358</v>
      </c>
      <c r="D242" s="92" t="s">
        <v>4748</v>
      </c>
      <c r="E242" s="92" t="s">
        <v>4787</v>
      </c>
      <c r="F242" s="92" t="s">
        <v>4283</v>
      </c>
      <c r="G242" s="92">
        <v>2010</v>
      </c>
      <c r="H242" s="92">
        <v>-26.5355521</v>
      </c>
      <c r="I242" s="92">
        <v>25.810768100000001</v>
      </c>
      <c r="J242" s="92" t="s">
        <v>3022</v>
      </c>
      <c r="K242" s="92" t="s">
        <v>1510</v>
      </c>
      <c r="L242" s="92" t="s">
        <v>4800</v>
      </c>
      <c r="M242" s="92" t="s">
        <v>4801</v>
      </c>
      <c r="N242" s="92" t="s">
        <v>26</v>
      </c>
      <c r="O242" s="92" t="s">
        <v>1510</v>
      </c>
      <c r="S242" s="92" t="s">
        <v>4286</v>
      </c>
    </row>
    <row r="243" spans="1:19">
      <c r="A243" s="92">
        <v>242</v>
      </c>
      <c r="B243" s="92" t="s">
        <v>1360</v>
      </c>
      <c r="C243" s="92" t="s">
        <v>358</v>
      </c>
      <c r="D243" s="92" t="s">
        <v>4748</v>
      </c>
      <c r="E243" s="92" t="s">
        <v>4787</v>
      </c>
      <c r="F243" s="92" t="s">
        <v>4283</v>
      </c>
      <c r="G243" s="92">
        <v>2010</v>
      </c>
      <c r="H243" s="92">
        <v>-26.5355521</v>
      </c>
      <c r="I243" s="92">
        <v>25.810768100000001</v>
      </c>
      <c r="J243" s="92" t="s">
        <v>3022</v>
      </c>
      <c r="K243" s="92" t="s">
        <v>1510</v>
      </c>
      <c r="L243" s="92" t="s">
        <v>4802</v>
      </c>
      <c r="M243" s="92" t="s">
        <v>4803</v>
      </c>
      <c r="N243" s="92" t="s">
        <v>26</v>
      </c>
      <c r="O243" s="92" t="s">
        <v>1510</v>
      </c>
      <c r="S243" s="92" t="s">
        <v>4286</v>
      </c>
    </row>
    <row r="244" spans="1:19">
      <c r="A244" s="92">
        <v>243</v>
      </c>
      <c r="B244" s="92" t="s">
        <v>1360</v>
      </c>
      <c r="C244" s="92" t="s">
        <v>358</v>
      </c>
      <c r="D244" s="92" t="s">
        <v>4748</v>
      </c>
      <c r="E244" s="92" t="s">
        <v>4787</v>
      </c>
      <c r="F244" s="92" t="s">
        <v>4283</v>
      </c>
      <c r="G244" s="92">
        <v>2010</v>
      </c>
      <c r="H244" s="92">
        <v>-26.5355521</v>
      </c>
      <c r="I244" s="92">
        <v>25.810768100000001</v>
      </c>
      <c r="J244" s="92" t="s">
        <v>3022</v>
      </c>
      <c r="K244" s="92" t="s">
        <v>1510</v>
      </c>
      <c r="L244" s="92" t="s">
        <v>4804</v>
      </c>
      <c r="M244" s="92" t="s">
        <v>4805</v>
      </c>
      <c r="N244" s="92" t="s">
        <v>26</v>
      </c>
      <c r="O244" s="92" t="s">
        <v>1510</v>
      </c>
      <c r="S244" s="92" t="s">
        <v>4286</v>
      </c>
    </row>
    <row r="245" spans="1:19">
      <c r="A245" s="92">
        <v>244</v>
      </c>
      <c r="B245" s="92" t="s">
        <v>1360</v>
      </c>
      <c r="C245" s="92" t="s">
        <v>358</v>
      </c>
      <c r="D245" s="92" t="s">
        <v>4748</v>
      </c>
      <c r="E245" s="92" t="s">
        <v>4787</v>
      </c>
      <c r="F245" s="92" t="s">
        <v>4283</v>
      </c>
      <c r="G245" s="92">
        <v>2010</v>
      </c>
      <c r="H245" s="92">
        <v>-26.5355521</v>
      </c>
      <c r="I245" s="92">
        <v>25.810768100000001</v>
      </c>
      <c r="J245" s="92" t="s">
        <v>3022</v>
      </c>
      <c r="K245" s="92" t="s">
        <v>1510</v>
      </c>
      <c r="L245" s="92" t="s">
        <v>4806</v>
      </c>
      <c r="M245" s="92" t="s">
        <v>4807</v>
      </c>
      <c r="N245" s="92" t="s">
        <v>26</v>
      </c>
      <c r="O245" s="92" t="s">
        <v>1510</v>
      </c>
      <c r="S245" s="92" t="s">
        <v>4286</v>
      </c>
    </row>
    <row r="246" spans="1:19">
      <c r="A246" s="92">
        <v>245</v>
      </c>
      <c r="B246" s="92" t="s">
        <v>1360</v>
      </c>
      <c r="C246" s="92" t="s">
        <v>358</v>
      </c>
      <c r="D246" s="92" t="s">
        <v>4748</v>
      </c>
      <c r="E246" s="92" t="s">
        <v>4787</v>
      </c>
      <c r="F246" s="92" t="s">
        <v>4283</v>
      </c>
      <c r="G246" s="92">
        <v>2010</v>
      </c>
      <c r="H246" s="92">
        <v>-26.5355521</v>
      </c>
      <c r="I246" s="92">
        <v>25.810768100000001</v>
      </c>
      <c r="J246" s="92" t="s">
        <v>3022</v>
      </c>
      <c r="K246" s="92" t="s">
        <v>1510</v>
      </c>
      <c r="L246" s="92" t="s">
        <v>4808</v>
      </c>
      <c r="M246" s="92" t="s">
        <v>4809</v>
      </c>
      <c r="N246" s="92" t="s">
        <v>26</v>
      </c>
      <c r="O246" s="92" t="s">
        <v>1510</v>
      </c>
      <c r="S246" s="92" t="s">
        <v>4286</v>
      </c>
    </row>
    <row r="247" spans="1:19">
      <c r="A247" s="92">
        <v>246</v>
      </c>
      <c r="B247" s="92" t="s">
        <v>1360</v>
      </c>
      <c r="C247" s="92" t="s">
        <v>358</v>
      </c>
      <c r="D247" s="92" t="s">
        <v>4748</v>
      </c>
      <c r="E247" s="92" t="s">
        <v>4787</v>
      </c>
      <c r="F247" s="92" t="s">
        <v>4283</v>
      </c>
      <c r="G247" s="92">
        <v>2010</v>
      </c>
      <c r="H247" s="92">
        <v>-26.5355521</v>
      </c>
      <c r="I247" s="92">
        <v>25.810768100000001</v>
      </c>
      <c r="J247" s="92" t="s">
        <v>3022</v>
      </c>
      <c r="K247" s="92" t="s">
        <v>1510</v>
      </c>
      <c r="L247" s="92" t="s">
        <v>4810</v>
      </c>
      <c r="M247" s="92" t="s">
        <v>4811</v>
      </c>
      <c r="N247" s="92" t="s">
        <v>26</v>
      </c>
      <c r="O247" s="92" t="s">
        <v>1510</v>
      </c>
      <c r="S247" s="92" t="s">
        <v>4286</v>
      </c>
    </row>
    <row r="248" spans="1:19">
      <c r="A248" s="92">
        <v>247</v>
      </c>
      <c r="B248" s="92" t="s">
        <v>1360</v>
      </c>
      <c r="C248" s="92" t="s">
        <v>358</v>
      </c>
      <c r="D248" s="92" t="s">
        <v>4748</v>
      </c>
      <c r="E248" s="92" t="s">
        <v>4787</v>
      </c>
      <c r="F248" s="92" t="s">
        <v>4283</v>
      </c>
      <c r="G248" s="92">
        <v>2010</v>
      </c>
      <c r="H248" s="92">
        <v>-26.5355521</v>
      </c>
      <c r="I248" s="92">
        <v>25.810768100000001</v>
      </c>
      <c r="J248" s="92" t="s">
        <v>3022</v>
      </c>
      <c r="K248" s="92" t="s">
        <v>1510</v>
      </c>
      <c r="L248" s="92" t="s">
        <v>4812</v>
      </c>
      <c r="M248" s="92" t="s">
        <v>4813</v>
      </c>
      <c r="N248" s="92" t="s">
        <v>26</v>
      </c>
      <c r="O248" s="92" t="s">
        <v>1510</v>
      </c>
      <c r="S248" s="92" t="s">
        <v>4286</v>
      </c>
    </row>
    <row r="249" spans="1:19">
      <c r="A249" s="92">
        <v>248</v>
      </c>
      <c r="B249" s="92" t="s">
        <v>1360</v>
      </c>
      <c r="C249" s="92" t="s">
        <v>358</v>
      </c>
      <c r="D249" s="92" t="s">
        <v>4748</v>
      </c>
      <c r="E249" s="92" t="s">
        <v>4787</v>
      </c>
      <c r="F249" s="92" t="s">
        <v>4283</v>
      </c>
      <c r="G249" s="92">
        <v>2010</v>
      </c>
      <c r="H249" s="92">
        <v>-26.5355521</v>
      </c>
      <c r="I249" s="92">
        <v>25.810768100000001</v>
      </c>
      <c r="J249" s="92" t="s">
        <v>3022</v>
      </c>
      <c r="K249" s="92" t="s">
        <v>1510</v>
      </c>
      <c r="L249" s="92" t="s">
        <v>4814</v>
      </c>
      <c r="M249" s="92" t="s">
        <v>4815</v>
      </c>
      <c r="N249" s="92" t="s">
        <v>26</v>
      </c>
      <c r="O249" s="92" t="s">
        <v>1510</v>
      </c>
      <c r="S249" s="92" t="s">
        <v>4286</v>
      </c>
    </row>
    <row r="250" spans="1:19">
      <c r="A250" s="92">
        <v>249</v>
      </c>
      <c r="B250" s="92" t="s">
        <v>1360</v>
      </c>
      <c r="C250" s="92" t="s">
        <v>4816</v>
      </c>
      <c r="D250" s="92" t="s">
        <v>4817</v>
      </c>
      <c r="E250" s="92" t="s">
        <v>4818</v>
      </c>
      <c r="F250" s="92" t="s">
        <v>4283</v>
      </c>
      <c r="G250" s="92">
        <v>2006</v>
      </c>
      <c r="H250" s="92">
        <v>-28.816640499999998</v>
      </c>
      <c r="I250" s="92">
        <v>29.5296214</v>
      </c>
      <c r="J250" s="92" t="s">
        <v>3022</v>
      </c>
      <c r="K250" s="92" t="s">
        <v>1510</v>
      </c>
      <c r="L250" s="92" t="s">
        <v>4819</v>
      </c>
      <c r="M250" s="92" t="s">
        <v>4820</v>
      </c>
      <c r="N250" s="92" t="s">
        <v>26</v>
      </c>
      <c r="O250" s="92" t="s">
        <v>1510</v>
      </c>
      <c r="S250" s="92" t="s">
        <v>4286</v>
      </c>
    </row>
    <row r="251" spans="1:19">
      <c r="A251" s="92">
        <v>250</v>
      </c>
      <c r="B251" s="92" t="s">
        <v>1360</v>
      </c>
      <c r="C251" s="92" t="s">
        <v>4816</v>
      </c>
      <c r="D251" s="92" t="s">
        <v>4817</v>
      </c>
      <c r="E251" s="92" t="s">
        <v>4818</v>
      </c>
      <c r="F251" s="92" t="s">
        <v>4283</v>
      </c>
      <c r="G251" s="92">
        <v>2006</v>
      </c>
      <c r="H251" s="92">
        <v>-28.816640499999998</v>
      </c>
      <c r="I251" s="92">
        <v>29.5296214</v>
      </c>
      <c r="J251" s="92" t="s">
        <v>3022</v>
      </c>
      <c r="K251" s="92" t="s">
        <v>1510</v>
      </c>
      <c r="L251" s="92" t="s">
        <v>4821</v>
      </c>
      <c r="M251" s="92" t="s">
        <v>4822</v>
      </c>
      <c r="N251" s="92" t="s">
        <v>26</v>
      </c>
      <c r="O251" s="92" t="s">
        <v>1510</v>
      </c>
      <c r="S251" s="92" t="s">
        <v>4286</v>
      </c>
    </row>
    <row r="252" spans="1:19">
      <c r="A252" s="92">
        <v>251</v>
      </c>
      <c r="B252" s="92" t="s">
        <v>1360</v>
      </c>
      <c r="C252" s="92" t="s">
        <v>4816</v>
      </c>
      <c r="D252" s="92" t="s">
        <v>4817</v>
      </c>
      <c r="E252" s="92" t="s">
        <v>4818</v>
      </c>
      <c r="F252" s="92" t="s">
        <v>4283</v>
      </c>
      <c r="G252" s="92">
        <v>2006</v>
      </c>
      <c r="H252" s="92">
        <v>-28.816640499999998</v>
      </c>
      <c r="I252" s="92">
        <v>29.5296214</v>
      </c>
      <c r="J252" s="92" t="s">
        <v>3022</v>
      </c>
      <c r="K252" s="92" t="s">
        <v>1510</v>
      </c>
      <c r="L252" s="92" t="s">
        <v>4823</v>
      </c>
      <c r="M252" s="92" t="s">
        <v>4824</v>
      </c>
      <c r="N252" s="92" t="s">
        <v>26</v>
      </c>
      <c r="O252" s="92" t="s">
        <v>1510</v>
      </c>
      <c r="S252" s="92" t="s">
        <v>4286</v>
      </c>
    </row>
    <row r="253" spans="1:19">
      <c r="A253" s="92">
        <v>252</v>
      </c>
      <c r="B253" s="92" t="s">
        <v>1360</v>
      </c>
      <c r="C253" s="92" t="s">
        <v>4816</v>
      </c>
      <c r="D253" s="92" t="s">
        <v>4817</v>
      </c>
      <c r="E253" s="92" t="s">
        <v>4818</v>
      </c>
      <c r="F253" s="92" t="s">
        <v>4283</v>
      </c>
      <c r="G253" s="92">
        <v>2006</v>
      </c>
      <c r="H253" s="92">
        <v>-28.816640499999998</v>
      </c>
      <c r="I253" s="92">
        <v>29.5296214</v>
      </c>
      <c r="J253" s="92" t="s">
        <v>3022</v>
      </c>
      <c r="K253" s="92" t="s">
        <v>1510</v>
      </c>
      <c r="L253" s="92" t="s">
        <v>4825</v>
      </c>
      <c r="M253" s="92" t="s">
        <v>4826</v>
      </c>
      <c r="N253" s="92" t="s">
        <v>26</v>
      </c>
      <c r="O253" s="92" t="s">
        <v>1510</v>
      </c>
      <c r="S253" s="92" t="s">
        <v>4286</v>
      </c>
    </row>
    <row r="254" spans="1:19">
      <c r="A254" s="92">
        <v>253</v>
      </c>
      <c r="B254" s="92" t="s">
        <v>1360</v>
      </c>
      <c r="C254" s="92" t="s">
        <v>4816</v>
      </c>
      <c r="D254" s="92" t="s">
        <v>4817</v>
      </c>
      <c r="E254" s="92" t="s">
        <v>4818</v>
      </c>
      <c r="F254" s="92" t="s">
        <v>4283</v>
      </c>
      <c r="G254" s="92">
        <v>2006</v>
      </c>
      <c r="H254" s="92">
        <v>-28.816640499999998</v>
      </c>
      <c r="I254" s="92">
        <v>29.5296214</v>
      </c>
      <c r="J254" s="92" t="s">
        <v>42</v>
      </c>
      <c r="K254" s="92" t="s">
        <v>1510</v>
      </c>
      <c r="L254" s="92" t="s">
        <v>4827</v>
      </c>
      <c r="M254" s="92" t="s">
        <v>4828</v>
      </c>
      <c r="N254" s="92" t="s">
        <v>26</v>
      </c>
      <c r="O254" s="92" t="s">
        <v>1510</v>
      </c>
      <c r="S254" s="92" t="s">
        <v>4286</v>
      </c>
    </row>
    <row r="255" spans="1:19">
      <c r="A255" s="92">
        <v>254</v>
      </c>
      <c r="B255" s="92" t="s">
        <v>1360</v>
      </c>
      <c r="C255" s="92" t="s">
        <v>4816</v>
      </c>
      <c r="D255" s="92" t="s">
        <v>4817</v>
      </c>
      <c r="E255" s="92" t="s">
        <v>4818</v>
      </c>
      <c r="F255" s="92" t="s">
        <v>4283</v>
      </c>
      <c r="G255" s="92">
        <v>2006</v>
      </c>
      <c r="H255" s="92">
        <v>-28.816640499999998</v>
      </c>
      <c r="I255" s="92">
        <v>29.5296214</v>
      </c>
      <c r="J255" s="92" t="s">
        <v>42</v>
      </c>
      <c r="K255" s="92" t="s">
        <v>1510</v>
      </c>
      <c r="L255" s="92" t="s">
        <v>4829</v>
      </c>
      <c r="M255" s="92" t="s">
        <v>4830</v>
      </c>
      <c r="N255" s="92" t="s">
        <v>26</v>
      </c>
      <c r="O255" s="92" t="s">
        <v>1510</v>
      </c>
      <c r="S255" s="92" t="s">
        <v>4286</v>
      </c>
    </row>
    <row r="256" spans="1:19">
      <c r="A256" s="92">
        <v>255</v>
      </c>
      <c r="B256" s="92" t="s">
        <v>1360</v>
      </c>
      <c r="C256" s="92" t="s">
        <v>4816</v>
      </c>
      <c r="D256" s="92" t="s">
        <v>4817</v>
      </c>
      <c r="E256" s="92" t="s">
        <v>4818</v>
      </c>
      <c r="F256" s="92" t="s">
        <v>4283</v>
      </c>
      <c r="G256" s="92">
        <v>2006</v>
      </c>
      <c r="H256" s="92">
        <v>-28.816640499999998</v>
      </c>
      <c r="I256" s="92">
        <v>29.5296214</v>
      </c>
      <c r="J256" s="92" t="s">
        <v>42</v>
      </c>
      <c r="K256" s="92" t="s">
        <v>1510</v>
      </c>
      <c r="L256" s="92" t="s">
        <v>4831</v>
      </c>
      <c r="M256" s="92" t="s">
        <v>4832</v>
      </c>
      <c r="N256" s="92" t="s">
        <v>26</v>
      </c>
      <c r="O256" s="92" t="s">
        <v>1510</v>
      </c>
      <c r="S256" s="92" t="s">
        <v>4286</v>
      </c>
    </row>
    <row r="257" spans="1:19">
      <c r="A257" s="92">
        <v>256</v>
      </c>
      <c r="B257" s="92" t="s">
        <v>1360</v>
      </c>
      <c r="C257" s="92" t="s">
        <v>4816</v>
      </c>
      <c r="D257" s="92" t="s">
        <v>4817</v>
      </c>
      <c r="E257" s="92" t="s">
        <v>4818</v>
      </c>
      <c r="F257" s="92" t="s">
        <v>4283</v>
      </c>
      <c r="G257" s="92">
        <v>2006</v>
      </c>
      <c r="H257" s="92">
        <v>-28.816640499999998</v>
      </c>
      <c r="I257" s="92">
        <v>29.5296214</v>
      </c>
      <c r="J257" s="92" t="s">
        <v>42</v>
      </c>
      <c r="K257" s="92" t="s">
        <v>1510</v>
      </c>
      <c r="L257" s="92" t="s">
        <v>4833</v>
      </c>
      <c r="M257" s="92" t="s">
        <v>4834</v>
      </c>
      <c r="N257" s="92" t="s">
        <v>26</v>
      </c>
      <c r="O257" s="92" t="s">
        <v>1510</v>
      </c>
      <c r="S257" s="92" t="s">
        <v>4286</v>
      </c>
    </row>
    <row r="258" spans="1:19">
      <c r="A258" s="92">
        <v>257</v>
      </c>
      <c r="B258" s="92" t="s">
        <v>1360</v>
      </c>
      <c r="C258" s="92" t="s">
        <v>4816</v>
      </c>
      <c r="D258" s="92" t="s">
        <v>4817</v>
      </c>
      <c r="E258" s="92" t="s">
        <v>4818</v>
      </c>
      <c r="F258" s="92" t="s">
        <v>4283</v>
      </c>
      <c r="G258" s="92">
        <v>2006</v>
      </c>
      <c r="H258" s="92">
        <v>-28.816640499999998</v>
      </c>
      <c r="I258" s="92">
        <v>29.5296214</v>
      </c>
      <c r="J258" s="92" t="s">
        <v>42</v>
      </c>
      <c r="K258" s="92" t="s">
        <v>1510</v>
      </c>
      <c r="L258" s="92" t="s">
        <v>4835</v>
      </c>
      <c r="M258" s="92" t="s">
        <v>4836</v>
      </c>
      <c r="N258" s="92" t="s">
        <v>26</v>
      </c>
      <c r="O258" s="92" t="s">
        <v>1510</v>
      </c>
      <c r="S258" s="92" t="s">
        <v>4286</v>
      </c>
    </row>
    <row r="259" spans="1:19">
      <c r="A259" s="92">
        <v>258</v>
      </c>
      <c r="B259" s="92" t="s">
        <v>1360</v>
      </c>
      <c r="C259" s="92" t="s">
        <v>4816</v>
      </c>
      <c r="D259" s="92" t="s">
        <v>4817</v>
      </c>
      <c r="E259" s="92" t="s">
        <v>4818</v>
      </c>
      <c r="F259" s="92" t="s">
        <v>4283</v>
      </c>
      <c r="G259" s="92">
        <v>2006</v>
      </c>
      <c r="H259" s="92">
        <v>-28.816640499999998</v>
      </c>
      <c r="I259" s="92">
        <v>29.5296214</v>
      </c>
      <c r="J259" s="92" t="s">
        <v>42</v>
      </c>
      <c r="K259" s="92" t="s">
        <v>1510</v>
      </c>
      <c r="L259" s="92" t="s">
        <v>4837</v>
      </c>
      <c r="M259" s="92" t="s">
        <v>4838</v>
      </c>
      <c r="N259" s="92" t="s">
        <v>26</v>
      </c>
      <c r="O259" s="92" t="s">
        <v>1510</v>
      </c>
      <c r="S259" s="92" t="s">
        <v>4286</v>
      </c>
    </row>
    <row r="260" spans="1:19">
      <c r="A260" s="92">
        <v>259</v>
      </c>
      <c r="B260" s="92" t="s">
        <v>1360</v>
      </c>
      <c r="C260" s="92" t="s">
        <v>4816</v>
      </c>
      <c r="D260" s="92" t="s">
        <v>4817</v>
      </c>
      <c r="E260" s="92" t="s">
        <v>4818</v>
      </c>
      <c r="F260" s="92" t="s">
        <v>4283</v>
      </c>
      <c r="G260" s="92">
        <v>2006</v>
      </c>
      <c r="H260" s="92">
        <v>-28.816640499999998</v>
      </c>
      <c r="I260" s="92">
        <v>29.5296214</v>
      </c>
      <c r="J260" s="92" t="s">
        <v>42</v>
      </c>
      <c r="K260" s="92" t="s">
        <v>1510</v>
      </c>
      <c r="L260" s="92" t="s">
        <v>4839</v>
      </c>
      <c r="M260" s="92" t="s">
        <v>4840</v>
      </c>
      <c r="N260" s="92" t="s">
        <v>26</v>
      </c>
      <c r="O260" s="92" t="s">
        <v>1510</v>
      </c>
      <c r="S260" s="92" t="s">
        <v>4286</v>
      </c>
    </row>
    <row r="261" spans="1:19">
      <c r="A261" s="92">
        <v>260</v>
      </c>
      <c r="B261" s="92" t="s">
        <v>1360</v>
      </c>
      <c r="C261" s="92" t="s">
        <v>4816</v>
      </c>
      <c r="D261" s="92" t="s">
        <v>4817</v>
      </c>
      <c r="E261" s="92" t="s">
        <v>4818</v>
      </c>
      <c r="F261" s="92" t="s">
        <v>4283</v>
      </c>
      <c r="G261" s="92">
        <v>2006</v>
      </c>
      <c r="H261" s="92">
        <v>-28.816640499999998</v>
      </c>
      <c r="I261" s="92">
        <v>29.5296214</v>
      </c>
      <c r="J261" s="92" t="s">
        <v>42</v>
      </c>
      <c r="K261" s="92" t="s">
        <v>1510</v>
      </c>
      <c r="L261" s="92" t="s">
        <v>4841</v>
      </c>
      <c r="M261" s="92" t="s">
        <v>4842</v>
      </c>
      <c r="N261" s="92" t="s">
        <v>26</v>
      </c>
      <c r="O261" s="92" t="s">
        <v>1510</v>
      </c>
      <c r="S261" s="92" t="s">
        <v>4286</v>
      </c>
    </row>
    <row r="262" spans="1:19">
      <c r="A262" s="92">
        <v>261</v>
      </c>
      <c r="B262" s="92" t="s">
        <v>1360</v>
      </c>
      <c r="C262" s="92" t="s">
        <v>4816</v>
      </c>
      <c r="D262" s="92" t="s">
        <v>4817</v>
      </c>
      <c r="E262" s="92" t="s">
        <v>4818</v>
      </c>
      <c r="F262" s="92" t="s">
        <v>4283</v>
      </c>
      <c r="G262" s="92">
        <v>2006</v>
      </c>
      <c r="H262" s="92">
        <v>-28.816640499999998</v>
      </c>
      <c r="I262" s="92">
        <v>29.5296214</v>
      </c>
      <c r="J262" s="92" t="s">
        <v>42</v>
      </c>
      <c r="K262" s="92" t="s">
        <v>1510</v>
      </c>
      <c r="L262" s="92" t="s">
        <v>4843</v>
      </c>
      <c r="M262" s="92" t="s">
        <v>4844</v>
      </c>
      <c r="N262" s="92" t="s">
        <v>26</v>
      </c>
      <c r="O262" s="92" t="s">
        <v>1510</v>
      </c>
      <c r="S262" s="92" t="s">
        <v>4286</v>
      </c>
    </row>
    <row r="263" spans="1:19">
      <c r="A263" s="92">
        <v>262</v>
      </c>
      <c r="B263" s="92" t="s">
        <v>1360</v>
      </c>
      <c r="C263" s="92" t="s">
        <v>4816</v>
      </c>
      <c r="D263" s="92" t="s">
        <v>4817</v>
      </c>
      <c r="E263" s="92" t="s">
        <v>4818</v>
      </c>
      <c r="F263" s="92" t="s">
        <v>4283</v>
      </c>
      <c r="G263" s="92">
        <v>2006</v>
      </c>
      <c r="H263" s="92">
        <v>-28.816640499999998</v>
      </c>
      <c r="I263" s="92">
        <v>29.5296214</v>
      </c>
      <c r="J263" s="92" t="s">
        <v>42</v>
      </c>
      <c r="K263" s="92" t="s">
        <v>1510</v>
      </c>
      <c r="L263" s="92" t="s">
        <v>4845</v>
      </c>
      <c r="M263" s="92" t="s">
        <v>4846</v>
      </c>
      <c r="N263" s="92" t="s">
        <v>26</v>
      </c>
      <c r="O263" s="92" t="s">
        <v>1510</v>
      </c>
      <c r="S263" s="92" t="s">
        <v>4286</v>
      </c>
    </row>
    <row r="264" spans="1:19">
      <c r="A264" s="92">
        <v>263</v>
      </c>
      <c r="B264" s="92" t="s">
        <v>1360</v>
      </c>
      <c r="C264" s="92" t="s">
        <v>4816</v>
      </c>
      <c r="D264" s="92" t="s">
        <v>4817</v>
      </c>
      <c r="E264" s="92" t="s">
        <v>4818</v>
      </c>
      <c r="F264" s="92" t="s">
        <v>4283</v>
      </c>
      <c r="G264" s="92">
        <v>2006</v>
      </c>
      <c r="H264" s="92">
        <v>-28.816640499999998</v>
      </c>
      <c r="I264" s="92">
        <v>29.5296214</v>
      </c>
      <c r="J264" s="92" t="s">
        <v>42</v>
      </c>
      <c r="K264" s="92" t="s">
        <v>1510</v>
      </c>
      <c r="L264" s="92" t="s">
        <v>4847</v>
      </c>
      <c r="M264" s="92" t="s">
        <v>4848</v>
      </c>
      <c r="N264" s="92" t="s">
        <v>26</v>
      </c>
      <c r="O264" s="92" t="s">
        <v>1510</v>
      </c>
      <c r="S264" s="92" t="s">
        <v>4286</v>
      </c>
    </row>
    <row r="265" spans="1:19">
      <c r="A265" s="92">
        <v>264</v>
      </c>
      <c r="B265" s="92" t="s">
        <v>1360</v>
      </c>
      <c r="C265" s="92" t="s">
        <v>4816</v>
      </c>
      <c r="D265" s="92" t="s">
        <v>4817</v>
      </c>
      <c r="E265" s="92" t="s">
        <v>4818</v>
      </c>
      <c r="F265" s="92" t="s">
        <v>4283</v>
      </c>
      <c r="G265" s="92">
        <v>2006</v>
      </c>
      <c r="H265" s="92">
        <v>-28.816640499999998</v>
      </c>
      <c r="I265" s="92">
        <v>29.5296214</v>
      </c>
      <c r="J265" s="92" t="s">
        <v>42</v>
      </c>
      <c r="K265" s="92" t="s">
        <v>1510</v>
      </c>
      <c r="L265" s="92" t="s">
        <v>4849</v>
      </c>
      <c r="M265" s="92" t="s">
        <v>4850</v>
      </c>
      <c r="N265" s="92" t="s">
        <v>26</v>
      </c>
      <c r="O265" s="92" t="s">
        <v>1510</v>
      </c>
      <c r="S265" s="92" t="s">
        <v>4286</v>
      </c>
    </row>
    <row r="266" spans="1:19">
      <c r="A266" s="92">
        <v>265</v>
      </c>
      <c r="B266" s="92" t="s">
        <v>1360</v>
      </c>
      <c r="C266" s="92" t="s">
        <v>4816</v>
      </c>
      <c r="D266" s="92" t="s">
        <v>4817</v>
      </c>
      <c r="E266" s="92" t="s">
        <v>4818</v>
      </c>
      <c r="F266" s="92" t="s">
        <v>4283</v>
      </c>
      <c r="G266" s="92">
        <v>2006</v>
      </c>
      <c r="H266" s="92">
        <v>-28.816640499999998</v>
      </c>
      <c r="I266" s="92">
        <v>29.5296214</v>
      </c>
      <c r="J266" s="92" t="s">
        <v>42</v>
      </c>
      <c r="K266" s="92" t="s">
        <v>1510</v>
      </c>
      <c r="L266" s="92" t="s">
        <v>4851</v>
      </c>
      <c r="M266" s="92" t="s">
        <v>4852</v>
      </c>
      <c r="N266" s="92" t="s">
        <v>26</v>
      </c>
      <c r="O266" s="92" t="s">
        <v>1510</v>
      </c>
      <c r="S266" s="92" t="s">
        <v>4286</v>
      </c>
    </row>
    <row r="267" spans="1:19">
      <c r="A267" s="92">
        <v>266</v>
      </c>
      <c r="B267" s="92" t="s">
        <v>1360</v>
      </c>
      <c r="C267" s="92" t="s">
        <v>4816</v>
      </c>
      <c r="D267" s="92" t="s">
        <v>4817</v>
      </c>
      <c r="E267" s="92" t="s">
        <v>4818</v>
      </c>
      <c r="F267" s="92" t="s">
        <v>4283</v>
      </c>
      <c r="G267" s="92">
        <v>2006</v>
      </c>
      <c r="H267" s="92">
        <v>-28.816640499999998</v>
      </c>
      <c r="I267" s="92">
        <v>29.5296214</v>
      </c>
      <c r="J267" s="92" t="s">
        <v>42</v>
      </c>
      <c r="K267" s="92" t="s">
        <v>1510</v>
      </c>
      <c r="L267" s="92" t="s">
        <v>4853</v>
      </c>
      <c r="M267" s="92" t="s">
        <v>4854</v>
      </c>
      <c r="N267" s="92" t="s">
        <v>26</v>
      </c>
      <c r="O267" s="92" t="s">
        <v>1510</v>
      </c>
      <c r="S267" s="92" t="s">
        <v>4286</v>
      </c>
    </row>
    <row r="268" spans="1:19">
      <c r="A268" s="92">
        <v>267</v>
      </c>
      <c r="B268" s="92" t="s">
        <v>1360</v>
      </c>
      <c r="C268" s="92" t="s">
        <v>4816</v>
      </c>
      <c r="D268" s="92" t="s">
        <v>4817</v>
      </c>
      <c r="E268" s="92" t="s">
        <v>4818</v>
      </c>
      <c r="F268" s="92" t="s">
        <v>4283</v>
      </c>
      <c r="G268" s="92">
        <v>2006</v>
      </c>
      <c r="H268" s="92">
        <v>-28.816640499999998</v>
      </c>
      <c r="I268" s="92">
        <v>29.5296214</v>
      </c>
      <c r="J268" s="92" t="s">
        <v>42</v>
      </c>
      <c r="K268" s="92" t="s">
        <v>1510</v>
      </c>
      <c r="L268" s="92" t="s">
        <v>4855</v>
      </c>
      <c r="M268" s="92" t="s">
        <v>4856</v>
      </c>
      <c r="N268" s="92" t="s">
        <v>26</v>
      </c>
      <c r="O268" s="92" t="s">
        <v>1510</v>
      </c>
      <c r="S268" s="92" t="s">
        <v>4286</v>
      </c>
    </row>
    <row r="269" spans="1:19">
      <c r="A269" s="92">
        <v>268</v>
      </c>
      <c r="B269" s="92" t="s">
        <v>1360</v>
      </c>
      <c r="C269" s="92" t="s">
        <v>4816</v>
      </c>
      <c r="D269" s="92" t="s">
        <v>4817</v>
      </c>
      <c r="E269" s="92" t="s">
        <v>4818</v>
      </c>
      <c r="F269" s="92" t="s">
        <v>4283</v>
      </c>
      <c r="G269" s="92">
        <v>2006</v>
      </c>
      <c r="H269" s="92">
        <v>-28.816640499999998</v>
      </c>
      <c r="I269" s="92">
        <v>29.5296214</v>
      </c>
      <c r="J269" s="92" t="s">
        <v>42</v>
      </c>
      <c r="K269" s="92" t="s">
        <v>1510</v>
      </c>
      <c r="L269" s="92" t="s">
        <v>4857</v>
      </c>
      <c r="M269" s="92" t="s">
        <v>4858</v>
      </c>
      <c r="N269" s="92" t="s">
        <v>26</v>
      </c>
      <c r="O269" s="92" t="s">
        <v>1510</v>
      </c>
      <c r="S269" s="92" t="s">
        <v>4286</v>
      </c>
    </row>
    <row r="270" spans="1:19">
      <c r="A270" s="92">
        <v>269</v>
      </c>
      <c r="B270" s="92" t="s">
        <v>1360</v>
      </c>
      <c r="C270" s="92" t="s">
        <v>4816</v>
      </c>
      <c r="D270" s="92" t="s">
        <v>4817</v>
      </c>
      <c r="E270" s="92" t="s">
        <v>4818</v>
      </c>
      <c r="F270" s="92" t="s">
        <v>4283</v>
      </c>
      <c r="G270" s="92">
        <v>2006</v>
      </c>
      <c r="H270" s="92">
        <v>-28.816640499999998</v>
      </c>
      <c r="I270" s="92">
        <v>29.5296214</v>
      </c>
      <c r="J270" s="92" t="s">
        <v>42</v>
      </c>
      <c r="K270" s="92" t="s">
        <v>1510</v>
      </c>
      <c r="L270" s="92" t="s">
        <v>4859</v>
      </c>
      <c r="M270" s="92" t="s">
        <v>4860</v>
      </c>
      <c r="N270" s="92" t="s">
        <v>26</v>
      </c>
      <c r="O270" s="92" t="s">
        <v>1510</v>
      </c>
      <c r="S270" s="92" t="s">
        <v>4286</v>
      </c>
    </row>
    <row r="271" spans="1:19">
      <c r="A271" s="92">
        <v>270</v>
      </c>
      <c r="B271" s="92" t="s">
        <v>1360</v>
      </c>
      <c r="C271" s="92" t="s">
        <v>4816</v>
      </c>
      <c r="D271" s="92" t="s">
        <v>4817</v>
      </c>
      <c r="E271" s="92" t="s">
        <v>4818</v>
      </c>
      <c r="F271" s="92" t="s">
        <v>4283</v>
      </c>
      <c r="G271" s="92">
        <v>2006</v>
      </c>
      <c r="H271" s="92">
        <v>-28.816640499999998</v>
      </c>
      <c r="I271" s="92">
        <v>29.5296214</v>
      </c>
      <c r="J271" s="92" t="s">
        <v>42</v>
      </c>
      <c r="K271" s="92" t="s">
        <v>1510</v>
      </c>
      <c r="L271" s="92" t="s">
        <v>4861</v>
      </c>
      <c r="M271" s="92" t="s">
        <v>4862</v>
      </c>
      <c r="N271" s="92" t="s">
        <v>26</v>
      </c>
      <c r="O271" s="92" t="s">
        <v>1510</v>
      </c>
      <c r="S271" s="92" t="s">
        <v>4286</v>
      </c>
    </row>
    <row r="272" spans="1:19">
      <c r="A272" s="92">
        <v>271</v>
      </c>
      <c r="B272" s="92" t="s">
        <v>1360</v>
      </c>
      <c r="C272" s="92" t="s">
        <v>4816</v>
      </c>
      <c r="D272" s="92" t="s">
        <v>4817</v>
      </c>
      <c r="E272" s="92" t="s">
        <v>4818</v>
      </c>
      <c r="F272" s="92" t="s">
        <v>4283</v>
      </c>
      <c r="G272" s="92">
        <v>2006</v>
      </c>
      <c r="H272" s="92">
        <v>-28.816640499999998</v>
      </c>
      <c r="I272" s="92">
        <v>29.5296214</v>
      </c>
      <c r="J272" s="92" t="s">
        <v>42</v>
      </c>
      <c r="K272" s="92" t="s">
        <v>1510</v>
      </c>
      <c r="L272" s="92" t="s">
        <v>4863</v>
      </c>
      <c r="M272" s="92" t="s">
        <v>4864</v>
      </c>
      <c r="N272" s="92" t="s">
        <v>26</v>
      </c>
      <c r="O272" s="92" t="s">
        <v>1510</v>
      </c>
      <c r="S272" s="92" t="s">
        <v>4286</v>
      </c>
    </row>
    <row r="273" spans="1:19">
      <c r="A273" s="92">
        <v>272</v>
      </c>
      <c r="B273" s="92" t="s">
        <v>1360</v>
      </c>
      <c r="C273" s="92" t="s">
        <v>4816</v>
      </c>
      <c r="D273" s="92" t="s">
        <v>4817</v>
      </c>
      <c r="E273" s="92" t="s">
        <v>4818</v>
      </c>
      <c r="F273" s="92" t="s">
        <v>4283</v>
      </c>
      <c r="G273" s="92">
        <v>2006</v>
      </c>
      <c r="H273" s="92">
        <v>-28.816640499999998</v>
      </c>
      <c r="I273" s="92">
        <v>29.5296214</v>
      </c>
      <c r="J273" s="92" t="s">
        <v>42</v>
      </c>
      <c r="K273" s="92" t="s">
        <v>1510</v>
      </c>
      <c r="L273" s="92" t="s">
        <v>4865</v>
      </c>
      <c r="M273" s="92" t="s">
        <v>4866</v>
      </c>
      <c r="N273" s="92" t="s">
        <v>26</v>
      </c>
      <c r="O273" s="92" t="s">
        <v>1510</v>
      </c>
      <c r="S273" s="92" t="s">
        <v>4286</v>
      </c>
    </row>
    <row r="274" spans="1:19">
      <c r="A274" s="92">
        <v>273</v>
      </c>
      <c r="B274" s="92" t="s">
        <v>1360</v>
      </c>
      <c r="C274" s="92" t="s">
        <v>4816</v>
      </c>
      <c r="D274" s="92" t="s">
        <v>4817</v>
      </c>
      <c r="E274" s="92" t="s">
        <v>4818</v>
      </c>
      <c r="F274" s="92" t="s">
        <v>4283</v>
      </c>
      <c r="G274" s="92">
        <v>2006</v>
      </c>
      <c r="H274" s="92">
        <v>-28.816640499999998</v>
      </c>
      <c r="I274" s="92">
        <v>29.5296214</v>
      </c>
      <c r="J274" s="92" t="s">
        <v>42</v>
      </c>
      <c r="K274" s="92" t="s">
        <v>1510</v>
      </c>
      <c r="L274" s="92" t="s">
        <v>4867</v>
      </c>
      <c r="M274" s="92" t="s">
        <v>4868</v>
      </c>
      <c r="N274" s="92" t="s">
        <v>26</v>
      </c>
      <c r="O274" s="92" t="s">
        <v>1510</v>
      </c>
      <c r="S274" s="92" t="s">
        <v>4286</v>
      </c>
    </row>
    <row r="275" spans="1:19">
      <c r="A275" s="92">
        <v>274</v>
      </c>
      <c r="B275" s="92" t="s">
        <v>1360</v>
      </c>
      <c r="C275" s="92" t="s">
        <v>4816</v>
      </c>
      <c r="D275" s="92" t="s">
        <v>4817</v>
      </c>
      <c r="E275" s="92" t="s">
        <v>4818</v>
      </c>
      <c r="F275" s="92" t="s">
        <v>4283</v>
      </c>
      <c r="G275" s="92">
        <v>2006</v>
      </c>
      <c r="H275" s="92">
        <v>-28.816640499999998</v>
      </c>
      <c r="I275" s="92">
        <v>29.5296214</v>
      </c>
      <c r="J275" s="92" t="s">
        <v>42</v>
      </c>
      <c r="K275" s="92" t="s">
        <v>1510</v>
      </c>
      <c r="L275" s="92" t="s">
        <v>4869</v>
      </c>
      <c r="M275" s="92" t="s">
        <v>4870</v>
      </c>
      <c r="N275" s="92" t="s">
        <v>26</v>
      </c>
      <c r="O275" s="92" t="s">
        <v>1510</v>
      </c>
      <c r="S275" s="92" t="s">
        <v>4286</v>
      </c>
    </row>
    <row r="276" spans="1:19">
      <c r="A276" s="92">
        <v>275</v>
      </c>
      <c r="B276" s="92" t="s">
        <v>1360</v>
      </c>
      <c r="C276" s="92" t="s">
        <v>4816</v>
      </c>
      <c r="D276" s="92" t="s">
        <v>4817</v>
      </c>
      <c r="E276" s="92" t="s">
        <v>4818</v>
      </c>
      <c r="F276" s="92" t="s">
        <v>4283</v>
      </c>
      <c r="G276" s="92">
        <v>2006</v>
      </c>
      <c r="H276" s="92">
        <v>-28.816640499999998</v>
      </c>
      <c r="I276" s="92">
        <v>29.5296214</v>
      </c>
      <c r="J276" s="92" t="s">
        <v>42</v>
      </c>
      <c r="K276" s="92" t="s">
        <v>1510</v>
      </c>
      <c r="L276" s="92" t="s">
        <v>4871</v>
      </c>
      <c r="M276" s="92" t="s">
        <v>4872</v>
      </c>
      <c r="N276" s="92" t="s">
        <v>26</v>
      </c>
      <c r="O276" s="92" t="s">
        <v>1510</v>
      </c>
      <c r="S276" s="92" t="s">
        <v>4286</v>
      </c>
    </row>
    <row r="277" spans="1:19">
      <c r="A277" s="92">
        <v>276</v>
      </c>
      <c r="B277" s="92" t="s">
        <v>1360</v>
      </c>
      <c r="C277" s="92" t="s">
        <v>4816</v>
      </c>
      <c r="D277" s="92" t="s">
        <v>4817</v>
      </c>
      <c r="E277" s="92" t="s">
        <v>4818</v>
      </c>
      <c r="F277" s="92" t="s">
        <v>4283</v>
      </c>
      <c r="G277" s="92">
        <v>2006</v>
      </c>
      <c r="H277" s="92">
        <v>-28.816640499999998</v>
      </c>
      <c r="I277" s="92">
        <v>29.5296214</v>
      </c>
      <c r="J277" s="92" t="s">
        <v>42</v>
      </c>
      <c r="K277" s="92" t="s">
        <v>1510</v>
      </c>
      <c r="L277" s="92" t="s">
        <v>4873</v>
      </c>
      <c r="M277" s="92" t="s">
        <v>4874</v>
      </c>
      <c r="N277" s="92" t="s">
        <v>26</v>
      </c>
      <c r="O277" s="92" t="s">
        <v>1510</v>
      </c>
      <c r="S277" s="92" t="s">
        <v>4286</v>
      </c>
    </row>
    <row r="278" spans="1:19">
      <c r="A278" s="92">
        <v>277</v>
      </c>
      <c r="B278" s="92" t="s">
        <v>1360</v>
      </c>
      <c r="C278" s="92" t="s">
        <v>4816</v>
      </c>
      <c r="D278" s="92" t="s">
        <v>4817</v>
      </c>
      <c r="E278" s="92" t="s">
        <v>4818</v>
      </c>
      <c r="F278" s="92" t="s">
        <v>4283</v>
      </c>
      <c r="G278" s="92">
        <v>2006</v>
      </c>
      <c r="H278" s="92">
        <v>-28.816640499999998</v>
      </c>
      <c r="I278" s="92">
        <v>29.5296214</v>
      </c>
      <c r="J278" s="92" t="s">
        <v>42</v>
      </c>
      <c r="K278" s="92" t="s">
        <v>1510</v>
      </c>
      <c r="L278" s="92" t="s">
        <v>4875</v>
      </c>
      <c r="M278" s="92" t="s">
        <v>4876</v>
      </c>
      <c r="N278" s="92" t="s">
        <v>26</v>
      </c>
      <c r="O278" s="92" t="s">
        <v>1510</v>
      </c>
      <c r="S278" s="92" t="s">
        <v>4286</v>
      </c>
    </row>
    <row r="279" spans="1:19">
      <c r="A279" s="92">
        <v>278</v>
      </c>
      <c r="B279" s="92" t="s">
        <v>1360</v>
      </c>
      <c r="C279" s="92" t="s">
        <v>4816</v>
      </c>
      <c r="D279" s="92" t="s">
        <v>4817</v>
      </c>
      <c r="E279" s="92" t="s">
        <v>4818</v>
      </c>
      <c r="F279" s="92" t="s">
        <v>4283</v>
      </c>
      <c r="G279" s="92">
        <v>2006</v>
      </c>
      <c r="H279" s="92">
        <v>-28.816640499999998</v>
      </c>
      <c r="I279" s="92">
        <v>29.5296214</v>
      </c>
      <c r="J279" s="92" t="s">
        <v>42</v>
      </c>
      <c r="K279" s="92" t="s">
        <v>1510</v>
      </c>
      <c r="L279" s="92" t="s">
        <v>4877</v>
      </c>
      <c r="M279" s="92" t="s">
        <v>4878</v>
      </c>
      <c r="N279" s="92" t="s">
        <v>26</v>
      </c>
      <c r="O279" s="92" t="s">
        <v>1510</v>
      </c>
      <c r="S279" s="92" t="s">
        <v>4286</v>
      </c>
    </row>
    <row r="280" spans="1:19">
      <c r="A280" s="92">
        <v>279</v>
      </c>
      <c r="B280" s="92" t="s">
        <v>1360</v>
      </c>
      <c r="C280" s="92" t="s">
        <v>4816</v>
      </c>
      <c r="D280" s="92" t="s">
        <v>4817</v>
      </c>
      <c r="E280" s="92" t="s">
        <v>4818</v>
      </c>
      <c r="F280" s="92" t="s">
        <v>4283</v>
      </c>
      <c r="G280" s="92">
        <v>2006</v>
      </c>
      <c r="H280" s="92">
        <v>-28.816640499999998</v>
      </c>
      <c r="I280" s="92">
        <v>29.5296214</v>
      </c>
      <c r="J280" s="92" t="s">
        <v>96</v>
      </c>
      <c r="K280" s="92" t="s">
        <v>1510</v>
      </c>
      <c r="L280" s="92" t="s">
        <v>4879</v>
      </c>
      <c r="M280" s="92" t="s">
        <v>4880</v>
      </c>
      <c r="N280" s="92" t="s">
        <v>23</v>
      </c>
      <c r="O280" s="92" t="s">
        <v>1510</v>
      </c>
      <c r="S280" s="92" t="s">
        <v>4286</v>
      </c>
    </row>
    <row r="281" spans="1:19">
      <c r="A281" s="92">
        <v>280</v>
      </c>
      <c r="B281" s="92" t="s">
        <v>1360</v>
      </c>
      <c r="C281" s="92" t="s">
        <v>4816</v>
      </c>
      <c r="D281" s="92" t="s">
        <v>4817</v>
      </c>
      <c r="E281" s="92" t="s">
        <v>4818</v>
      </c>
      <c r="F281" s="92" t="s">
        <v>4283</v>
      </c>
      <c r="G281" s="92">
        <v>2006</v>
      </c>
      <c r="H281" s="92">
        <v>-28.816640499999998</v>
      </c>
      <c r="I281" s="92">
        <v>29.5296214</v>
      </c>
      <c r="J281" s="92" t="s">
        <v>96</v>
      </c>
      <c r="K281" s="92" t="s">
        <v>1510</v>
      </c>
      <c r="L281" s="92" t="s">
        <v>4881</v>
      </c>
      <c r="M281" s="92" t="s">
        <v>4882</v>
      </c>
      <c r="N281" s="92" t="s">
        <v>23</v>
      </c>
      <c r="O281" s="92" t="s">
        <v>1510</v>
      </c>
      <c r="S281" s="92" t="s">
        <v>4286</v>
      </c>
    </row>
    <row r="282" spans="1:19">
      <c r="A282" s="92">
        <v>281</v>
      </c>
      <c r="B282" s="92" t="s">
        <v>1360</v>
      </c>
      <c r="C282" s="92" t="s">
        <v>4816</v>
      </c>
      <c r="D282" s="92" t="s">
        <v>4817</v>
      </c>
      <c r="E282" s="92" t="s">
        <v>4818</v>
      </c>
      <c r="F282" s="92" t="s">
        <v>4283</v>
      </c>
      <c r="G282" s="92">
        <v>2006</v>
      </c>
      <c r="H282" s="92">
        <v>-28.816640499999998</v>
      </c>
      <c r="I282" s="92">
        <v>29.5296214</v>
      </c>
      <c r="J282" s="92" t="s">
        <v>96</v>
      </c>
      <c r="K282" s="92" t="s">
        <v>1510</v>
      </c>
      <c r="L282" s="92" t="s">
        <v>4883</v>
      </c>
      <c r="M282" s="92" t="s">
        <v>4884</v>
      </c>
      <c r="N282" s="92" t="s">
        <v>23</v>
      </c>
      <c r="O282" s="92" t="s">
        <v>1510</v>
      </c>
      <c r="S282" s="92" t="s">
        <v>4286</v>
      </c>
    </row>
    <row r="283" spans="1:19">
      <c r="A283" s="92">
        <v>282</v>
      </c>
      <c r="B283" s="92" t="s">
        <v>1360</v>
      </c>
      <c r="C283" s="92" t="s">
        <v>4816</v>
      </c>
      <c r="D283" s="92" t="s">
        <v>4817</v>
      </c>
      <c r="E283" s="92" t="s">
        <v>4818</v>
      </c>
      <c r="F283" s="92" t="s">
        <v>4283</v>
      </c>
      <c r="G283" s="92">
        <v>2006</v>
      </c>
      <c r="H283" s="92">
        <v>-28.816640499999998</v>
      </c>
      <c r="I283" s="92">
        <v>29.5296214</v>
      </c>
      <c r="J283" s="92" t="s">
        <v>96</v>
      </c>
      <c r="K283" s="92" t="s">
        <v>1510</v>
      </c>
      <c r="L283" s="92" t="s">
        <v>4885</v>
      </c>
      <c r="M283" s="92" t="s">
        <v>4886</v>
      </c>
      <c r="N283" s="92" t="s">
        <v>23</v>
      </c>
      <c r="O283" s="92" t="s">
        <v>1510</v>
      </c>
      <c r="S283" s="92" t="s">
        <v>4286</v>
      </c>
    </row>
    <row r="284" spans="1:19">
      <c r="A284" s="92">
        <v>283</v>
      </c>
      <c r="B284" s="92" t="s">
        <v>1360</v>
      </c>
      <c r="C284" s="92" t="s">
        <v>4816</v>
      </c>
      <c r="D284" s="92" t="s">
        <v>4817</v>
      </c>
      <c r="E284" s="92" t="s">
        <v>4818</v>
      </c>
      <c r="F284" s="92" t="s">
        <v>4283</v>
      </c>
      <c r="G284" s="92">
        <v>2006</v>
      </c>
      <c r="H284" s="92">
        <v>-28.816640499999998</v>
      </c>
      <c r="I284" s="92">
        <v>29.5296214</v>
      </c>
      <c r="J284" s="92" t="s">
        <v>96</v>
      </c>
      <c r="K284" s="92" t="s">
        <v>1510</v>
      </c>
      <c r="L284" s="92" t="s">
        <v>4887</v>
      </c>
      <c r="M284" s="92" t="s">
        <v>4888</v>
      </c>
      <c r="N284" s="92" t="s">
        <v>23</v>
      </c>
      <c r="O284" s="92" t="s">
        <v>1510</v>
      </c>
      <c r="S284" s="92" t="s">
        <v>4286</v>
      </c>
    </row>
    <row r="285" spans="1:19">
      <c r="A285" s="92">
        <v>284</v>
      </c>
      <c r="B285" s="92" t="s">
        <v>357</v>
      </c>
      <c r="C285" s="92" t="s">
        <v>358</v>
      </c>
      <c r="D285" s="92" t="s">
        <v>4889</v>
      </c>
      <c r="E285" s="92" t="s">
        <v>4890</v>
      </c>
      <c r="F285" s="92" t="s">
        <v>4283</v>
      </c>
      <c r="G285" s="92">
        <v>2008</v>
      </c>
      <c r="H285" s="92">
        <v>-27.036169600000001</v>
      </c>
      <c r="I285" s="92">
        <v>28.614809999999999</v>
      </c>
      <c r="J285" s="92" t="s">
        <v>3022</v>
      </c>
      <c r="K285" s="92" t="s">
        <v>1510</v>
      </c>
      <c r="L285" s="92" t="s">
        <v>4891</v>
      </c>
      <c r="M285" s="92" t="s">
        <v>4892</v>
      </c>
      <c r="N285" s="92" t="s">
        <v>26</v>
      </c>
      <c r="O285" s="92" t="s">
        <v>1510</v>
      </c>
      <c r="S285" s="92" t="s">
        <v>4286</v>
      </c>
    </row>
    <row r="286" spans="1:19">
      <c r="A286" s="92">
        <v>285</v>
      </c>
      <c r="B286" s="92" t="s">
        <v>357</v>
      </c>
      <c r="C286" s="92" t="s">
        <v>358</v>
      </c>
      <c r="D286" s="92" t="s">
        <v>4889</v>
      </c>
      <c r="E286" s="92" t="s">
        <v>4890</v>
      </c>
      <c r="F286" s="92" t="s">
        <v>4283</v>
      </c>
      <c r="G286" s="92">
        <v>2008</v>
      </c>
      <c r="H286" s="92">
        <v>-27.036169600000001</v>
      </c>
      <c r="I286" s="92">
        <v>28.614809999999999</v>
      </c>
      <c r="J286" s="92" t="s">
        <v>3022</v>
      </c>
      <c r="K286" s="92" t="s">
        <v>1510</v>
      </c>
      <c r="L286" s="92" t="s">
        <v>4893</v>
      </c>
      <c r="M286" s="92" t="s">
        <v>4894</v>
      </c>
      <c r="N286" s="92" t="s">
        <v>26</v>
      </c>
      <c r="O286" s="92" t="s">
        <v>1510</v>
      </c>
      <c r="S286" s="92" t="s">
        <v>4286</v>
      </c>
    </row>
    <row r="287" spans="1:19">
      <c r="A287" s="92">
        <v>286</v>
      </c>
      <c r="B287" s="92" t="s">
        <v>357</v>
      </c>
      <c r="C287" s="92" t="s">
        <v>358</v>
      </c>
      <c r="D287" s="92" t="s">
        <v>4895</v>
      </c>
      <c r="E287" s="92" t="s">
        <v>4890</v>
      </c>
      <c r="F287" s="92" t="s">
        <v>4283</v>
      </c>
      <c r="G287" s="92">
        <v>2008</v>
      </c>
      <c r="H287" s="92">
        <v>-27.036169600000001</v>
      </c>
      <c r="I287" s="92">
        <v>28.614809999999999</v>
      </c>
      <c r="J287" s="92" t="s">
        <v>3022</v>
      </c>
      <c r="K287" s="92" t="s">
        <v>1510</v>
      </c>
      <c r="L287" s="92" t="s">
        <v>4896</v>
      </c>
      <c r="M287" s="92" t="s">
        <v>4897</v>
      </c>
      <c r="N287" s="92" t="s">
        <v>26</v>
      </c>
      <c r="O287" s="92" t="s">
        <v>1510</v>
      </c>
      <c r="S287" s="92" t="s">
        <v>4286</v>
      </c>
    </row>
    <row r="288" spans="1:19">
      <c r="A288" s="92">
        <v>287</v>
      </c>
      <c r="B288" s="92" t="s">
        <v>357</v>
      </c>
      <c r="C288" s="92" t="s">
        <v>358</v>
      </c>
      <c r="D288" s="92" t="s">
        <v>4895</v>
      </c>
      <c r="E288" s="92" t="s">
        <v>4890</v>
      </c>
      <c r="F288" s="92" t="s">
        <v>4283</v>
      </c>
      <c r="G288" s="92">
        <v>2008</v>
      </c>
      <c r="H288" s="92">
        <v>-27.036169600000001</v>
      </c>
      <c r="I288" s="92">
        <v>28.614809999999999</v>
      </c>
      <c r="J288" s="92" t="s">
        <v>3022</v>
      </c>
      <c r="K288" s="92" t="s">
        <v>1510</v>
      </c>
      <c r="L288" s="92" t="s">
        <v>4898</v>
      </c>
      <c r="M288" s="92" t="s">
        <v>4899</v>
      </c>
      <c r="N288" s="92" t="s">
        <v>26</v>
      </c>
      <c r="O288" s="92" t="s">
        <v>1510</v>
      </c>
      <c r="S288" s="92" t="s">
        <v>4286</v>
      </c>
    </row>
    <row r="289" spans="1:19">
      <c r="A289" s="92">
        <v>288</v>
      </c>
      <c r="B289" s="92" t="s">
        <v>357</v>
      </c>
      <c r="C289" s="92" t="s">
        <v>358</v>
      </c>
      <c r="D289" s="92" t="s">
        <v>4895</v>
      </c>
      <c r="E289" s="92" t="s">
        <v>4890</v>
      </c>
      <c r="F289" s="92" t="s">
        <v>4283</v>
      </c>
      <c r="G289" s="92">
        <v>2008</v>
      </c>
      <c r="H289" s="92">
        <v>-27.036169600000001</v>
      </c>
      <c r="I289" s="92">
        <v>28.614809999999999</v>
      </c>
      <c r="J289" s="92" t="s">
        <v>3022</v>
      </c>
      <c r="K289" s="92" t="s">
        <v>1510</v>
      </c>
      <c r="L289" s="92" t="s">
        <v>4900</v>
      </c>
      <c r="M289" s="92" t="s">
        <v>4901</v>
      </c>
      <c r="N289" s="92" t="s">
        <v>26</v>
      </c>
      <c r="O289" s="92" t="s">
        <v>1510</v>
      </c>
      <c r="S289" s="92" t="s">
        <v>4286</v>
      </c>
    </row>
    <row r="290" spans="1:19">
      <c r="A290" s="92">
        <v>289</v>
      </c>
      <c r="B290" s="92" t="s">
        <v>357</v>
      </c>
      <c r="C290" s="92" t="s">
        <v>358</v>
      </c>
      <c r="D290" s="92" t="s">
        <v>4895</v>
      </c>
      <c r="E290" s="92" t="s">
        <v>4890</v>
      </c>
      <c r="F290" s="92" t="s">
        <v>4283</v>
      </c>
      <c r="G290" s="92">
        <v>2008</v>
      </c>
      <c r="H290" s="92">
        <v>-27.036169600000001</v>
      </c>
      <c r="I290" s="92">
        <v>28.614809999999999</v>
      </c>
      <c r="J290" s="92" t="s">
        <v>3022</v>
      </c>
      <c r="K290" s="92" t="s">
        <v>1510</v>
      </c>
      <c r="L290" s="92" t="s">
        <v>4902</v>
      </c>
      <c r="M290" s="92" t="s">
        <v>4903</v>
      </c>
      <c r="N290" s="92" t="s">
        <v>26</v>
      </c>
      <c r="O290" s="92" t="s">
        <v>1510</v>
      </c>
      <c r="S290" s="92" t="s">
        <v>4286</v>
      </c>
    </row>
    <row r="291" spans="1:19">
      <c r="A291" s="92">
        <v>290</v>
      </c>
      <c r="B291" s="92" t="s">
        <v>357</v>
      </c>
      <c r="C291" s="92" t="s">
        <v>358</v>
      </c>
      <c r="D291" s="92" t="s">
        <v>4895</v>
      </c>
      <c r="E291" s="92" t="s">
        <v>4890</v>
      </c>
      <c r="F291" s="92" t="s">
        <v>4283</v>
      </c>
      <c r="G291" s="92">
        <v>2008</v>
      </c>
      <c r="H291" s="92">
        <v>-27.036169600000001</v>
      </c>
      <c r="I291" s="92">
        <v>28.614809999999999</v>
      </c>
      <c r="J291" s="92" t="s">
        <v>3022</v>
      </c>
      <c r="K291" s="92" t="s">
        <v>1510</v>
      </c>
      <c r="L291" s="92" t="s">
        <v>4904</v>
      </c>
      <c r="M291" s="92" t="s">
        <v>4905</v>
      </c>
      <c r="N291" s="92" t="s">
        <v>26</v>
      </c>
      <c r="O291" s="92" t="s">
        <v>1510</v>
      </c>
      <c r="S291" s="92" t="s">
        <v>4286</v>
      </c>
    </row>
    <row r="292" spans="1:19">
      <c r="A292" s="92">
        <v>291</v>
      </c>
      <c r="B292" s="92" t="s">
        <v>357</v>
      </c>
      <c r="C292" s="92" t="s">
        <v>358</v>
      </c>
      <c r="D292" s="92" t="s">
        <v>4906</v>
      </c>
      <c r="E292" s="92" t="s">
        <v>4890</v>
      </c>
      <c r="F292" s="92" t="s">
        <v>4283</v>
      </c>
      <c r="G292" s="92">
        <v>2008</v>
      </c>
      <c r="H292" s="92">
        <v>-27.036169600000001</v>
      </c>
      <c r="I292" s="92">
        <v>28.614809999999999</v>
      </c>
      <c r="J292" s="92" t="s">
        <v>3022</v>
      </c>
      <c r="K292" s="92" t="s">
        <v>1510</v>
      </c>
      <c r="L292" s="92" t="s">
        <v>4907</v>
      </c>
      <c r="M292" s="92" t="s">
        <v>4908</v>
      </c>
      <c r="N292" s="92" t="s">
        <v>26</v>
      </c>
      <c r="O292" s="92" t="s">
        <v>1510</v>
      </c>
      <c r="S292" s="92" t="s">
        <v>4286</v>
      </c>
    </row>
    <row r="293" spans="1:19">
      <c r="A293" s="92">
        <v>292</v>
      </c>
      <c r="B293" s="92" t="s">
        <v>357</v>
      </c>
      <c r="C293" s="92" t="s">
        <v>358</v>
      </c>
      <c r="D293" s="92" t="s">
        <v>4906</v>
      </c>
      <c r="E293" s="92" t="s">
        <v>4890</v>
      </c>
      <c r="F293" s="92" t="s">
        <v>4283</v>
      </c>
      <c r="G293" s="92">
        <v>2008</v>
      </c>
      <c r="H293" s="92">
        <v>-27.036169600000001</v>
      </c>
      <c r="I293" s="92">
        <v>28.614809999999999</v>
      </c>
      <c r="J293" s="92" t="s">
        <v>3022</v>
      </c>
      <c r="K293" s="92" t="s">
        <v>1510</v>
      </c>
      <c r="L293" s="92" t="s">
        <v>4909</v>
      </c>
      <c r="M293" s="92" t="s">
        <v>4910</v>
      </c>
      <c r="N293" s="92" t="s">
        <v>26</v>
      </c>
      <c r="O293" s="92" t="s">
        <v>1510</v>
      </c>
      <c r="S293" s="92" t="s">
        <v>4286</v>
      </c>
    </row>
    <row r="294" spans="1:19">
      <c r="A294" s="92">
        <v>293</v>
      </c>
      <c r="B294" s="92" t="s">
        <v>357</v>
      </c>
      <c r="C294" s="92" t="s">
        <v>358</v>
      </c>
      <c r="D294" s="92" t="s">
        <v>4906</v>
      </c>
      <c r="E294" s="92" t="s">
        <v>4911</v>
      </c>
      <c r="F294" s="92" t="s">
        <v>4283</v>
      </c>
      <c r="G294" s="92">
        <v>2008</v>
      </c>
      <c r="H294" s="92">
        <v>-29.186035199999999</v>
      </c>
      <c r="I294" s="92">
        <v>27.443892399999999</v>
      </c>
      <c r="J294" s="92" t="s">
        <v>3022</v>
      </c>
      <c r="K294" s="92" t="s">
        <v>1510</v>
      </c>
      <c r="L294" s="92" t="s">
        <v>4912</v>
      </c>
      <c r="M294" s="92" t="s">
        <v>4913</v>
      </c>
      <c r="N294" s="92" t="s">
        <v>26</v>
      </c>
      <c r="O294" s="92" t="s">
        <v>1510</v>
      </c>
      <c r="S294" s="92" t="s">
        <v>4286</v>
      </c>
    </row>
    <row r="295" spans="1:19">
      <c r="A295" s="92">
        <v>294</v>
      </c>
      <c r="B295" s="92" t="s">
        <v>357</v>
      </c>
      <c r="C295" s="92" t="s">
        <v>358</v>
      </c>
      <c r="D295" s="92" t="s">
        <v>4914</v>
      </c>
      <c r="E295" s="92" t="s">
        <v>4911</v>
      </c>
      <c r="F295" s="92" t="s">
        <v>4283</v>
      </c>
      <c r="G295" s="92">
        <v>2008</v>
      </c>
      <c r="H295" s="92">
        <v>-29.186035199999999</v>
      </c>
      <c r="I295" s="92">
        <v>27.443892399999999</v>
      </c>
      <c r="J295" s="92" t="s">
        <v>3022</v>
      </c>
      <c r="K295" s="92" t="s">
        <v>1510</v>
      </c>
      <c r="L295" s="92" t="s">
        <v>4915</v>
      </c>
      <c r="M295" s="92" t="s">
        <v>4916</v>
      </c>
      <c r="N295" s="92" t="s">
        <v>26</v>
      </c>
      <c r="O295" s="92" t="s">
        <v>1510</v>
      </c>
      <c r="S295" s="92" t="s">
        <v>4286</v>
      </c>
    </row>
    <row r="296" spans="1:19">
      <c r="A296" s="92">
        <v>295</v>
      </c>
      <c r="B296" s="92" t="s">
        <v>357</v>
      </c>
      <c r="C296" s="92" t="s">
        <v>358</v>
      </c>
      <c r="D296" s="92" t="s">
        <v>4906</v>
      </c>
      <c r="E296" s="92" t="s">
        <v>4911</v>
      </c>
      <c r="F296" s="92" t="s">
        <v>4283</v>
      </c>
      <c r="G296" s="92">
        <v>2009</v>
      </c>
      <c r="H296" s="92">
        <v>-29.186035199999999</v>
      </c>
      <c r="I296" s="92">
        <v>27.443892399999999</v>
      </c>
      <c r="J296" s="92" t="s">
        <v>3022</v>
      </c>
      <c r="K296" s="92" t="s">
        <v>1510</v>
      </c>
      <c r="L296" s="92" t="s">
        <v>4917</v>
      </c>
      <c r="M296" s="92" t="s">
        <v>4918</v>
      </c>
      <c r="N296" s="92" t="s">
        <v>26</v>
      </c>
      <c r="O296" s="92" t="s">
        <v>1510</v>
      </c>
      <c r="S296" s="92" t="s">
        <v>4286</v>
      </c>
    </row>
    <row r="297" spans="1:19">
      <c r="A297" s="92">
        <v>296</v>
      </c>
      <c r="B297" s="92" t="s">
        <v>357</v>
      </c>
      <c r="C297" s="92" t="s">
        <v>358</v>
      </c>
      <c r="D297" s="92" t="s">
        <v>4889</v>
      </c>
      <c r="E297" s="92" t="s">
        <v>4890</v>
      </c>
      <c r="F297" s="92" t="s">
        <v>4283</v>
      </c>
      <c r="G297" s="92">
        <v>2008</v>
      </c>
      <c r="H297" s="92">
        <v>-27.036169600000001</v>
      </c>
      <c r="I297" s="92">
        <v>28.614809999999999</v>
      </c>
      <c r="J297" s="92" t="s">
        <v>42</v>
      </c>
      <c r="K297" s="92" t="s">
        <v>1510</v>
      </c>
      <c r="L297" s="92" t="s">
        <v>4919</v>
      </c>
      <c r="M297" s="92" t="s">
        <v>4920</v>
      </c>
      <c r="N297" s="92" t="s">
        <v>26</v>
      </c>
      <c r="O297" s="92" t="s">
        <v>1510</v>
      </c>
      <c r="S297" s="92" t="s">
        <v>4286</v>
      </c>
    </row>
    <row r="298" spans="1:19">
      <c r="A298" s="92">
        <v>297</v>
      </c>
      <c r="B298" s="92" t="s">
        <v>357</v>
      </c>
      <c r="C298" s="92" t="s">
        <v>358</v>
      </c>
      <c r="D298" s="92" t="s">
        <v>4889</v>
      </c>
      <c r="E298" s="92" t="s">
        <v>4890</v>
      </c>
      <c r="F298" s="92" t="s">
        <v>4283</v>
      </c>
      <c r="G298" s="92">
        <v>2008</v>
      </c>
      <c r="H298" s="92">
        <v>-27.036169600000001</v>
      </c>
      <c r="I298" s="92">
        <v>28.614809999999999</v>
      </c>
      <c r="J298" s="92" t="s">
        <v>42</v>
      </c>
      <c r="K298" s="92" t="s">
        <v>1510</v>
      </c>
      <c r="L298" s="92" t="s">
        <v>4921</v>
      </c>
      <c r="M298" s="92" t="s">
        <v>4922</v>
      </c>
      <c r="N298" s="92" t="s">
        <v>26</v>
      </c>
      <c r="O298" s="92" t="s">
        <v>1510</v>
      </c>
      <c r="S298" s="92" t="s">
        <v>4286</v>
      </c>
    </row>
    <row r="299" spans="1:19">
      <c r="A299" s="92">
        <v>298</v>
      </c>
      <c r="B299" s="92" t="s">
        <v>357</v>
      </c>
      <c r="C299" s="92" t="s">
        <v>358</v>
      </c>
      <c r="D299" s="92" t="s">
        <v>4889</v>
      </c>
      <c r="E299" s="92" t="s">
        <v>4890</v>
      </c>
      <c r="F299" s="92" t="s">
        <v>4283</v>
      </c>
      <c r="G299" s="92">
        <v>2008</v>
      </c>
      <c r="H299" s="92">
        <v>-27.036169600000001</v>
      </c>
      <c r="I299" s="92">
        <v>28.614809999999999</v>
      </c>
      <c r="J299" s="92" t="s">
        <v>42</v>
      </c>
      <c r="K299" s="92" t="s">
        <v>1510</v>
      </c>
      <c r="L299" s="92" t="s">
        <v>4923</v>
      </c>
      <c r="M299" s="92" t="s">
        <v>4924</v>
      </c>
      <c r="N299" s="92" t="s">
        <v>26</v>
      </c>
      <c r="O299" s="92" t="s">
        <v>1510</v>
      </c>
      <c r="S299" s="92" t="s">
        <v>4286</v>
      </c>
    </row>
    <row r="300" spans="1:19">
      <c r="A300" s="92">
        <v>299</v>
      </c>
      <c r="B300" s="92" t="s">
        <v>357</v>
      </c>
      <c r="C300" s="92" t="s">
        <v>358</v>
      </c>
      <c r="D300" s="92" t="s">
        <v>4895</v>
      </c>
      <c r="E300" s="92" t="s">
        <v>4890</v>
      </c>
      <c r="F300" s="92" t="s">
        <v>4283</v>
      </c>
      <c r="G300" s="92">
        <v>2008</v>
      </c>
      <c r="H300" s="92">
        <v>-27.036169600000001</v>
      </c>
      <c r="I300" s="92">
        <v>28.614809999999999</v>
      </c>
      <c r="J300" s="92" t="s">
        <v>42</v>
      </c>
      <c r="K300" s="92" t="s">
        <v>1510</v>
      </c>
      <c r="L300" s="92" t="s">
        <v>4925</v>
      </c>
      <c r="M300" s="92" t="s">
        <v>4926</v>
      </c>
      <c r="N300" s="92" t="s">
        <v>26</v>
      </c>
      <c r="O300" s="92" t="s">
        <v>1510</v>
      </c>
      <c r="S300" s="92" t="s">
        <v>4286</v>
      </c>
    </row>
    <row r="301" spans="1:19">
      <c r="A301" s="92">
        <v>300</v>
      </c>
      <c r="B301" s="92" t="s">
        <v>357</v>
      </c>
      <c r="C301" s="92" t="s">
        <v>358</v>
      </c>
      <c r="D301" s="92" t="s">
        <v>4895</v>
      </c>
      <c r="E301" s="92" t="s">
        <v>4890</v>
      </c>
      <c r="F301" s="92" t="s">
        <v>4283</v>
      </c>
      <c r="G301" s="92">
        <v>2008</v>
      </c>
      <c r="H301" s="92">
        <v>-27.036169600000001</v>
      </c>
      <c r="I301" s="92">
        <v>28.614809999999999</v>
      </c>
      <c r="J301" s="92" t="s">
        <v>42</v>
      </c>
      <c r="K301" s="92" t="s">
        <v>1510</v>
      </c>
      <c r="L301" s="92" t="s">
        <v>4927</v>
      </c>
      <c r="M301" s="92" t="s">
        <v>4928</v>
      </c>
      <c r="N301" s="92" t="s">
        <v>26</v>
      </c>
      <c r="O301" s="92" t="s">
        <v>1510</v>
      </c>
      <c r="S301" s="92" t="s">
        <v>4286</v>
      </c>
    </row>
    <row r="302" spans="1:19">
      <c r="A302" s="92">
        <v>301</v>
      </c>
      <c r="B302" s="92" t="s">
        <v>357</v>
      </c>
      <c r="C302" s="92" t="s">
        <v>358</v>
      </c>
      <c r="D302" s="92" t="s">
        <v>4895</v>
      </c>
      <c r="E302" s="92" t="s">
        <v>4890</v>
      </c>
      <c r="F302" s="92" t="s">
        <v>4283</v>
      </c>
      <c r="G302" s="92">
        <v>2008</v>
      </c>
      <c r="H302" s="92">
        <v>-27.036169600000001</v>
      </c>
      <c r="I302" s="92">
        <v>28.614809999999999</v>
      </c>
      <c r="J302" s="92" t="s">
        <v>42</v>
      </c>
      <c r="K302" s="92" t="s">
        <v>1510</v>
      </c>
      <c r="L302" s="92" t="s">
        <v>4929</v>
      </c>
      <c r="M302" s="92" t="s">
        <v>4930</v>
      </c>
      <c r="N302" s="92" t="s">
        <v>26</v>
      </c>
      <c r="O302" s="92" t="s">
        <v>1510</v>
      </c>
      <c r="S302" s="92" t="s">
        <v>4286</v>
      </c>
    </row>
    <row r="303" spans="1:19">
      <c r="A303" s="92">
        <v>302</v>
      </c>
      <c r="B303" s="92" t="s">
        <v>357</v>
      </c>
      <c r="C303" s="92" t="s">
        <v>358</v>
      </c>
      <c r="D303" s="92" t="s">
        <v>4914</v>
      </c>
      <c r="E303" s="92" t="s">
        <v>4890</v>
      </c>
      <c r="F303" s="92" t="s">
        <v>4283</v>
      </c>
      <c r="G303" s="92">
        <v>2008</v>
      </c>
      <c r="H303" s="92">
        <v>-27.036169600000001</v>
      </c>
      <c r="I303" s="92">
        <v>28.614809999999999</v>
      </c>
      <c r="J303" s="92" t="s">
        <v>42</v>
      </c>
      <c r="K303" s="92" t="s">
        <v>1510</v>
      </c>
      <c r="L303" s="92" t="s">
        <v>4931</v>
      </c>
      <c r="M303" s="92" t="s">
        <v>4932</v>
      </c>
      <c r="N303" s="92" t="s">
        <v>26</v>
      </c>
      <c r="O303" s="92" t="s">
        <v>1510</v>
      </c>
      <c r="S303" s="92" t="s">
        <v>4286</v>
      </c>
    </row>
    <row r="304" spans="1:19">
      <c r="A304" s="92">
        <v>303</v>
      </c>
      <c r="B304" s="92" t="s">
        <v>357</v>
      </c>
      <c r="C304" s="92" t="s">
        <v>358</v>
      </c>
      <c r="D304" s="92" t="s">
        <v>4914</v>
      </c>
      <c r="E304" s="92" t="s">
        <v>4890</v>
      </c>
      <c r="F304" s="92" t="s">
        <v>4283</v>
      </c>
      <c r="G304" s="92">
        <v>2008</v>
      </c>
      <c r="H304" s="92">
        <v>-27.036169600000001</v>
      </c>
      <c r="I304" s="92">
        <v>28.614809999999999</v>
      </c>
      <c r="J304" s="92" t="s">
        <v>42</v>
      </c>
      <c r="K304" s="92" t="s">
        <v>1510</v>
      </c>
      <c r="L304" s="92" t="s">
        <v>4933</v>
      </c>
      <c r="M304" s="92" t="s">
        <v>4934</v>
      </c>
      <c r="N304" s="92" t="s">
        <v>26</v>
      </c>
      <c r="O304" s="92" t="s">
        <v>1510</v>
      </c>
      <c r="S304" s="92" t="s">
        <v>4286</v>
      </c>
    </row>
    <row r="305" spans="1:19">
      <c r="A305" s="92">
        <v>304</v>
      </c>
      <c r="B305" s="92" t="s">
        <v>357</v>
      </c>
      <c r="C305" s="92" t="s">
        <v>358</v>
      </c>
      <c r="D305" s="92" t="s">
        <v>4889</v>
      </c>
      <c r="E305" s="92" t="s">
        <v>4911</v>
      </c>
      <c r="F305" s="92" t="s">
        <v>4283</v>
      </c>
      <c r="G305" s="92">
        <v>2008</v>
      </c>
      <c r="H305" s="92">
        <v>-29.186035199999999</v>
      </c>
      <c r="I305" s="92">
        <v>27.443892399999999</v>
      </c>
      <c r="J305" s="92" t="s">
        <v>42</v>
      </c>
      <c r="K305" s="92" t="s">
        <v>1510</v>
      </c>
      <c r="L305" s="92" t="s">
        <v>4935</v>
      </c>
      <c r="M305" s="92" t="s">
        <v>4936</v>
      </c>
      <c r="N305" s="92" t="s">
        <v>26</v>
      </c>
      <c r="O305" s="92" t="s">
        <v>1510</v>
      </c>
      <c r="S305" s="92" t="s">
        <v>4286</v>
      </c>
    </row>
    <row r="306" spans="1:19">
      <c r="A306" s="92">
        <v>305</v>
      </c>
      <c r="B306" s="92" t="s">
        <v>357</v>
      </c>
      <c r="C306" s="92" t="s">
        <v>358</v>
      </c>
      <c r="D306" s="92" t="s">
        <v>4914</v>
      </c>
      <c r="E306" s="92" t="s">
        <v>4911</v>
      </c>
      <c r="F306" s="92" t="s">
        <v>4283</v>
      </c>
      <c r="G306" s="92">
        <v>2008</v>
      </c>
      <c r="H306" s="92">
        <v>-29.186035199999999</v>
      </c>
      <c r="I306" s="92">
        <v>27.443892399999999</v>
      </c>
      <c r="J306" s="92" t="s">
        <v>42</v>
      </c>
      <c r="K306" s="92" t="s">
        <v>1510</v>
      </c>
      <c r="L306" s="92" t="s">
        <v>4937</v>
      </c>
      <c r="M306" s="92" t="s">
        <v>4938</v>
      </c>
      <c r="N306" s="92" t="s">
        <v>26</v>
      </c>
      <c r="O306" s="92" t="s">
        <v>1510</v>
      </c>
      <c r="S306" s="92" t="s">
        <v>4286</v>
      </c>
    </row>
    <row r="307" spans="1:19">
      <c r="A307" s="92">
        <v>306</v>
      </c>
      <c r="B307" s="92" t="s">
        <v>357</v>
      </c>
      <c r="C307" s="92" t="s">
        <v>358</v>
      </c>
      <c r="D307" s="92" t="s">
        <v>4889</v>
      </c>
      <c r="E307" s="92" t="s">
        <v>4911</v>
      </c>
      <c r="F307" s="92" t="s">
        <v>4283</v>
      </c>
      <c r="G307" s="92">
        <v>2009</v>
      </c>
      <c r="H307" s="92">
        <v>-29.186035199999999</v>
      </c>
      <c r="I307" s="92">
        <v>27.443892399999999</v>
      </c>
      <c r="J307" s="92" t="s">
        <v>42</v>
      </c>
      <c r="K307" s="92" t="s">
        <v>1510</v>
      </c>
      <c r="L307" s="92" t="s">
        <v>4939</v>
      </c>
      <c r="M307" s="92" t="s">
        <v>4940</v>
      </c>
      <c r="N307" s="92" t="s">
        <v>26</v>
      </c>
      <c r="O307" s="92" t="s">
        <v>1510</v>
      </c>
      <c r="S307" s="92" t="s">
        <v>4286</v>
      </c>
    </row>
    <row r="308" spans="1:19">
      <c r="A308" s="92">
        <v>307</v>
      </c>
      <c r="B308" s="92" t="s">
        <v>357</v>
      </c>
      <c r="C308" s="92" t="s">
        <v>358</v>
      </c>
      <c r="D308" s="92" t="s">
        <v>4889</v>
      </c>
      <c r="E308" s="92" t="s">
        <v>4911</v>
      </c>
      <c r="F308" s="92" t="s">
        <v>4283</v>
      </c>
      <c r="G308" s="92">
        <v>2009</v>
      </c>
      <c r="H308" s="92">
        <v>-29.186035199999999</v>
      </c>
      <c r="I308" s="92">
        <v>27.443892399999999</v>
      </c>
      <c r="J308" s="92" t="s">
        <v>42</v>
      </c>
      <c r="K308" s="92" t="s">
        <v>1510</v>
      </c>
      <c r="L308" s="92" t="s">
        <v>4941</v>
      </c>
      <c r="M308" s="92" t="s">
        <v>4942</v>
      </c>
      <c r="N308" s="92" t="s">
        <v>26</v>
      </c>
      <c r="O308" s="92" t="s">
        <v>1510</v>
      </c>
      <c r="S308" s="92" t="s">
        <v>4286</v>
      </c>
    </row>
    <row r="309" spans="1:19">
      <c r="A309" s="92">
        <v>308</v>
      </c>
      <c r="B309" s="92" t="s">
        <v>357</v>
      </c>
      <c r="C309" s="92" t="s">
        <v>358</v>
      </c>
      <c r="D309" s="92" t="s">
        <v>4889</v>
      </c>
      <c r="E309" s="92" t="s">
        <v>4911</v>
      </c>
      <c r="F309" s="92" t="s">
        <v>4283</v>
      </c>
      <c r="G309" s="92">
        <v>2009</v>
      </c>
      <c r="H309" s="92">
        <v>-29.186035199999999</v>
      </c>
      <c r="I309" s="92">
        <v>27.443892399999999</v>
      </c>
      <c r="J309" s="92" t="s">
        <v>42</v>
      </c>
      <c r="K309" s="92" t="s">
        <v>1510</v>
      </c>
      <c r="L309" s="92" t="s">
        <v>4943</v>
      </c>
      <c r="M309" s="92" t="s">
        <v>4944</v>
      </c>
      <c r="N309" s="92" t="s">
        <v>26</v>
      </c>
      <c r="O309" s="92" t="s">
        <v>1510</v>
      </c>
      <c r="S309" s="92" t="s">
        <v>4286</v>
      </c>
    </row>
    <row r="310" spans="1:19">
      <c r="A310" s="92">
        <v>309</v>
      </c>
      <c r="B310" s="92" t="s">
        <v>357</v>
      </c>
      <c r="C310" s="92" t="s">
        <v>358</v>
      </c>
      <c r="D310" s="92" t="s">
        <v>4906</v>
      </c>
      <c r="E310" s="92" t="s">
        <v>4890</v>
      </c>
      <c r="F310" s="92" t="s">
        <v>4283</v>
      </c>
      <c r="G310" s="92">
        <v>2008</v>
      </c>
      <c r="H310" s="92">
        <v>-27.036169600000001</v>
      </c>
      <c r="I310" s="92">
        <v>28.614809999999999</v>
      </c>
      <c r="J310" s="92" t="s">
        <v>96</v>
      </c>
      <c r="K310" s="92" t="s">
        <v>1510</v>
      </c>
      <c r="L310" s="92" t="s">
        <v>4945</v>
      </c>
      <c r="M310" s="92" t="s">
        <v>4946</v>
      </c>
      <c r="N310" s="92" t="s">
        <v>23</v>
      </c>
      <c r="O310" s="92" t="s">
        <v>1510</v>
      </c>
      <c r="S310" s="92" t="s">
        <v>4286</v>
      </c>
    </row>
    <row r="311" spans="1:19">
      <c r="A311" s="92">
        <v>310</v>
      </c>
      <c r="B311" s="92" t="s">
        <v>357</v>
      </c>
      <c r="C311" s="92" t="s">
        <v>358</v>
      </c>
      <c r="D311" s="92" t="s">
        <v>4889</v>
      </c>
      <c r="E311" s="92" t="s">
        <v>4947</v>
      </c>
      <c r="F311" s="92" t="s">
        <v>4283</v>
      </c>
      <c r="G311" s="92">
        <v>2009</v>
      </c>
      <c r="H311" s="92">
        <v>-29.054862400000001</v>
      </c>
      <c r="I311" s="92">
        <v>30.608483199999998</v>
      </c>
      <c r="J311" s="92" t="s">
        <v>4948</v>
      </c>
      <c r="K311" s="92" t="s">
        <v>1510</v>
      </c>
      <c r="L311" s="92" t="s">
        <v>4949</v>
      </c>
      <c r="M311" s="92" t="s">
        <v>4950</v>
      </c>
      <c r="N311" s="92" t="s">
        <v>23</v>
      </c>
      <c r="O311" s="92" t="s">
        <v>1510</v>
      </c>
      <c r="S311" s="92" t="s">
        <v>4286</v>
      </c>
    </row>
    <row r="312" spans="1:19">
      <c r="A312" s="92">
        <v>311</v>
      </c>
      <c r="B312" s="92" t="s">
        <v>357</v>
      </c>
      <c r="C312" s="92" t="s">
        <v>358</v>
      </c>
      <c r="D312" s="92" t="s">
        <v>4889</v>
      </c>
      <c r="E312" s="92" t="s">
        <v>4947</v>
      </c>
      <c r="F312" s="92" t="s">
        <v>4283</v>
      </c>
      <c r="G312" s="92">
        <v>2009</v>
      </c>
      <c r="H312" s="92">
        <v>-29.054862400000001</v>
      </c>
      <c r="I312" s="92">
        <v>30.608483199999998</v>
      </c>
      <c r="J312" s="92" t="s">
        <v>4948</v>
      </c>
      <c r="K312" s="92" t="s">
        <v>1510</v>
      </c>
      <c r="L312" s="92" t="s">
        <v>4951</v>
      </c>
      <c r="M312" s="92" t="s">
        <v>4952</v>
      </c>
      <c r="N312" s="92" t="s">
        <v>23</v>
      </c>
      <c r="O312" s="92" t="s">
        <v>1510</v>
      </c>
      <c r="S312" s="92" t="s">
        <v>4286</v>
      </c>
    </row>
    <row r="313" spans="1:19">
      <c r="A313" s="92">
        <v>312</v>
      </c>
      <c r="B313" s="92" t="s">
        <v>357</v>
      </c>
      <c r="C313" s="92" t="s">
        <v>358</v>
      </c>
      <c r="D313" s="92" t="s">
        <v>4889</v>
      </c>
      <c r="E313" s="92" t="s">
        <v>4947</v>
      </c>
      <c r="F313" s="92" t="s">
        <v>4283</v>
      </c>
      <c r="G313" s="92">
        <v>2009</v>
      </c>
      <c r="H313" s="92">
        <v>-29.054862400000001</v>
      </c>
      <c r="I313" s="92">
        <v>30.608483199999998</v>
      </c>
      <c r="J313" s="92" t="s">
        <v>4948</v>
      </c>
      <c r="K313" s="92" t="s">
        <v>1510</v>
      </c>
      <c r="L313" s="92" t="s">
        <v>4953</v>
      </c>
      <c r="M313" s="92" t="s">
        <v>4954</v>
      </c>
      <c r="N313" s="92" t="s">
        <v>23</v>
      </c>
      <c r="O313" s="92" t="s">
        <v>1510</v>
      </c>
      <c r="S313" s="92" t="s">
        <v>4286</v>
      </c>
    </row>
    <row r="314" spans="1:19">
      <c r="A314" s="92">
        <v>313</v>
      </c>
      <c r="B314" s="92" t="s">
        <v>357</v>
      </c>
      <c r="C314" s="92" t="s">
        <v>358</v>
      </c>
      <c r="D314" s="92" t="s">
        <v>4889</v>
      </c>
      <c r="E314" s="92" t="s">
        <v>4947</v>
      </c>
      <c r="F314" s="92" t="s">
        <v>4283</v>
      </c>
      <c r="G314" s="92">
        <v>2009</v>
      </c>
      <c r="H314" s="92">
        <v>-29.054862400000001</v>
      </c>
      <c r="I314" s="92">
        <v>30.608483199999998</v>
      </c>
      <c r="J314" s="92" t="s">
        <v>4948</v>
      </c>
      <c r="K314" s="92" t="s">
        <v>1510</v>
      </c>
      <c r="L314" s="92" t="s">
        <v>4955</v>
      </c>
      <c r="M314" s="92" t="s">
        <v>4956</v>
      </c>
      <c r="N314" s="92" t="s">
        <v>23</v>
      </c>
      <c r="O314" s="92" t="s">
        <v>1510</v>
      </c>
      <c r="S314" s="92" t="s">
        <v>4286</v>
      </c>
    </row>
    <row r="315" spans="1:19">
      <c r="A315" s="92">
        <v>314</v>
      </c>
      <c r="B315" s="92" t="s">
        <v>357</v>
      </c>
      <c r="C315" s="92" t="s">
        <v>358</v>
      </c>
      <c r="D315" s="92" t="s">
        <v>4895</v>
      </c>
      <c r="E315" s="92" t="s">
        <v>4818</v>
      </c>
      <c r="F315" s="92" t="s">
        <v>4283</v>
      </c>
      <c r="G315" s="92">
        <v>2008</v>
      </c>
      <c r="H315" s="92">
        <v>-28.816640499999998</v>
      </c>
      <c r="I315" s="92">
        <v>29.5296214</v>
      </c>
      <c r="J315" s="92" t="s">
        <v>3022</v>
      </c>
      <c r="K315" s="92" t="s">
        <v>1510</v>
      </c>
      <c r="L315" s="92" t="s">
        <v>4957</v>
      </c>
      <c r="M315" s="92" t="s">
        <v>4958</v>
      </c>
      <c r="N315" s="92" t="s">
        <v>26</v>
      </c>
      <c r="O315" s="92" t="s">
        <v>1510</v>
      </c>
      <c r="S315" s="92" t="s">
        <v>4286</v>
      </c>
    </row>
    <row r="316" spans="1:19">
      <c r="A316" s="92">
        <v>315</v>
      </c>
      <c r="B316" s="92" t="s">
        <v>357</v>
      </c>
      <c r="C316" s="92" t="s">
        <v>358</v>
      </c>
      <c r="D316" s="92" t="s">
        <v>4914</v>
      </c>
      <c r="E316" s="92" t="s">
        <v>4818</v>
      </c>
      <c r="F316" s="92" t="s">
        <v>4283</v>
      </c>
      <c r="G316" s="92">
        <v>2009</v>
      </c>
      <c r="H316" s="92">
        <v>-28.816640499999998</v>
      </c>
      <c r="I316" s="92">
        <v>29.5296214</v>
      </c>
      <c r="J316" s="92" t="s">
        <v>3022</v>
      </c>
      <c r="K316" s="92" t="s">
        <v>1510</v>
      </c>
      <c r="L316" s="92" t="s">
        <v>4959</v>
      </c>
      <c r="M316" s="92" t="s">
        <v>4960</v>
      </c>
      <c r="N316" s="92" t="s">
        <v>26</v>
      </c>
      <c r="O316" s="92" t="s">
        <v>1510</v>
      </c>
      <c r="S316" s="92" t="s">
        <v>4286</v>
      </c>
    </row>
    <row r="317" spans="1:19">
      <c r="A317" s="92">
        <v>316</v>
      </c>
      <c r="B317" s="92" t="s">
        <v>357</v>
      </c>
      <c r="C317" s="92" t="s">
        <v>358</v>
      </c>
      <c r="D317" s="92" t="s">
        <v>4906</v>
      </c>
      <c r="E317" s="92" t="s">
        <v>4961</v>
      </c>
      <c r="F317" s="92" t="s">
        <v>4283</v>
      </c>
      <c r="G317" s="92">
        <v>2009</v>
      </c>
      <c r="H317" s="92">
        <v>-27.7138429</v>
      </c>
      <c r="I317" s="92">
        <v>29.997176899999999</v>
      </c>
      <c r="J317" s="92" t="s">
        <v>3022</v>
      </c>
      <c r="K317" s="92" t="s">
        <v>1510</v>
      </c>
      <c r="L317" s="92" t="s">
        <v>4962</v>
      </c>
      <c r="M317" s="92" t="s">
        <v>4963</v>
      </c>
      <c r="N317" s="92" t="s">
        <v>26</v>
      </c>
      <c r="O317" s="92" t="s">
        <v>1510</v>
      </c>
      <c r="S317" s="92" t="s">
        <v>4286</v>
      </c>
    </row>
    <row r="318" spans="1:19">
      <c r="A318" s="92">
        <v>317</v>
      </c>
      <c r="B318" s="92" t="s">
        <v>357</v>
      </c>
      <c r="C318" s="92" t="s">
        <v>358</v>
      </c>
      <c r="D318" s="92" t="s">
        <v>4889</v>
      </c>
      <c r="E318" s="92" t="s">
        <v>4961</v>
      </c>
      <c r="F318" s="92" t="s">
        <v>4283</v>
      </c>
      <c r="G318" s="92">
        <v>2009</v>
      </c>
      <c r="H318" s="92">
        <v>-27.7138429</v>
      </c>
      <c r="I318" s="92">
        <v>29.997176899999999</v>
      </c>
      <c r="J318" s="92" t="s">
        <v>3022</v>
      </c>
      <c r="K318" s="92" t="s">
        <v>1510</v>
      </c>
      <c r="L318" s="92" t="s">
        <v>4964</v>
      </c>
      <c r="M318" s="92" t="s">
        <v>4965</v>
      </c>
      <c r="N318" s="92" t="s">
        <v>26</v>
      </c>
      <c r="O318" s="92" t="s">
        <v>1510</v>
      </c>
      <c r="S318" s="92" t="s">
        <v>4286</v>
      </c>
    </row>
    <row r="319" spans="1:19">
      <c r="A319" s="92">
        <v>318</v>
      </c>
      <c r="B319" s="92" t="s">
        <v>357</v>
      </c>
      <c r="C319" s="92" t="s">
        <v>358</v>
      </c>
      <c r="D319" s="92" t="s">
        <v>4889</v>
      </c>
      <c r="E319" s="92" t="s">
        <v>4947</v>
      </c>
      <c r="F319" s="92" t="s">
        <v>4283</v>
      </c>
      <c r="G319" s="92">
        <v>2009</v>
      </c>
      <c r="H319" s="92">
        <v>-29.054862400000001</v>
      </c>
      <c r="I319" s="92">
        <v>30.608483199999998</v>
      </c>
      <c r="J319" s="92" t="s">
        <v>31</v>
      </c>
      <c r="K319" s="92" t="s">
        <v>1510</v>
      </c>
      <c r="L319" s="92" t="s">
        <v>4966</v>
      </c>
      <c r="M319" s="92" t="s">
        <v>4967</v>
      </c>
      <c r="N319" s="92" t="s">
        <v>23</v>
      </c>
      <c r="O319" s="92" t="s">
        <v>1510</v>
      </c>
      <c r="S319" s="92" t="s">
        <v>4286</v>
      </c>
    </row>
    <row r="320" spans="1:19">
      <c r="A320" s="92">
        <v>319</v>
      </c>
      <c r="B320" s="92" t="s">
        <v>357</v>
      </c>
      <c r="C320" s="92" t="s">
        <v>358</v>
      </c>
      <c r="D320" s="92" t="s">
        <v>4889</v>
      </c>
      <c r="E320" s="92" t="s">
        <v>4968</v>
      </c>
      <c r="F320" s="92" t="s">
        <v>4283</v>
      </c>
      <c r="G320" s="92">
        <v>2008</v>
      </c>
      <c r="H320" s="92">
        <v>-28.730483400000001</v>
      </c>
      <c r="I320" s="92">
        <v>29.351168099999999</v>
      </c>
      <c r="J320" s="92" t="s">
        <v>42</v>
      </c>
      <c r="K320" s="92" t="s">
        <v>1510</v>
      </c>
      <c r="L320" s="92" t="s">
        <v>4969</v>
      </c>
      <c r="M320" s="92" t="s">
        <v>4970</v>
      </c>
      <c r="N320" s="92" t="s">
        <v>26</v>
      </c>
      <c r="O320" s="92" t="s">
        <v>1510</v>
      </c>
      <c r="S320" s="92" t="s">
        <v>4286</v>
      </c>
    </row>
    <row r="321" spans="1:19">
      <c r="A321" s="92">
        <v>320</v>
      </c>
      <c r="B321" s="92" t="s">
        <v>357</v>
      </c>
      <c r="C321" s="92" t="s">
        <v>358</v>
      </c>
      <c r="D321" s="92" t="s">
        <v>4889</v>
      </c>
      <c r="E321" s="92" t="s">
        <v>4968</v>
      </c>
      <c r="F321" s="92" t="s">
        <v>4283</v>
      </c>
      <c r="G321" s="92">
        <v>2008</v>
      </c>
      <c r="H321" s="92">
        <v>-28.730483400000001</v>
      </c>
      <c r="I321" s="92">
        <v>29.351168099999999</v>
      </c>
      <c r="J321" s="92" t="s">
        <v>42</v>
      </c>
      <c r="K321" s="92" t="s">
        <v>1510</v>
      </c>
      <c r="L321" s="92" t="s">
        <v>4971</v>
      </c>
      <c r="M321" s="92" t="s">
        <v>4972</v>
      </c>
      <c r="N321" s="92" t="s">
        <v>26</v>
      </c>
      <c r="O321" s="92" t="s">
        <v>1510</v>
      </c>
      <c r="S321" s="92" t="s">
        <v>4286</v>
      </c>
    </row>
    <row r="322" spans="1:19">
      <c r="A322" s="92">
        <v>321</v>
      </c>
      <c r="B322" s="92" t="s">
        <v>357</v>
      </c>
      <c r="C322" s="92" t="s">
        <v>358</v>
      </c>
      <c r="D322" s="92" t="s">
        <v>4895</v>
      </c>
      <c r="E322" s="92" t="s">
        <v>4968</v>
      </c>
      <c r="F322" s="92" t="s">
        <v>4283</v>
      </c>
      <c r="G322" s="92">
        <v>2008</v>
      </c>
      <c r="H322" s="92">
        <v>-28.730483400000001</v>
      </c>
      <c r="I322" s="92">
        <v>29.351168099999999</v>
      </c>
      <c r="J322" s="92" t="s">
        <v>42</v>
      </c>
      <c r="K322" s="92" t="s">
        <v>1510</v>
      </c>
      <c r="L322" s="92" t="s">
        <v>4973</v>
      </c>
      <c r="M322" s="92" t="s">
        <v>4974</v>
      </c>
      <c r="N322" s="92" t="s">
        <v>26</v>
      </c>
      <c r="O322" s="92" t="s">
        <v>1510</v>
      </c>
      <c r="S322" s="92" t="s">
        <v>4286</v>
      </c>
    </row>
    <row r="323" spans="1:19">
      <c r="A323" s="92">
        <v>322</v>
      </c>
      <c r="B323" s="92" t="s">
        <v>357</v>
      </c>
      <c r="C323" s="92" t="s">
        <v>358</v>
      </c>
      <c r="D323" s="92" t="s">
        <v>4906</v>
      </c>
      <c r="E323" s="92" t="s">
        <v>4968</v>
      </c>
      <c r="F323" s="92" t="s">
        <v>4283</v>
      </c>
      <c r="G323" s="92">
        <v>2008</v>
      </c>
      <c r="H323" s="92">
        <v>-28.730483400000001</v>
      </c>
      <c r="I323" s="92">
        <v>29.351168099999999</v>
      </c>
      <c r="J323" s="92" t="s">
        <v>42</v>
      </c>
      <c r="K323" s="92" t="s">
        <v>1510</v>
      </c>
      <c r="L323" s="92" t="s">
        <v>4975</v>
      </c>
      <c r="M323" s="92" t="s">
        <v>4976</v>
      </c>
      <c r="N323" s="92" t="s">
        <v>26</v>
      </c>
      <c r="O323" s="92" t="s">
        <v>1510</v>
      </c>
      <c r="S323" s="92" t="s">
        <v>4286</v>
      </c>
    </row>
    <row r="324" spans="1:19">
      <c r="A324" s="92">
        <v>323</v>
      </c>
      <c r="B324" s="92" t="s">
        <v>357</v>
      </c>
      <c r="C324" s="92" t="s">
        <v>358</v>
      </c>
      <c r="D324" s="92" t="s">
        <v>4914</v>
      </c>
      <c r="E324" s="92" t="s">
        <v>4968</v>
      </c>
      <c r="F324" s="92" t="s">
        <v>4283</v>
      </c>
      <c r="G324" s="92">
        <v>2008</v>
      </c>
      <c r="H324" s="92">
        <v>-28.730483400000001</v>
      </c>
      <c r="I324" s="92">
        <v>29.351168099999999</v>
      </c>
      <c r="J324" s="92" t="s">
        <v>42</v>
      </c>
      <c r="K324" s="92" t="s">
        <v>1510</v>
      </c>
      <c r="L324" s="92" t="s">
        <v>4977</v>
      </c>
      <c r="M324" s="92" t="s">
        <v>4978</v>
      </c>
      <c r="N324" s="92" t="s">
        <v>26</v>
      </c>
      <c r="O324" s="92" t="s">
        <v>1510</v>
      </c>
      <c r="S324" s="92" t="s">
        <v>4286</v>
      </c>
    </row>
    <row r="325" spans="1:19">
      <c r="A325" s="92">
        <v>324</v>
      </c>
      <c r="B325" s="92" t="s">
        <v>357</v>
      </c>
      <c r="C325" s="92" t="s">
        <v>358</v>
      </c>
      <c r="D325" s="92" t="s">
        <v>4895</v>
      </c>
      <c r="E325" s="92" t="s">
        <v>4818</v>
      </c>
      <c r="F325" s="92" t="s">
        <v>4283</v>
      </c>
      <c r="G325" s="92">
        <v>2008</v>
      </c>
      <c r="H325" s="92">
        <v>-28.816640499999998</v>
      </c>
      <c r="I325" s="92">
        <v>29.5296214</v>
      </c>
      <c r="J325" s="92" t="s">
        <v>42</v>
      </c>
      <c r="K325" s="92" t="s">
        <v>1510</v>
      </c>
      <c r="L325" s="92" t="s">
        <v>4979</v>
      </c>
      <c r="M325" s="92" t="s">
        <v>4980</v>
      </c>
      <c r="N325" s="92" t="s">
        <v>26</v>
      </c>
      <c r="O325" s="92" t="s">
        <v>1510</v>
      </c>
      <c r="S325" s="92" t="s">
        <v>4286</v>
      </c>
    </row>
    <row r="326" spans="1:19">
      <c r="A326" s="92">
        <v>325</v>
      </c>
      <c r="B326" s="92" t="s">
        <v>357</v>
      </c>
      <c r="C326" s="92" t="s">
        <v>358</v>
      </c>
      <c r="D326" s="92" t="s">
        <v>4906</v>
      </c>
      <c r="E326" s="92" t="s">
        <v>4818</v>
      </c>
      <c r="F326" s="92" t="s">
        <v>4283</v>
      </c>
      <c r="G326" s="92">
        <v>2008</v>
      </c>
      <c r="H326" s="92">
        <v>-28.816640499999998</v>
      </c>
      <c r="I326" s="92">
        <v>29.5296214</v>
      </c>
      <c r="J326" s="92" t="s">
        <v>42</v>
      </c>
      <c r="K326" s="92" t="s">
        <v>1510</v>
      </c>
      <c r="L326" s="92" t="s">
        <v>4981</v>
      </c>
      <c r="M326" s="92" t="s">
        <v>4982</v>
      </c>
      <c r="N326" s="92" t="s">
        <v>26</v>
      </c>
      <c r="O326" s="92" t="s">
        <v>1510</v>
      </c>
      <c r="S326" s="92" t="s">
        <v>4286</v>
      </c>
    </row>
    <row r="327" spans="1:19">
      <c r="A327" s="92">
        <v>326</v>
      </c>
      <c r="B327" s="92" t="s">
        <v>357</v>
      </c>
      <c r="C327" s="92" t="s">
        <v>358</v>
      </c>
      <c r="D327" s="92" t="s">
        <v>4889</v>
      </c>
      <c r="E327" s="92" t="s">
        <v>4983</v>
      </c>
      <c r="F327" s="92" t="s">
        <v>4283</v>
      </c>
      <c r="G327" s="92">
        <v>2008</v>
      </c>
      <c r="H327" s="92">
        <v>-28.164979200000001</v>
      </c>
      <c r="I327" s="92">
        <v>30.234314099999999</v>
      </c>
      <c r="J327" s="92" t="s">
        <v>42</v>
      </c>
      <c r="K327" s="92" t="s">
        <v>1510</v>
      </c>
      <c r="L327" s="92" t="s">
        <v>4984</v>
      </c>
      <c r="M327" s="92" t="s">
        <v>4985</v>
      </c>
      <c r="N327" s="92" t="s">
        <v>26</v>
      </c>
      <c r="O327" s="92" t="s">
        <v>1510</v>
      </c>
      <c r="S327" s="92" t="s">
        <v>4286</v>
      </c>
    </row>
    <row r="328" spans="1:19">
      <c r="A328" s="92">
        <v>327</v>
      </c>
      <c r="B328" s="92" t="s">
        <v>357</v>
      </c>
      <c r="C328" s="92" t="s">
        <v>358</v>
      </c>
      <c r="D328" s="92" t="s">
        <v>4895</v>
      </c>
      <c r="E328" s="92" t="s">
        <v>4983</v>
      </c>
      <c r="F328" s="92" t="s">
        <v>4283</v>
      </c>
      <c r="G328" s="92">
        <v>2008</v>
      </c>
      <c r="H328" s="92">
        <v>-28.164979200000001</v>
      </c>
      <c r="I328" s="92">
        <v>30.234314099999999</v>
      </c>
      <c r="J328" s="92" t="s">
        <v>42</v>
      </c>
      <c r="K328" s="92" t="s">
        <v>1510</v>
      </c>
      <c r="L328" s="92" t="s">
        <v>4986</v>
      </c>
      <c r="M328" s="92" t="s">
        <v>4987</v>
      </c>
      <c r="N328" s="92" t="s">
        <v>26</v>
      </c>
      <c r="O328" s="92" t="s">
        <v>1510</v>
      </c>
      <c r="S328" s="92" t="s">
        <v>4286</v>
      </c>
    </row>
    <row r="329" spans="1:19">
      <c r="A329" s="92">
        <v>328</v>
      </c>
      <c r="B329" s="92" t="s">
        <v>357</v>
      </c>
      <c r="C329" s="92" t="s">
        <v>358</v>
      </c>
      <c r="D329" s="92" t="s">
        <v>4895</v>
      </c>
      <c r="E329" s="92" t="s">
        <v>4983</v>
      </c>
      <c r="F329" s="92" t="s">
        <v>4283</v>
      </c>
      <c r="G329" s="92">
        <v>2008</v>
      </c>
      <c r="H329" s="92">
        <v>-28.164979200000001</v>
      </c>
      <c r="I329" s="92">
        <v>30.234314099999999</v>
      </c>
      <c r="J329" s="92" t="s">
        <v>42</v>
      </c>
      <c r="K329" s="92" t="s">
        <v>1510</v>
      </c>
      <c r="L329" s="92" t="s">
        <v>4988</v>
      </c>
      <c r="M329" s="92" t="s">
        <v>4989</v>
      </c>
      <c r="N329" s="92" t="s">
        <v>26</v>
      </c>
      <c r="O329" s="92" t="s">
        <v>1510</v>
      </c>
      <c r="S329" s="92" t="s">
        <v>4286</v>
      </c>
    </row>
    <row r="330" spans="1:19">
      <c r="A330" s="92">
        <v>329</v>
      </c>
      <c r="B330" s="92" t="s">
        <v>357</v>
      </c>
      <c r="C330" s="92" t="s">
        <v>358</v>
      </c>
      <c r="D330" s="92" t="s">
        <v>4895</v>
      </c>
      <c r="E330" s="92" t="s">
        <v>4983</v>
      </c>
      <c r="F330" s="92" t="s">
        <v>4283</v>
      </c>
      <c r="G330" s="92">
        <v>2008</v>
      </c>
      <c r="H330" s="92">
        <v>-28.164979200000001</v>
      </c>
      <c r="I330" s="92">
        <v>30.234314099999999</v>
      </c>
      <c r="J330" s="92" t="s">
        <v>42</v>
      </c>
      <c r="K330" s="92" t="s">
        <v>1510</v>
      </c>
      <c r="L330" s="92" t="s">
        <v>4990</v>
      </c>
      <c r="M330" s="92" t="s">
        <v>4991</v>
      </c>
      <c r="N330" s="92" t="s">
        <v>26</v>
      </c>
      <c r="O330" s="92" t="s">
        <v>1510</v>
      </c>
      <c r="S330" s="92" t="s">
        <v>4286</v>
      </c>
    </row>
    <row r="331" spans="1:19">
      <c r="A331" s="92">
        <v>330</v>
      </c>
      <c r="B331" s="92" t="s">
        <v>357</v>
      </c>
      <c r="C331" s="92" t="s">
        <v>358</v>
      </c>
      <c r="D331" s="92" t="s">
        <v>4906</v>
      </c>
      <c r="E331" s="92" t="s">
        <v>4983</v>
      </c>
      <c r="F331" s="92" t="s">
        <v>4283</v>
      </c>
      <c r="G331" s="92">
        <v>2008</v>
      </c>
      <c r="H331" s="92">
        <v>-28.164979200000001</v>
      </c>
      <c r="I331" s="92">
        <v>30.234314099999999</v>
      </c>
      <c r="J331" s="92" t="s">
        <v>42</v>
      </c>
      <c r="K331" s="92" t="s">
        <v>1510</v>
      </c>
      <c r="L331" s="92" t="s">
        <v>4992</v>
      </c>
      <c r="M331" s="92" t="s">
        <v>4993</v>
      </c>
      <c r="N331" s="92" t="s">
        <v>26</v>
      </c>
      <c r="O331" s="92" t="s">
        <v>1510</v>
      </c>
      <c r="S331" s="92" t="s">
        <v>4286</v>
      </c>
    </row>
    <row r="332" spans="1:19">
      <c r="A332" s="92">
        <v>331</v>
      </c>
      <c r="B332" s="92" t="s">
        <v>357</v>
      </c>
      <c r="C332" s="92" t="s">
        <v>358</v>
      </c>
      <c r="D332" s="92" t="s">
        <v>4906</v>
      </c>
      <c r="E332" s="92" t="s">
        <v>4983</v>
      </c>
      <c r="F332" s="92" t="s">
        <v>4283</v>
      </c>
      <c r="G332" s="92">
        <v>2008</v>
      </c>
      <c r="H332" s="92">
        <v>-28.164979200000001</v>
      </c>
      <c r="I332" s="92">
        <v>30.234314099999999</v>
      </c>
      <c r="J332" s="92" t="s">
        <v>42</v>
      </c>
      <c r="K332" s="92" t="s">
        <v>1510</v>
      </c>
      <c r="L332" s="92" t="s">
        <v>4994</v>
      </c>
      <c r="M332" s="92" t="s">
        <v>4995</v>
      </c>
      <c r="N332" s="92" t="s">
        <v>26</v>
      </c>
      <c r="O332" s="92" t="s">
        <v>1510</v>
      </c>
      <c r="S332" s="92" t="s">
        <v>4286</v>
      </c>
    </row>
    <row r="333" spans="1:19">
      <c r="A333" s="92">
        <v>332</v>
      </c>
      <c r="B333" s="92" t="s">
        <v>357</v>
      </c>
      <c r="C333" s="92" t="s">
        <v>358</v>
      </c>
      <c r="D333" s="92" t="s">
        <v>4914</v>
      </c>
      <c r="E333" s="92" t="s">
        <v>4983</v>
      </c>
      <c r="F333" s="92" t="s">
        <v>4283</v>
      </c>
      <c r="G333" s="92">
        <v>2008</v>
      </c>
      <c r="H333" s="92">
        <v>-28.164979200000001</v>
      </c>
      <c r="I333" s="92">
        <v>30.234314099999999</v>
      </c>
      <c r="J333" s="92" t="s">
        <v>42</v>
      </c>
      <c r="K333" s="92" t="s">
        <v>1510</v>
      </c>
      <c r="L333" s="92" t="s">
        <v>4996</v>
      </c>
      <c r="M333" s="92" t="s">
        <v>4997</v>
      </c>
      <c r="N333" s="92" t="s">
        <v>26</v>
      </c>
      <c r="O333" s="92" t="s">
        <v>1510</v>
      </c>
      <c r="S333" s="92" t="s">
        <v>4286</v>
      </c>
    </row>
    <row r="334" spans="1:19">
      <c r="A334" s="92">
        <v>333</v>
      </c>
      <c r="B334" s="92" t="s">
        <v>357</v>
      </c>
      <c r="C334" s="92" t="s">
        <v>358</v>
      </c>
      <c r="D334" s="92" t="s">
        <v>4914</v>
      </c>
      <c r="E334" s="92" t="s">
        <v>4983</v>
      </c>
      <c r="F334" s="92" t="s">
        <v>4283</v>
      </c>
      <c r="G334" s="92">
        <v>2008</v>
      </c>
      <c r="H334" s="92">
        <v>-28.164979200000001</v>
      </c>
      <c r="I334" s="92">
        <v>30.234314099999999</v>
      </c>
      <c r="J334" s="92" t="s">
        <v>42</v>
      </c>
      <c r="K334" s="92" t="s">
        <v>1510</v>
      </c>
      <c r="L334" s="92" t="s">
        <v>4998</v>
      </c>
      <c r="M334" s="92" t="s">
        <v>4999</v>
      </c>
      <c r="N334" s="92" t="s">
        <v>26</v>
      </c>
      <c r="O334" s="92" t="s">
        <v>1510</v>
      </c>
      <c r="S334" s="92" t="s">
        <v>4286</v>
      </c>
    </row>
    <row r="335" spans="1:19">
      <c r="A335" s="92">
        <v>334</v>
      </c>
      <c r="B335" s="92" t="s">
        <v>357</v>
      </c>
      <c r="C335" s="92" t="s">
        <v>358</v>
      </c>
      <c r="D335" s="92" t="s">
        <v>4895</v>
      </c>
      <c r="E335" s="92" t="s">
        <v>4818</v>
      </c>
      <c r="F335" s="92" t="s">
        <v>4283</v>
      </c>
      <c r="G335" s="92">
        <v>2009</v>
      </c>
      <c r="H335" s="92">
        <v>-28.816640499999998</v>
      </c>
      <c r="I335" s="92">
        <v>29.5296214</v>
      </c>
      <c r="J335" s="92" t="s">
        <v>42</v>
      </c>
      <c r="K335" s="92" t="s">
        <v>1510</v>
      </c>
      <c r="L335" s="92" t="s">
        <v>5000</v>
      </c>
      <c r="M335" s="92" t="s">
        <v>5001</v>
      </c>
      <c r="N335" s="92" t="s">
        <v>26</v>
      </c>
      <c r="O335" s="92" t="s">
        <v>1510</v>
      </c>
      <c r="S335" s="92" t="s">
        <v>4286</v>
      </c>
    </row>
    <row r="336" spans="1:19">
      <c r="A336" s="92">
        <v>335</v>
      </c>
      <c r="B336" s="92" t="s">
        <v>357</v>
      </c>
      <c r="C336" s="92" t="s">
        <v>358</v>
      </c>
      <c r="D336" s="92" t="s">
        <v>4895</v>
      </c>
      <c r="E336" s="92" t="s">
        <v>4818</v>
      </c>
      <c r="F336" s="92" t="s">
        <v>4283</v>
      </c>
      <c r="G336" s="92">
        <v>2009</v>
      </c>
      <c r="H336" s="92">
        <v>-28.816640499999998</v>
      </c>
      <c r="I336" s="92">
        <v>29.5296214</v>
      </c>
      <c r="J336" s="92" t="s">
        <v>42</v>
      </c>
      <c r="K336" s="92" t="s">
        <v>1510</v>
      </c>
      <c r="L336" s="92" t="s">
        <v>5002</v>
      </c>
      <c r="M336" s="92" t="s">
        <v>5003</v>
      </c>
      <c r="N336" s="92" t="s">
        <v>26</v>
      </c>
      <c r="O336" s="92" t="s">
        <v>1510</v>
      </c>
      <c r="S336" s="92" t="s">
        <v>4286</v>
      </c>
    </row>
    <row r="337" spans="1:19">
      <c r="A337" s="92">
        <v>336</v>
      </c>
      <c r="B337" s="92" t="s">
        <v>357</v>
      </c>
      <c r="C337" s="92" t="s">
        <v>358</v>
      </c>
      <c r="D337" s="92" t="s">
        <v>4895</v>
      </c>
      <c r="E337" s="92" t="s">
        <v>4818</v>
      </c>
      <c r="F337" s="92" t="s">
        <v>4283</v>
      </c>
      <c r="G337" s="92">
        <v>2009</v>
      </c>
      <c r="H337" s="92">
        <v>-28.816640499999998</v>
      </c>
      <c r="I337" s="92">
        <v>29.5296214</v>
      </c>
      <c r="J337" s="92" t="s">
        <v>42</v>
      </c>
      <c r="K337" s="92" t="s">
        <v>1510</v>
      </c>
      <c r="L337" s="92" t="s">
        <v>5004</v>
      </c>
      <c r="M337" s="92" t="s">
        <v>5005</v>
      </c>
      <c r="N337" s="92" t="s">
        <v>26</v>
      </c>
      <c r="O337" s="92" t="s">
        <v>1510</v>
      </c>
      <c r="S337" s="92" t="s">
        <v>4286</v>
      </c>
    </row>
    <row r="338" spans="1:19">
      <c r="A338" s="92">
        <v>337</v>
      </c>
      <c r="B338" s="92" t="s">
        <v>357</v>
      </c>
      <c r="C338" s="92" t="s">
        <v>358</v>
      </c>
      <c r="D338" s="92" t="s">
        <v>4895</v>
      </c>
      <c r="E338" s="92" t="s">
        <v>4818</v>
      </c>
      <c r="F338" s="92" t="s">
        <v>4283</v>
      </c>
      <c r="G338" s="92">
        <v>2009</v>
      </c>
      <c r="H338" s="92">
        <v>-28.816640499999998</v>
      </c>
      <c r="I338" s="92">
        <v>29.5296214</v>
      </c>
      <c r="J338" s="92" t="s">
        <v>42</v>
      </c>
      <c r="K338" s="92" t="s">
        <v>1510</v>
      </c>
      <c r="L338" s="92" t="s">
        <v>5006</v>
      </c>
      <c r="M338" s="92" t="s">
        <v>5007</v>
      </c>
      <c r="N338" s="92" t="s">
        <v>26</v>
      </c>
      <c r="O338" s="92" t="s">
        <v>1510</v>
      </c>
      <c r="S338" s="92" t="s">
        <v>4286</v>
      </c>
    </row>
    <row r="339" spans="1:19">
      <c r="A339" s="92">
        <v>338</v>
      </c>
      <c r="B339" s="92" t="s">
        <v>357</v>
      </c>
      <c r="C339" s="92" t="s">
        <v>358</v>
      </c>
      <c r="D339" s="92" t="s">
        <v>4906</v>
      </c>
      <c r="E339" s="92" t="s">
        <v>4818</v>
      </c>
      <c r="F339" s="92" t="s">
        <v>4283</v>
      </c>
      <c r="G339" s="92">
        <v>2009</v>
      </c>
      <c r="H339" s="92">
        <v>-28.816640499999998</v>
      </c>
      <c r="I339" s="92">
        <v>29.5296214</v>
      </c>
      <c r="J339" s="92" t="s">
        <v>42</v>
      </c>
      <c r="K339" s="92" t="s">
        <v>1510</v>
      </c>
      <c r="L339" s="92" t="s">
        <v>5008</v>
      </c>
      <c r="M339" s="92" t="s">
        <v>5009</v>
      </c>
      <c r="N339" s="92" t="s">
        <v>26</v>
      </c>
      <c r="O339" s="92" t="s">
        <v>1510</v>
      </c>
      <c r="S339" s="92" t="s">
        <v>4286</v>
      </c>
    </row>
    <row r="340" spans="1:19">
      <c r="A340" s="92">
        <v>339</v>
      </c>
      <c r="B340" s="92" t="s">
        <v>357</v>
      </c>
      <c r="C340" s="92" t="s">
        <v>358</v>
      </c>
      <c r="D340" s="92" t="s">
        <v>4906</v>
      </c>
      <c r="E340" s="92" t="s">
        <v>4818</v>
      </c>
      <c r="F340" s="92" t="s">
        <v>4283</v>
      </c>
      <c r="G340" s="92">
        <v>2009</v>
      </c>
      <c r="H340" s="92">
        <v>-28.816640499999998</v>
      </c>
      <c r="I340" s="92">
        <v>29.5296214</v>
      </c>
      <c r="J340" s="92" t="s">
        <v>42</v>
      </c>
      <c r="K340" s="92" t="s">
        <v>1510</v>
      </c>
      <c r="L340" s="92" t="s">
        <v>5010</v>
      </c>
      <c r="M340" s="92" t="s">
        <v>5011</v>
      </c>
      <c r="N340" s="92" t="s">
        <v>26</v>
      </c>
      <c r="O340" s="92" t="s">
        <v>1510</v>
      </c>
      <c r="S340" s="92" t="s">
        <v>4286</v>
      </c>
    </row>
    <row r="341" spans="1:19">
      <c r="A341" s="92">
        <v>340</v>
      </c>
      <c r="B341" s="92" t="s">
        <v>357</v>
      </c>
      <c r="C341" s="92" t="s">
        <v>358</v>
      </c>
      <c r="D341" s="92" t="s">
        <v>4889</v>
      </c>
      <c r="E341" s="92" t="s">
        <v>4818</v>
      </c>
      <c r="F341" s="92" t="s">
        <v>4283</v>
      </c>
      <c r="G341" s="92">
        <v>2009</v>
      </c>
      <c r="H341" s="92">
        <v>-28.816640499999998</v>
      </c>
      <c r="I341" s="92">
        <v>29.5296214</v>
      </c>
      <c r="J341" s="92" t="s">
        <v>42</v>
      </c>
      <c r="K341" s="92" t="s">
        <v>1510</v>
      </c>
      <c r="L341" s="92" t="s">
        <v>5012</v>
      </c>
      <c r="M341" s="92" t="s">
        <v>5013</v>
      </c>
      <c r="N341" s="92" t="s">
        <v>26</v>
      </c>
      <c r="O341" s="92" t="s">
        <v>1510</v>
      </c>
      <c r="S341" s="92" t="s">
        <v>4286</v>
      </c>
    </row>
    <row r="342" spans="1:19">
      <c r="A342" s="92">
        <v>341</v>
      </c>
      <c r="B342" s="92" t="s">
        <v>357</v>
      </c>
      <c r="C342" s="92" t="s">
        <v>358</v>
      </c>
      <c r="D342" s="92" t="s">
        <v>4889</v>
      </c>
      <c r="E342" s="92" t="s">
        <v>4818</v>
      </c>
      <c r="F342" s="92" t="s">
        <v>4283</v>
      </c>
      <c r="G342" s="92">
        <v>2009</v>
      </c>
      <c r="H342" s="92">
        <v>-28.816640499999998</v>
      </c>
      <c r="I342" s="92">
        <v>29.5296214</v>
      </c>
      <c r="J342" s="92" t="s">
        <v>42</v>
      </c>
      <c r="K342" s="92" t="s">
        <v>1510</v>
      </c>
      <c r="L342" s="92" t="s">
        <v>5014</v>
      </c>
      <c r="M342" s="92" t="s">
        <v>5015</v>
      </c>
      <c r="N342" s="92" t="s">
        <v>26</v>
      </c>
      <c r="O342" s="92" t="s">
        <v>1510</v>
      </c>
      <c r="S342" s="92" t="s">
        <v>4286</v>
      </c>
    </row>
    <row r="343" spans="1:19">
      <c r="A343" s="92">
        <v>342</v>
      </c>
      <c r="B343" s="92" t="s">
        <v>357</v>
      </c>
      <c r="C343" s="92" t="s">
        <v>358</v>
      </c>
      <c r="D343" s="92" t="s">
        <v>4889</v>
      </c>
      <c r="E343" s="92" t="s">
        <v>4818</v>
      </c>
      <c r="F343" s="92" t="s">
        <v>4283</v>
      </c>
      <c r="G343" s="92">
        <v>2009</v>
      </c>
      <c r="H343" s="92">
        <v>-28.816640499999998</v>
      </c>
      <c r="I343" s="92">
        <v>29.5296214</v>
      </c>
      <c r="J343" s="92" t="s">
        <v>42</v>
      </c>
      <c r="K343" s="92" t="s">
        <v>1510</v>
      </c>
      <c r="L343" s="92" t="s">
        <v>5016</v>
      </c>
      <c r="M343" s="92" t="s">
        <v>5017</v>
      </c>
      <c r="N343" s="92" t="s">
        <v>26</v>
      </c>
      <c r="O343" s="92" t="s">
        <v>1510</v>
      </c>
      <c r="S343" s="92" t="s">
        <v>4286</v>
      </c>
    </row>
    <row r="344" spans="1:19">
      <c r="A344" s="92">
        <v>343</v>
      </c>
      <c r="B344" s="92" t="s">
        <v>357</v>
      </c>
      <c r="C344" s="92" t="s">
        <v>358</v>
      </c>
      <c r="D344" s="92" t="s">
        <v>4889</v>
      </c>
      <c r="E344" s="92" t="s">
        <v>4818</v>
      </c>
      <c r="F344" s="92" t="s">
        <v>4283</v>
      </c>
      <c r="G344" s="92">
        <v>2009</v>
      </c>
      <c r="H344" s="92">
        <v>-28.816640499999998</v>
      </c>
      <c r="I344" s="92">
        <v>29.5296214</v>
      </c>
      <c r="J344" s="92" t="s">
        <v>42</v>
      </c>
      <c r="K344" s="92" t="s">
        <v>1510</v>
      </c>
      <c r="L344" s="92" t="s">
        <v>5018</v>
      </c>
      <c r="M344" s="92" t="s">
        <v>5019</v>
      </c>
      <c r="N344" s="92" t="s">
        <v>26</v>
      </c>
      <c r="O344" s="92" t="s">
        <v>1510</v>
      </c>
      <c r="S344" s="92" t="s">
        <v>4286</v>
      </c>
    </row>
    <row r="345" spans="1:19">
      <c r="A345" s="92">
        <v>344</v>
      </c>
      <c r="B345" s="92" t="s">
        <v>357</v>
      </c>
      <c r="C345" s="92" t="s">
        <v>358</v>
      </c>
      <c r="D345" s="92" t="s">
        <v>4895</v>
      </c>
      <c r="E345" s="92" t="s">
        <v>4983</v>
      </c>
      <c r="F345" s="92" t="s">
        <v>4283</v>
      </c>
      <c r="G345" s="92">
        <v>2009</v>
      </c>
      <c r="H345" s="92">
        <v>-28.164979200000001</v>
      </c>
      <c r="I345" s="92">
        <v>30.234314099999999</v>
      </c>
      <c r="J345" s="92" t="s">
        <v>42</v>
      </c>
      <c r="K345" s="92" t="s">
        <v>1510</v>
      </c>
      <c r="L345" s="92" t="s">
        <v>5020</v>
      </c>
      <c r="M345" s="92" t="s">
        <v>5021</v>
      </c>
      <c r="N345" s="92" t="s">
        <v>26</v>
      </c>
      <c r="O345" s="92" t="s">
        <v>1510</v>
      </c>
      <c r="S345" s="92" t="s">
        <v>4286</v>
      </c>
    </row>
    <row r="346" spans="1:19">
      <c r="A346" s="92">
        <v>345</v>
      </c>
      <c r="B346" s="92" t="s">
        <v>357</v>
      </c>
      <c r="C346" s="92" t="s">
        <v>358</v>
      </c>
      <c r="D346" s="92" t="s">
        <v>4895</v>
      </c>
      <c r="E346" s="92" t="s">
        <v>4983</v>
      </c>
      <c r="F346" s="92" t="s">
        <v>4283</v>
      </c>
      <c r="G346" s="92">
        <v>2009</v>
      </c>
      <c r="H346" s="92">
        <v>-28.164979200000001</v>
      </c>
      <c r="I346" s="92">
        <v>30.234314099999999</v>
      </c>
      <c r="J346" s="92" t="s">
        <v>42</v>
      </c>
      <c r="K346" s="92" t="s">
        <v>1510</v>
      </c>
      <c r="L346" s="92" t="s">
        <v>5022</v>
      </c>
      <c r="M346" s="92" t="s">
        <v>5023</v>
      </c>
      <c r="N346" s="92" t="s">
        <v>26</v>
      </c>
      <c r="O346" s="92" t="s">
        <v>1510</v>
      </c>
      <c r="S346" s="92" t="s">
        <v>4286</v>
      </c>
    </row>
    <row r="347" spans="1:19">
      <c r="A347" s="92">
        <v>346</v>
      </c>
      <c r="B347" s="92" t="s">
        <v>357</v>
      </c>
      <c r="C347" s="92" t="s">
        <v>358</v>
      </c>
      <c r="D347" s="92" t="s">
        <v>4895</v>
      </c>
      <c r="E347" s="92" t="s">
        <v>4983</v>
      </c>
      <c r="F347" s="92" t="s">
        <v>4283</v>
      </c>
      <c r="G347" s="92">
        <v>2009</v>
      </c>
      <c r="H347" s="92">
        <v>-28.164979200000001</v>
      </c>
      <c r="I347" s="92">
        <v>30.234314099999999</v>
      </c>
      <c r="J347" s="92" t="s">
        <v>42</v>
      </c>
      <c r="K347" s="92" t="s">
        <v>1510</v>
      </c>
      <c r="L347" s="92" t="s">
        <v>5024</v>
      </c>
      <c r="M347" s="92" t="s">
        <v>5025</v>
      </c>
      <c r="N347" s="92" t="s">
        <v>26</v>
      </c>
      <c r="O347" s="92" t="s">
        <v>1510</v>
      </c>
      <c r="S347" s="92" t="s">
        <v>4286</v>
      </c>
    </row>
    <row r="348" spans="1:19">
      <c r="A348" s="92">
        <v>347</v>
      </c>
      <c r="B348" s="92" t="s">
        <v>357</v>
      </c>
      <c r="C348" s="92" t="s">
        <v>358</v>
      </c>
      <c r="D348" s="92" t="s">
        <v>4914</v>
      </c>
      <c r="E348" s="92" t="s">
        <v>4983</v>
      </c>
      <c r="F348" s="92" t="s">
        <v>4283</v>
      </c>
      <c r="G348" s="92">
        <v>2009</v>
      </c>
      <c r="H348" s="92">
        <v>-28.164979200000001</v>
      </c>
      <c r="I348" s="92">
        <v>30.234314099999999</v>
      </c>
      <c r="J348" s="92" t="s">
        <v>42</v>
      </c>
      <c r="K348" s="92" t="s">
        <v>1510</v>
      </c>
      <c r="L348" s="92" t="s">
        <v>5026</v>
      </c>
      <c r="M348" s="92" t="s">
        <v>5027</v>
      </c>
      <c r="N348" s="92" t="s">
        <v>26</v>
      </c>
      <c r="O348" s="92" t="s">
        <v>1510</v>
      </c>
      <c r="S348" s="92" t="s">
        <v>4286</v>
      </c>
    </row>
    <row r="349" spans="1:19">
      <c r="A349" s="92">
        <v>348</v>
      </c>
      <c r="B349" s="92" t="s">
        <v>357</v>
      </c>
      <c r="C349" s="92" t="s">
        <v>358</v>
      </c>
      <c r="D349" s="92" t="s">
        <v>4914</v>
      </c>
      <c r="E349" s="92" t="s">
        <v>4983</v>
      </c>
      <c r="F349" s="92" t="s">
        <v>4283</v>
      </c>
      <c r="G349" s="92">
        <v>2009</v>
      </c>
      <c r="H349" s="92">
        <v>-28.164979200000001</v>
      </c>
      <c r="I349" s="92">
        <v>30.234314099999999</v>
      </c>
      <c r="J349" s="92" t="s">
        <v>42</v>
      </c>
      <c r="K349" s="92" t="s">
        <v>1510</v>
      </c>
      <c r="L349" s="92" t="s">
        <v>5028</v>
      </c>
      <c r="M349" s="92" t="s">
        <v>5029</v>
      </c>
      <c r="N349" s="92" t="s">
        <v>26</v>
      </c>
      <c r="O349" s="92" t="s">
        <v>1510</v>
      </c>
      <c r="S349" s="92" t="s">
        <v>4286</v>
      </c>
    </row>
    <row r="350" spans="1:19">
      <c r="A350" s="92">
        <v>349</v>
      </c>
      <c r="B350" s="92" t="s">
        <v>357</v>
      </c>
      <c r="C350" s="92" t="s">
        <v>358</v>
      </c>
      <c r="D350" s="92" t="s">
        <v>4914</v>
      </c>
      <c r="E350" s="92" t="s">
        <v>4983</v>
      </c>
      <c r="F350" s="92" t="s">
        <v>4283</v>
      </c>
      <c r="G350" s="92">
        <v>2009</v>
      </c>
      <c r="H350" s="92">
        <v>-28.164979200000001</v>
      </c>
      <c r="I350" s="92">
        <v>30.234314099999999</v>
      </c>
      <c r="J350" s="92" t="s">
        <v>42</v>
      </c>
      <c r="K350" s="92" t="s">
        <v>1510</v>
      </c>
      <c r="L350" s="92" t="s">
        <v>5030</v>
      </c>
      <c r="M350" s="92" t="s">
        <v>5031</v>
      </c>
      <c r="N350" s="92" t="s">
        <v>26</v>
      </c>
      <c r="O350" s="92" t="s">
        <v>1510</v>
      </c>
      <c r="S350" s="92" t="s">
        <v>4286</v>
      </c>
    </row>
    <row r="351" spans="1:19">
      <c r="A351" s="92">
        <v>350</v>
      </c>
      <c r="B351" s="92" t="s">
        <v>357</v>
      </c>
      <c r="C351" s="92" t="s">
        <v>358</v>
      </c>
      <c r="D351" s="92" t="s">
        <v>4914</v>
      </c>
      <c r="E351" s="92" t="s">
        <v>4983</v>
      </c>
      <c r="F351" s="92" t="s">
        <v>4283</v>
      </c>
      <c r="G351" s="92">
        <v>2009</v>
      </c>
      <c r="H351" s="92">
        <v>-28.164979200000001</v>
      </c>
      <c r="I351" s="92">
        <v>30.234314099999999</v>
      </c>
      <c r="J351" s="92" t="s">
        <v>42</v>
      </c>
      <c r="K351" s="92" t="s">
        <v>1510</v>
      </c>
      <c r="L351" s="92" t="s">
        <v>5032</v>
      </c>
      <c r="M351" s="92" t="s">
        <v>5033</v>
      </c>
      <c r="N351" s="92" t="s">
        <v>26</v>
      </c>
      <c r="O351" s="92" t="s">
        <v>1510</v>
      </c>
      <c r="S351" s="92" t="s">
        <v>4286</v>
      </c>
    </row>
    <row r="352" spans="1:19">
      <c r="A352" s="92">
        <v>351</v>
      </c>
      <c r="B352" s="92" t="s">
        <v>357</v>
      </c>
      <c r="C352" s="92" t="s">
        <v>358</v>
      </c>
      <c r="D352" s="92" t="s">
        <v>4914</v>
      </c>
      <c r="E352" s="92" t="s">
        <v>4983</v>
      </c>
      <c r="F352" s="92" t="s">
        <v>4283</v>
      </c>
      <c r="G352" s="92">
        <v>2009</v>
      </c>
      <c r="H352" s="92">
        <v>-28.164979200000001</v>
      </c>
      <c r="I352" s="92">
        <v>30.234314099999999</v>
      </c>
      <c r="J352" s="92" t="s">
        <v>42</v>
      </c>
      <c r="K352" s="92" t="s">
        <v>1510</v>
      </c>
      <c r="L352" s="92" t="s">
        <v>5034</v>
      </c>
      <c r="M352" s="92" t="s">
        <v>5035</v>
      </c>
      <c r="N352" s="92" t="s">
        <v>26</v>
      </c>
      <c r="O352" s="92" t="s">
        <v>1510</v>
      </c>
      <c r="S352" s="92" t="s">
        <v>4286</v>
      </c>
    </row>
    <row r="353" spans="1:19">
      <c r="A353" s="92">
        <v>352</v>
      </c>
      <c r="B353" s="92" t="s">
        <v>357</v>
      </c>
      <c r="C353" s="92" t="s">
        <v>358</v>
      </c>
      <c r="D353" s="92" t="s">
        <v>4906</v>
      </c>
      <c r="E353" s="92" t="s">
        <v>4983</v>
      </c>
      <c r="F353" s="92" t="s">
        <v>4283</v>
      </c>
      <c r="G353" s="92">
        <v>2009</v>
      </c>
      <c r="H353" s="92">
        <v>-28.164979200000001</v>
      </c>
      <c r="I353" s="92">
        <v>30.234314099999999</v>
      </c>
      <c r="J353" s="92" t="s">
        <v>42</v>
      </c>
      <c r="K353" s="92" t="s">
        <v>1510</v>
      </c>
      <c r="L353" s="92" t="s">
        <v>5036</v>
      </c>
      <c r="M353" s="92" t="s">
        <v>5037</v>
      </c>
      <c r="N353" s="92" t="s">
        <v>26</v>
      </c>
      <c r="O353" s="92" t="s">
        <v>1510</v>
      </c>
      <c r="S353" s="92" t="s">
        <v>4286</v>
      </c>
    </row>
    <row r="354" spans="1:19">
      <c r="A354" s="92">
        <v>353</v>
      </c>
      <c r="B354" s="92" t="s">
        <v>357</v>
      </c>
      <c r="C354" s="92" t="s">
        <v>358</v>
      </c>
      <c r="D354" s="92" t="s">
        <v>4906</v>
      </c>
      <c r="E354" s="92" t="s">
        <v>4983</v>
      </c>
      <c r="F354" s="92" t="s">
        <v>4283</v>
      </c>
      <c r="G354" s="92">
        <v>2009</v>
      </c>
      <c r="H354" s="92">
        <v>-28.164979200000001</v>
      </c>
      <c r="I354" s="92">
        <v>30.234314099999999</v>
      </c>
      <c r="J354" s="92" t="s">
        <v>42</v>
      </c>
      <c r="K354" s="92" t="s">
        <v>1510</v>
      </c>
      <c r="L354" s="92" t="s">
        <v>5038</v>
      </c>
      <c r="M354" s="92" t="s">
        <v>5039</v>
      </c>
      <c r="N354" s="92" t="s">
        <v>26</v>
      </c>
      <c r="O354" s="92" t="s">
        <v>1510</v>
      </c>
      <c r="S354" s="92" t="s">
        <v>4286</v>
      </c>
    </row>
    <row r="355" spans="1:19">
      <c r="A355" s="92">
        <v>354</v>
      </c>
      <c r="B355" s="92" t="s">
        <v>357</v>
      </c>
      <c r="C355" s="92" t="s">
        <v>358</v>
      </c>
      <c r="D355" s="92" t="s">
        <v>4906</v>
      </c>
      <c r="E355" s="92" t="s">
        <v>4983</v>
      </c>
      <c r="F355" s="92" t="s">
        <v>4283</v>
      </c>
      <c r="G355" s="92">
        <v>2009</v>
      </c>
      <c r="H355" s="92">
        <v>-28.164979200000001</v>
      </c>
      <c r="I355" s="92">
        <v>30.234314099999999</v>
      </c>
      <c r="J355" s="92" t="s">
        <v>42</v>
      </c>
      <c r="K355" s="92" t="s">
        <v>1510</v>
      </c>
      <c r="L355" s="92" t="s">
        <v>5040</v>
      </c>
      <c r="M355" s="92" t="s">
        <v>5041</v>
      </c>
      <c r="N355" s="92" t="s">
        <v>26</v>
      </c>
      <c r="O355" s="92" t="s">
        <v>1510</v>
      </c>
      <c r="S355" s="92" t="s">
        <v>4286</v>
      </c>
    </row>
    <row r="356" spans="1:19">
      <c r="A356" s="92">
        <v>355</v>
      </c>
      <c r="B356" s="92" t="s">
        <v>357</v>
      </c>
      <c r="C356" s="92" t="s">
        <v>358</v>
      </c>
      <c r="D356" s="92" t="s">
        <v>4889</v>
      </c>
      <c r="E356" s="92" t="s">
        <v>4983</v>
      </c>
      <c r="F356" s="92" t="s">
        <v>4283</v>
      </c>
      <c r="G356" s="92">
        <v>2009</v>
      </c>
      <c r="H356" s="92">
        <v>-28.164979200000001</v>
      </c>
      <c r="I356" s="92">
        <v>30.234314099999999</v>
      </c>
      <c r="J356" s="92" t="s">
        <v>42</v>
      </c>
      <c r="K356" s="92" t="s">
        <v>1510</v>
      </c>
      <c r="L356" s="92" t="s">
        <v>5042</v>
      </c>
      <c r="M356" s="92" t="s">
        <v>5043</v>
      </c>
      <c r="N356" s="92" t="s">
        <v>26</v>
      </c>
      <c r="O356" s="92" t="s">
        <v>1510</v>
      </c>
      <c r="S356" s="92" t="s">
        <v>4286</v>
      </c>
    </row>
    <row r="357" spans="1:19">
      <c r="A357" s="92">
        <v>356</v>
      </c>
      <c r="B357" s="92" t="s">
        <v>357</v>
      </c>
      <c r="C357" s="92" t="s">
        <v>358</v>
      </c>
      <c r="D357" s="92" t="s">
        <v>4889</v>
      </c>
      <c r="E357" s="92" t="s">
        <v>4983</v>
      </c>
      <c r="F357" s="92" t="s">
        <v>4283</v>
      </c>
      <c r="G357" s="92">
        <v>2009</v>
      </c>
      <c r="H357" s="92">
        <v>-28.164979200000001</v>
      </c>
      <c r="I357" s="92">
        <v>30.234314099999999</v>
      </c>
      <c r="J357" s="92" t="s">
        <v>42</v>
      </c>
      <c r="K357" s="92" t="s">
        <v>1510</v>
      </c>
      <c r="L357" s="92" t="s">
        <v>5044</v>
      </c>
      <c r="M357" s="92" t="s">
        <v>5045</v>
      </c>
      <c r="N357" s="92" t="s">
        <v>26</v>
      </c>
      <c r="O357" s="92" t="s">
        <v>1510</v>
      </c>
      <c r="S357" s="92" t="s">
        <v>4286</v>
      </c>
    </row>
    <row r="358" spans="1:19">
      <c r="A358" s="92">
        <v>357</v>
      </c>
      <c r="B358" s="92" t="s">
        <v>357</v>
      </c>
      <c r="C358" s="92" t="s">
        <v>358</v>
      </c>
      <c r="D358" s="92" t="s">
        <v>4889</v>
      </c>
      <c r="E358" s="92" t="s">
        <v>4983</v>
      </c>
      <c r="F358" s="92" t="s">
        <v>4283</v>
      </c>
      <c r="G358" s="92">
        <v>2009</v>
      </c>
      <c r="H358" s="92">
        <v>-28.164979200000001</v>
      </c>
      <c r="I358" s="92">
        <v>30.234314099999999</v>
      </c>
      <c r="J358" s="92" t="s">
        <v>42</v>
      </c>
      <c r="K358" s="92" t="s">
        <v>1510</v>
      </c>
      <c r="L358" s="92" t="s">
        <v>5046</v>
      </c>
      <c r="M358" s="92" t="s">
        <v>5047</v>
      </c>
      <c r="N358" s="92" t="s">
        <v>26</v>
      </c>
      <c r="O358" s="92" t="s">
        <v>1510</v>
      </c>
      <c r="S358" s="92" t="s">
        <v>4286</v>
      </c>
    </row>
    <row r="359" spans="1:19">
      <c r="A359" s="92">
        <v>358</v>
      </c>
      <c r="B359" s="92" t="s">
        <v>357</v>
      </c>
      <c r="C359" s="92" t="s">
        <v>358</v>
      </c>
      <c r="D359" s="92" t="s">
        <v>4889</v>
      </c>
      <c r="E359" s="92" t="s">
        <v>4983</v>
      </c>
      <c r="F359" s="92" t="s">
        <v>4283</v>
      </c>
      <c r="G359" s="92">
        <v>2009</v>
      </c>
      <c r="H359" s="92">
        <v>-28.164979200000001</v>
      </c>
      <c r="I359" s="92">
        <v>30.234314099999999</v>
      </c>
      <c r="J359" s="92" t="s">
        <v>42</v>
      </c>
      <c r="K359" s="92" t="s">
        <v>1510</v>
      </c>
      <c r="L359" s="92" t="s">
        <v>5048</v>
      </c>
      <c r="M359" s="92" t="s">
        <v>5049</v>
      </c>
      <c r="N359" s="92" t="s">
        <v>26</v>
      </c>
      <c r="O359" s="92" t="s">
        <v>1510</v>
      </c>
      <c r="S359" s="92" t="s">
        <v>4286</v>
      </c>
    </row>
    <row r="360" spans="1:19">
      <c r="A360" s="92">
        <v>359</v>
      </c>
      <c r="B360" s="92" t="s">
        <v>357</v>
      </c>
      <c r="C360" s="92" t="s">
        <v>358</v>
      </c>
      <c r="D360" s="92" t="s">
        <v>4895</v>
      </c>
      <c r="E360" s="92" t="s">
        <v>4961</v>
      </c>
      <c r="F360" s="92" t="s">
        <v>4283</v>
      </c>
      <c r="G360" s="92">
        <v>2009</v>
      </c>
      <c r="H360" s="92">
        <v>-27.7138429</v>
      </c>
      <c r="I360" s="92">
        <v>29.997176899999999</v>
      </c>
      <c r="J360" s="92" t="s">
        <v>42</v>
      </c>
      <c r="K360" s="92" t="s">
        <v>1510</v>
      </c>
      <c r="L360" s="92" t="s">
        <v>5050</v>
      </c>
      <c r="M360" s="92" t="s">
        <v>5051</v>
      </c>
      <c r="N360" s="92" t="s">
        <v>26</v>
      </c>
      <c r="O360" s="92" t="s">
        <v>1510</v>
      </c>
      <c r="S360" s="92" t="s">
        <v>4286</v>
      </c>
    </row>
    <row r="361" spans="1:19">
      <c r="A361" s="92">
        <v>360</v>
      </c>
      <c r="B361" s="92" t="s">
        <v>357</v>
      </c>
      <c r="C361" s="92" t="s">
        <v>358</v>
      </c>
      <c r="D361" s="92" t="s">
        <v>4895</v>
      </c>
      <c r="E361" s="92" t="s">
        <v>4961</v>
      </c>
      <c r="F361" s="92" t="s">
        <v>4283</v>
      </c>
      <c r="G361" s="92">
        <v>2009</v>
      </c>
      <c r="H361" s="92">
        <v>-27.7138429</v>
      </c>
      <c r="I361" s="92">
        <v>29.997176899999999</v>
      </c>
      <c r="J361" s="92" t="s">
        <v>42</v>
      </c>
      <c r="K361" s="92" t="s">
        <v>1510</v>
      </c>
      <c r="L361" s="92" t="s">
        <v>5052</v>
      </c>
      <c r="M361" s="92" t="s">
        <v>5053</v>
      </c>
      <c r="N361" s="92" t="s">
        <v>26</v>
      </c>
      <c r="O361" s="92" t="s">
        <v>1510</v>
      </c>
      <c r="S361" s="92" t="s">
        <v>4286</v>
      </c>
    </row>
    <row r="362" spans="1:19">
      <c r="A362" s="92">
        <v>361</v>
      </c>
      <c r="B362" s="92" t="s">
        <v>357</v>
      </c>
      <c r="C362" s="92" t="s">
        <v>358</v>
      </c>
      <c r="D362" s="92" t="s">
        <v>4914</v>
      </c>
      <c r="E362" s="92" t="s">
        <v>4961</v>
      </c>
      <c r="F362" s="92" t="s">
        <v>4283</v>
      </c>
      <c r="G362" s="92">
        <v>2009</v>
      </c>
      <c r="H362" s="92">
        <v>-27.7138429</v>
      </c>
      <c r="I362" s="92">
        <v>29.997176899999999</v>
      </c>
      <c r="J362" s="92" t="s">
        <v>42</v>
      </c>
      <c r="K362" s="92" t="s">
        <v>1510</v>
      </c>
      <c r="L362" s="92" t="s">
        <v>5054</v>
      </c>
      <c r="M362" s="92" t="s">
        <v>5055</v>
      </c>
      <c r="N362" s="92" t="s">
        <v>26</v>
      </c>
      <c r="O362" s="92" t="s">
        <v>1510</v>
      </c>
      <c r="S362" s="92" t="s">
        <v>4286</v>
      </c>
    </row>
    <row r="363" spans="1:19">
      <c r="A363" s="92">
        <v>362</v>
      </c>
      <c r="B363" s="92" t="s">
        <v>357</v>
      </c>
      <c r="C363" s="92" t="s">
        <v>358</v>
      </c>
      <c r="D363" s="92" t="s">
        <v>4914</v>
      </c>
      <c r="E363" s="92" t="s">
        <v>4961</v>
      </c>
      <c r="F363" s="92" t="s">
        <v>4283</v>
      </c>
      <c r="G363" s="92">
        <v>2009</v>
      </c>
      <c r="H363" s="92">
        <v>-27.7138429</v>
      </c>
      <c r="I363" s="92">
        <v>29.997176899999999</v>
      </c>
      <c r="J363" s="92" t="s">
        <v>42</v>
      </c>
      <c r="K363" s="92" t="s">
        <v>1510</v>
      </c>
      <c r="L363" s="92" t="s">
        <v>5056</v>
      </c>
      <c r="M363" s="92" t="s">
        <v>5057</v>
      </c>
      <c r="N363" s="92" t="s">
        <v>26</v>
      </c>
      <c r="O363" s="92" t="s">
        <v>1510</v>
      </c>
      <c r="S363" s="92" t="s">
        <v>4286</v>
      </c>
    </row>
    <row r="364" spans="1:19">
      <c r="A364" s="92">
        <v>363</v>
      </c>
      <c r="B364" s="92" t="s">
        <v>357</v>
      </c>
      <c r="C364" s="92" t="s">
        <v>358</v>
      </c>
      <c r="D364" s="92" t="s">
        <v>4914</v>
      </c>
      <c r="E364" s="92" t="s">
        <v>4961</v>
      </c>
      <c r="F364" s="92" t="s">
        <v>4283</v>
      </c>
      <c r="G364" s="92">
        <v>2009</v>
      </c>
      <c r="H364" s="92">
        <v>-27.7138429</v>
      </c>
      <c r="I364" s="92">
        <v>29.997176899999999</v>
      </c>
      <c r="J364" s="92" t="s">
        <v>42</v>
      </c>
      <c r="K364" s="92" t="s">
        <v>1510</v>
      </c>
      <c r="L364" s="92" t="s">
        <v>5058</v>
      </c>
      <c r="M364" s="92" t="s">
        <v>5059</v>
      </c>
      <c r="N364" s="92" t="s">
        <v>26</v>
      </c>
      <c r="O364" s="92" t="s">
        <v>1510</v>
      </c>
      <c r="S364" s="92" t="s">
        <v>4286</v>
      </c>
    </row>
    <row r="365" spans="1:19">
      <c r="A365" s="92">
        <v>364</v>
      </c>
      <c r="B365" s="92" t="s">
        <v>357</v>
      </c>
      <c r="C365" s="92" t="s">
        <v>358</v>
      </c>
      <c r="D365" s="92" t="s">
        <v>4906</v>
      </c>
      <c r="E365" s="92" t="s">
        <v>4961</v>
      </c>
      <c r="F365" s="92" t="s">
        <v>4283</v>
      </c>
      <c r="G365" s="92">
        <v>2009</v>
      </c>
      <c r="H365" s="92">
        <v>-27.7138429</v>
      </c>
      <c r="I365" s="92">
        <v>29.997176899999999</v>
      </c>
      <c r="J365" s="92" t="s">
        <v>42</v>
      </c>
      <c r="K365" s="92" t="s">
        <v>1510</v>
      </c>
      <c r="L365" s="92" t="s">
        <v>5060</v>
      </c>
      <c r="M365" s="92" t="s">
        <v>5061</v>
      </c>
      <c r="N365" s="92" t="s">
        <v>26</v>
      </c>
      <c r="O365" s="92" t="s">
        <v>1510</v>
      </c>
      <c r="S365" s="92" t="s">
        <v>4286</v>
      </c>
    </row>
    <row r="366" spans="1:19">
      <c r="A366" s="92">
        <v>365</v>
      </c>
      <c r="B366" s="92" t="s">
        <v>357</v>
      </c>
      <c r="C366" s="92" t="s">
        <v>358</v>
      </c>
      <c r="D366" s="92" t="s">
        <v>4906</v>
      </c>
      <c r="E366" s="92" t="s">
        <v>4961</v>
      </c>
      <c r="F366" s="92" t="s">
        <v>4283</v>
      </c>
      <c r="G366" s="92">
        <v>2009</v>
      </c>
      <c r="H366" s="92">
        <v>-27.7138429</v>
      </c>
      <c r="I366" s="92">
        <v>29.997176899999999</v>
      </c>
      <c r="J366" s="92" t="s">
        <v>42</v>
      </c>
      <c r="K366" s="92" t="s">
        <v>1510</v>
      </c>
      <c r="L366" s="92" t="s">
        <v>5062</v>
      </c>
      <c r="M366" s="92" t="s">
        <v>5063</v>
      </c>
      <c r="N366" s="92" t="s">
        <v>26</v>
      </c>
      <c r="O366" s="92" t="s">
        <v>1510</v>
      </c>
      <c r="S366" s="92" t="s">
        <v>4286</v>
      </c>
    </row>
    <row r="367" spans="1:19">
      <c r="A367" s="92">
        <v>366</v>
      </c>
      <c r="B367" s="92" t="s">
        <v>357</v>
      </c>
      <c r="C367" s="92" t="s">
        <v>358</v>
      </c>
      <c r="D367" s="92" t="s">
        <v>4906</v>
      </c>
      <c r="E367" s="92" t="s">
        <v>4961</v>
      </c>
      <c r="F367" s="92" t="s">
        <v>4283</v>
      </c>
      <c r="G367" s="92">
        <v>2009</v>
      </c>
      <c r="H367" s="92">
        <v>-27.7138429</v>
      </c>
      <c r="I367" s="92">
        <v>29.997176899999999</v>
      </c>
      <c r="J367" s="92" t="s">
        <v>42</v>
      </c>
      <c r="K367" s="92" t="s">
        <v>1510</v>
      </c>
      <c r="L367" s="92" t="s">
        <v>5064</v>
      </c>
      <c r="M367" s="92" t="s">
        <v>5065</v>
      </c>
      <c r="N367" s="92" t="s">
        <v>26</v>
      </c>
      <c r="O367" s="92" t="s">
        <v>1510</v>
      </c>
      <c r="S367" s="92" t="s">
        <v>4286</v>
      </c>
    </row>
    <row r="368" spans="1:19">
      <c r="A368" s="92">
        <v>367</v>
      </c>
      <c r="B368" s="92" t="s">
        <v>357</v>
      </c>
      <c r="C368" s="92" t="s">
        <v>358</v>
      </c>
      <c r="D368" s="92" t="s">
        <v>4906</v>
      </c>
      <c r="E368" s="92" t="s">
        <v>4961</v>
      </c>
      <c r="F368" s="92" t="s">
        <v>4283</v>
      </c>
      <c r="G368" s="92">
        <v>2009</v>
      </c>
      <c r="H368" s="92">
        <v>-27.7138429</v>
      </c>
      <c r="I368" s="92">
        <v>29.997176899999999</v>
      </c>
      <c r="J368" s="92" t="s">
        <v>42</v>
      </c>
      <c r="K368" s="92" t="s">
        <v>1510</v>
      </c>
      <c r="L368" s="92" t="s">
        <v>5066</v>
      </c>
      <c r="M368" s="92" t="s">
        <v>5067</v>
      </c>
      <c r="N368" s="92" t="s">
        <v>26</v>
      </c>
      <c r="O368" s="92" t="s">
        <v>1510</v>
      </c>
      <c r="S368" s="92" t="s">
        <v>4286</v>
      </c>
    </row>
    <row r="369" spans="1:19">
      <c r="A369" s="92">
        <v>368</v>
      </c>
      <c r="B369" s="92" t="s">
        <v>357</v>
      </c>
      <c r="C369" s="92" t="s">
        <v>358</v>
      </c>
      <c r="D369" s="92" t="s">
        <v>4889</v>
      </c>
      <c r="E369" s="92" t="s">
        <v>4961</v>
      </c>
      <c r="F369" s="92" t="s">
        <v>4283</v>
      </c>
      <c r="G369" s="92">
        <v>2009</v>
      </c>
      <c r="H369" s="92">
        <v>-27.7138429</v>
      </c>
      <c r="I369" s="92">
        <v>29.997176899999999</v>
      </c>
      <c r="J369" s="92" t="s">
        <v>42</v>
      </c>
      <c r="K369" s="92" t="s">
        <v>1510</v>
      </c>
      <c r="L369" s="92" t="s">
        <v>5068</v>
      </c>
      <c r="M369" s="92" t="s">
        <v>5069</v>
      </c>
      <c r="N369" s="92" t="s">
        <v>26</v>
      </c>
      <c r="O369" s="92" t="s">
        <v>1510</v>
      </c>
      <c r="S369" s="92" t="s">
        <v>4286</v>
      </c>
    </row>
    <row r="370" spans="1:19">
      <c r="A370" s="92">
        <v>369</v>
      </c>
      <c r="B370" s="92" t="s">
        <v>357</v>
      </c>
      <c r="C370" s="92" t="s">
        <v>358</v>
      </c>
      <c r="D370" s="92" t="s">
        <v>4889</v>
      </c>
      <c r="E370" s="92" t="s">
        <v>4961</v>
      </c>
      <c r="F370" s="92" t="s">
        <v>4283</v>
      </c>
      <c r="G370" s="92">
        <v>2009</v>
      </c>
      <c r="H370" s="92">
        <v>-27.7138429</v>
      </c>
      <c r="I370" s="92">
        <v>29.997176899999999</v>
      </c>
      <c r="J370" s="92" t="s">
        <v>42</v>
      </c>
      <c r="K370" s="92" t="s">
        <v>1510</v>
      </c>
      <c r="L370" s="92" t="s">
        <v>5070</v>
      </c>
      <c r="M370" s="92" t="s">
        <v>5071</v>
      </c>
      <c r="N370" s="92" t="s">
        <v>26</v>
      </c>
      <c r="O370" s="92" t="s">
        <v>1510</v>
      </c>
      <c r="S370" s="92" t="s">
        <v>4286</v>
      </c>
    </row>
    <row r="371" spans="1:19">
      <c r="A371" s="92">
        <v>370</v>
      </c>
      <c r="B371" s="92" t="s">
        <v>357</v>
      </c>
      <c r="C371" s="92" t="s">
        <v>358</v>
      </c>
      <c r="D371" s="92" t="s">
        <v>4889</v>
      </c>
      <c r="E371" s="92" t="s">
        <v>4961</v>
      </c>
      <c r="F371" s="92" t="s">
        <v>4283</v>
      </c>
      <c r="G371" s="92">
        <v>2009</v>
      </c>
      <c r="H371" s="92">
        <v>-27.7138429</v>
      </c>
      <c r="I371" s="92">
        <v>29.997176899999999</v>
      </c>
      <c r="J371" s="92" t="s">
        <v>42</v>
      </c>
      <c r="K371" s="92" t="s">
        <v>1510</v>
      </c>
      <c r="L371" s="92" t="s">
        <v>5072</v>
      </c>
      <c r="M371" s="92" t="s">
        <v>5073</v>
      </c>
      <c r="N371" s="92" t="s">
        <v>26</v>
      </c>
      <c r="O371" s="92" t="s">
        <v>1510</v>
      </c>
      <c r="S371" s="92" t="s">
        <v>4286</v>
      </c>
    </row>
    <row r="372" spans="1:19">
      <c r="A372" s="92">
        <v>371</v>
      </c>
      <c r="B372" s="92" t="s">
        <v>357</v>
      </c>
      <c r="C372" s="92" t="s">
        <v>358</v>
      </c>
      <c r="D372" s="92" t="s">
        <v>4889</v>
      </c>
      <c r="E372" s="92" t="s">
        <v>4961</v>
      </c>
      <c r="F372" s="92" t="s">
        <v>4283</v>
      </c>
      <c r="G372" s="92">
        <v>2009</v>
      </c>
      <c r="H372" s="92">
        <v>-27.7138429</v>
      </c>
      <c r="I372" s="92">
        <v>29.997176899999999</v>
      </c>
      <c r="J372" s="92" t="s">
        <v>42</v>
      </c>
      <c r="K372" s="92" t="s">
        <v>1510</v>
      </c>
      <c r="L372" s="92" t="s">
        <v>5074</v>
      </c>
      <c r="M372" s="92" t="s">
        <v>5075</v>
      </c>
      <c r="N372" s="92" t="s">
        <v>26</v>
      </c>
      <c r="O372" s="92" t="s">
        <v>1510</v>
      </c>
      <c r="S372" s="92" t="s">
        <v>4286</v>
      </c>
    </row>
    <row r="373" spans="1:19">
      <c r="A373" s="92">
        <v>372</v>
      </c>
      <c r="B373" s="92" t="s">
        <v>357</v>
      </c>
      <c r="C373" s="92" t="s">
        <v>358</v>
      </c>
      <c r="D373" s="92" t="s">
        <v>4889</v>
      </c>
      <c r="E373" s="92" t="s">
        <v>4947</v>
      </c>
      <c r="F373" s="92" t="s">
        <v>4283</v>
      </c>
      <c r="G373" s="92">
        <v>2009</v>
      </c>
      <c r="H373" s="92">
        <v>-29.054862400000001</v>
      </c>
      <c r="I373" s="92">
        <v>30.608483199999998</v>
      </c>
      <c r="J373" s="92" t="s">
        <v>42</v>
      </c>
      <c r="K373" s="92" t="s">
        <v>1510</v>
      </c>
      <c r="L373" s="92" t="s">
        <v>5076</v>
      </c>
      <c r="M373" s="92" t="s">
        <v>5077</v>
      </c>
      <c r="N373" s="92" t="s">
        <v>26</v>
      </c>
      <c r="O373" s="92" t="s">
        <v>1510</v>
      </c>
      <c r="S373" s="92" t="s">
        <v>4286</v>
      </c>
    </row>
    <row r="374" spans="1:19">
      <c r="A374" s="92">
        <v>373</v>
      </c>
      <c r="B374" s="92" t="s">
        <v>357</v>
      </c>
      <c r="C374" s="92" t="s">
        <v>358</v>
      </c>
      <c r="D374" s="92" t="s">
        <v>4889</v>
      </c>
      <c r="E374" s="92" t="s">
        <v>4947</v>
      </c>
      <c r="F374" s="92" t="s">
        <v>4283</v>
      </c>
      <c r="G374" s="92">
        <v>2009</v>
      </c>
      <c r="H374" s="92">
        <v>-29.054862400000001</v>
      </c>
      <c r="I374" s="92">
        <v>30.608483199999998</v>
      </c>
      <c r="J374" s="92" t="s">
        <v>42</v>
      </c>
      <c r="K374" s="92" t="s">
        <v>1510</v>
      </c>
      <c r="L374" s="92" t="s">
        <v>5078</v>
      </c>
      <c r="M374" s="92" t="s">
        <v>5079</v>
      </c>
      <c r="N374" s="92" t="s">
        <v>26</v>
      </c>
      <c r="O374" s="92" t="s">
        <v>1510</v>
      </c>
      <c r="S374" s="92" t="s">
        <v>4286</v>
      </c>
    </row>
    <row r="375" spans="1:19">
      <c r="A375" s="92">
        <v>374</v>
      </c>
      <c r="B375" s="92" t="s">
        <v>357</v>
      </c>
      <c r="C375" s="92" t="s">
        <v>358</v>
      </c>
      <c r="D375" s="92" t="s">
        <v>4889</v>
      </c>
      <c r="E375" s="92" t="s">
        <v>4947</v>
      </c>
      <c r="F375" s="92" t="s">
        <v>4283</v>
      </c>
      <c r="G375" s="92">
        <v>2009</v>
      </c>
      <c r="H375" s="92">
        <v>-29.054862400000001</v>
      </c>
      <c r="I375" s="92">
        <v>30.608483199999998</v>
      </c>
      <c r="J375" s="92" t="s">
        <v>42</v>
      </c>
      <c r="K375" s="92" t="s">
        <v>1510</v>
      </c>
      <c r="L375" s="92" t="s">
        <v>5080</v>
      </c>
      <c r="M375" s="92" t="s">
        <v>5081</v>
      </c>
      <c r="N375" s="92" t="s">
        <v>26</v>
      </c>
      <c r="O375" s="92" t="s">
        <v>1510</v>
      </c>
      <c r="S375" s="92" t="s">
        <v>4286</v>
      </c>
    </row>
    <row r="376" spans="1:19">
      <c r="A376" s="92">
        <v>375</v>
      </c>
      <c r="B376" s="92" t="s">
        <v>357</v>
      </c>
      <c r="C376" s="92" t="s">
        <v>358</v>
      </c>
      <c r="D376" s="92" t="s">
        <v>4889</v>
      </c>
      <c r="E376" s="92" t="s">
        <v>4947</v>
      </c>
      <c r="F376" s="92" t="s">
        <v>4283</v>
      </c>
      <c r="G376" s="92">
        <v>2009</v>
      </c>
      <c r="H376" s="92">
        <v>-29.054862400000001</v>
      </c>
      <c r="I376" s="92">
        <v>30.608483199999998</v>
      </c>
      <c r="J376" s="92" t="s">
        <v>42</v>
      </c>
      <c r="K376" s="92" t="s">
        <v>1510</v>
      </c>
      <c r="L376" s="92" t="s">
        <v>5082</v>
      </c>
      <c r="M376" s="92" t="s">
        <v>5083</v>
      </c>
      <c r="N376" s="92" t="s">
        <v>26</v>
      </c>
      <c r="O376" s="92" t="s">
        <v>1510</v>
      </c>
      <c r="S376" s="92" t="s">
        <v>4286</v>
      </c>
    </row>
    <row r="377" spans="1:19">
      <c r="A377" s="92">
        <v>376</v>
      </c>
      <c r="B377" s="92" t="s">
        <v>357</v>
      </c>
      <c r="C377" s="92" t="s">
        <v>358</v>
      </c>
      <c r="D377" s="92" t="s">
        <v>4889</v>
      </c>
      <c r="E377" s="92" t="s">
        <v>4947</v>
      </c>
      <c r="F377" s="92" t="s">
        <v>4283</v>
      </c>
      <c r="G377" s="92">
        <v>2009</v>
      </c>
      <c r="H377" s="92">
        <v>-29.054862400000001</v>
      </c>
      <c r="I377" s="92">
        <v>30.608483199999998</v>
      </c>
      <c r="J377" s="92" t="s">
        <v>42</v>
      </c>
      <c r="K377" s="92" t="s">
        <v>1510</v>
      </c>
      <c r="L377" s="92" t="s">
        <v>5084</v>
      </c>
      <c r="M377" s="92" t="s">
        <v>5085</v>
      </c>
      <c r="N377" s="92" t="s">
        <v>26</v>
      </c>
      <c r="O377" s="92" t="s">
        <v>1510</v>
      </c>
      <c r="S377" s="92" t="s">
        <v>4286</v>
      </c>
    </row>
    <row r="378" spans="1:19">
      <c r="A378" s="92">
        <v>377</v>
      </c>
      <c r="B378" s="92" t="s">
        <v>357</v>
      </c>
      <c r="C378" s="92" t="s">
        <v>358</v>
      </c>
      <c r="D378" s="92" t="s">
        <v>4889</v>
      </c>
      <c r="E378" s="92" t="s">
        <v>4947</v>
      </c>
      <c r="F378" s="92" t="s">
        <v>4283</v>
      </c>
      <c r="G378" s="92">
        <v>2009</v>
      </c>
      <c r="H378" s="92">
        <v>-29.054862400000001</v>
      </c>
      <c r="I378" s="92">
        <v>30.608483199999998</v>
      </c>
      <c r="J378" s="92" t="s">
        <v>42</v>
      </c>
      <c r="K378" s="92" t="s">
        <v>1510</v>
      </c>
      <c r="L378" s="92" t="s">
        <v>5086</v>
      </c>
      <c r="M378" s="92" t="s">
        <v>5087</v>
      </c>
      <c r="N378" s="92" t="s">
        <v>26</v>
      </c>
      <c r="O378" s="92" t="s">
        <v>1510</v>
      </c>
      <c r="S378" s="92" t="s">
        <v>4286</v>
      </c>
    </row>
    <row r="379" spans="1:19">
      <c r="A379" s="92">
        <v>378</v>
      </c>
      <c r="B379" s="92" t="s">
        <v>357</v>
      </c>
      <c r="C379" s="92" t="s">
        <v>358</v>
      </c>
      <c r="D379" s="92" t="s">
        <v>4914</v>
      </c>
      <c r="E379" s="92" t="s">
        <v>4983</v>
      </c>
      <c r="F379" s="92" t="s">
        <v>4283</v>
      </c>
      <c r="G379" s="92">
        <v>2008</v>
      </c>
      <c r="H379" s="92">
        <v>-28.164979200000001</v>
      </c>
      <c r="I379" s="92">
        <v>30.234314099999999</v>
      </c>
      <c r="J379" s="92" t="s">
        <v>96</v>
      </c>
      <c r="K379" s="92" t="s">
        <v>1510</v>
      </c>
      <c r="L379" s="92" t="s">
        <v>5088</v>
      </c>
      <c r="M379" s="92" t="s">
        <v>5089</v>
      </c>
      <c r="N379" s="92" t="s">
        <v>23</v>
      </c>
      <c r="O379" s="92" t="s">
        <v>1510</v>
      </c>
      <c r="S379" s="92" t="s">
        <v>4286</v>
      </c>
    </row>
    <row r="380" spans="1:19">
      <c r="A380" s="92">
        <v>379</v>
      </c>
      <c r="B380" s="92" t="s">
        <v>357</v>
      </c>
      <c r="C380" s="92" t="s">
        <v>358</v>
      </c>
      <c r="D380" s="92" t="s">
        <v>4914</v>
      </c>
      <c r="E380" s="92" t="s">
        <v>4961</v>
      </c>
      <c r="F380" s="92" t="s">
        <v>4283</v>
      </c>
      <c r="G380" s="92">
        <v>2009</v>
      </c>
      <c r="H380" s="92">
        <v>-27.7138429</v>
      </c>
      <c r="I380" s="92">
        <v>29.997176899999999</v>
      </c>
      <c r="J380" s="92" t="s">
        <v>96</v>
      </c>
      <c r="K380" s="92" t="s">
        <v>1510</v>
      </c>
      <c r="L380" s="92" t="s">
        <v>5090</v>
      </c>
      <c r="M380" s="92" t="s">
        <v>5091</v>
      </c>
      <c r="N380" s="92" t="s">
        <v>23</v>
      </c>
      <c r="O380" s="92" t="s">
        <v>1510</v>
      </c>
      <c r="S380" s="92" t="s">
        <v>4286</v>
      </c>
    </row>
    <row r="381" spans="1:19">
      <c r="A381" s="92">
        <v>380</v>
      </c>
      <c r="B381" s="92" t="s">
        <v>357</v>
      </c>
      <c r="C381" s="92" t="s">
        <v>358</v>
      </c>
      <c r="D381" s="92" t="s">
        <v>4889</v>
      </c>
      <c r="E381" s="92" t="s">
        <v>4947</v>
      </c>
      <c r="F381" s="92" t="s">
        <v>4283</v>
      </c>
      <c r="G381" s="92">
        <v>2009</v>
      </c>
      <c r="H381" s="92">
        <v>-29.054862400000001</v>
      </c>
      <c r="I381" s="92">
        <v>30.608483199999998</v>
      </c>
      <c r="J381" s="92" t="s">
        <v>96</v>
      </c>
      <c r="K381" s="92" t="s">
        <v>1510</v>
      </c>
      <c r="L381" s="92" t="s">
        <v>5092</v>
      </c>
      <c r="M381" s="92" t="s">
        <v>5093</v>
      </c>
      <c r="N381" s="92" t="s">
        <v>23</v>
      </c>
      <c r="O381" s="92" t="s">
        <v>1510</v>
      </c>
      <c r="S381" s="92" t="s">
        <v>4286</v>
      </c>
    </row>
    <row r="382" spans="1:19">
      <c r="A382" s="92">
        <v>381</v>
      </c>
      <c r="B382" s="92" t="s">
        <v>357</v>
      </c>
      <c r="C382" s="92" t="s">
        <v>358</v>
      </c>
      <c r="D382" s="92" t="s">
        <v>4889</v>
      </c>
      <c r="E382" s="92" t="s">
        <v>4947</v>
      </c>
      <c r="F382" s="92" t="s">
        <v>4283</v>
      </c>
      <c r="G382" s="92">
        <v>2009</v>
      </c>
      <c r="H382" s="92">
        <v>-29.054862400000001</v>
      </c>
      <c r="I382" s="92">
        <v>30.608483199999998</v>
      </c>
      <c r="J382" s="92" t="s">
        <v>96</v>
      </c>
      <c r="K382" s="92" t="s">
        <v>1510</v>
      </c>
      <c r="L382" s="92" t="s">
        <v>5094</v>
      </c>
      <c r="M382" s="92" t="s">
        <v>5095</v>
      </c>
      <c r="N382" s="92" t="s">
        <v>23</v>
      </c>
      <c r="O382" s="92" t="s">
        <v>1510</v>
      </c>
      <c r="S382" s="92" t="s">
        <v>4286</v>
      </c>
    </row>
    <row r="383" spans="1:19">
      <c r="A383" s="92">
        <v>382</v>
      </c>
      <c r="B383" s="92" t="s">
        <v>357</v>
      </c>
      <c r="C383" s="92" t="s">
        <v>358</v>
      </c>
      <c r="D383" s="92" t="s">
        <v>4889</v>
      </c>
      <c r="E383" s="92" t="s">
        <v>4947</v>
      </c>
      <c r="F383" s="92" t="s">
        <v>4283</v>
      </c>
      <c r="G383" s="92">
        <v>2009</v>
      </c>
      <c r="H383" s="92">
        <v>-29.054862400000001</v>
      </c>
      <c r="I383" s="92">
        <v>30.608483199999998</v>
      </c>
      <c r="J383" s="92" t="s">
        <v>96</v>
      </c>
      <c r="K383" s="92" t="s">
        <v>1510</v>
      </c>
      <c r="L383" s="92" t="s">
        <v>5096</v>
      </c>
      <c r="M383" s="92" t="s">
        <v>5097</v>
      </c>
      <c r="N383" s="92" t="s">
        <v>23</v>
      </c>
      <c r="O383" s="92" t="s">
        <v>1510</v>
      </c>
      <c r="S383" s="92" t="s">
        <v>4286</v>
      </c>
    </row>
    <row r="384" spans="1:19">
      <c r="A384" s="92">
        <v>383</v>
      </c>
      <c r="B384" s="92" t="s">
        <v>357</v>
      </c>
      <c r="C384" s="92" t="s">
        <v>358</v>
      </c>
      <c r="D384" s="92" t="s">
        <v>4889</v>
      </c>
      <c r="E384" s="92" t="s">
        <v>4947</v>
      </c>
      <c r="F384" s="92" t="s">
        <v>4283</v>
      </c>
      <c r="G384" s="92">
        <v>2009</v>
      </c>
      <c r="H384" s="92">
        <v>-29.054862400000001</v>
      </c>
      <c r="I384" s="92">
        <v>30.608483199999998</v>
      </c>
      <c r="J384" s="92" t="s">
        <v>96</v>
      </c>
      <c r="K384" s="92" t="s">
        <v>1510</v>
      </c>
      <c r="L384" s="92" t="s">
        <v>5098</v>
      </c>
      <c r="M384" s="92" t="s">
        <v>5099</v>
      </c>
      <c r="N384" s="92" t="s">
        <v>23</v>
      </c>
      <c r="O384" s="92" t="s">
        <v>1510</v>
      </c>
      <c r="S384" s="92" t="s">
        <v>4286</v>
      </c>
    </row>
    <row r="385" spans="1:19">
      <c r="A385" s="92">
        <v>384</v>
      </c>
      <c r="B385" s="92" t="s">
        <v>357</v>
      </c>
      <c r="C385" s="92" t="s">
        <v>358</v>
      </c>
      <c r="D385" s="92" t="s">
        <v>4889</v>
      </c>
      <c r="E385" s="92" t="s">
        <v>4947</v>
      </c>
      <c r="F385" s="92" t="s">
        <v>4283</v>
      </c>
      <c r="G385" s="92">
        <v>2009</v>
      </c>
      <c r="H385" s="92">
        <v>-29.054862400000001</v>
      </c>
      <c r="I385" s="92">
        <v>30.608483199999998</v>
      </c>
      <c r="J385" s="92" t="s">
        <v>96</v>
      </c>
      <c r="K385" s="92" t="s">
        <v>1510</v>
      </c>
      <c r="L385" s="92" t="s">
        <v>5100</v>
      </c>
      <c r="M385" s="92" t="s">
        <v>5101</v>
      </c>
      <c r="N385" s="92" t="s">
        <v>23</v>
      </c>
      <c r="O385" s="92" t="s">
        <v>1510</v>
      </c>
      <c r="S385" s="92" t="s">
        <v>4286</v>
      </c>
    </row>
    <row r="386" spans="1:19">
      <c r="A386" s="92">
        <v>385</v>
      </c>
      <c r="B386" s="92" t="s">
        <v>357</v>
      </c>
      <c r="C386" s="92" t="s">
        <v>358</v>
      </c>
      <c r="D386" s="92" t="s">
        <v>4895</v>
      </c>
      <c r="E386" s="92" t="s">
        <v>5102</v>
      </c>
      <c r="F386" s="92" t="s">
        <v>4283</v>
      </c>
      <c r="G386" s="92">
        <v>2009</v>
      </c>
      <c r="H386" s="92">
        <v>-24.566666699999999</v>
      </c>
      <c r="I386" s="92">
        <v>29.5833333</v>
      </c>
      <c r="J386" s="92" t="s">
        <v>42</v>
      </c>
      <c r="K386" s="92" t="s">
        <v>1510</v>
      </c>
      <c r="L386" s="92" t="s">
        <v>5103</v>
      </c>
      <c r="M386" s="92" t="s">
        <v>5104</v>
      </c>
      <c r="N386" s="92" t="s">
        <v>26</v>
      </c>
      <c r="O386" s="92" t="s">
        <v>1510</v>
      </c>
      <c r="S386" s="92" t="s">
        <v>4286</v>
      </c>
    </row>
    <row r="387" spans="1:19">
      <c r="A387" s="92">
        <v>386</v>
      </c>
      <c r="B387" s="92" t="s">
        <v>357</v>
      </c>
      <c r="C387" s="92" t="s">
        <v>358</v>
      </c>
      <c r="D387" s="92" t="s">
        <v>4895</v>
      </c>
      <c r="E387" s="92" t="s">
        <v>5102</v>
      </c>
      <c r="F387" s="92" t="s">
        <v>4283</v>
      </c>
      <c r="G387" s="92">
        <v>2009</v>
      </c>
      <c r="H387" s="92">
        <v>-24.566666699999999</v>
      </c>
      <c r="I387" s="92">
        <v>29.5833333</v>
      </c>
      <c r="J387" s="92" t="s">
        <v>42</v>
      </c>
      <c r="K387" s="92" t="s">
        <v>1510</v>
      </c>
      <c r="L387" s="92" t="s">
        <v>5105</v>
      </c>
      <c r="M387" s="92" t="s">
        <v>5106</v>
      </c>
      <c r="N387" s="92" t="s">
        <v>26</v>
      </c>
      <c r="O387" s="92" t="s">
        <v>1510</v>
      </c>
      <c r="S387" s="92" t="s">
        <v>4286</v>
      </c>
    </row>
    <row r="388" spans="1:19">
      <c r="A388" s="92">
        <v>387</v>
      </c>
      <c r="B388" s="92" t="s">
        <v>357</v>
      </c>
      <c r="C388" s="92" t="s">
        <v>358</v>
      </c>
      <c r="D388" s="92" t="s">
        <v>4895</v>
      </c>
      <c r="E388" s="92" t="s">
        <v>5102</v>
      </c>
      <c r="F388" s="92" t="s">
        <v>4283</v>
      </c>
      <c r="G388" s="92">
        <v>2009</v>
      </c>
      <c r="H388" s="92">
        <v>-24.566666699999999</v>
      </c>
      <c r="I388" s="92">
        <v>29.5833333</v>
      </c>
      <c r="J388" s="92" t="s">
        <v>42</v>
      </c>
      <c r="K388" s="92" t="s">
        <v>1510</v>
      </c>
      <c r="L388" s="92" t="s">
        <v>5107</v>
      </c>
      <c r="M388" s="92" t="s">
        <v>5108</v>
      </c>
      <c r="N388" s="92" t="s">
        <v>26</v>
      </c>
      <c r="O388" s="92" t="s">
        <v>1510</v>
      </c>
      <c r="S388" s="92" t="s">
        <v>4286</v>
      </c>
    </row>
    <row r="389" spans="1:19">
      <c r="A389" s="92">
        <v>388</v>
      </c>
      <c r="B389" s="92" t="s">
        <v>357</v>
      </c>
      <c r="C389" s="92" t="s">
        <v>358</v>
      </c>
      <c r="D389" s="92" t="s">
        <v>4895</v>
      </c>
      <c r="E389" s="92" t="s">
        <v>5102</v>
      </c>
      <c r="F389" s="92" t="s">
        <v>4283</v>
      </c>
      <c r="G389" s="92">
        <v>2009</v>
      </c>
      <c r="H389" s="92">
        <v>-24.566666699999999</v>
      </c>
      <c r="I389" s="92">
        <v>29.5833333</v>
      </c>
      <c r="J389" s="92" t="s">
        <v>42</v>
      </c>
      <c r="K389" s="92" t="s">
        <v>1510</v>
      </c>
      <c r="L389" s="92" t="s">
        <v>5109</v>
      </c>
      <c r="M389" s="92" t="s">
        <v>5110</v>
      </c>
      <c r="N389" s="92" t="s">
        <v>26</v>
      </c>
      <c r="O389" s="92" t="s">
        <v>1510</v>
      </c>
      <c r="S389" s="92" t="s">
        <v>4286</v>
      </c>
    </row>
    <row r="390" spans="1:19">
      <c r="A390" s="92">
        <v>389</v>
      </c>
      <c r="B390" s="92" t="s">
        <v>357</v>
      </c>
      <c r="C390" s="92" t="s">
        <v>358</v>
      </c>
      <c r="D390" s="92" t="s">
        <v>4914</v>
      </c>
      <c r="E390" s="92" t="s">
        <v>5102</v>
      </c>
      <c r="F390" s="92" t="s">
        <v>4283</v>
      </c>
      <c r="G390" s="92">
        <v>2009</v>
      </c>
      <c r="H390" s="92">
        <v>-24.566666699999999</v>
      </c>
      <c r="I390" s="92">
        <v>29.5833333</v>
      </c>
      <c r="J390" s="92" t="s">
        <v>42</v>
      </c>
      <c r="K390" s="92" t="s">
        <v>1510</v>
      </c>
      <c r="L390" s="92" t="s">
        <v>5111</v>
      </c>
      <c r="M390" s="92" t="s">
        <v>5112</v>
      </c>
      <c r="N390" s="92" t="s">
        <v>26</v>
      </c>
      <c r="O390" s="92" t="s">
        <v>1510</v>
      </c>
      <c r="S390" s="92" t="s">
        <v>4286</v>
      </c>
    </row>
    <row r="391" spans="1:19">
      <c r="A391" s="92">
        <v>390</v>
      </c>
      <c r="B391" s="92" t="s">
        <v>357</v>
      </c>
      <c r="C391" s="92" t="s">
        <v>358</v>
      </c>
      <c r="D391" s="92" t="s">
        <v>4914</v>
      </c>
      <c r="E391" s="92" t="s">
        <v>5102</v>
      </c>
      <c r="F391" s="92" t="s">
        <v>4283</v>
      </c>
      <c r="G391" s="92">
        <v>2009</v>
      </c>
      <c r="H391" s="92">
        <v>-24.566666699999999</v>
      </c>
      <c r="I391" s="92">
        <v>29.5833333</v>
      </c>
      <c r="J391" s="92" t="s">
        <v>42</v>
      </c>
      <c r="K391" s="92" t="s">
        <v>1510</v>
      </c>
      <c r="L391" s="92" t="s">
        <v>5113</v>
      </c>
      <c r="M391" s="92" t="s">
        <v>5114</v>
      </c>
      <c r="N391" s="92" t="s">
        <v>26</v>
      </c>
      <c r="O391" s="92" t="s">
        <v>1510</v>
      </c>
      <c r="S391" s="92" t="s">
        <v>4286</v>
      </c>
    </row>
    <row r="392" spans="1:19">
      <c r="A392" s="92">
        <v>391</v>
      </c>
      <c r="B392" s="92" t="s">
        <v>357</v>
      </c>
      <c r="C392" s="92" t="s">
        <v>358</v>
      </c>
      <c r="D392" s="92" t="s">
        <v>4914</v>
      </c>
      <c r="E392" s="92" t="s">
        <v>5102</v>
      </c>
      <c r="F392" s="92" t="s">
        <v>4283</v>
      </c>
      <c r="G392" s="92">
        <v>2009</v>
      </c>
      <c r="H392" s="92">
        <v>-24.566666699999999</v>
      </c>
      <c r="I392" s="92">
        <v>29.5833333</v>
      </c>
      <c r="J392" s="92" t="s">
        <v>42</v>
      </c>
      <c r="K392" s="92" t="s">
        <v>1510</v>
      </c>
      <c r="L392" s="92" t="s">
        <v>5115</v>
      </c>
      <c r="M392" s="92" t="s">
        <v>5116</v>
      </c>
      <c r="N392" s="92" t="s">
        <v>26</v>
      </c>
      <c r="O392" s="92" t="s">
        <v>1510</v>
      </c>
      <c r="S392" s="92" t="s">
        <v>4286</v>
      </c>
    </row>
    <row r="393" spans="1:19">
      <c r="A393" s="92">
        <v>392</v>
      </c>
      <c r="B393" s="92" t="s">
        <v>357</v>
      </c>
      <c r="C393" s="92" t="s">
        <v>358</v>
      </c>
      <c r="D393" s="92" t="s">
        <v>4914</v>
      </c>
      <c r="E393" s="92" t="s">
        <v>5102</v>
      </c>
      <c r="F393" s="92" t="s">
        <v>4283</v>
      </c>
      <c r="G393" s="92">
        <v>2009</v>
      </c>
      <c r="H393" s="92">
        <v>-24.566666699999999</v>
      </c>
      <c r="I393" s="92">
        <v>29.5833333</v>
      </c>
      <c r="J393" s="92" t="s">
        <v>42</v>
      </c>
      <c r="K393" s="92" t="s">
        <v>1510</v>
      </c>
      <c r="L393" s="92" t="s">
        <v>5117</v>
      </c>
      <c r="M393" s="92" t="s">
        <v>5118</v>
      </c>
      <c r="N393" s="92" t="s">
        <v>26</v>
      </c>
      <c r="O393" s="92" t="s">
        <v>1510</v>
      </c>
      <c r="S393" s="92" t="s">
        <v>4286</v>
      </c>
    </row>
    <row r="394" spans="1:19">
      <c r="A394" s="92">
        <v>393</v>
      </c>
      <c r="B394" s="92" t="s">
        <v>357</v>
      </c>
      <c r="C394" s="92" t="s">
        <v>358</v>
      </c>
      <c r="D394" s="92" t="s">
        <v>4906</v>
      </c>
      <c r="E394" s="92" t="s">
        <v>5102</v>
      </c>
      <c r="F394" s="92" t="s">
        <v>4283</v>
      </c>
      <c r="G394" s="92">
        <v>2009</v>
      </c>
      <c r="H394" s="92">
        <v>-24.566666699999999</v>
      </c>
      <c r="I394" s="92">
        <v>29.5833333</v>
      </c>
      <c r="J394" s="92" t="s">
        <v>42</v>
      </c>
      <c r="K394" s="92" t="s">
        <v>1510</v>
      </c>
      <c r="L394" s="92" t="s">
        <v>5119</v>
      </c>
      <c r="M394" s="92" t="s">
        <v>5120</v>
      </c>
      <c r="N394" s="92" t="s">
        <v>26</v>
      </c>
      <c r="O394" s="92" t="s">
        <v>1510</v>
      </c>
      <c r="S394" s="92" t="s">
        <v>4286</v>
      </c>
    </row>
    <row r="395" spans="1:19">
      <c r="A395" s="92">
        <v>394</v>
      </c>
      <c r="B395" s="92" t="s">
        <v>357</v>
      </c>
      <c r="C395" s="92" t="s">
        <v>358</v>
      </c>
      <c r="D395" s="92" t="s">
        <v>4906</v>
      </c>
      <c r="E395" s="92" t="s">
        <v>5102</v>
      </c>
      <c r="F395" s="92" t="s">
        <v>4283</v>
      </c>
      <c r="G395" s="92">
        <v>2009</v>
      </c>
      <c r="H395" s="92">
        <v>-24.566666699999999</v>
      </c>
      <c r="I395" s="92">
        <v>29.5833333</v>
      </c>
      <c r="J395" s="92" t="s">
        <v>42</v>
      </c>
      <c r="K395" s="92" t="s">
        <v>1510</v>
      </c>
      <c r="L395" s="92" t="s">
        <v>5121</v>
      </c>
      <c r="M395" s="92" t="s">
        <v>5122</v>
      </c>
      <c r="N395" s="92" t="s">
        <v>26</v>
      </c>
      <c r="O395" s="92" t="s">
        <v>1510</v>
      </c>
      <c r="S395" s="92" t="s">
        <v>4286</v>
      </c>
    </row>
    <row r="396" spans="1:19">
      <c r="A396" s="92">
        <v>395</v>
      </c>
      <c r="B396" s="92" t="s">
        <v>357</v>
      </c>
      <c r="C396" s="92" t="s">
        <v>358</v>
      </c>
      <c r="D396" s="92" t="s">
        <v>4906</v>
      </c>
      <c r="E396" s="92" t="s">
        <v>5102</v>
      </c>
      <c r="F396" s="92" t="s">
        <v>4283</v>
      </c>
      <c r="G396" s="92">
        <v>2009</v>
      </c>
      <c r="H396" s="92">
        <v>-24.566666699999999</v>
      </c>
      <c r="I396" s="92">
        <v>29.5833333</v>
      </c>
      <c r="J396" s="92" t="s">
        <v>42</v>
      </c>
      <c r="K396" s="92" t="s">
        <v>1510</v>
      </c>
      <c r="L396" s="92" t="s">
        <v>5123</v>
      </c>
      <c r="M396" s="92" t="s">
        <v>5124</v>
      </c>
      <c r="N396" s="92" t="s">
        <v>26</v>
      </c>
      <c r="O396" s="92" t="s">
        <v>1510</v>
      </c>
      <c r="S396" s="92" t="s">
        <v>4286</v>
      </c>
    </row>
    <row r="397" spans="1:19">
      <c r="A397" s="92">
        <v>396</v>
      </c>
      <c r="B397" s="92" t="s">
        <v>357</v>
      </c>
      <c r="C397" s="92" t="s">
        <v>358</v>
      </c>
      <c r="D397" s="92" t="s">
        <v>4906</v>
      </c>
      <c r="E397" s="92" t="s">
        <v>5102</v>
      </c>
      <c r="F397" s="92" t="s">
        <v>4283</v>
      </c>
      <c r="G397" s="92">
        <v>2009</v>
      </c>
      <c r="H397" s="92">
        <v>-24.566666699999999</v>
      </c>
      <c r="I397" s="92">
        <v>29.5833333</v>
      </c>
      <c r="J397" s="92" t="s">
        <v>42</v>
      </c>
      <c r="K397" s="92" t="s">
        <v>1510</v>
      </c>
      <c r="L397" s="92" t="s">
        <v>5125</v>
      </c>
      <c r="M397" s="92" t="s">
        <v>5126</v>
      </c>
      <c r="N397" s="92" t="s">
        <v>26</v>
      </c>
      <c r="O397" s="92" t="s">
        <v>1510</v>
      </c>
      <c r="S397" s="92" t="s">
        <v>4286</v>
      </c>
    </row>
    <row r="398" spans="1:19">
      <c r="A398" s="92">
        <v>397</v>
      </c>
      <c r="B398" s="92" t="s">
        <v>357</v>
      </c>
      <c r="C398" s="92" t="s">
        <v>358</v>
      </c>
      <c r="D398" s="92" t="s">
        <v>4889</v>
      </c>
      <c r="E398" s="92" t="s">
        <v>5102</v>
      </c>
      <c r="F398" s="92" t="s">
        <v>4283</v>
      </c>
      <c r="G398" s="92">
        <v>2009</v>
      </c>
      <c r="H398" s="92">
        <v>-24.566666699999999</v>
      </c>
      <c r="I398" s="92">
        <v>29.5833333</v>
      </c>
      <c r="J398" s="92" t="s">
        <v>42</v>
      </c>
      <c r="K398" s="92" t="s">
        <v>1510</v>
      </c>
      <c r="L398" s="92" t="s">
        <v>5127</v>
      </c>
      <c r="M398" s="92" t="s">
        <v>5128</v>
      </c>
      <c r="N398" s="92" t="s">
        <v>26</v>
      </c>
      <c r="O398" s="92" t="s">
        <v>1510</v>
      </c>
      <c r="S398" s="92" t="s">
        <v>4286</v>
      </c>
    </row>
    <row r="399" spans="1:19">
      <c r="A399" s="92">
        <v>398</v>
      </c>
      <c r="B399" s="92" t="s">
        <v>357</v>
      </c>
      <c r="C399" s="92" t="s">
        <v>358</v>
      </c>
      <c r="D399" s="92" t="s">
        <v>4889</v>
      </c>
      <c r="E399" s="92" t="s">
        <v>5102</v>
      </c>
      <c r="F399" s="92" t="s">
        <v>4283</v>
      </c>
      <c r="G399" s="92">
        <v>2009</v>
      </c>
      <c r="H399" s="92">
        <v>-24.566666699999999</v>
      </c>
      <c r="I399" s="92">
        <v>29.5833333</v>
      </c>
      <c r="J399" s="92" t="s">
        <v>42</v>
      </c>
      <c r="K399" s="92" t="s">
        <v>1510</v>
      </c>
      <c r="L399" s="92" t="s">
        <v>5129</v>
      </c>
      <c r="M399" s="92" t="s">
        <v>5130</v>
      </c>
      <c r="N399" s="92" t="s">
        <v>26</v>
      </c>
      <c r="O399" s="92" t="s">
        <v>1510</v>
      </c>
      <c r="S399" s="92" t="s">
        <v>4286</v>
      </c>
    </row>
    <row r="400" spans="1:19">
      <c r="A400" s="92">
        <v>399</v>
      </c>
      <c r="B400" s="92" t="s">
        <v>357</v>
      </c>
      <c r="C400" s="92" t="s">
        <v>358</v>
      </c>
      <c r="D400" s="92" t="s">
        <v>4889</v>
      </c>
      <c r="E400" s="92" t="s">
        <v>5102</v>
      </c>
      <c r="F400" s="92" t="s">
        <v>4283</v>
      </c>
      <c r="G400" s="92">
        <v>2009</v>
      </c>
      <c r="H400" s="92">
        <v>-24.566666699999999</v>
      </c>
      <c r="I400" s="92">
        <v>29.5833333</v>
      </c>
      <c r="J400" s="92" t="s">
        <v>42</v>
      </c>
      <c r="K400" s="92" t="s">
        <v>1510</v>
      </c>
      <c r="L400" s="92" t="s">
        <v>5131</v>
      </c>
      <c r="M400" s="92" t="s">
        <v>5132</v>
      </c>
      <c r="N400" s="92" t="s">
        <v>26</v>
      </c>
      <c r="O400" s="92" t="s">
        <v>1510</v>
      </c>
      <c r="S400" s="92" t="s">
        <v>4286</v>
      </c>
    </row>
    <row r="401" spans="1:19">
      <c r="A401" s="92">
        <v>400</v>
      </c>
      <c r="B401" s="92" t="s">
        <v>357</v>
      </c>
      <c r="C401" s="92" t="s">
        <v>358</v>
      </c>
      <c r="D401" s="92" t="s">
        <v>4889</v>
      </c>
      <c r="E401" s="92" t="s">
        <v>5102</v>
      </c>
      <c r="F401" s="92" t="s">
        <v>4283</v>
      </c>
      <c r="G401" s="92">
        <v>2009</v>
      </c>
      <c r="H401" s="92">
        <v>-24.566666699999999</v>
      </c>
      <c r="I401" s="92">
        <v>29.5833333</v>
      </c>
      <c r="J401" s="92" t="s">
        <v>42</v>
      </c>
      <c r="K401" s="92" t="s">
        <v>1510</v>
      </c>
      <c r="L401" s="92" t="s">
        <v>5133</v>
      </c>
      <c r="M401" s="92" t="s">
        <v>5134</v>
      </c>
      <c r="N401" s="92" t="s">
        <v>26</v>
      </c>
      <c r="O401" s="92" t="s">
        <v>1510</v>
      </c>
      <c r="S401" s="92" t="s">
        <v>4286</v>
      </c>
    </row>
    <row r="402" spans="1:19">
      <c r="A402" s="92">
        <v>401</v>
      </c>
      <c r="B402" s="92" t="s">
        <v>357</v>
      </c>
      <c r="C402" s="92" t="s">
        <v>358</v>
      </c>
      <c r="D402" s="92" t="s">
        <v>4906</v>
      </c>
      <c r="E402" s="92" t="s">
        <v>5135</v>
      </c>
      <c r="F402" s="92" t="s">
        <v>4283</v>
      </c>
      <c r="G402" s="92">
        <v>2009</v>
      </c>
      <c r="H402" s="92">
        <v>-25.167361</v>
      </c>
      <c r="I402" s="92">
        <v>29.398691899999999</v>
      </c>
      <c r="J402" s="92" t="s">
        <v>3022</v>
      </c>
      <c r="K402" s="92" t="s">
        <v>1510</v>
      </c>
      <c r="L402" s="92" t="s">
        <v>5136</v>
      </c>
      <c r="M402" s="92" t="s">
        <v>5137</v>
      </c>
      <c r="N402" s="92" t="s">
        <v>26</v>
      </c>
      <c r="O402" s="92" t="s">
        <v>1510</v>
      </c>
      <c r="S402" s="92" t="s">
        <v>4286</v>
      </c>
    </row>
    <row r="403" spans="1:19">
      <c r="A403" s="92">
        <v>402</v>
      </c>
      <c r="B403" s="92" t="s">
        <v>357</v>
      </c>
      <c r="C403" s="92" t="s">
        <v>358</v>
      </c>
      <c r="D403" s="92" t="s">
        <v>4889</v>
      </c>
      <c r="E403" s="92" t="s">
        <v>5135</v>
      </c>
      <c r="F403" s="92" t="s">
        <v>4283</v>
      </c>
      <c r="G403" s="92">
        <v>2009</v>
      </c>
      <c r="H403" s="92">
        <v>-25.167361</v>
      </c>
      <c r="I403" s="92">
        <v>29.398691899999999</v>
      </c>
      <c r="J403" s="92" t="s">
        <v>3022</v>
      </c>
      <c r="K403" s="92" t="s">
        <v>1510</v>
      </c>
      <c r="L403" s="92" t="s">
        <v>5138</v>
      </c>
      <c r="M403" s="92" t="s">
        <v>5139</v>
      </c>
      <c r="N403" s="92" t="s">
        <v>26</v>
      </c>
      <c r="O403" s="92" t="s">
        <v>1510</v>
      </c>
      <c r="S403" s="92" t="s">
        <v>4286</v>
      </c>
    </row>
    <row r="404" spans="1:19">
      <c r="A404" s="92">
        <v>403</v>
      </c>
      <c r="B404" s="92" t="s">
        <v>357</v>
      </c>
      <c r="C404" s="92" t="s">
        <v>358</v>
      </c>
      <c r="D404" s="92" t="s">
        <v>4895</v>
      </c>
      <c r="E404" s="92" t="s">
        <v>5135</v>
      </c>
      <c r="F404" s="92" t="s">
        <v>4283</v>
      </c>
      <c r="G404" s="92">
        <v>2009</v>
      </c>
      <c r="H404" s="92">
        <v>-25.167361</v>
      </c>
      <c r="I404" s="92">
        <v>29.398691899999999</v>
      </c>
      <c r="J404" s="92" t="s">
        <v>42</v>
      </c>
      <c r="K404" s="92" t="s">
        <v>1510</v>
      </c>
      <c r="L404" s="92" t="s">
        <v>5140</v>
      </c>
      <c r="M404" s="92" t="s">
        <v>5141</v>
      </c>
      <c r="N404" s="92" t="s">
        <v>26</v>
      </c>
      <c r="O404" s="92" t="s">
        <v>1510</v>
      </c>
      <c r="S404" s="92" t="s">
        <v>4286</v>
      </c>
    </row>
    <row r="405" spans="1:19">
      <c r="A405" s="92">
        <v>404</v>
      </c>
      <c r="B405" s="92" t="s">
        <v>357</v>
      </c>
      <c r="C405" s="92" t="s">
        <v>358</v>
      </c>
      <c r="D405" s="92" t="s">
        <v>4895</v>
      </c>
      <c r="E405" s="92" t="s">
        <v>5135</v>
      </c>
      <c r="F405" s="92" t="s">
        <v>4283</v>
      </c>
      <c r="G405" s="92">
        <v>2009</v>
      </c>
      <c r="H405" s="92">
        <v>-25.167361</v>
      </c>
      <c r="I405" s="92">
        <v>29.398691899999999</v>
      </c>
      <c r="J405" s="92" t="s">
        <v>42</v>
      </c>
      <c r="K405" s="92" t="s">
        <v>1510</v>
      </c>
      <c r="L405" s="92" t="s">
        <v>5142</v>
      </c>
      <c r="M405" s="92" t="s">
        <v>5143</v>
      </c>
      <c r="N405" s="92" t="s">
        <v>26</v>
      </c>
      <c r="O405" s="92" t="s">
        <v>1510</v>
      </c>
      <c r="S405" s="92" t="s">
        <v>4286</v>
      </c>
    </row>
    <row r="406" spans="1:19">
      <c r="A406" s="92">
        <v>405</v>
      </c>
      <c r="B406" s="92" t="s">
        <v>357</v>
      </c>
      <c r="C406" s="92" t="s">
        <v>358</v>
      </c>
      <c r="D406" s="92" t="s">
        <v>4895</v>
      </c>
      <c r="E406" s="92" t="s">
        <v>5135</v>
      </c>
      <c r="F406" s="92" t="s">
        <v>4283</v>
      </c>
      <c r="G406" s="92">
        <v>2009</v>
      </c>
      <c r="H406" s="92">
        <v>-25.167361</v>
      </c>
      <c r="I406" s="92">
        <v>29.398691899999999</v>
      </c>
      <c r="J406" s="92" t="s">
        <v>42</v>
      </c>
      <c r="K406" s="92" t="s">
        <v>1510</v>
      </c>
      <c r="L406" s="92" t="s">
        <v>5144</v>
      </c>
      <c r="M406" s="92" t="s">
        <v>5145</v>
      </c>
      <c r="N406" s="92" t="s">
        <v>26</v>
      </c>
      <c r="O406" s="92" t="s">
        <v>1510</v>
      </c>
      <c r="S406" s="92" t="s">
        <v>4286</v>
      </c>
    </row>
    <row r="407" spans="1:19">
      <c r="A407" s="92">
        <v>406</v>
      </c>
      <c r="B407" s="92" t="s">
        <v>357</v>
      </c>
      <c r="C407" s="92" t="s">
        <v>358</v>
      </c>
      <c r="D407" s="92" t="s">
        <v>4895</v>
      </c>
      <c r="E407" s="92" t="s">
        <v>5135</v>
      </c>
      <c r="F407" s="92" t="s">
        <v>4283</v>
      </c>
      <c r="G407" s="92">
        <v>2009</v>
      </c>
      <c r="H407" s="92">
        <v>-25.167361</v>
      </c>
      <c r="I407" s="92">
        <v>29.398691899999999</v>
      </c>
      <c r="J407" s="92" t="s">
        <v>42</v>
      </c>
      <c r="K407" s="92" t="s">
        <v>1510</v>
      </c>
      <c r="L407" s="92" t="s">
        <v>5146</v>
      </c>
      <c r="M407" s="92" t="s">
        <v>5147</v>
      </c>
      <c r="N407" s="92" t="s">
        <v>26</v>
      </c>
      <c r="O407" s="92" t="s">
        <v>1510</v>
      </c>
      <c r="S407" s="92" t="s">
        <v>4286</v>
      </c>
    </row>
    <row r="408" spans="1:19">
      <c r="A408" s="92">
        <v>407</v>
      </c>
      <c r="B408" s="92" t="s">
        <v>357</v>
      </c>
      <c r="C408" s="92" t="s">
        <v>358</v>
      </c>
      <c r="D408" s="92" t="s">
        <v>4895</v>
      </c>
      <c r="E408" s="92" t="s">
        <v>5135</v>
      </c>
      <c r="F408" s="92" t="s">
        <v>4283</v>
      </c>
      <c r="G408" s="92">
        <v>2009</v>
      </c>
      <c r="H408" s="92">
        <v>-25.167361</v>
      </c>
      <c r="I408" s="92">
        <v>29.398691899999999</v>
      </c>
      <c r="J408" s="92" t="s">
        <v>42</v>
      </c>
      <c r="K408" s="92" t="s">
        <v>1510</v>
      </c>
      <c r="L408" s="92" t="s">
        <v>5148</v>
      </c>
      <c r="M408" s="92" t="s">
        <v>5149</v>
      </c>
      <c r="N408" s="92" t="s">
        <v>26</v>
      </c>
      <c r="O408" s="92" t="s">
        <v>1510</v>
      </c>
      <c r="S408" s="92" t="s">
        <v>4286</v>
      </c>
    </row>
    <row r="409" spans="1:19">
      <c r="A409" s="92">
        <v>408</v>
      </c>
      <c r="B409" s="92" t="s">
        <v>357</v>
      </c>
      <c r="C409" s="92" t="s">
        <v>358</v>
      </c>
      <c r="D409" s="92" t="s">
        <v>4914</v>
      </c>
      <c r="E409" s="92" t="s">
        <v>5135</v>
      </c>
      <c r="F409" s="92" t="s">
        <v>4283</v>
      </c>
      <c r="G409" s="92">
        <v>2009</v>
      </c>
      <c r="H409" s="92">
        <v>-25.167361</v>
      </c>
      <c r="I409" s="92">
        <v>29.398691899999999</v>
      </c>
      <c r="J409" s="92" t="s">
        <v>42</v>
      </c>
      <c r="K409" s="92" t="s">
        <v>1510</v>
      </c>
      <c r="L409" s="92" t="s">
        <v>5150</v>
      </c>
      <c r="M409" s="92" t="s">
        <v>5151</v>
      </c>
      <c r="N409" s="92" t="s">
        <v>26</v>
      </c>
      <c r="O409" s="92" t="s">
        <v>1510</v>
      </c>
      <c r="S409" s="92" t="s">
        <v>4286</v>
      </c>
    </row>
    <row r="410" spans="1:19">
      <c r="A410" s="92">
        <v>409</v>
      </c>
      <c r="B410" s="92" t="s">
        <v>357</v>
      </c>
      <c r="C410" s="92" t="s">
        <v>358</v>
      </c>
      <c r="D410" s="92" t="s">
        <v>4914</v>
      </c>
      <c r="E410" s="92" t="s">
        <v>5135</v>
      </c>
      <c r="F410" s="92" t="s">
        <v>4283</v>
      </c>
      <c r="G410" s="92">
        <v>2009</v>
      </c>
      <c r="H410" s="92">
        <v>-25.167361</v>
      </c>
      <c r="I410" s="92">
        <v>29.398691899999999</v>
      </c>
      <c r="J410" s="92" t="s">
        <v>42</v>
      </c>
      <c r="K410" s="92" t="s">
        <v>1510</v>
      </c>
      <c r="L410" s="92" t="s">
        <v>5152</v>
      </c>
      <c r="M410" s="92" t="s">
        <v>5153</v>
      </c>
      <c r="N410" s="92" t="s">
        <v>26</v>
      </c>
      <c r="O410" s="92" t="s">
        <v>1510</v>
      </c>
      <c r="S410" s="92" t="s">
        <v>4286</v>
      </c>
    </row>
    <row r="411" spans="1:19">
      <c r="A411" s="92">
        <v>410</v>
      </c>
      <c r="B411" s="92" t="s">
        <v>357</v>
      </c>
      <c r="C411" s="92" t="s">
        <v>358</v>
      </c>
      <c r="D411" s="92" t="s">
        <v>4914</v>
      </c>
      <c r="E411" s="92" t="s">
        <v>5135</v>
      </c>
      <c r="F411" s="92" t="s">
        <v>4283</v>
      </c>
      <c r="G411" s="92">
        <v>2009</v>
      </c>
      <c r="H411" s="92">
        <v>-25.167361</v>
      </c>
      <c r="I411" s="92">
        <v>29.398691899999999</v>
      </c>
      <c r="J411" s="92" t="s">
        <v>42</v>
      </c>
      <c r="K411" s="92" t="s">
        <v>1510</v>
      </c>
      <c r="L411" s="92" t="s">
        <v>5154</v>
      </c>
      <c r="M411" s="92" t="s">
        <v>5155</v>
      </c>
      <c r="N411" s="92" t="s">
        <v>26</v>
      </c>
      <c r="O411" s="92" t="s">
        <v>1510</v>
      </c>
      <c r="S411" s="92" t="s">
        <v>4286</v>
      </c>
    </row>
    <row r="412" spans="1:19">
      <c r="A412" s="92">
        <v>411</v>
      </c>
      <c r="B412" s="92" t="s">
        <v>357</v>
      </c>
      <c r="C412" s="92" t="s">
        <v>358</v>
      </c>
      <c r="D412" s="92" t="s">
        <v>4914</v>
      </c>
      <c r="E412" s="92" t="s">
        <v>5135</v>
      </c>
      <c r="F412" s="92" t="s">
        <v>4283</v>
      </c>
      <c r="G412" s="92">
        <v>2009</v>
      </c>
      <c r="H412" s="92">
        <v>-25.167361</v>
      </c>
      <c r="I412" s="92">
        <v>29.398691899999999</v>
      </c>
      <c r="J412" s="92" t="s">
        <v>42</v>
      </c>
      <c r="K412" s="92" t="s">
        <v>1510</v>
      </c>
      <c r="L412" s="92" t="s">
        <v>5156</v>
      </c>
      <c r="M412" s="92" t="s">
        <v>5157</v>
      </c>
      <c r="N412" s="92" t="s">
        <v>26</v>
      </c>
      <c r="O412" s="92" t="s">
        <v>1510</v>
      </c>
      <c r="S412" s="92" t="s">
        <v>4286</v>
      </c>
    </row>
    <row r="413" spans="1:19">
      <c r="A413" s="92">
        <v>412</v>
      </c>
      <c r="B413" s="92" t="s">
        <v>357</v>
      </c>
      <c r="C413" s="92" t="s">
        <v>358</v>
      </c>
      <c r="D413" s="92" t="s">
        <v>4906</v>
      </c>
      <c r="E413" s="92" t="s">
        <v>5135</v>
      </c>
      <c r="F413" s="92" t="s">
        <v>4283</v>
      </c>
      <c r="G413" s="92">
        <v>2009</v>
      </c>
      <c r="H413" s="92">
        <v>-25.167361</v>
      </c>
      <c r="I413" s="92">
        <v>29.398691899999999</v>
      </c>
      <c r="J413" s="92" t="s">
        <v>42</v>
      </c>
      <c r="K413" s="92" t="s">
        <v>1510</v>
      </c>
      <c r="L413" s="92" t="s">
        <v>5158</v>
      </c>
      <c r="M413" s="92" t="s">
        <v>5159</v>
      </c>
      <c r="N413" s="92" t="s">
        <v>26</v>
      </c>
      <c r="O413" s="92" t="s">
        <v>1510</v>
      </c>
      <c r="S413" s="92" t="s">
        <v>4286</v>
      </c>
    </row>
    <row r="414" spans="1:19">
      <c r="A414" s="92">
        <v>413</v>
      </c>
      <c r="B414" s="92" t="s">
        <v>357</v>
      </c>
      <c r="C414" s="92" t="s">
        <v>358</v>
      </c>
      <c r="D414" s="92" t="s">
        <v>4889</v>
      </c>
      <c r="E414" s="92" t="s">
        <v>5135</v>
      </c>
      <c r="F414" s="92" t="s">
        <v>4283</v>
      </c>
      <c r="G414" s="92">
        <v>2009</v>
      </c>
      <c r="H414" s="92">
        <v>-25.167361</v>
      </c>
      <c r="I414" s="92">
        <v>29.398691899999999</v>
      </c>
      <c r="J414" s="92" t="s">
        <v>42</v>
      </c>
      <c r="K414" s="92" t="s">
        <v>1510</v>
      </c>
      <c r="L414" s="92" t="s">
        <v>5160</v>
      </c>
      <c r="M414" s="92" t="s">
        <v>5161</v>
      </c>
      <c r="N414" s="92" t="s">
        <v>26</v>
      </c>
      <c r="O414" s="92" t="s">
        <v>1510</v>
      </c>
      <c r="S414" s="92" t="s">
        <v>4286</v>
      </c>
    </row>
    <row r="415" spans="1:19">
      <c r="A415" s="92">
        <v>414</v>
      </c>
      <c r="B415" s="92" t="s">
        <v>357</v>
      </c>
      <c r="C415" s="92" t="s">
        <v>358</v>
      </c>
      <c r="D415" s="92" t="s">
        <v>4889</v>
      </c>
      <c r="E415" s="92" t="s">
        <v>5135</v>
      </c>
      <c r="F415" s="92" t="s">
        <v>4283</v>
      </c>
      <c r="G415" s="92">
        <v>2009</v>
      </c>
      <c r="H415" s="92">
        <v>-25.167361</v>
      </c>
      <c r="I415" s="92">
        <v>29.398691899999999</v>
      </c>
      <c r="J415" s="92" t="s">
        <v>42</v>
      </c>
      <c r="K415" s="92" t="s">
        <v>1510</v>
      </c>
      <c r="L415" s="92" t="s">
        <v>5162</v>
      </c>
      <c r="M415" s="92" t="s">
        <v>5163</v>
      </c>
      <c r="N415" s="92" t="s">
        <v>26</v>
      </c>
      <c r="O415" s="92" t="s">
        <v>1510</v>
      </c>
      <c r="S415" s="92" t="s">
        <v>4286</v>
      </c>
    </row>
    <row r="416" spans="1:19">
      <c r="A416" s="92">
        <v>415</v>
      </c>
      <c r="B416" s="92" t="s">
        <v>357</v>
      </c>
      <c r="C416" s="92" t="s">
        <v>358</v>
      </c>
      <c r="D416" s="92" t="s">
        <v>4889</v>
      </c>
      <c r="E416" s="92" t="s">
        <v>5135</v>
      </c>
      <c r="F416" s="92" t="s">
        <v>4283</v>
      </c>
      <c r="G416" s="92">
        <v>2009</v>
      </c>
      <c r="H416" s="92">
        <v>-25.167361</v>
      </c>
      <c r="I416" s="92">
        <v>29.398691899999999</v>
      </c>
      <c r="J416" s="92" t="s">
        <v>42</v>
      </c>
      <c r="K416" s="92" t="s">
        <v>1510</v>
      </c>
      <c r="L416" s="92" t="s">
        <v>5164</v>
      </c>
      <c r="M416" s="92" t="s">
        <v>5165</v>
      </c>
      <c r="N416" s="92" t="s">
        <v>26</v>
      </c>
      <c r="O416" s="92" t="s">
        <v>1510</v>
      </c>
      <c r="S416" s="92" t="s">
        <v>4286</v>
      </c>
    </row>
    <row r="417" spans="1:19">
      <c r="A417" s="92">
        <v>416</v>
      </c>
      <c r="B417" s="92" t="s">
        <v>357</v>
      </c>
      <c r="C417" s="92" t="s">
        <v>358</v>
      </c>
      <c r="D417" s="92" t="s">
        <v>4889</v>
      </c>
      <c r="E417" s="92" t="s">
        <v>5135</v>
      </c>
      <c r="F417" s="92" t="s">
        <v>4283</v>
      </c>
      <c r="G417" s="92">
        <v>2009</v>
      </c>
      <c r="H417" s="92">
        <v>-25.167361</v>
      </c>
      <c r="I417" s="92">
        <v>29.398691899999999</v>
      </c>
      <c r="J417" s="92" t="s">
        <v>42</v>
      </c>
      <c r="K417" s="92" t="s">
        <v>1510</v>
      </c>
      <c r="L417" s="92" t="s">
        <v>5166</v>
      </c>
      <c r="M417" s="92" t="s">
        <v>5167</v>
      </c>
      <c r="N417" s="92" t="s">
        <v>26</v>
      </c>
      <c r="O417" s="92" t="s">
        <v>1510</v>
      </c>
      <c r="S417" s="92" t="s">
        <v>4286</v>
      </c>
    </row>
    <row r="418" spans="1:19">
      <c r="A418" s="92">
        <v>417</v>
      </c>
      <c r="B418" s="92" t="s">
        <v>357</v>
      </c>
      <c r="C418" s="92" t="s">
        <v>358</v>
      </c>
      <c r="D418" s="92" t="s">
        <v>4895</v>
      </c>
      <c r="E418" s="92" t="s">
        <v>5168</v>
      </c>
      <c r="F418" s="92" t="s">
        <v>4283</v>
      </c>
      <c r="G418" s="92">
        <v>2009</v>
      </c>
      <c r="H418" s="92">
        <v>-24.965057600000002</v>
      </c>
      <c r="I418" s="92">
        <v>29.281468700000001</v>
      </c>
      <c r="J418" s="92" t="s">
        <v>42</v>
      </c>
      <c r="K418" s="92" t="s">
        <v>1510</v>
      </c>
      <c r="L418" s="92" t="s">
        <v>5169</v>
      </c>
      <c r="M418" s="92" t="s">
        <v>5170</v>
      </c>
      <c r="N418" s="92" t="s">
        <v>26</v>
      </c>
      <c r="O418" s="92" t="s">
        <v>1510</v>
      </c>
      <c r="S418" s="92" t="s">
        <v>4286</v>
      </c>
    </row>
    <row r="419" spans="1:19">
      <c r="A419" s="92">
        <v>418</v>
      </c>
      <c r="B419" s="92" t="s">
        <v>357</v>
      </c>
      <c r="C419" s="92" t="s">
        <v>358</v>
      </c>
      <c r="D419" s="92" t="s">
        <v>4895</v>
      </c>
      <c r="E419" s="92" t="s">
        <v>5168</v>
      </c>
      <c r="F419" s="92" t="s">
        <v>4283</v>
      </c>
      <c r="G419" s="92">
        <v>2009</v>
      </c>
      <c r="H419" s="92">
        <v>-24.965057600000002</v>
      </c>
      <c r="I419" s="92">
        <v>29.281468700000001</v>
      </c>
      <c r="J419" s="92" t="s">
        <v>42</v>
      </c>
      <c r="K419" s="92" t="s">
        <v>1510</v>
      </c>
      <c r="L419" s="92" t="s">
        <v>5171</v>
      </c>
      <c r="M419" s="92" t="s">
        <v>5172</v>
      </c>
      <c r="N419" s="92" t="s">
        <v>26</v>
      </c>
      <c r="O419" s="92" t="s">
        <v>1510</v>
      </c>
      <c r="S419" s="92" t="s">
        <v>4286</v>
      </c>
    </row>
    <row r="420" spans="1:19">
      <c r="A420" s="92">
        <v>419</v>
      </c>
      <c r="B420" s="92" t="s">
        <v>357</v>
      </c>
      <c r="C420" s="92" t="s">
        <v>358</v>
      </c>
      <c r="D420" s="92" t="s">
        <v>4895</v>
      </c>
      <c r="E420" s="92" t="s">
        <v>5168</v>
      </c>
      <c r="F420" s="92" t="s">
        <v>4283</v>
      </c>
      <c r="G420" s="92">
        <v>2009</v>
      </c>
      <c r="H420" s="92">
        <v>-24.965057600000002</v>
      </c>
      <c r="I420" s="92">
        <v>29.281468700000001</v>
      </c>
      <c r="J420" s="92" t="s">
        <v>42</v>
      </c>
      <c r="K420" s="92" t="s">
        <v>1510</v>
      </c>
      <c r="L420" s="92" t="s">
        <v>5173</v>
      </c>
      <c r="M420" s="92" t="s">
        <v>5174</v>
      </c>
      <c r="N420" s="92" t="s">
        <v>26</v>
      </c>
      <c r="O420" s="92" t="s">
        <v>1510</v>
      </c>
      <c r="S420" s="92" t="s">
        <v>4286</v>
      </c>
    </row>
    <row r="421" spans="1:19">
      <c r="A421" s="92">
        <v>420</v>
      </c>
      <c r="B421" s="92" t="s">
        <v>357</v>
      </c>
      <c r="C421" s="92" t="s">
        <v>358</v>
      </c>
      <c r="D421" s="92" t="s">
        <v>4895</v>
      </c>
      <c r="E421" s="92" t="s">
        <v>5168</v>
      </c>
      <c r="F421" s="92" t="s">
        <v>4283</v>
      </c>
      <c r="G421" s="92">
        <v>2009</v>
      </c>
      <c r="H421" s="92">
        <v>-24.965057600000002</v>
      </c>
      <c r="I421" s="92">
        <v>29.281468700000001</v>
      </c>
      <c r="J421" s="92" t="s">
        <v>42</v>
      </c>
      <c r="K421" s="92" t="s">
        <v>1510</v>
      </c>
      <c r="L421" s="92" t="s">
        <v>5175</v>
      </c>
      <c r="M421" s="92" t="s">
        <v>5176</v>
      </c>
      <c r="N421" s="92" t="s">
        <v>26</v>
      </c>
      <c r="O421" s="92" t="s">
        <v>1510</v>
      </c>
      <c r="S421" s="92" t="s">
        <v>4286</v>
      </c>
    </row>
    <row r="422" spans="1:19">
      <c r="A422" s="92">
        <v>421</v>
      </c>
      <c r="B422" s="92" t="s">
        <v>357</v>
      </c>
      <c r="C422" s="92" t="s">
        <v>358</v>
      </c>
      <c r="D422" s="92" t="s">
        <v>4914</v>
      </c>
      <c r="E422" s="92" t="s">
        <v>5168</v>
      </c>
      <c r="F422" s="92" t="s">
        <v>4283</v>
      </c>
      <c r="G422" s="92">
        <v>2009</v>
      </c>
      <c r="H422" s="92">
        <v>-24.965057600000002</v>
      </c>
      <c r="I422" s="92">
        <v>29.281468700000001</v>
      </c>
      <c r="J422" s="92" t="s">
        <v>42</v>
      </c>
      <c r="K422" s="92" t="s">
        <v>1510</v>
      </c>
      <c r="L422" s="92" t="s">
        <v>5177</v>
      </c>
      <c r="M422" s="92" t="s">
        <v>5178</v>
      </c>
      <c r="N422" s="92" t="s">
        <v>26</v>
      </c>
      <c r="O422" s="92" t="s">
        <v>1510</v>
      </c>
      <c r="S422" s="92" t="s">
        <v>4286</v>
      </c>
    </row>
    <row r="423" spans="1:19">
      <c r="A423" s="92">
        <v>422</v>
      </c>
      <c r="B423" s="92" t="s">
        <v>357</v>
      </c>
      <c r="C423" s="92" t="s">
        <v>358</v>
      </c>
      <c r="D423" s="92" t="s">
        <v>4914</v>
      </c>
      <c r="E423" s="92" t="s">
        <v>5168</v>
      </c>
      <c r="F423" s="92" t="s">
        <v>4283</v>
      </c>
      <c r="G423" s="92">
        <v>2009</v>
      </c>
      <c r="H423" s="92">
        <v>-24.965057600000002</v>
      </c>
      <c r="I423" s="92">
        <v>29.281468700000001</v>
      </c>
      <c r="J423" s="92" t="s">
        <v>42</v>
      </c>
      <c r="K423" s="92" t="s">
        <v>1510</v>
      </c>
      <c r="L423" s="92" t="s">
        <v>5179</v>
      </c>
      <c r="M423" s="92" t="s">
        <v>5180</v>
      </c>
      <c r="N423" s="92" t="s">
        <v>26</v>
      </c>
      <c r="O423" s="92" t="s">
        <v>1510</v>
      </c>
      <c r="S423" s="92" t="s">
        <v>4286</v>
      </c>
    </row>
    <row r="424" spans="1:19">
      <c r="A424" s="92">
        <v>423</v>
      </c>
      <c r="B424" s="92" t="s">
        <v>357</v>
      </c>
      <c r="C424" s="92" t="s">
        <v>358</v>
      </c>
      <c r="D424" s="92" t="s">
        <v>4914</v>
      </c>
      <c r="E424" s="92" t="s">
        <v>5168</v>
      </c>
      <c r="F424" s="92" t="s">
        <v>4283</v>
      </c>
      <c r="G424" s="92">
        <v>2009</v>
      </c>
      <c r="H424" s="92">
        <v>-24.965057600000002</v>
      </c>
      <c r="I424" s="92">
        <v>29.281468700000001</v>
      </c>
      <c r="J424" s="92" t="s">
        <v>42</v>
      </c>
      <c r="K424" s="92" t="s">
        <v>1510</v>
      </c>
      <c r="L424" s="92" t="s">
        <v>5181</v>
      </c>
      <c r="M424" s="92" t="s">
        <v>5182</v>
      </c>
      <c r="N424" s="92" t="s">
        <v>26</v>
      </c>
      <c r="O424" s="92" t="s">
        <v>1510</v>
      </c>
      <c r="S424" s="92" t="s">
        <v>4286</v>
      </c>
    </row>
    <row r="425" spans="1:19">
      <c r="A425" s="92">
        <v>424</v>
      </c>
      <c r="B425" s="92" t="s">
        <v>357</v>
      </c>
      <c r="C425" s="92" t="s">
        <v>358</v>
      </c>
      <c r="D425" s="92" t="s">
        <v>4914</v>
      </c>
      <c r="E425" s="92" t="s">
        <v>5168</v>
      </c>
      <c r="F425" s="92" t="s">
        <v>4283</v>
      </c>
      <c r="G425" s="92">
        <v>2009</v>
      </c>
      <c r="H425" s="92">
        <v>-24.965057600000002</v>
      </c>
      <c r="I425" s="92">
        <v>29.281468700000001</v>
      </c>
      <c r="J425" s="92" t="s">
        <v>42</v>
      </c>
      <c r="K425" s="92" t="s">
        <v>1510</v>
      </c>
      <c r="L425" s="92" t="s">
        <v>5183</v>
      </c>
      <c r="M425" s="92" t="s">
        <v>5184</v>
      </c>
      <c r="N425" s="92" t="s">
        <v>26</v>
      </c>
      <c r="O425" s="92" t="s">
        <v>1510</v>
      </c>
      <c r="S425" s="92" t="s">
        <v>4286</v>
      </c>
    </row>
    <row r="426" spans="1:19">
      <c r="A426" s="92">
        <v>425</v>
      </c>
      <c r="B426" s="92" t="s">
        <v>357</v>
      </c>
      <c r="C426" s="92" t="s">
        <v>358</v>
      </c>
      <c r="D426" s="92" t="s">
        <v>4906</v>
      </c>
      <c r="E426" s="92" t="s">
        <v>5168</v>
      </c>
      <c r="F426" s="92" t="s">
        <v>4283</v>
      </c>
      <c r="G426" s="92">
        <v>2009</v>
      </c>
      <c r="H426" s="92">
        <v>-24.965057600000002</v>
      </c>
      <c r="I426" s="92">
        <v>29.281468700000001</v>
      </c>
      <c r="J426" s="92" t="s">
        <v>42</v>
      </c>
      <c r="K426" s="92" t="s">
        <v>1510</v>
      </c>
      <c r="L426" s="92" t="s">
        <v>5185</v>
      </c>
      <c r="M426" s="92" t="s">
        <v>5186</v>
      </c>
      <c r="N426" s="92" t="s">
        <v>26</v>
      </c>
      <c r="O426" s="92" t="s">
        <v>1510</v>
      </c>
      <c r="S426" s="92" t="s">
        <v>4286</v>
      </c>
    </row>
    <row r="427" spans="1:19">
      <c r="A427" s="92">
        <v>426</v>
      </c>
      <c r="B427" s="92" t="s">
        <v>357</v>
      </c>
      <c r="C427" s="92" t="s">
        <v>358</v>
      </c>
      <c r="D427" s="92" t="s">
        <v>4906</v>
      </c>
      <c r="E427" s="92" t="s">
        <v>5168</v>
      </c>
      <c r="F427" s="92" t="s">
        <v>4283</v>
      </c>
      <c r="G427" s="92">
        <v>2009</v>
      </c>
      <c r="H427" s="92">
        <v>-24.965057600000002</v>
      </c>
      <c r="I427" s="92">
        <v>29.281468700000001</v>
      </c>
      <c r="J427" s="92" t="s">
        <v>42</v>
      </c>
      <c r="K427" s="92" t="s">
        <v>1510</v>
      </c>
      <c r="L427" s="92" t="s">
        <v>5187</v>
      </c>
      <c r="M427" s="92" t="s">
        <v>5188</v>
      </c>
      <c r="N427" s="92" t="s">
        <v>26</v>
      </c>
      <c r="O427" s="92" t="s">
        <v>1510</v>
      </c>
      <c r="S427" s="92" t="s">
        <v>4286</v>
      </c>
    </row>
    <row r="428" spans="1:19">
      <c r="A428" s="92">
        <v>427</v>
      </c>
      <c r="B428" s="92" t="s">
        <v>357</v>
      </c>
      <c r="C428" s="92" t="s">
        <v>358</v>
      </c>
      <c r="D428" s="92" t="s">
        <v>4906</v>
      </c>
      <c r="E428" s="92" t="s">
        <v>5168</v>
      </c>
      <c r="F428" s="92" t="s">
        <v>4283</v>
      </c>
      <c r="G428" s="92">
        <v>2009</v>
      </c>
      <c r="H428" s="92">
        <v>-24.965057600000002</v>
      </c>
      <c r="I428" s="92">
        <v>29.281468700000001</v>
      </c>
      <c r="J428" s="92" t="s">
        <v>42</v>
      </c>
      <c r="K428" s="92" t="s">
        <v>1510</v>
      </c>
      <c r="L428" s="92" t="s">
        <v>5189</v>
      </c>
      <c r="M428" s="92" t="s">
        <v>5190</v>
      </c>
      <c r="N428" s="92" t="s">
        <v>26</v>
      </c>
      <c r="O428" s="92" t="s">
        <v>1510</v>
      </c>
      <c r="S428" s="92" t="s">
        <v>4286</v>
      </c>
    </row>
    <row r="429" spans="1:19">
      <c r="A429" s="92">
        <v>428</v>
      </c>
      <c r="B429" s="92" t="s">
        <v>357</v>
      </c>
      <c r="C429" s="92" t="s">
        <v>358</v>
      </c>
      <c r="D429" s="92" t="s">
        <v>4906</v>
      </c>
      <c r="E429" s="92" t="s">
        <v>5168</v>
      </c>
      <c r="F429" s="92" t="s">
        <v>4283</v>
      </c>
      <c r="G429" s="92">
        <v>2009</v>
      </c>
      <c r="H429" s="92">
        <v>-24.965057600000002</v>
      </c>
      <c r="I429" s="92">
        <v>29.281468700000001</v>
      </c>
      <c r="J429" s="92" t="s">
        <v>42</v>
      </c>
      <c r="K429" s="92" t="s">
        <v>1510</v>
      </c>
      <c r="L429" s="92" t="s">
        <v>5191</v>
      </c>
      <c r="M429" s="92" t="s">
        <v>5192</v>
      </c>
      <c r="N429" s="92" t="s">
        <v>26</v>
      </c>
      <c r="O429" s="92" t="s">
        <v>1510</v>
      </c>
      <c r="S429" s="92" t="s">
        <v>4286</v>
      </c>
    </row>
    <row r="430" spans="1:19">
      <c r="A430" s="92">
        <v>429</v>
      </c>
      <c r="B430" s="92" t="s">
        <v>357</v>
      </c>
      <c r="C430" s="92" t="s">
        <v>358</v>
      </c>
      <c r="D430" s="92" t="s">
        <v>4889</v>
      </c>
      <c r="E430" s="92" t="s">
        <v>5168</v>
      </c>
      <c r="F430" s="92" t="s">
        <v>4283</v>
      </c>
      <c r="G430" s="92">
        <v>2009</v>
      </c>
      <c r="H430" s="92">
        <v>-24.965057600000002</v>
      </c>
      <c r="I430" s="92">
        <v>29.281468700000001</v>
      </c>
      <c r="J430" s="92" t="s">
        <v>42</v>
      </c>
      <c r="K430" s="92" t="s">
        <v>1510</v>
      </c>
      <c r="L430" s="92" t="s">
        <v>5193</v>
      </c>
      <c r="M430" s="92" t="s">
        <v>5194</v>
      </c>
      <c r="N430" s="92" t="s">
        <v>26</v>
      </c>
      <c r="O430" s="92" t="s">
        <v>1510</v>
      </c>
      <c r="S430" s="92" t="s">
        <v>4286</v>
      </c>
    </row>
    <row r="431" spans="1:19">
      <c r="A431" s="92">
        <v>430</v>
      </c>
      <c r="B431" s="92" t="s">
        <v>357</v>
      </c>
      <c r="C431" s="92" t="s">
        <v>358</v>
      </c>
      <c r="D431" s="92" t="s">
        <v>4889</v>
      </c>
      <c r="E431" s="92" t="s">
        <v>5168</v>
      </c>
      <c r="F431" s="92" t="s">
        <v>4283</v>
      </c>
      <c r="G431" s="92">
        <v>2009</v>
      </c>
      <c r="H431" s="92">
        <v>-24.965057600000002</v>
      </c>
      <c r="I431" s="92">
        <v>29.281468700000001</v>
      </c>
      <c r="J431" s="92" t="s">
        <v>42</v>
      </c>
      <c r="K431" s="92" t="s">
        <v>1510</v>
      </c>
      <c r="L431" s="92" t="s">
        <v>5195</v>
      </c>
      <c r="M431" s="92" t="s">
        <v>5196</v>
      </c>
      <c r="N431" s="92" t="s">
        <v>26</v>
      </c>
      <c r="O431" s="92" t="s">
        <v>1510</v>
      </c>
      <c r="S431" s="92" t="s">
        <v>4286</v>
      </c>
    </row>
    <row r="432" spans="1:19">
      <c r="A432" s="92">
        <v>431</v>
      </c>
      <c r="B432" s="92" t="s">
        <v>357</v>
      </c>
      <c r="C432" s="92" t="s">
        <v>358</v>
      </c>
      <c r="D432" s="92" t="s">
        <v>4889</v>
      </c>
      <c r="E432" s="92" t="s">
        <v>5168</v>
      </c>
      <c r="F432" s="92" t="s">
        <v>4283</v>
      </c>
      <c r="G432" s="92">
        <v>2009</v>
      </c>
      <c r="H432" s="92">
        <v>-24.965057600000002</v>
      </c>
      <c r="I432" s="92">
        <v>29.281468700000001</v>
      </c>
      <c r="J432" s="92" t="s">
        <v>42</v>
      </c>
      <c r="K432" s="92" t="s">
        <v>1510</v>
      </c>
      <c r="L432" s="92" t="s">
        <v>5197</v>
      </c>
      <c r="M432" s="92" t="s">
        <v>5198</v>
      </c>
      <c r="N432" s="92" t="s">
        <v>26</v>
      </c>
      <c r="O432" s="92" t="s">
        <v>1510</v>
      </c>
      <c r="S432" s="92" t="s">
        <v>4286</v>
      </c>
    </row>
    <row r="433" spans="1:19">
      <c r="A433" s="92">
        <v>432</v>
      </c>
      <c r="B433" s="92" t="s">
        <v>357</v>
      </c>
      <c r="C433" s="92" t="s">
        <v>358</v>
      </c>
      <c r="D433" s="92" t="s">
        <v>4889</v>
      </c>
      <c r="E433" s="92" t="s">
        <v>5168</v>
      </c>
      <c r="F433" s="92" t="s">
        <v>4283</v>
      </c>
      <c r="G433" s="92">
        <v>2009</v>
      </c>
      <c r="H433" s="92">
        <v>-24.965057600000002</v>
      </c>
      <c r="I433" s="92">
        <v>29.281468700000001</v>
      </c>
      <c r="J433" s="92" t="s">
        <v>42</v>
      </c>
      <c r="K433" s="92" t="s">
        <v>1510</v>
      </c>
      <c r="L433" s="92" t="s">
        <v>5199</v>
      </c>
      <c r="M433" s="92" t="s">
        <v>5200</v>
      </c>
      <c r="N433" s="92" t="s">
        <v>26</v>
      </c>
      <c r="O433" s="92" t="s">
        <v>1510</v>
      </c>
      <c r="S433" s="92" t="s">
        <v>4286</v>
      </c>
    </row>
    <row r="434" spans="1:19">
      <c r="A434" s="92">
        <v>433</v>
      </c>
      <c r="B434" s="92" t="s">
        <v>357</v>
      </c>
      <c r="C434" s="92" t="s">
        <v>358</v>
      </c>
      <c r="D434" s="92" t="s">
        <v>4906</v>
      </c>
      <c r="E434" s="92" t="s">
        <v>5135</v>
      </c>
      <c r="F434" s="92" t="s">
        <v>4283</v>
      </c>
      <c r="G434" s="92">
        <v>2009</v>
      </c>
      <c r="H434" s="92">
        <v>-25.167361</v>
      </c>
      <c r="I434" s="92">
        <v>29.398691899999999</v>
      </c>
      <c r="J434" s="92" t="s">
        <v>96</v>
      </c>
      <c r="K434" s="92" t="s">
        <v>1510</v>
      </c>
      <c r="L434" s="92" t="s">
        <v>5201</v>
      </c>
      <c r="M434" s="92" t="s">
        <v>5202</v>
      </c>
      <c r="N434" s="92" t="s">
        <v>23</v>
      </c>
      <c r="O434" s="92" t="s">
        <v>1510</v>
      </c>
      <c r="S434" s="92" t="s">
        <v>4286</v>
      </c>
    </row>
    <row r="435" spans="1:19">
      <c r="A435" s="92">
        <v>434</v>
      </c>
      <c r="B435" s="92" t="s">
        <v>357</v>
      </c>
      <c r="C435" s="92" t="s">
        <v>358</v>
      </c>
      <c r="D435" s="92" t="s">
        <v>4906</v>
      </c>
      <c r="E435" s="92" t="s">
        <v>5135</v>
      </c>
      <c r="F435" s="92" t="s">
        <v>4283</v>
      </c>
      <c r="G435" s="92">
        <v>2009</v>
      </c>
      <c r="H435" s="92">
        <v>-25.167361</v>
      </c>
      <c r="I435" s="92">
        <v>29.398691899999999</v>
      </c>
      <c r="J435" s="92" t="s">
        <v>96</v>
      </c>
      <c r="K435" s="92" t="s">
        <v>1510</v>
      </c>
      <c r="L435" s="92" t="s">
        <v>5203</v>
      </c>
      <c r="M435" s="92" t="s">
        <v>5204</v>
      </c>
      <c r="N435" s="92" t="s">
        <v>23</v>
      </c>
      <c r="O435" s="92" t="s">
        <v>1510</v>
      </c>
      <c r="S435" s="92" t="s">
        <v>4286</v>
      </c>
    </row>
    <row r="436" spans="1:19">
      <c r="A436" s="92">
        <v>435</v>
      </c>
      <c r="B436" s="92" t="s">
        <v>357</v>
      </c>
      <c r="C436" s="92" t="s">
        <v>358</v>
      </c>
      <c r="D436" s="92" t="s">
        <v>4895</v>
      </c>
      <c r="E436" s="92" t="s">
        <v>5205</v>
      </c>
      <c r="F436" s="92" t="s">
        <v>4283</v>
      </c>
      <c r="G436" s="92">
        <v>2009</v>
      </c>
      <c r="H436" s="92">
        <v>-25.609989500000001</v>
      </c>
      <c r="I436" s="92">
        <v>27.795971300000001</v>
      </c>
      <c r="J436" s="92" t="s">
        <v>42</v>
      </c>
      <c r="K436" s="92" t="s">
        <v>1510</v>
      </c>
      <c r="L436" s="92" t="s">
        <v>5206</v>
      </c>
      <c r="M436" s="92" t="s">
        <v>5207</v>
      </c>
      <c r="N436" s="92" t="s">
        <v>26</v>
      </c>
      <c r="O436" s="92" t="s">
        <v>1510</v>
      </c>
      <c r="S436" s="92" t="s">
        <v>4286</v>
      </c>
    </row>
    <row r="437" spans="1:19">
      <c r="A437" s="92">
        <v>436</v>
      </c>
      <c r="B437" s="92" t="s">
        <v>357</v>
      </c>
      <c r="C437" s="92" t="s">
        <v>358</v>
      </c>
      <c r="D437" s="92" t="s">
        <v>4895</v>
      </c>
      <c r="E437" s="92" t="s">
        <v>5205</v>
      </c>
      <c r="F437" s="92" t="s">
        <v>4283</v>
      </c>
      <c r="G437" s="92">
        <v>2009</v>
      </c>
      <c r="H437" s="92">
        <v>-25.609989500000001</v>
      </c>
      <c r="I437" s="92">
        <v>27.795971300000001</v>
      </c>
      <c r="J437" s="92" t="s">
        <v>42</v>
      </c>
      <c r="K437" s="92" t="s">
        <v>1510</v>
      </c>
      <c r="L437" s="92" t="s">
        <v>5208</v>
      </c>
      <c r="M437" s="92" t="s">
        <v>5209</v>
      </c>
      <c r="N437" s="92" t="s">
        <v>26</v>
      </c>
      <c r="O437" s="92" t="s">
        <v>1510</v>
      </c>
      <c r="S437" s="92" t="s">
        <v>4286</v>
      </c>
    </row>
    <row r="438" spans="1:19">
      <c r="A438" s="92">
        <v>437</v>
      </c>
      <c r="B438" s="92" t="s">
        <v>357</v>
      </c>
      <c r="C438" s="92" t="s">
        <v>358</v>
      </c>
      <c r="D438" s="92" t="s">
        <v>4895</v>
      </c>
      <c r="E438" s="92" t="s">
        <v>5205</v>
      </c>
      <c r="F438" s="92" t="s">
        <v>4283</v>
      </c>
      <c r="G438" s="92">
        <v>2009</v>
      </c>
      <c r="H438" s="92">
        <v>-25.609989500000001</v>
      </c>
      <c r="I438" s="92">
        <v>27.795971300000001</v>
      </c>
      <c r="J438" s="92" t="s">
        <v>42</v>
      </c>
      <c r="K438" s="92" t="s">
        <v>1510</v>
      </c>
      <c r="L438" s="92" t="s">
        <v>5210</v>
      </c>
      <c r="M438" s="92" t="s">
        <v>5211</v>
      </c>
      <c r="N438" s="92" t="s">
        <v>26</v>
      </c>
      <c r="O438" s="92" t="s">
        <v>1510</v>
      </c>
      <c r="S438" s="92" t="s">
        <v>4286</v>
      </c>
    </row>
    <row r="439" spans="1:19">
      <c r="A439" s="92">
        <v>438</v>
      </c>
      <c r="B439" s="92" t="s">
        <v>357</v>
      </c>
      <c r="C439" s="92" t="s">
        <v>358</v>
      </c>
      <c r="D439" s="92" t="s">
        <v>4914</v>
      </c>
      <c r="E439" s="92" t="s">
        <v>5205</v>
      </c>
      <c r="F439" s="92" t="s">
        <v>4283</v>
      </c>
      <c r="G439" s="92">
        <v>2009</v>
      </c>
      <c r="H439" s="92">
        <v>-25.609989500000001</v>
      </c>
      <c r="I439" s="92">
        <v>27.795971300000001</v>
      </c>
      <c r="J439" s="92" t="s">
        <v>42</v>
      </c>
      <c r="K439" s="92" t="s">
        <v>1510</v>
      </c>
      <c r="L439" s="92" t="s">
        <v>5212</v>
      </c>
      <c r="M439" s="92" t="s">
        <v>5213</v>
      </c>
      <c r="N439" s="92" t="s">
        <v>26</v>
      </c>
      <c r="O439" s="92" t="s">
        <v>1510</v>
      </c>
      <c r="S439" s="92" t="s">
        <v>4286</v>
      </c>
    </row>
    <row r="440" spans="1:19">
      <c r="A440" s="92">
        <v>439</v>
      </c>
      <c r="B440" s="92" t="s">
        <v>357</v>
      </c>
      <c r="C440" s="92" t="s">
        <v>358</v>
      </c>
      <c r="D440" s="92" t="s">
        <v>4914</v>
      </c>
      <c r="E440" s="92" t="s">
        <v>5205</v>
      </c>
      <c r="F440" s="92" t="s">
        <v>4283</v>
      </c>
      <c r="G440" s="92">
        <v>2009</v>
      </c>
      <c r="H440" s="92">
        <v>-25.609989500000001</v>
      </c>
      <c r="I440" s="92">
        <v>27.795971300000001</v>
      </c>
      <c r="J440" s="92" t="s">
        <v>42</v>
      </c>
      <c r="K440" s="92" t="s">
        <v>1510</v>
      </c>
      <c r="L440" s="92" t="s">
        <v>5214</v>
      </c>
      <c r="M440" s="92" t="s">
        <v>5215</v>
      </c>
      <c r="N440" s="92" t="s">
        <v>26</v>
      </c>
      <c r="O440" s="92" t="s">
        <v>1510</v>
      </c>
      <c r="S440" s="92" t="s">
        <v>4286</v>
      </c>
    </row>
    <row r="441" spans="1:19">
      <c r="A441" s="92">
        <v>440</v>
      </c>
      <c r="B441" s="92" t="s">
        <v>357</v>
      </c>
      <c r="C441" s="92" t="s">
        <v>358</v>
      </c>
      <c r="D441" s="92" t="s">
        <v>4914</v>
      </c>
      <c r="E441" s="92" t="s">
        <v>5205</v>
      </c>
      <c r="F441" s="92" t="s">
        <v>4283</v>
      </c>
      <c r="G441" s="92">
        <v>2009</v>
      </c>
      <c r="H441" s="92">
        <v>-25.609989500000001</v>
      </c>
      <c r="I441" s="92">
        <v>27.795971300000001</v>
      </c>
      <c r="J441" s="92" t="s">
        <v>42</v>
      </c>
      <c r="K441" s="92" t="s">
        <v>1510</v>
      </c>
      <c r="L441" s="92" t="s">
        <v>5216</v>
      </c>
      <c r="M441" s="92" t="s">
        <v>5217</v>
      </c>
      <c r="N441" s="92" t="s">
        <v>26</v>
      </c>
      <c r="O441" s="92" t="s">
        <v>1510</v>
      </c>
      <c r="S441" s="92" t="s">
        <v>4286</v>
      </c>
    </row>
    <row r="442" spans="1:19">
      <c r="A442" s="92">
        <v>441</v>
      </c>
      <c r="B442" s="92" t="s">
        <v>357</v>
      </c>
      <c r="C442" s="92" t="s">
        <v>358</v>
      </c>
      <c r="D442" s="92" t="s">
        <v>4906</v>
      </c>
      <c r="E442" s="92" t="s">
        <v>5205</v>
      </c>
      <c r="F442" s="92" t="s">
        <v>4283</v>
      </c>
      <c r="G442" s="92">
        <v>2009</v>
      </c>
      <c r="H442" s="92">
        <v>-25.609989500000001</v>
      </c>
      <c r="I442" s="92">
        <v>27.795971300000001</v>
      </c>
      <c r="J442" s="92" t="s">
        <v>42</v>
      </c>
      <c r="K442" s="92" t="s">
        <v>1510</v>
      </c>
      <c r="L442" s="92" t="s">
        <v>5218</v>
      </c>
      <c r="M442" s="92" t="s">
        <v>5219</v>
      </c>
      <c r="N442" s="92" t="s">
        <v>26</v>
      </c>
      <c r="O442" s="92" t="s">
        <v>1510</v>
      </c>
      <c r="S442" s="92" t="s">
        <v>4286</v>
      </c>
    </row>
    <row r="443" spans="1:19">
      <c r="A443" s="92">
        <v>442</v>
      </c>
      <c r="B443" s="92" t="s">
        <v>357</v>
      </c>
      <c r="C443" s="92" t="s">
        <v>358</v>
      </c>
      <c r="D443" s="92" t="s">
        <v>4906</v>
      </c>
      <c r="E443" s="92" t="s">
        <v>5205</v>
      </c>
      <c r="F443" s="92" t="s">
        <v>4283</v>
      </c>
      <c r="G443" s="92">
        <v>2009</v>
      </c>
      <c r="H443" s="92">
        <v>-25.609989500000001</v>
      </c>
      <c r="I443" s="92">
        <v>27.795971300000001</v>
      </c>
      <c r="J443" s="92" t="s">
        <v>42</v>
      </c>
      <c r="K443" s="92" t="s">
        <v>1510</v>
      </c>
      <c r="L443" s="92" t="s">
        <v>5220</v>
      </c>
      <c r="M443" s="92" t="s">
        <v>5221</v>
      </c>
      <c r="N443" s="92" t="s">
        <v>26</v>
      </c>
      <c r="O443" s="92" t="s">
        <v>1510</v>
      </c>
      <c r="S443" s="92" t="s">
        <v>4286</v>
      </c>
    </row>
    <row r="444" spans="1:19">
      <c r="A444" s="92">
        <v>443</v>
      </c>
      <c r="B444" s="92" t="s">
        <v>357</v>
      </c>
      <c r="C444" s="92" t="s">
        <v>358</v>
      </c>
      <c r="D444" s="92" t="s">
        <v>4906</v>
      </c>
      <c r="E444" s="92" t="s">
        <v>5205</v>
      </c>
      <c r="F444" s="92" t="s">
        <v>4283</v>
      </c>
      <c r="G444" s="92">
        <v>2009</v>
      </c>
      <c r="H444" s="92">
        <v>-25.609989500000001</v>
      </c>
      <c r="I444" s="92">
        <v>27.795971300000001</v>
      </c>
      <c r="J444" s="92" t="s">
        <v>42</v>
      </c>
      <c r="K444" s="92" t="s">
        <v>1510</v>
      </c>
      <c r="L444" s="92" t="s">
        <v>5222</v>
      </c>
      <c r="M444" s="92" t="s">
        <v>5223</v>
      </c>
      <c r="N444" s="92" t="s">
        <v>26</v>
      </c>
      <c r="O444" s="92" t="s">
        <v>1510</v>
      </c>
      <c r="S444" s="92" t="s">
        <v>4286</v>
      </c>
    </row>
    <row r="445" spans="1:19">
      <c r="A445" s="92">
        <v>444</v>
      </c>
      <c r="B445" s="92" t="s">
        <v>357</v>
      </c>
      <c r="C445" s="92" t="s">
        <v>358</v>
      </c>
      <c r="D445" s="92" t="s">
        <v>4889</v>
      </c>
      <c r="E445" s="92" t="s">
        <v>5205</v>
      </c>
      <c r="F445" s="92" t="s">
        <v>4283</v>
      </c>
      <c r="G445" s="92">
        <v>2009</v>
      </c>
      <c r="H445" s="92">
        <v>-25.609989500000001</v>
      </c>
      <c r="I445" s="92">
        <v>27.795971300000001</v>
      </c>
      <c r="J445" s="92" t="s">
        <v>42</v>
      </c>
      <c r="K445" s="92" t="s">
        <v>1510</v>
      </c>
      <c r="L445" s="92" t="s">
        <v>5224</v>
      </c>
      <c r="M445" s="92" t="s">
        <v>5225</v>
      </c>
      <c r="N445" s="92" t="s">
        <v>26</v>
      </c>
      <c r="O445" s="92" t="s">
        <v>1510</v>
      </c>
      <c r="S445" s="92" t="s">
        <v>4286</v>
      </c>
    </row>
    <row r="446" spans="1:19">
      <c r="A446" s="92">
        <v>445</v>
      </c>
      <c r="B446" s="92" t="s">
        <v>357</v>
      </c>
      <c r="C446" s="92" t="s">
        <v>358</v>
      </c>
      <c r="D446" s="92" t="s">
        <v>4889</v>
      </c>
      <c r="E446" s="92" t="s">
        <v>5205</v>
      </c>
      <c r="F446" s="92" t="s">
        <v>4283</v>
      </c>
      <c r="G446" s="92">
        <v>2009</v>
      </c>
      <c r="H446" s="92">
        <v>-25.609989500000001</v>
      </c>
      <c r="I446" s="92">
        <v>27.795971300000001</v>
      </c>
      <c r="J446" s="92" t="s">
        <v>42</v>
      </c>
      <c r="K446" s="92" t="s">
        <v>1510</v>
      </c>
      <c r="L446" s="92" t="s">
        <v>5226</v>
      </c>
      <c r="M446" s="92" t="s">
        <v>5227</v>
      </c>
      <c r="N446" s="92" t="s">
        <v>26</v>
      </c>
      <c r="O446" s="92" t="s">
        <v>1510</v>
      </c>
      <c r="S446" s="92" t="s">
        <v>4286</v>
      </c>
    </row>
    <row r="447" spans="1:19">
      <c r="A447" s="92">
        <v>446</v>
      </c>
      <c r="B447" s="92" t="s">
        <v>357</v>
      </c>
      <c r="C447" s="92" t="s">
        <v>358</v>
      </c>
      <c r="D447" s="92" t="s">
        <v>4889</v>
      </c>
      <c r="E447" s="92" t="s">
        <v>5205</v>
      </c>
      <c r="F447" s="92" t="s">
        <v>4283</v>
      </c>
      <c r="G447" s="92">
        <v>2009</v>
      </c>
      <c r="H447" s="92">
        <v>-25.609989500000001</v>
      </c>
      <c r="I447" s="92">
        <v>27.795971300000001</v>
      </c>
      <c r="J447" s="92" t="s">
        <v>42</v>
      </c>
      <c r="K447" s="92" t="s">
        <v>1510</v>
      </c>
      <c r="L447" s="92" t="s">
        <v>5228</v>
      </c>
      <c r="M447" s="92" t="s">
        <v>5229</v>
      </c>
      <c r="N447" s="92" t="s">
        <v>26</v>
      </c>
      <c r="O447" s="92" t="s">
        <v>1510</v>
      </c>
      <c r="S447" s="92" t="s">
        <v>4286</v>
      </c>
    </row>
    <row r="448" spans="1:19">
      <c r="A448" s="92">
        <v>447</v>
      </c>
      <c r="B448" s="92" t="s">
        <v>357</v>
      </c>
      <c r="C448" s="92" t="s">
        <v>358</v>
      </c>
      <c r="D448" s="92" t="s">
        <v>4914</v>
      </c>
      <c r="E448" s="92" t="s">
        <v>5230</v>
      </c>
      <c r="F448" s="92" t="s">
        <v>4283</v>
      </c>
      <c r="G448" s="92">
        <v>2009</v>
      </c>
      <c r="H448" s="92">
        <v>-28.051838100000001</v>
      </c>
      <c r="I448" s="92">
        <v>24.6473604</v>
      </c>
      <c r="J448" s="92" t="s">
        <v>3022</v>
      </c>
      <c r="K448" s="92" t="s">
        <v>1510</v>
      </c>
      <c r="L448" s="92" t="s">
        <v>5231</v>
      </c>
      <c r="M448" s="92" t="s">
        <v>5232</v>
      </c>
      <c r="N448" s="92" t="s">
        <v>26</v>
      </c>
      <c r="O448" s="92" t="s">
        <v>1510</v>
      </c>
      <c r="S448" s="92" t="s">
        <v>4286</v>
      </c>
    </row>
    <row r="449" spans="1:19">
      <c r="A449" s="92">
        <v>448</v>
      </c>
      <c r="B449" s="92" t="s">
        <v>357</v>
      </c>
      <c r="C449" s="92" t="s">
        <v>358</v>
      </c>
      <c r="D449" s="92" t="s">
        <v>4906</v>
      </c>
      <c r="E449" s="92" t="s">
        <v>5230</v>
      </c>
      <c r="F449" s="92" t="s">
        <v>4283</v>
      </c>
      <c r="G449" s="92">
        <v>2009</v>
      </c>
      <c r="H449" s="92">
        <v>-28.051838100000001</v>
      </c>
      <c r="I449" s="92">
        <v>24.6473604</v>
      </c>
      <c r="J449" s="92" t="s">
        <v>3022</v>
      </c>
      <c r="K449" s="92" t="s">
        <v>1510</v>
      </c>
      <c r="L449" s="92" t="s">
        <v>5233</v>
      </c>
      <c r="M449" s="92" t="s">
        <v>5234</v>
      </c>
      <c r="N449" s="92" t="s">
        <v>26</v>
      </c>
      <c r="O449" s="92" t="s">
        <v>1510</v>
      </c>
      <c r="S449" s="92" t="s">
        <v>4286</v>
      </c>
    </row>
    <row r="450" spans="1:19">
      <c r="A450" s="92">
        <v>449</v>
      </c>
      <c r="B450" s="92" t="s">
        <v>357</v>
      </c>
      <c r="C450" s="92" t="s">
        <v>358</v>
      </c>
      <c r="D450" s="92" t="s">
        <v>4895</v>
      </c>
      <c r="E450" s="92" t="s">
        <v>5235</v>
      </c>
      <c r="F450" s="92" t="s">
        <v>4283</v>
      </c>
      <c r="G450" s="92">
        <v>2009</v>
      </c>
      <c r="H450" s="92">
        <v>-28.5367371</v>
      </c>
      <c r="I450" s="92">
        <v>24.519764299999999</v>
      </c>
      <c r="J450" s="92" t="s">
        <v>3022</v>
      </c>
      <c r="K450" s="92" t="s">
        <v>1510</v>
      </c>
      <c r="L450" s="92" t="s">
        <v>5236</v>
      </c>
      <c r="M450" s="92" t="s">
        <v>5237</v>
      </c>
      <c r="N450" s="92" t="s">
        <v>26</v>
      </c>
      <c r="O450" s="92" t="s">
        <v>1510</v>
      </c>
      <c r="S450" s="92" t="s">
        <v>4286</v>
      </c>
    </row>
    <row r="451" spans="1:19">
      <c r="A451" s="92">
        <v>450</v>
      </c>
      <c r="B451" s="92" t="s">
        <v>357</v>
      </c>
      <c r="C451" s="92" t="s">
        <v>358</v>
      </c>
      <c r="D451" s="92" t="s">
        <v>4906</v>
      </c>
      <c r="E451" s="92" t="s">
        <v>5235</v>
      </c>
      <c r="F451" s="92" t="s">
        <v>4283</v>
      </c>
      <c r="G451" s="92">
        <v>2009</v>
      </c>
      <c r="H451" s="92">
        <v>-28.5367371</v>
      </c>
      <c r="I451" s="92">
        <v>24.519764299999999</v>
      </c>
      <c r="J451" s="92" t="s">
        <v>3022</v>
      </c>
      <c r="K451" s="92" t="s">
        <v>1510</v>
      </c>
      <c r="L451" s="92" t="s">
        <v>5238</v>
      </c>
      <c r="M451" s="92" t="s">
        <v>5239</v>
      </c>
      <c r="N451" s="92" t="s">
        <v>26</v>
      </c>
      <c r="O451" s="92" t="s">
        <v>1510</v>
      </c>
      <c r="S451" s="92" t="s">
        <v>4286</v>
      </c>
    </row>
    <row r="452" spans="1:19">
      <c r="A452" s="92">
        <v>451</v>
      </c>
      <c r="B452" s="92" t="s">
        <v>357</v>
      </c>
      <c r="C452" s="92" t="s">
        <v>358</v>
      </c>
      <c r="D452" s="92" t="s">
        <v>4906</v>
      </c>
      <c r="E452" s="92" t="s">
        <v>5235</v>
      </c>
      <c r="F452" s="92" t="s">
        <v>4283</v>
      </c>
      <c r="G452" s="92">
        <v>2009</v>
      </c>
      <c r="H452" s="92">
        <v>-28.5367371</v>
      </c>
      <c r="I452" s="92">
        <v>24.519764299999999</v>
      </c>
      <c r="J452" s="92" t="s">
        <v>3022</v>
      </c>
      <c r="K452" s="92" t="s">
        <v>1510</v>
      </c>
      <c r="L452" s="92" t="s">
        <v>5240</v>
      </c>
      <c r="M452" s="92" t="s">
        <v>5241</v>
      </c>
      <c r="N452" s="92" t="s">
        <v>26</v>
      </c>
      <c r="O452" s="92" t="s">
        <v>1510</v>
      </c>
      <c r="S452" s="92" t="s">
        <v>4286</v>
      </c>
    </row>
    <row r="453" spans="1:19">
      <c r="A453" s="92">
        <v>452</v>
      </c>
      <c r="B453" s="92" t="s">
        <v>357</v>
      </c>
      <c r="C453" s="92" t="s">
        <v>358</v>
      </c>
      <c r="D453" s="92" t="s">
        <v>4889</v>
      </c>
      <c r="E453" s="92" t="s">
        <v>5230</v>
      </c>
      <c r="F453" s="92" t="s">
        <v>4283</v>
      </c>
      <c r="G453" s="92">
        <v>2009</v>
      </c>
      <c r="H453" s="92">
        <v>-28.051838100000001</v>
      </c>
      <c r="I453" s="92">
        <v>24.6473604</v>
      </c>
      <c r="J453" s="92" t="s">
        <v>5242</v>
      </c>
      <c r="K453" s="92" t="s">
        <v>1510</v>
      </c>
      <c r="L453" s="92" t="s">
        <v>5243</v>
      </c>
      <c r="M453" s="92" t="s">
        <v>5244</v>
      </c>
      <c r="N453" s="92" t="s">
        <v>35</v>
      </c>
      <c r="O453" s="92" t="s">
        <v>1510</v>
      </c>
      <c r="S453" s="92" t="s">
        <v>4286</v>
      </c>
    </row>
    <row r="454" spans="1:19">
      <c r="A454" s="92">
        <v>453</v>
      </c>
      <c r="B454" s="92" t="s">
        <v>357</v>
      </c>
      <c r="C454" s="92" t="s">
        <v>358</v>
      </c>
      <c r="D454" s="92" t="s">
        <v>4889</v>
      </c>
      <c r="E454" s="92" t="s">
        <v>5245</v>
      </c>
      <c r="F454" s="92" t="s">
        <v>4283</v>
      </c>
      <c r="G454" s="92">
        <v>2008</v>
      </c>
      <c r="H454" s="92">
        <v>-33.884538200000001</v>
      </c>
      <c r="I454" s="92">
        <v>18.851053199999999</v>
      </c>
      <c r="J454" s="92" t="s">
        <v>42</v>
      </c>
      <c r="K454" s="92" t="s">
        <v>1510</v>
      </c>
      <c r="L454" s="92" t="s">
        <v>5246</v>
      </c>
      <c r="M454" s="92" t="s">
        <v>5247</v>
      </c>
      <c r="N454" s="92" t="s">
        <v>26</v>
      </c>
      <c r="O454" s="92" t="s">
        <v>1510</v>
      </c>
      <c r="S454" s="92" t="s">
        <v>4286</v>
      </c>
    </row>
    <row r="455" spans="1:19">
      <c r="A455" s="92">
        <v>454</v>
      </c>
      <c r="B455" s="92" t="s">
        <v>357</v>
      </c>
      <c r="C455" s="92" t="s">
        <v>358</v>
      </c>
      <c r="D455" s="92" t="s">
        <v>4889</v>
      </c>
      <c r="E455" s="92" t="s">
        <v>5245</v>
      </c>
      <c r="F455" s="92" t="s">
        <v>4283</v>
      </c>
      <c r="G455" s="92">
        <v>2008</v>
      </c>
      <c r="H455" s="92">
        <v>-33.884538200000001</v>
      </c>
      <c r="I455" s="92">
        <v>18.851053199999999</v>
      </c>
      <c r="J455" s="92" t="s">
        <v>42</v>
      </c>
      <c r="K455" s="92" t="s">
        <v>1510</v>
      </c>
      <c r="L455" s="92" t="s">
        <v>5248</v>
      </c>
      <c r="M455" s="92" t="s">
        <v>5249</v>
      </c>
      <c r="N455" s="92" t="s">
        <v>26</v>
      </c>
      <c r="O455" s="92" t="s">
        <v>1510</v>
      </c>
      <c r="S455" s="92" t="s">
        <v>4286</v>
      </c>
    </row>
    <row r="456" spans="1:19">
      <c r="A456" s="92">
        <v>455</v>
      </c>
      <c r="B456" s="92" t="s">
        <v>357</v>
      </c>
      <c r="C456" s="92" t="s">
        <v>358</v>
      </c>
      <c r="D456" s="92" t="s">
        <v>4889</v>
      </c>
      <c r="E456" s="92" t="s">
        <v>5245</v>
      </c>
      <c r="F456" s="92" t="s">
        <v>4283</v>
      </c>
      <c r="G456" s="92">
        <v>2008</v>
      </c>
      <c r="H456" s="92">
        <v>-33.884538200000001</v>
      </c>
      <c r="I456" s="92">
        <v>18.851053199999999</v>
      </c>
      <c r="J456" s="92" t="s">
        <v>42</v>
      </c>
      <c r="K456" s="92" t="s">
        <v>1510</v>
      </c>
      <c r="L456" s="92" t="s">
        <v>5250</v>
      </c>
      <c r="M456" s="92" t="s">
        <v>5251</v>
      </c>
      <c r="N456" s="92" t="s">
        <v>26</v>
      </c>
      <c r="O456" s="92" t="s">
        <v>1510</v>
      </c>
      <c r="S456" s="92" t="s">
        <v>4286</v>
      </c>
    </row>
    <row r="457" spans="1:19">
      <c r="A457" s="92">
        <v>456</v>
      </c>
      <c r="B457" s="92" t="s">
        <v>357</v>
      </c>
      <c r="C457" s="92" t="s">
        <v>358</v>
      </c>
      <c r="D457" s="92" t="s">
        <v>4889</v>
      </c>
      <c r="E457" s="92" t="s">
        <v>5245</v>
      </c>
      <c r="F457" s="92" t="s">
        <v>4283</v>
      </c>
      <c r="G457" s="92">
        <v>2008</v>
      </c>
      <c r="H457" s="92">
        <v>-33.884538200000001</v>
      </c>
      <c r="I457" s="92">
        <v>18.851053199999999</v>
      </c>
      <c r="J457" s="92" t="s">
        <v>42</v>
      </c>
      <c r="K457" s="92" t="s">
        <v>1510</v>
      </c>
      <c r="L457" s="92" t="s">
        <v>5252</v>
      </c>
      <c r="M457" s="92" t="s">
        <v>5253</v>
      </c>
      <c r="N457" s="92" t="s">
        <v>26</v>
      </c>
      <c r="O457" s="92" t="s">
        <v>1510</v>
      </c>
      <c r="S457" s="92" t="s">
        <v>4286</v>
      </c>
    </row>
    <row r="458" spans="1:19">
      <c r="A458" s="92">
        <v>457</v>
      </c>
      <c r="B458" s="92" t="s">
        <v>357</v>
      </c>
      <c r="C458" s="92" t="s">
        <v>358</v>
      </c>
      <c r="D458" s="92" t="s">
        <v>4895</v>
      </c>
      <c r="E458" s="92" t="s">
        <v>5245</v>
      </c>
      <c r="F458" s="92" t="s">
        <v>4283</v>
      </c>
      <c r="G458" s="92">
        <v>2008</v>
      </c>
      <c r="H458" s="92">
        <v>-33.884538200000001</v>
      </c>
      <c r="I458" s="92">
        <v>18.851053199999999</v>
      </c>
      <c r="J458" s="92" t="s">
        <v>42</v>
      </c>
      <c r="K458" s="92" t="s">
        <v>1510</v>
      </c>
      <c r="L458" s="92" t="s">
        <v>5254</v>
      </c>
      <c r="M458" s="92" t="s">
        <v>5255</v>
      </c>
      <c r="N458" s="92" t="s">
        <v>26</v>
      </c>
      <c r="O458" s="92" t="s">
        <v>1510</v>
      </c>
      <c r="S458" s="92" t="s">
        <v>4286</v>
      </c>
    </row>
    <row r="459" spans="1:19">
      <c r="A459" s="92">
        <v>458</v>
      </c>
      <c r="B459" s="92" t="s">
        <v>357</v>
      </c>
      <c r="C459" s="92" t="s">
        <v>358</v>
      </c>
      <c r="D459" s="92" t="s">
        <v>4895</v>
      </c>
      <c r="E459" s="92" t="s">
        <v>5245</v>
      </c>
      <c r="F459" s="92" t="s">
        <v>4283</v>
      </c>
      <c r="G459" s="92">
        <v>2008</v>
      </c>
      <c r="H459" s="92">
        <v>-33.884538200000001</v>
      </c>
      <c r="I459" s="92">
        <v>18.851053199999999</v>
      </c>
      <c r="J459" s="92" t="s">
        <v>42</v>
      </c>
      <c r="K459" s="92" t="s">
        <v>1510</v>
      </c>
      <c r="L459" s="92" t="s">
        <v>5256</v>
      </c>
      <c r="M459" s="92" t="s">
        <v>5257</v>
      </c>
      <c r="N459" s="92" t="s">
        <v>26</v>
      </c>
      <c r="O459" s="92" t="s">
        <v>1510</v>
      </c>
      <c r="S459" s="92" t="s">
        <v>4286</v>
      </c>
    </row>
    <row r="460" spans="1:19">
      <c r="A460" s="92">
        <v>459</v>
      </c>
      <c r="B460" s="92" t="s">
        <v>357</v>
      </c>
      <c r="C460" s="92" t="s">
        <v>358</v>
      </c>
      <c r="D460" s="92" t="s">
        <v>4895</v>
      </c>
      <c r="E460" s="92" t="s">
        <v>5245</v>
      </c>
      <c r="F460" s="92" t="s">
        <v>4283</v>
      </c>
      <c r="G460" s="92">
        <v>2008</v>
      </c>
      <c r="H460" s="92">
        <v>-33.884538200000001</v>
      </c>
      <c r="I460" s="92">
        <v>18.851053199999999</v>
      </c>
      <c r="J460" s="92" t="s">
        <v>42</v>
      </c>
      <c r="K460" s="92" t="s">
        <v>1510</v>
      </c>
      <c r="L460" s="92" t="s">
        <v>5258</v>
      </c>
      <c r="M460" s="92" t="s">
        <v>5259</v>
      </c>
      <c r="N460" s="92" t="s">
        <v>26</v>
      </c>
      <c r="O460" s="92" t="s">
        <v>1510</v>
      </c>
      <c r="S460" s="92" t="s">
        <v>4286</v>
      </c>
    </row>
    <row r="461" spans="1:19">
      <c r="A461" s="92">
        <v>460</v>
      </c>
      <c r="B461" s="92" t="s">
        <v>357</v>
      </c>
      <c r="C461" s="92" t="s">
        <v>358</v>
      </c>
      <c r="D461" s="92" t="s">
        <v>4895</v>
      </c>
      <c r="E461" s="92" t="s">
        <v>5245</v>
      </c>
      <c r="F461" s="92" t="s">
        <v>4283</v>
      </c>
      <c r="G461" s="92">
        <v>2008</v>
      </c>
      <c r="H461" s="92">
        <v>-33.884538200000001</v>
      </c>
      <c r="I461" s="92">
        <v>18.851053199999999</v>
      </c>
      <c r="J461" s="92" t="s">
        <v>42</v>
      </c>
      <c r="K461" s="92" t="s">
        <v>1510</v>
      </c>
      <c r="L461" s="92" t="s">
        <v>5260</v>
      </c>
      <c r="M461" s="92" t="s">
        <v>5261</v>
      </c>
      <c r="N461" s="92" t="s">
        <v>26</v>
      </c>
      <c r="O461" s="92" t="s">
        <v>1510</v>
      </c>
      <c r="S461" s="92" t="s">
        <v>4286</v>
      </c>
    </row>
    <row r="462" spans="1:19">
      <c r="A462" s="92">
        <v>461</v>
      </c>
      <c r="B462" s="92" t="s">
        <v>357</v>
      </c>
      <c r="C462" s="92" t="s">
        <v>358</v>
      </c>
      <c r="D462" s="92" t="s">
        <v>4906</v>
      </c>
      <c r="E462" s="92" t="s">
        <v>5245</v>
      </c>
      <c r="F462" s="92" t="s">
        <v>4283</v>
      </c>
      <c r="G462" s="92">
        <v>2008</v>
      </c>
      <c r="H462" s="92">
        <v>-33.884538200000001</v>
      </c>
      <c r="I462" s="92">
        <v>18.851053199999999</v>
      </c>
      <c r="J462" s="92" t="s">
        <v>42</v>
      </c>
      <c r="K462" s="92" t="s">
        <v>1510</v>
      </c>
      <c r="L462" s="92" t="s">
        <v>5262</v>
      </c>
      <c r="M462" s="92" t="s">
        <v>5263</v>
      </c>
      <c r="N462" s="92" t="s">
        <v>26</v>
      </c>
      <c r="O462" s="92" t="s">
        <v>1510</v>
      </c>
      <c r="S462" s="92" t="s">
        <v>4286</v>
      </c>
    </row>
    <row r="463" spans="1:19">
      <c r="A463" s="92">
        <v>462</v>
      </c>
      <c r="B463" s="92" t="s">
        <v>357</v>
      </c>
      <c r="C463" s="92" t="s">
        <v>358</v>
      </c>
      <c r="D463" s="92" t="s">
        <v>4906</v>
      </c>
      <c r="E463" s="92" t="s">
        <v>5245</v>
      </c>
      <c r="F463" s="92" t="s">
        <v>4283</v>
      </c>
      <c r="G463" s="92">
        <v>2008</v>
      </c>
      <c r="H463" s="92">
        <v>-33.884538200000001</v>
      </c>
      <c r="I463" s="92">
        <v>18.851053199999999</v>
      </c>
      <c r="J463" s="92" t="s">
        <v>42</v>
      </c>
      <c r="K463" s="92" t="s">
        <v>1510</v>
      </c>
      <c r="L463" s="92" t="s">
        <v>5264</v>
      </c>
      <c r="M463" s="92" t="s">
        <v>5265</v>
      </c>
      <c r="N463" s="92" t="s">
        <v>26</v>
      </c>
      <c r="O463" s="92" t="s">
        <v>1510</v>
      </c>
      <c r="S463" s="92" t="s">
        <v>4286</v>
      </c>
    </row>
    <row r="464" spans="1:19">
      <c r="A464" s="92">
        <v>463</v>
      </c>
      <c r="B464" s="92" t="s">
        <v>357</v>
      </c>
      <c r="C464" s="92" t="s">
        <v>358</v>
      </c>
      <c r="D464" s="92" t="s">
        <v>4906</v>
      </c>
      <c r="E464" s="92" t="s">
        <v>5245</v>
      </c>
      <c r="F464" s="92" t="s">
        <v>4283</v>
      </c>
      <c r="G464" s="92">
        <v>2008</v>
      </c>
      <c r="H464" s="92">
        <v>-33.884538200000001</v>
      </c>
      <c r="I464" s="92">
        <v>18.851053199999999</v>
      </c>
      <c r="J464" s="92" t="s">
        <v>42</v>
      </c>
      <c r="K464" s="92" t="s">
        <v>1510</v>
      </c>
      <c r="L464" s="92" t="s">
        <v>5266</v>
      </c>
      <c r="M464" s="92" t="s">
        <v>5267</v>
      </c>
      <c r="N464" s="92" t="s">
        <v>26</v>
      </c>
      <c r="O464" s="92" t="s">
        <v>1510</v>
      </c>
      <c r="S464" s="92" t="s">
        <v>4286</v>
      </c>
    </row>
    <row r="465" spans="1:19">
      <c r="A465" s="92">
        <v>464</v>
      </c>
      <c r="B465" s="92" t="s">
        <v>357</v>
      </c>
      <c r="C465" s="92" t="s">
        <v>358</v>
      </c>
      <c r="D465" s="92" t="s">
        <v>4906</v>
      </c>
      <c r="E465" s="92" t="s">
        <v>5245</v>
      </c>
      <c r="F465" s="92" t="s">
        <v>4283</v>
      </c>
      <c r="G465" s="92">
        <v>2008</v>
      </c>
      <c r="H465" s="92">
        <v>-33.884538200000001</v>
      </c>
      <c r="I465" s="92">
        <v>18.851053199999999</v>
      </c>
      <c r="J465" s="92" t="s">
        <v>42</v>
      </c>
      <c r="K465" s="92" t="s">
        <v>1510</v>
      </c>
      <c r="L465" s="92" t="s">
        <v>5268</v>
      </c>
      <c r="M465" s="92" t="s">
        <v>5269</v>
      </c>
      <c r="N465" s="92" t="s">
        <v>26</v>
      </c>
      <c r="O465" s="92" t="s">
        <v>1510</v>
      </c>
      <c r="S465" s="92" t="s">
        <v>4286</v>
      </c>
    </row>
    <row r="466" spans="1:19">
      <c r="A466" s="92">
        <v>465</v>
      </c>
      <c r="B466" s="92" t="s">
        <v>357</v>
      </c>
      <c r="C466" s="92" t="s">
        <v>358</v>
      </c>
      <c r="D466" s="92" t="s">
        <v>4906</v>
      </c>
      <c r="E466" s="92" t="s">
        <v>5245</v>
      </c>
      <c r="F466" s="92" t="s">
        <v>4283</v>
      </c>
      <c r="G466" s="92">
        <v>2008</v>
      </c>
      <c r="H466" s="92">
        <v>-33.884538200000001</v>
      </c>
      <c r="I466" s="92">
        <v>18.851053199999999</v>
      </c>
      <c r="J466" s="92" t="s">
        <v>42</v>
      </c>
      <c r="K466" s="92" t="s">
        <v>1510</v>
      </c>
      <c r="L466" s="92" t="s">
        <v>5270</v>
      </c>
      <c r="M466" s="92" t="s">
        <v>5271</v>
      </c>
      <c r="N466" s="92" t="s">
        <v>26</v>
      </c>
      <c r="O466" s="92" t="s">
        <v>1510</v>
      </c>
      <c r="S466" s="92" t="s">
        <v>4286</v>
      </c>
    </row>
    <row r="467" spans="1:19">
      <c r="A467" s="92">
        <v>466</v>
      </c>
      <c r="B467" s="92" t="s">
        <v>357</v>
      </c>
      <c r="C467" s="92" t="s">
        <v>358</v>
      </c>
      <c r="D467" s="92" t="s">
        <v>4914</v>
      </c>
      <c r="E467" s="92" t="s">
        <v>5245</v>
      </c>
      <c r="F467" s="92" t="s">
        <v>4283</v>
      </c>
      <c r="G467" s="92">
        <v>2008</v>
      </c>
      <c r="H467" s="92">
        <v>-33.884538200000001</v>
      </c>
      <c r="I467" s="92">
        <v>18.851053199999999</v>
      </c>
      <c r="J467" s="92" t="s">
        <v>42</v>
      </c>
      <c r="K467" s="92" t="s">
        <v>1510</v>
      </c>
      <c r="L467" s="92" t="s">
        <v>5272</v>
      </c>
      <c r="M467" s="92" t="s">
        <v>5273</v>
      </c>
      <c r="N467" s="92" t="s">
        <v>26</v>
      </c>
      <c r="O467" s="92" t="s">
        <v>1510</v>
      </c>
      <c r="S467" s="92" t="s">
        <v>4286</v>
      </c>
    </row>
    <row r="468" spans="1:19">
      <c r="A468" s="92">
        <v>467</v>
      </c>
      <c r="B468" s="92" t="s">
        <v>357</v>
      </c>
      <c r="C468" s="92" t="s">
        <v>358</v>
      </c>
      <c r="D468" s="92" t="s">
        <v>4914</v>
      </c>
      <c r="E468" s="92" t="s">
        <v>5245</v>
      </c>
      <c r="F468" s="92" t="s">
        <v>4283</v>
      </c>
      <c r="G468" s="92">
        <v>2008</v>
      </c>
      <c r="H468" s="92">
        <v>-33.884538200000001</v>
      </c>
      <c r="I468" s="92">
        <v>18.851053199999999</v>
      </c>
      <c r="J468" s="92" t="s">
        <v>42</v>
      </c>
      <c r="K468" s="92" t="s">
        <v>1510</v>
      </c>
      <c r="L468" s="92" t="s">
        <v>5274</v>
      </c>
      <c r="M468" s="92" t="s">
        <v>5275</v>
      </c>
      <c r="N468" s="92" t="s">
        <v>26</v>
      </c>
      <c r="O468" s="92" t="s">
        <v>1510</v>
      </c>
      <c r="S468" s="92" t="s">
        <v>4286</v>
      </c>
    </row>
    <row r="469" spans="1:19">
      <c r="A469" s="92">
        <v>468</v>
      </c>
      <c r="B469" s="92" t="s">
        <v>357</v>
      </c>
      <c r="C469" s="92" t="s">
        <v>358</v>
      </c>
      <c r="D469" s="92" t="s">
        <v>4914</v>
      </c>
      <c r="E469" s="92" t="s">
        <v>5245</v>
      </c>
      <c r="F469" s="92" t="s">
        <v>4283</v>
      </c>
      <c r="G469" s="92">
        <v>2008</v>
      </c>
      <c r="H469" s="92">
        <v>-33.884538200000001</v>
      </c>
      <c r="I469" s="92">
        <v>18.851053199999999</v>
      </c>
      <c r="J469" s="92" t="s">
        <v>42</v>
      </c>
      <c r="K469" s="92" t="s">
        <v>1510</v>
      </c>
      <c r="L469" s="92" t="s">
        <v>5276</v>
      </c>
      <c r="M469" s="92" t="s">
        <v>5277</v>
      </c>
      <c r="N469" s="92" t="s">
        <v>26</v>
      </c>
      <c r="O469" s="92" t="s">
        <v>1510</v>
      </c>
      <c r="S469" s="92" t="s">
        <v>4286</v>
      </c>
    </row>
    <row r="470" spans="1:19">
      <c r="A470" s="92">
        <v>469</v>
      </c>
      <c r="B470" s="92" t="s">
        <v>357</v>
      </c>
      <c r="C470" s="92" t="s">
        <v>358</v>
      </c>
      <c r="D470" s="92" t="s">
        <v>4914</v>
      </c>
      <c r="E470" s="92" t="s">
        <v>5245</v>
      </c>
      <c r="F470" s="92" t="s">
        <v>4283</v>
      </c>
      <c r="G470" s="92">
        <v>2008</v>
      </c>
      <c r="H470" s="92">
        <v>-33.884538200000001</v>
      </c>
      <c r="I470" s="92">
        <v>18.851053199999999</v>
      </c>
      <c r="J470" s="92" t="s">
        <v>42</v>
      </c>
      <c r="K470" s="92" t="s">
        <v>1510</v>
      </c>
      <c r="L470" s="92" t="s">
        <v>5278</v>
      </c>
      <c r="M470" s="92" t="s">
        <v>5279</v>
      </c>
      <c r="N470" s="92" t="s">
        <v>26</v>
      </c>
      <c r="O470" s="92" t="s">
        <v>1510</v>
      </c>
      <c r="S470" s="92" t="s">
        <v>4286</v>
      </c>
    </row>
    <row r="471" spans="1:19">
      <c r="A471" s="92">
        <v>470</v>
      </c>
      <c r="B471" s="92" t="s">
        <v>357</v>
      </c>
      <c r="C471" s="92" t="s">
        <v>358</v>
      </c>
      <c r="D471" s="92" t="s">
        <v>4914</v>
      </c>
      <c r="E471" s="92" t="s">
        <v>5245</v>
      </c>
      <c r="F471" s="92" t="s">
        <v>4283</v>
      </c>
      <c r="G471" s="92">
        <v>2008</v>
      </c>
      <c r="H471" s="92">
        <v>-33.884538200000001</v>
      </c>
      <c r="I471" s="92">
        <v>18.851053199999999</v>
      </c>
      <c r="J471" s="92" t="s">
        <v>42</v>
      </c>
      <c r="K471" s="92" t="s">
        <v>1510</v>
      </c>
      <c r="L471" s="92" t="s">
        <v>5280</v>
      </c>
      <c r="M471" s="92" t="s">
        <v>5281</v>
      </c>
      <c r="N471" s="92" t="s">
        <v>26</v>
      </c>
      <c r="O471" s="92" t="s">
        <v>1510</v>
      </c>
      <c r="S471" s="92" t="s">
        <v>4286</v>
      </c>
    </row>
    <row r="472" spans="1:19">
      <c r="A472" s="92">
        <v>471</v>
      </c>
      <c r="B472" s="92" t="s">
        <v>357</v>
      </c>
      <c r="C472" s="92" t="s">
        <v>358</v>
      </c>
      <c r="D472" s="92" t="s">
        <v>4889</v>
      </c>
      <c r="E472" s="92" t="s">
        <v>5282</v>
      </c>
      <c r="F472" s="92" t="s">
        <v>4283</v>
      </c>
      <c r="G472" s="92">
        <v>2008</v>
      </c>
      <c r="H472" s="92">
        <v>-29.7069446</v>
      </c>
      <c r="I472" s="92">
        <v>22.739048</v>
      </c>
      <c r="J472" s="92" t="s">
        <v>42</v>
      </c>
      <c r="K472" s="92" t="s">
        <v>1510</v>
      </c>
      <c r="L472" s="92" t="s">
        <v>5283</v>
      </c>
      <c r="M472" s="92" t="s">
        <v>5284</v>
      </c>
      <c r="N472" s="92" t="s">
        <v>26</v>
      </c>
      <c r="O472" s="92" t="s">
        <v>1510</v>
      </c>
      <c r="S472" s="92" t="s">
        <v>4286</v>
      </c>
    </row>
    <row r="473" spans="1:19">
      <c r="A473" s="92">
        <v>472</v>
      </c>
      <c r="B473" s="92" t="s">
        <v>357</v>
      </c>
      <c r="C473" s="92" t="s">
        <v>358</v>
      </c>
      <c r="D473" s="92" t="s">
        <v>4889</v>
      </c>
      <c r="E473" s="92" t="s">
        <v>5282</v>
      </c>
      <c r="F473" s="92" t="s">
        <v>4283</v>
      </c>
      <c r="G473" s="92">
        <v>2008</v>
      </c>
      <c r="H473" s="92">
        <v>-29.7069446</v>
      </c>
      <c r="I473" s="92">
        <v>22.739048</v>
      </c>
      <c r="J473" s="92" t="s">
        <v>42</v>
      </c>
      <c r="K473" s="92" t="s">
        <v>1510</v>
      </c>
      <c r="L473" s="92" t="s">
        <v>5285</v>
      </c>
      <c r="M473" s="92" t="s">
        <v>5286</v>
      </c>
      <c r="N473" s="92" t="s">
        <v>26</v>
      </c>
      <c r="O473" s="92" t="s">
        <v>1510</v>
      </c>
      <c r="S473" s="92" t="s">
        <v>4286</v>
      </c>
    </row>
    <row r="474" spans="1:19">
      <c r="A474" s="92">
        <v>473</v>
      </c>
      <c r="B474" s="92" t="s">
        <v>357</v>
      </c>
      <c r="C474" s="92" t="s">
        <v>358</v>
      </c>
      <c r="D474" s="92" t="s">
        <v>4889</v>
      </c>
      <c r="E474" s="92" t="s">
        <v>5282</v>
      </c>
      <c r="F474" s="92" t="s">
        <v>4283</v>
      </c>
      <c r="G474" s="92">
        <v>2008</v>
      </c>
      <c r="H474" s="92">
        <v>-29.7069446</v>
      </c>
      <c r="I474" s="92">
        <v>22.739048</v>
      </c>
      <c r="J474" s="92" t="s">
        <v>42</v>
      </c>
      <c r="K474" s="92" t="s">
        <v>1510</v>
      </c>
      <c r="L474" s="92" t="s">
        <v>5287</v>
      </c>
      <c r="M474" s="92" t="s">
        <v>5288</v>
      </c>
      <c r="N474" s="92" t="s">
        <v>26</v>
      </c>
      <c r="O474" s="92" t="s">
        <v>1510</v>
      </c>
      <c r="S474" s="92" t="s">
        <v>4286</v>
      </c>
    </row>
    <row r="475" spans="1:19">
      <c r="A475" s="92">
        <v>474</v>
      </c>
      <c r="B475" s="92" t="s">
        <v>357</v>
      </c>
      <c r="C475" s="92" t="s">
        <v>358</v>
      </c>
      <c r="D475" s="92" t="s">
        <v>4889</v>
      </c>
      <c r="E475" s="92" t="s">
        <v>5282</v>
      </c>
      <c r="F475" s="92" t="s">
        <v>4283</v>
      </c>
      <c r="G475" s="92">
        <v>2008</v>
      </c>
      <c r="H475" s="92">
        <v>-29.7069446</v>
      </c>
      <c r="I475" s="92">
        <v>22.739048</v>
      </c>
      <c r="J475" s="92" t="s">
        <v>42</v>
      </c>
      <c r="K475" s="92" t="s">
        <v>1510</v>
      </c>
      <c r="L475" s="92" t="s">
        <v>5289</v>
      </c>
      <c r="M475" s="92" t="s">
        <v>5290</v>
      </c>
      <c r="N475" s="92" t="s">
        <v>26</v>
      </c>
      <c r="O475" s="92" t="s">
        <v>1510</v>
      </c>
      <c r="S475" s="92" t="s">
        <v>4286</v>
      </c>
    </row>
    <row r="476" spans="1:19">
      <c r="A476" s="92">
        <v>475</v>
      </c>
      <c r="B476" s="92" t="s">
        <v>357</v>
      </c>
      <c r="C476" s="92" t="s">
        <v>358</v>
      </c>
      <c r="D476" s="92" t="s">
        <v>4895</v>
      </c>
      <c r="E476" s="92" t="s">
        <v>5282</v>
      </c>
      <c r="F476" s="92" t="s">
        <v>4283</v>
      </c>
      <c r="G476" s="92">
        <v>2008</v>
      </c>
      <c r="H476" s="92">
        <v>-29.7069446</v>
      </c>
      <c r="I476" s="92">
        <v>22.739048</v>
      </c>
      <c r="J476" s="92" t="s">
        <v>42</v>
      </c>
      <c r="K476" s="92" t="s">
        <v>1510</v>
      </c>
      <c r="L476" s="92" t="s">
        <v>5291</v>
      </c>
      <c r="M476" s="92" t="s">
        <v>5292</v>
      </c>
      <c r="N476" s="92" t="s">
        <v>26</v>
      </c>
      <c r="O476" s="92" t="s">
        <v>1510</v>
      </c>
      <c r="S476" s="92" t="s">
        <v>4286</v>
      </c>
    </row>
    <row r="477" spans="1:19">
      <c r="A477" s="92">
        <v>476</v>
      </c>
      <c r="B477" s="92" t="s">
        <v>357</v>
      </c>
      <c r="C477" s="92" t="s">
        <v>358</v>
      </c>
      <c r="D477" s="92" t="s">
        <v>4895</v>
      </c>
      <c r="E477" s="92" t="s">
        <v>5282</v>
      </c>
      <c r="F477" s="92" t="s">
        <v>4283</v>
      </c>
      <c r="G477" s="92">
        <v>2008</v>
      </c>
      <c r="H477" s="92">
        <v>-29.7069446</v>
      </c>
      <c r="I477" s="92">
        <v>22.739048</v>
      </c>
      <c r="J477" s="92" t="s">
        <v>42</v>
      </c>
      <c r="K477" s="92" t="s">
        <v>1510</v>
      </c>
      <c r="L477" s="92" t="s">
        <v>5293</v>
      </c>
      <c r="M477" s="92" t="s">
        <v>5294</v>
      </c>
      <c r="N477" s="92" t="s">
        <v>26</v>
      </c>
      <c r="O477" s="92" t="s">
        <v>1510</v>
      </c>
      <c r="S477" s="92" t="s">
        <v>4286</v>
      </c>
    </row>
    <row r="478" spans="1:19">
      <c r="A478" s="92">
        <v>477</v>
      </c>
      <c r="B478" s="92" t="s">
        <v>357</v>
      </c>
      <c r="C478" s="92" t="s">
        <v>358</v>
      </c>
      <c r="D478" s="92" t="s">
        <v>4895</v>
      </c>
      <c r="E478" s="92" t="s">
        <v>5282</v>
      </c>
      <c r="F478" s="92" t="s">
        <v>4283</v>
      </c>
      <c r="G478" s="92">
        <v>2008</v>
      </c>
      <c r="H478" s="92">
        <v>-29.7069446</v>
      </c>
      <c r="I478" s="92">
        <v>22.739048</v>
      </c>
      <c r="J478" s="92" t="s">
        <v>42</v>
      </c>
      <c r="K478" s="92" t="s">
        <v>1510</v>
      </c>
      <c r="L478" s="92" t="s">
        <v>5295</v>
      </c>
      <c r="M478" s="92" t="s">
        <v>5296</v>
      </c>
      <c r="N478" s="92" t="s">
        <v>26</v>
      </c>
      <c r="O478" s="92" t="s">
        <v>1510</v>
      </c>
      <c r="S478" s="92" t="s">
        <v>4286</v>
      </c>
    </row>
    <row r="479" spans="1:19">
      <c r="A479" s="92">
        <v>478</v>
      </c>
      <c r="B479" s="92" t="s">
        <v>357</v>
      </c>
      <c r="C479" s="92" t="s">
        <v>358</v>
      </c>
      <c r="D479" s="92" t="s">
        <v>4895</v>
      </c>
      <c r="E479" s="92" t="s">
        <v>5282</v>
      </c>
      <c r="F479" s="92" t="s">
        <v>4283</v>
      </c>
      <c r="G479" s="92">
        <v>2008</v>
      </c>
      <c r="H479" s="92">
        <v>-29.7069446</v>
      </c>
      <c r="I479" s="92">
        <v>22.739048</v>
      </c>
      <c r="J479" s="92" t="s">
        <v>42</v>
      </c>
      <c r="K479" s="92" t="s">
        <v>1510</v>
      </c>
      <c r="L479" s="92" t="s">
        <v>5297</v>
      </c>
      <c r="M479" s="92" t="s">
        <v>5298</v>
      </c>
      <c r="N479" s="92" t="s">
        <v>26</v>
      </c>
      <c r="O479" s="92" t="s">
        <v>1510</v>
      </c>
      <c r="S479" s="92" t="s">
        <v>4286</v>
      </c>
    </row>
    <row r="480" spans="1:19">
      <c r="A480" s="92">
        <v>479</v>
      </c>
      <c r="B480" s="92" t="s">
        <v>357</v>
      </c>
      <c r="C480" s="92" t="s">
        <v>358</v>
      </c>
      <c r="D480" s="92" t="s">
        <v>4906</v>
      </c>
      <c r="E480" s="92" t="s">
        <v>5282</v>
      </c>
      <c r="F480" s="92" t="s">
        <v>4283</v>
      </c>
      <c r="G480" s="92">
        <v>2008</v>
      </c>
      <c r="H480" s="92">
        <v>-29.7069446</v>
      </c>
      <c r="I480" s="92">
        <v>22.739048</v>
      </c>
      <c r="J480" s="92" t="s">
        <v>42</v>
      </c>
      <c r="K480" s="92" t="s">
        <v>1510</v>
      </c>
      <c r="L480" s="92" t="s">
        <v>5299</v>
      </c>
      <c r="M480" s="92" t="s">
        <v>5300</v>
      </c>
      <c r="N480" s="92" t="s">
        <v>26</v>
      </c>
      <c r="O480" s="92" t="s">
        <v>1510</v>
      </c>
      <c r="S480" s="92" t="s">
        <v>4286</v>
      </c>
    </row>
    <row r="481" spans="1:19">
      <c r="A481" s="92">
        <v>480</v>
      </c>
      <c r="B481" s="92" t="s">
        <v>357</v>
      </c>
      <c r="C481" s="92" t="s">
        <v>358</v>
      </c>
      <c r="D481" s="92" t="s">
        <v>4906</v>
      </c>
      <c r="E481" s="92" t="s">
        <v>5282</v>
      </c>
      <c r="F481" s="92" t="s">
        <v>4283</v>
      </c>
      <c r="G481" s="92">
        <v>2008</v>
      </c>
      <c r="H481" s="92">
        <v>-29.7069446</v>
      </c>
      <c r="I481" s="92">
        <v>22.739048</v>
      </c>
      <c r="J481" s="92" t="s">
        <v>42</v>
      </c>
      <c r="K481" s="92" t="s">
        <v>1510</v>
      </c>
      <c r="L481" s="92" t="s">
        <v>5301</v>
      </c>
      <c r="M481" s="92" t="s">
        <v>5302</v>
      </c>
      <c r="N481" s="92" t="s">
        <v>26</v>
      </c>
      <c r="O481" s="92" t="s">
        <v>1510</v>
      </c>
      <c r="S481" s="92" t="s">
        <v>4286</v>
      </c>
    </row>
    <row r="482" spans="1:19">
      <c r="A482" s="92">
        <v>481</v>
      </c>
      <c r="B482" s="92" t="s">
        <v>357</v>
      </c>
      <c r="C482" s="92" t="s">
        <v>358</v>
      </c>
      <c r="D482" s="92" t="s">
        <v>4906</v>
      </c>
      <c r="E482" s="92" t="s">
        <v>5282</v>
      </c>
      <c r="F482" s="92" t="s">
        <v>4283</v>
      </c>
      <c r="G482" s="92">
        <v>2008</v>
      </c>
      <c r="H482" s="92">
        <v>-29.7069446</v>
      </c>
      <c r="I482" s="92">
        <v>22.739048</v>
      </c>
      <c r="J482" s="92" t="s">
        <v>42</v>
      </c>
      <c r="K482" s="92" t="s">
        <v>1510</v>
      </c>
      <c r="L482" s="92" t="s">
        <v>5303</v>
      </c>
      <c r="M482" s="92" t="s">
        <v>5304</v>
      </c>
      <c r="N482" s="92" t="s">
        <v>26</v>
      </c>
      <c r="O482" s="92" t="s">
        <v>1510</v>
      </c>
      <c r="S482" s="92" t="s">
        <v>4286</v>
      </c>
    </row>
    <row r="483" spans="1:19">
      <c r="A483" s="92">
        <v>482</v>
      </c>
      <c r="B483" s="92" t="s">
        <v>357</v>
      </c>
      <c r="C483" s="92" t="s">
        <v>358</v>
      </c>
      <c r="D483" s="92" t="s">
        <v>4906</v>
      </c>
      <c r="E483" s="92" t="s">
        <v>5282</v>
      </c>
      <c r="F483" s="92" t="s">
        <v>4283</v>
      </c>
      <c r="G483" s="92">
        <v>2008</v>
      </c>
      <c r="H483" s="92">
        <v>-29.7069446</v>
      </c>
      <c r="I483" s="92">
        <v>22.739048</v>
      </c>
      <c r="J483" s="92" t="s">
        <v>42</v>
      </c>
      <c r="K483" s="92" t="s">
        <v>1510</v>
      </c>
      <c r="L483" s="92" t="s">
        <v>5305</v>
      </c>
      <c r="M483" s="92" t="s">
        <v>5306</v>
      </c>
      <c r="N483" s="92" t="s">
        <v>26</v>
      </c>
      <c r="O483" s="92" t="s">
        <v>1510</v>
      </c>
      <c r="S483" s="92" t="s">
        <v>4286</v>
      </c>
    </row>
    <row r="484" spans="1:19">
      <c r="A484" s="92">
        <v>483</v>
      </c>
      <c r="B484" s="92" t="s">
        <v>357</v>
      </c>
      <c r="C484" s="92" t="s">
        <v>358</v>
      </c>
      <c r="D484" s="92" t="s">
        <v>4914</v>
      </c>
      <c r="E484" s="92" t="s">
        <v>5282</v>
      </c>
      <c r="F484" s="92" t="s">
        <v>4283</v>
      </c>
      <c r="G484" s="92">
        <v>2008</v>
      </c>
      <c r="H484" s="92">
        <v>-29.7069446</v>
      </c>
      <c r="I484" s="92">
        <v>22.739048</v>
      </c>
      <c r="J484" s="92" t="s">
        <v>42</v>
      </c>
      <c r="K484" s="92" t="s">
        <v>1510</v>
      </c>
      <c r="L484" s="92" t="s">
        <v>5307</v>
      </c>
      <c r="M484" s="92" t="s">
        <v>5308</v>
      </c>
      <c r="N484" s="92" t="s">
        <v>26</v>
      </c>
      <c r="O484" s="92" t="s">
        <v>1510</v>
      </c>
      <c r="S484" s="92" t="s">
        <v>4286</v>
      </c>
    </row>
    <row r="485" spans="1:19">
      <c r="A485" s="92">
        <v>484</v>
      </c>
      <c r="B485" s="92" t="s">
        <v>357</v>
      </c>
      <c r="C485" s="92" t="s">
        <v>358</v>
      </c>
      <c r="D485" s="92" t="s">
        <v>4914</v>
      </c>
      <c r="E485" s="92" t="s">
        <v>5282</v>
      </c>
      <c r="F485" s="92" t="s">
        <v>4283</v>
      </c>
      <c r="G485" s="92">
        <v>2008</v>
      </c>
      <c r="H485" s="92">
        <v>-29.7069446</v>
      </c>
      <c r="I485" s="92">
        <v>22.739048</v>
      </c>
      <c r="J485" s="92" t="s">
        <v>42</v>
      </c>
      <c r="K485" s="92" t="s">
        <v>1510</v>
      </c>
      <c r="L485" s="92" t="s">
        <v>5309</v>
      </c>
      <c r="M485" s="92" t="s">
        <v>5310</v>
      </c>
      <c r="N485" s="92" t="s">
        <v>26</v>
      </c>
      <c r="O485" s="92" t="s">
        <v>1510</v>
      </c>
      <c r="S485" s="92" t="s">
        <v>4286</v>
      </c>
    </row>
    <row r="486" spans="1:19">
      <c r="A486" s="92">
        <v>485</v>
      </c>
      <c r="B486" s="92" t="s">
        <v>357</v>
      </c>
      <c r="C486" s="92" t="s">
        <v>358</v>
      </c>
      <c r="D486" s="92" t="s">
        <v>4914</v>
      </c>
      <c r="E486" s="92" t="s">
        <v>5282</v>
      </c>
      <c r="F486" s="92" t="s">
        <v>4283</v>
      </c>
      <c r="G486" s="92">
        <v>2008</v>
      </c>
      <c r="H486" s="92">
        <v>-29.7069446</v>
      </c>
      <c r="I486" s="92">
        <v>22.739048</v>
      </c>
      <c r="J486" s="92" t="s">
        <v>42</v>
      </c>
      <c r="K486" s="92" t="s">
        <v>1510</v>
      </c>
      <c r="L486" s="92" t="s">
        <v>5311</v>
      </c>
      <c r="M486" s="92" t="s">
        <v>5312</v>
      </c>
      <c r="N486" s="92" t="s">
        <v>26</v>
      </c>
      <c r="O486" s="92" t="s">
        <v>1510</v>
      </c>
      <c r="S486" s="92" t="s">
        <v>4286</v>
      </c>
    </row>
    <row r="487" spans="1:19">
      <c r="A487" s="92">
        <v>486</v>
      </c>
      <c r="B487" s="92" t="s">
        <v>357</v>
      </c>
      <c r="C487" s="92" t="s">
        <v>358</v>
      </c>
      <c r="D487" s="92" t="s">
        <v>4889</v>
      </c>
      <c r="E487" s="92" t="s">
        <v>5313</v>
      </c>
      <c r="F487" s="92" t="s">
        <v>4283</v>
      </c>
      <c r="G487" s="92">
        <v>2008</v>
      </c>
      <c r="H487" s="92">
        <v>-29.115471400000001</v>
      </c>
      <c r="I487" s="92">
        <v>23.751382700000001</v>
      </c>
      <c r="J487" s="92" t="s">
        <v>42</v>
      </c>
      <c r="K487" s="92" t="s">
        <v>1510</v>
      </c>
      <c r="L487" s="92" t="s">
        <v>5314</v>
      </c>
      <c r="M487" s="92" t="s">
        <v>5315</v>
      </c>
      <c r="N487" s="92" t="s">
        <v>26</v>
      </c>
      <c r="O487" s="92" t="s">
        <v>1510</v>
      </c>
      <c r="S487" s="92" t="s">
        <v>4286</v>
      </c>
    </row>
    <row r="488" spans="1:19">
      <c r="A488" s="92">
        <v>487</v>
      </c>
      <c r="B488" s="92" t="s">
        <v>357</v>
      </c>
      <c r="C488" s="92" t="s">
        <v>358</v>
      </c>
      <c r="D488" s="92" t="s">
        <v>4889</v>
      </c>
      <c r="E488" s="92" t="s">
        <v>5313</v>
      </c>
      <c r="F488" s="92" t="s">
        <v>4283</v>
      </c>
      <c r="G488" s="92">
        <v>2008</v>
      </c>
      <c r="H488" s="92">
        <v>-29.115471400000001</v>
      </c>
      <c r="I488" s="92">
        <v>23.751382700000001</v>
      </c>
      <c r="J488" s="92" t="s">
        <v>42</v>
      </c>
      <c r="K488" s="92" t="s">
        <v>1510</v>
      </c>
      <c r="L488" s="92" t="s">
        <v>5316</v>
      </c>
      <c r="M488" s="92" t="s">
        <v>5317</v>
      </c>
      <c r="N488" s="92" t="s">
        <v>26</v>
      </c>
      <c r="O488" s="92" t="s">
        <v>1510</v>
      </c>
      <c r="S488" s="92" t="s">
        <v>4286</v>
      </c>
    </row>
    <row r="489" spans="1:19">
      <c r="A489" s="92">
        <v>488</v>
      </c>
      <c r="B489" s="92" t="s">
        <v>357</v>
      </c>
      <c r="C489" s="92" t="s">
        <v>358</v>
      </c>
      <c r="D489" s="92" t="s">
        <v>4889</v>
      </c>
      <c r="E489" s="92" t="s">
        <v>5313</v>
      </c>
      <c r="F489" s="92" t="s">
        <v>4283</v>
      </c>
      <c r="G489" s="92">
        <v>2008</v>
      </c>
      <c r="H489" s="92">
        <v>-29.115471400000001</v>
      </c>
      <c r="I489" s="92">
        <v>23.751382700000001</v>
      </c>
      <c r="J489" s="92" t="s">
        <v>42</v>
      </c>
      <c r="K489" s="92" t="s">
        <v>1510</v>
      </c>
      <c r="L489" s="92" t="s">
        <v>5318</v>
      </c>
      <c r="M489" s="92" t="s">
        <v>5319</v>
      </c>
      <c r="N489" s="92" t="s">
        <v>26</v>
      </c>
      <c r="O489" s="92" t="s">
        <v>1510</v>
      </c>
      <c r="S489" s="92" t="s">
        <v>4286</v>
      </c>
    </row>
    <row r="490" spans="1:19">
      <c r="A490" s="92">
        <v>489</v>
      </c>
      <c r="B490" s="92" t="s">
        <v>357</v>
      </c>
      <c r="C490" s="92" t="s">
        <v>358</v>
      </c>
      <c r="D490" s="92" t="s">
        <v>4889</v>
      </c>
      <c r="E490" s="92" t="s">
        <v>5313</v>
      </c>
      <c r="F490" s="92" t="s">
        <v>4283</v>
      </c>
      <c r="G490" s="92">
        <v>2008</v>
      </c>
      <c r="H490" s="92">
        <v>-29.115471400000001</v>
      </c>
      <c r="I490" s="92">
        <v>23.751382700000001</v>
      </c>
      <c r="J490" s="92" t="s">
        <v>42</v>
      </c>
      <c r="K490" s="92" t="s">
        <v>1510</v>
      </c>
      <c r="L490" s="92" t="s">
        <v>5320</v>
      </c>
      <c r="M490" s="92" t="s">
        <v>5321</v>
      </c>
      <c r="N490" s="92" t="s">
        <v>26</v>
      </c>
      <c r="O490" s="92" t="s">
        <v>1510</v>
      </c>
      <c r="S490" s="92" t="s">
        <v>4286</v>
      </c>
    </row>
    <row r="491" spans="1:19">
      <c r="A491" s="92">
        <v>490</v>
      </c>
      <c r="B491" s="92" t="s">
        <v>357</v>
      </c>
      <c r="C491" s="92" t="s">
        <v>358</v>
      </c>
      <c r="D491" s="92" t="s">
        <v>4895</v>
      </c>
      <c r="E491" s="92" t="s">
        <v>5313</v>
      </c>
      <c r="F491" s="92" t="s">
        <v>4283</v>
      </c>
      <c r="G491" s="92">
        <v>2008</v>
      </c>
      <c r="H491" s="92">
        <v>-29.115471400000001</v>
      </c>
      <c r="I491" s="92">
        <v>23.751382700000001</v>
      </c>
      <c r="J491" s="92" t="s">
        <v>42</v>
      </c>
      <c r="K491" s="92" t="s">
        <v>1510</v>
      </c>
      <c r="L491" s="92" t="s">
        <v>5322</v>
      </c>
      <c r="M491" s="92" t="s">
        <v>5323</v>
      </c>
      <c r="N491" s="92" t="s">
        <v>26</v>
      </c>
      <c r="O491" s="92" t="s">
        <v>1510</v>
      </c>
      <c r="S491" s="92" t="s">
        <v>4286</v>
      </c>
    </row>
    <row r="492" spans="1:19">
      <c r="A492" s="92">
        <v>491</v>
      </c>
      <c r="B492" s="92" t="s">
        <v>357</v>
      </c>
      <c r="C492" s="92" t="s">
        <v>358</v>
      </c>
      <c r="D492" s="92" t="s">
        <v>4895</v>
      </c>
      <c r="E492" s="92" t="s">
        <v>5313</v>
      </c>
      <c r="F492" s="92" t="s">
        <v>4283</v>
      </c>
      <c r="G492" s="92">
        <v>2008</v>
      </c>
      <c r="H492" s="92">
        <v>-29.115471400000001</v>
      </c>
      <c r="I492" s="92">
        <v>23.751382700000001</v>
      </c>
      <c r="J492" s="92" t="s">
        <v>42</v>
      </c>
      <c r="K492" s="92" t="s">
        <v>1510</v>
      </c>
      <c r="L492" s="92" t="s">
        <v>5324</v>
      </c>
      <c r="M492" s="92" t="s">
        <v>5325</v>
      </c>
      <c r="N492" s="92" t="s">
        <v>26</v>
      </c>
      <c r="O492" s="92" t="s">
        <v>1510</v>
      </c>
      <c r="S492" s="92" t="s">
        <v>4286</v>
      </c>
    </row>
    <row r="493" spans="1:19">
      <c r="A493" s="92">
        <v>492</v>
      </c>
      <c r="B493" s="92" t="s">
        <v>357</v>
      </c>
      <c r="C493" s="92" t="s">
        <v>358</v>
      </c>
      <c r="D493" s="92" t="s">
        <v>4906</v>
      </c>
      <c r="E493" s="92" t="s">
        <v>5313</v>
      </c>
      <c r="F493" s="92" t="s">
        <v>4283</v>
      </c>
      <c r="G493" s="92">
        <v>2008</v>
      </c>
      <c r="H493" s="92">
        <v>-29.115471400000001</v>
      </c>
      <c r="I493" s="92">
        <v>23.751382700000001</v>
      </c>
      <c r="J493" s="92" t="s">
        <v>42</v>
      </c>
      <c r="K493" s="92" t="s">
        <v>1510</v>
      </c>
      <c r="L493" s="92" t="s">
        <v>5326</v>
      </c>
      <c r="M493" s="92" t="s">
        <v>5327</v>
      </c>
      <c r="N493" s="92" t="s">
        <v>26</v>
      </c>
      <c r="O493" s="92" t="s">
        <v>1510</v>
      </c>
      <c r="S493" s="92" t="s">
        <v>4286</v>
      </c>
    </row>
    <row r="494" spans="1:19">
      <c r="A494" s="92">
        <v>493</v>
      </c>
      <c r="B494" s="92" t="s">
        <v>357</v>
      </c>
      <c r="C494" s="92" t="s">
        <v>358</v>
      </c>
      <c r="D494" s="92" t="s">
        <v>4906</v>
      </c>
      <c r="E494" s="92" t="s">
        <v>5313</v>
      </c>
      <c r="F494" s="92" t="s">
        <v>4283</v>
      </c>
      <c r="G494" s="92">
        <v>2008</v>
      </c>
      <c r="H494" s="92">
        <v>-29.115471400000001</v>
      </c>
      <c r="I494" s="92">
        <v>23.751382700000001</v>
      </c>
      <c r="J494" s="92" t="s">
        <v>42</v>
      </c>
      <c r="K494" s="92" t="s">
        <v>1510</v>
      </c>
      <c r="L494" s="92" t="s">
        <v>5328</v>
      </c>
      <c r="M494" s="92" t="s">
        <v>5329</v>
      </c>
      <c r="N494" s="92" t="s">
        <v>26</v>
      </c>
      <c r="O494" s="92" t="s">
        <v>1510</v>
      </c>
      <c r="S494" s="92" t="s">
        <v>4286</v>
      </c>
    </row>
    <row r="495" spans="1:19">
      <c r="A495" s="92">
        <v>494</v>
      </c>
      <c r="B495" s="92" t="s">
        <v>357</v>
      </c>
      <c r="C495" s="92" t="s">
        <v>358</v>
      </c>
      <c r="D495" s="92" t="s">
        <v>4906</v>
      </c>
      <c r="E495" s="92" t="s">
        <v>5313</v>
      </c>
      <c r="F495" s="92" t="s">
        <v>4283</v>
      </c>
      <c r="G495" s="92">
        <v>2008</v>
      </c>
      <c r="H495" s="92">
        <v>-29.115471400000001</v>
      </c>
      <c r="I495" s="92">
        <v>23.751382700000001</v>
      </c>
      <c r="J495" s="92" t="s">
        <v>42</v>
      </c>
      <c r="K495" s="92" t="s">
        <v>1510</v>
      </c>
      <c r="L495" s="92" t="s">
        <v>5330</v>
      </c>
      <c r="M495" s="92" t="s">
        <v>5331</v>
      </c>
      <c r="N495" s="92" t="s">
        <v>26</v>
      </c>
      <c r="O495" s="92" t="s">
        <v>1510</v>
      </c>
      <c r="S495" s="92" t="s">
        <v>4286</v>
      </c>
    </row>
    <row r="496" spans="1:19">
      <c r="A496" s="92">
        <v>495</v>
      </c>
      <c r="B496" s="92" t="s">
        <v>357</v>
      </c>
      <c r="C496" s="92" t="s">
        <v>358</v>
      </c>
      <c r="D496" s="92" t="s">
        <v>4906</v>
      </c>
      <c r="E496" s="92" t="s">
        <v>5313</v>
      </c>
      <c r="F496" s="92" t="s">
        <v>4283</v>
      </c>
      <c r="G496" s="92">
        <v>2008</v>
      </c>
      <c r="H496" s="92">
        <v>-29.115471400000001</v>
      </c>
      <c r="I496" s="92">
        <v>23.751382700000001</v>
      </c>
      <c r="J496" s="92" t="s">
        <v>42</v>
      </c>
      <c r="K496" s="92" t="s">
        <v>1510</v>
      </c>
      <c r="L496" s="92" t="s">
        <v>5332</v>
      </c>
      <c r="M496" s="92" t="s">
        <v>5333</v>
      </c>
      <c r="N496" s="92" t="s">
        <v>26</v>
      </c>
      <c r="O496" s="92" t="s">
        <v>1510</v>
      </c>
      <c r="S496" s="92" t="s">
        <v>4286</v>
      </c>
    </row>
    <row r="497" spans="1:19">
      <c r="A497" s="92">
        <v>496</v>
      </c>
      <c r="B497" s="92" t="s">
        <v>357</v>
      </c>
      <c r="C497" s="92" t="s">
        <v>358</v>
      </c>
      <c r="D497" s="92" t="s">
        <v>4906</v>
      </c>
      <c r="E497" s="92" t="s">
        <v>5313</v>
      </c>
      <c r="F497" s="92" t="s">
        <v>4283</v>
      </c>
      <c r="G497" s="92">
        <v>2008</v>
      </c>
      <c r="H497" s="92">
        <v>-29.115471400000001</v>
      </c>
      <c r="I497" s="92">
        <v>23.751382700000001</v>
      </c>
      <c r="J497" s="92" t="s">
        <v>42</v>
      </c>
      <c r="K497" s="92" t="s">
        <v>1510</v>
      </c>
      <c r="L497" s="92" t="s">
        <v>5334</v>
      </c>
      <c r="M497" s="92" t="s">
        <v>5335</v>
      </c>
      <c r="N497" s="92" t="s">
        <v>26</v>
      </c>
      <c r="O497" s="92" t="s">
        <v>1510</v>
      </c>
      <c r="S497" s="92" t="s">
        <v>4286</v>
      </c>
    </row>
    <row r="498" spans="1:19">
      <c r="A498" s="92">
        <v>497</v>
      </c>
      <c r="B498" s="92" t="s">
        <v>357</v>
      </c>
      <c r="C498" s="92" t="s">
        <v>358</v>
      </c>
      <c r="D498" s="92" t="s">
        <v>4914</v>
      </c>
      <c r="E498" s="92" t="s">
        <v>5313</v>
      </c>
      <c r="F498" s="92" t="s">
        <v>4283</v>
      </c>
      <c r="G498" s="92">
        <v>2008</v>
      </c>
      <c r="H498" s="92">
        <v>-29.115471400000001</v>
      </c>
      <c r="I498" s="92">
        <v>23.751382700000001</v>
      </c>
      <c r="J498" s="92" t="s">
        <v>42</v>
      </c>
      <c r="K498" s="92" t="s">
        <v>1510</v>
      </c>
      <c r="L498" s="92" t="s">
        <v>5336</v>
      </c>
      <c r="M498" s="92" t="s">
        <v>5337</v>
      </c>
      <c r="N498" s="92" t="s">
        <v>26</v>
      </c>
      <c r="O498" s="92" t="s">
        <v>1510</v>
      </c>
      <c r="S498" s="92" t="s">
        <v>4286</v>
      </c>
    </row>
    <row r="499" spans="1:19">
      <c r="A499" s="92">
        <v>498</v>
      </c>
      <c r="B499" s="92" t="s">
        <v>357</v>
      </c>
      <c r="C499" s="92" t="s">
        <v>358</v>
      </c>
      <c r="D499" s="92" t="s">
        <v>4914</v>
      </c>
      <c r="E499" s="92" t="s">
        <v>5313</v>
      </c>
      <c r="F499" s="92" t="s">
        <v>4283</v>
      </c>
      <c r="G499" s="92">
        <v>2008</v>
      </c>
      <c r="H499" s="92">
        <v>-29.115471400000001</v>
      </c>
      <c r="I499" s="92">
        <v>23.751382700000001</v>
      </c>
      <c r="J499" s="92" t="s">
        <v>42</v>
      </c>
      <c r="K499" s="92" t="s">
        <v>1510</v>
      </c>
      <c r="L499" s="92" t="s">
        <v>5338</v>
      </c>
      <c r="M499" s="92" t="s">
        <v>5339</v>
      </c>
      <c r="N499" s="92" t="s">
        <v>26</v>
      </c>
      <c r="O499" s="92" t="s">
        <v>1510</v>
      </c>
      <c r="S499" s="92" t="s">
        <v>4286</v>
      </c>
    </row>
    <row r="500" spans="1:19">
      <c r="A500" s="92">
        <v>499</v>
      </c>
      <c r="B500" s="92" t="s">
        <v>357</v>
      </c>
      <c r="C500" s="92" t="s">
        <v>358</v>
      </c>
      <c r="D500" s="92" t="s">
        <v>4914</v>
      </c>
      <c r="E500" s="92" t="s">
        <v>5313</v>
      </c>
      <c r="F500" s="92" t="s">
        <v>4283</v>
      </c>
      <c r="G500" s="92">
        <v>2008</v>
      </c>
      <c r="H500" s="92">
        <v>-29.115471400000001</v>
      </c>
      <c r="I500" s="92">
        <v>23.751382700000001</v>
      </c>
      <c r="J500" s="92" t="s">
        <v>42</v>
      </c>
      <c r="K500" s="92" t="s">
        <v>1510</v>
      </c>
      <c r="L500" s="92" t="s">
        <v>5340</v>
      </c>
      <c r="M500" s="92" t="s">
        <v>5341</v>
      </c>
      <c r="N500" s="92" t="s">
        <v>26</v>
      </c>
      <c r="O500" s="92" t="s">
        <v>1510</v>
      </c>
      <c r="S500" s="92" t="s">
        <v>4286</v>
      </c>
    </row>
    <row r="501" spans="1:19">
      <c r="A501" s="92">
        <v>500</v>
      </c>
      <c r="B501" s="92" t="s">
        <v>357</v>
      </c>
      <c r="C501" s="92" t="s">
        <v>358</v>
      </c>
      <c r="D501" s="92" t="s">
        <v>4889</v>
      </c>
      <c r="E501" s="92" t="s">
        <v>5342</v>
      </c>
      <c r="F501" s="92" t="s">
        <v>4283</v>
      </c>
      <c r="G501" s="92">
        <v>2008</v>
      </c>
      <c r="H501" s="92">
        <v>-29.814983099999999</v>
      </c>
      <c r="I501" s="92">
        <v>24.3995073</v>
      </c>
      <c r="J501" s="92" t="s">
        <v>42</v>
      </c>
      <c r="K501" s="92" t="s">
        <v>1510</v>
      </c>
      <c r="L501" s="92" t="s">
        <v>5343</v>
      </c>
      <c r="M501" s="92" t="s">
        <v>5344</v>
      </c>
      <c r="N501" s="92" t="s">
        <v>26</v>
      </c>
      <c r="O501" s="92" t="s">
        <v>1510</v>
      </c>
      <c r="S501" s="92" t="s">
        <v>4286</v>
      </c>
    </row>
    <row r="502" spans="1:19">
      <c r="A502" s="92">
        <v>501</v>
      </c>
      <c r="B502" s="92" t="s">
        <v>357</v>
      </c>
      <c r="C502" s="92" t="s">
        <v>358</v>
      </c>
      <c r="D502" s="92" t="s">
        <v>4889</v>
      </c>
      <c r="E502" s="92" t="s">
        <v>5342</v>
      </c>
      <c r="F502" s="92" t="s">
        <v>4283</v>
      </c>
      <c r="G502" s="92">
        <v>2008</v>
      </c>
      <c r="H502" s="92">
        <v>-29.814983099999999</v>
      </c>
      <c r="I502" s="92">
        <v>24.3995073</v>
      </c>
      <c r="J502" s="92" t="s">
        <v>42</v>
      </c>
      <c r="K502" s="92" t="s">
        <v>1510</v>
      </c>
      <c r="L502" s="92" t="s">
        <v>5345</v>
      </c>
      <c r="M502" s="92" t="s">
        <v>5346</v>
      </c>
      <c r="N502" s="92" t="s">
        <v>26</v>
      </c>
      <c r="O502" s="92" t="s">
        <v>1510</v>
      </c>
      <c r="S502" s="92" t="s">
        <v>4286</v>
      </c>
    </row>
    <row r="503" spans="1:19">
      <c r="A503" s="92">
        <v>502</v>
      </c>
      <c r="B503" s="92" t="s">
        <v>357</v>
      </c>
      <c r="C503" s="92" t="s">
        <v>358</v>
      </c>
      <c r="D503" s="92" t="s">
        <v>4889</v>
      </c>
      <c r="E503" s="92" t="s">
        <v>5342</v>
      </c>
      <c r="F503" s="92" t="s">
        <v>4283</v>
      </c>
      <c r="G503" s="92">
        <v>2008</v>
      </c>
      <c r="H503" s="92">
        <v>-29.814983099999999</v>
      </c>
      <c r="I503" s="92">
        <v>24.3995073</v>
      </c>
      <c r="J503" s="92" t="s">
        <v>42</v>
      </c>
      <c r="K503" s="92" t="s">
        <v>1510</v>
      </c>
      <c r="L503" s="92" t="s">
        <v>5347</v>
      </c>
      <c r="M503" s="92" t="s">
        <v>5348</v>
      </c>
      <c r="N503" s="92" t="s">
        <v>26</v>
      </c>
      <c r="O503" s="92" t="s">
        <v>1510</v>
      </c>
      <c r="S503" s="92" t="s">
        <v>4286</v>
      </c>
    </row>
    <row r="504" spans="1:19">
      <c r="A504" s="92">
        <v>503</v>
      </c>
      <c r="B504" s="92" t="s">
        <v>357</v>
      </c>
      <c r="C504" s="92" t="s">
        <v>358</v>
      </c>
      <c r="D504" s="92" t="s">
        <v>4895</v>
      </c>
      <c r="E504" s="92" t="s">
        <v>5342</v>
      </c>
      <c r="F504" s="92" t="s">
        <v>4283</v>
      </c>
      <c r="G504" s="92">
        <v>2008</v>
      </c>
      <c r="H504" s="92">
        <v>-29.814983099999999</v>
      </c>
      <c r="I504" s="92">
        <v>24.3995073</v>
      </c>
      <c r="J504" s="92" t="s">
        <v>42</v>
      </c>
      <c r="K504" s="92" t="s">
        <v>1510</v>
      </c>
      <c r="L504" s="92" t="s">
        <v>5349</v>
      </c>
      <c r="M504" s="92" t="s">
        <v>5350</v>
      </c>
      <c r="N504" s="92" t="s">
        <v>26</v>
      </c>
      <c r="O504" s="92" t="s">
        <v>1510</v>
      </c>
      <c r="S504" s="92" t="s">
        <v>4286</v>
      </c>
    </row>
    <row r="505" spans="1:19">
      <c r="A505" s="92">
        <v>504</v>
      </c>
      <c r="B505" s="92" t="s">
        <v>357</v>
      </c>
      <c r="C505" s="92" t="s">
        <v>358</v>
      </c>
      <c r="D505" s="92" t="s">
        <v>4895</v>
      </c>
      <c r="E505" s="92" t="s">
        <v>5342</v>
      </c>
      <c r="F505" s="92" t="s">
        <v>4283</v>
      </c>
      <c r="G505" s="92">
        <v>2008</v>
      </c>
      <c r="H505" s="92">
        <v>-29.814983099999999</v>
      </c>
      <c r="I505" s="92">
        <v>24.3995073</v>
      </c>
      <c r="J505" s="92" t="s">
        <v>42</v>
      </c>
      <c r="K505" s="92" t="s">
        <v>1510</v>
      </c>
      <c r="L505" s="92" t="s">
        <v>5351</v>
      </c>
      <c r="M505" s="92" t="s">
        <v>5352</v>
      </c>
      <c r="N505" s="92" t="s">
        <v>26</v>
      </c>
      <c r="O505" s="92" t="s">
        <v>1510</v>
      </c>
      <c r="S505" s="92" t="s">
        <v>4286</v>
      </c>
    </row>
    <row r="506" spans="1:19">
      <c r="A506" s="92">
        <v>505</v>
      </c>
      <c r="B506" s="92" t="s">
        <v>357</v>
      </c>
      <c r="C506" s="92" t="s">
        <v>358</v>
      </c>
      <c r="D506" s="92" t="s">
        <v>4895</v>
      </c>
      <c r="E506" s="92" t="s">
        <v>5342</v>
      </c>
      <c r="F506" s="92" t="s">
        <v>4283</v>
      </c>
      <c r="G506" s="92">
        <v>2008</v>
      </c>
      <c r="H506" s="92">
        <v>-29.814983099999999</v>
      </c>
      <c r="I506" s="92">
        <v>24.3995073</v>
      </c>
      <c r="J506" s="92" t="s">
        <v>42</v>
      </c>
      <c r="K506" s="92" t="s">
        <v>1510</v>
      </c>
      <c r="L506" s="92" t="s">
        <v>5353</v>
      </c>
      <c r="M506" s="92" t="s">
        <v>5354</v>
      </c>
      <c r="N506" s="92" t="s">
        <v>26</v>
      </c>
      <c r="O506" s="92" t="s">
        <v>1510</v>
      </c>
      <c r="S506" s="92" t="s">
        <v>4286</v>
      </c>
    </row>
    <row r="507" spans="1:19">
      <c r="A507" s="92">
        <v>506</v>
      </c>
      <c r="B507" s="92" t="s">
        <v>357</v>
      </c>
      <c r="C507" s="92" t="s">
        <v>358</v>
      </c>
      <c r="D507" s="92" t="s">
        <v>4895</v>
      </c>
      <c r="E507" s="92" t="s">
        <v>5342</v>
      </c>
      <c r="F507" s="92" t="s">
        <v>4283</v>
      </c>
      <c r="G507" s="92">
        <v>2008</v>
      </c>
      <c r="H507" s="92">
        <v>-29.814983099999999</v>
      </c>
      <c r="I507" s="92">
        <v>24.3995073</v>
      </c>
      <c r="J507" s="92" t="s">
        <v>42</v>
      </c>
      <c r="K507" s="92" t="s">
        <v>1510</v>
      </c>
      <c r="L507" s="92" t="s">
        <v>5355</v>
      </c>
      <c r="M507" s="92" t="s">
        <v>5356</v>
      </c>
      <c r="N507" s="92" t="s">
        <v>26</v>
      </c>
      <c r="O507" s="92" t="s">
        <v>1510</v>
      </c>
      <c r="S507" s="92" t="s">
        <v>4286</v>
      </c>
    </row>
    <row r="508" spans="1:19">
      <c r="A508" s="92">
        <v>507</v>
      </c>
      <c r="B508" s="92" t="s">
        <v>357</v>
      </c>
      <c r="C508" s="92" t="s">
        <v>358</v>
      </c>
      <c r="D508" s="92" t="s">
        <v>4895</v>
      </c>
      <c r="E508" s="92" t="s">
        <v>5342</v>
      </c>
      <c r="F508" s="92" t="s">
        <v>4283</v>
      </c>
      <c r="G508" s="92">
        <v>2008</v>
      </c>
      <c r="H508" s="92">
        <v>-29.814983099999999</v>
      </c>
      <c r="I508" s="92">
        <v>24.3995073</v>
      </c>
      <c r="J508" s="92" t="s">
        <v>42</v>
      </c>
      <c r="K508" s="92" t="s">
        <v>1510</v>
      </c>
      <c r="L508" s="92" t="s">
        <v>5357</v>
      </c>
      <c r="M508" s="92" t="s">
        <v>5358</v>
      </c>
      <c r="N508" s="92" t="s">
        <v>26</v>
      </c>
      <c r="O508" s="92" t="s">
        <v>1510</v>
      </c>
      <c r="S508" s="92" t="s">
        <v>4286</v>
      </c>
    </row>
    <row r="509" spans="1:19">
      <c r="A509" s="92">
        <v>508</v>
      </c>
      <c r="B509" s="92" t="s">
        <v>357</v>
      </c>
      <c r="C509" s="92" t="s">
        <v>358</v>
      </c>
      <c r="D509" s="92" t="s">
        <v>4906</v>
      </c>
      <c r="E509" s="92" t="s">
        <v>5342</v>
      </c>
      <c r="F509" s="92" t="s">
        <v>4283</v>
      </c>
      <c r="G509" s="92">
        <v>2008</v>
      </c>
      <c r="H509" s="92">
        <v>-29.814983099999999</v>
      </c>
      <c r="I509" s="92">
        <v>24.3995073</v>
      </c>
      <c r="J509" s="92" t="s">
        <v>42</v>
      </c>
      <c r="K509" s="92" t="s">
        <v>1510</v>
      </c>
      <c r="L509" s="92" t="s">
        <v>5359</v>
      </c>
      <c r="M509" s="92" t="s">
        <v>5360</v>
      </c>
      <c r="N509" s="92" t="s">
        <v>26</v>
      </c>
      <c r="O509" s="92" t="s">
        <v>1510</v>
      </c>
      <c r="S509" s="92" t="s">
        <v>4286</v>
      </c>
    </row>
    <row r="510" spans="1:19">
      <c r="A510" s="92">
        <v>509</v>
      </c>
      <c r="B510" s="92" t="s">
        <v>357</v>
      </c>
      <c r="C510" s="92" t="s">
        <v>358</v>
      </c>
      <c r="D510" s="92" t="s">
        <v>4906</v>
      </c>
      <c r="E510" s="92" t="s">
        <v>5342</v>
      </c>
      <c r="F510" s="92" t="s">
        <v>4283</v>
      </c>
      <c r="G510" s="92">
        <v>2008</v>
      </c>
      <c r="H510" s="92">
        <v>-29.814983099999999</v>
      </c>
      <c r="I510" s="92">
        <v>24.3995073</v>
      </c>
      <c r="J510" s="92" t="s">
        <v>42</v>
      </c>
      <c r="K510" s="92" t="s">
        <v>1510</v>
      </c>
      <c r="L510" s="92" t="s">
        <v>5361</v>
      </c>
      <c r="M510" s="92" t="s">
        <v>5362</v>
      </c>
      <c r="N510" s="92" t="s">
        <v>26</v>
      </c>
      <c r="O510" s="92" t="s">
        <v>1510</v>
      </c>
      <c r="S510" s="92" t="s">
        <v>4286</v>
      </c>
    </row>
    <row r="511" spans="1:19">
      <c r="A511" s="92">
        <v>510</v>
      </c>
      <c r="B511" s="92" t="s">
        <v>357</v>
      </c>
      <c r="C511" s="92" t="s">
        <v>358</v>
      </c>
      <c r="D511" s="92" t="s">
        <v>4914</v>
      </c>
      <c r="E511" s="92" t="s">
        <v>5342</v>
      </c>
      <c r="F511" s="92" t="s">
        <v>4283</v>
      </c>
      <c r="G511" s="92">
        <v>2008</v>
      </c>
      <c r="H511" s="92">
        <v>-29.814983099999999</v>
      </c>
      <c r="I511" s="92">
        <v>24.3995073</v>
      </c>
      <c r="J511" s="92" t="s">
        <v>42</v>
      </c>
      <c r="K511" s="92" t="s">
        <v>1510</v>
      </c>
      <c r="L511" s="92" t="s">
        <v>5363</v>
      </c>
      <c r="M511" s="92" t="s">
        <v>5364</v>
      </c>
      <c r="N511" s="92" t="s">
        <v>26</v>
      </c>
      <c r="O511" s="92" t="s">
        <v>1510</v>
      </c>
      <c r="S511" s="92" t="s">
        <v>4286</v>
      </c>
    </row>
    <row r="512" spans="1:19">
      <c r="A512" s="92">
        <v>511</v>
      </c>
      <c r="B512" s="92" t="s">
        <v>357</v>
      </c>
      <c r="C512" s="92" t="s">
        <v>358</v>
      </c>
      <c r="D512" s="92" t="s">
        <v>4914</v>
      </c>
      <c r="E512" s="92" t="s">
        <v>5342</v>
      </c>
      <c r="F512" s="92" t="s">
        <v>4283</v>
      </c>
      <c r="G512" s="92">
        <v>2008</v>
      </c>
      <c r="H512" s="92">
        <v>-29.814983099999999</v>
      </c>
      <c r="I512" s="92">
        <v>24.3995073</v>
      </c>
      <c r="J512" s="92" t="s">
        <v>42</v>
      </c>
      <c r="K512" s="92" t="s">
        <v>1510</v>
      </c>
      <c r="L512" s="92" t="s">
        <v>5365</v>
      </c>
      <c r="M512" s="92" t="s">
        <v>5366</v>
      </c>
      <c r="N512" s="92" t="s">
        <v>26</v>
      </c>
      <c r="O512" s="92" t="s">
        <v>1510</v>
      </c>
      <c r="S512" s="92" t="s">
        <v>4286</v>
      </c>
    </row>
    <row r="513" spans="1:19">
      <c r="A513" s="92">
        <v>512</v>
      </c>
      <c r="B513" s="92" t="s">
        <v>357</v>
      </c>
      <c r="C513" s="92" t="s">
        <v>358</v>
      </c>
      <c r="D513" s="92" t="s">
        <v>4889</v>
      </c>
      <c r="E513" s="92" t="s">
        <v>5367</v>
      </c>
      <c r="F513" s="92" t="s">
        <v>4283</v>
      </c>
      <c r="G513" s="92">
        <v>2008</v>
      </c>
      <c r="H513" s="92">
        <v>-27.755702500000002</v>
      </c>
      <c r="I513" s="92">
        <v>24.827074499999998</v>
      </c>
      <c r="J513" s="92" t="s">
        <v>42</v>
      </c>
      <c r="K513" s="92" t="s">
        <v>1510</v>
      </c>
      <c r="L513" s="92" t="s">
        <v>5368</v>
      </c>
      <c r="M513" s="92" t="s">
        <v>5369</v>
      </c>
      <c r="N513" s="92" t="s">
        <v>26</v>
      </c>
      <c r="O513" s="92" t="s">
        <v>1510</v>
      </c>
      <c r="S513" s="92" t="s">
        <v>4286</v>
      </c>
    </row>
    <row r="514" spans="1:19">
      <c r="A514" s="92">
        <v>513</v>
      </c>
      <c r="B514" s="92" t="s">
        <v>357</v>
      </c>
      <c r="C514" s="92" t="s">
        <v>358</v>
      </c>
      <c r="D514" s="92" t="s">
        <v>4914</v>
      </c>
      <c r="E514" s="92" t="s">
        <v>5367</v>
      </c>
      <c r="F514" s="92" t="s">
        <v>4283</v>
      </c>
      <c r="G514" s="92">
        <v>2008</v>
      </c>
      <c r="H514" s="92">
        <v>-27.755702500000002</v>
      </c>
      <c r="I514" s="92">
        <v>24.827074499999998</v>
      </c>
      <c r="J514" s="92" t="s">
        <v>42</v>
      </c>
      <c r="K514" s="92" t="s">
        <v>1510</v>
      </c>
      <c r="L514" s="92" t="s">
        <v>5370</v>
      </c>
      <c r="M514" s="92" t="s">
        <v>5371</v>
      </c>
      <c r="N514" s="92" t="s">
        <v>35</v>
      </c>
      <c r="O514" s="92" t="s">
        <v>1510</v>
      </c>
      <c r="S514" s="92" t="s">
        <v>4286</v>
      </c>
    </row>
    <row r="515" spans="1:19">
      <c r="A515" s="92">
        <v>514</v>
      </c>
      <c r="B515" s="92" t="s">
        <v>357</v>
      </c>
      <c r="C515" s="92" t="s">
        <v>358</v>
      </c>
      <c r="D515" s="92" t="s">
        <v>4895</v>
      </c>
      <c r="E515" s="92" t="s">
        <v>5230</v>
      </c>
      <c r="F515" s="92" t="s">
        <v>4283</v>
      </c>
      <c r="G515" s="92">
        <v>2009</v>
      </c>
      <c r="H515" s="92">
        <v>-28.051838100000001</v>
      </c>
      <c r="I515" s="92">
        <v>24.6473604</v>
      </c>
      <c r="J515" s="92" t="s">
        <v>42</v>
      </c>
      <c r="K515" s="92" t="s">
        <v>1510</v>
      </c>
      <c r="L515" s="92" t="s">
        <v>5372</v>
      </c>
      <c r="M515" s="92" t="s">
        <v>5373</v>
      </c>
      <c r="N515" s="92" t="s">
        <v>26</v>
      </c>
      <c r="O515" s="92" t="s">
        <v>1510</v>
      </c>
      <c r="S515" s="92" t="s">
        <v>4286</v>
      </c>
    </row>
    <row r="516" spans="1:19">
      <c r="A516" s="92">
        <v>515</v>
      </c>
      <c r="B516" s="92" t="s">
        <v>357</v>
      </c>
      <c r="C516" s="92" t="s">
        <v>358</v>
      </c>
      <c r="D516" s="92" t="s">
        <v>4895</v>
      </c>
      <c r="E516" s="92" t="s">
        <v>5230</v>
      </c>
      <c r="F516" s="92" t="s">
        <v>4283</v>
      </c>
      <c r="G516" s="92">
        <v>2009</v>
      </c>
      <c r="H516" s="92">
        <v>-28.051838100000001</v>
      </c>
      <c r="I516" s="92">
        <v>24.6473604</v>
      </c>
      <c r="J516" s="92" t="s">
        <v>42</v>
      </c>
      <c r="K516" s="92" t="s">
        <v>1510</v>
      </c>
      <c r="L516" s="92" t="s">
        <v>5374</v>
      </c>
      <c r="M516" s="92" t="s">
        <v>5375</v>
      </c>
      <c r="N516" s="92" t="s">
        <v>26</v>
      </c>
      <c r="O516" s="92" t="s">
        <v>1510</v>
      </c>
      <c r="S516" s="92" t="s">
        <v>4286</v>
      </c>
    </row>
    <row r="517" spans="1:19">
      <c r="A517" s="92">
        <v>516</v>
      </c>
      <c r="B517" s="92" t="s">
        <v>357</v>
      </c>
      <c r="C517" s="92" t="s">
        <v>358</v>
      </c>
      <c r="D517" s="92" t="s">
        <v>4895</v>
      </c>
      <c r="E517" s="92" t="s">
        <v>5230</v>
      </c>
      <c r="F517" s="92" t="s">
        <v>4283</v>
      </c>
      <c r="G517" s="92">
        <v>2009</v>
      </c>
      <c r="H517" s="92">
        <v>-28.051838100000001</v>
      </c>
      <c r="I517" s="92">
        <v>24.6473604</v>
      </c>
      <c r="J517" s="92" t="s">
        <v>42</v>
      </c>
      <c r="K517" s="92" t="s">
        <v>1510</v>
      </c>
      <c r="L517" s="92" t="s">
        <v>5376</v>
      </c>
      <c r="M517" s="92" t="s">
        <v>5377</v>
      </c>
      <c r="N517" s="92" t="s">
        <v>26</v>
      </c>
      <c r="O517" s="92" t="s">
        <v>1510</v>
      </c>
      <c r="S517" s="92" t="s">
        <v>4286</v>
      </c>
    </row>
    <row r="518" spans="1:19">
      <c r="A518" s="92">
        <v>517</v>
      </c>
      <c r="B518" s="92" t="s">
        <v>357</v>
      </c>
      <c r="C518" s="92" t="s">
        <v>358</v>
      </c>
      <c r="D518" s="92" t="s">
        <v>4895</v>
      </c>
      <c r="E518" s="92" t="s">
        <v>5230</v>
      </c>
      <c r="F518" s="92" t="s">
        <v>4283</v>
      </c>
      <c r="G518" s="92">
        <v>2009</v>
      </c>
      <c r="H518" s="92">
        <v>-28.051838100000001</v>
      </c>
      <c r="I518" s="92">
        <v>24.6473604</v>
      </c>
      <c r="J518" s="92" t="s">
        <v>42</v>
      </c>
      <c r="K518" s="92" t="s">
        <v>1510</v>
      </c>
      <c r="L518" s="92" t="s">
        <v>5378</v>
      </c>
      <c r="M518" s="92" t="s">
        <v>5379</v>
      </c>
      <c r="N518" s="92" t="s">
        <v>26</v>
      </c>
      <c r="O518" s="92" t="s">
        <v>1510</v>
      </c>
      <c r="S518" s="92" t="s">
        <v>4286</v>
      </c>
    </row>
    <row r="519" spans="1:19">
      <c r="A519" s="92">
        <v>518</v>
      </c>
      <c r="B519" s="92" t="s">
        <v>357</v>
      </c>
      <c r="C519" s="92" t="s">
        <v>358</v>
      </c>
      <c r="D519" s="92" t="s">
        <v>4895</v>
      </c>
      <c r="E519" s="92" t="s">
        <v>5230</v>
      </c>
      <c r="F519" s="92" t="s">
        <v>4283</v>
      </c>
      <c r="G519" s="92">
        <v>2009</v>
      </c>
      <c r="H519" s="92">
        <v>-28.051838100000001</v>
      </c>
      <c r="I519" s="92">
        <v>24.6473604</v>
      </c>
      <c r="J519" s="92" t="s">
        <v>42</v>
      </c>
      <c r="K519" s="92" t="s">
        <v>1510</v>
      </c>
      <c r="L519" s="92" t="s">
        <v>5380</v>
      </c>
      <c r="M519" s="92" t="s">
        <v>5381</v>
      </c>
      <c r="N519" s="92" t="s">
        <v>26</v>
      </c>
      <c r="O519" s="92" t="s">
        <v>1510</v>
      </c>
      <c r="S519" s="92" t="s">
        <v>4286</v>
      </c>
    </row>
    <row r="520" spans="1:19">
      <c r="A520" s="92">
        <v>519</v>
      </c>
      <c r="B520" s="92" t="s">
        <v>357</v>
      </c>
      <c r="C520" s="92" t="s">
        <v>358</v>
      </c>
      <c r="D520" s="92" t="s">
        <v>4895</v>
      </c>
      <c r="E520" s="92" t="s">
        <v>5230</v>
      </c>
      <c r="F520" s="92" t="s">
        <v>4283</v>
      </c>
      <c r="G520" s="92">
        <v>2009</v>
      </c>
      <c r="H520" s="92">
        <v>-28.051838100000001</v>
      </c>
      <c r="I520" s="92">
        <v>24.6473604</v>
      </c>
      <c r="J520" s="92" t="s">
        <v>42</v>
      </c>
      <c r="K520" s="92" t="s">
        <v>1510</v>
      </c>
      <c r="L520" s="92" t="s">
        <v>5382</v>
      </c>
      <c r="M520" s="92" t="s">
        <v>5383</v>
      </c>
      <c r="N520" s="92" t="s">
        <v>26</v>
      </c>
      <c r="O520" s="92" t="s">
        <v>1510</v>
      </c>
      <c r="S520" s="92" t="s">
        <v>4286</v>
      </c>
    </row>
    <row r="521" spans="1:19">
      <c r="A521" s="92">
        <v>520</v>
      </c>
      <c r="B521" s="92" t="s">
        <v>357</v>
      </c>
      <c r="C521" s="92" t="s">
        <v>358</v>
      </c>
      <c r="D521" s="92" t="s">
        <v>4914</v>
      </c>
      <c r="E521" s="92" t="s">
        <v>5230</v>
      </c>
      <c r="F521" s="92" t="s">
        <v>4283</v>
      </c>
      <c r="G521" s="92">
        <v>2009</v>
      </c>
      <c r="H521" s="92">
        <v>-28.051838100000001</v>
      </c>
      <c r="I521" s="92">
        <v>24.6473604</v>
      </c>
      <c r="J521" s="92" t="s">
        <v>42</v>
      </c>
      <c r="K521" s="92" t="s">
        <v>1510</v>
      </c>
      <c r="L521" s="92" t="s">
        <v>5384</v>
      </c>
      <c r="M521" s="92" t="s">
        <v>5385</v>
      </c>
      <c r="N521" s="92" t="s">
        <v>26</v>
      </c>
      <c r="O521" s="92" t="s">
        <v>1510</v>
      </c>
      <c r="S521" s="92" t="s">
        <v>4286</v>
      </c>
    </row>
    <row r="522" spans="1:19">
      <c r="A522" s="92">
        <v>521</v>
      </c>
      <c r="B522" s="92" t="s">
        <v>357</v>
      </c>
      <c r="C522" s="92" t="s">
        <v>358</v>
      </c>
      <c r="D522" s="92" t="s">
        <v>4914</v>
      </c>
      <c r="E522" s="92" t="s">
        <v>5230</v>
      </c>
      <c r="F522" s="92" t="s">
        <v>4283</v>
      </c>
      <c r="G522" s="92">
        <v>2009</v>
      </c>
      <c r="H522" s="92">
        <v>-28.051838100000001</v>
      </c>
      <c r="I522" s="92">
        <v>24.6473604</v>
      </c>
      <c r="J522" s="92" t="s">
        <v>42</v>
      </c>
      <c r="K522" s="92" t="s">
        <v>1510</v>
      </c>
      <c r="L522" s="92" t="s">
        <v>5386</v>
      </c>
      <c r="M522" s="92" t="s">
        <v>5387</v>
      </c>
      <c r="N522" s="92" t="s">
        <v>26</v>
      </c>
      <c r="O522" s="92" t="s">
        <v>1510</v>
      </c>
      <c r="S522" s="92" t="s">
        <v>4286</v>
      </c>
    </row>
    <row r="523" spans="1:19">
      <c r="A523" s="92">
        <v>522</v>
      </c>
      <c r="B523" s="92" t="s">
        <v>357</v>
      </c>
      <c r="C523" s="92" t="s">
        <v>358</v>
      </c>
      <c r="D523" s="92" t="s">
        <v>4914</v>
      </c>
      <c r="E523" s="92" t="s">
        <v>5230</v>
      </c>
      <c r="F523" s="92" t="s">
        <v>4283</v>
      </c>
      <c r="G523" s="92">
        <v>2009</v>
      </c>
      <c r="H523" s="92">
        <v>-28.051838100000001</v>
      </c>
      <c r="I523" s="92">
        <v>24.6473604</v>
      </c>
      <c r="J523" s="92" t="s">
        <v>42</v>
      </c>
      <c r="K523" s="92" t="s">
        <v>1510</v>
      </c>
      <c r="L523" s="92" t="s">
        <v>5388</v>
      </c>
      <c r="M523" s="92" t="s">
        <v>5389</v>
      </c>
      <c r="N523" s="92" t="s">
        <v>26</v>
      </c>
      <c r="O523" s="92" t="s">
        <v>1510</v>
      </c>
      <c r="S523" s="92" t="s">
        <v>4286</v>
      </c>
    </row>
    <row r="524" spans="1:19">
      <c r="A524" s="92">
        <v>523</v>
      </c>
      <c r="B524" s="92" t="s">
        <v>357</v>
      </c>
      <c r="C524" s="92" t="s">
        <v>358</v>
      </c>
      <c r="D524" s="92" t="s">
        <v>4914</v>
      </c>
      <c r="E524" s="92" t="s">
        <v>5230</v>
      </c>
      <c r="F524" s="92" t="s">
        <v>4283</v>
      </c>
      <c r="G524" s="92">
        <v>2009</v>
      </c>
      <c r="H524" s="92">
        <v>-28.051838100000001</v>
      </c>
      <c r="I524" s="92">
        <v>24.6473604</v>
      </c>
      <c r="J524" s="92" t="s">
        <v>42</v>
      </c>
      <c r="K524" s="92" t="s">
        <v>1510</v>
      </c>
      <c r="L524" s="92" t="s">
        <v>5390</v>
      </c>
      <c r="M524" s="92" t="s">
        <v>5391</v>
      </c>
      <c r="N524" s="92" t="s">
        <v>26</v>
      </c>
      <c r="O524" s="92" t="s">
        <v>1510</v>
      </c>
      <c r="S524" s="92" t="s">
        <v>4286</v>
      </c>
    </row>
    <row r="525" spans="1:19">
      <c r="A525" s="92">
        <v>524</v>
      </c>
      <c r="B525" s="92" t="s">
        <v>357</v>
      </c>
      <c r="C525" s="92" t="s">
        <v>358</v>
      </c>
      <c r="D525" s="92" t="s">
        <v>4906</v>
      </c>
      <c r="E525" s="92" t="s">
        <v>5230</v>
      </c>
      <c r="F525" s="92" t="s">
        <v>4283</v>
      </c>
      <c r="G525" s="92">
        <v>2009</v>
      </c>
      <c r="H525" s="92">
        <v>-28.051838100000001</v>
      </c>
      <c r="I525" s="92">
        <v>24.6473604</v>
      </c>
      <c r="J525" s="92" t="s">
        <v>42</v>
      </c>
      <c r="K525" s="92" t="s">
        <v>1510</v>
      </c>
      <c r="L525" s="92" t="s">
        <v>5392</v>
      </c>
      <c r="M525" s="92" t="s">
        <v>5393</v>
      </c>
      <c r="N525" s="92" t="s">
        <v>26</v>
      </c>
      <c r="O525" s="92" t="s">
        <v>1510</v>
      </c>
      <c r="S525" s="92" t="s">
        <v>4286</v>
      </c>
    </row>
    <row r="526" spans="1:19">
      <c r="A526" s="92">
        <v>525</v>
      </c>
      <c r="B526" s="92" t="s">
        <v>357</v>
      </c>
      <c r="C526" s="92" t="s">
        <v>358</v>
      </c>
      <c r="D526" s="92" t="s">
        <v>4906</v>
      </c>
      <c r="E526" s="92" t="s">
        <v>5230</v>
      </c>
      <c r="F526" s="92" t="s">
        <v>4283</v>
      </c>
      <c r="G526" s="92">
        <v>2009</v>
      </c>
      <c r="H526" s="92">
        <v>-28.051838100000001</v>
      </c>
      <c r="I526" s="92">
        <v>24.6473604</v>
      </c>
      <c r="J526" s="92" t="s">
        <v>42</v>
      </c>
      <c r="K526" s="92" t="s">
        <v>1510</v>
      </c>
      <c r="L526" s="92" t="s">
        <v>5394</v>
      </c>
      <c r="M526" s="92" t="s">
        <v>5395</v>
      </c>
      <c r="N526" s="92" t="s">
        <v>26</v>
      </c>
      <c r="O526" s="92" t="s">
        <v>1510</v>
      </c>
      <c r="S526" s="92" t="s">
        <v>4286</v>
      </c>
    </row>
    <row r="527" spans="1:19">
      <c r="A527" s="92">
        <v>526</v>
      </c>
      <c r="B527" s="92" t="s">
        <v>357</v>
      </c>
      <c r="C527" s="92" t="s">
        <v>358</v>
      </c>
      <c r="D527" s="92" t="s">
        <v>4906</v>
      </c>
      <c r="E527" s="92" t="s">
        <v>5230</v>
      </c>
      <c r="F527" s="92" t="s">
        <v>4283</v>
      </c>
      <c r="G527" s="92">
        <v>2009</v>
      </c>
      <c r="H527" s="92">
        <v>-28.051838100000001</v>
      </c>
      <c r="I527" s="92">
        <v>24.6473604</v>
      </c>
      <c r="J527" s="92" t="s">
        <v>42</v>
      </c>
      <c r="K527" s="92" t="s">
        <v>1510</v>
      </c>
      <c r="L527" s="92" t="s">
        <v>5396</v>
      </c>
      <c r="M527" s="92" t="s">
        <v>5397</v>
      </c>
      <c r="N527" s="92" t="s">
        <v>26</v>
      </c>
      <c r="O527" s="92" t="s">
        <v>1510</v>
      </c>
      <c r="S527" s="92" t="s">
        <v>4286</v>
      </c>
    </row>
    <row r="528" spans="1:19">
      <c r="A528" s="92">
        <v>527</v>
      </c>
      <c r="B528" s="92" t="s">
        <v>357</v>
      </c>
      <c r="C528" s="92" t="s">
        <v>358</v>
      </c>
      <c r="D528" s="92" t="s">
        <v>4889</v>
      </c>
      <c r="E528" s="92" t="s">
        <v>5230</v>
      </c>
      <c r="F528" s="92" t="s">
        <v>4283</v>
      </c>
      <c r="G528" s="92">
        <v>2009</v>
      </c>
      <c r="H528" s="92">
        <v>-28.051838100000001</v>
      </c>
      <c r="I528" s="92">
        <v>24.6473604</v>
      </c>
      <c r="J528" s="92" t="s">
        <v>42</v>
      </c>
      <c r="K528" s="92" t="s">
        <v>1510</v>
      </c>
      <c r="L528" s="92" t="s">
        <v>5398</v>
      </c>
      <c r="M528" s="92" t="s">
        <v>5399</v>
      </c>
      <c r="N528" s="92" t="s">
        <v>26</v>
      </c>
      <c r="O528" s="92" t="s">
        <v>1510</v>
      </c>
      <c r="S528" s="92" t="s">
        <v>4286</v>
      </c>
    </row>
    <row r="529" spans="1:19">
      <c r="A529" s="92">
        <v>528</v>
      </c>
      <c r="B529" s="92" t="s">
        <v>357</v>
      </c>
      <c r="C529" s="92" t="s">
        <v>358</v>
      </c>
      <c r="D529" s="92" t="s">
        <v>4889</v>
      </c>
      <c r="E529" s="92" t="s">
        <v>5230</v>
      </c>
      <c r="F529" s="92" t="s">
        <v>4283</v>
      </c>
      <c r="G529" s="92">
        <v>2009</v>
      </c>
      <c r="H529" s="92">
        <v>-28.051838100000001</v>
      </c>
      <c r="I529" s="92">
        <v>24.6473604</v>
      </c>
      <c r="J529" s="92" t="s">
        <v>42</v>
      </c>
      <c r="K529" s="92" t="s">
        <v>1510</v>
      </c>
      <c r="L529" s="92" t="s">
        <v>5400</v>
      </c>
      <c r="M529" s="92" t="s">
        <v>5401</v>
      </c>
      <c r="N529" s="92" t="s">
        <v>26</v>
      </c>
      <c r="O529" s="92" t="s">
        <v>1510</v>
      </c>
      <c r="S529" s="92" t="s">
        <v>4286</v>
      </c>
    </row>
    <row r="530" spans="1:19">
      <c r="A530" s="92">
        <v>529</v>
      </c>
      <c r="B530" s="92" t="s">
        <v>357</v>
      </c>
      <c r="C530" s="92" t="s">
        <v>358</v>
      </c>
      <c r="D530" s="92" t="s">
        <v>4889</v>
      </c>
      <c r="E530" s="92" t="s">
        <v>5230</v>
      </c>
      <c r="F530" s="92" t="s">
        <v>4283</v>
      </c>
      <c r="G530" s="92">
        <v>2009</v>
      </c>
      <c r="H530" s="92">
        <v>-28.051838100000001</v>
      </c>
      <c r="I530" s="92">
        <v>24.6473604</v>
      </c>
      <c r="J530" s="92" t="s">
        <v>42</v>
      </c>
      <c r="K530" s="92" t="s">
        <v>1510</v>
      </c>
      <c r="L530" s="92" t="s">
        <v>5402</v>
      </c>
      <c r="M530" s="92" t="s">
        <v>5403</v>
      </c>
      <c r="N530" s="92" t="s">
        <v>26</v>
      </c>
      <c r="O530" s="92" t="s">
        <v>1510</v>
      </c>
      <c r="S530" s="92" t="s">
        <v>4286</v>
      </c>
    </row>
    <row r="531" spans="1:19">
      <c r="A531" s="92">
        <v>530</v>
      </c>
      <c r="B531" s="92" t="s">
        <v>357</v>
      </c>
      <c r="C531" s="92" t="s">
        <v>358</v>
      </c>
      <c r="D531" s="92" t="s">
        <v>4895</v>
      </c>
      <c r="E531" s="92" t="s">
        <v>5245</v>
      </c>
      <c r="F531" s="92" t="s">
        <v>4283</v>
      </c>
      <c r="G531" s="92">
        <v>2009</v>
      </c>
      <c r="H531" s="92">
        <v>-33.884538200000001</v>
      </c>
      <c r="I531" s="92">
        <v>18.851053199999999</v>
      </c>
      <c r="J531" s="92" t="s">
        <v>42</v>
      </c>
      <c r="K531" s="92" t="s">
        <v>1510</v>
      </c>
      <c r="L531" s="92" t="s">
        <v>5404</v>
      </c>
      <c r="M531" s="92" t="s">
        <v>5405</v>
      </c>
      <c r="N531" s="92" t="s">
        <v>26</v>
      </c>
      <c r="O531" s="92" t="s">
        <v>1510</v>
      </c>
      <c r="S531" s="92" t="s">
        <v>4286</v>
      </c>
    </row>
    <row r="532" spans="1:19">
      <c r="A532" s="92">
        <v>531</v>
      </c>
      <c r="B532" s="92" t="s">
        <v>357</v>
      </c>
      <c r="C532" s="92" t="s">
        <v>358</v>
      </c>
      <c r="D532" s="92" t="s">
        <v>4889</v>
      </c>
      <c r="E532" s="92" t="s">
        <v>5245</v>
      </c>
      <c r="F532" s="92" t="s">
        <v>4283</v>
      </c>
      <c r="G532" s="92">
        <v>2009</v>
      </c>
      <c r="H532" s="92">
        <v>-33.884538200000001</v>
      </c>
      <c r="I532" s="92">
        <v>18.851053199999999</v>
      </c>
      <c r="J532" s="92" t="s">
        <v>42</v>
      </c>
      <c r="K532" s="92" t="s">
        <v>1510</v>
      </c>
      <c r="L532" s="92" t="s">
        <v>5406</v>
      </c>
      <c r="M532" s="92" t="s">
        <v>5407</v>
      </c>
      <c r="N532" s="92" t="s">
        <v>26</v>
      </c>
      <c r="O532" s="92" t="s">
        <v>1510</v>
      </c>
      <c r="S532" s="92" t="s">
        <v>4286</v>
      </c>
    </row>
    <row r="533" spans="1:19">
      <c r="A533" s="92">
        <v>532</v>
      </c>
      <c r="B533" s="92" t="s">
        <v>357</v>
      </c>
      <c r="C533" s="92" t="s">
        <v>358</v>
      </c>
      <c r="D533" s="92" t="s">
        <v>4914</v>
      </c>
      <c r="E533" s="92" t="s">
        <v>5408</v>
      </c>
      <c r="F533" s="92" t="s">
        <v>4283</v>
      </c>
      <c r="G533" s="92">
        <v>2009</v>
      </c>
      <c r="H533" s="92">
        <v>-29.642160499999999</v>
      </c>
      <c r="I533" s="92">
        <v>24.084478499999999</v>
      </c>
      <c r="J533" s="92" t="s">
        <v>42</v>
      </c>
      <c r="K533" s="92" t="s">
        <v>1510</v>
      </c>
      <c r="L533" s="92" t="s">
        <v>5409</v>
      </c>
      <c r="M533" s="92" t="s">
        <v>5410</v>
      </c>
      <c r="N533" s="92" t="s">
        <v>26</v>
      </c>
      <c r="O533" s="92" t="s">
        <v>1510</v>
      </c>
      <c r="S533" s="92" t="s">
        <v>4286</v>
      </c>
    </row>
    <row r="534" spans="1:19">
      <c r="A534" s="92">
        <v>533</v>
      </c>
      <c r="B534" s="92" t="s">
        <v>357</v>
      </c>
      <c r="C534" s="92" t="s">
        <v>358</v>
      </c>
      <c r="D534" s="92" t="s">
        <v>4914</v>
      </c>
      <c r="E534" s="92" t="s">
        <v>5408</v>
      </c>
      <c r="F534" s="92" t="s">
        <v>4283</v>
      </c>
      <c r="G534" s="92">
        <v>2009</v>
      </c>
      <c r="H534" s="92">
        <v>-29.642160499999999</v>
      </c>
      <c r="I534" s="92">
        <v>24.084478499999999</v>
      </c>
      <c r="J534" s="92" t="s">
        <v>42</v>
      </c>
      <c r="K534" s="92" t="s">
        <v>1510</v>
      </c>
      <c r="L534" s="92" t="s">
        <v>5411</v>
      </c>
      <c r="M534" s="92" t="s">
        <v>5412</v>
      </c>
      <c r="N534" s="92" t="s">
        <v>26</v>
      </c>
      <c r="O534" s="92" t="s">
        <v>1510</v>
      </c>
      <c r="S534" s="92" t="s">
        <v>4286</v>
      </c>
    </row>
    <row r="535" spans="1:19">
      <c r="A535" s="92">
        <v>534</v>
      </c>
      <c r="B535" s="92" t="s">
        <v>357</v>
      </c>
      <c r="C535" s="92" t="s">
        <v>358</v>
      </c>
      <c r="D535" s="92" t="s">
        <v>4906</v>
      </c>
      <c r="E535" s="92" t="s">
        <v>5408</v>
      </c>
      <c r="F535" s="92" t="s">
        <v>4283</v>
      </c>
      <c r="G535" s="92">
        <v>2009</v>
      </c>
      <c r="H535" s="92">
        <v>-29.642160499999999</v>
      </c>
      <c r="I535" s="92">
        <v>24.084478499999999</v>
      </c>
      <c r="J535" s="92" t="s">
        <v>42</v>
      </c>
      <c r="K535" s="92" t="s">
        <v>1510</v>
      </c>
      <c r="L535" s="92" t="s">
        <v>5413</v>
      </c>
      <c r="M535" s="92" t="s">
        <v>5414</v>
      </c>
      <c r="N535" s="92" t="s">
        <v>26</v>
      </c>
      <c r="O535" s="92" t="s">
        <v>1510</v>
      </c>
      <c r="S535" s="92" t="s">
        <v>4286</v>
      </c>
    </row>
    <row r="536" spans="1:19">
      <c r="A536" s="92">
        <v>535</v>
      </c>
      <c r="B536" s="92" t="s">
        <v>357</v>
      </c>
      <c r="C536" s="92" t="s">
        <v>358</v>
      </c>
      <c r="D536" s="92" t="s">
        <v>4889</v>
      </c>
      <c r="E536" s="92" t="s">
        <v>5408</v>
      </c>
      <c r="F536" s="92" t="s">
        <v>4283</v>
      </c>
      <c r="G536" s="92">
        <v>2009</v>
      </c>
      <c r="H536" s="92">
        <v>-29.642160499999999</v>
      </c>
      <c r="I536" s="92">
        <v>24.084478499999999</v>
      </c>
      <c r="J536" s="92" t="s">
        <v>42</v>
      </c>
      <c r="K536" s="92" t="s">
        <v>1510</v>
      </c>
      <c r="L536" s="92" t="s">
        <v>5415</v>
      </c>
      <c r="M536" s="92" t="s">
        <v>5416</v>
      </c>
      <c r="N536" s="92" t="s">
        <v>26</v>
      </c>
      <c r="O536" s="92" t="s">
        <v>1510</v>
      </c>
      <c r="S536" s="92" t="s">
        <v>4286</v>
      </c>
    </row>
    <row r="537" spans="1:19">
      <c r="A537" s="92">
        <v>536</v>
      </c>
      <c r="B537" s="92" t="s">
        <v>357</v>
      </c>
      <c r="C537" s="92" t="s">
        <v>358</v>
      </c>
      <c r="D537" s="92" t="s">
        <v>4895</v>
      </c>
      <c r="E537" s="92" t="s">
        <v>5235</v>
      </c>
      <c r="F537" s="92" t="s">
        <v>4283</v>
      </c>
      <c r="G537" s="92">
        <v>2009</v>
      </c>
      <c r="H537" s="92">
        <v>-28.5367371</v>
      </c>
      <c r="I537" s="92">
        <v>24.519764299999999</v>
      </c>
      <c r="J537" s="92" t="s">
        <v>42</v>
      </c>
      <c r="K537" s="92" t="s">
        <v>1510</v>
      </c>
      <c r="L537" s="92" t="s">
        <v>5417</v>
      </c>
      <c r="M537" s="92" t="s">
        <v>5418</v>
      </c>
      <c r="N537" s="92" t="s">
        <v>26</v>
      </c>
      <c r="O537" s="92" t="s">
        <v>1510</v>
      </c>
      <c r="S537" s="92" t="s">
        <v>4286</v>
      </c>
    </row>
    <row r="538" spans="1:19">
      <c r="A538" s="92">
        <v>537</v>
      </c>
      <c r="B538" s="92" t="s">
        <v>357</v>
      </c>
      <c r="C538" s="92" t="s">
        <v>358</v>
      </c>
      <c r="D538" s="92" t="s">
        <v>4895</v>
      </c>
      <c r="E538" s="92" t="s">
        <v>5235</v>
      </c>
      <c r="F538" s="92" t="s">
        <v>4283</v>
      </c>
      <c r="G538" s="92">
        <v>2009</v>
      </c>
      <c r="H538" s="92">
        <v>-28.5367371</v>
      </c>
      <c r="I538" s="92">
        <v>24.519764299999999</v>
      </c>
      <c r="J538" s="92" t="s">
        <v>42</v>
      </c>
      <c r="K538" s="92" t="s">
        <v>1510</v>
      </c>
      <c r="L538" s="92" t="s">
        <v>5419</v>
      </c>
      <c r="M538" s="92" t="s">
        <v>5420</v>
      </c>
      <c r="N538" s="92" t="s">
        <v>26</v>
      </c>
      <c r="O538" s="92" t="s">
        <v>1510</v>
      </c>
      <c r="S538" s="92" t="s">
        <v>4286</v>
      </c>
    </row>
    <row r="539" spans="1:19">
      <c r="A539" s="92">
        <v>538</v>
      </c>
      <c r="B539" s="92" t="s">
        <v>357</v>
      </c>
      <c r="C539" s="92" t="s">
        <v>358</v>
      </c>
      <c r="D539" s="92" t="s">
        <v>4895</v>
      </c>
      <c r="E539" s="92" t="s">
        <v>5235</v>
      </c>
      <c r="F539" s="92" t="s">
        <v>4283</v>
      </c>
      <c r="G539" s="92">
        <v>2009</v>
      </c>
      <c r="H539" s="92">
        <v>-28.5367371</v>
      </c>
      <c r="I539" s="92">
        <v>24.519764299999999</v>
      </c>
      <c r="J539" s="92" t="s">
        <v>42</v>
      </c>
      <c r="K539" s="92" t="s">
        <v>1510</v>
      </c>
      <c r="L539" s="92" t="s">
        <v>5421</v>
      </c>
      <c r="M539" s="92" t="s">
        <v>5422</v>
      </c>
      <c r="N539" s="92" t="s">
        <v>26</v>
      </c>
      <c r="O539" s="92" t="s">
        <v>1510</v>
      </c>
      <c r="S539" s="92" t="s">
        <v>4286</v>
      </c>
    </row>
    <row r="540" spans="1:19">
      <c r="A540" s="92">
        <v>539</v>
      </c>
      <c r="B540" s="92" t="s">
        <v>357</v>
      </c>
      <c r="C540" s="92" t="s">
        <v>358</v>
      </c>
      <c r="D540" s="92" t="s">
        <v>4895</v>
      </c>
      <c r="E540" s="92" t="s">
        <v>5235</v>
      </c>
      <c r="F540" s="92" t="s">
        <v>4283</v>
      </c>
      <c r="G540" s="92">
        <v>2009</v>
      </c>
      <c r="H540" s="92">
        <v>-28.5367371</v>
      </c>
      <c r="I540" s="92">
        <v>24.519764299999999</v>
      </c>
      <c r="J540" s="92" t="s">
        <v>42</v>
      </c>
      <c r="K540" s="92" t="s">
        <v>1510</v>
      </c>
      <c r="L540" s="92" t="s">
        <v>5423</v>
      </c>
      <c r="M540" s="92" t="s">
        <v>5424</v>
      </c>
      <c r="N540" s="92" t="s">
        <v>26</v>
      </c>
      <c r="O540" s="92" t="s">
        <v>1510</v>
      </c>
      <c r="S540" s="92" t="s">
        <v>4286</v>
      </c>
    </row>
    <row r="541" spans="1:19">
      <c r="A541" s="92">
        <v>540</v>
      </c>
      <c r="B541" s="92" t="s">
        <v>357</v>
      </c>
      <c r="C541" s="92" t="s">
        <v>358</v>
      </c>
      <c r="D541" s="92" t="s">
        <v>4914</v>
      </c>
      <c r="E541" s="92" t="s">
        <v>5235</v>
      </c>
      <c r="F541" s="92" t="s">
        <v>4283</v>
      </c>
      <c r="G541" s="92">
        <v>2009</v>
      </c>
      <c r="H541" s="92">
        <v>-28.5367371</v>
      </c>
      <c r="I541" s="92">
        <v>24.519764299999999</v>
      </c>
      <c r="J541" s="92" t="s">
        <v>42</v>
      </c>
      <c r="K541" s="92" t="s">
        <v>1510</v>
      </c>
      <c r="L541" s="92" t="s">
        <v>5425</v>
      </c>
      <c r="M541" s="92" t="s">
        <v>5426</v>
      </c>
      <c r="N541" s="92" t="s">
        <v>26</v>
      </c>
      <c r="O541" s="92" t="s">
        <v>1510</v>
      </c>
      <c r="S541" s="92" t="s">
        <v>4286</v>
      </c>
    </row>
    <row r="542" spans="1:19">
      <c r="A542" s="92">
        <v>541</v>
      </c>
      <c r="B542" s="92" t="s">
        <v>357</v>
      </c>
      <c r="C542" s="92" t="s">
        <v>358</v>
      </c>
      <c r="D542" s="92" t="s">
        <v>4914</v>
      </c>
      <c r="E542" s="92" t="s">
        <v>5235</v>
      </c>
      <c r="F542" s="92" t="s">
        <v>4283</v>
      </c>
      <c r="G542" s="92">
        <v>2009</v>
      </c>
      <c r="H542" s="92">
        <v>-28.5367371</v>
      </c>
      <c r="I542" s="92">
        <v>24.519764299999999</v>
      </c>
      <c r="J542" s="92" t="s">
        <v>42</v>
      </c>
      <c r="K542" s="92" t="s">
        <v>1510</v>
      </c>
      <c r="L542" s="92" t="s">
        <v>5427</v>
      </c>
      <c r="M542" s="92" t="s">
        <v>5428</v>
      </c>
      <c r="N542" s="92" t="s">
        <v>26</v>
      </c>
      <c r="O542" s="92" t="s">
        <v>1510</v>
      </c>
      <c r="S542" s="92" t="s">
        <v>4286</v>
      </c>
    </row>
    <row r="543" spans="1:19">
      <c r="A543" s="92">
        <v>542</v>
      </c>
      <c r="B543" s="92" t="s">
        <v>357</v>
      </c>
      <c r="C543" s="92" t="s">
        <v>358</v>
      </c>
      <c r="D543" s="92" t="s">
        <v>4914</v>
      </c>
      <c r="E543" s="92" t="s">
        <v>5235</v>
      </c>
      <c r="F543" s="92" t="s">
        <v>4283</v>
      </c>
      <c r="G543" s="92">
        <v>2009</v>
      </c>
      <c r="H543" s="92">
        <v>-28.5367371</v>
      </c>
      <c r="I543" s="92">
        <v>24.519764299999999</v>
      </c>
      <c r="J543" s="92" t="s">
        <v>42</v>
      </c>
      <c r="K543" s="92" t="s">
        <v>1510</v>
      </c>
      <c r="L543" s="92" t="s">
        <v>5429</v>
      </c>
      <c r="M543" s="92" t="s">
        <v>5430</v>
      </c>
      <c r="N543" s="92" t="s">
        <v>26</v>
      </c>
      <c r="O543" s="92" t="s">
        <v>1510</v>
      </c>
      <c r="S543" s="92" t="s">
        <v>4286</v>
      </c>
    </row>
    <row r="544" spans="1:19">
      <c r="A544" s="92">
        <v>543</v>
      </c>
      <c r="B544" s="92" t="s">
        <v>357</v>
      </c>
      <c r="C544" s="92" t="s">
        <v>358</v>
      </c>
      <c r="D544" s="92" t="s">
        <v>4914</v>
      </c>
      <c r="E544" s="92" t="s">
        <v>5235</v>
      </c>
      <c r="F544" s="92" t="s">
        <v>4283</v>
      </c>
      <c r="G544" s="92">
        <v>2009</v>
      </c>
      <c r="H544" s="92">
        <v>-28.5367371</v>
      </c>
      <c r="I544" s="92">
        <v>24.519764299999999</v>
      </c>
      <c r="J544" s="92" t="s">
        <v>42</v>
      </c>
      <c r="K544" s="92" t="s">
        <v>1510</v>
      </c>
      <c r="L544" s="92" t="s">
        <v>5431</v>
      </c>
      <c r="M544" s="92" t="s">
        <v>5432</v>
      </c>
      <c r="N544" s="92" t="s">
        <v>26</v>
      </c>
      <c r="O544" s="92" t="s">
        <v>1510</v>
      </c>
      <c r="S544" s="92" t="s">
        <v>4286</v>
      </c>
    </row>
    <row r="545" spans="1:19">
      <c r="A545" s="92">
        <v>544</v>
      </c>
      <c r="B545" s="92" t="s">
        <v>357</v>
      </c>
      <c r="C545" s="92" t="s">
        <v>358</v>
      </c>
      <c r="D545" s="92" t="s">
        <v>4914</v>
      </c>
      <c r="E545" s="92" t="s">
        <v>5235</v>
      </c>
      <c r="F545" s="92" t="s">
        <v>4283</v>
      </c>
      <c r="G545" s="92">
        <v>2009</v>
      </c>
      <c r="H545" s="92">
        <v>-28.5367371</v>
      </c>
      <c r="I545" s="92">
        <v>24.519764299999999</v>
      </c>
      <c r="J545" s="92" t="s">
        <v>42</v>
      </c>
      <c r="K545" s="92" t="s">
        <v>1510</v>
      </c>
      <c r="L545" s="92" t="s">
        <v>5433</v>
      </c>
      <c r="M545" s="92" t="s">
        <v>5434</v>
      </c>
      <c r="N545" s="92" t="s">
        <v>26</v>
      </c>
      <c r="O545" s="92" t="s">
        <v>1510</v>
      </c>
      <c r="S545" s="92" t="s">
        <v>4286</v>
      </c>
    </row>
    <row r="546" spans="1:19">
      <c r="A546" s="92">
        <v>545</v>
      </c>
      <c r="B546" s="92" t="s">
        <v>357</v>
      </c>
      <c r="C546" s="92" t="s">
        <v>358</v>
      </c>
      <c r="D546" s="92" t="s">
        <v>4906</v>
      </c>
      <c r="E546" s="92" t="s">
        <v>5235</v>
      </c>
      <c r="F546" s="92" t="s">
        <v>4283</v>
      </c>
      <c r="G546" s="92">
        <v>2009</v>
      </c>
      <c r="H546" s="92">
        <v>-28.5367371</v>
      </c>
      <c r="I546" s="92">
        <v>24.519764299999999</v>
      </c>
      <c r="J546" s="92" t="s">
        <v>42</v>
      </c>
      <c r="K546" s="92" t="s">
        <v>1510</v>
      </c>
      <c r="L546" s="92" t="s">
        <v>5435</v>
      </c>
      <c r="M546" s="92" t="s">
        <v>5436</v>
      </c>
      <c r="N546" s="92" t="s">
        <v>26</v>
      </c>
      <c r="O546" s="92" t="s">
        <v>1510</v>
      </c>
      <c r="S546" s="92" t="s">
        <v>4286</v>
      </c>
    </row>
    <row r="547" spans="1:19">
      <c r="A547" s="92">
        <v>546</v>
      </c>
      <c r="B547" s="92" t="s">
        <v>357</v>
      </c>
      <c r="C547" s="92" t="s">
        <v>358</v>
      </c>
      <c r="D547" s="92" t="s">
        <v>4906</v>
      </c>
      <c r="E547" s="92" t="s">
        <v>5235</v>
      </c>
      <c r="F547" s="92" t="s">
        <v>4283</v>
      </c>
      <c r="G547" s="92">
        <v>2009</v>
      </c>
      <c r="H547" s="92">
        <v>-28.5367371</v>
      </c>
      <c r="I547" s="92">
        <v>24.519764299999999</v>
      </c>
      <c r="J547" s="92" t="s">
        <v>42</v>
      </c>
      <c r="K547" s="92" t="s">
        <v>1510</v>
      </c>
      <c r="L547" s="92" t="s">
        <v>5437</v>
      </c>
      <c r="M547" s="92" t="s">
        <v>5438</v>
      </c>
      <c r="N547" s="92" t="s">
        <v>26</v>
      </c>
      <c r="O547" s="92" t="s">
        <v>1510</v>
      </c>
      <c r="S547" s="92" t="s">
        <v>4286</v>
      </c>
    </row>
    <row r="548" spans="1:19">
      <c r="A548" s="92">
        <v>547</v>
      </c>
      <c r="B548" s="92" t="s">
        <v>357</v>
      </c>
      <c r="C548" s="92" t="s">
        <v>358</v>
      </c>
      <c r="D548" s="92" t="s">
        <v>4906</v>
      </c>
      <c r="E548" s="92" t="s">
        <v>5235</v>
      </c>
      <c r="F548" s="92" t="s">
        <v>4283</v>
      </c>
      <c r="G548" s="92">
        <v>2009</v>
      </c>
      <c r="H548" s="92">
        <v>-28.5367371</v>
      </c>
      <c r="I548" s="92">
        <v>24.519764299999999</v>
      </c>
      <c r="J548" s="92" t="s">
        <v>42</v>
      </c>
      <c r="K548" s="92" t="s">
        <v>1510</v>
      </c>
      <c r="L548" s="92" t="s">
        <v>5439</v>
      </c>
      <c r="M548" s="92" t="s">
        <v>5440</v>
      </c>
      <c r="N548" s="92" t="s">
        <v>26</v>
      </c>
      <c r="O548" s="92" t="s">
        <v>1510</v>
      </c>
      <c r="S548" s="92" t="s">
        <v>4286</v>
      </c>
    </row>
    <row r="549" spans="1:19">
      <c r="A549" s="92">
        <v>548</v>
      </c>
      <c r="B549" s="92" t="s">
        <v>357</v>
      </c>
      <c r="C549" s="92" t="s">
        <v>358</v>
      </c>
      <c r="D549" s="92" t="s">
        <v>4889</v>
      </c>
      <c r="E549" s="92" t="s">
        <v>5235</v>
      </c>
      <c r="F549" s="92" t="s">
        <v>4283</v>
      </c>
      <c r="G549" s="92">
        <v>2009</v>
      </c>
      <c r="H549" s="92">
        <v>-28.5367371</v>
      </c>
      <c r="I549" s="92">
        <v>24.519764299999999</v>
      </c>
      <c r="J549" s="92" t="s">
        <v>42</v>
      </c>
      <c r="K549" s="92" t="s">
        <v>1510</v>
      </c>
      <c r="L549" s="92" t="s">
        <v>5441</v>
      </c>
      <c r="M549" s="92" t="s">
        <v>5442</v>
      </c>
      <c r="N549" s="92" t="s">
        <v>26</v>
      </c>
      <c r="O549" s="92" t="s">
        <v>1510</v>
      </c>
      <c r="S549" s="92" t="s">
        <v>4286</v>
      </c>
    </row>
    <row r="550" spans="1:19">
      <c r="A550" s="92">
        <v>549</v>
      </c>
      <c r="B550" s="92" t="s">
        <v>357</v>
      </c>
      <c r="C550" s="92" t="s">
        <v>358</v>
      </c>
      <c r="D550" s="92" t="s">
        <v>4889</v>
      </c>
      <c r="E550" s="92" t="s">
        <v>5235</v>
      </c>
      <c r="F550" s="92" t="s">
        <v>4283</v>
      </c>
      <c r="G550" s="92">
        <v>2009</v>
      </c>
      <c r="H550" s="92">
        <v>-28.5367371</v>
      </c>
      <c r="I550" s="92">
        <v>24.519764299999999</v>
      </c>
      <c r="J550" s="92" t="s">
        <v>42</v>
      </c>
      <c r="K550" s="92" t="s">
        <v>1510</v>
      </c>
      <c r="L550" s="92" t="s">
        <v>5443</v>
      </c>
      <c r="M550" s="92" t="s">
        <v>5444</v>
      </c>
      <c r="N550" s="92" t="s">
        <v>26</v>
      </c>
      <c r="O550" s="92" t="s">
        <v>1510</v>
      </c>
      <c r="S550" s="92" t="s">
        <v>4286</v>
      </c>
    </row>
    <row r="551" spans="1:19">
      <c r="A551" s="92">
        <v>550</v>
      </c>
      <c r="B551" s="92" t="s">
        <v>357</v>
      </c>
      <c r="C551" s="92" t="s">
        <v>358</v>
      </c>
      <c r="D551" s="92" t="s">
        <v>4889</v>
      </c>
      <c r="E551" s="92" t="s">
        <v>5235</v>
      </c>
      <c r="F551" s="92" t="s">
        <v>4283</v>
      </c>
      <c r="G551" s="92">
        <v>2009</v>
      </c>
      <c r="H551" s="92">
        <v>-28.5367371</v>
      </c>
      <c r="I551" s="92">
        <v>24.519764299999999</v>
      </c>
      <c r="J551" s="92" t="s">
        <v>42</v>
      </c>
      <c r="K551" s="92" t="s">
        <v>1510</v>
      </c>
      <c r="L551" s="92" t="s">
        <v>5445</v>
      </c>
      <c r="M551" s="92" t="s">
        <v>5446</v>
      </c>
      <c r="N551" s="92" t="s">
        <v>26</v>
      </c>
      <c r="O551" s="92" t="s">
        <v>1510</v>
      </c>
      <c r="S551" s="92" t="s">
        <v>4286</v>
      </c>
    </row>
    <row r="552" spans="1:19">
      <c r="A552" s="92">
        <v>551</v>
      </c>
      <c r="B552" s="92" t="s">
        <v>357</v>
      </c>
      <c r="C552" s="92" t="s">
        <v>358</v>
      </c>
      <c r="D552" s="92" t="s">
        <v>4889</v>
      </c>
      <c r="E552" s="92" t="s">
        <v>5235</v>
      </c>
      <c r="F552" s="92" t="s">
        <v>4283</v>
      </c>
      <c r="G552" s="92">
        <v>2009</v>
      </c>
      <c r="H552" s="92">
        <v>-28.5367371</v>
      </c>
      <c r="I552" s="92">
        <v>24.519764299999999</v>
      </c>
      <c r="J552" s="92" t="s">
        <v>42</v>
      </c>
      <c r="K552" s="92" t="s">
        <v>1510</v>
      </c>
      <c r="L552" s="92" t="s">
        <v>5447</v>
      </c>
      <c r="M552" s="92" t="s">
        <v>5448</v>
      </c>
      <c r="N552" s="92" t="s">
        <v>26</v>
      </c>
      <c r="O552" s="92" t="s">
        <v>1510</v>
      </c>
      <c r="S552" s="92" t="s">
        <v>4286</v>
      </c>
    </row>
    <row r="553" spans="1:19">
      <c r="A553" s="92">
        <v>552</v>
      </c>
      <c r="B553" s="92" t="s">
        <v>357</v>
      </c>
      <c r="C553" s="92" t="s">
        <v>358</v>
      </c>
      <c r="D553" s="92" t="s">
        <v>4889</v>
      </c>
      <c r="E553" s="92" t="s">
        <v>5235</v>
      </c>
      <c r="F553" s="92" t="s">
        <v>4283</v>
      </c>
      <c r="G553" s="92">
        <v>2009</v>
      </c>
      <c r="H553" s="92">
        <v>-28.5367371</v>
      </c>
      <c r="I553" s="92">
        <v>24.519764299999999</v>
      </c>
      <c r="J553" s="92" t="s">
        <v>42</v>
      </c>
      <c r="K553" s="92" t="s">
        <v>1510</v>
      </c>
      <c r="L553" s="92" t="s">
        <v>5449</v>
      </c>
      <c r="M553" s="92" t="s">
        <v>5450</v>
      </c>
      <c r="N553" s="92" t="s">
        <v>26</v>
      </c>
      <c r="O553" s="92" t="s">
        <v>1510</v>
      </c>
      <c r="S553" s="92" t="s">
        <v>4286</v>
      </c>
    </row>
    <row r="554" spans="1:19">
      <c r="A554" s="92">
        <v>553</v>
      </c>
      <c r="B554" s="92" t="s">
        <v>357</v>
      </c>
      <c r="C554" s="92" t="s">
        <v>358</v>
      </c>
      <c r="D554" s="92" t="s">
        <v>5451</v>
      </c>
      <c r="E554" s="92" t="s">
        <v>5452</v>
      </c>
      <c r="F554" s="92" t="s">
        <v>4283</v>
      </c>
      <c r="G554" s="92">
        <v>2009</v>
      </c>
      <c r="H554" s="92">
        <v>-33.798681799999997</v>
      </c>
      <c r="I554" s="92">
        <v>18.608573799999998</v>
      </c>
      <c r="J554" s="92" t="s">
        <v>31</v>
      </c>
      <c r="K554" s="92" t="s">
        <v>1510</v>
      </c>
      <c r="L554" s="92" t="s">
        <v>5453</v>
      </c>
      <c r="M554" s="92" t="s">
        <v>5454</v>
      </c>
      <c r="N554" s="92" t="s">
        <v>23</v>
      </c>
      <c r="O554" s="92" t="s">
        <v>1510</v>
      </c>
      <c r="S554" s="92" t="s">
        <v>4286</v>
      </c>
    </row>
    <row r="555" spans="1:19">
      <c r="A555" s="92">
        <v>554</v>
      </c>
      <c r="B555" s="92" t="s">
        <v>357</v>
      </c>
      <c r="C555" s="92" t="s">
        <v>358</v>
      </c>
      <c r="D555" s="92" t="s">
        <v>5451</v>
      </c>
      <c r="E555" s="92" t="s">
        <v>5452</v>
      </c>
      <c r="F555" s="92" t="s">
        <v>4283</v>
      </c>
      <c r="G555" s="92">
        <v>2009</v>
      </c>
      <c r="H555" s="92">
        <v>-33.798681799999997</v>
      </c>
      <c r="I555" s="92">
        <v>18.608573799999998</v>
      </c>
      <c r="J555" s="92" t="s">
        <v>31</v>
      </c>
      <c r="K555" s="92" t="s">
        <v>1510</v>
      </c>
      <c r="L555" s="92" t="s">
        <v>5455</v>
      </c>
      <c r="M555" s="92" t="s">
        <v>5456</v>
      </c>
      <c r="N555" s="92" t="s">
        <v>23</v>
      </c>
      <c r="O555" s="92" t="s">
        <v>1510</v>
      </c>
      <c r="S555" s="92" t="s">
        <v>4286</v>
      </c>
    </row>
    <row r="556" spans="1:19">
      <c r="A556" s="92">
        <v>555</v>
      </c>
      <c r="B556" s="92" t="s">
        <v>357</v>
      </c>
      <c r="C556" s="92" t="s">
        <v>358</v>
      </c>
      <c r="D556" s="92" t="s">
        <v>5451</v>
      </c>
      <c r="E556" s="92" t="s">
        <v>5452</v>
      </c>
      <c r="F556" s="92" t="s">
        <v>4283</v>
      </c>
      <c r="G556" s="92">
        <v>2009</v>
      </c>
      <c r="H556" s="92">
        <v>-33.798681799999997</v>
      </c>
      <c r="I556" s="92">
        <v>18.608573799999998</v>
      </c>
      <c r="J556" s="92" t="s">
        <v>42</v>
      </c>
      <c r="K556" s="92" t="s">
        <v>1510</v>
      </c>
      <c r="L556" s="92" t="s">
        <v>5457</v>
      </c>
      <c r="M556" s="92" t="s">
        <v>5458</v>
      </c>
      <c r="N556" s="92" t="s">
        <v>26</v>
      </c>
      <c r="O556" s="92" t="s">
        <v>1510</v>
      </c>
      <c r="S556" s="92" t="s">
        <v>4286</v>
      </c>
    </row>
    <row r="557" spans="1:19">
      <c r="A557" s="92">
        <v>556</v>
      </c>
      <c r="B557" s="92" t="s">
        <v>357</v>
      </c>
      <c r="C557" s="92" t="s">
        <v>358</v>
      </c>
      <c r="D557" s="92" t="s">
        <v>5451</v>
      </c>
      <c r="E557" s="92" t="s">
        <v>5452</v>
      </c>
      <c r="F557" s="92" t="s">
        <v>4283</v>
      </c>
      <c r="G557" s="92">
        <v>2009</v>
      </c>
      <c r="H557" s="92">
        <v>-33.798681799999997</v>
      </c>
      <c r="I557" s="92">
        <v>18.608573799999998</v>
      </c>
      <c r="J557" s="92" t="s">
        <v>42</v>
      </c>
      <c r="K557" s="92" t="s">
        <v>1510</v>
      </c>
      <c r="L557" s="92" t="s">
        <v>5459</v>
      </c>
      <c r="M557" s="92" t="s">
        <v>5460</v>
      </c>
      <c r="N557" s="92" t="s">
        <v>26</v>
      </c>
      <c r="O557" s="92" t="s">
        <v>1510</v>
      </c>
      <c r="S557" s="92" t="s">
        <v>4286</v>
      </c>
    </row>
    <row r="558" spans="1:19">
      <c r="A558" s="92">
        <v>557</v>
      </c>
      <c r="B558" s="92" t="s">
        <v>357</v>
      </c>
      <c r="C558" s="92" t="s">
        <v>358</v>
      </c>
      <c r="D558" s="92" t="s">
        <v>5451</v>
      </c>
      <c r="E558" s="92" t="s">
        <v>5452</v>
      </c>
      <c r="F558" s="92" t="s">
        <v>4283</v>
      </c>
      <c r="G558" s="92">
        <v>2009</v>
      </c>
      <c r="H558" s="92">
        <v>-33.798681799999997</v>
      </c>
      <c r="I558" s="92">
        <v>18.608573799999998</v>
      </c>
      <c r="J558" s="92" t="s">
        <v>42</v>
      </c>
      <c r="K558" s="92" t="s">
        <v>1510</v>
      </c>
      <c r="L558" s="92" t="s">
        <v>5461</v>
      </c>
      <c r="M558" s="92" t="s">
        <v>5462</v>
      </c>
      <c r="N558" s="92" t="s">
        <v>26</v>
      </c>
      <c r="O558" s="92" t="s">
        <v>1510</v>
      </c>
      <c r="S558" s="92" t="s">
        <v>4286</v>
      </c>
    </row>
    <row r="559" spans="1:19">
      <c r="A559" s="92">
        <v>558</v>
      </c>
      <c r="B559" s="92" t="s">
        <v>357</v>
      </c>
      <c r="C559" s="92" t="s">
        <v>358</v>
      </c>
      <c r="D559" s="92" t="s">
        <v>5451</v>
      </c>
      <c r="E559" s="92" t="s">
        <v>5452</v>
      </c>
      <c r="F559" s="92" t="s">
        <v>4283</v>
      </c>
      <c r="G559" s="92">
        <v>2009</v>
      </c>
      <c r="H559" s="92">
        <v>-33.798681799999997</v>
      </c>
      <c r="I559" s="92">
        <v>18.608573799999998</v>
      </c>
      <c r="J559" s="92" t="s">
        <v>42</v>
      </c>
      <c r="K559" s="92" t="s">
        <v>1510</v>
      </c>
      <c r="L559" s="92" t="s">
        <v>5463</v>
      </c>
      <c r="M559" s="92" t="s">
        <v>5464</v>
      </c>
      <c r="N559" s="92" t="s">
        <v>26</v>
      </c>
      <c r="O559" s="92" t="s">
        <v>1510</v>
      </c>
      <c r="S559" s="92" t="s">
        <v>4286</v>
      </c>
    </row>
    <row r="560" spans="1:19">
      <c r="A560" s="92">
        <v>559</v>
      </c>
      <c r="B560" s="92" t="s">
        <v>357</v>
      </c>
      <c r="C560" s="92" t="s">
        <v>358</v>
      </c>
      <c r="D560" s="92" t="s">
        <v>5451</v>
      </c>
      <c r="E560" s="92" t="s">
        <v>5452</v>
      </c>
      <c r="F560" s="92" t="s">
        <v>4283</v>
      </c>
      <c r="G560" s="92">
        <v>2009</v>
      </c>
      <c r="H560" s="92">
        <v>-33.798681799999997</v>
      </c>
      <c r="I560" s="92">
        <v>18.608573799999998</v>
      </c>
      <c r="J560" s="92" t="s">
        <v>42</v>
      </c>
      <c r="K560" s="92" t="s">
        <v>1510</v>
      </c>
      <c r="L560" s="92" t="s">
        <v>5465</v>
      </c>
      <c r="M560" s="92" t="s">
        <v>5466</v>
      </c>
      <c r="N560" s="92" t="s">
        <v>26</v>
      </c>
      <c r="O560" s="92" t="s">
        <v>1510</v>
      </c>
      <c r="S560" s="92" t="s">
        <v>4286</v>
      </c>
    </row>
    <row r="561" spans="1:19">
      <c r="A561" s="92">
        <v>560</v>
      </c>
      <c r="B561" s="92" t="s">
        <v>357</v>
      </c>
      <c r="C561" s="92" t="s">
        <v>358</v>
      </c>
      <c r="D561" s="92" t="s">
        <v>5451</v>
      </c>
      <c r="E561" s="92" t="s">
        <v>5452</v>
      </c>
      <c r="F561" s="92" t="s">
        <v>4283</v>
      </c>
      <c r="G561" s="92">
        <v>2009</v>
      </c>
      <c r="H561" s="92">
        <v>-33.798681799999997</v>
      </c>
      <c r="I561" s="92">
        <v>18.608573799999998</v>
      </c>
      <c r="J561" s="92" t="s">
        <v>42</v>
      </c>
      <c r="K561" s="92" t="s">
        <v>1510</v>
      </c>
      <c r="L561" s="92" t="s">
        <v>5467</v>
      </c>
      <c r="M561" s="92" t="s">
        <v>5468</v>
      </c>
      <c r="N561" s="92" t="s">
        <v>26</v>
      </c>
      <c r="O561" s="92" t="s">
        <v>1510</v>
      </c>
      <c r="S561" s="92" t="s">
        <v>4286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topLeftCell="A448" workbookViewId="0">
      <selection sqref="A1:XFD1"/>
    </sheetView>
  </sheetViews>
  <sheetFormatPr baseColWidth="10" defaultColWidth="8.83203125" defaultRowHeight="14" x14ac:dyDescent="0"/>
  <cols>
    <col min="8" max="8" width="11.33203125" customWidth="1"/>
    <col min="9" max="9" width="11.832031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88">
        <v>1</v>
      </c>
      <c r="B2" s="188" t="s">
        <v>357</v>
      </c>
      <c r="C2" s="188" t="s">
        <v>358</v>
      </c>
      <c r="D2" s="89" t="s">
        <v>19</v>
      </c>
      <c r="E2" s="188" t="s">
        <v>10812</v>
      </c>
      <c r="F2" s="188" t="s">
        <v>10813</v>
      </c>
      <c r="G2" s="188">
        <v>2008</v>
      </c>
      <c r="H2" s="189">
        <v>45.718333000000001</v>
      </c>
      <c r="I2" s="189">
        <v>126.61666700000001</v>
      </c>
      <c r="J2" s="188" t="s">
        <v>42</v>
      </c>
      <c r="K2" s="188" t="s">
        <v>10814</v>
      </c>
      <c r="L2" s="188" t="s">
        <v>10815</v>
      </c>
      <c r="M2" s="188"/>
      <c r="N2" s="188" t="s">
        <v>26</v>
      </c>
      <c r="O2" s="188" t="s">
        <v>10814</v>
      </c>
      <c r="P2" s="188" t="s">
        <v>6688</v>
      </c>
      <c r="Q2" s="188"/>
      <c r="R2" s="188"/>
      <c r="S2" s="188" t="s">
        <v>10816</v>
      </c>
    </row>
    <row r="3" spans="1:22">
      <c r="A3" s="188">
        <v>2</v>
      </c>
      <c r="B3" s="188" t="s">
        <v>357</v>
      </c>
      <c r="C3" s="188" t="s">
        <v>358</v>
      </c>
      <c r="D3" s="89" t="s">
        <v>19</v>
      </c>
      <c r="E3" s="188" t="s">
        <v>10812</v>
      </c>
      <c r="F3" s="188" t="s">
        <v>10813</v>
      </c>
      <c r="G3" s="188">
        <v>2008</v>
      </c>
      <c r="H3" s="189">
        <v>45.718333000000001</v>
      </c>
      <c r="I3" s="189">
        <v>126.61666700000001</v>
      </c>
      <c r="J3" s="188" t="s">
        <v>42</v>
      </c>
      <c r="K3" s="188" t="s">
        <v>10814</v>
      </c>
      <c r="L3" s="188" t="s">
        <v>10817</v>
      </c>
      <c r="M3" s="188"/>
      <c r="N3" s="188" t="s">
        <v>26</v>
      </c>
      <c r="O3" s="188" t="s">
        <v>10814</v>
      </c>
      <c r="P3" s="188" t="s">
        <v>6688</v>
      </c>
      <c r="Q3" s="188"/>
      <c r="R3" s="188"/>
      <c r="S3" s="188" t="s">
        <v>10816</v>
      </c>
    </row>
    <row r="4" spans="1:22">
      <c r="A4" s="188">
        <v>3</v>
      </c>
      <c r="B4" s="188" t="s">
        <v>357</v>
      </c>
      <c r="C4" s="188" t="s">
        <v>358</v>
      </c>
      <c r="D4" s="89" t="s">
        <v>19</v>
      </c>
      <c r="E4" s="188" t="s">
        <v>10812</v>
      </c>
      <c r="F4" s="188" t="s">
        <v>10813</v>
      </c>
      <c r="G4" s="188">
        <v>2008</v>
      </c>
      <c r="H4" s="189">
        <v>45.718333000000001</v>
      </c>
      <c r="I4" s="189">
        <v>126.61666700000001</v>
      </c>
      <c r="J4" s="188" t="s">
        <v>42</v>
      </c>
      <c r="K4" s="188" t="s">
        <v>10814</v>
      </c>
      <c r="L4" s="188" t="s">
        <v>10818</v>
      </c>
      <c r="M4" s="188"/>
      <c r="N4" s="188" t="s">
        <v>26</v>
      </c>
      <c r="O4" s="188" t="s">
        <v>10814</v>
      </c>
      <c r="P4" s="188" t="s">
        <v>6688</v>
      </c>
      <c r="Q4" s="188"/>
      <c r="R4" s="188"/>
      <c r="S4" s="188" t="s">
        <v>10819</v>
      </c>
    </row>
    <row r="5" spans="1:22">
      <c r="A5" s="188">
        <v>4</v>
      </c>
      <c r="B5" s="188" t="s">
        <v>357</v>
      </c>
      <c r="C5" s="188" t="s">
        <v>358</v>
      </c>
      <c r="D5" s="89" t="s">
        <v>19</v>
      </c>
      <c r="E5" s="188" t="s">
        <v>10812</v>
      </c>
      <c r="F5" s="188" t="s">
        <v>10813</v>
      </c>
      <c r="G5" s="188">
        <v>2008</v>
      </c>
      <c r="H5" s="189">
        <v>45.718333000000001</v>
      </c>
      <c r="I5" s="189">
        <v>126.61666700000001</v>
      </c>
      <c r="J5" s="188" t="s">
        <v>42</v>
      </c>
      <c r="K5" s="188" t="s">
        <v>10814</v>
      </c>
      <c r="L5" s="188" t="s">
        <v>10820</v>
      </c>
      <c r="M5" s="188"/>
      <c r="N5" s="188" t="s">
        <v>26</v>
      </c>
      <c r="O5" s="188" t="s">
        <v>10814</v>
      </c>
      <c r="P5" s="188" t="s">
        <v>6688</v>
      </c>
      <c r="Q5" s="188"/>
      <c r="R5" s="188"/>
      <c r="S5" s="188" t="s">
        <v>10819</v>
      </c>
    </row>
    <row r="6" spans="1:22">
      <c r="A6" s="188">
        <v>5</v>
      </c>
      <c r="B6" s="188" t="s">
        <v>357</v>
      </c>
      <c r="C6" s="188" t="s">
        <v>358</v>
      </c>
      <c r="D6" s="89" t="s">
        <v>19</v>
      </c>
      <c r="E6" s="188" t="s">
        <v>10812</v>
      </c>
      <c r="F6" s="188" t="s">
        <v>10813</v>
      </c>
      <c r="G6" s="188">
        <v>2008</v>
      </c>
      <c r="H6" s="189">
        <v>45.718333000000001</v>
      </c>
      <c r="I6" s="189">
        <v>126.61666700000001</v>
      </c>
      <c r="J6" s="188" t="s">
        <v>42</v>
      </c>
      <c r="K6" s="188" t="s">
        <v>10814</v>
      </c>
      <c r="L6" s="188" t="s">
        <v>10821</v>
      </c>
      <c r="M6" s="188"/>
      <c r="N6" s="188" t="s">
        <v>26</v>
      </c>
      <c r="O6" s="188" t="s">
        <v>10814</v>
      </c>
      <c r="P6" s="188" t="s">
        <v>6688</v>
      </c>
      <c r="Q6" s="188"/>
      <c r="R6" s="188"/>
      <c r="S6" s="188" t="s">
        <v>10819</v>
      </c>
    </row>
    <row r="7" spans="1:22">
      <c r="A7" s="188">
        <v>6</v>
      </c>
      <c r="B7" s="188" t="s">
        <v>357</v>
      </c>
      <c r="C7" s="188" t="s">
        <v>358</v>
      </c>
      <c r="D7" s="89" t="s">
        <v>19</v>
      </c>
      <c r="E7" s="188" t="s">
        <v>10822</v>
      </c>
      <c r="F7" s="188" t="s">
        <v>10813</v>
      </c>
      <c r="G7" s="188">
        <v>2008</v>
      </c>
      <c r="H7" s="189">
        <v>41.850833000000002</v>
      </c>
      <c r="I7" s="189">
        <v>123.566667</v>
      </c>
      <c r="J7" s="188" t="s">
        <v>42</v>
      </c>
      <c r="K7" s="188" t="s">
        <v>10814</v>
      </c>
      <c r="L7" s="188" t="s">
        <v>10823</v>
      </c>
      <c r="M7" s="188"/>
      <c r="N7" s="188" t="s">
        <v>26</v>
      </c>
      <c r="O7" s="188" t="s">
        <v>10814</v>
      </c>
      <c r="P7" s="188" t="s">
        <v>6688</v>
      </c>
      <c r="Q7" s="188"/>
      <c r="R7" s="188"/>
      <c r="S7" s="188" t="s">
        <v>10819</v>
      </c>
    </row>
    <row r="8" spans="1:22">
      <c r="A8" s="188">
        <v>7</v>
      </c>
      <c r="B8" s="188" t="s">
        <v>357</v>
      </c>
      <c r="C8" s="188" t="s">
        <v>358</v>
      </c>
      <c r="D8" s="89" t="s">
        <v>19</v>
      </c>
      <c r="E8" s="188" t="s">
        <v>10822</v>
      </c>
      <c r="F8" s="188" t="s">
        <v>10813</v>
      </c>
      <c r="G8" s="188">
        <v>2008</v>
      </c>
      <c r="H8" s="189">
        <v>41.850833000000002</v>
      </c>
      <c r="I8" s="189">
        <v>123.566667</v>
      </c>
      <c r="J8" s="188" t="s">
        <v>42</v>
      </c>
      <c r="K8" s="188" t="s">
        <v>10814</v>
      </c>
      <c r="L8" s="188" t="s">
        <v>10824</v>
      </c>
      <c r="M8" s="188"/>
      <c r="N8" s="188" t="s">
        <v>26</v>
      </c>
      <c r="O8" s="188" t="s">
        <v>10814</v>
      </c>
      <c r="P8" s="188" t="s">
        <v>6688</v>
      </c>
      <c r="Q8" s="188"/>
      <c r="R8" s="188"/>
      <c r="S8" s="188" t="s">
        <v>10819</v>
      </c>
    </row>
    <row r="9" spans="1:22">
      <c r="A9" s="188">
        <v>8</v>
      </c>
      <c r="B9" s="188" t="s">
        <v>357</v>
      </c>
      <c r="C9" s="188" t="s">
        <v>358</v>
      </c>
      <c r="D9" s="89" t="s">
        <v>19</v>
      </c>
      <c r="E9" s="188" t="s">
        <v>10822</v>
      </c>
      <c r="F9" s="188" t="s">
        <v>10813</v>
      </c>
      <c r="G9" s="188">
        <v>2008</v>
      </c>
      <c r="H9" s="189">
        <v>41.850833000000002</v>
      </c>
      <c r="I9" s="189">
        <v>123.566667</v>
      </c>
      <c r="J9" s="188" t="s">
        <v>42</v>
      </c>
      <c r="K9" s="188" t="s">
        <v>10814</v>
      </c>
      <c r="L9" s="188" t="s">
        <v>10825</v>
      </c>
      <c r="M9" s="188"/>
      <c r="N9" s="188" t="s">
        <v>26</v>
      </c>
      <c r="O9" s="188" t="s">
        <v>10814</v>
      </c>
      <c r="P9" s="188" t="s">
        <v>6688</v>
      </c>
      <c r="Q9" s="188"/>
      <c r="R9" s="188"/>
      <c r="S9" s="188" t="s">
        <v>10819</v>
      </c>
    </row>
    <row r="10" spans="1:22">
      <c r="A10" s="188">
        <v>9</v>
      </c>
      <c r="B10" s="188" t="s">
        <v>357</v>
      </c>
      <c r="C10" s="188" t="s">
        <v>358</v>
      </c>
      <c r="D10" s="89" t="s">
        <v>19</v>
      </c>
      <c r="E10" s="188" t="s">
        <v>10822</v>
      </c>
      <c r="F10" s="188" t="s">
        <v>10813</v>
      </c>
      <c r="G10" s="188">
        <v>2008</v>
      </c>
      <c r="H10" s="189">
        <v>41.850833000000002</v>
      </c>
      <c r="I10" s="189">
        <v>123.566667</v>
      </c>
      <c r="J10" s="188" t="s">
        <v>42</v>
      </c>
      <c r="K10" s="188" t="s">
        <v>10814</v>
      </c>
      <c r="L10" s="188" t="s">
        <v>10826</v>
      </c>
      <c r="M10" s="188"/>
      <c r="N10" s="188" t="s">
        <v>26</v>
      </c>
      <c r="O10" s="188" t="s">
        <v>10814</v>
      </c>
      <c r="P10" s="188" t="s">
        <v>6688</v>
      </c>
      <c r="Q10" s="188"/>
      <c r="R10" s="188"/>
      <c r="S10" s="188" t="s">
        <v>10819</v>
      </c>
    </row>
    <row r="11" spans="1:22">
      <c r="A11" s="188">
        <v>10</v>
      </c>
      <c r="B11" s="188" t="s">
        <v>357</v>
      </c>
      <c r="C11" s="188" t="s">
        <v>358</v>
      </c>
      <c r="D11" s="89" t="s">
        <v>19</v>
      </c>
      <c r="E11" s="188" t="s">
        <v>10822</v>
      </c>
      <c r="F11" s="188" t="s">
        <v>10813</v>
      </c>
      <c r="G11" s="188">
        <v>2008</v>
      </c>
      <c r="H11" s="189">
        <v>41.850833000000002</v>
      </c>
      <c r="I11" s="189">
        <v>123.566667</v>
      </c>
      <c r="J11" s="188" t="s">
        <v>42</v>
      </c>
      <c r="K11" s="188" t="s">
        <v>10814</v>
      </c>
      <c r="L11" s="188" t="s">
        <v>10827</v>
      </c>
      <c r="M11" s="188"/>
      <c r="N11" s="188" t="s">
        <v>26</v>
      </c>
      <c r="O11" s="188" t="s">
        <v>10814</v>
      </c>
      <c r="P11" s="188" t="s">
        <v>6688</v>
      </c>
      <c r="Q11" s="188"/>
      <c r="R11" s="188"/>
      <c r="S11" s="188" t="s">
        <v>10819</v>
      </c>
    </row>
    <row r="12" spans="1:22">
      <c r="A12" s="188">
        <v>11</v>
      </c>
      <c r="B12" s="188" t="s">
        <v>357</v>
      </c>
      <c r="C12" s="188" t="s">
        <v>358</v>
      </c>
      <c r="D12" s="89" t="s">
        <v>19</v>
      </c>
      <c r="E12" s="188" t="s">
        <v>10822</v>
      </c>
      <c r="F12" s="188" t="s">
        <v>10813</v>
      </c>
      <c r="G12" s="188">
        <v>2008</v>
      </c>
      <c r="H12" s="189">
        <v>41.850833000000002</v>
      </c>
      <c r="I12" s="189">
        <v>123.566667</v>
      </c>
      <c r="J12" s="188" t="s">
        <v>42</v>
      </c>
      <c r="K12" s="188" t="s">
        <v>10814</v>
      </c>
      <c r="L12" s="188" t="s">
        <v>10828</v>
      </c>
      <c r="M12" s="188"/>
      <c r="N12" s="188" t="s">
        <v>26</v>
      </c>
      <c r="O12" s="188" t="s">
        <v>10814</v>
      </c>
      <c r="P12" s="188" t="s">
        <v>6688</v>
      </c>
      <c r="Q12" s="188"/>
      <c r="R12" s="188"/>
      <c r="S12" s="188" t="s">
        <v>10819</v>
      </c>
    </row>
    <row r="13" spans="1:22">
      <c r="A13" s="188">
        <v>12</v>
      </c>
      <c r="B13" s="188" t="s">
        <v>357</v>
      </c>
      <c r="C13" s="188" t="s">
        <v>358</v>
      </c>
      <c r="D13" s="89" t="s">
        <v>19</v>
      </c>
      <c r="E13" s="188" t="s">
        <v>10822</v>
      </c>
      <c r="F13" s="188" t="s">
        <v>10813</v>
      </c>
      <c r="G13" s="188">
        <v>2008</v>
      </c>
      <c r="H13" s="189">
        <v>41.850833000000002</v>
      </c>
      <c r="I13" s="189">
        <v>123.566667</v>
      </c>
      <c r="J13" s="188" t="s">
        <v>42</v>
      </c>
      <c r="K13" s="188" t="s">
        <v>10814</v>
      </c>
      <c r="L13" s="188" t="s">
        <v>10829</v>
      </c>
      <c r="M13" s="188"/>
      <c r="N13" s="188" t="s">
        <v>26</v>
      </c>
      <c r="O13" s="188" t="s">
        <v>10814</v>
      </c>
      <c r="P13" s="188" t="s">
        <v>6688</v>
      </c>
      <c r="Q13" s="188"/>
      <c r="R13" s="188"/>
      <c r="S13" s="188" t="s">
        <v>10819</v>
      </c>
    </row>
    <row r="14" spans="1:22">
      <c r="A14" s="188">
        <v>13</v>
      </c>
      <c r="B14" s="188" t="s">
        <v>357</v>
      </c>
      <c r="C14" s="188" t="s">
        <v>358</v>
      </c>
      <c r="D14" s="89" t="s">
        <v>19</v>
      </c>
      <c r="E14" s="188" t="s">
        <v>10822</v>
      </c>
      <c r="F14" s="188" t="s">
        <v>10813</v>
      </c>
      <c r="G14" s="188">
        <v>2008</v>
      </c>
      <c r="H14" s="189">
        <v>41.850833000000002</v>
      </c>
      <c r="I14" s="189">
        <v>123.566667</v>
      </c>
      <c r="J14" s="188" t="s">
        <v>42</v>
      </c>
      <c r="K14" s="188" t="s">
        <v>10814</v>
      </c>
      <c r="L14" s="188" t="s">
        <v>10830</v>
      </c>
      <c r="M14" s="188"/>
      <c r="N14" s="188" t="s">
        <v>26</v>
      </c>
      <c r="O14" s="188" t="s">
        <v>10814</v>
      </c>
      <c r="P14" s="188" t="s">
        <v>6688</v>
      </c>
      <c r="Q14" s="188"/>
      <c r="R14" s="188"/>
      <c r="S14" s="188" t="s">
        <v>10819</v>
      </c>
    </row>
    <row r="15" spans="1:22">
      <c r="A15" s="188">
        <v>14</v>
      </c>
      <c r="B15" s="188" t="s">
        <v>357</v>
      </c>
      <c r="C15" s="188" t="s">
        <v>358</v>
      </c>
      <c r="D15" s="89" t="s">
        <v>19</v>
      </c>
      <c r="E15" s="188" t="s">
        <v>10822</v>
      </c>
      <c r="F15" s="188" t="s">
        <v>10813</v>
      </c>
      <c r="G15" s="188">
        <v>2008</v>
      </c>
      <c r="H15" s="189">
        <v>41.850833000000002</v>
      </c>
      <c r="I15" s="189">
        <v>123.566667</v>
      </c>
      <c r="J15" s="188" t="s">
        <v>42</v>
      </c>
      <c r="K15" s="188" t="s">
        <v>10814</v>
      </c>
      <c r="L15" s="188" t="s">
        <v>10831</v>
      </c>
      <c r="M15" s="188"/>
      <c r="N15" s="188" t="s">
        <v>26</v>
      </c>
      <c r="O15" s="188" t="s">
        <v>10814</v>
      </c>
      <c r="P15" s="188" t="s">
        <v>6688</v>
      </c>
      <c r="Q15" s="188"/>
      <c r="R15" s="188"/>
      <c r="S15" s="188" t="s">
        <v>10819</v>
      </c>
    </row>
    <row r="16" spans="1:22">
      <c r="A16" s="188">
        <v>15</v>
      </c>
      <c r="B16" s="188" t="s">
        <v>357</v>
      </c>
      <c r="C16" s="188" t="s">
        <v>358</v>
      </c>
      <c r="D16" s="89" t="s">
        <v>19</v>
      </c>
      <c r="E16" s="188" t="s">
        <v>10822</v>
      </c>
      <c r="F16" s="188" t="s">
        <v>10813</v>
      </c>
      <c r="G16" s="188">
        <v>2008</v>
      </c>
      <c r="H16" s="189">
        <v>41.850833000000002</v>
      </c>
      <c r="I16" s="189">
        <v>123.566667</v>
      </c>
      <c r="J16" s="188" t="s">
        <v>42</v>
      </c>
      <c r="K16" s="188" t="s">
        <v>10814</v>
      </c>
      <c r="L16" s="188" t="s">
        <v>10832</v>
      </c>
      <c r="M16" s="188"/>
      <c r="N16" s="188" t="s">
        <v>26</v>
      </c>
      <c r="O16" s="188" t="s">
        <v>10814</v>
      </c>
      <c r="P16" s="188" t="s">
        <v>6688</v>
      </c>
      <c r="Q16" s="188"/>
      <c r="R16" s="188"/>
      <c r="S16" s="188" t="s">
        <v>10819</v>
      </c>
    </row>
    <row r="17" spans="1:22">
      <c r="A17" s="188">
        <v>16</v>
      </c>
      <c r="B17" s="188" t="s">
        <v>357</v>
      </c>
      <c r="C17" s="188" t="s">
        <v>358</v>
      </c>
      <c r="D17" s="89" t="s">
        <v>19</v>
      </c>
      <c r="E17" s="188" t="s">
        <v>10833</v>
      </c>
      <c r="F17" s="188" t="s">
        <v>10813</v>
      </c>
      <c r="G17" s="188">
        <v>2008</v>
      </c>
      <c r="H17" s="189">
        <v>36.781666999999999</v>
      </c>
      <c r="I17" s="189">
        <v>114.55</v>
      </c>
      <c r="J17" s="188" t="s">
        <v>42</v>
      </c>
      <c r="K17" s="188" t="s">
        <v>10814</v>
      </c>
      <c r="L17" s="188" t="s">
        <v>10834</v>
      </c>
      <c r="M17" s="188"/>
      <c r="N17" s="188" t="s">
        <v>26</v>
      </c>
      <c r="O17" s="188" t="s">
        <v>10814</v>
      </c>
      <c r="P17" s="188" t="s">
        <v>6688</v>
      </c>
      <c r="Q17" s="188"/>
      <c r="R17" s="188"/>
      <c r="S17" s="188" t="s">
        <v>10819</v>
      </c>
    </row>
    <row r="18" spans="1:22">
      <c r="A18" s="188">
        <v>17</v>
      </c>
      <c r="B18" s="188" t="s">
        <v>357</v>
      </c>
      <c r="C18" s="188" t="s">
        <v>358</v>
      </c>
      <c r="D18" s="89" t="s">
        <v>19</v>
      </c>
      <c r="E18" s="188" t="s">
        <v>10833</v>
      </c>
      <c r="F18" s="188" t="s">
        <v>10813</v>
      </c>
      <c r="G18" s="188">
        <v>2008</v>
      </c>
      <c r="H18" s="189">
        <v>36.781666999999999</v>
      </c>
      <c r="I18" s="189">
        <v>114.55</v>
      </c>
      <c r="J18" s="188" t="s">
        <v>42</v>
      </c>
      <c r="K18" s="188" t="s">
        <v>10814</v>
      </c>
      <c r="L18" s="188" t="s">
        <v>10835</v>
      </c>
      <c r="M18" s="188"/>
      <c r="N18" s="188" t="s">
        <v>26</v>
      </c>
      <c r="O18" s="188" t="s">
        <v>10814</v>
      </c>
      <c r="P18" s="188" t="s">
        <v>6688</v>
      </c>
      <c r="Q18" s="188"/>
      <c r="R18" s="188"/>
      <c r="S18" s="188" t="s">
        <v>10819</v>
      </c>
    </row>
    <row r="19" spans="1:22">
      <c r="A19" s="188">
        <v>18</v>
      </c>
      <c r="B19" s="188" t="s">
        <v>357</v>
      </c>
      <c r="C19" s="188" t="s">
        <v>358</v>
      </c>
      <c r="D19" s="89" t="s">
        <v>19</v>
      </c>
      <c r="E19" s="188" t="s">
        <v>10836</v>
      </c>
      <c r="F19" s="188" t="s">
        <v>10813</v>
      </c>
      <c r="G19" s="188">
        <v>2008</v>
      </c>
      <c r="H19" s="189">
        <v>37.631667</v>
      </c>
      <c r="I19" s="189">
        <v>114.6</v>
      </c>
      <c r="J19" s="188" t="s">
        <v>42</v>
      </c>
      <c r="K19" s="188" t="s">
        <v>10814</v>
      </c>
      <c r="L19" s="188" t="s">
        <v>10837</v>
      </c>
      <c r="M19" s="188"/>
      <c r="N19" s="188" t="s">
        <v>26</v>
      </c>
      <c r="O19" s="188" t="s">
        <v>10814</v>
      </c>
      <c r="P19" s="188" t="s">
        <v>6688</v>
      </c>
      <c r="Q19" s="188"/>
      <c r="R19" s="188"/>
      <c r="S19" s="188" t="s">
        <v>10819</v>
      </c>
    </row>
    <row r="20" spans="1:22">
      <c r="A20" s="188">
        <v>19</v>
      </c>
      <c r="B20" s="188" t="s">
        <v>357</v>
      </c>
      <c r="C20" s="188" t="s">
        <v>358</v>
      </c>
      <c r="D20" s="89" t="s">
        <v>19</v>
      </c>
      <c r="E20" s="188" t="s">
        <v>10836</v>
      </c>
      <c r="F20" s="188" t="s">
        <v>10813</v>
      </c>
      <c r="G20" s="188">
        <v>2008</v>
      </c>
      <c r="H20" s="189">
        <v>37.631667</v>
      </c>
      <c r="I20" s="189">
        <v>114.6</v>
      </c>
      <c r="J20" s="188" t="s">
        <v>42</v>
      </c>
      <c r="K20" s="188" t="s">
        <v>10814</v>
      </c>
      <c r="L20" s="188" t="s">
        <v>10838</v>
      </c>
      <c r="M20" s="188"/>
      <c r="N20" s="188" t="s">
        <v>26</v>
      </c>
      <c r="O20" s="188" t="s">
        <v>10814</v>
      </c>
      <c r="P20" s="188" t="s">
        <v>6688</v>
      </c>
      <c r="Q20" s="188"/>
      <c r="R20" s="188"/>
      <c r="S20" s="188" t="s">
        <v>10819</v>
      </c>
    </row>
    <row r="21" spans="1:22">
      <c r="A21" s="188">
        <v>20</v>
      </c>
      <c r="B21" s="188" t="s">
        <v>357</v>
      </c>
      <c r="C21" s="188" t="s">
        <v>358</v>
      </c>
      <c r="D21" s="89" t="s">
        <v>19</v>
      </c>
      <c r="E21" s="188" t="s">
        <v>10839</v>
      </c>
      <c r="F21" s="188" t="s">
        <v>10813</v>
      </c>
      <c r="G21" s="188">
        <v>2008</v>
      </c>
      <c r="H21" s="189">
        <v>37.631667</v>
      </c>
      <c r="I21" s="189">
        <v>114.6</v>
      </c>
      <c r="J21" s="188" t="s">
        <v>42</v>
      </c>
      <c r="K21" s="188" t="s">
        <v>10814</v>
      </c>
      <c r="L21" s="188" t="s">
        <v>10840</v>
      </c>
      <c r="M21" s="188"/>
      <c r="N21" s="188" t="s">
        <v>26</v>
      </c>
      <c r="O21" s="188" t="s">
        <v>10814</v>
      </c>
      <c r="P21" s="188" t="s">
        <v>26</v>
      </c>
      <c r="Q21" s="188" t="s">
        <v>10841</v>
      </c>
      <c r="R21" s="188" t="s">
        <v>10842</v>
      </c>
      <c r="S21" s="188" t="s">
        <v>10819</v>
      </c>
    </row>
    <row r="22" spans="1:22">
      <c r="A22" s="188">
        <v>21</v>
      </c>
      <c r="B22" s="188" t="s">
        <v>357</v>
      </c>
      <c r="C22" s="188" t="s">
        <v>358</v>
      </c>
      <c r="D22" s="89" t="s">
        <v>19</v>
      </c>
      <c r="E22" s="188" t="s">
        <v>10839</v>
      </c>
      <c r="F22" s="188" t="s">
        <v>10813</v>
      </c>
      <c r="G22" s="188">
        <v>2008</v>
      </c>
      <c r="H22" s="189">
        <v>37.631667</v>
      </c>
      <c r="I22" s="189">
        <v>114.6</v>
      </c>
      <c r="J22" s="188" t="s">
        <v>42</v>
      </c>
      <c r="K22" s="188" t="s">
        <v>10814</v>
      </c>
      <c r="L22" s="188" t="s">
        <v>10843</v>
      </c>
      <c r="M22" s="188"/>
      <c r="N22" s="188" t="s">
        <v>26</v>
      </c>
      <c r="O22" s="188" t="s">
        <v>10814</v>
      </c>
      <c r="P22" s="188" t="s">
        <v>6688</v>
      </c>
      <c r="Q22" s="188"/>
      <c r="R22" s="188"/>
      <c r="S22" s="188" t="s">
        <v>10819</v>
      </c>
    </row>
    <row r="23" spans="1:22">
      <c r="A23" s="188">
        <v>22</v>
      </c>
      <c r="B23" s="188" t="s">
        <v>357</v>
      </c>
      <c r="C23" s="188" t="s">
        <v>358</v>
      </c>
      <c r="D23" s="89" t="s">
        <v>19</v>
      </c>
      <c r="E23" s="188" t="s">
        <v>10844</v>
      </c>
      <c r="F23" s="188" t="s">
        <v>10813</v>
      </c>
      <c r="G23" s="188">
        <v>2008</v>
      </c>
      <c r="H23" s="189">
        <v>37.631667</v>
      </c>
      <c r="I23" s="189">
        <v>114.6</v>
      </c>
      <c r="J23" s="188" t="s">
        <v>42</v>
      </c>
      <c r="K23" s="188" t="s">
        <v>10814</v>
      </c>
      <c r="L23" s="188" t="s">
        <v>10845</v>
      </c>
      <c r="M23" s="188"/>
      <c r="N23" s="188" t="s">
        <v>26</v>
      </c>
      <c r="O23" s="188" t="s">
        <v>10814</v>
      </c>
      <c r="P23" s="188" t="s">
        <v>6688</v>
      </c>
      <c r="Q23" s="188"/>
      <c r="R23" s="188"/>
      <c r="S23" s="188" t="s">
        <v>10819</v>
      </c>
    </row>
    <row r="24" spans="1:22">
      <c r="A24" s="188">
        <v>23</v>
      </c>
      <c r="B24" s="188" t="s">
        <v>357</v>
      </c>
      <c r="C24" s="188" t="s">
        <v>358</v>
      </c>
      <c r="D24" s="89" t="s">
        <v>19</v>
      </c>
      <c r="E24" s="188" t="s">
        <v>10844</v>
      </c>
      <c r="F24" s="188" t="s">
        <v>10813</v>
      </c>
      <c r="G24" s="188">
        <v>2008</v>
      </c>
      <c r="H24" s="189">
        <v>37.631667</v>
      </c>
      <c r="I24" s="189">
        <v>114.6</v>
      </c>
      <c r="J24" s="188" t="s">
        <v>42</v>
      </c>
      <c r="K24" s="188" t="s">
        <v>10814</v>
      </c>
      <c r="L24" s="188" t="s">
        <v>10846</v>
      </c>
      <c r="M24" s="188"/>
      <c r="N24" s="188" t="s">
        <v>26</v>
      </c>
      <c r="O24" s="188" t="s">
        <v>10814</v>
      </c>
      <c r="P24" s="188" t="s">
        <v>6688</v>
      </c>
      <c r="Q24" s="188"/>
      <c r="R24" s="188"/>
      <c r="S24" s="188" t="s">
        <v>10819</v>
      </c>
    </row>
    <row r="25" spans="1:22">
      <c r="A25" s="188">
        <v>24</v>
      </c>
      <c r="B25" s="188" t="s">
        <v>357</v>
      </c>
      <c r="C25" s="188" t="s">
        <v>358</v>
      </c>
      <c r="D25" s="89" t="s">
        <v>19</v>
      </c>
      <c r="E25" s="188" t="s">
        <v>10847</v>
      </c>
      <c r="F25" s="188" t="s">
        <v>10813</v>
      </c>
      <c r="G25" s="188">
        <v>2008</v>
      </c>
      <c r="H25" s="189">
        <v>37.631667</v>
      </c>
      <c r="I25" s="189">
        <v>114.6</v>
      </c>
      <c r="J25" s="188" t="s">
        <v>42</v>
      </c>
      <c r="K25" s="188" t="s">
        <v>10814</v>
      </c>
      <c r="L25" s="188" t="s">
        <v>10848</v>
      </c>
      <c r="M25" s="188"/>
      <c r="N25" s="188" t="s">
        <v>26</v>
      </c>
      <c r="O25" s="188" t="s">
        <v>10814</v>
      </c>
      <c r="P25" s="188" t="s">
        <v>6688</v>
      </c>
      <c r="Q25" s="188"/>
      <c r="R25" s="188"/>
      <c r="S25" s="188" t="s">
        <v>10819</v>
      </c>
    </row>
    <row r="26" spans="1:22">
      <c r="A26" s="188">
        <v>25</v>
      </c>
      <c r="B26" s="188" t="s">
        <v>357</v>
      </c>
      <c r="C26" s="188" t="s">
        <v>358</v>
      </c>
      <c r="D26" s="89" t="s">
        <v>19</v>
      </c>
      <c r="E26" s="188" t="s">
        <v>10847</v>
      </c>
      <c r="F26" s="188" t="s">
        <v>10813</v>
      </c>
      <c r="G26" s="188">
        <v>2008</v>
      </c>
      <c r="H26" s="189">
        <v>37.631667</v>
      </c>
      <c r="I26" s="189">
        <v>114.6</v>
      </c>
      <c r="J26" s="188" t="s">
        <v>42</v>
      </c>
      <c r="K26" s="188" t="s">
        <v>10814</v>
      </c>
      <c r="L26" s="188" t="s">
        <v>10849</v>
      </c>
      <c r="M26" s="188"/>
      <c r="N26" s="188" t="s">
        <v>26</v>
      </c>
      <c r="O26" s="188" t="s">
        <v>10814</v>
      </c>
      <c r="P26" s="188" t="s">
        <v>6688</v>
      </c>
      <c r="Q26" s="188"/>
      <c r="R26" s="188"/>
      <c r="S26" s="188" t="s">
        <v>10819</v>
      </c>
    </row>
    <row r="27" spans="1:22">
      <c r="A27" s="188">
        <v>26</v>
      </c>
      <c r="B27" s="188" t="s">
        <v>357</v>
      </c>
      <c r="C27" s="188" t="s">
        <v>358</v>
      </c>
      <c r="D27" s="89" t="s">
        <v>19</v>
      </c>
      <c r="E27" s="188" t="s">
        <v>10850</v>
      </c>
      <c r="F27" s="188" t="s">
        <v>10813</v>
      </c>
      <c r="G27" s="188">
        <v>2008</v>
      </c>
      <c r="H27" s="189">
        <v>36.781666999999999</v>
      </c>
      <c r="I27" s="189">
        <v>114.55</v>
      </c>
      <c r="J27" s="188" t="s">
        <v>42</v>
      </c>
      <c r="K27" s="188" t="s">
        <v>10814</v>
      </c>
      <c r="L27" s="188" t="s">
        <v>10851</v>
      </c>
      <c r="M27" s="188"/>
      <c r="N27" s="188" t="s">
        <v>26</v>
      </c>
      <c r="O27" s="188" t="s">
        <v>10814</v>
      </c>
      <c r="P27" s="188" t="s">
        <v>26</v>
      </c>
      <c r="Q27" s="188" t="s">
        <v>10841</v>
      </c>
      <c r="R27" s="188" t="s">
        <v>10842</v>
      </c>
      <c r="S27" s="188" t="s">
        <v>10819</v>
      </c>
    </row>
    <row r="28" spans="1:22">
      <c r="A28" s="188">
        <v>27</v>
      </c>
      <c r="B28" s="188" t="s">
        <v>357</v>
      </c>
      <c r="C28" s="188" t="s">
        <v>358</v>
      </c>
      <c r="D28" s="89" t="s">
        <v>19</v>
      </c>
      <c r="E28" s="188" t="s">
        <v>10850</v>
      </c>
      <c r="F28" s="188" t="s">
        <v>10813</v>
      </c>
      <c r="G28" s="188">
        <v>2008</v>
      </c>
      <c r="H28" s="189">
        <v>36.781666999999999</v>
      </c>
      <c r="I28" s="189">
        <v>114.55</v>
      </c>
      <c r="J28" s="188" t="s">
        <v>42</v>
      </c>
      <c r="K28" s="188" t="s">
        <v>10814</v>
      </c>
      <c r="L28" s="188" t="s">
        <v>10852</v>
      </c>
      <c r="M28" s="188"/>
      <c r="N28" s="188" t="s">
        <v>26</v>
      </c>
      <c r="O28" s="188" t="s">
        <v>10814</v>
      </c>
      <c r="P28" s="188" t="s">
        <v>6688</v>
      </c>
      <c r="Q28" s="188"/>
      <c r="R28" s="188"/>
      <c r="S28" s="188" t="s">
        <v>10819</v>
      </c>
    </row>
    <row r="29" spans="1:22">
      <c r="A29" s="188">
        <v>28</v>
      </c>
      <c r="B29" s="188" t="s">
        <v>357</v>
      </c>
      <c r="C29" s="188" t="s">
        <v>358</v>
      </c>
      <c r="D29" s="89" t="s">
        <v>19</v>
      </c>
      <c r="E29" s="188" t="s">
        <v>10853</v>
      </c>
      <c r="F29" s="188" t="s">
        <v>10813</v>
      </c>
      <c r="G29" s="188">
        <v>2008</v>
      </c>
      <c r="H29" s="189">
        <v>37.031666999999999</v>
      </c>
      <c r="I29" s="189">
        <v>114.683333</v>
      </c>
      <c r="J29" s="188" t="s">
        <v>42</v>
      </c>
      <c r="K29" s="188" t="s">
        <v>10814</v>
      </c>
      <c r="L29" s="188" t="s">
        <v>10854</v>
      </c>
      <c r="M29" s="188"/>
      <c r="N29" s="188" t="s">
        <v>26</v>
      </c>
      <c r="O29" s="188" t="s">
        <v>10814</v>
      </c>
      <c r="P29" s="188" t="s">
        <v>6688</v>
      </c>
      <c r="Q29" s="188"/>
      <c r="R29" s="188"/>
      <c r="S29" s="188" t="s">
        <v>10819</v>
      </c>
    </row>
    <row r="30" spans="1:22">
      <c r="A30" s="188">
        <v>29</v>
      </c>
      <c r="B30" s="188" t="s">
        <v>357</v>
      </c>
      <c r="C30" s="188" t="s">
        <v>358</v>
      </c>
      <c r="D30" s="89" t="s">
        <v>19</v>
      </c>
      <c r="E30" s="188" t="s">
        <v>10853</v>
      </c>
      <c r="F30" s="188" t="s">
        <v>10813</v>
      </c>
      <c r="G30" s="188">
        <v>2008</v>
      </c>
      <c r="H30" s="189">
        <v>37.031666999999999</v>
      </c>
      <c r="I30" s="189">
        <v>114.683333</v>
      </c>
      <c r="J30" s="188" t="s">
        <v>42</v>
      </c>
      <c r="K30" s="188" t="s">
        <v>10814</v>
      </c>
      <c r="L30" s="188" t="s">
        <v>10855</v>
      </c>
      <c r="M30" s="188"/>
      <c r="N30" s="188" t="s">
        <v>26</v>
      </c>
      <c r="O30" s="188" t="s">
        <v>10814</v>
      </c>
      <c r="P30" s="188" t="s">
        <v>6688</v>
      </c>
      <c r="Q30" s="188"/>
      <c r="R30" s="188"/>
      <c r="S30" s="188" t="s">
        <v>10819</v>
      </c>
      <c r="V30" t="s">
        <v>11591</v>
      </c>
    </row>
    <row r="31" spans="1:22">
      <c r="A31" s="188">
        <v>30</v>
      </c>
      <c r="B31" s="188" t="s">
        <v>357</v>
      </c>
      <c r="C31" s="188" t="s">
        <v>358</v>
      </c>
      <c r="D31" s="89" t="s">
        <v>19</v>
      </c>
      <c r="E31" s="188" t="s">
        <v>10853</v>
      </c>
      <c r="F31" s="188" t="s">
        <v>10813</v>
      </c>
      <c r="G31" s="188">
        <v>2008</v>
      </c>
      <c r="H31" s="189">
        <v>37.031666999999999</v>
      </c>
      <c r="I31" s="189">
        <v>114.683333</v>
      </c>
      <c r="J31" s="188" t="s">
        <v>42</v>
      </c>
      <c r="K31" s="188" t="s">
        <v>10814</v>
      </c>
      <c r="L31" s="188" t="s">
        <v>10856</v>
      </c>
      <c r="M31" s="188"/>
      <c r="N31" s="188" t="s">
        <v>26</v>
      </c>
      <c r="O31" s="188" t="s">
        <v>10814</v>
      </c>
      <c r="P31" s="188" t="s">
        <v>6688</v>
      </c>
      <c r="Q31" s="188"/>
      <c r="R31" s="188"/>
      <c r="S31" s="188" t="s">
        <v>10819</v>
      </c>
    </row>
    <row r="32" spans="1:22">
      <c r="A32" s="188">
        <v>31</v>
      </c>
      <c r="B32" s="188" t="s">
        <v>357</v>
      </c>
      <c r="C32" s="188" t="s">
        <v>358</v>
      </c>
      <c r="D32" s="89" t="s">
        <v>19</v>
      </c>
      <c r="E32" s="188" t="s">
        <v>10853</v>
      </c>
      <c r="F32" s="188" t="s">
        <v>10813</v>
      </c>
      <c r="G32" s="188">
        <v>2008</v>
      </c>
      <c r="H32" s="189">
        <v>37.031666999999999</v>
      </c>
      <c r="I32" s="189">
        <v>114.683333</v>
      </c>
      <c r="J32" s="188" t="s">
        <v>42</v>
      </c>
      <c r="K32" s="188" t="s">
        <v>10814</v>
      </c>
      <c r="L32" s="188" t="s">
        <v>10857</v>
      </c>
      <c r="M32" s="188"/>
      <c r="N32" s="188" t="s">
        <v>26</v>
      </c>
      <c r="O32" s="188" t="s">
        <v>10814</v>
      </c>
      <c r="P32" s="188" t="s">
        <v>6688</v>
      </c>
      <c r="Q32" s="188"/>
      <c r="R32" s="188"/>
      <c r="S32" s="188" t="s">
        <v>10819</v>
      </c>
    </row>
    <row r="33" spans="1:19">
      <c r="A33" s="188">
        <v>32</v>
      </c>
      <c r="B33" s="188" t="s">
        <v>357</v>
      </c>
      <c r="C33" s="188" t="s">
        <v>358</v>
      </c>
      <c r="D33" s="89" t="s">
        <v>19</v>
      </c>
      <c r="E33" s="188" t="s">
        <v>10853</v>
      </c>
      <c r="F33" s="188" t="s">
        <v>10813</v>
      </c>
      <c r="G33" s="188">
        <v>2008</v>
      </c>
      <c r="H33" s="189">
        <v>37.031666999999999</v>
      </c>
      <c r="I33" s="189">
        <v>114.683333</v>
      </c>
      <c r="J33" s="188" t="s">
        <v>42</v>
      </c>
      <c r="K33" s="188" t="s">
        <v>10814</v>
      </c>
      <c r="L33" s="188" t="s">
        <v>10858</v>
      </c>
      <c r="M33" s="188"/>
      <c r="N33" s="188" t="s">
        <v>26</v>
      </c>
      <c r="O33" s="188" t="s">
        <v>10814</v>
      </c>
      <c r="P33" s="188" t="s">
        <v>6688</v>
      </c>
      <c r="Q33" s="188"/>
      <c r="R33" s="188"/>
      <c r="S33" s="188" t="s">
        <v>10819</v>
      </c>
    </row>
    <row r="34" spans="1:19">
      <c r="A34" s="188">
        <v>33</v>
      </c>
      <c r="B34" s="188" t="s">
        <v>357</v>
      </c>
      <c r="C34" s="188" t="s">
        <v>358</v>
      </c>
      <c r="D34" s="89" t="s">
        <v>19</v>
      </c>
      <c r="E34" s="188" t="s">
        <v>10853</v>
      </c>
      <c r="F34" s="188" t="s">
        <v>10813</v>
      </c>
      <c r="G34" s="188">
        <v>2008</v>
      </c>
      <c r="H34" s="189">
        <v>37.031666999999999</v>
      </c>
      <c r="I34" s="189">
        <v>114.683333</v>
      </c>
      <c r="J34" s="188" t="s">
        <v>42</v>
      </c>
      <c r="K34" s="188" t="s">
        <v>10814</v>
      </c>
      <c r="L34" s="188" t="s">
        <v>10859</v>
      </c>
      <c r="M34" s="188"/>
      <c r="N34" s="188" t="s">
        <v>26</v>
      </c>
      <c r="O34" s="188" t="s">
        <v>10814</v>
      </c>
      <c r="P34" s="188" t="s">
        <v>6688</v>
      </c>
      <c r="Q34" s="188"/>
      <c r="R34" s="188"/>
      <c r="S34" s="188" t="s">
        <v>10819</v>
      </c>
    </row>
    <row r="35" spans="1:19">
      <c r="A35" s="188">
        <v>34</v>
      </c>
      <c r="B35" s="188" t="s">
        <v>357</v>
      </c>
      <c r="C35" s="188" t="s">
        <v>358</v>
      </c>
      <c r="D35" s="89" t="s">
        <v>19</v>
      </c>
      <c r="E35" s="188" t="s">
        <v>10853</v>
      </c>
      <c r="F35" s="188" t="s">
        <v>10813</v>
      </c>
      <c r="G35" s="188">
        <v>2008</v>
      </c>
      <c r="H35" s="189">
        <v>37.031666999999999</v>
      </c>
      <c r="I35" s="189">
        <v>114.683333</v>
      </c>
      <c r="J35" s="188" t="s">
        <v>42</v>
      </c>
      <c r="K35" s="188" t="s">
        <v>10814</v>
      </c>
      <c r="L35" s="188" t="s">
        <v>10860</v>
      </c>
      <c r="M35" s="188"/>
      <c r="N35" s="188" t="s">
        <v>26</v>
      </c>
      <c r="O35" s="188" t="s">
        <v>10814</v>
      </c>
      <c r="P35" s="188" t="s">
        <v>26</v>
      </c>
      <c r="Q35" s="188" t="s">
        <v>10841</v>
      </c>
      <c r="R35" s="188" t="s">
        <v>10842</v>
      </c>
      <c r="S35" s="188" t="s">
        <v>10819</v>
      </c>
    </row>
    <row r="36" spans="1:19">
      <c r="A36" s="188">
        <v>35</v>
      </c>
      <c r="B36" s="188" t="s">
        <v>357</v>
      </c>
      <c r="C36" s="188" t="s">
        <v>358</v>
      </c>
      <c r="D36" s="89" t="s">
        <v>19</v>
      </c>
      <c r="E36" s="188" t="s">
        <v>10853</v>
      </c>
      <c r="F36" s="188" t="s">
        <v>10813</v>
      </c>
      <c r="G36" s="188">
        <v>2008</v>
      </c>
      <c r="H36" s="189">
        <v>37.031666999999999</v>
      </c>
      <c r="I36" s="189">
        <v>114.683333</v>
      </c>
      <c r="J36" s="188" t="s">
        <v>42</v>
      </c>
      <c r="K36" s="188" t="s">
        <v>10814</v>
      </c>
      <c r="L36" s="188" t="s">
        <v>10861</v>
      </c>
      <c r="M36" s="188"/>
      <c r="N36" s="188" t="s">
        <v>26</v>
      </c>
      <c r="O36" s="188" t="s">
        <v>10814</v>
      </c>
      <c r="P36" s="188" t="s">
        <v>6688</v>
      </c>
      <c r="Q36" s="188"/>
      <c r="R36" s="188"/>
      <c r="S36" s="188" t="s">
        <v>10819</v>
      </c>
    </row>
    <row r="37" spans="1:19">
      <c r="A37" s="188">
        <v>36</v>
      </c>
      <c r="B37" s="188" t="s">
        <v>357</v>
      </c>
      <c r="C37" s="188" t="s">
        <v>358</v>
      </c>
      <c r="D37" s="89" t="s">
        <v>19</v>
      </c>
      <c r="E37" s="188" t="s">
        <v>10853</v>
      </c>
      <c r="F37" s="188" t="s">
        <v>10813</v>
      </c>
      <c r="G37" s="188">
        <v>2008</v>
      </c>
      <c r="H37" s="189">
        <v>37.031666999999999</v>
      </c>
      <c r="I37" s="189">
        <v>114.683333</v>
      </c>
      <c r="J37" s="188" t="s">
        <v>42</v>
      </c>
      <c r="K37" s="188" t="s">
        <v>10814</v>
      </c>
      <c r="L37" s="188" t="s">
        <v>10862</v>
      </c>
      <c r="M37" s="188"/>
      <c r="N37" s="188" t="s">
        <v>26</v>
      </c>
      <c r="O37" s="188" t="s">
        <v>10814</v>
      </c>
      <c r="P37" s="188" t="s">
        <v>6688</v>
      </c>
      <c r="Q37" s="188"/>
      <c r="R37" s="188"/>
      <c r="S37" s="188" t="s">
        <v>10819</v>
      </c>
    </row>
    <row r="38" spans="1:19">
      <c r="A38" s="188">
        <v>37</v>
      </c>
      <c r="B38" s="188" t="s">
        <v>357</v>
      </c>
      <c r="C38" s="188" t="s">
        <v>358</v>
      </c>
      <c r="D38" s="89" t="s">
        <v>19</v>
      </c>
      <c r="E38" s="188" t="s">
        <v>10853</v>
      </c>
      <c r="F38" s="188" t="s">
        <v>10813</v>
      </c>
      <c r="G38" s="188">
        <v>2008</v>
      </c>
      <c r="H38" s="189">
        <v>37.031666999999999</v>
      </c>
      <c r="I38" s="189">
        <v>114.683333</v>
      </c>
      <c r="J38" s="188" t="s">
        <v>42</v>
      </c>
      <c r="K38" s="188" t="s">
        <v>10814</v>
      </c>
      <c r="L38" s="188" t="s">
        <v>10863</v>
      </c>
      <c r="M38" s="188"/>
      <c r="N38" s="188" t="s">
        <v>26</v>
      </c>
      <c r="O38" s="188" t="s">
        <v>10814</v>
      </c>
      <c r="P38" s="188" t="s">
        <v>6688</v>
      </c>
      <c r="Q38" s="188"/>
      <c r="R38" s="188"/>
      <c r="S38" s="188" t="s">
        <v>10819</v>
      </c>
    </row>
    <row r="39" spans="1:19">
      <c r="A39" s="188">
        <v>38</v>
      </c>
      <c r="B39" s="188" t="s">
        <v>357</v>
      </c>
      <c r="C39" s="188" t="s">
        <v>358</v>
      </c>
      <c r="D39" s="89" t="s">
        <v>19</v>
      </c>
      <c r="E39" s="188" t="s">
        <v>10853</v>
      </c>
      <c r="F39" s="188" t="s">
        <v>10813</v>
      </c>
      <c r="G39" s="188">
        <v>2008</v>
      </c>
      <c r="H39" s="189">
        <v>37.031666999999999</v>
      </c>
      <c r="I39" s="189">
        <v>114.683333</v>
      </c>
      <c r="J39" s="188" t="s">
        <v>42</v>
      </c>
      <c r="K39" s="188" t="s">
        <v>10814</v>
      </c>
      <c r="L39" s="188" t="s">
        <v>10864</v>
      </c>
      <c r="M39" s="188"/>
      <c r="N39" s="188" t="s">
        <v>26</v>
      </c>
      <c r="O39" s="188" t="s">
        <v>10814</v>
      </c>
      <c r="P39" s="188" t="s">
        <v>6688</v>
      </c>
      <c r="Q39" s="188"/>
      <c r="R39" s="188"/>
      <c r="S39" s="188" t="s">
        <v>10819</v>
      </c>
    </row>
    <row r="40" spans="1:19">
      <c r="A40" s="188">
        <v>39</v>
      </c>
      <c r="B40" s="188" t="s">
        <v>357</v>
      </c>
      <c r="C40" s="188" t="s">
        <v>358</v>
      </c>
      <c r="D40" s="89" t="s">
        <v>19</v>
      </c>
      <c r="E40" s="188" t="s">
        <v>10853</v>
      </c>
      <c r="F40" s="188" t="s">
        <v>10813</v>
      </c>
      <c r="G40" s="188">
        <v>2008</v>
      </c>
      <c r="H40" s="189">
        <v>37.031666999999999</v>
      </c>
      <c r="I40" s="189">
        <v>114.683333</v>
      </c>
      <c r="J40" s="188" t="s">
        <v>42</v>
      </c>
      <c r="K40" s="188" t="s">
        <v>10814</v>
      </c>
      <c r="L40" s="188" t="s">
        <v>10865</v>
      </c>
      <c r="M40" s="188"/>
      <c r="N40" s="188" t="s">
        <v>26</v>
      </c>
      <c r="O40" s="188" t="s">
        <v>10814</v>
      </c>
      <c r="P40" s="188" t="s">
        <v>6688</v>
      </c>
      <c r="Q40" s="188"/>
      <c r="R40" s="188"/>
      <c r="S40" s="188" t="s">
        <v>10819</v>
      </c>
    </row>
    <row r="41" spans="1:19">
      <c r="A41" s="188">
        <v>40</v>
      </c>
      <c r="B41" s="188" t="s">
        <v>357</v>
      </c>
      <c r="C41" s="188" t="s">
        <v>358</v>
      </c>
      <c r="D41" s="89" t="s">
        <v>19</v>
      </c>
      <c r="E41" s="188" t="s">
        <v>10866</v>
      </c>
      <c r="F41" s="188" t="s">
        <v>10813</v>
      </c>
      <c r="G41" s="188">
        <v>2008</v>
      </c>
      <c r="H41" s="189">
        <v>36.781666999999999</v>
      </c>
      <c r="I41" s="189">
        <v>114.55</v>
      </c>
      <c r="J41" s="188" t="s">
        <v>42</v>
      </c>
      <c r="K41" s="188" t="s">
        <v>10814</v>
      </c>
      <c r="L41" s="188" t="s">
        <v>10867</v>
      </c>
      <c r="M41" s="188"/>
      <c r="N41" s="188" t="s">
        <v>26</v>
      </c>
      <c r="O41" s="188" t="s">
        <v>10814</v>
      </c>
      <c r="P41" s="188" t="s">
        <v>6688</v>
      </c>
      <c r="Q41" s="188"/>
      <c r="R41" s="188"/>
      <c r="S41" s="188" t="s">
        <v>10819</v>
      </c>
    </row>
    <row r="42" spans="1:19">
      <c r="A42" s="188">
        <v>41</v>
      </c>
      <c r="B42" s="188" t="s">
        <v>357</v>
      </c>
      <c r="C42" s="188" t="s">
        <v>358</v>
      </c>
      <c r="D42" s="89" t="s">
        <v>19</v>
      </c>
      <c r="E42" s="188" t="s">
        <v>10866</v>
      </c>
      <c r="F42" s="188" t="s">
        <v>10813</v>
      </c>
      <c r="G42" s="188">
        <v>2008</v>
      </c>
      <c r="H42" s="189">
        <v>36.781666999999999</v>
      </c>
      <c r="I42" s="189">
        <v>114.55</v>
      </c>
      <c r="J42" s="188" t="s">
        <v>42</v>
      </c>
      <c r="K42" s="188" t="s">
        <v>10814</v>
      </c>
      <c r="L42" s="188" t="s">
        <v>10868</v>
      </c>
      <c r="M42" s="188"/>
      <c r="N42" s="188" t="s">
        <v>26</v>
      </c>
      <c r="O42" s="188" t="s">
        <v>10814</v>
      </c>
      <c r="P42" s="188" t="s">
        <v>6688</v>
      </c>
      <c r="Q42" s="188"/>
      <c r="R42" s="188"/>
      <c r="S42" s="188" t="s">
        <v>10819</v>
      </c>
    </row>
    <row r="43" spans="1:19">
      <c r="A43" s="188">
        <v>42</v>
      </c>
      <c r="B43" s="188" t="s">
        <v>357</v>
      </c>
      <c r="C43" s="188" t="s">
        <v>358</v>
      </c>
      <c r="D43" s="89" t="s">
        <v>19</v>
      </c>
      <c r="E43" s="188" t="s">
        <v>10869</v>
      </c>
      <c r="F43" s="188" t="s">
        <v>10813</v>
      </c>
      <c r="G43" s="188">
        <v>2008</v>
      </c>
      <c r="H43" s="189">
        <v>36.781666999999999</v>
      </c>
      <c r="I43" s="189">
        <v>114.55</v>
      </c>
      <c r="J43" s="188" t="s">
        <v>42</v>
      </c>
      <c r="K43" s="188" t="s">
        <v>10814</v>
      </c>
      <c r="L43" s="188" t="s">
        <v>10870</v>
      </c>
      <c r="M43" s="188"/>
      <c r="N43" s="188" t="s">
        <v>26</v>
      </c>
      <c r="O43" s="188" t="s">
        <v>10814</v>
      </c>
      <c r="P43" s="188" t="s">
        <v>6688</v>
      </c>
      <c r="Q43" s="188"/>
      <c r="R43" s="188"/>
      <c r="S43" s="188" t="s">
        <v>10819</v>
      </c>
    </row>
    <row r="44" spans="1:19">
      <c r="A44" s="188">
        <v>43</v>
      </c>
      <c r="B44" s="188" t="s">
        <v>357</v>
      </c>
      <c r="C44" s="188" t="s">
        <v>358</v>
      </c>
      <c r="D44" s="89" t="s">
        <v>19</v>
      </c>
      <c r="E44" s="188" t="s">
        <v>10869</v>
      </c>
      <c r="F44" s="188" t="s">
        <v>10813</v>
      </c>
      <c r="G44" s="188">
        <v>2008</v>
      </c>
      <c r="H44" s="189">
        <v>36.781666999999999</v>
      </c>
      <c r="I44" s="189">
        <v>114.55</v>
      </c>
      <c r="J44" s="188" t="s">
        <v>42</v>
      </c>
      <c r="K44" s="188" t="s">
        <v>10814</v>
      </c>
      <c r="L44" s="188" t="s">
        <v>10871</v>
      </c>
      <c r="M44" s="188"/>
      <c r="N44" s="188" t="s">
        <v>26</v>
      </c>
      <c r="O44" s="188" t="s">
        <v>10814</v>
      </c>
      <c r="P44" s="188" t="s">
        <v>6688</v>
      </c>
      <c r="Q44" s="188"/>
      <c r="R44" s="188"/>
      <c r="S44" s="188" t="s">
        <v>10819</v>
      </c>
    </row>
    <row r="45" spans="1:19">
      <c r="A45" s="188">
        <v>44</v>
      </c>
      <c r="B45" s="188" t="s">
        <v>357</v>
      </c>
      <c r="C45" s="188" t="s">
        <v>358</v>
      </c>
      <c r="D45" s="89" t="s">
        <v>19</v>
      </c>
      <c r="E45" s="188" t="s">
        <v>10872</v>
      </c>
      <c r="F45" s="188" t="s">
        <v>10813</v>
      </c>
      <c r="G45" s="188">
        <v>2008</v>
      </c>
      <c r="H45" s="189">
        <v>36.781666999999999</v>
      </c>
      <c r="I45" s="189">
        <v>114.55</v>
      </c>
      <c r="J45" s="188" t="s">
        <v>42</v>
      </c>
      <c r="K45" s="188" t="s">
        <v>10814</v>
      </c>
      <c r="L45" s="188" t="s">
        <v>10873</v>
      </c>
      <c r="M45" s="188"/>
      <c r="N45" s="188" t="s">
        <v>26</v>
      </c>
      <c r="O45" s="188" t="s">
        <v>10814</v>
      </c>
      <c r="P45" s="188" t="s">
        <v>6688</v>
      </c>
      <c r="Q45" s="188"/>
      <c r="R45" s="188"/>
      <c r="S45" s="188" t="s">
        <v>10819</v>
      </c>
    </row>
    <row r="46" spans="1:19">
      <c r="A46" s="188">
        <v>45</v>
      </c>
      <c r="B46" s="188" t="s">
        <v>357</v>
      </c>
      <c r="C46" s="188" t="s">
        <v>358</v>
      </c>
      <c r="D46" s="89" t="s">
        <v>19</v>
      </c>
      <c r="E46" s="188" t="s">
        <v>10872</v>
      </c>
      <c r="F46" s="188" t="s">
        <v>10813</v>
      </c>
      <c r="G46" s="188">
        <v>2008</v>
      </c>
      <c r="H46" s="189">
        <v>36.781666999999999</v>
      </c>
      <c r="I46" s="189">
        <v>114.55</v>
      </c>
      <c r="J46" s="188" t="s">
        <v>42</v>
      </c>
      <c r="K46" s="188" t="s">
        <v>10814</v>
      </c>
      <c r="L46" s="188" t="s">
        <v>10874</v>
      </c>
      <c r="M46" s="188"/>
      <c r="N46" s="188" t="s">
        <v>26</v>
      </c>
      <c r="O46" s="188" t="s">
        <v>10814</v>
      </c>
      <c r="P46" s="188" t="s">
        <v>6688</v>
      </c>
      <c r="Q46" s="188"/>
      <c r="R46" s="188"/>
      <c r="S46" s="188" t="s">
        <v>10819</v>
      </c>
    </row>
    <row r="47" spans="1:19">
      <c r="A47" s="188">
        <v>46</v>
      </c>
      <c r="B47" s="188" t="s">
        <v>357</v>
      </c>
      <c r="C47" s="188" t="s">
        <v>358</v>
      </c>
      <c r="D47" s="89" t="s">
        <v>19</v>
      </c>
      <c r="E47" s="188" t="s">
        <v>10875</v>
      </c>
      <c r="F47" s="188" t="s">
        <v>10813</v>
      </c>
      <c r="G47" s="188">
        <v>2008</v>
      </c>
      <c r="H47" s="189">
        <v>36.548611000000001</v>
      </c>
      <c r="I47" s="189">
        <v>115.216667</v>
      </c>
      <c r="J47" s="188" t="s">
        <v>42</v>
      </c>
      <c r="K47" s="188" t="s">
        <v>10814</v>
      </c>
      <c r="L47" s="188" t="s">
        <v>10876</v>
      </c>
      <c r="M47" s="188"/>
      <c r="N47" s="188" t="s">
        <v>26</v>
      </c>
      <c r="O47" s="188" t="s">
        <v>10814</v>
      </c>
      <c r="P47" s="188" t="s">
        <v>6688</v>
      </c>
      <c r="Q47" s="188"/>
      <c r="R47" s="188"/>
      <c r="S47" s="188" t="s">
        <v>10819</v>
      </c>
    </row>
    <row r="48" spans="1:19">
      <c r="A48" s="188">
        <v>47</v>
      </c>
      <c r="B48" s="188" t="s">
        <v>357</v>
      </c>
      <c r="C48" s="188" t="s">
        <v>358</v>
      </c>
      <c r="D48" s="89" t="s">
        <v>19</v>
      </c>
      <c r="E48" s="188" t="s">
        <v>10875</v>
      </c>
      <c r="F48" s="188" t="s">
        <v>10813</v>
      </c>
      <c r="G48" s="188">
        <v>2008</v>
      </c>
      <c r="H48" s="189">
        <v>36.548611000000001</v>
      </c>
      <c r="I48" s="189">
        <v>115.216667</v>
      </c>
      <c r="J48" s="188" t="s">
        <v>42</v>
      </c>
      <c r="K48" s="188" t="s">
        <v>10814</v>
      </c>
      <c r="L48" s="188" t="s">
        <v>10877</v>
      </c>
      <c r="M48" s="188"/>
      <c r="N48" s="188" t="s">
        <v>26</v>
      </c>
      <c r="O48" s="188" t="s">
        <v>10814</v>
      </c>
      <c r="P48" s="188" t="s">
        <v>6688</v>
      </c>
      <c r="Q48" s="188"/>
      <c r="R48" s="188"/>
      <c r="S48" s="188" t="s">
        <v>10819</v>
      </c>
    </row>
    <row r="49" spans="1:19">
      <c r="A49" s="188">
        <v>48</v>
      </c>
      <c r="B49" s="188" t="s">
        <v>357</v>
      </c>
      <c r="C49" s="188" t="s">
        <v>358</v>
      </c>
      <c r="D49" s="89" t="s">
        <v>19</v>
      </c>
      <c r="E49" s="188" t="s">
        <v>10875</v>
      </c>
      <c r="F49" s="188" t="s">
        <v>10813</v>
      </c>
      <c r="G49" s="188">
        <v>2008</v>
      </c>
      <c r="H49" s="189">
        <v>36.548611000000001</v>
      </c>
      <c r="I49" s="189">
        <v>115.216667</v>
      </c>
      <c r="J49" s="188" t="s">
        <v>42</v>
      </c>
      <c r="K49" s="188" t="s">
        <v>10814</v>
      </c>
      <c r="L49" s="188" t="s">
        <v>10878</v>
      </c>
      <c r="M49" s="188"/>
      <c r="N49" s="188" t="s">
        <v>26</v>
      </c>
      <c r="O49" s="188" t="s">
        <v>10814</v>
      </c>
      <c r="P49" s="188" t="s">
        <v>6688</v>
      </c>
      <c r="Q49" s="188"/>
      <c r="R49" s="188"/>
      <c r="S49" s="188" t="s">
        <v>10819</v>
      </c>
    </row>
    <row r="50" spans="1:19">
      <c r="A50" s="188">
        <v>49</v>
      </c>
      <c r="B50" s="188" t="s">
        <v>357</v>
      </c>
      <c r="C50" s="188" t="s">
        <v>358</v>
      </c>
      <c r="D50" s="89" t="s">
        <v>19</v>
      </c>
      <c r="E50" s="188" t="s">
        <v>10875</v>
      </c>
      <c r="F50" s="188" t="s">
        <v>10813</v>
      </c>
      <c r="G50" s="188">
        <v>2008</v>
      </c>
      <c r="H50" s="189">
        <v>36.548611000000001</v>
      </c>
      <c r="I50" s="189">
        <v>115.216667</v>
      </c>
      <c r="J50" s="188" t="s">
        <v>42</v>
      </c>
      <c r="K50" s="188" t="s">
        <v>10814</v>
      </c>
      <c r="L50" s="188" t="s">
        <v>10879</v>
      </c>
      <c r="M50" s="188"/>
      <c r="N50" s="188" t="s">
        <v>26</v>
      </c>
      <c r="O50" s="188" t="s">
        <v>10814</v>
      </c>
      <c r="P50" s="188" t="s">
        <v>6688</v>
      </c>
      <c r="Q50" s="188"/>
      <c r="R50" s="188"/>
      <c r="S50" s="188" t="s">
        <v>10819</v>
      </c>
    </row>
    <row r="51" spans="1:19">
      <c r="A51" s="188">
        <v>50</v>
      </c>
      <c r="B51" s="188" t="s">
        <v>357</v>
      </c>
      <c r="C51" s="188" t="s">
        <v>358</v>
      </c>
      <c r="D51" s="89" t="s">
        <v>19</v>
      </c>
      <c r="E51" s="188" t="s">
        <v>10875</v>
      </c>
      <c r="F51" s="188" t="s">
        <v>10813</v>
      </c>
      <c r="G51" s="188">
        <v>2008</v>
      </c>
      <c r="H51" s="189">
        <v>36.548611000000001</v>
      </c>
      <c r="I51" s="189">
        <v>115.216667</v>
      </c>
      <c r="J51" s="188" t="s">
        <v>42</v>
      </c>
      <c r="K51" s="188" t="s">
        <v>10814</v>
      </c>
      <c r="L51" s="188" t="s">
        <v>10880</v>
      </c>
      <c r="M51" s="188"/>
      <c r="N51" s="188" t="s">
        <v>26</v>
      </c>
      <c r="O51" s="188" t="s">
        <v>10814</v>
      </c>
      <c r="P51" s="188" t="s">
        <v>6688</v>
      </c>
      <c r="Q51" s="188"/>
      <c r="R51" s="188"/>
      <c r="S51" s="188" t="s">
        <v>10819</v>
      </c>
    </row>
    <row r="52" spans="1:19">
      <c r="A52" s="188">
        <v>51</v>
      </c>
      <c r="B52" s="188" t="s">
        <v>357</v>
      </c>
      <c r="C52" s="188" t="s">
        <v>358</v>
      </c>
      <c r="D52" s="89" t="s">
        <v>19</v>
      </c>
      <c r="E52" s="188" t="s">
        <v>10875</v>
      </c>
      <c r="F52" s="188" t="s">
        <v>10813</v>
      </c>
      <c r="G52" s="188">
        <v>2008</v>
      </c>
      <c r="H52" s="189">
        <v>36.548611000000001</v>
      </c>
      <c r="I52" s="189">
        <v>115.216667</v>
      </c>
      <c r="J52" s="188" t="s">
        <v>42</v>
      </c>
      <c r="K52" s="188" t="s">
        <v>10814</v>
      </c>
      <c r="L52" s="188" t="s">
        <v>10881</v>
      </c>
      <c r="M52" s="188"/>
      <c r="N52" s="188" t="s">
        <v>26</v>
      </c>
      <c r="O52" s="188" t="s">
        <v>10814</v>
      </c>
      <c r="P52" s="188" t="s">
        <v>26</v>
      </c>
      <c r="Q52" s="188" t="s">
        <v>10841</v>
      </c>
      <c r="R52" s="188" t="s">
        <v>10842</v>
      </c>
      <c r="S52" s="188" t="s">
        <v>10819</v>
      </c>
    </row>
    <row r="53" spans="1:19">
      <c r="A53" s="188">
        <v>52</v>
      </c>
      <c r="B53" s="188" t="s">
        <v>357</v>
      </c>
      <c r="C53" s="188" t="s">
        <v>358</v>
      </c>
      <c r="D53" s="89" t="s">
        <v>19</v>
      </c>
      <c r="E53" s="188" t="s">
        <v>10875</v>
      </c>
      <c r="F53" s="188" t="s">
        <v>10813</v>
      </c>
      <c r="G53" s="188">
        <v>2008</v>
      </c>
      <c r="H53" s="189">
        <v>36.548611000000001</v>
      </c>
      <c r="I53" s="189">
        <v>115.216667</v>
      </c>
      <c r="J53" s="188" t="s">
        <v>42</v>
      </c>
      <c r="K53" s="188" t="s">
        <v>10814</v>
      </c>
      <c r="L53" s="188" t="s">
        <v>10882</v>
      </c>
      <c r="M53" s="188"/>
      <c r="N53" s="188" t="s">
        <v>26</v>
      </c>
      <c r="O53" s="188" t="s">
        <v>10814</v>
      </c>
      <c r="P53" s="188" t="s">
        <v>6688</v>
      </c>
      <c r="Q53" s="188"/>
      <c r="R53" s="188"/>
      <c r="S53" s="188" t="s">
        <v>10819</v>
      </c>
    </row>
    <row r="54" spans="1:19">
      <c r="A54" s="188">
        <v>53</v>
      </c>
      <c r="B54" s="188" t="s">
        <v>357</v>
      </c>
      <c r="C54" s="188" t="s">
        <v>358</v>
      </c>
      <c r="D54" s="89" t="s">
        <v>19</v>
      </c>
      <c r="E54" s="188" t="s">
        <v>10875</v>
      </c>
      <c r="F54" s="188" t="s">
        <v>10813</v>
      </c>
      <c r="G54" s="188">
        <v>2008</v>
      </c>
      <c r="H54" s="189">
        <v>36.548611000000001</v>
      </c>
      <c r="I54" s="189">
        <v>115.216667</v>
      </c>
      <c r="J54" s="188" t="s">
        <v>42</v>
      </c>
      <c r="K54" s="188" t="s">
        <v>10814</v>
      </c>
      <c r="L54" s="188" t="s">
        <v>10883</v>
      </c>
      <c r="M54" s="188"/>
      <c r="N54" s="188" t="s">
        <v>26</v>
      </c>
      <c r="O54" s="188" t="s">
        <v>10814</v>
      </c>
      <c r="P54" s="188" t="s">
        <v>6688</v>
      </c>
      <c r="Q54" s="188"/>
      <c r="R54" s="188"/>
      <c r="S54" s="188" t="s">
        <v>10819</v>
      </c>
    </row>
    <row r="55" spans="1:19">
      <c r="A55" s="188">
        <v>54</v>
      </c>
      <c r="B55" s="188" t="s">
        <v>357</v>
      </c>
      <c r="C55" s="188" t="s">
        <v>358</v>
      </c>
      <c r="D55" s="89" t="s">
        <v>19</v>
      </c>
      <c r="E55" s="188" t="s">
        <v>10875</v>
      </c>
      <c r="F55" s="188" t="s">
        <v>10813</v>
      </c>
      <c r="G55" s="188">
        <v>2008</v>
      </c>
      <c r="H55" s="189">
        <v>36.548611000000001</v>
      </c>
      <c r="I55" s="189">
        <v>115.216667</v>
      </c>
      <c r="J55" s="188" t="s">
        <v>42</v>
      </c>
      <c r="K55" s="188" t="s">
        <v>10814</v>
      </c>
      <c r="L55" s="188" t="s">
        <v>10884</v>
      </c>
      <c r="M55" s="188"/>
      <c r="N55" s="188" t="s">
        <v>26</v>
      </c>
      <c r="O55" s="188" t="s">
        <v>10814</v>
      </c>
      <c r="P55" s="188" t="s">
        <v>6688</v>
      </c>
      <c r="Q55" s="188"/>
      <c r="R55" s="188"/>
      <c r="S55" s="188" t="s">
        <v>10819</v>
      </c>
    </row>
    <row r="56" spans="1:19">
      <c r="A56" s="188">
        <v>55</v>
      </c>
      <c r="B56" s="188" t="s">
        <v>357</v>
      </c>
      <c r="C56" s="188" t="s">
        <v>358</v>
      </c>
      <c r="D56" s="89" t="s">
        <v>19</v>
      </c>
      <c r="E56" s="188" t="s">
        <v>10875</v>
      </c>
      <c r="F56" s="188" t="s">
        <v>10813</v>
      </c>
      <c r="G56" s="188">
        <v>2008</v>
      </c>
      <c r="H56" s="189">
        <v>36.548611000000001</v>
      </c>
      <c r="I56" s="189">
        <v>115.216667</v>
      </c>
      <c r="J56" s="188" t="s">
        <v>42</v>
      </c>
      <c r="K56" s="188" t="s">
        <v>10814</v>
      </c>
      <c r="L56" s="188" t="s">
        <v>10885</v>
      </c>
      <c r="M56" s="188"/>
      <c r="N56" s="188" t="s">
        <v>26</v>
      </c>
      <c r="O56" s="188" t="s">
        <v>10814</v>
      </c>
      <c r="P56" s="188" t="s">
        <v>6688</v>
      </c>
      <c r="Q56" s="188"/>
      <c r="R56" s="188"/>
      <c r="S56" s="188" t="s">
        <v>10819</v>
      </c>
    </row>
    <row r="57" spans="1:19">
      <c r="A57" s="188">
        <v>56</v>
      </c>
      <c r="B57" s="188" t="s">
        <v>357</v>
      </c>
      <c r="C57" s="188" t="s">
        <v>358</v>
      </c>
      <c r="D57" s="89" t="s">
        <v>19</v>
      </c>
      <c r="E57" s="188" t="s">
        <v>10886</v>
      </c>
      <c r="F57" s="188" t="s">
        <v>10813</v>
      </c>
      <c r="G57" s="188">
        <v>2008</v>
      </c>
      <c r="H57" s="189">
        <v>37.781666999999999</v>
      </c>
      <c r="I57" s="189">
        <v>114.766667</v>
      </c>
      <c r="J57" s="188" t="s">
        <v>42</v>
      </c>
      <c r="K57" s="188" t="s">
        <v>10814</v>
      </c>
      <c r="L57" s="188" t="s">
        <v>10887</v>
      </c>
      <c r="M57" s="188"/>
      <c r="N57" s="188" t="s">
        <v>26</v>
      </c>
      <c r="O57" s="188" t="s">
        <v>10814</v>
      </c>
      <c r="P57" s="188" t="s">
        <v>6688</v>
      </c>
      <c r="Q57" s="188"/>
      <c r="R57" s="188"/>
      <c r="S57" s="188" t="s">
        <v>10819</v>
      </c>
    </row>
    <row r="58" spans="1:19">
      <c r="A58" s="188">
        <v>57</v>
      </c>
      <c r="B58" s="188" t="s">
        <v>357</v>
      </c>
      <c r="C58" s="188" t="s">
        <v>358</v>
      </c>
      <c r="D58" s="89" t="s">
        <v>19</v>
      </c>
      <c r="E58" s="188" t="s">
        <v>10886</v>
      </c>
      <c r="F58" s="188" t="s">
        <v>10813</v>
      </c>
      <c r="G58" s="188">
        <v>2008</v>
      </c>
      <c r="H58" s="189">
        <v>37.781666999999999</v>
      </c>
      <c r="I58" s="189">
        <v>114.766667</v>
      </c>
      <c r="J58" s="188" t="s">
        <v>42</v>
      </c>
      <c r="K58" s="188" t="s">
        <v>10814</v>
      </c>
      <c r="L58" s="188" t="s">
        <v>10888</v>
      </c>
      <c r="M58" s="188"/>
      <c r="N58" s="188" t="s">
        <v>26</v>
      </c>
      <c r="O58" s="188" t="s">
        <v>10814</v>
      </c>
      <c r="P58" s="188" t="s">
        <v>6688</v>
      </c>
      <c r="Q58" s="188"/>
      <c r="R58" s="188"/>
      <c r="S58" s="188" t="s">
        <v>10819</v>
      </c>
    </row>
    <row r="59" spans="1:19">
      <c r="A59" s="188">
        <v>58</v>
      </c>
      <c r="B59" s="188" t="s">
        <v>357</v>
      </c>
      <c r="C59" s="188" t="s">
        <v>358</v>
      </c>
      <c r="D59" s="89" t="s">
        <v>19</v>
      </c>
      <c r="E59" s="188" t="s">
        <v>10889</v>
      </c>
      <c r="F59" s="188" t="s">
        <v>10813</v>
      </c>
      <c r="G59" s="188">
        <v>2008</v>
      </c>
      <c r="H59" s="189">
        <v>36.115000000000002</v>
      </c>
      <c r="I59" s="189">
        <v>114.38333299999999</v>
      </c>
      <c r="J59" s="188" t="s">
        <v>42</v>
      </c>
      <c r="K59" s="188" t="s">
        <v>10814</v>
      </c>
      <c r="L59" s="188" t="s">
        <v>10890</v>
      </c>
      <c r="M59" s="188"/>
      <c r="N59" s="188" t="s">
        <v>26</v>
      </c>
      <c r="O59" s="188" t="s">
        <v>10814</v>
      </c>
      <c r="P59" s="188" t="s">
        <v>6688</v>
      </c>
      <c r="Q59" s="188"/>
      <c r="R59" s="188"/>
      <c r="S59" s="188" t="s">
        <v>10819</v>
      </c>
    </row>
    <row r="60" spans="1:19">
      <c r="A60" s="188">
        <v>59</v>
      </c>
      <c r="B60" s="188" t="s">
        <v>357</v>
      </c>
      <c r="C60" s="188" t="s">
        <v>358</v>
      </c>
      <c r="D60" s="89" t="s">
        <v>19</v>
      </c>
      <c r="E60" s="188" t="s">
        <v>10891</v>
      </c>
      <c r="F60" s="188" t="s">
        <v>10813</v>
      </c>
      <c r="G60" s="188">
        <v>2008</v>
      </c>
      <c r="H60" s="189">
        <v>33.281388999999997</v>
      </c>
      <c r="I60" s="189">
        <v>113</v>
      </c>
      <c r="J60" s="188" t="s">
        <v>42</v>
      </c>
      <c r="K60" s="188" t="s">
        <v>10814</v>
      </c>
      <c r="L60" s="188" t="s">
        <v>10892</v>
      </c>
      <c r="M60" s="188"/>
      <c r="N60" s="188" t="s">
        <v>26</v>
      </c>
      <c r="O60" s="188" t="s">
        <v>10814</v>
      </c>
      <c r="P60" s="188" t="s">
        <v>6688</v>
      </c>
      <c r="Q60" s="188"/>
      <c r="R60" s="188"/>
      <c r="S60" s="188" t="s">
        <v>10819</v>
      </c>
    </row>
    <row r="61" spans="1:19">
      <c r="A61" s="188">
        <v>60</v>
      </c>
      <c r="B61" s="188" t="s">
        <v>357</v>
      </c>
      <c r="C61" s="188" t="s">
        <v>358</v>
      </c>
      <c r="D61" s="89" t="s">
        <v>19</v>
      </c>
      <c r="E61" s="188" t="s">
        <v>10893</v>
      </c>
      <c r="F61" s="188" t="s">
        <v>10813</v>
      </c>
      <c r="G61" s="188">
        <v>2008</v>
      </c>
      <c r="H61" s="189">
        <v>35.698332999999998</v>
      </c>
      <c r="I61" s="189">
        <v>114.55</v>
      </c>
      <c r="J61" s="188" t="s">
        <v>205</v>
      </c>
      <c r="K61" s="188" t="s">
        <v>10814</v>
      </c>
      <c r="L61" s="188" t="s">
        <v>10894</v>
      </c>
      <c r="M61" s="188"/>
      <c r="N61" s="188" t="s">
        <v>35</v>
      </c>
      <c r="O61" s="188" t="s">
        <v>10814</v>
      </c>
      <c r="P61" s="188"/>
      <c r="Q61" s="188"/>
      <c r="R61" s="188"/>
      <c r="S61" s="188" t="s">
        <v>10819</v>
      </c>
    </row>
    <row r="62" spans="1:19">
      <c r="A62" s="188">
        <v>61</v>
      </c>
      <c r="B62" s="188" t="s">
        <v>357</v>
      </c>
      <c r="C62" s="188" t="s">
        <v>358</v>
      </c>
      <c r="D62" s="89" t="s">
        <v>19</v>
      </c>
      <c r="E62" s="188" t="s">
        <v>10895</v>
      </c>
      <c r="F62" s="188" t="s">
        <v>10813</v>
      </c>
      <c r="G62" s="188">
        <v>2008</v>
      </c>
      <c r="H62" s="189">
        <v>34.964722000000002</v>
      </c>
      <c r="I62" s="189">
        <v>113.066667</v>
      </c>
      <c r="J62" s="188" t="s">
        <v>42</v>
      </c>
      <c r="K62" s="188" t="s">
        <v>10814</v>
      </c>
      <c r="L62" s="188" t="s">
        <v>10896</v>
      </c>
      <c r="M62" s="188"/>
      <c r="N62" s="188" t="s">
        <v>26</v>
      </c>
      <c r="O62" s="188" t="s">
        <v>10814</v>
      </c>
      <c r="P62" s="188" t="s">
        <v>6688</v>
      </c>
      <c r="Q62" s="188"/>
      <c r="R62" s="188"/>
      <c r="S62" s="188" t="s">
        <v>10819</v>
      </c>
    </row>
    <row r="63" spans="1:19">
      <c r="A63" s="188">
        <v>62</v>
      </c>
      <c r="B63" s="188" t="s">
        <v>357</v>
      </c>
      <c r="C63" s="188" t="s">
        <v>358</v>
      </c>
      <c r="D63" s="89" t="s">
        <v>19</v>
      </c>
      <c r="E63" s="188" t="s">
        <v>10895</v>
      </c>
      <c r="F63" s="188" t="s">
        <v>10813</v>
      </c>
      <c r="G63" s="188">
        <v>2008</v>
      </c>
      <c r="H63" s="189">
        <v>34.964722000000002</v>
      </c>
      <c r="I63" s="189">
        <v>113.066667</v>
      </c>
      <c r="J63" s="188" t="s">
        <v>42</v>
      </c>
      <c r="K63" s="188" t="s">
        <v>10814</v>
      </c>
      <c r="L63" s="188" t="s">
        <v>10897</v>
      </c>
      <c r="M63" s="188"/>
      <c r="N63" s="188" t="s">
        <v>26</v>
      </c>
      <c r="O63" s="188" t="s">
        <v>10814</v>
      </c>
      <c r="P63" s="188" t="s">
        <v>26</v>
      </c>
      <c r="Q63" s="188" t="s">
        <v>10841</v>
      </c>
      <c r="R63" s="188" t="s">
        <v>10842</v>
      </c>
      <c r="S63" s="188" t="s">
        <v>10819</v>
      </c>
    </row>
    <row r="64" spans="1:19">
      <c r="A64" s="188">
        <v>63</v>
      </c>
      <c r="B64" s="188" t="s">
        <v>357</v>
      </c>
      <c r="C64" s="188" t="s">
        <v>358</v>
      </c>
      <c r="D64" s="89" t="s">
        <v>19</v>
      </c>
      <c r="E64" s="188" t="s">
        <v>10898</v>
      </c>
      <c r="F64" s="188" t="s">
        <v>10813</v>
      </c>
      <c r="G64" s="188">
        <v>2008</v>
      </c>
      <c r="H64" s="189">
        <v>34.848332999999997</v>
      </c>
      <c r="I64" s="189">
        <v>114.816667</v>
      </c>
      <c r="J64" s="188" t="s">
        <v>42</v>
      </c>
      <c r="K64" s="188" t="s">
        <v>10814</v>
      </c>
      <c r="L64" s="188" t="s">
        <v>10899</v>
      </c>
      <c r="M64" s="188"/>
      <c r="N64" s="188" t="s">
        <v>26</v>
      </c>
      <c r="O64" s="188" t="s">
        <v>10814</v>
      </c>
      <c r="P64" s="188" t="s">
        <v>26</v>
      </c>
      <c r="Q64" s="188" t="s">
        <v>10841</v>
      </c>
      <c r="R64" s="188" t="s">
        <v>10842</v>
      </c>
      <c r="S64" s="188" t="s">
        <v>10819</v>
      </c>
    </row>
    <row r="65" spans="1:19">
      <c r="A65" s="188">
        <v>64</v>
      </c>
      <c r="B65" s="188" t="s">
        <v>357</v>
      </c>
      <c r="C65" s="188" t="s">
        <v>358</v>
      </c>
      <c r="D65" s="89" t="s">
        <v>19</v>
      </c>
      <c r="E65" s="188" t="s">
        <v>10898</v>
      </c>
      <c r="F65" s="188" t="s">
        <v>10813</v>
      </c>
      <c r="G65" s="188">
        <v>2008</v>
      </c>
      <c r="H65" s="189">
        <v>34.848332999999997</v>
      </c>
      <c r="I65" s="189">
        <v>114.816667</v>
      </c>
      <c r="J65" s="188" t="s">
        <v>42</v>
      </c>
      <c r="K65" s="188" t="s">
        <v>10814</v>
      </c>
      <c r="L65" s="188" t="s">
        <v>10900</v>
      </c>
      <c r="M65" s="188"/>
      <c r="N65" s="188" t="s">
        <v>26</v>
      </c>
      <c r="O65" s="188" t="s">
        <v>10814</v>
      </c>
      <c r="P65" s="188" t="s">
        <v>6688</v>
      </c>
      <c r="Q65" s="188"/>
      <c r="R65" s="188"/>
      <c r="S65" s="188" t="s">
        <v>10819</v>
      </c>
    </row>
    <row r="66" spans="1:19">
      <c r="A66" s="188">
        <v>65</v>
      </c>
      <c r="B66" s="188" t="s">
        <v>357</v>
      </c>
      <c r="C66" s="188" t="s">
        <v>358</v>
      </c>
      <c r="D66" s="89" t="s">
        <v>19</v>
      </c>
      <c r="E66" s="188" t="s">
        <v>10901</v>
      </c>
      <c r="F66" s="188" t="s">
        <v>10813</v>
      </c>
      <c r="G66" s="188">
        <v>2008</v>
      </c>
      <c r="H66" s="189">
        <v>33.831389000000001</v>
      </c>
      <c r="I66" s="189">
        <v>113.933333</v>
      </c>
      <c r="J66" s="188" t="s">
        <v>42</v>
      </c>
      <c r="K66" s="188" t="s">
        <v>10814</v>
      </c>
      <c r="L66" s="188" t="s">
        <v>10902</v>
      </c>
      <c r="M66" s="188"/>
      <c r="N66" s="188" t="s">
        <v>26</v>
      </c>
      <c r="O66" s="188" t="s">
        <v>10814</v>
      </c>
      <c r="P66" s="188" t="s">
        <v>6688</v>
      </c>
      <c r="Q66" s="188"/>
      <c r="R66" s="188"/>
      <c r="S66" s="188" t="s">
        <v>10819</v>
      </c>
    </row>
    <row r="67" spans="1:19">
      <c r="A67" s="188">
        <v>66</v>
      </c>
      <c r="B67" s="188" t="s">
        <v>357</v>
      </c>
      <c r="C67" s="188" t="s">
        <v>358</v>
      </c>
      <c r="D67" s="89" t="s">
        <v>19</v>
      </c>
      <c r="E67" s="188" t="s">
        <v>10901</v>
      </c>
      <c r="F67" s="188" t="s">
        <v>10813</v>
      </c>
      <c r="G67" s="188">
        <v>2008</v>
      </c>
      <c r="H67" s="189">
        <v>33.831389000000001</v>
      </c>
      <c r="I67" s="189">
        <v>113.933333</v>
      </c>
      <c r="J67" s="188" t="s">
        <v>42</v>
      </c>
      <c r="K67" s="188" t="s">
        <v>10814</v>
      </c>
      <c r="L67" s="188" t="s">
        <v>10903</v>
      </c>
      <c r="M67" s="188"/>
      <c r="N67" s="188" t="s">
        <v>26</v>
      </c>
      <c r="O67" s="188" t="s">
        <v>10814</v>
      </c>
      <c r="P67" s="188" t="s">
        <v>6688</v>
      </c>
      <c r="Q67" s="188"/>
      <c r="R67" s="188"/>
      <c r="S67" s="188" t="s">
        <v>10819</v>
      </c>
    </row>
    <row r="68" spans="1:19">
      <c r="A68" s="188">
        <v>67</v>
      </c>
      <c r="B68" s="188" t="s">
        <v>357</v>
      </c>
      <c r="C68" s="188" t="s">
        <v>358</v>
      </c>
      <c r="D68" s="89" t="s">
        <v>19</v>
      </c>
      <c r="E68" s="188" t="s">
        <v>10901</v>
      </c>
      <c r="F68" s="188" t="s">
        <v>10813</v>
      </c>
      <c r="G68" s="188">
        <v>2008</v>
      </c>
      <c r="H68" s="189">
        <v>33.831389000000001</v>
      </c>
      <c r="I68" s="189">
        <v>113.933333</v>
      </c>
      <c r="J68" s="188" t="s">
        <v>42</v>
      </c>
      <c r="K68" s="188" t="s">
        <v>10814</v>
      </c>
      <c r="L68" s="188" t="s">
        <v>10904</v>
      </c>
      <c r="M68" s="188"/>
      <c r="N68" s="188" t="s">
        <v>26</v>
      </c>
      <c r="O68" s="188" t="s">
        <v>10814</v>
      </c>
      <c r="P68" s="188" t="s">
        <v>6688</v>
      </c>
      <c r="Q68" s="188"/>
      <c r="R68" s="188"/>
      <c r="S68" s="188" t="s">
        <v>10819</v>
      </c>
    </row>
    <row r="69" spans="1:19">
      <c r="A69" s="188">
        <v>68</v>
      </c>
      <c r="B69" s="188" t="s">
        <v>357</v>
      </c>
      <c r="C69" s="188" t="s">
        <v>358</v>
      </c>
      <c r="D69" s="89" t="s">
        <v>19</v>
      </c>
      <c r="E69" s="188" t="s">
        <v>10901</v>
      </c>
      <c r="F69" s="188" t="s">
        <v>10813</v>
      </c>
      <c r="G69" s="188">
        <v>2008</v>
      </c>
      <c r="H69" s="189">
        <v>33.831389000000001</v>
      </c>
      <c r="I69" s="189">
        <v>113.933333</v>
      </c>
      <c r="J69" s="188" t="s">
        <v>42</v>
      </c>
      <c r="K69" s="188" t="s">
        <v>10814</v>
      </c>
      <c r="L69" s="188" t="s">
        <v>10905</v>
      </c>
      <c r="M69" s="188"/>
      <c r="N69" s="188" t="s">
        <v>26</v>
      </c>
      <c r="O69" s="188" t="s">
        <v>10814</v>
      </c>
      <c r="P69" s="188" t="s">
        <v>6688</v>
      </c>
      <c r="Q69" s="188"/>
      <c r="R69" s="188"/>
      <c r="S69" s="188" t="s">
        <v>10819</v>
      </c>
    </row>
    <row r="70" spans="1:19">
      <c r="A70" s="188">
        <v>69</v>
      </c>
      <c r="B70" s="188" t="s">
        <v>357</v>
      </c>
      <c r="C70" s="188" t="s">
        <v>358</v>
      </c>
      <c r="D70" s="89" t="s">
        <v>19</v>
      </c>
      <c r="E70" s="188" t="s">
        <v>10901</v>
      </c>
      <c r="F70" s="188" t="s">
        <v>10813</v>
      </c>
      <c r="G70" s="188">
        <v>2008</v>
      </c>
      <c r="H70" s="189">
        <v>33.831389000000001</v>
      </c>
      <c r="I70" s="189">
        <v>113.933333</v>
      </c>
      <c r="J70" s="188" t="s">
        <v>42</v>
      </c>
      <c r="K70" s="188" t="s">
        <v>10814</v>
      </c>
      <c r="L70" s="188" t="s">
        <v>10906</v>
      </c>
      <c r="M70" s="188"/>
      <c r="N70" s="188" t="s">
        <v>26</v>
      </c>
      <c r="O70" s="188" t="s">
        <v>10814</v>
      </c>
      <c r="P70" s="188" t="s">
        <v>6688</v>
      </c>
      <c r="Q70" s="188"/>
      <c r="R70" s="188"/>
      <c r="S70" s="188" t="s">
        <v>10819</v>
      </c>
    </row>
    <row r="71" spans="1:19">
      <c r="A71" s="188">
        <v>70</v>
      </c>
      <c r="B71" s="188" t="s">
        <v>357</v>
      </c>
      <c r="C71" s="188" t="s">
        <v>358</v>
      </c>
      <c r="D71" s="89" t="s">
        <v>19</v>
      </c>
      <c r="E71" s="188" t="s">
        <v>10901</v>
      </c>
      <c r="F71" s="188" t="s">
        <v>10813</v>
      </c>
      <c r="G71" s="188">
        <v>2008</v>
      </c>
      <c r="H71" s="189">
        <v>33.831389000000001</v>
      </c>
      <c r="I71" s="189">
        <v>113.933333</v>
      </c>
      <c r="J71" s="188" t="s">
        <v>42</v>
      </c>
      <c r="K71" s="188" t="s">
        <v>10814</v>
      </c>
      <c r="L71" s="188" t="s">
        <v>10907</v>
      </c>
      <c r="M71" s="188"/>
      <c r="N71" s="188" t="s">
        <v>26</v>
      </c>
      <c r="O71" s="188" t="s">
        <v>10814</v>
      </c>
      <c r="P71" s="188" t="s">
        <v>6688</v>
      </c>
      <c r="Q71" s="188"/>
      <c r="R71" s="188"/>
      <c r="S71" s="188" t="s">
        <v>10819</v>
      </c>
    </row>
    <row r="72" spans="1:19">
      <c r="A72" s="188">
        <v>71</v>
      </c>
      <c r="B72" s="188" t="s">
        <v>357</v>
      </c>
      <c r="C72" s="188" t="s">
        <v>358</v>
      </c>
      <c r="D72" s="89" t="s">
        <v>19</v>
      </c>
      <c r="E72" s="188" t="s">
        <v>10901</v>
      </c>
      <c r="F72" s="188" t="s">
        <v>10813</v>
      </c>
      <c r="G72" s="188">
        <v>2008</v>
      </c>
      <c r="H72" s="189">
        <v>33.831389000000001</v>
      </c>
      <c r="I72" s="189">
        <v>113.933333</v>
      </c>
      <c r="J72" s="188" t="s">
        <v>42</v>
      </c>
      <c r="K72" s="188" t="s">
        <v>10814</v>
      </c>
      <c r="L72" s="188" t="s">
        <v>10908</v>
      </c>
      <c r="M72" s="188"/>
      <c r="N72" s="188" t="s">
        <v>26</v>
      </c>
      <c r="O72" s="188" t="s">
        <v>10814</v>
      </c>
      <c r="P72" s="188" t="s">
        <v>6688</v>
      </c>
      <c r="Q72" s="188"/>
      <c r="R72" s="188"/>
      <c r="S72" s="188" t="s">
        <v>10819</v>
      </c>
    </row>
    <row r="73" spans="1:19">
      <c r="A73" s="188">
        <v>72</v>
      </c>
      <c r="B73" s="188" t="s">
        <v>357</v>
      </c>
      <c r="C73" s="188" t="s">
        <v>358</v>
      </c>
      <c r="D73" s="89" t="s">
        <v>19</v>
      </c>
      <c r="E73" s="188" t="s">
        <v>10901</v>
      </c>
      <c r="F73" s="188" t="s">
        <v>10813</v>
      </c>
      <c r="G73" s="188">
        <v>2008</v>
      </c>
      <c r="H73" s="189">
        <v>33.831389000000001</v>
      </c>
      <c r="I73" s="189">
        <v>113.933333</v>
      </c>
      <c r="J73" s="188" t="s">
        <v>42</v>
      </c>
      <c r="K73" s="188" t="s">
        <v>10814</v>
      </c>
      <c r="L73" s="188" t="s">
        <v>10909</v>
      </c>
      <c r="M73" s="188"/>
      <c r="N73" s="188" t="s">
        <v>26</v>
      </c>
      <c r="O73" s="188" t="s">
        <v>10814</v>
      </c>
      <c r="P73" s="188" t="s">
        <v>6688</v>
      </c>
      <c r="Q73" s="188"/>
      <c r="R73" s="188"/>
      <c r="S73" s="188" t="s">
        <v>10819</v>
      </c>
    </row>
    <row r="74" spans="1:19">
      <c r="A74" s="188">
        <v>73</v>
      </c>
      <c r="B74" s="188" t="s">
        <v>357</v>
      </c>
      <c r="C74" s="188" t="s">
        <v>358</v>
      </c>
      <c r="D74" s="89" t="s">
        <v>19</v>
      </c>
      <c r="E74" s="188" t="s">
        <v>10910</v>
      </c>
      <c r="F74" s="188" t="s">
        <v>10813</v>
      </c>
      <c r="G74" s="188">
        <v>2008</v>
      </c>
      <c r="H74" s="189">
        <v>33.881943999999997</v>
      </c>
      <c r="I74" s="189">
        <v>115.483333</v>
      </c>
      <c r="J74" s="188" t="s">
        <v>42</v>
      </c>
      <c r="K74" s="188" t="s">
        <v>10814</v>
      </c>
      <c r="L74" s="188" t="s">
        <v>10911</v>
      </c>
      <c r="M74" s="188"/>
      <c r="N74" s="188" t="s">
        <v>26</v>
      </c>
      <c r="O74" s="188" t="s">
        <v>10814</v>
      </c>
      <c r="P74" s="188" t="s">
        <v>6688</v>
      </c>
      <c r="Q74" s="188"/>
      <c r="R74" s="188"/>
      <c r="S74" s="188" t="s">
        <v>10819</v>
      </c>
    </row>
    <row r="75" spans="1:19">
      <c r="A75" s="188">
        <v>74</v>
      </c>
      <c r="B75" s="188" t="s">
        <v>357</v>
      </c>
      <c r="C75" s="188" t="s">
        <v>358</v>
      </c>
      <c r="D75" s="89" t="s">
        <v>19</v>
      </c>
      <c r="E75" s="188" t="s">
        <v>10912</v>
      </c>
      <c r="F75" s="188" t="s">
        <v>10813</v>
      </c>
      <c r="G75" s="188">
        <v>2008</v>
      </c>
      <c r="H75" s="189">
        <v>33.014443999999997</v>
      </c>
      <c r="I75" s="189">
        <v>112.516667</v>
      </c>
      <c r="J75" s="188" t="s">
        <v>42</v>
      </c>
      <c r="K75" s="188" t="s">
        <v>10814</v>
      </c>
      <c r="L75" s="188" t="s">
        <v>10913</v>
      </c>
      <c r="M75" s="188"/>
      <c r="N75" s="188" t="s">
        <v>26</v>
      </c>
      <c r="O75" s="188" t="s">
        <v>10814</v>
      </c>
      <c r="P75" s="188" t="s">
        <v>6688</v>
      </c>
      <c r="Q75" s="188"/>
      <c r="R75" s="188"/>
      <c r="S75" s="188" t="s">
        <v>10819</v>
      </c>
    </row>
    <row r="76" spans="1:19">
      <c r="A76" s="188">
        <v>75</v>
      </c>
      <c r="B76" s="188" t="s">
        <v>357</v>
      </c>
      <c r="C76" s="188" t="s">
        <v>358</v>
      </c>
      <c r="D76" s="89" t="s">
        <v>19</v>
      </c>
      <c r="E76" s="188" t="s">
        <v>10912</v>
      </c>
      <c r="F76" s="188" t="s">
        <v>10813</v>
      </c>
      <c r="G76" s="188">
        <v>2008</v>
      </c>
      <c r="H76" s="189">
        <v>33.014443999999997</v>
      </c>
      <c r="I76" s="189">
        <v>112.516667</v>
      </c>
      <c r="J76" s="188" t="s">
        <v>205</v>
      </c>
      <c r="K76" s="188" t="s">
        <v>10814</v>
      </c>
      <c r="L76" s="188" t="s">
        <v>10914</v>
      </c>
      <c r="M76" s="188"/>
      <c r="N76" s="188" t="s">
        <v>10915</v>
      </c>
      <c r="O76" s="188" t="s">
        <v>10814</v>
      </c>
      <c r="P76" s="188" t="s">
        <v>6688</v>
      </c>
      <c r="Q76" s="188"/>
      <c r="R76" s="188"/>
      <c r="S76" s="188" t="s">
        <v>10819</v>
      </c>
    </row>
    <row r="77" spans="1:19">
      <c r="A77" s="188">
        <v>76</v>
      </c>
      <c r="B77" s="188" t="s">
        <v>357</v>
      </c>
      <c r="C77" s="188" t="s">
        <v>358</v>
      </c>
      <c r="D77" s="89" t="s">
        <v>19</v>
      </c>
      <c r="E77" s="188" t="s">
        <v>10916</v>
      </c>
      <c r="F77" s="188" t="s">
        <v>10813</v>
      </c>
      <c r="G77" s="188">
        <v>2008</v>
      </c>
      <c r="H77" s="189">
        <v>33.965000000000003</v>
      </c>
      <c r="I77" s="189">
        <v>114.88333299999999</v>
      </c>
      <c r="J77" s="188" t="s">
        <v>42</v>
      </c>
      <c r="K77" s="188" t="s">
        <v>10814</v>
      </c>
      <c r="L77" s="188" t="s">
        <v>10917</v>
      </c>
      <c r="M77" s="188"/>
      <c r="N77" s="188" t="s">
        <v>26</v>
      </c>
      <c r="O77" s="188" t="s">
        <v>10814</v>
      </c>
      <c r="P77" s="188" t="s">
        <v>6688</v>
      </c>
      <c r="Q77" s="188"/>
      <c r="R77" s="188"/>
      <c r="S77" s="188" t="s">
        <v>10819</v>
      </c>
    </row>
    <row r="78" spans="1:19">
      <c r="A78" s="188">
        <v>77</v>
      </c>
      <c r="B78" s="188" t="s">
        <v>357</v>
      </c>
      <c r="C78" s="188" t="s">
        <v>358</v>
      </c>
      <c r="D78" s="89" t="s">
        <v>19</v>
      </c>
      <c r="E78" s="188" t="s">
        <v>10918</v>
      </c>
      <c r="F78" s="188" t="s">
        <v>10813</v>
      </c>
      <c r="G78" s="188">
        <v>2008</v>
      </c>
      <c r="H78" s="189">
        <v>33.764721999999999</v>
      </c>
      <c r="I78" s="189">
        <v>113.3</v>
      </c>
      <c r="J78" s="188" t="s">
        <v>42</v>
      </c>
      <c r="K78" s="188" t="s">
        <v>10814</v>
      </c>
      <c r="L78" s="188" t="s">
        <v>10919</v>
      </c>
      <c r="M78" s="188"/>
      <c r="N78" s="188" t="s">
        <v>26</v>
      </c>
      <c r="O78" s="188" t="s">
        <v>10814</v>
      </c>
      <c r="P78" s="188" t="s">
        <v>6688</v>
      </c>
      <c r="Q78" s="188"/>
      <c r="R78" s="188"/>
      <c r="S78" s="188" t="s">
        <v>10819</v>
      </c>
    </row>
    <row r="79" spans="1:19">
      <c r="A79" s="188">
        <v>78</v>
      </c>
      <c r="B79" s="188" t="s">
        <v>357</v>
      </c>
      <c r="C79" s="188" t="s">
        <v>358</v>
      </c>
      <c r="D79" s="89" t="s">
        <v>19</v>
      </c>
      <c r="E79" s="188" t="s">
        <v>10920</v>
      </c>
      <c r="F79" s="188" t="s">
        <v>10813</v>
      </c>
      <c r="G79" s="188">
        <v>2008</v>
      </c>
      <c r="H79" s="189">
        <v>35.781944000000003</v>
      </c>
      <c r="I79" s="189">
        <v>115.016667</v>
      </c>
      <c r="J79" s="188" t="s">
        <v>205</v>
      </c>
      <c r="K79" s="188" t="s">
        <v>10814</v>
      </c>
      <c r="L79" s="188" t="s">
        <v>10921</v>
      </c>
      <c r="M79" s="188"/>
      <c r="N79" s="188" t="s">
        <v>10915</v>
      </c>
      <c r="O79" s="188" t="s">
        <v>10814</v>
      </c>
      <c r="P79" s="188" t="s">
        <v>6688</v>
      </c>
      <c r="Q79" s="188"/>
      <c r="R79" s="188"/>
      <c r="S79" s="188" t="s">
        <v>10819</v>
      </c>
    </row>
    <row r="80" spans="1:19">
      <c r="A80" s="188">
        <v>79</v>
      </c>
      <c r="B80" s="188" t="s">
        <v>357</v>
      </c>
      <c r="C80" s="188" t="s">
        <v>358</v>
      </c>
      <c r="D80" s="89" t="s">
        <v>19</v>
      </c>
      <c r="E80" s="188" t="s">
        <v>10922</v>
      </c>
      <c r="F80" s="188" t="s">
        <v>10813</v>
      </c>
      <c r="G80" s="188">
        <v>2008</v>
      </c>
      <c r="H80" s="189">
        <v>34.797499999999999</v>
      </c>
      <c r="I80" s="189">
        <v>111.2</v>
      </c>
      <c r="J80" s="188" t="s">
        <v>42</v>
      </c>
      <c r="K80" s="188" t="s">
        <v>10814</v>
      </c>
      <c r="L80" s="188" t="s">
        <v>10923</v>
      </c>
      <c r="M80" s="188"/>
      <c r="N80" s="188" t="s">
        <v>26</v>
      </c>
      <c r="O80" s="188" t="s">
        <v>10814</v>
      </c>
      <c r="P80" s="188" t="s">
        <v>6688</v>
      </c>
      <c r="Q80" s="188"/>
      <c r="R80" s="188"/>
      <c r="S80" s="188" t="s">
        <v>10819</v>
      </c>
    </row>
    <row r="81" spans="1:19">
      <c r="A81" s="188">
        <v>80</v>
      </c>
      <c r="B81" s="188" t="s">
        <v>357</v>
      </c>
      <c r="C81" s="188" t="s">
        <v>358</v>
      </c>
      <c r="D81" s="89" t="s">
        <v>19</v>
      </c>
      <c r="E81" s="188" t="s">
        <v>10922</v>
      </c>
      <c r="F81" s="188" t="s">
        <v>10813</v>
      </c>
      <c r="G81" s="188">
        <v>2008</v>
      </c>
      <c r="H81" s="189">
        <v>34.797499999999999</v>
      </c>
      <c r="I81" s="189">
        <v>111.2</v>
      </c>
      <c r="J81" s="188" t="s">
        <v>42</v>
      </c>
      <c r="K81" s="188" t="s">
        <v>10814</v>
      </c>
      <c r="L81" s="188" t="s">
        <v>10924</v>
      </c>
      <c r="M81" s="188"/>
      <c r="N81" s="188" t="s">
        <v>26</v>
      </c>
      <c r="O81" s="188" t="s">
        <v>10814</v>
      </c>
      <c r="P81" s="188" t="s">
        <v>6688</v>
      </c>
      <c r="Q81" s="188"/>
      <c r="R81" s="188"/>
      <c r="S81" s="188" t="s">
        <v>10819</v>
      </c>
    </row>
    <row r="82" spans="1:19">
      <c r="A82" s="188">
        <v>81</v>
      </c>
      <c r="B82" s="188" t="s">
        <v>357</v>
      </c>
      <c r="C82" s="188" t="s">
        <v>358</v>
      </c>
      <c r="D82" s="89" t="s">
        <v>19</v>
      </c>
      <c r="E82" s="188" t="s">
        <v>10925</v>
      </c>
      <c r="F82" s="188" t="s">
        <v>10813</v>
      </c>
      <c r="G82" s="188">
        <v>2008</v>
      </c>
      <c r="H82" s="189">
        <v>34.964722000000002</v>
      </c>
      <c r="I82" s="189">
        <v>113.066667</v>
      </c>
      <c r="J82" s="188" t="s">
        <v>42</v>
      </c>
      <c r="K82" s="188" t="s">
        <v>10814</v>
      </c>
      <c r="L82" s="188" t="s">
        <v>10926</v>
      </c>
      <c r="M82" s="188"/>
      <c r="N82" s="188" t="s">
        <v>26</v>
      </c>
      <c r="O82" s="188" t="s">
        <v>10814</v>
      </c>
      <c r="P82" s="188" t="s">
        <v>6688</v>
      </c>
      <c r="Q82" s="188"/>
      <c r="R82" s="188"/>
      <c r="S82" s="188" t="s">
        <v>10819</v>
      </c>
    </row>
    <row r="83" spans="1:19">
      <c r="A83" s="188">
        <v>82</v>
      </c>
      <c r="B83" s="188" t="s">
        <v>357</v>
      </c>
      <c r="C83" s="188" t="s">
        <v>358</v>
      </c>
      <c r="D83" s="89" t="s">
        <v>19</v>
      </c>
      <c r="E83" s="188" t="s">
        <v>10925</v>
      </c>
      <c r="F83" s="188" t="s">
        <v>10813</v>
      </c>
      <c r="G83" s="188">
        <v>2008</v>
      </c>
      <c r="H83" s="189">
        <v>34.964722000000002</v>
      </c>
      <c r="I83" s="189">
        <v>113.066667</v>
      </c>
      <c r="J83" s="188" t="s">
        <v>42</v>
      </c>
      <c r="K83" s="188" t="s">
        <v>10814</v>
      </c>
      <c r="L83" s="188" t="s">
        <v>10927</v>
      </c>
      <c r="M83" s="188"/>
      <c r="N83" s="188" t="s">
        <v>26</v>
      </c>
      <c r="O83" s="188" t="s">
        <v>10814</v>
      </c>
      <c r="P83" s="188" t="s">
        <v>6688</v>
      </c>
      <c r="Q83" s="188"/>
      <c r="R83" s="188"/>
      <c r="S83" s="188" t="s">
        <v>10819</v>
      </c>
    </row>
    <row r="84" spans="1:19">
      <c r="A84" s="188">
        <v>83</v>
      </c>
      <c r="B84" s="188" t="s">
        <v>357</v>
      </c>
      <c r="C84" s="188" t="s">
        <v>358</v>
      </c>
      <c r="D84" s="89" t="s">
        <v>19</v>
      </c>
      <c r="E84" s="188" t="s">
        <v>10925</v>
      </c>
      <c r="F84" s="188" t="s">
        <v>10813</v>
      </c>
      <c r="G84" s="188">
        <v>2008</v>
      </c>
      <c r="H84" s="189">
        <v>34.964722000000002</v>
      </c>
      <c r="I84" s="189">
        <v>113.066667</v>
      </c>
      <c r="J84" s="188" t="s">
        <v>42</v>
      </c>
      <c r="K84" s="188" t="s">
        <v>10814</v>
      </c>
      <c r="L84" s="188" t="s">
        <v>10928</v>
      </c>
      <c r="M84" s="188"/>
      <c r="N84" s="188" t="s">
        <v>26</v>
      </c>
      <c r="O84" s="188" t="s">
        <v>10814</v>
      </c>
      <c r="P84" s="188" t="s">
        <v>6688</v>
      </c>
      <c r="Q84" s="188"/>
      <c r="R84" s="188"/>
      <c r="S84" s="188" t="s">
        <v>10819</v>
      </c>
    </row>
    <row r="85" spans="1:19">
      <c r="A85" s="188">
        <v>84</v>
      </c>
      <c r="B85" s="188" t="s">
        <v>357</v>
      </c>
      <c r="C85" s="188" t="s">
        <v>358</v>
      </c>
      <c r="D85" s="89" t="s">
        <v>19</v>
      </c>
      <c r="E85" s="188" t="s">
        <v>10925</v>
      </c>
      <c r="F85" s="188" t="s">
        <v>10813</v>
      </c>
      <c r="G85" s="188">
        <v>2008</v>
      </c>
      <c r="H85" s="189">
        <v>34.964722000000002</v>
      </c>
      <c r="I85" s="189">
        <v>113.066667</v>
      </c>
      <c r="J85" s="188" t="s">
        <v>42</v>
      </c>
      <c r="K85" s="188" t="s">
        <v>10814</v>
      </c>
      <c r="L85" s="188" t="s">
        <v>10929</v>
      </c>
      <c r="M85" s="188"/>
      <c r="N85" s="188" t="s">
        <v>26</v>
      </c>
      <c r="O85" s="188" t="s">
        <v>10814</v>
      </c>
      <c r="P85" s="188" t="s">
        <v>6688</v>
      </c>
      <c r="Q85" s="188"/>
      <c r="R85" s="188"/>
      <c r="S85" s="188" t="s">
        <v>10819</v>
      </c>
    </row>
    <row r="86" spans="1:19">
      <c r="A86" s="188">
        <v>85</v>
      </c>
      <c r="B86" s="188" t="s">
        <v>357</v>
      </c>
      <c r="C86" s="188" t="s">
        <v>358</v>
      </c>
      <c r="D86" s="89" t="s">
        <v>19</v>
      </c>
      <c r="E86" s="188" t="s">
        <v>10925</v>
      </c>
      <c r="F86" s="188" t="s">
        <v>10813</v>
      </c>
      <c r="G86" s="188">
        <v>2008</v>
      </c>
      <c r="H86" s="189">
        <v>34.964722000000002</v>
      </c>
      <c r="I86" s="189">
        <v>113.066667</v>
      </c>
      <c r="J86" s="188" t="s">
        <v>42</v>
      </c>
      <c r="K86" s="188" t="s">
        <v>10814</v>
      </c>
      <c r="L86" s="188" t="s">
        <v>10930</v>
      </c>
      <c r="M86" s="188"/>
      <c r="N86" s="188" t="s">
        <v>26</v>
      </c>
      <c r="O86" s="188" t="s">
        <v>10814</v>
      </c>
      <c r="P86" s="188" t="s">
        <v>26</v>
      </c>
      <c r="Q86" s="188" t="s">
        <v>10841</v>
      </c>
      <c r="R86" s="188" t="s">
        <v>10842</v>
      </c>
      <c r="S86" s="188" t="s">
        <v>10819</v>
      </c>
    </row>
    <row r="87" spans="1:19">
      <c r="A87" s="188">
        <v>86</v>
      </c>
      <c r="B87" s="188" t="s">
        <v>357</v>
      </c>
      <c r="C87" s="188" t="s">
        <v>358</v>
      </c>
      <c r="D87" s="89" t="s">
        <v>19</v>
      </c>
      <c r="E87" s="188" t="s">
        <v>10925</v>
      </c>
      <c r="F87" s="188" t="s">
        <v>10813</v>
      </c>
      <c r="G87" s="188">
        <v>2008</v>
      </c>
      <c r="H87" s="189">
        <v>34.964722000000002</v>
      </c>
      <c r="I87" s="189">
        <v>113.066667</v>
      </c>
      <c r="J87" s="188" t="s">
        <v>42</v>
      </c>
      <c r="K87" s="188" t="s">
        <v>10814</v>
      </c>
      <c r="L87" s="188" t="s">
        <v>10931</v>
      </c>
      <c r="M87" s="188"/>
      <c r="N87" s="188" t="s">
        <v>26</v>
      </c>
      <c r="O87" s="188" t="s">
        <v>10814</v>
      </c>
      <c r="P87" s="188" t="s">
        <v>6688</v>
      </c>
      <c r="Q87" s="188"/>
      <c r="R87" s="188"/>
      <c r="S87" s="188" t="s">
        <v>10819</v>
      </c>
    </row>
    <row r="88" spans="1:19">
      <c r="A88" s="188">
        <v>87</v>
      </c>
      <c r="B88" s="188" t="s">
        <v>357</v>
      </c>
      <c r="C88" s="188" t="s">
        <v>358</v>
      </c>
      <c r="D88" s="89" t="s">
        <v>19</v>
      </c>
      <c r="E88" s="188" t="s">
        <v>10932</v>
      </c>
      <c r="F88" s="188" t="s">
        <v>10813</v>
      </c>
      <c r="G88" s="188">
        <v>2008</v>
      </c>
      <c r="H88" s="189">
        <v>33.464722000000002</v>
      </c>
      <c r="I88" s="189">
        <v>113.6</v>
      </c>
      <c r="J88" s="188" t="s">
        <v>42</v>
      </c>
      <c r="K88" s="188" t="s">
        <v>10814</v>
      </c>
      <c r="L88" s="188" t="s">
        <v>10933</v>
      </c>
      <c r="M88" s="188"/>
      <c r="N88" s="188" t="s">
        <v>26</v>
      </c>
      <c r="O88" s="188" t="s">
        <v>10814</v>
      </c>
      <c r="P88" s="188" t="s">
        <v>26</v>
      </c>
      <c r="Q88" s="188" t="s">
        <v>10841</v>
      </c>
      <c r="R88" s="188" t="s">
        <v>10842</v>
      </c>
      <c r="S88" s="188" t="s">
        <v>10819</v>
      </c>
    </row>
    <row r="89" spans="1:19">
      <c r="A89" s="188">
        <v>88</v>
      </c>
      <c r="B89" s="188" t="s">
        <v>357</v>
      </c>
      <c r="C89" s="188" t="s">
        <v>358</v>
      </c>
      <c r="D89" s="89" t="s">
        <v>19</v>
      </c>
      <c r="E89" s="188" t="s">
        <v>10932</v>
      </c>
      <c r="F89" s="188" t="s">
        <v>10813</v>
      </c>
      <c r="G89" s="188">
        <v>2008</v>
      </c>
      <c r="H89" s="189">
        <v>33.464722000000002</v>
      </c>
      <c r="I89" s="189">
        <v>113.6</v>
      </c>
      <c r="J89" s="188" t="s">
        <v>42</v>
      </c>
      <c r="K89" s="188" t="s">
        <v>10814</v>
      </c>
      <c r="L89" s="188" t="s">
        <v>10934</v>
      </c>
      <c r="M89" s="188"/>
      <c r="N89" s="188" t="s">
        <v>26</v>
      </c>
      <c r="O89" s="188" t="s">
        <v>10814</v>
      </c>
      <c r="P89" s="188" t="s">
        <v>6688</v>
      </c>
      <c r="Q89" s="188"/>
      <c r="R89" s="188"/>
      <c r="S89" s="188" t="s">
        <v>10819</v>
      </c>
    </row>
    <row r="90" spans="1:19">
      <c r="A90" s="188">
        <v>89</v>
      </c>
      <c r="B90" s="188" t="s">
        <v>357</v>
      </c>
      <c r="C90" s="188" t="s">
        <v>358</v>
      </c>
      <c r="D90" s="89" t="s">
        <v>19</v>
      </c>
      <c r="E90" s="188" t="s">
        <v>10935</v>
      </c>
      <c r="F90" s="188" t="s">
        <v>10813</v>
      </c>
      <c r="G90" s="188">
        <v>2008</v>
      </c>
      <c r="H90" s="189">
        <v>35.331389000000001</v>
      </c>
      <c r="I90" s="189">
        <v>113.916667</v>
      </c>
      <c r="J90" s="188" t="s">
        <v>42</v>
      </c>
      <c r="K90" s="188" t="s">
        <v>10814</v>
      </c>
      <c r="L90" s="188" t="s">
        <v>10936</v>
      </c>
      <c r="M90" s="188"/>
      <c r="N90" s="188" t="s">
        <v>26</v>
      </c>
      <c r="O90" s="188" t="s">
        <v>10814</v>
      </c>
      <c r="P90" s="188" t="s">
        <v>6688</v>
      </c>
      <c r="Q90" s="188"/>
      <c r="R90" s="188"/>
      <c r="S90" s="188" t="s">
        <v>10819</v>
      </c>
    </row>
    <row r="91" spans="1:19">
      <c r="A91" s="188">
        <v>90</v>
      </c>
      <c r="B91" s="188" t="s">
        <v>357</v>
      </c>
      <c r="C91" s="188" t="s">
        <v>358</v>
      </c>
      <c r="D91" s="89" t="s">
        <v>19</v>
      </c>
      <c r="E91" s="188" t="s">
        <v>10937</v>
      </c>
      <c r="F91" s="188" t="s">
        <v>10813</v>
      </c>
      <c r="G91" s="188">
        <v>2008</v>
      </c>
      <c r="H91" s="189">
        <v>34.064722000000003</v>
      </c>
      <c r="I91" s="189">
        <v>113.85</v>
      </c>
      <c r="J91" s="188" t="s">
        <v>42</v>
      </c>
      <c r="K91" s="188" t="s">
        <v>10814</v>
      </c>
      <c r="L91" s="188" t="s">
        <v>10938</v>
      </c>
      <c r="M91" s="188"/>
      <c r="N91" s="188" t="s">
        <v>26</v>
      </c>
      <c r="O91" s="188" t="s">
        <v>10814</v>
      </c>
      <c r="P91" s="188" t="s">
        <v>6688</v>
      </c>
      <c r="Q91" s="188"/>
      <c r="R91" s="188"/>
      <c r="S91" s="188" t="s">
        <v>10819</v>
      </c>
    </row>
    <row r="92" spans="1:19">
      <c r="A92" s="188">
        <v>91</v>
      </c>
      <c r="B92" s="188" t="s">
        <v>357</v>
      </c>
      <c r="C92" s="188" t="s">
        <v>358</v>
      </c>
      <c r="D92" s="89" t="s">
        <v>19</v>
      </c>
      <c r="E92" s="188" t="s">
        <v>10939</v>
      </c>
      <c r="F92" s="188" t="s">
        <v>10813</v>
      </c>
      <c r="G92" s="188">
        <v>2008</v>
      </c>
      <c r="H92" s="189">
        <v>35.164999999999999</v>
      </c>
      <c r="I92" s="189">
        <v>114.2</v>
      </c>
      <c r="J92" s="188" t="s">
        <v>42</v>
      </c>
      <c r="K92" s="188" t="s">
        <v>10814</v>
      </c>
      <c r="L92" s="188" t="s">
        <v>10940</v>
      </c>
      <c r="M92" s="188"/>
      <c r="N92" s="188" t="s">
        <v>26</v>
      </c>
      <c r="O92" s="188" t="s">
        <v>10814</v>
      </c>
      <c r="P92" s="188" t="s">
        <v>6688</v>
      </c>
      <c r="Q92" s="188"/>
      <c r="R92" s="188"/>
      <c r="S92" s="188" t="s">
        <v>10819</v>
      </c>
    </row>
    <row r="93" spans="1:19">
      <c r="A93" s="188">
        <v>92</v>
      </c>
      <c r="B93" s="188" t="s">
        <v>357</v>
      </c>
      <c r="C93" s="188" t="s">
        <v>358</v>
      </c>
      <c r="D93" s="89" t="s">
        <v>19</v>
      </c>
      <c r="E93" s="188" t="s">
        <v>10941</v>
      </c>
      <c r="F93" s="188" t="s">
        <v>10813</v>
      </c>
      <c r="G93" s="188">
        <v>2008</v>
      </c>
      <c r="H93" s="189">
        <v>34.714444</v>
      </c>
      <c r="I93" s="189">
        <v>112.766667</v>
      </c>
      <c r="J93" s="188" t="s">
        <v>42</v>
      </c>
      <c r="K93" s="188" t="s">
        <v>10814</v>
      </c>
      <c r="L93" s="188" t="s">
        <v>10942</v>
      </c>
      <c r="M93" s="188"/>
      <c r="N93" s="188" t="s">
        <v>26</v>
      </c>
      <c r="O93" s="188" t="s">
        <v>10814</v>
      </c>
      <c r="P93" s="188" t="s">
        <v>6688</v>
      </c>
      <c r="Q93" s="188"/>
      <c r="R93" s="188"/>
      <c r="S93" s="188" t="s">
        <v>10819</v>
      </c>
    </row>
    <row r="94" spans="1:19">
      <c r="A94" s="188">
        <v>93</v>
      </c>
      <c r="B94" s="188" t="s">
        <v>357</v>
      </c>
      <c r="C94" s="188" t="s">
        <v>358</v>
      </c>
      <c r="D94" s="89" t="s">
        <v>19</v>
      </c>
      <c r="E94" s="188" t="s">
        <v>10943</v>
      </c>
      <c r="F94" s="188" t="s">
        <v>10813</v>
      </c>
      <c r="G94" s="188">
        <v>2008</v>
      </c>
      <c r="H94" s="189">
        <v>36.115000000000002</v>
      </c>
      <c r="I94" s="189">
        <v>114.38333299999999</v>
      </c>
      <c r="J94" s="188" t="s">
        <v>42</v>
      </c>
      <c r="K94" s="188" t="s">
        <v>10814</v>
      </c>
      <c r="L94" s="188" t="s">
        <v>10944</v>
      </c>
      <c r="M94" s="188"/>
      <c r="N94" s="188" t="s">
        <v>26</v>
      </c>
      <c r="O94" s="188" t="s">
        <v>10814</v>
      </c>
      <c r="P94" s="188" t="s">
        <v>6688</v>
      </c>
      <c r="Q94" s="188"/>
      <c r="R94" s="188"/>
      <c r="S94" s="188" t="s">
        <v>10819</v>
      </c>
    </row>
    <row r="95" spans="1:19">
      <c r="A95" s="188">
        <v>94</v>
      </c>
      <c r="B95" s="188" t="s">
        <v>357</v>
      </c>
      <c r="C95" s="188" t="s">
        <v>358</v>
      </c>
      <c r="D95" s="89" t="s">
        <v>19</v>
      </c>
      <c r="E95" s="188" t="s">
        <v>10945</v>
      </c>
      <c r="F95" s="188" t="s">
        <v>10813</v>
      </c>
      <c r="G95" s="188">
        <v>2008</v>
      </c>
      <c r="H95" s="189">
        <v>32.998333000000002</v>
      </c>
      <c r="I95" s="189">
        <v>114.016667</v>
      </c>
      <c r="J95" s="188" t="s">
        <v>42</v>
      </c>
      <c r="K95" s="188" t="s">
        <v>10814</v>
      </c>
      <c r="L95" s="188" t="s">
        <v>10946</v>
      </c>
      <c r="M95" s="188"/>
      <c r="N95" s="188" t="s">
        <v>26</v>
      </c>
      <c r="O95" s="188" t="s">
        <v>10814</v>
      </c>
      <c r="P95" s="188" t="s">
        <v>6688</v>
      </c>
      <c r="Q95" s="188"/>
      <c r="R95" s="188"/>
      <c r="S95" s="188" t="s">
        <v>10819</v>
      </c>
    </row>
    <row r="96" spans="1:19">
      <c r="A96" s="188">
        <v>95</v>
      </c>
      <c r="B96" s="188" t="s">
        <v>357</v>
      </c>
      <c r="C96" s="188" t="s">
        <v>358</v>
      </c>
      <c r="D96" s="89" t="s">
        <v>19</v>
      </c>
      <c r="E96" s="188" t="s">
        <v>10945</v>
      </c>
      <c r="F96" s="188" t="s">
        <v>10813</v>
      </c>
      <c r="G96" s="188">
        <v>2008</v>
      </c>
      <c r="H96" s="189">
        <v>32.998333000000002</v>
      </c>
      <c r="I96" s="189">
        <v>114.016667</v>
      </c>
      <c r="J96" s="188" t="s">
        <v>42</v>
      </c>
      <c r="K96" s="188" t="s">
        <v>10814</v>
      </c>
      <c r="L96" s="188" t="s">
        <v>10947</v>
      </c>
      <c r="M96" s="188"/>
      <c r="N96" s="188" t="s">
        <v>26</v>
      </c>
      <c r="O96" s="188" t="s">
        <v>10814</v>
      </c>
      <c r="P96" s="188" t="s">
        <v>6688</v>
      </c>
      <c r="Q96" s="188"/>
      <c r="R96" s="188"/>
      <c r="S96" s="188" t="s">
        <v>10819</v>
      </c>
    </row>
    <row r="97" spans="1:19">
      <c r="A97" s="188">
        <v>96</v>
      </c>
      <c r="B97" s="188" t="s">
        <v>357</v>
      </c>
      <c r="C97" s="188" t="s">
        <v>358</v>
      </c>
      <c r="D97" s="89" t="s">
        <v>19</v>
      </c>
      <c r="E97" s="188" t="s">
        <v>10948</v>
      </c>
      <c r="F97" s="188" t="s">
        <v>10813</v>
      </c>
      <c r="G97" s="188">
        <v>2008</v>
      </c>
      <c r="H97" s="189">
        <v>36.114167000000002</v>
      </c>
      <c r="I97" s="189">
        <v>111.516667</v>
      </c>
      <c r="J97" s="188" t="s">
        <v>42</v>
      </c>
      <c r="K97" s="188" t="s">
        <v>10814</v>
      </c>
      <c r="L97" s="188" t="s">
        <v>10949</v>
      </c>
      <c r="M97" s="188"/>
      <c r="N97" s="188" t="s">
        <v>26</v>
      </c>
      <c r="O97" s="188" t="s">
        <v>10814</v>
      </c>
      <c r="P97" s="188" t="s">
        <v>6688</v>
      </c>
      <c r="Q97" s="188"/>
      <c r="R97" s="188"/>
      <c r="S97" s="188" t="s">
        <v>10819</v>
      </c>
    </row>
    <row r="98" spans="1:19">
      <c r="A98" s="188">
        <v>97</v>
      </c>
      <c r="B98" s="188" t="s">
        <v>357</v>
      </c>
      <c r="C98" s="188" t="s">
        <v>358</v>
      </c>
      <c r="D98" s="89" t="s">
        <v>19</v>
      </c>
      <c r="E98" s="188" t="s">
        <v>10948</v>
      </c>
      <c r="F98" s="188" t="s">
        <v>10813</v>
      </c>
      <c r="G98" s="188">
        <v>2008</v>
      </c>
      <c r="H98" s="189">
        <v>36.114167000000002</v>
      </c>
      <c r="I98" s="189">
        <v>111.516667</v>
      </c>
      <c r="J98" s="188" t="s">
        <v>42</v>
      </c>
      <c r="K98" s="188" t="s">
        <v>10814</v>
      </c>
      <c r="L98" s="188" t="s">
        <v>10950</v>
      </c>
      <c r="M98" s="188"/>
      <c r="N98" s="188" t="s">
        <v>26</v>
      </c>
      <c r="O98" s="188" t="s">
        <v>10814</v>
      </c>
      <c r="P98" s="188" t="s">
        <v>6688</v>
      </c>
      <c r="Q98" s="188"/>
      <c r="R98" s="188"/>
      <c r="S98" s="188" t="s">
        <v>10819</v>
      </c>
    </row>
    <row r="99" spans="1:19">
      <c r="A99" s="188">
        <v>98</v>
      </c>
      <c r="B99" s="188" t="s">
        <v>357</v>
      </c>
      <c r="C99" s="188" t="s">
        <v>358</v>
      </c>
      <c r="D99" s="89" t="s">
        <v>19</v>
      </c>
      <c r="E99" s="188" t="s">
        <v>10948</v>
      </c>
      <c r="F99" s="188" t="s">
        <v>10813</v>
      </c>
      <c r="G99" s="188">
        <v>2008</v>
      </c>
      <c r="H99" s="189">
        <v>36.114167000000002</v>
      </c>
      <c r="I99" s="189">
        <v>111.516667</v>
      </c>
      <c r="J99" s="188" t="s">
        <v>42</v>
      </c>
      <c r="K99" s="188" t="s">
        <v>10814</v>
      </c>
      <c r="L99" s="188" t="s">
        <v>10951</v>
      </c>
      <c r="M99" s="188"/>
      <c r="N99" s="188" t="s">
        <v>26</v>
      </c>
      <c r="O99" s="188" t="s">
        <v>10814</v>
      </c>
      <c r="P99" s="188" t="s">
        <v>6688</v>
      </c>
      <c r="Q99" s="188"/>
      <c r="R99" s="188"/>
      <c r="S99" s="188" t="s">
        <v>10819</v>
      </c>
    </row>
    <row r="100" spans="1:19">
      <c r="A100" s="188">
        <v>99</v>
      </c>
      <c r="B100" s="188" t="s">
        <v>357</v>
      </c>
      <c r="C100" s="188" t="s">
        <v>358</v>
      </c>
      <c r="D100" s="89" t="s">
        <v>19</v>
      </c>
      <c r="E100" s="188" t="s">
        <v>10948</v>
      </c>
      <c r="F100" s="188" t="s">
        <v>10813</v>
      </c>
      <c r="G100" s="188">
        <v>2008</v>
      </c>
      <c r="H100" s="189">
        <v>36.114167000000002</v>
      </c>
      <c r="I100" s="189">
        <v>111.516667</v>
      </c>
      <c r="J100" s="188" t="s">
        <v>42</v>
      </c>
      <c r="K100" s="188" t="s">
        <v>10814</v>
      </c>
      <c r="L100" s="188" t="s">
        <v>10952</v>
      </c>
      <c r="M100" s="188"/>
      <c r="N100" s="188" t="s">
        <v>26</v>
      </c>
      <c r="O100" s="188" t="s">
        <v>10814</v>
      </c>
      <c r="P100" s="188" t="s">
        <v>6688</v>
      </c>
      <c r="Q100" s="188"/>
      <c r="R100" s="188"/>
      <c r="S100" s="188" t="s">
        <v>10819</v>
      </c>
    </row>
    <row r="101" spans="1:19">
      <c r="A101" s="188">
        <v>100</v>
      </c>
      <c r="B101" s="188" t="s">
        <v>357</v>
      </c>
      <c r="C101" s="188" t="s">
        <v>358</v>
      </c>
      <c r="D101" s="89" t="s">
        <v>19</v>
      </c>
      <c r="E101" s="188" t="s">
        <v>10948</v>
      </c>
      <c r="F101" s="188" t="s">
        <v>10813</v>
      </c>
      <c r="G101" s="188">
        <v>2008</v>
      </c>
      <c r="H101" s="189">
        <v>36.114167000000002</v>
      </c>
      <c r="I101" s="189">
        <v>111.516667</v>
      </c>
      <c r="J101" s="188" t="s">
        <v>42</v>
      </c>
      <c r="K101" s="188" t="s">
        <v>10814</v>
      </c>
      <c r="L101" s="188" t="s">
        <v>10953</v>
      </c>
      <c r="M101" s="188"/>
      <c r="N101" s="188" t="s">
        <v>26</v>
      </c>
      <c r="O101" s="188" t="s">
        <v>10814</v>
      </c>
      <c r="P101" s="188" t="s">
        <v>26</v>
      </c>
      <c r="Q101" s="188" t="s">
        <v>10841</v>
      </c>
      <c r="R101" s="188" t="s">
        <v>10842</v>
      </c>
      <c r="S101" s="188" t="s">
        <v>10819</v>
      </c>
    </row>
    <row r="102" spans="1:19">
      <c r="A102" s="188">
        <v>101</v>
      </c>
      <c r="B102" s="188" t="s">
        <v>357</v>
      </c>
      <c r="C102" s="188" t="s">
        <v>358</v>
      </c>
      <c r="D102" s="89" t="s">
        <v>19</v>
      </c>
      <c r="E102" s="188" t="s">
        <v>10948</v>
      </c>
      <c r="F102" s="188" t="s">
        <v>10813</v>
      </c>
      <c r="G102" s="188">
        <v>2008</v>
      </c>
      <c r="H102" s="189">
        <v>36.114167000000002</v>
      </c>
      <c r="I102" s="189">
        <v>111.516667</v>
      </c>
      <c r="J102" s="188" t="s">
        <v>42</v>
      </c>
      <c r="K102" s="188" t="s">
        <v>10814</v>
      </c>
      <c r="L102" s="188" t="s">
        <v>10954</v>
      </c>
      <c r="M102" s="188"/>
      <c r="N102" s="188" t="s">
        <v>26</v>
      </c>
      <c r="O102" s="188" t="s">
        <v>10814</v>
      </c>
      <c r="P102" s="188" t="s">
        <v>26</v>
      </c>
      <c r="Q102" s="188" t="s">
        <v>10841</v>
      </c>
      <c r="R102" s="188" t="s">
        <v>10842</v>
      </c>
      <c r="S102" s="188" t="s">
        <v>10819</v>
      </c>
    </row>
    <row r="103" spans="1:19">
      <c r="A103" s="188">
        <v>102</v>
      </c>
      <c r="B103" s="188" t="s">
        <v>357</v>
      </c>
      <c r="C103" s="188" t="s">
        <v>358</v>
      </c>
      <c r="D103" s="89" t="s">
        <v>19</v>
      </c>
      <c r="E103" s="188" t="s">
        <v>10948</v>
      </c>
      <c r="F103" s="188" t="s">
        <v>10813</v>
      </c>
      <c r="G103" s="188">
        <v>2008</v>
      </c>
      <c r="H103" s="189">
        <v>36.114167000000002</v>
      </c>
      <c r="I103" s="189">
        <v>111.516667</v>
      </c>
      <c r="J103" s="188" t="s">
        <v>42</v>
      </c>
      <c r="K103" s="188" t="s">
        <v>10814</v>
      </c>
      <c r="L103" s="188" t="s">
        <v>10955</v>
      </c>
      <c r="M103" s="188"/>
      <c r="N103" s="188" t="s">
        <v>26</v>
      </c>
      <c r="O103" s="188" t="s">
        <v>10814</v>
      </c>
      <c r="P103" s="188" t="s">
        <v>6688</v>
      </c>
      <c r="Q103" s="188"/>
      <c r="R103" s="188"/>
      <c r="S103" s="188" t="s">
        <v>10819</v>
      </c>
    </row>
    <row r="104" spans="1:19">
      <c r="A104" s="188">
        <v>103</v>
      </c>
      <c r="B104" s="188" t="s">
        <v>357</v>
      </c>
      <c r="C104" s="188" t="s">
        <v>358</v>
      </c>
      <c r="D104" s="89" t="s">
        <v>19</v>
      </c>
      <c r="E104" s="188" t="s">
        <v>10948</v>
      </c>
      <c r="F104" s="188" t="s">
        <v>10813</v>
      </c>
      <c r="G104" s="188">
        <v>2008</v>
      </c>
      <c r="H104" s="189">
        <v>36.114167000000002</v>
      </c>
      <c r="I104" s="189">
        <v>111.516667</v>
      </c>
      <c r="J104" s="188" t="s">
        <v>42</v>
      </c>
      <c r="K104" s="188" t="s">
        <v>10814</v>
      </c>
      <c r="L104" s="188" t="s">
        <v>10956</v>
      </c>
      <c r="M104" s="188"/>
      <c r="N104" s="188" t="s">
        <v>26</v>
      </c>
      <c r="O104" s="188" t="s">
        <v>10814</v>
      </c>
      <c r="P104" s="188" t="s">
        <v>6688</v>
      </c>
      <c r="Q104" s="188"/>
      <c r="R104" s="188"/>
      <c r="S104" s="188" t="s">
        <v>10819</v>
      </c>
    </row>
    <row r="105" spans="1:19">
      <c r="A105" s="188">
        <v>104</v>
      </c>
      <c r="B105" s="188" t="s">
        <v>357</v>
      </c>
      <c r="C105" s="188" t="s">
        <v>358</v>
      </c>
      <c r="D105" s="89" t="s">
        <v>19</v>
      </c>
      <c r="E105" s="188" t="s">
        <v>10948</v>
      </c>
      <c r="F105" s="188" t="s">
        <v>10813</v>
      </c>
      <c r="G105" s="188">
        <v>2008</v>
      </c>
      <c r="H105" s="189">
        <v>36.114167000000002</v>
      </c>
      <c r="I105" s="189">
        <v>111.516667</v>
      </c>
      <c r="J105" s="188" t="s">
        <v>42</v>
      </c>
      <c r="K105" s="188" t="s">
        <v>10814</v>
      </c>
      <c r="L105" s="188" t="s">
        <v>10957</v>
      </c>
      <c r="M105" s="188"/>
      <c r="N105" s="188" t="s">
        <v>26</v>
      </c>
      <c r="O105" s="188" t="s">
        <v>10814</v>
      </c>
      <c r="P105" s="188" t="s">
        <v>6688</v>
      </c>
      <c r="Q105" s="188"/>
      <c r="R105" s="188"/>
      <c r="S105" s="188" t="s">
        <v>10819</v>
      </c>
    </row>
    <row r="106" spans="1:19">
      <c r="A106" s="188">
        <v>105</v>
      </c>
      <c r="B106" s="188" t="s">
        <v>357</v>
      </c>
      <c r="C106" s="188" t="s">
        <v>358</v>
      </c>
      <c r="D106" s="89" t="s">
        <v>19</v>
      </c>
      <c r="E106" s="188" t="s">
        <v>10948</v>
      </c>
      <c r="F106" s="188" t="s">
        <v>10813</v>
      </c>
      <c r="G106" s="188">
        <v>2008</v>
      </c>
      <c r="H106" s="189">
        <v>36.114167000000002</v>
      </c>
      <c r="I106" s="189">
        <v>111.516667</v>
      </c>
      <c r="J106" s="188" t="s">
        <v>42</v>
      </c>
      <c r="K106" s="188" t="s">
        <v>10814</v>
      </c>
      <c r="L106" s="188" t="s">
        <v>10958</v>
      </c>
      <c r="M106" s="188"/>
      <c r="N106" s="188" t="s">
        <v>26</v>
      </c>
      <c r="O106" s="188" t="s">
        <v>10814</v>
      </c>
      <c r="P106" s="188" t="s">
        <v>6688</v>
      </c>
      <c r="Q106" s="188"/>
      <c r="R106" s="188"/>
      <c r="S106" s="188" t="s">
        <v>10819</v>
      </c>
    </row>
    <row r="107" spans="1:19">
      <c r="A107" s="188">
        <v>106</v>
      </c>
      <c r="B107" s="188" t="s">
        <v>357</v>
      </c>
      <c r="C107" s="188" t="s">
        <v>358</v>
      </c>
      <c r="D107" s="89" t="s">
        <v>19</v>
      </c>
      <c r="E107" s="188" t="s">
        <v>10948</v>
      </c>
      <c r="F107" s="188" t="s">
        <v>10813</v>
      </c>
      <c r="G107" s="188">
        <v>2008</v>
      </c>
      <c r="H107" s="189">
        <v>36.114167000000002</v>
      </c>
      <c r="I107" s="189">
        <v>111.516667</v>
      </c>
      <c r="J107" s="188" t="s">
        <v>42</v>
      </c>
      <c r="K107" s="188" t="s">
        <v>10814</v>
      </c>
      <c r="L107" s="188" t="s">
        <v>10959</v>
      </c>
      <c r="M107" s="188"/>
      <c r="N107" s="188" t="s">
        <v>26</v>
      </c>
      <c r="O107" s="188" t="s">
        <v>10814</v>
      </c>
      <c r="P107" s="188" t="s">
        <v>6688</v>
      </c>
      <c r="Q107" s="188"/>
      <c r="R107" s="188"/>
      <c r="S107" s="188" t="s">
        <v>10819</v>
      </c>
    </row>
    <row r="108" spans="1:19">
      <c r="A108" s="188">
        <v>107</v>
      </c>
      <c r="B108" s="188" t="s">
        <v>357</v>
      </c>
      <c r="C108" s="188" t="s">
        <v>358</v>
      </c>
      <c r="D108" s="89" t="s">
        <v>19</v>
      </c>
      <c r="E108" s="188" t="s">
        <v>10948</v>
      </c>
      <c r="F108" s="188" t="s">
        <v>10813</v>
      </c>
      <c r="G108" s="188">
        <v>2008</v>
      </c>
      <c r="H108" s="189">
        <v>36.114167000000002</v>
      </c>
      <c r="I108" s="189">
        <v>111.516667</v>
      </c>
      <c r="J108" s="188" t="s">
        <v>42</v>
      </c>
      <c r="K108" s="188" t="s">
        <v>10814</v>
      </c>
      <c r="L108" s="188" t="s">
        <v>10960</v>
      </c>
      <c r="M108" s="188"/>
      <c r="N108" s="188" t="s">
        <v>26</v>
      </c>
      <c r="O108" s="188" t="s">
        <v>10814</v>
      </c>
      <c r="P108" s="188" t="s">
        <v>6688</v>
      </c>
      <c r="Q108" s="188"/>
      <c r="R108" s="188"/>
      <c r="S108" s="188" t="s">
        <v>10819</v>
      </c>
    </row>
    <row r="109" spans="1:19">
      <c r="A109" s="188">
        <v>108</v>
      </c>
      <c r="B109" s="188" t="s">
        <v>357</v>
      </c>
      <c r="C109" s="188" t="s">
        <v>358</v>
      </c>
      <c r="D109" s="89" t="s">
        <v>19</v>
      </c>
      <c r="E109" s="188" t="s">
        <v>10948</v>
      </c>
      <c r="F109" s="188" t="s">
        <v>10813</v>
      </c>
      <c r="G109" s="188">
        <v>2008</v>
      </c>
      <c r="H109" s="189">
        <v>36.114167000000002</v>
      </c>
      <c r="I109" s="189">
        <v>111.516667</v>
      </c>
      <c r="J109" s="188" t="s">
        <v>42</v>
      </c>
      <c r="K109" s="188" t="s">
        <v>10814</v>
      </c>
      <c r="L109" s="188" t="s">
        <v>10961</v>
      </c>
      <c r="M109" s="188"/>
      <c r="N109" s="188" t="s">
        <v>26</v>
      </c>
      <c r="O109" s="188" t="s">
        <v>10814</v>
      </c>
      <c r="P109" s="188" t="s">
        <v>6688</v>
      </c>
      <c r="Q109" s="188"/>
      <c r="R109" s="188"/>
      <c r="S109" s="188" t="s">
        <v>10819</v>
      </c>
    </row>
    <row r="110" spans="1:19">
      <c r="A110" s="188">
        <v>109</v>
      </c>
      <c r="B110" s="188" t="s">
        <v>357</v>
      </c>
      <c r="C110" s="188" t="s">
        <v>358</v>
      </c>
      <c r="D110" s="89" t="s">
        <v>19</v>
      </c>
      <c r="E110" s="188" t="s">
        <v>10948</v>
      </c>
      <c r="F110" s="188" t="s">
        <v>10813</v>
      </c>
      <c r="G110" s="188">
        <v>2008</v>
      </c>
      <c r="H110" s="189">
        <v>36.114167000000002</v>
      </c>
      <c r="I110" s="189">
        <v>111.516667</v>
      </c>
      <c r="J110" s="188" t="s">
        <v>42</v>
      </c>
      <c r="K110" s="188" t="s">
        <v>10814</v>
      </c>
      <c r="L110" s="188" t="s">
        <v>10962</v>
      </c>
      <c r="M110" s="188"/>
      <c r="N110" s="188" t="s">
        <v>26</v>
      </c>
      <c r="O110" s="188" t="s">
        <v>10814</v>
      </c>
      <c r="P110" s="188" t="s">
        <v>6688</v>
      </c>
      <c r="Q110" s="188"/>
      <c r="R110" s="188"/>
      <c r="S110" s="188" t="s">
        <v>10819</v>
      </c>
    </row>
    <row r="111" spans="1:19">
      <c r="A111" s="188">
        <v>110</v>
      </c>
      <c r="B111" s="188" t="s">
        <v>357</v>
      </c>
      <c r="C111" s="188" t="s">
        <v>358</v>
      </c>
      <c r="D111" s="89" t="s">
        <v>19</v>
      </c>
      <c r="E111" s="188" t="s">
        <v>10948</v>
      </c>
      <c r="F111" s="188" t="s">
        <v>10813</v>
      </c>
      <c r="G111" s="188">
        <v>2008</v>
      </c>
      <c r="H111" s="189">
        <v>36.114167000000002</v>
      </c>
      <c r="I111" s="189">
        <v>111.516667</v>
      </c>
      <c r="J111" s="188" t="s">
        <v>42</v>
      </c>
      <c r="K111" s="188" t="s">
        <v>10814</v>
      </c>
      <c r="L111" s="188" t="s">
        <v>10963</v>
      </c>
      <c r="M111" s="188"/>
      <c r="N111" s="188" t="s">
        <v>26</v>
      </c>
      <c r="O111" s="188" t="s">
        <v>10814</v>
      </c>
      <c r="P111" s="188" t="s">
        <v>6688</v>
      </c>
      <c r="Q111" s="188"/>
      <c r="R111" s="188"/>
      <c r="S111" s="188" t="s">
        <v>10819</v>
      </c>
    </row>
    <row r="112" spans="1:19">
      <c r="A112" s="188">
        <v>111</v>
      </c>
      <c r="B112" s="188" t="s">
        <v>357</v>
      </c>
      <c r="C112" s="188" t="s">
        <v>358</v>
      </c>
      <c r="D112" s="89" t="s">
        <v>19</v>
      </c>
      <c r="E112" s="188" t="s">
        <v>10964</v>
      </c>
      <c r="F112" s="188" t="s">
        <v>10813</v>
      </c>
      <c r="G112" s="188">
        <v>2008</v>
      </c>
      <c r="H112" s="189">
        <v>37.217222</v>
      </c>
      <c r="I112" s="189">
        <v>122.016667</v>
      </c>
      <c r="J112" s="188" t="s">
        <v>42</v>
      </c>
      <c r="K112" s="188" t="s">
        <v>10814</v>
      </c>
      <c r="L112" s="188" t="s">
        <v>10965</v>
      </c>
      <c r="M112" s="188"/>
      <c r="N112" s="188" t="s">
        <v>26</v>
      </c>
      <c r="O112" s="188" t="s">
        <v>10814</v>
      </c>
      <c r="P112" s="188" t="s">
        <v>6688</v>
      </c>
      <c r="Q112" s="188"/>
      <c r="R112" s="188"/>
      <c r="S112" s="188" t="s">
        <v>10819</v>
      </c>
    </row>
    <row r="113" spans="1:19">
      <c r="A113" s="188">
        <v>112</v>
      </c>
      <c r="B113" s="188" t="s">
        <v>357</v>
      </c>
      <c r="C113" s="188" t="s">
        <v>358</v>
      </c>
      <c r="D113" s="89" t="s">
        <v>19</v>
      </c>
      <c r="E113" s="188" t="s">
        <v>10964</v>
      </c>
      <c r="F113" s="188" t="s">
        <v>10813</v>
      </c>
      <c r="G113" s="188">
        <v>2008</v>
      </c>
      <c r="H113" s="189">
        <v>37.217222</v>
      </c>
      <c r="I113" s="189">
        <v>122.016667</v>
      </c>
      <c r="J113" s="188" t="s">
        <v>42</v>
      </c>
      <c r="K113" s="188" t="s">
        <v>10814</v>
      </c>
      <c r="L113" s="188" t="s">
        <v>10966</v>
      </c>
      <c r="M113" s="188"/>
      <c r="N113" s="188" t="s">
        <v>26</v>
      </c>
      <c r="O113" s="188" t="s">
        <v>10814</v>
      </c>
      <c r="P113" s="188" t="s">
        <v>6688</v>
      </c>
      <c r="Q113" s="188"/>
      <c r="R113" s="188"/>
      <c r="S113" s="188" t="s">
        <v>10819</v>
      </c>
    </row>
    <row r="114" spans="1:19">
      <c r="A114" s="188">
        <v>113</v>
      </c>
      <c r="B114" s="188" t="s">
        <v>357</v>
      </c>
      <c r="C114" s="188" t="s">
        <v>358</v>
      </c>
      <c r="D114" s="89" t="s">
        <v>19</v>
      </c>
      <c r="E114" s="188" t="s">
        <v>10964</v>
      </c>
      <c r="F114" s="188" t="s">
        <v>10813</v>
      </c>
      <c r="G114" s="188">
        <v>2008</v>
      </c>
      <c r="H114" s="189">
        <v>37.217222</v>
      </c>
      <c r="I114" s="189">
        <v>122.016667</v>
      </c>
      <c r="J114" s="188" t="s">
        <v>42</v>
      </c>
      <c r="K114" s="188" t="s">
        <v>10814</v>
      </c>
      <c r="L114" s="188" t="s">
        <v>10967</v>
      </c>
      <c r="M114" s="188"/>
      <c r="N114" s="188" t="s">
        <v>26</v>
      </c>
      <c r="O114" s="188" t="s">
        <v>10814</v>
      </c>
      <c r="P114" s="188"/>
      <c r="Q114" s="188"/>
      <c r="R114" s="188"/>
      <c r="S114" s="188" t="s">
        <v>10819</v>
      </c>
    </row>
    <row r="115" spans="1:19">
      <c r="A115" s="188">
        <v>114</v>
      </c>
      <c r="B115" s="188" t="s">
        <v>357</v>
      </c>
      <c r="C115" s="188" t="s">
        <v>358</v>
      </c>
      <c r="D115" s="89" t="s">
        <v>19</v>
      </c>
      <c r="E115" s="188" t="s">
        <v>10964</v>
      </c>
      <c r="F115" s="188" t="s">
        <v>10813</v>
      </c>
      <c r="G115" s="188">
        <v>2008</v>
      </c>
      <c r="H115" s="189">
        <v>37.217222</v>
      </c>
      <c r="I115" s="189">
        <v>122.016667</v>
      </c>
      <c r="J115" s="188" t="s">
        <v>205</v>
      </c>
      <c r="K115" s="188" t="s">
        <v>10814</v>
      </c>
      <c r="L115" s="188" t="s">
        <v>10968</v>
      </c>
      <c r="M115" s="188"/>
      <c r="N115" s="188" t="s">
        <v>35</v>
      </c>
      <c r="O115" s="188" t="s">
        <v>10814</v>
      </c>
      <c r="P115" s="188" t="s">
        <v>35</v>
      </c>
      <c r="Q115" s="188" t="s">
        <v>10841</v>
      </c>
      <c r="R115" s="188" t="s">
        <v>10842</v>
      </c>
      <c r="S115" s="188" t="s">
        <v>10819</v>
      </c>
    </row>
    <row r="116" spans="1:19">
      <c r="A116" s="188">
        <v>115</v>
      </c>
      <c r="B116" s="188" t="s">
        <v>357</v>
      </c>
      <c r="C116" s="188" t="s">
        <v>358</v>
      </c>
      <c r="D116" s="89" t="s">
        <v>19</v>
      </c>
      <c r="E116" s="188" t="s">
        <v>10964</v>
      </c>
      <c r="F116" s="188" t="s">
        <v>10813</v>
      </c>
      <c r="G116" s="188">
        <v>2008</v>
      </c>
      <c r="H116" s="189">
        <v>37.217222</v>
      </c>
      <c r="I116" s="189">
        <v>122.016667</v>
      </c>
      <c r="J116" s="188" t="s">
        <v>205</v>
      </c>
      <c r="K116" s="188" t="s">
        <v>10814</v>
      </c>
      <c r="L116" s="188" t="s">
        <v>10969</v>
      </c>
      <c r="M116" s="188"/>
      <c r="N116" s="188" t="s">
        <v>35</v>
      </c>
      <c r="O116" s="188" t="s">
        <v>10814</v>
      </c>
      <c r="P116" s="188" t="s">
        <v>35</v>
      </c>
      <c r="Q116" s="188" t="s">
        <v>10841</v>
      </c>
      <c r="R116" s="188" t="s">
        <v>10842</v>
      </c>
      <c r="S116" s="188" t="s">
        <v>10819</v>
      </c>
    </row>
    <row r="117" spans="1:19">
      <c r="A117" s="188">
        <v>116</v>
      </c>
      <c r="B117" s="188" t="s">
        <v>357</v>
      </c>
      <c r="C117" s="188" t="s">
        <v>358</v>
      </c>
      <c r="D117" s="89" t="s">
        <v>19</v>
      </c>
      <c r="E117" s="188" t="s">
        <v>10964</v>
      </c>
      <c r="F117" s="188" t="s">
        <v>10813</v>
      </c>
      <c r="G117" s="188">
        <v>2008</v>
      </c>
      <c r="H117" s="189">
        <v>37.217222</v>
      </c>
      <c r="I117" s="189">
        <v>122.016667</v>
      </c>
      <c r="J117" s="188" t="s">
        <v>205</v>
      </c>
      <c r="K117" s="188" t="s">
        <v>10814</v>
      </c>
      <c r="L117" s="188" t="s">
        <v>10970</v>
      </c>
      <c r="M117" s="188"/>
      <c r="N117" s="188" t="s">
        <v>35</v>
      </c>
      <c r="O117" s="188" t="s">
        <v>10814</v>
      </c>
      <c r="P117" s="188" t="s">
        <v>6688</v>
      </c>
      <c r="Q117" s="188"/>
      <c r="R117" s="188"/>
      <c r="S117" s="188" t="s">
        <v>10819</v>
      </c>
    </row>
    <row r="118" spans="1:19">
      <c r="A118" s="188">
        <v>117</v>
      </c>
      <c r="B118" s="188" t="s">
        <v>357</v>
      </c>
      <c r="C118" s="188" t="s">
        <v>358</v>
      </c>
      <c r="D118" s="89" t="s">
        <v>19</v>
      </c>
      <c r="E118" s="188" t="s">
        <v>10964</v>
      </c>
      <c r="F118" s="188" t="s">
        <v>10813</v>
      </c>
      <c r="G118" s="188">
        <v>2008</v>
      </c>
      <c r="H118" s="189">
        <v>37.217222</v>
      </c>
      <c r="I118" s="189">
        <v>122.016667</v>
      </c>
      <c r="J118" s="188" t="s">
        <v>205</v>
      </c>
      <c r="K118" s="188" t="s">
        <v>10814</v>
      </c>
      <c r="L118" s="188" t="s">
        <v>10971</v>
      </c>
      <c r="M118" s="188"/>
      <c r="N118" s="188" t="s">
        <v>35</v>
      </c>
      <c r="O118" s="188" t="s">
        <v>10814</v>
      </c>
      <c r="P118" s="188" t="s">
        <v>35</v>
      </c>
      <c r="Q118" s="188" t="s">
        <v>10841</v>
      </c>
      <c r="R118" s="188" t="s">
        <v>10842</v>
      </c>
      <c r="S118" s="188" t="s">
        <v>10819</v>
      </c>
    </row>
    <row r="119" spans="1:19">
      <c r="A119" s="188">
        <v>118</v>
      </c>
      <c r="B119" s="188" t="s">
        <v>357</v>
      </c>
      <c r="C119" s="188" t="s">
        <v>358</v>
      </c>
      <c r="D119" s="89" t="s">
        <v>19</v>
      </c>
      <c r="E119" s="188" t="s">
        <v>10964</v>
      </c>
      <c r="F119" s="188" t="s">
        <v>10813</v>
      </c>
      <c r="G119" s="188">
        <v>2008</v>
      </c>
      <c r="H119" s="189">
        <v>37.217222</v>
      </c>
      <c r="I119" s="189">
        <v>122.016667</v>
      </c>
      <c r="J119" s="188" t="s">
        <v>42</v>
      </c>
      <c r="K119" s="188" t="s">
        <v>10814</v>
      </c>
      <c r="L119" s="188" t="s">
        <v>10972</v>
      </c>
      <c r="M119" s="188"/>
      <c r="N119" s="188" t="s">
        <v>26</v>
      </c>
      <c r="O119" s="188" t="s">
        <v>10814</v>
      </c>
      <c r="P119" s="188" t="s">
        <v>6688</v>
      </c>
      <c r="Q119" s="188"/>
      <c r="R119" s="188"/>
      <c r="S119" s="188" t="s">
        <v>10819</v>
      </c>
    </row>
    <row r="120" spans="1:19">
      <c r="A120" s="188">
        <v>119</v>
      </c>
      <c r="B120" s="188" t="s">
        <v>357</v>
      </c>
      <c r="C120" s="188" t="s">
        <v>358</v>
      </c>
      <c r="D120" s="89" t="s">
        <v>19</v>
      </c>
      <c r="E120" s="188" t="s">
        <v>10973</v>
      </c>
      <c r="F120" s="188" t="s">
        <v>10813</v>
      </c>
      <c r="G120" s="188">
        <v>2008</v>
      </c>
      <c r="H120" s="189">
        <v>35.582222000000002</v>
      </c>
      <c r="I120" s="189">
        <v>116.833333</v>
      </c>
      <c r="J120" s="188" t="s">
        <v>42</v>
      </c>
      <c r="K120" s="188" t="s">
        <v>10814</v>
      </c>
      <c r="L120" s="188" t="s">
        <v>10974</v>
      </c>
      <c r="M120" s="188"/>
      <c r="N120" s="188" t="s">
        <v>26</v>
      </c>
      <c r="O120" s="188" t="s">
        <v>10814</v>
      </c>
      <c r="P120" s="188" t="s">
        <v>26</v>
      </c>
      <c r="Q120" s="188" t="s">
        <v>10841</v>
      </c>
      <c r="R120" s="188" t="s">
        <v>10842</v>
      </c>
      <c r="S120" s="188" t="s">
        <v>10819</v>
      </c>
    </row>
    <row r="121" spans="1:19">
      <c r="A121" s="188">
        <v>120</v>
      </c>
      <c r="B121" s="188" t="s">
        <v>357</v>
      </c>
      <c r="C121" s="188" t="s">
        <v>358</v>
      </c>
      <c r="D121" s="89" t="s">
        <v>19</v>
      </c>
      <c r="E121" s="188" t="s">
        <v>10973</v>
      </c>
      <c r="F121" s="188" t="s">
        <v>10813</v>
      </c>
      <c r="G121" s="188">
        <v>2008</v>
      </c>
      <c r="H121" s="189">
        <v>35.582222000000002</v>
      </c>
      <c r="I121" s="189">
        <v>116.833333</v>
      </c>
      <c r="J121" s="188" t="s">
        <v>42</v>
      </c>
      <c r="K121" s="188" t="s">
        <v>10814</v>
      </c>
      <c r="L121" s="188" t="s">
        <v>10975</v>
      </c>
      <c r="M121" s="188"/>
      <c r="N121" s="188" t="s">
        <v>26</v>
      </c>
      <c r="O121" s="188" t="s">
        <v>10814</v>
      </c>
      <c r="P121" s="188" t="s">
        <v>6688</v>
      </c>
      <c r="Q121" s="188"/>
      <c r="R121" s="188"/>
      <c r="S121" s="188" t="s">
        <v>10819</v>
      </c>
    </row>
    <row r="122" spans="1:19">
      <c r="A122" s="188">
        <v>121</v>
      </c>
      <c r="B122" s="188" t="s">
        <v>357</v>
      </c>
      <c r="C122" s="188" t="s">
        <v>358</v>
      </c>
      <c r="D122" s="89" t="s">
        <v>19</v>
      </c>
      <c r="E122" s="188" t="s">
        <v>10973</v>
      </c>
      <c r="F122" s="188" t="s">
        <v>10813</v>
      </c>
      <c r="G122" s="188">
        <v>2008</v>
      </c>
      <c r="H122" s="189">
        <v>35.582222000000002</v>
      </c>
      <c r="I122" s="189">
        <v>116.833333</v>
      </c>
      <c r="J122" s="188" t="s">
        <v>42</v>
      </c>
      <c r="K122" s="188" t="s">
        <v>10814</v>
      </c>
      <c r="L122" s="188" t="s">
        <v>10976</v>
      </c>
      <c r="M122" s="188"/>
      <c r="N122" s="188" t="s">
        <v>26</v>
      </c>
      <c r="O122" s="188" t="s">
        <v>10814</v>
      </c>
      <c r="P122" s="188" t="s">
        <v>6688</v>
      </c>
      <c r="Q122" s="188"/>
      <c r="R122" s="188"/>
      <c r="S122" s="188" t="s">
        <v>10819</v>
      </c>
    </row>
    <row r="123" spans="1:19">
      <c r="A123" s="188">
        <v>122</v>
      </c>
      <c r="B123" s="188" t="s">
        <v>357</v>
      </c>
      <c r="C123" s="188" t="s">
        <v>358</v>
      </c>
      <c r="D123" s="89" t="s">
        <v>19</v>
      </c>
      <c r="E123" s="188" t="s">
        <v>10973</v>
      </c>
      <c r="F123" s="188" t="s">
        <v>10813</v>
      </c>
      <c r="G123" s="188">
        <v>2008</v>
      </c>
      <c r="H123" s="189">
        <v>35.582222000000002</v>
      </c>
      <c r="I123" s="189">
        <v>116.833333</v>
      </c>
      <c r="J123" s="188" t="s">
        <v>42</v>
      </c>
      <c r="K123" s="188" t="s">
        <v>10814</v>
      </c>
      <c r="L123" s="188" t="s">
        <v>10977</v>
      </c>
      <c r="M123" s="188"/>
      <c r="N123" s="188" t="s">
        <v>26</v>
      </c>
      <c r="O123" s="188" t="s">
        <v>10814</v>
      </c>
      <c r="P123" s="188" t="s">
        <v>6688</v>
      </c>
      <c r="Q123" s="188"/>
      <c r="R123" s="188"/>
      <c r="S123" s="188" t="s">
        <v>10819</v>
      </c>
    </row>
    <row r="124" spans="1:19">
      <c r="A124" s="188">
        <v>123</v>
      </c>
      <c r="B124" s="188" t="s">
        <v>357</v>
      </c>
      <c r="C124" s="188" t="s">
        <v>358</v>
      </c>
      <c r="D124" s="89" t="s">
        <v>19</v>
      </c>
      <c r="E124" s="188" t="s">
        <v>10973</v>
      </c>
      <c r="F124" s="188" t="s">
        <v>10813</v>
      </c>
      <c r="G124" s="188">
        <v>2008</v>
      </c>
      <c r="H124" s="189">
        <v>35.582222000000002</v>
      </c>
      <c r="I124" s="189">
        <v>116.833333</v>
      </c>
      <c r="J124" s="188" t="s">
        <v>42</v>
      </c>
      <c r="K124" s="188" t="s">
        <v>10814</v>
      </c>
      <c r="L124" s="188" t="s">
        <v>10978</v>
      </c>
      <c r="M124" s="188"/>
      <c r="N124" s="188" t="s">
        <v>26</v>
      </c>
      <c r="O124" s="188" t="s">
        <v>10814</v>
      </c>
      <c r="P124" s="188" t="s">
        <v>26</v>
      </c>
      <c r="Q124" s="188" t="s">
        <v>10841</v>
      </c>
      <c r="R124" s="188" t="s">
        <v>10842</v>
      </c>
      <c r="S124" s="188" t="s">
        <v>10819</v>
      </c>
    </row>
    <row r="125" spans="1:19">
      <c r="A125" s="188">
        <v>124</v>
      </c>
      <c r="B125" s="188" t="s">
        <v>357</v>
      </c>
      <c r="C125" s="188" t="s">
        <v>358</v>
      </c>
      <c r="D125" s="89" t="s">
        <v>19</v>
      </c>
      <c r="E125" s="188" t="s">
        <v>10973</v>
      </c>
      <c r="F125" s="188" t="s">
        <v>10813</v>
      </c>
      <c r="G125" s="188">
        <v>2008</v>
      </c>
      <c r="H125" s="189">
        <v>35.582222000000002</v>
      </c>
      <c r="I125" s="189">
        <v>116.833333</v>
      </c>
      <c r="J125" s="188" t="s">
        <v>42</v>
      </c>
      <c r="K125" s="188" t="s">
        <v>10814</v>
      </c>
      <c r="L125" s="188" t="s">
        <v>10979</v>
      </c>
      <c r="M125" s="188"/>
      <c r="N125" s="188" t="s">
        <v>26</v>
      </c>
      <c r="O125" s="188" t="s">
        <v>10814</v>
      </c>
      <c r="P125" s="188" t="s">
        <v>6688</v>
      </c>
      <c r="Q125" s="188"/>
      <c r="R125" s="188"/>
      <c r="S125" s="188" t="s">
        <v>10819</v>
      </c>
    </row>
    <row r="126" spans="1:19">
      <c r="A126" s="188">
        <v>125</v>
      </c>
      <c r="B126" s="188" t="s">
        <v>357</v>
      </c>
      <c r="C126" s="188" t="s">
        <v>358</v>
      </c>
      <c r="D126" s="89" t="s">
        <v>19</v>
      </c>
      <c r="E126" s="188" t="s">
        <v>10973</v>
      </c>
      <c r="F126" s="188" t="s">
        <v>10813</v>
      </c>
      <c r="G126" s="188">
        <v>2008</v>
      </c>
      <c r="H126" s="189">
        <v>35.582222000000002</v>
      </c>
      <c r="I126" s="189">
        <v>116.833333</v>
      </c>
      <c r="J126" s="188" t="s">
        <v>42</v>
      </c>
      <c r="K126" s="188" t="s">
        <v>10814</v>
      </c>
      <c r="L126" s="188" t="s">
        <v>10980</v>
      </c>
      <c r="M126" s="188"/>
      <c r="N126" s="188" t="s">
        <v>26</v>
      </c>
      <c r="O126" s="188" t="s">
        <v>10814</v>
      </c>
      <c r="P126" s="188" t="s">
        <v>6688</v>
      </c>
      <c r="Q126" s="188"/>
      <c r="R126" s="188"/>
      <c r="S126" s="188" t="s">
        <v>10819</v>
      </c>
    </row>
    <row r="127" spans="1:19">
      <c r="A127" s="188">
        <v>126</v>
      </c>
      <c r="B127" s="188" t="s">
        <v>357</v>
      </c>
      <c r="C127" s="188" t="s">
        <v>358</v>
      </c>
      <c r="D127" s="89" t="s">
        <v>19</v>
      </c>
      <c r="E127" s="188" t="s">
        <v>10973</v>
      </c>
      <c r="F127" s="188" t="s">
        <v>10813</v>
      </c>
      <c r="G127" s="188">
        <v>2008</v>
      </c>
      <c r="H127" s="189">
        <v>35.582222000000002</v>
      </c>
      <c r="I127" s="189">
        <v>116.833333</v>
      </c>
      <c r="J127" s="188" t="s">
        <v>205</v>
      </c>
      <c r="K127" s="188" t="s">
        <v>10814</v>
      </c>
      <c r="L127" s="188" t="s">
        <v>10981</v>
      </c>
      <c r="M127" s="188"/>
      <c r="N127" s="188" t="s">
        <v>35</v>
      </c>
      <c r="O127" s="188" t="s">
        <v>10814</v>
      </c>
      <c r="P127" s="188" t="s">
        <v>6688</v>
      </c>
      <c r="Q127" s="188"/>
      <c r="R127" s="188"/>
      <c r="S127" s="188" t="s">
        <v>10819</v>
      </c>
    </row>
    <row r="128" spans="1:19">
      <c r="A128" s="188">
        <v>127</v>
      </c>
      <c r="B128" s="188" t="s">
        <v>357</v>
      </c>
      <c r="C128" s="188" t="s">
        <v>358</v>
      </c>
      <c r="D128" s="89" t="s">
        <v>19</v>
      </c>
      <c r="E128" s="188" t="s">
        <v>10982</v>
      </c>
      <c r="F128" s="188" t="s">
        <v>10813</v>
      </c>
      <c r="G128" s="188">
        <v>2008</v>
      </c>
      <c r="H128" s="189">
        <v>34.765833000000001</v>
      </c>
      <c r="I128" s="189">
        <v>117.61666700000001</v>
      </c>
      <c r="J128" s="188" t="s">
        <v>42</v>
      </c>
      <c r="K128" s="188" t="s">
        <v>10814</v>
      </c>
      <c r="L128" s="188" t="s">
        <v>10983</v>
      </c>
      <c r="M128" s="188"/>
      <c r="N128" s="188" t="s">
        <v>26</v>
      </c>
      <c r="O128" s="188" t="s">
        <v>10814</v>
      </c>
      <c r="P128" s="188" t="s">
        <v>6688</v>
      </c>
      <c r="Q128" s="188"/>
      <c r="R128" s="188"/>
      <c r="S128" s="188" t="s">
        <v>10819</v>
      </c>
    </row>
    <row r="129" spans="1:19">
      <c r="A129" s="188">
        <v>128</v>
      </c>
      <c r="B129" s="188" t="s">
        <v>357</v>
      </c>
      <c r="C129" s="188" t="s">
        <v>358</v>
      </c>
      <c r="D129" s="89" t="s">
        <v>19</v>
      </c>
      <c r="E129" s="188" t="s">
        <v>10982</v>
      </c>
      <c r="F129" s="188" t="s">
        <v>10813</v>
      </c>
      <c r="G129" s="188">
        <v>2008</v>
      </c>
      <c r="H129" s="189">
        <v>34.765833000000001</v>
      </c>
      <c r="I129" s="189">
        <v>117.61666700000001</v>
      </c>
      <c r="J129" s="188" t="s">
        <v>42</v>
      </c>
      <c r="K129" s="188" t="s">
        <v>10814</v>
      </c>
      <c r="L129" s="188" t="s">
        <v>10984</v>
      </c>
      <c r="M129" s="188"/>
      <c r="N129" s="188" t="s">
        <v>26</v>
      </c>
      <c r="O129" s="188" t="s">
        <v>10814</v>
      </c>
      <c r="P129" s="188" t="s">
        <v>6688</v>
      </c>
      <c r="Q129" s="188"/>
      <c r="R129" s="188"/>
      <c r="S129" s="188" t="s">
        <v>10819</v>
      </c>
    </row>
    <row r="130" spans="1:19">
      <c r="A130" s="188">
        <v>129</v>
      </c>
      <c r="B130" s="188" t="s">
        <v>357</v>
      </c>
      <c r="C130" s="188" t="s">
        <v>358</v>
      </c>
      <c r="D130" s="89" t="s">
        <v>19</v>
      </c>
      <c r="E130" s="188" t="s">
        <v>10982</v>
      </c>
      <c r="F130" s="188" t="s">
        <v>10813</v>
      </c>
      <c r="G130" s="188">
        <v>2008</v>
      </c>
      <c r="H130" s="189">
        <v>34.765833000000001</v>
      </c>
      <c r="I130" s="189">
        <v>117.61666700000001</v>
      </c>
      <c r="J130" s="188" t="s">
        <v>42</v>
      </c>
      <c r="K130" s="188" t="s">
        <v>10814</v>
      </c>
      <c r="L130" s="188" t="s">
        <v>10985</v>
      </c>
      <c r="M130" s="188"/>
      <c r="N130" s="188" t="s">
        <v>26</v>
      </c>
      <c r="O130" s="188" t="s">
        <v>10814</v>
      </c>
      <c r="P130" s="188" t="s">
        <v>6688</v>
      </c>
      <c r="Q130" s="188"/>
      <c r="R130" s="188"/>
      <c r="S130" s="188" t="s">
        <v>10819</v>
      </c>
    </row>
    <row r="131" spans="1:19">
      <c r="A131" s="188">
        <v>130</v>
      </c>
      <c r="B131" s="188" t="s">
        <v>357</v>
      </c>
      <c r="C131" s="188" t="s">
        <v>358</v>
      </c>
      <c r="D131" s="89" t="s">
        <v>19</v>
      </c>
      <c r="E131" s="188" t="s">
        <v>10982</v>
      </c>
      <c r="F131" s="188" t="s">
        <v>10813</v>
      </c>
      <c r="G131" s="188">
        <v>2008</v>
      </c>
      <c r="H131" s="189">
        <v>34.765833000000001</v>
      </c>
      <c r="I131" s="189">
        <v>117.61666700000001</v>
      </c>
      <c r="J131" s="188" t="s">
        <v>42</v>
      </c>
      <c r="K131" s="188" t="s">
        <v>10814</v>
      </c>
      <c r="L131" s="188" t="s">
        <v>10986</v>
      </c>
      <c r="M131" s="188"/>
      <c r="N131" s="188" t="s">
        <v>26</v>
      </c>
      <c r="O131" s="188" t="s">
        <v>10814</v>
      </c>
      <c r="P131" s="188" t="s">
        <v>6688</v>
      </c>
      <c r="Q131" s="188"/>
      <c r="R131" s="188"/>
      <c r="S131" s="188" t="s">
        <v>10819</v>
      </c>
    </row>
    <row r="132" spans="1:19">
      <c r="A132" s="188">
        <v>131</v>
      </c>
      <c r="B132" s="188" t="s">
        <v>357</v>
      </c>
      <c r="C132" s="188" t="s">
        <v>358</v>
      </c>
      <c r="D132" s="89" t="s">
        <v>19</v>
      </c>
      <c r="E132" s="188" t="s">
        <v>10987</v>
      </c>
      <c r="F132" s="188" t="s">
        <v>10813</v>
      </c>
      <c r="G132" s="188">
        <v>2008</v>
      </c>
      <c r="H132" s="189">
        <v>34.496667000000002</v>
      </c>
      <c r="I132" s="189">
        <v>108.416667</v>
      </c>
      <c r="J132" s="188" t="s">
        <v>42</v>
      </c>
      <c r="K132" s="188" t="s">
        <v>10814</v>
      </c>
      <c r="L132" s="188" t="s">
        <v>10988</v>
      </c>
      <c r="M132" s="188"/>
      <c r="N132" s="188" t="s">
        <v>26</v>
      </c>
      <c r="O132" s="188" t="s">
        <v>10814</v>
      </c>
      <c r="P132" s="188"/>
      <c r="Q132" s="188"/>
      <c r="R132" s="188"/>
      <c r="S132" s="188" t="s">
        <v>10819</v>
      </c>
    </row>
    <row r="133" spans="1:19">
      <c r="A133" s="188">
        <v>132</v>
      </c>
      <c r="B133" s="188" t="s">
        <v>357</v>
      </c>
      <c r="C133" s="188" t="s">
        <v>358</v>
      </c>
      <c r="D133" s="89" t="s">
        <v>19</v>
      </c>
      <c r="E133" s="188" t="s">
        <v>10989</v>
      </c>
      <c r="F133" s="188" t="s">
        <v>10813</v>
      </c>
      <c r="G133" s="188">
        <v>2008</v>
      </c>
      <c r="H133" s="189">
        <v>34.813611000000002</v>
      </c>
      <c r="I133" s="189">
        <v>109.933333</v>
      </c>
      <c r="J133" s="188" t="s">
        <v>42</v>
      </c>
      <c r="K133" s="188" t="s">
        <v>10814</v>
      </c>
      <c r="L133" s="188" t="s">
        <v>10990</v>
      </c>
      <c r="M133" s="188"/>
      <c r="N133" s="188" t="s">
        <v>26</v>
      </c>
      <c r="O133" s="188" t="s">
        <v>10814</v>
      </c>
      <c r="P133" s="188" t="s">
        <v>6688</v>
      </c>
      <c r="Q133" s="188"/>
      <c r="R133" s="188"/>
      <c r="S133" s="188" t="s">
        <v>10819</v>
      </c>
    </row>
    <row r="134" spans="1:19">
      <c r="A134" s="188">
        <v>133</v>
      </c>
      <c r="B134" s="188" t="s">
        <v>357</v>
      </c>
      <c r="C134" s="188" t="s">
        <v>358</v>
      </c>
      <c r="D134" s="89" t="s">
        <v>19</v>
      </c>
      <c r="E134" s="188" t="s">
        <v>10989</v>
      </c>
      <c r="F134" s="188" t="s">
        <v>10813</v>
      </c>
      <c r="G134" s="188">
        <v>2008</v>
      </c>
      <c r="H134" s="189">
        <v>34.813611000000002</v>
      </c>
      <c r="I134" s="189">
        <v>109.933333</v>
      </c>
      <c r="J134" s="188" t="s">
        <v>42</v>
      </c>
      <c r="K134" s="188" t="s">
        <v>10814</v>
      </c>
      <c r="L134" s="188" t="s">
        <v>10991</v>
      </c>
      <c r="M134" s="188"/>
      <c r="N134" s="188" t="s">
        <v>26</v>
      </c>
      <c r="O134" s="188" t="s">
        <v>10814</v>
      </c>
      <c r="P134" s="188" t="s">
        <v>6688</v>
      </c>
      <c r="Q134" s="188"/>
      <c r="R134" s="188"/>
      <c r="S134" s="188" t="s">
        <v>10819</v>
      </c>
    </row>
    <row r="135" spans="1:19">
      <c r="A135" s="188">
        <v>134</v>
      </c>
      <c r="B135" s="188" t="s">
        <v>357</v>
      </c>
      <c r="C135" s="188" t="s">
        <v>358</v>
      </c>
      <c r="D135" s="89" t="s">
        <v>19</v>
      </c>
      <c r="E135" s="188" t="s">
        <v>10992</v>
      </c>
      <c r="F135" s="188" t="s">
        <v>10813</v>
      </c>
      <c r="G135" s="188">
        <v>2008</v>
      </c>
      <c r="H135" s="189">
        <v>34.546666999999999</v>
      </c>
      <c r="I135" s="189">
        <v>108.833333</v>
      </c>
      <c r="J135" s="188" t="s">
        <v>42</v>
      </c>
      <c r="K135" s="188" t="s">
        <v>10814</v>
      </c>
      <c r="L135" s="188" t="s">
        <v>10993</v>
      </c>
      <c r="M135" s="188"/>
      <c r="N135" s="188" t="s">
        <v>26</v>
      </c>
      <c r="O135" s="188" t="s">
        <v>10814</v>
      </c>
      <c r="P135" s="188" t="s">
        <v>6688</v>
      </c>
      <c r="Q135" s="188"/>
      <c r="R135" s="188"/>
      <c r="S135" s="188" t="s">
        <v>10819</v>
      </c>
    </row>
    <row r="136" spans="1:19">
      <c r="A136" s="188">
        <v>135</v>
      </c>
      <c r="B136" s="188" t="s">
        <v>357</v>
      </c>
      <c r="C136" s="188" t="s">
        <v>358</v>
      </c>
      <c r="D136" s="89" t="s">
        <v>19</v>
      </c>
      <c r="E136" s="188" t="s">
        <v>10994</v>
      </c>
      <c r="F136" s="188" t="s">
        <v>10813</v>
      </c>
      <c r="G136" s="188">
        <v>2008</v>
      </c>
      <c r="H136" s="189">
        <v>34.513610999999997</v>
      </c>
      <c r="I136" s="189">
        <v>109.483333</v>
      </c>
      <c r="J136" s="188" t="s">
        <v>42</v>
      </c>
      <c r="K136" s="188" t="s">
        <v>10814</v>
      </c>
      <c r="L136" s="188" t="s">
        <v>10995</v>
      </c>
      <c r="M136" s="188"/>
      <c r="N136" s="188" t="s">
        <v>26</v>
      </c>
      <c r="O136" s="188" t="s">
        <v>10814</v>
      </c>
      <c r="P136" s="188" t="s">
        <v>6688</v>
      </c>
      <c r="Q136" s="188"/>
      <c r="R136" s="188"/>
      <c r="S136" s="188" t="s">
        <v>10819</v>
      </c>
    </row>
    <row r="137" spans="1:19">
      <c r="A137" s="188">
        <v>136</v>
      </c>
      <c r="B137" s="188" t="s">
        <v>357</v>
      </c>
      <c r="C137" s="188" t="s">
        <v>358</v>
      </c>
      <c r="D137" s="89" t="s">
        <v>19</v>
      </c>
      <c r="E137" s="188" t="s">
        <v>10994</v>
      </c>
      <c r="F137" s="188" t="s">
        <v>10813</v>
      </c>
      <c r="G137" s="188">
        <v>2008</v>
      </c>
      <c r="H137" s="189">
        <v>34.513610999999997</v>
      </c>
      <c r="I137" s="189">
        <v>109.483333</v>
      </c>
      <c r="J137" s="188" t="s">
        <v>42</v>
      </c>
      <c r="K137" s="188" t="s">
        <v>10814</v>
      </c>
      <c r="L137" s="188" t="s">
        <v>10996</v>
      </c>
      <c r="M137" s="188"/>
      <c r="N137" s="188" t="s">
        <v>26</v>
      </c>
      <c r="O137" s="188" t="s">
        <v>10814</v>
      </c>
      <c r="P137" s="188" t="s">
        <v>6688</v>
      </c>
      <c r="Q137" s="188"/>
      <c r="R137" s="188"/>
      <c r="S137" s="188" t="s">
        <v>10819</v>
      </c>
    </row>
    <row r="138" spans="1:19">
      <c r="A138" s="188">
        <v>137</v>
      </c>
      <c r="B138" s="188" t="s">
        <v>357</v>
      </c>
      <c r="C138" s="188" t="s">
        <v>358</v>
      </c>
      <c r="D138" s="89" t="s">
        <v>19</v>
      </c>
      <c r="E138" s="188" t="s">
        <v>10997</v>
      </c>
      <c r="F138" s="188" t="s">
        <v>10813</v>
      </c>
      <c r="G138" s="188">
        <v>2008</v>
      </c>
      <c r="H138" s="189">
        <v>34.380000000000003</v>
      </c>
      <c r="I138" s="189">
        <v>108.666667</v>
      </c>
      <c r="J138" s="188" t="s">
        <v>42</v>
      </c>
      <c r="K138" s="188" t="s">
        <v>10814</v>
      </c>
      <c r="L138" s="188" t="s">
        <v>10998</v>
      </c>
      <c r="M138" s="188"/>
      <c r="N138" s="188" t="s">
        <v>26</v>
      </c>
      <c r="O138" s="188" t="s">
        <v>10814</v>
      </c>
      <c r="P138" s="188" t="s">
        <v>26</v>
      </c>
      <c r="Q138" s="188" t="s">
        <v>10841</v>
      </c>
      <c r="R138" s="188" t="s">
        <v>10842</v>
      </c>
      <c r="S138" s="188" t="s">
        <v>10819</v>
      </c>
    </row>
    <row r="139" spans="1:19">
      <c r="A139" s="188">
        <v>138</v>
      </c>
      <c r="B139" s="188" t="s">
        <v>357</v>
      </c>
      <c r="C139" s="188" t="s">
        <v>358</v>
      </c>
      <c r="D139" s="89" t="s">
        <v>19</v>
      </c>
      <c r="E139" s="188" t="s">
        <v>10999</v>
      </c>
      <c r="F139" s="188" t="s">
        <v>10813</v>
      </c>
      <c r="G139" s="188">
        <v>2008</v>
      </c>
      <c r="H139" s="189">
        <v>33.179721999999998</v>
      </c>
      <c r="I139" s="189">
        <v>107.316667</v>
      </c>
      <c r="J139" s="188" t="s">
        <v>205</v>
      </c>
      <c r="K139" s="188" t="s">
        <v>10814</v>
      </c>
      <c r="L139" s="188" t="s">
        <v>11000</v>
      </c>
      <c r="M139" s="188"/>
      <c r="N139" s="188" t="s">
        <v>10915</v>
      </c>
      <c r="O139" s="188" t="s">
        <v>10814</v>
      </c>
      <c r="P139" s="188" t="s">
        <v>6688</v>
      </c>
      <c r="Q139" s="188"/>
      <c r="R139" s="188"/>
      <c r="S139" s="188" t="s">
        <v>10819</v>
      </c>
    </row>
    <row r="140" spans="1:19">
      <c r="A140" s="188">
        <v>139</v>
      </c>
      <c r="B140" s="188" t="s">
        <v>357</v>
      </c>
      <c r="C140" s="188" t="s">
        <v>358</v>
      </c>
      <c r="D140" s="89" t="s">
        <v>19</v>
      </c>
      <c r="E140" s="188" t="s">
        <v>10999</v>
      </c>
      <c r="F140" s="188" t="s">
        <v>10813</v>
      </c>
      <c r="G140" s="188">
        <v>2008</v>
      </c>
      <c r="H140" s="189">
        <v>33.179721999999998</v>
      </c>
      <c r="I140" s="189">
        <v>107.316667</v>
      </c>
      <c r="J140" s="188" t="s">
        <v>42</v>
      </c>
      <c r="K140" s="188" t="s">
        <v>10814</v>
      </c>
      <c r="L140" s="188" t="s">
        <v>11001</v>
      </c>
      <c r="M140" s="188"/>
      <c r="N140" s="188" t="s">
        <v>26</v>
      </c>
      <c r="O140" s="188" t="s">
        <v>10814</v>
      </c>
      <c r="P140" s="188" t="s">
        <v>6688</v>
      </c>
      <c r="Q140" s="188"/>
      <c r="R140" s="188"/>
      <c r="S140" s="188" t="s">
        <v>10819</v>
      </c>
    </row>
    <row r="141" spans="1:19">
      <c r="A141" s="188">
        <v>140</v>
      </c>
      <c r="B141" s="188" t="s">
        <v>357</v>
      </c>
      <c r="C141" s="188" t="s">
        <v>358</v>
      </c>
      <c r="D141" s="89" t="s">
        <v>19</v>
      </c>
      <c r="E141" s="188" t="s">
        <v>10999</v>
      </c>
      <c r="F141" s="188" t="s">
        <v>10813</v>
      </c>
      <c r="G141" s="188">
        <v>2008</v>
      </c>
      <c r="H141" s="189">
        <v>33.179721999999998</v>
      </c>
      <c r="I141" s="189">
        <v>107.316667</v>
      </c>
      <c r="J141" s="188" t="s">
        <v>42</v>
      </c>
      <c r="K141" s="188" t="s">
        <v>10814</v>
      </c>
      <c r="L141" s="188" t="s">
        <v>11002</v>
      </c>
      <c r="M141" s="188"/>
      <c r="N141" s="188" t="s">
        <v>26</v>
      </c>
      <c r="O141" s="188" t="s">
        <v>10814</v>
      </c>
      <c r="P141" s="188" t="s">
        <v>6688</v>
      </c>
      <c r="Q141" s="188"/>
      <c r="R141" s="188"/>
      <c r="S141" s="188" t="s">
        <v>10819</v>
      </c>
    </row>
    <row r="142" spans="1:19">
      <c r="A142" s="188">
        <v>141</v>
      </c>
      <c r="B142" s="188" t="s">
        <v>357</v>
      </c>
      <c r="C142" s="188" t="s">
        <v>358</v>
      </c>
      <c r="D142" s="89" t="s">
        <v>19</v>
      </c>
      <c r="E142" s="188" t="s">
        <v>11003</v>
      </c>
      <c r="F142" s="188" t="s">
        <v>10813</v>
      </c>
      <c r="G142" s="188">
        <v>2008</v>
      </c>
      <c r="H142" s="189">
        <v>33.096389000000002</v>
      </c>
      <c r="I142" s="189">
        <v>107.016667</v>
      </c>
      <c r="J142" s="188" t="s">
        <v>205</v>
      </c>
      <c r="K142" s="188" t="s">
        <v>10814</v>
      </c>
      <c r="L142" s="188" t="s">
        <v>11004</v>
      </c>
      <c r="M142" s="188"/>
      <c r="N142" s="188" t="s">
        <v>10915</v>
      </c>
      <c r="O142" s="188" t="s">
        <v>10814</v>
      </c>
      <c r="P142" s="188" t="s">
        <v>10915</v>
      </c>
      <c r="Q142" s="188" t="s">
        <v>10841</v>
      </c>
      <c r="R142" s="188" t="s">
        <v>10842</v>
      </c>
      <c r="S142" s="188" t="s">
        <v>10819</v>
      </c>
    </row>
    <row r="143" spans="1:19">
      <c r="A143" s="188">
        <v>142</v>
      </c>
      <c r="B143" s="188" t="s">
        <v>357</v>
      </c>
      <c r="C143" s="188" t="s">
        <v>358</v>
      </c>
      <c r="D143" s="89" t="s">
        <v>19</v>
      </c>
      <c r="E143" s="188" t="s">
        <v>11005</v>
      </c>
      <c r="F143" s="188" t="s">
        <v>10813</v>
      </c>
      <c r="G143" s="188">
        <v>2008</v>
      </c>
      <c r="H143" s="189">
        <v>32.68</v>
      </c>
      <c r="I143" s="189">
        <v>108.933333</v>
      </c>
      <c r="J143" s="188" t="s">
        <v>205</v>
      </c>
      <c r="K143" s="188" t="s">
        <v>10814</v>
      </c>
      <c r="L143" s="188" t="s">
        <v>11006</v>
      </c>
      <c r="M143" s="188"/>
      <c r="N143" s="188" t="s">
        <v>35</v>
      </c>
      <c r="O143" s="188" t="s">
        <v>10814</v>
      </c>
      <c r="P143" s="188" t="s">
        <v>6688</v>
      </c>
      <c r="Q143" s="188"/>
      <c r="R143" s="188"/>
      <c r="S143" s="188" t="s">
        <v>10819</v>
      </c>
    </row>
    <row r="144" spans="1:19">
      <c r="A144" s="188">
        <v>143</v>
      </c>
      <c r="B144" s="188" t="s">
        <v>357</v>
      </c>
      <c r="C144" s="188" t="s">
        <v>358</v>
      </c>
      <c r="D144" s="89" t="s">
        <v>19</v>
      </c>
      <c r="E144" s="188" t="s">
        <v>11005</v>
      </c>
      <c r="F144" s="188" t="s">
        <v>10813</v>
      </c>
      <c r="G144" s="188">
        <v>2008</v>
      </c>
      <c r="H144" s="189">
        <v>32.68</v>
      </c>
      <c r="I144" s="189">
        <v>108.933333</v>
      </c>
      <c r="J144" s="188" t="s">
        <v>42</v>
      </c>
      <c r="K144" s="188" t="s">
        <v>10814</v>
      </c>
      <c r="L144" s="188" t="s">
        <v>11007</v>
      </c>
      <c r="M144" s="188"/>
      <c r="N144" s="188" t="s">
        <v>26</v>
      </c>
      <c r="O144" s="188" t="s">
        <v>10814</v>
      </c>
      <c r="P144" s="188" t="s">
        <v>6688</v>
      </c>
      <c r="Q144" s="188"/>
      <c r="R144" s="188"/>
      <c r="S144" s="188" t="s">
        <v>10819</v>
      </c>
    </row>
    <row r="145" spans="1:19">
      <c r="A145" s="188">
        <v>144</v>
      </c>
      <c r="B145" s="188" t="s">
        <v>357</v>
      </c>
      <c r="C145" s="188" t="s">
        <v>358</v>
      </c>
      <c r="D145" s="89" t="s">
        <v>19</v>
      </c>
      <c r="E145" s="188" t="s">
        <v>11005</v>
      </c>
      <c r="F145" s="188" t="s">
        <v>10813</v>
      </c>
      <c r="G145" s="188">
        <v>2008</v>
      </c>
      <c r="H145" s="189">
        <v>32.68</v>
      </c>
      <c r="I145" s="189">
        <v>108.933333</v>
      </c>
      <c r="J145" s="188" t="s">
        <v>205</v>
      </c>
      <c r="K145" s="188" t="s">
        <v>10814</v>
      </c>
      <c r="L145" s="188" t="s">
        <v>11008</v>
      </c>
      <c r="M145" s="188"/>
      <c r="N145" s="188" t="s">
        <v>10915</v>
      </c>
      <c r="O145" s="188" t="s">
        <v>10814</v>
      </c>
      <c r="P145" s="188" t="s">
        <v>6688</v>
      </c>
      <c r="Q145" s="188"/>
      <c r="R145" s="188"/>
      <c r="S145" s="188" t="s">
        <v>10819</v>
      </c>
    </row>
    <row r="146" spans="1:19">
      <c r="A146" s="188">
        <v>145</v>
      </c>
      <c r="B146" s="188" t="s">
        <v>357</v>
      </c>
      <c r="C146" s="188" t="s">
        <v>358</v>
      </c>
      <c r="D146" s="89" t="s">
        <v>19</v>
      </c>
      <c r="E146" s="188" t="s">
        <v>11009</v>
      </c>
      <c r="F146" s="188" t="s">
        <v>10813</v>
      </c>
      <c r="G146" s="188">
        <v>2008</v>
      </c>
      <c r="H146" s="189">
        <v>33.179443999999997</v>
      </c>
      <c r="I146" s="189">
        <v>106.666667</v>
      </c>
      <c r="J146" s="188" t="s">
        <v>42</v>
      </c>
      <c r="K146" s="188" t="s">
        <v>10814</v>
      </c>
      <c r="L146" s="188" t="s">
        <v>11010</v>
      </c>
      <c r="M146" s="188"/>
      <c r="N146" s="188" t="s">
        <v>26</v>
      </c>
      <c r="O146" s="188" t="s">
        <v>10814</v>
      </c>
      <c r="P146" s="188" t="s">
        <v>6688</v>
      </c>
      <c r="Q146" s="188"/>
      <c r="R146" s="188"/>
      <c r="S146" s="188" t="s">
        <v>10819</v>
      </c>
    </row>
    <row r="147" spans="1:19">
      <c r="A147" s="188">
        <v>146</v>
      </c>
      <c r="B147" s="188" t="s">
        <v>357</v>
      </c>
      <c r="C147" s="188" t="s">
        <v>358</v>
      </c>
      <c r="D147" s="89" t="s">
        <v>19</v>
      </c>
      <c r="E147" s="188" t="s">
        <v>11009</v>
      </c>
      <c r="F147" s="188" t="s">
        <v>10813</v>
      </c>
      <c r="G147" s="188">
        <v>2008</v>
      </c>
      <c r="H147" s="189">
        <v>33.179443999999997</v>
      </c>
      <c r="I147" s="189">
        <v>106.666667</v>
      </c>
      <c r="J147" s="188" t="s">
        <v>205</v>
      </c>
      <c r="K147" s="188" t="s">
        <v>10814</v>
      </c>
      <c r="L147" s="188" t="s">
        <v>11011</v>
      </c>
      <c r="M147" s="188"/>
      <c r="N147" s="188" t="s">
        <v>10915</v>
      </c>
      <c r="O147" s="188" t="s">
        <v>10814</v>
      </c>
      <c r="P147" s="188" t="s">
        <v>10915</v>
      </c>
      <c r="Q147" s="188" t="s">
        <v>10841</v>
      </c>
      <c r="R147" s="188" t="s">
        <v>10842</v>
      </c>
      <c r="S147" s="188" t="s">
        <v>10819</v>
      </c>
    </row>
    <row r="148" spans="1:19">
      <c r="A148" s="188">
        <v>147</v>
      </c>
      <c r="B148" s="188" t="s">
        <v>357</v>
      </c>
      <c r="C148" s="188" t="s">
        <v>358</v>
      </c>
      <c r="D148" s="89" t="s">
        <v>19</v>
      </c>
      <c r="E148" s="188" t="s">
        <v>11012</v>
      </c>
      <c r="F148" s="188" t="s">
        <v>10813</v>
      </c>
      <c r="G148" s="188">
        <v>2008</v>
      </c>
      <c r="H148" s="189">
        <v>33.012777999999997</v>
      </c>
      <c r="I148" s="189">
        <v>106.933333</v>
      </c>
      <c r="J148" s="188" t="s">
        <v>42</v>
      </c>
      <c r="K148" s="188" t="s">
        <v>10814</v>
      </c>
      <c r="L148" s="188" t="s">
        <v>11013</v>
      </c>
      <c r="M148" s="188"/>
      <c r="N148" s="188" t="s">
        <v>26</v>
      </c>
      <c r="O148" s="188" t="s">
        <v>10814</v>
      </c>
      <c r="P148" s="188" t="s">
        <v>6688</v>
      </c>
      <c r="Q148" s="188"/>
      <c r="R148" s="188"/>
      <c r="S148" s="188" t="s">
        <v>10819</v>
      </c>
    </row>
    <row r="149" spans="1:19">
      <c r="A149" s="188">
        <v>148</v>
      </c>
      <c r="B149" s="188" t="s">
        <v>357</v>
      </c>
      <c r="C149" s="188" t="s">
        <v>358</v>
      </c>
      <c r="D149" s="89" t="s">
        <v>19</v>
      </c>
      <c r="E149" s="188" t="s">
        <v>11012</v>
      </c>
      <c r="F149" s="188" t="s">
        <v>10813</v>
      </c>
      <c r="G149" s="188">
        <v>2008</v>
      </c>
      <c r="H149" s="189">
        <v>33.012777999999997</v>
      </c>
      <c r="I149" s="189">
        <v>106.933333</v>
      </c>
      <c r="J149" s="188" t="s">
        <v>42</v>
      </c>
      <c r="K149" s="188" t="s">
        <v>10814</v>
      </c>
      <c r="L149" s="188" t="s">
        <v>11014</v>
      </c>
      <c r="M149" s="188"/>
      <c r="N149" s="188" t="s">
        <v>26</v>
      </c>
      <c r="O149" s="188" t="s">
        <v>10814</v>
      </c>
      <c r="P149" s="188" t="s">
        <v>6688</v>
      </c>
      <c r="Q149" s="188"/>
      <c r="R149" s="188"/>
      <c r="S149" s="188" t="s">
        <v>10819</v>
      </c>
    </row>
    <row r="150" spans="1:19">
      <c r="A150" s="188">
        <v>149</v>
      </c>
      <c r="B150" s="188" t="s">
        <v>357</v>
      </c>
      <c r="C150" s="188" t="s">
        <v>358</v>
      </c>
      <c r="D150" s="89" t="s">
        <v>19</v>
      </c>
      <c r="E150" s="188" t="s">
        <v>11012</v>
      </c>
      <c r="F150" s="188" t="s">
        <v>10813</v>
      </c>
      <c r="G150" s="188">
        <v>2008</v>
      </c>
      <c r="H150" s="189">
        <v>33.012777999999997</v>
      </c>
      <c r="I150" s="189">
        <v>106.933333</v>
      </c>
      <c r="J150" s="188" t="s">
        <v>42</v>
      </c>
      <c r="K150" s="188" t="s">
        <v>10814</v>
      </c>
      <c r="L150" s="188" t="s">
        <v>11015</v>
      </c>
      <c r="M150" s="188"/>
      <c r="N150" s="188" t="s">
        <v>26</v>
      </c>
      <c r="O150" s="188" t="s">
        <v>10814</v>
      </c>
      <c r="P150" s="188" t="s">
        <v>6688</v>
      </c>
      <c r="Q150" s="188"/>
      <c r="R150" s="188"/>
      <c r="S150" s="188" t="s">
        <v>10819</v>
      </c>
    </row>
    <row r="151" spans="1:19">
      <c r="A151" s="188">
        <v>150</v>
      </c>
      <c r="B151" s="188" t="s">
        <v>357</v>
      </c>
      <c r="C151" s="188" t="s">
        <v>358</v>
      </c>
      <c r="D151" s="89" t="s">
        <v>19</v>
      </c>
      <c r="E151" s="188" t="s">
        <v>11016</v>
      </c>
      <c r="F151" s="188" t="s">
        <v>10813</v>
      </c>
      <c r="G151" s="188">
        <v>2008</v>
      </c>
      <c r="H151" s="189">
        <v>32.413611000000003</v>
      </c>
      <c r="I151" s="189">
        <v>109.35</v>
      </c>
      <c r="J151" s="188" t="s">
        <v>205</v>
      </c>
      <c r="K151" s="188" t="s">
        <v>10814</v>
      </c>
      <c r="L151" s="188" t="s">
        <v>11017</v>
      </c>
      <c r="M151" s="188"/>
      <c r="N151" s="188" t="s">
        <v>10915</v>
      </c>
      <c r="O151" s="188" t="s">
        <v>10814</v>
      </c>
      <c r="P151" s="188" t="s">
        <v>6688</v>
      </c>
      <c r="Q151" s="188"/>
      <c r="R151" s="188"/>
      <c r="S151" s="188" t="s">
        <v>10819</v>
      </c>
    </row>
    <row r="152" spans="1:19">
      <c r="A152" s="188">
        <v>151</v>
      </c>
      <c r="B152" s="188" t="s">
        <v>357</v>
      </c>
      <c r="C152" s="188" t="s">
        <v>358</v>
      </c>
      <c r="D152" s="89" t="s">
        <v>19</v>
      </c>
      <c r="E152" s="188" t="s">
        <v>11016</v>
      </c>
      <c r="F152" s="188" t="s">
        <v>10813</v>
      </c>
      <c r="G152" s="188">
        <v>2008</v>
      </c>
      <c r="H152" s="189">
        <v>32.413611000000003</v>
      </c>
      <c r="I152" s="189">
        <v>109.35</v>
      </c>
      <c r="J152" s="188" t="s">
        <v>205</v>
      </c>
      <c r="K152" s="188" t="s">
        <v>10814</v>
      </c>
      <c r="L152" s="188" t="s">
        <v>11018</v>
      </c>
      <c r="M152" s="188"/>
      <c r="N152" s="188" t="s">
        <v>10915</v>
      </c>
      <c r="O152" s="188" t="s">
        <v>10814</v>
      </c>
      <c r="P152" s="188" t="s">
        <v>10915</v>
      </c>
      <c r="Q152" s="188" t="s">
        <v>10841</v>
      </c>
      <c r="R152" s="188" t="s">
        <v>10842</v>
      </c>
      <c r="S152" s="188" t="s">
        <v>10819</v>
      </c>
    </row>
    <row r="153" spans="1:19">
      <c r="A153" s="188">
        <v>152</v>
      </c>
      <c r="B153" s="188" t="s">
        <v>357</v>
      </c>
      <c r="C153" s="188" t="s">
        <v>358</v>
      </c>
      <c r="D153" s="89" t="s">
        <v>19</v>
      </c>
      <c r="E153" s="188" t="s">
        <v>11019</v>
      </c>
      <c r="F153" s="188" t="s">
        <v>10813</v>
      </c>
      <c r="G153" s="188">
        <v>2008</v>
      </c>
      <c r="H153" s="189">
        <v>32.68</v>
      </c>
      <c r="I153" s="189">
        <v>108.933333</v>
      </c>
      <c r="J153" s="188" t="s">
        <v>42</v>
      </c>
      <c r="K153" s="188" t="s">
        <v>10814</v>
      </c>
      <c r="L153" s="188" t="s">
        <v>11020</v>
      </c>
      <c r="M153" s="188"/>
      <c r="N153" s="188" t="s">
        <v>26</v>
      </c>
      <c r="O153" s="188" t="s">
        <v>10814</v>
      </c>
      <c r="P153" s="188" t="s">
        <v>26</v>
      </c>
      <c r="Q153" s="188" t="s">
        <v>10841</v>
      </c>
      <c r="R153" s="188" t="s">
        <v>10842</v>
      </c>
      <c r="S153" s="188" t="s">
        <v>10819</v>
      </c>
    </row>
    <row r="154" spans="1:19">
      <c r="A154" s="188">
        <v>153</v>
      </c>
      <c r="B154" s="188" t="s">
        <v>357</v>
      </c>
      <c r="C154" s="188" t="s">
        <v>358</v>
      </c>
      <c r="D154" s="89" t="s">
        <v>19</v>
      </c>
      <c r="E154" s="188" t="s">
        <v>11019</v>
      </c>
      <c r="F154" s="188" t="s">
        <v>10813</v>
      </c>
      <c r="G154" s="188">
        <v>2008</v>
      </c>
      <c r="H154" s="189">
        <v>32.68</v>
      </c>
      <c r="I154" s="189">
        <v>108.933333</v>
      </c>
      <c r="J154" s="188" t="s">
        <v>42</v>
      </c>
      <c r="K154" s="188" t="s">
        <v>10814</v>
      </c>
      <c r="L154" s="188" t="s">
        <v>11021</v>
      </c>
      <c r="M154" s="188"/>
      <c r="N154" s="188" t="s">
        <v>26</v>
      </c>
      <c r="O154" s="188" t="s">
        <v>10814</v>
      </c>
      <c r="P154" s="188" t="s">
        <v>6688</v>
      </c>
      <c r="Q154" s="188"/>
      <c r="R154" s="188"/>
      <c r="S154" s="188" t="s">
        <v>10819</v>
      </c>
    </row>
    <row r="155" spans="1:19">
      <c r="A155" s="188">
        <v>154</v>
      </c>
      <c r="B155" s="188" t="s">
        <v>357</v>
      </c>
      <c r="C155" s="188" t="s">
        <v>358</v>
      </c>
      <c r="D155" s="89" t="s">
        <v>19</v>
      </c>
      <c r="E155" s="188" t="s">
        <v>11019</v>
      </c>
      <c r="F155" s="188" t="s">
        <v>10813</v>
      </c>
      <c r="G155" s="188">
        <v>2008</v>
      </c>
      <c r="H155" s="189">
        <v>32.68</v>
      </c>
      <c r="I155" s="189">
        <v>108.933333</v>
      </c>
      <c r="J155" s="188" t="s">
        <v>205</v>
      </c>
      <c r="K155" s="188" t="s">
        <v>10814</v>
      </c>
      <c r="L155" s="188" t="s">
        <v>11022</v>
      </c>
      <c r="M155" s="188"/>
      <c r="N155" s="188" t="s">
        <v>10915</v>
      </c>
      <c r="O155" s="188" t="s">
        <v>10814</v>
      </c>
      <c r="P155" s="188" t="s">
        <v>6688</v>
      </c>
      <c r="Q155" s="188"/>
      <c r="R155" s="188"/>
      <c r="S155" s="188" t="s">
        <v>10819</v>
      </c>
    </row>
    <row r="156" spans="1:19">
      <c r="A156" s="188">
        <v>155</v>
      </c>
      <c r="B156" s="188" t="s">
        <v>357</v>
      </c>
      <c r="C156" s="188" t="s">
        <v>358</v>
      </c>
      <c r="D156" s="89" t="s">
        <v>19</v>
      </c>
      <c r="E156" s="188" t="s">
        <v>11023</v>
      </c>
      <c r="F156" s="188" t="s">
        <v>10813</v>
      </c>
      <c r="G156" s="188">
        <v>2008</v>
      </c>
      <c r="H156" s="189">
        <v>33.246389000000001</v>
      </c>
      <c r="I156" s="189">
        <v>107.533333</v>
      </c>
      <c r="J156" s="188" t="s">
        <v>205</v>
      </c>
      <c r="K156" s="188" t="s">
        <v>10814</v>
      </c>
      <c r="L156" s="188" t="s">
        <v>11024</v>
      </c>
      <c r="M156" s="188"/>
      <c r="N156" s="188" t="s">
        <v>10915</v>
      </c>
      <c r="O156" s="188" t="s">
        <v>10814</v>
      </c>
      <c r="P156" s="188" t="s">
        <v>10915</v>
      </c>
      <c r="Q156" s="188" t="s">
        <v>10841</v>
      </c>
      <c r="R156" s="188" t="s">
        <v>10842</v>
      </c>
      <c r="S156" s="188" t="s">
        <v>10819</v>
      </c>
    </row>
    <row r="157" spans="1:19">
      <c r="A157" s="188">
        <v>156</v>
      </c>
      <c r="B157" s="188" t="s">
        <v>357</v>
      </c>
      <c r="C157" s="188" t="s">
        <v>358</v>
      </c>
      <c r="D157" s="89" t="s">
        <v>19</v>
      </c>
      <c r="E157" s="188" t="s">
        <v>11023</v>
      </c>
      <c r="F157" s="188" t="s">
        <v>10813</v>
      </c>
      <c r="G157" s="188">
        <v>2008</v>
      </c>
      <c r="H157" s="189">
        <v>33.246389000000001</v>
      </c>
      <c r="I157" s="189">
        <v>107.533333</v>
      </c>
      <c r="J157" s="188" t="s">
        <v>205</v>
      </c>
      <c r="K157" s="188" t="s">
        <v>10814</v>
      </c>
      <c r="L157" s="188" t="s">
        <v>11025</v>
      </c>
      <c r="M157" s="188"/>
      <c r="N157" s="188" t="s">
        <v>10915</v>
      </c>
      <c r="O157" s="188" t="s">
        <v>10814</v>
      </c>
      <c r="P157" s="188" t="s">
        <v>6688</v>
      </c>
      <c r="Q157" s="188"/>
      <c r="R157" s="188"/>
      <c r="S157" s="188" t="s">
        <v>10819</v>
      </c>
    </row>
    <row r="158" spans="1:19">
      <c r="A158" s="188">
        <v>157</v>
      </c>
      <c r="B158" s="188" t="s">
        <v>357</v>
      </c>
      <c r="C158" s="188" t="s">
        <v>358</v>
      </c>
      <c r="D158" s="89" t="s">
        <v>19</v>
      </c>
      <c r="E158" s="188" t="s">
        <v>11026</v>
      </c>
      <c r="F158" s="188" t="s">
        <v>10813</v>
      </c>
      <c r="G158" s="188">
        <v>2008</v>
      </c>
      <c r="H158" s="189">
        <v>32.646667000000001</v>
      </c>
      <c r="I158" s="189">
        <v>108.88333299999999</v>
      </c>
      <c r="J158" s="188" t="s">
        <v>205</v>
      </c>
      <c r="K158" s="188" t="s">
        <v>10814</v>
      </c>
      <c r="L158" s="188" t="s">
        <v>11027</v>
      </c>
      <c r="M158" s="188"/>
      <c r="N158" s="188" t="s">
        <v>10915</v>
      </c>
      <c r="O158" s="188" t="s">
        <v>10814</v>
      </c>
      <c r="P158" s="188" t="s">
        <v>10915</v>
      </c>
      <c r="Q158" s="188" t="s">
        <v>10841</v>
      </c>
      <c r="R158" s="188" t="s">
        <v>10842</v>
      </c>
      <c r="S158" s="188" t="s">
        <v>10819</v>
      </c>
    </row>
    <row r="159" spans="1:19">
      <c r="A159" s="188">
        <v>158</v>
      </c>
      <c r="B159" s="188" t="s">
        <v>357</v>
      </c>
      <c r="C159" s="188" t="s">
        <v>358</v>
      </c>
      <c r="D159" s="89" t="s">
        <v>19</v>
      </c>
      <c r="E159" s="188" t="s">
        <v>11026</v>
      </c>
      <c r="F159" s="188" t="s">
        <v>10813</v>
      </c>
      <c r="G159" s="188">
        <v>2008</v>
      </c>
      <c r="H159" s="189">
        <v>32.646667000000001</v>
      </c>
      <c r="I159" s="189">
        <v>108.88333299999999</v>
      </c>
      <c r="J159" s="188" t="s">
        <v>42</v>
      </c>
      <c r="K159" s="188" t="s">
        <v>10814</v>
      </c>
      <c r="L159" s="188" t="s">
        <v>11028</v>
      </c>
      <c r="M159" s="188"/>
      <c r="N159" s="188" t="s">
        <v>26</v>
      </c>
      <c r="O159" s="188" t="s">
        <v>10814</v>
      </c>
      <c r="P159" s="188" t="s">
        <v>26</v>
      </c>
      <c r="Q159" s="188" t="s">
        <v>10841</v>
      </c>
      <c r="R159" s="188" t="s">
        <v>10842</v>
      </c>
      <c r="S159" s="188" t="s">
        <v>10819</v>
      </c>
    </row>
    <row r="160" spans="1:19">
      <c r="A160" s="188">
        <v>159</v>
      </c>
      <c r="B160" s="188" t="s">
        <v>357</v>
      </c>
      <c r="C160" s="188" t="s">
        <v>358</v>
      </c>
      <c r="D160" s="89" t="s">
        <v>19</v>
      </c>
      <c r="E160" s="188" t="s">
        <v>11029</v>
      </c>
      <c r="F160" s="188" t="s">
        <v>10813</v>
      </c>
      <c r="G160" s="188">
        <v>2008</v>
      </c>
      <c r="H160" s="189">
        <v>30.412500000000001</v>
      </c>
      <c r="I160" s="189">
        <v>105.033333</v>
      </c>
      <c r="J160" s="188" t="s">
        <v>42</v>
      </c>
      <c r="K160" s="188" t="s">
        <v>10814</v>
      </c>
      <c r="L160" s="188" t="s">
        <v>11030</v>
      </c>
      <c r="M160" s="188"/>
      <c r="N160" s="188" t="s">
        <v>26</v>
      </c>
      <c r="O160" s="188" t="s">
        <v>10814</v>
      </c>
      <c r="P160" s="188" t="s">
        <v>6688</v>
      </c>
      <c r="Q160" s="188"/>
      <c r="R160" s="188"/>
      <c r="S160" s="188" t="s">
        <v>10819</v>
      </c>
    </row>
    <row r="161" spans="1:19">
      <c r="A161" s="188">
        <v>160</v>
      </c>
      <c r="B161" s="188" t="s">
        <v>357</v>
      </c>
      <c r="C161" s="188" t="s">
        <v>358</v>
      </c>
      <c r="D161" s="89" t="s">
        <v>19</v>
      </c>
      <c r="E161" s="188" t="s">
        <v>11029</v>
      </c>
      <c r="F161" s="188" t="s">
        <v>10813</v>
      </c>
      <c r="G161" s="188">
        <v>2008</v>
      </c>
      <c r="H161" s="189">
        <v>30.412500000000001</v>
      </c>
      <c r="I161" s="189">
        <v>105.033333</v>
      </c>
      <c r="J161" s="188" t="s">
        <v>42</v>
      </c>
      <c r="K161" s="188" t="s">
        <v>10814</v>
      </c>
      <c r="L161" s="188" t="s">
        <v>11031</v>
      </c>
      <c r="M161" s="188"/>
      <c r="N161" s="188" t="s">
        <v>26</v>
      </c>
      <c r="O161" s="188" t="s">
        <v>10814</v>
      </c>
      <c r="P161" s="188" t="s">
        <v>6688</v>
      </c>
      <c r="Q161" s="188"/>
      <c r="R161" s="188"/>
      <c r="S161" s="188" t="s">
        <v>10819</v>
      </c>
    </row>
    <row r="162" spans="1:19">
      <c r="A162" s="188">
        <v>161</v>
      </c>
      <c r="B162" s="188" t="s">
        <v>357</v>
      </c>
      <c r="C162" s="188" t="s">
        <v>358</v>
      </c>
      <c r="D162" s="89" t="s">
        <v>19</v>
      </c>
      <c r="E162" s="188" t="s">
        <v>11032</v>
      </c>
      <c r="F162" s="188" t="s">
        <v>10813</v>
      </c>
      <c r="G162" s="188">
        <v>2008</v>
      </c>
      <c r="H162" s="189">
        <v>31.862777999999999</v>
      </c>
      <c r="I162" s="189">
        <v>106.86666700000001</v>
      </c>
      <c r="J162" s="188" t="s">
        <v>205</v>
      </c>
      <c r="K162" s="188" t="s">
        <v>10814</v>
      </c>
      <c r="L162" s="188" t="s">
        <v>11033</v>
      </c>
      <c r="M162" s="188"/>
      <c r="N162" s="188" t="s">
        <v>10915</v>
      </c>
      <c r="O162" s="188" t="s">
        <v>10814</v>
      </c>
      <c r="P162" s="188" t="s">
        <v>6688</v>
      </c>
      <c r="Q162" s="188"/>
      <c r="R162" s="188"/>
      <c r="S162" s="188" t="s">
        <v>10819</v>
      </c>
    </row>
    <row r="163" spans="1:19">
      <c r="A163" s="188">
        <v>162</v>
      </c>
      <c r="B163" s="188" t="s">
        <v>357</v>
      </c>
      <c r="C163" s="188" t="s">
        <v>358</v>
      </c>
      <c r="D163" s="89" t="s">
        <v>19</v>
      </c>
      <c r="E163" s="188" t="s">
        <v>11032</v>
      </c>
      <c r="F163" s="188" t="s">
        <v>10813</v>
      </c>
      <c r="G163" s="188">
        <v>2008</v>
      </c>
      <c r="H163" s="189">
        <v>31.862777999999999</v>
      </c>
      <c r="I163" s="189">
        <v>106.86666700000001</v>
      </c>
      <c r="J163" s="188" t="s">
        <v>205</v>
      </c>
      <c r="K163" s="188" t="s">
        <v>10814</v>
      </c>
      <c r="L163" s="188" t="s">
        <v>11034</v>
      </c>
      <c r="M163" s="188"/>
      <c r="N163" s="188" t="s">
        <v>10915</v>
      </c>
      <c r="O163" s="188" t="s">
        <v>10814</v>
      </c>
      <c r="P163" s="188" t="s">
        <v>10915</v>
      </c>
      <c r="Q163" s="188" t="s">
        <v>10841</v>
      </c>
      <c r="R163" s="188" t="s">
        <v>10842</v>
      </c>
      <c r="S163" s="188" t="s">
        <v>10819</v>
      </c>
    </row>
    <row r="164" spans="1:19">
      <c r="A164" s="188">
        <v>163</v>
      </c>
      <c r="B164" s="188" t="s">
        <v>357</v>
      </c>
      <c r="C164" s="188" t="s">
        <v>358</v>
      </c>
      <c r="D164" s="89" t="s">
        <v>19</v>
      </c>
      <c r="E164" s="188" t="s">
        <v>11035</v>
      </c>
      <c r="F164" s="188" t="s">
        <v>10813</v>
      </c>
      <c r="G164" s="188">
        <v>2008</v>
      </c>
      <c r="H164" s="189">
        <v>30.613056</v>
      </c>
      <c r="I164" s="189">
        <v>107.1</v>
      </c>
      <c r="J164" s="188" t="s">
        <v>205</v>
      </c>
      <c r="K164" s="188" t="s">
        <v>10814</v>
      </c>
      <c r="L164" s="188" t="s">
        <v>11036</v>
      </c>
      <c r="M164" s="188"/>
      <c r="N164" s="188" t="s">
        <v>10915</v>
      </c>
      <c r="O164" s="188" t="s">
        <v>10814</v>
      </c>
      <c r="P164" s="188" t="s">
        <v>6688</v>
      </c>
      <c r="Q164" s="188"/>
      <c r="R164" s="188"/>
      <c r="S164" s="188" t="s">
        <v>10819</v>
      </c>
    </row>
    <row r="165" spans="1:19">
      <c r="A165" s="188">
        <v>164</v>
      </c>
      <c r="B165" s="188" t="s">
        <v>357</v>
      </c>
      <c r="C165" s="188" t="s">
        <v>358</v>
      </c>
      <c r="D165" s="89" t="s">
        <v>19</v>
      </c>
      <c r="E165" s="188" t="s">
        <v>11035</v>
      </c>
      <c r="F165" s="188" t="s">
        <v>10813</v>
      </c>
      <c r="G165" s="188">
        <v>2008</v>
      </c>
      <c r="H165" s="189">
        <v>30.613056</v>
      </c>
      <c r="I165" s="189">
        <v>107.1</v>
      </c>
      <c r="J165" s="188" t="s">
        <v>205</v>
      </c>
      <c r="K165" s="188" t="s">
        <v>10814</v>
      </c>
      <c r="L165" s="188" t="s">
        <v>11037</v>
      </c>
      <c r="M165" s="188"/>
      <c r="N165" s="188" t="s">
        <v>10915</v>
      </c>
      <c r="O165" s="188" t="s">
        <v>10814</v>
      </c>
      <c r="P165" s="188" t="s">
        <v>6688</v>
      </c>
      <c r="Q165" s="188"/>
      <c r="R165" s="188"/>
      <c r="S165" s="188" t="s">
        <v>10819</v>
      </c>
    </row>
    <row r="166" spans="1:19">
      <c r="A166" s="188">
        <v>165</v>
      </c>
      <c r="B166" s="188" t="s">
        <v>357</v>
      </c>
      <c r="C166" s="188" t="s">
        <v>358</v>
      </c>
      <c r="D166" s="89" t="s">
        <v>19</v>
      </c>
      <c r="E166" s="188" t="s">
        <v>11038</v>
      </c>
      <c r="F166" s="188" t="s">
        <v>10813</v>
      </c>
      <c r="G166" s="188">
        <v>2008</v>
      </c>
      <c r="H166" s="189">
        <v>30.962499999999999</v>
      </c>
      <c r="I166" s="189">
        <v>105.066667</v>
      </c>
      <c r="J166" s="188" t="s">
        <v>42</v>
      </c>
      <c r="K166" s="188" t="s">
        <v>10814</v>
      </c>
      <c r="L166" s="188" t="s">
        <v>11039</v>
      </c>
      <c r="M166" s="188"/>
      <c r="N166" s="188" t="s">
        <v>26</v>
      </c>
      <c r="O166" s="188" t="s">
        <v>10814</v>
      </c>
      <c r="P166" s="188" t="s">
        <v>6688</v>
      </c>
      <c r="Q166" s="188"/>
      <c r="R166" s="188"/>
      <c r="S166" s="188" t="s">
        <v>10819</v>
      </c>
    </row>
    <row r="167" spans="1:19">
      <c r="A167" s="188">
        <v>166</v>
      </c>
      <c r="B167" s="188" t="s">
        <v>357</v>
      </c>
      <c r="C167" s="188" t="s">
        <v>358</v>
      </c>
      <c r="D167" s="89" t="s">
        <v>19</v>
      </c>
      <c r="E167" s="188" t="s">
        <v>11038</v>
      </c>
      <c r="F167" s="188" t="s">
        <v>10813</v>
      </c>
      <c r="G167" s="188">
        <v>2008</v>
      </c>
      <c r="H167" s="189">
        <v>30.962499999999999</v>
      </c>
      <c r="I167" s="189">
        <v>105.066667</v>
      </c>
      <c r="J167" s="188" t="s">
        <v>42</v>
      </c>
      <c r="K167" s="188" t="s">
        <v>10814</v>
      </c>
      <c r="L167" s="188" t="s">
        <v>11040</v>
      </c>
      <c r="M167" s="188"/>
      <c r="N167" s="188" t="s">
        <v>26</v>
      </c>
      <c r="O167" s="188" t="s">
        <v>10814</v>
      </c>
      <c r="P167" s="188" t="s">
        <v>6688</v>
      </c>
      <c r="Q167" s="188"/>
      <c r="R167" s="188"/>
      <c r="S167" s="188" t="s">
        <v>10819</v>
      </c>
    </row>
    <row r="168" spans="1:19">
      <c r="A168" s="188">
        <v>167</v>
      </c>
      <c r="B168" s="188" t="s">
        <v>357</v>
      </c>
      <c r="C168" s="188" t="s">
        <v>358</v>
      </c>
      <c r="D168" s="89" t="s">
        <v>19</v>
      </c>
      <c r="E168" s="188" t="s">
        <v>11041</v>
      </c>
      <c r="F168" s="188" t="s">
        <v>10813</v>
      </c>
      <c r="G168" s="188">
        <v>2008</v>
      </c>
      <c r="H168" s="189">
        <v>29.195556</v>
      </c>
      <c r="I168" s="189">
        <v>104.966667</v>
      </c>
      <c r="J168" s="188" t="s">
        <v>205</v>
      </c>
      <c r="K168" s="188" t="s">
        <v>10814</v>
      </c>
      <c r="L168" s="188" t="s">
        <v>11042</v>
      </c>
      <c r="M168" s="188"/>
      <c r="N168" s="188" t="s">
        <v>10915</v>
      </c>
      <c r="O168" s="188" t="s">
        <v>10814</v>
      </c>
      <c r="P168" s="188"/>
      <c r="Q168" s="188"/>
      <c r="R168" s="188"/>
      <c r="S168" s="188" t="s">
        <v>10819</v>
      </c>
    </row>
    <row r="169" spans="1:19">
      <c r="A169" s="188">
        <v>168</v>
      </c>
      <c r="B169" s="188" t="s">
        <v>357</v>
      </c>
      <c r="C169" s="188" t="s">
        <v>358</v>
      </c>
      <c r="D169" s="89" t="s">
        <v>19</v>
      </c>
      <c r="E169" s="188" t="s">
        <v>11041</v>
      </c>
      <c r="F169" s="188" t="s">
        <v>10813</v>
      </c>
      <c r="G169" s="188">
        <v>2008</v>
      </c>
      <c r="H169" s="189">
        <v>29.195556</v>
      </c>
      <c r="I169" s="189">
        <v>104.966667</v>
      </c>
      <c r="J169" s="188" t="s">
        <v>205</v>
      </c>
      <c r="K169" s="188" t="s">
        <v>10814</v>
      </c>
      <c r="L169" s="188" t="s">
        <v>11043</v>
      </c>
      <c r="M169" s="188"/>
      <c r="N169" s="188" t="s">
        <v>10915</v>
      </c>
      <c r="O169" s="188" t="s">
        <v>10814</v>
      </c>
      <c r="P169" s="188" t="s">
        <v>10915</v>
      </c>
      <c r="Q169" s="188" t="s">
        <v>10841</v>
      </c>
      <c r="R169" s="188" t="s">
        <v>10842</v>
      </c>
      <c r="S169" s="188" t="s">
        <v>10819</v>
      </c>
    </row>
    <row r="170" spans="1:19">
      <c r="A170" s="188">
        <v>169</v>
      </c>
      <c r="B170" s="188" t="s">
        <v>357</v>
      </c>
      <c r="C170" s="188" t="s">
        <v>358</v>
      </c>
      <c r="D170" s="89" t="s">
        <v>19</v>
      </c>
      <c r="E170" s="188" t="s">
        <v>11044</v>
      </c>
      <c r="F170" s="188" t="s">
        <v>10813</v>
      </c>
      <c r="G170" s="188">
        <v>2008</v>
      </c>
      <c r="H170" s="189">
        <v>31.213056000000002</v>
      </c>
      <c r="I170" s="189">
        <v>107.3</v>
      </c>
      <c r="J170" s="188" t="s">
        <v>205</v>
      </c>
      <c r="K170" s="188" t="s">
        <v>10814</v>
      </c>
      <c r="L170" s="188" t="s">
        <v>11045</v>
      </c>
      <c r="M170" s="188"/>
      <c r="N170" s="188" t="s">
        <v>10915</v>
      </c>
      <c r="O170" s="188" t="s">
        <v>10814</v>
      </c>
      <c r="P170" s="188"/>
      <c r="Q170" s="188"/>
      <c r="R170" s="188"/>
      <c r="S170" s="188" t="s">
        <v>10819</v>
      </c>
    </row>
    <row r="171" spans="1:19">
      <c r="A171" s="188">
        <v>170</v>
      </c>
      <c r="B171" s="188" t="s">
        <v>357</v>
      </c>
      <c r="C171" s="188" t="s">
        <v>358</v>
      </c>
      <c r="D171" s="89" t="s">
        <v>19</v>
      </c>
      <c r="E171" s="188" t="s">
        <v>11044</v>
      </c>
      <c r="F171" s="188" t="s">
        <v>10813</v>
      </c>
      <c r="G171" s="188">
        <v>2008</v>
      </c>
      <c r="H171" s="189">
        <v>31.213056000000002</v>
      </c>
      <c r="I171" s="189">
        <v>107.3</v>
      </c>
      <c r="J171" s="188" t="s">
        <v>205</v>
      </c>
      <c r="K171" s="188" t="s">
        <v>10814</v>
      </c>
      <c r="L171" s="188" t="s">
        <v>11046</v>
      </c>
      <c r="M171" s="188"/>
      <c r="N171" s="188" t="s">
        <v>10915</v>
      </c>
      <c r="O171" s="188" t="s">
        <v>10814</v>
      </c>
      <c r="P171" s="188" t="s">
        <v>10915</v>
      </c>
      <c r="Q171" s="188" t="s">
        <v>10841</v>
      </c>
      <c r="R171" s="188" t="s">
        <v>10842</v>
      </c>
      <c r="S171" s="188" t="s">
        <v>10819</v>
      </c>
    </row>
    <row r="172" spans="1:19">
      <c r="A172" s="188">
        <v>171</v>
      </c>
      <c r="B172" s="188" t="s">
        <v>357</v>
      </c>
      <c r="C172" s="188" t="s">
        <v>358</v>
      </c>
      <c r="D172" s="89" t="s">
        <v>19</v>
      </c>
      <c r="E172" s="188" t="s">
        <v>11047</v>
      </c>
      <c r="F172" s="188" t="s">
        <v>10813</v>
      </c>
      <c r="G172" s="188">
        <v>2008</v>
      </c>
      <c r="H172" s="189">
        <v>30.329443999999999</v>
      </c>
      <c r="I172" s="189">
        <v>106.916667</v>
      </c>
      <c r="J172" s="188" t="s">
        <v>205</v>
      </c>
      <c r="K172" s="188" t="s">
        <v>10814</v>
      </c>
      <c r="L172" s="188" t="s">
        <v>11048</v>
      </c>
      <c r="M172" s="188"/>
      <c r="N172" s="188" t="s">
        <v>26</v>
      </c>
      <c r="O172" s="188" t="s">
        <v>10814</v>
      </c>
      <c r="P172" s="188" t="s">
        <v>6688</v>
      </c>
      <c r="Q172" s="188"/>
      <c r="R172" s="188"/>
      <c r="S172" s="188" t="s">
        <v>10819</v>
      </c>
    </row>
    <row r="173" spans="1:19">
      <c r="A173" s="188">
        <v>172</v>
      </c>
      <c r="B173" s="188" t="s">
        <v>357</v>
      </c>
      <c r="C173" s="188" t="s">
        <v>358</v>
      </c>
      <c r="D173" s="89" t="s">
        <v>19</v>
      </c>
      <c r="E173" s="188" t="s">
        <v>11047</v>
      </c>
      <c r="F173" s="188" t="s">
        <v>10813</v>
      </c>
      <c r="G173" s="188">
        <v>2008</v>
      </c>
      <c r="H173" s="189">
        <v>30.329443999999999</v>
      </c>
      <c r="I173" s="189">
        <v>106.916667</v>
      </c>
      <c r="J173" s="188" t="s">
        <v>205</v>
      </c>
      <c r="K173" s="188" t="s">
        <v>10814</v>
      </c>
      <c r="L173" s="188" t="s">
        <v>11049</v>
      </c>
      <c r="M173" s="188"/>
      <c r="N173" s="188" t="s">
        <v>10915</v>
      </c>
      <c r="O173" s="188" t="s">
        <v>10814</v>
      </c>
      <c r="P173" s="188" t="s">
        <v>6688</v>
      </c>
      <c r="Q173" s="188"/>
      <c r="R173" s="188"/>
      <c r="S173" s="188" t="s">
        <v>10819</v>
      </c>
    </row>
    <row r="174" spans="1:19">
      <c r="A174" s="188">
        <v>173</v>
      </c>
      <c r="B174" s="188" t="s">
        <v>357</v>
      </c>
      <c r="C174" s="188" t="s">
        <v>358</v>
      </c>
      <c r="D174" s="89" t="s">
        <v>19</v>
      </c>
      <c r="E174" s="188" t="s">
        <v>11050</v>
      </c>
      <c r="F174" s="188" t="s">
        <v>10813</v>
      </c>
      <c r="G174" s="188">
        <v>2008</v>
      </c>
      <c r="H174" s="189">
        <v>31.278888999999999</v>
      </c>
      <c r="I174" s="189">
        <v>104.266667</v>
      </c>
      <c r="J174" s="188" t="s">
        <v>205</v>
      </c>
      <c r="K174" s="188" t="s">
        <v>10814</v>
      </c>
      <c r="L174" s="188" t="s">
        <v>11051</v>
      </c>
      <c r="M174" s="188"/>
      <c r="N174" s="188" t="s">
        <v>10915</v>
      </c>
      <c r="O174" s="188" t="s">
        <v>10814</v>
      </c>
      <c r="P174" s="188" t="s">
        <v>6688</v>
      </c>
      <c r="Q174" s="188"/>
      <c r="R174" s="188"/>
      <c r="S174" s="188" t="s">
        <v>10819</v>
      </c>
    </row>
    <row r="175" spans="1:19">
      <c r="A175" s="188">
        <v>174</v>
      </c>
      <c r="B175" s="188" t="s">
        <v>357</v>
      </c>
      <c r="C175" s="188" t="s">
        <v>358</v>
      </c>
      <c r="D175" s="89" t="s">
        <v>19</v>
      </c>
      <c r="E175" s="188" t="s">
        <v>11050</v>
      </c>
      <c r="F175" s="188" t="s">
        <v>10813</v>
      </c>
      <c r="G175" s="188">
        <v>2008</v>
      </c>
      <c r="H175" s="189">
        <v>31.278888999999999</v>
      </c>
      <c r="I175" s="189">
        <v>104.266667</v>
      </c>
      <c r="J175" s="188" t="s">
        <v>205</v>
      </c>
      <c r="K175" s="188" t="s">
        <v>10814</v>
      </c>
      <c r="L175" s="188" t="s">
        <v>11052</v>
      </c>
      <c r="M175" s="188"/>
      <c r="N175" s="188" t="s">
        <v>26</v>
      </c>
      <c r="O175" s="188" t="s">
        <v>10814</v>
      </c>
      <c r="P175" s="188" t="s">
        <v>6688</v>
      </c>
      <c r="Q175" s="188"/>
      <c r="R175" s="188"/>
      <c r="S175" s="188" t="s">
        <v>10819</v>
      </c>
    </row>
    <row r="176" spans="1:19">
      <c r="A176" s="188">
        <v>175</v>
      </c>
      <c r="B176" s="188" t="s">
        <v>357</v>
      </c>
      <c r="C176" s="188" t="s">
        <v>358</v>
      </c>
      <c r="D176" s="89" t="s">
        <v>19</v>
      </c>
      <c r="E176" s="188" t="s">
        <v>11053</v>
      </c>
      <c r="F176" s="188" t="s">
        <v>10813</v>
      </c>
      <c r="G176" s="188">
        <v>2008</v>
      </c>
      <c r="H176" s="189">
        <v>30.395278000000001</v>
      </c>
      <c r="I176" s="189">
        <v>103.583333</v>
      </c>
      <c r="J176" s="188" t="s">
        <v>205</v>
      </c>
      <c r="K176" s="188" t="s">
        <v>10814</v>
      </c>
      <c r="L176" s="188" t="s">
        <v>11054</v>
      </c>
      <c r="M176" s="188"/>
      <c r="N176" s="188" t="s">
        <v>10915</v>
      </c>
      <c r="O176" s="188" t="s">
        <v>10814</v>
      </c>
      <c r="P176" s="188" t="s">
        <v>6688</v>
      </c>
      <c r="Q176" s="188"/>
      <c r="R176" s="188"/>
      <c r="S176" s="188" t="s">
        <v>10819</v>
      </c>
    </row>
    <row r="177" spans="1:19">
      <c r="A177" s="188">
        <v>176</v>
      </c>
      <c r="B177" s="188" t="s">
        <v>357</v>
      </c>
      <c r="C177" s="188" t="s">
        <v>358</v>
      </c>
      <c r="D177" s="89" t="s">
        <v>19</v>
      </c>
      <c r="E177" s="188" t="s">
        <v>11053</v>
      </c>
      <c r="F177" s="188" t="s">
        <v>10813</v>
      </c>
      <c r="G177" s="188">
        <v>2008</v>
      </c>
      <c r="H177" s="189">
        <v>30.395278000000001</v>
      </c>
      <c r="I177" s="189">
        <v>103.583333</v>
      </c>
      <c r="J177" s="188" t="s">
        <v>205</v>
      </c>
      <c r="K177" s="188" t="s">
        <v>10814</v>
      </c>
      <c r="L177" s="188" t="s">
        <v>11055</v>
      </c>
      <c r="M177" s="188"/>
      <c r="N177" s="188" t="s">
        <v>10915</v>
      </c>
      <c r="O177" s="188" t="s">
        <v>10814</v>
      </c>
      <c r="P177" s="188" t="s">
        <v>6688</v>
      </c>
      <c r="Q177" s="188"/>
      <c r="R177" s="188"/>
      <c r="S177" s="188" t="s">
        <v>10819</v>
      </c>
    </row>
    <row r="178" spans="1:19">
      <c r="A178" s="188">
        <v>177</v>
      </c>
      <c r="B178" s="188" t="s">
        <v>357</v>
      </c>
      <c r="C178" s="188" t="s">
        <v>358</v>
      </c>
      <c r="D178" s="89" t="s">
        <v>19</v>
      </c>
      <c r="E178" s="188" t="s">
        <v>11056</v>
      </c>
      <c r="F178" s="188" t="s">
        <v>10813</v>
      </c>
      <c r="G178" s="188">
        <v>2008</v>
      </c>
      <c r="H178" s="189">
        <v>31.395555999999999</v>
      </c>
      <c r="I178" s="189">
        <v>104.11666700000001</v>
      </c>
      <c r="J178" s="188" t="s">
        <v>205</v>
      </c>
      <c r="K178" s="188" t="s">
        <v>10814</v>
      </c>
      <c r="L178" s="188" t="s">
        <v>11057</v>
      </c>
      <c r="M178" s="188"/>
      <c r="N178" s="188" t="s">
        <v>10915</v>
      </c>
      <c r="O178" s="188" t="s">
        <v>10814</v>
      </c>
      <c r="P178" s="188" t="s">
        <v>6688</v>
      </c>
      <c r="Q178" s="188"/>
      <c r="R178" s="188"/>
      <c r="S178" s="188" t="s">
        <v>10819</v>
      </c>
    </row>
    <row r="179" spans="1:19">
      <c r="A179" s="188">
        <v>178</v>
      </c>
      <c r="B179" s="188" t="s">
        <v>357</v>
      </c>
      <c r="C179" s="188" t="s">
        <v>358</v>
      </c>
      <c r="D179" s="89" t="s">
        <v>19</v>
      </c>
      <c r="E179" s="188" t="s">
        <v>11056</v>
      </c>
      <c r="F179" s="188" t="s">
        <v>10813</v>
      </c>
      <c r="G179" s="188">
        <v>2008</v>
      </c>
      <c r="H179" s="189">
        <v>31.395555999999999</v>
      </c>
      <c r="I179" s="189">
        <v>104.11666700000001</v>
      </c>
      <c r="J179" s="188" t="s">
        <v>205</v>
      </c>
      <c r="K179" s="188" t="s">
        <v>10814</v>
      </c>
      <c r="L179" s="188" t="s">
        <v>11058</v>
      </c>
      <c r="M179" s="188"/>
      <c r="N179" s="188" t="s">
        <v>35</v>
      </c>
      <c r="O179" s="188" t="s">
        <v>10814</v>
      </c>
      <c r="P179" s="188" t="s">
        <v>35</v>
      </c>
      <c r="Q179" s="188" t="s">
        <v>10841</v>
      </c>
      <c r="R179" s="188" t="s">
        <v>10842</v>
      </c>
      <c r="S179" s="188" t="s">
        <v>10819</v>
      </c>
    </row>
    <row r="180" spans="1:19">
      <c r="A180" s="188">
        <v>179</v>
      </c>
      <c r="B180" s="188" t="s">
        <v>357</v>
      </c>
      <c r="C180" s="188" t="s">
        <v>358</v>
      </c>
      <c r="D180" s="89" t="s">
        <v>19</v>
      </c>
      <c r="E180" s="188" t="s">
        <v>11059</v>
      </c>
      <c r="F180" s="188" t="s">
        <v>10813</v>
      </c>
      <c r="G180" s="188">
        <v>2008</v>
      </c>
      <c r="H180" s="189">
        <v>30.295832999999998</v>
      </c>
      <c r="I180" s="189">
        <v>105.016667</v>
      </c>
      <c r="J180" s="188" t="s">
        <v>42</v>
      </c>
      <c r="K180" s="188" t="s">
        <v>10814</v>
      </c>
      <c r="L180" s="188" t="s">
        <v>11060</v>
      </c>
      <c r="M180" s="188"/>
      <c r="N180" s="188" t="s">
        <v>26</v>
      </c>
      <c r="O180" s="188" t="s">
        <v>10814</v>
      </c>
      <c r="P180" s="188" t="s">
        <v>6688</v>
      </c>
      <c r="Q180" s="188"/>
      <c r="R180" s="188"/>
      <c r="S180" s="188" t="s">
        <v>10819</v>
      </c>
    </row>
    <row r="181" spans="1:19">
      <c r="A181" s="188">
        <v>180</v>
      </c>
      <c r="B181" s="188" t="s">
        <v>357</v>
      </c>
      <c r="C181" s="188" t="s">
        <v>358</v>
      </c>
      <c r="D181" s="89" t="s">
        <v>19</v>
      </c>
      <c r="E181" s="188" t="s">
        <v>11059</v>
      </c>
      <c r="F181" s="188" t="s">
        <v>10813</v>
      </c>
      <c r="G181" s="188">
        <v>2008</v>
      </c>
      <c r="H181" s="189">
        <v>30.295832999999998</v>
      </c>
      <c r="I181" s="189">
        <v>105.016667</v>
      </c>
      <c r="J181" s="188" t="s">
        <v>205</v>
      </c>
      <c r="K181" s="188" t="s">
        <v>10814</v>
      </c>
      <c r="L181" s="188" t="s">
        <v>11061</v>
      </c>
      <c r="M181" s="188"/>
      <c r="N181" s="188" t="s">
        <v>10915</v>
      </c>
      <c r="O181" s="188" t="s">
        <v>10814</v>
      </c>
      <c r="P181" s="188" t="s">
        <v>10915</v>
      </c>
      <c r="Q181" s="188" t="s">
        <v>10841</v>
      </c>
      <c r="R181" s="188" t="s">
        <v>10842</v>
      </c>
      <c r="S181" s="188" t="s">
        <v>10819</v>
      </c>
    </row>
    <row r="182" spans="1:19">
      <c r="A182" s="188">
        <v>181</v>
      </c>
      <c r="B182" s="188" t="s">
        <v>357</v>
      </c>
      <c r="C182" s="188" t="s">
        <v>358</v>
      </c>
      <c r="D182" s="89" t="s">
        <v>19</v>
      </c>
      <c r="E182" s="188" t="s">
        <v>11062</v>
      </c>
      <c r="F182" s="188" t="s">
        <v>10813</v>
      </c>
      <c r="G182" s="188">
        <v>2008</v>
      </c>
      <c r="H182" s="189">
        <v>30.845555999999998</v>
      </c>
      <c r="I182" s="189">
        <v>104.86666700000001</v>
      </c>
      <c r="J182" s="188" t="s">
        <v>205</v>
      </c>
      <c r="K182" s="188" t="s">
        <v>10814</v>
      </c>
      <c r="L182" s="188" t="s">
        <v>11063</v>
      </c>
      <c r="M182" s="188"/>
      <c r="N182" s="188" t="s">
        <v>10915</v>
      </c>
      <c r="O182" s="188" t="s">
        <v>10814</v>
      </c>
      <c r="P182" s="188" t="s">
        <v>6688</v>
      </c>
      <c r="Q182" s="188"/>
      <c r="R182" s="188"/>
      <c r="S182" s="188" t="s">
        <v>10819</v>
      </c>
    </row>
    <row r="183" spans="1:19">
      <c r="A183" s="188">
        <v>182</v>
      </c>
      <c r="B183" s="188" t="s">
        <v>357</v>
      </c>
      <c r="C183" s="188" t="s">
        <v>358</v>
      </c>
      <c r="D183" s="89" t="s">
        <v>19</v>
      </c>
      <c r="E183" s="188" t="s">
        <v>11062</v>
      </c>
      <c r="F183" s="188" t="s">
        <v>10813</v>
      </c>
      <c r="G183" s="188">
        <v>2008</v>
      </c>
      <c r="H183" s="189">
        <v>30.845555999999998</v>
      </c>
      <c r="I183" s="189">
        <v>104.86666700000001</v>
      </c>
      <c r="J183" s="188" t="s">
        <v>205</v>
      </c>
      <c r="K183" s="188" t="s">
        <v>10814</v>
      </c>
      <c r="L183" s="188" t="s">
        <v>11064</v>
      </c>
      <c r="M183" s="188"/>
      <c r="N183" s="188" t="s">
        <v>10915</v>
      </c>
      <c r="O183" s="188" t="s">
        <v>10814</v>
      </c>
      <c r="P183" s="188" t="s">
        <v>6688</v>
      </c>
      <c r="Q183" s="188"/>
      <c r="R183" s="188"/>
      <c r="S183" s="188" t="s">
        <v>10819</v>
      </c>
    </row>
    <row r="184" spans="1:19">
      <c r="A184" s="188">
        <v>183</v>
      </c>
      <c r="B184" s="188" t="s">
        <v>357</v>
      </c>
      <c r="C184" s="188" t="s">
        <v>358</v>
      </c>
      <c r="D184" s="89" t="s">
        <v>19</v>
      </c>
      <c r="E184" s="188" t="s">
        <v>11065</v>
      </c>
      <c r="F184" s="188" t="s">
        <v>10813</v>
      </c>
      <c r="G184" s="188">
        <v>2008</v>
      </c>
      <c r="H184" s="189">
        <v>30.862500000000001</v>
      </c>
      <c r="I184" s="189">
        <v>105.483333</v>
      </c>
      <c r="J184" s="188" t="s">
        <v>205</v>
      </c>
      <c r="K184" s="188" t="s">
        <v>10814</v>
      </c>
      <c r="L184" s="188" t="s">
        <v>11066</v>
      </c>
      <c r="M184" s="188"/>
      <c r="N184" s="188" t="s">
        <v>10915</v>
      </c>
      <c r="O184" s="188" t="s">
        <v>10814</v>
      </c>
      <c r="P184" s="188" t="s">
        <v>6688</v>
      </c>
      <c r="Q184" s="188"/>
      <c r="R184" s="188"/>
      <c r="S184" s="188" t="s">
        <v>10819</v>
      </c>
    </row>
    <row r="185" spans="1:19">
      <c r="A185" s="188">
        <v>184</v>
      </c>
      <c r="B185" s="188" t="s">
        <v>357</v>
      </c>
      <c r="C185" s="188" t="s">
        <v>358</v>
      </c>
      <c r="D185" s="89" t="s">
        <v>19</v>
      </c>
      <c r="E185" s="188" t="s">
        <v>11065</v>
      </c>
      <c r="F185" s="188" t="s">
        <v>10813</v>
      </c>
      <c r="G185" s="188">
        <v>2008</v>
      </c>
      <c r="H185" s="189">
        <v>30.879166999999999</v>
      </c>
      <c r="I185" s="189">
        <v>105.5</v>
      </c>
      <c r="J185" s="188" t="s">
        <v>42</v>
      </c>
      <c r="K185" s="188" t="s">
        <v>10814</v>
      </c>
      <c r="L185" s="188" t="s">
        <v>11067</v>
      </c>
      <c r="M185" s="188"/>
      <c r="N185" s="188" t="s">
        <v>26</v>
      </c>
      <c r="O185" s="188" t="s">
        <v>10814</v>
      </c>
      <c r="P185" s="188" t="s">
        <v>6688</v>
      </c>
      <c r="Q185" s="188"/>
      <c r="R185" s="188"/>
      <c r="S185" s="188" t="s">
        <v>10819</v>
      </c>
    </row>
    <row r="186" spans="1:19">
      <c r="A186" s="188">
        <v>185</v>
      </c>
      <c r="B186" s="188" t="s">
        <v>357</v>
      </c>
      <c r="C186" s="188" t="s">
        <v>358</v>
      </c>
      <c r="D186" s="89" t="s">
        <v>19</v>
      </c>
      <c r="E186" s="188" t="s">
        <v>11068</v>
      </c>
      <c r="F186" s="188" t="s">
        <v>10813</v>
      </c>
      <c r="G186" s="188">
        <v>2008</v>
      </c>
      <c r="H186" s="189">
        <v>31.213056000000002</v>
      </c>
      <c r="I186" s="189">
        <v>107.233333</v>
      </c>
      <c r="J186" s="188" t="s">
        <v>205</v>
      </c>
      <c r="K186" s="188" t="s">
        <v>10814</v>
      </c>
      <c r="L186" s="188" t="s">
        <v>11069</v>
      </c>
      <c r="M186" s="188"/>
      <c r="N186" s="188" t="s">
        <v>10915</v>
      </c>
      <c r="O186" s="188" t="s">
        <v>10814</v>
      </c>
      <c r="P186" s="188"/>
      <c r="Q186" s="188"/>
      <c r="R186" s="188"/>
      <c r="S186" s="188" t="s">
        <v>10819</v>
      </c>
    </row>
    <row r="187" spans="1:19">
      <c r="A187" s="188">
        <v>186</v>
      </c>
      <c r="B187" s="188" t="s">
        <v>357</v>
      </c>
      <c r="C187" s="188" t="s">
        <v>358</v>
      </c>
      <c r="D187" s="89" t="s">
        <v>19</v>
      </c>
      <c r="E187" s="188" t="s">
        <v>11068</v>
      </c>
      <c r="F187" s="188" t="s">
        <v>10813</v>
      </c>
      <c r="G187" s="188">
        <v>2008</v>
      </c>
      <c r="H187" s="189">
        <v>31.213056000000002</v>
      </c>
      <c r="I187" s="189">
        <v>107.233333</v>
      </c>
      <c r="J187" s="188" t="s">
        <v>205</v>
      </c>
      <c r="K187" s="188" t="s">
        <v>10814</v>
      </c>
      <c r="L187" s="188" t="s">
        <v>11070</v>
      </c>
      <c r="M187" s="188"/>
      <c r="N187" s="188" t="s">
        <v>10915</v>
      </c>
      <c r="O187" s="188" t="s">
        <v>10814</v>
      </c>
      <c r="P187" s="188"/>
      <c r="Q187" s="188"/>
      <c r="R187" s="188"/>
      <c r="S187" s="188" t="s">
        <v>10819</v>
      </c>
    </row>
    <row r="188" spans="1:19">
      <c r="A188" s="188">
        <v>187</v>
      </c>
      <c r="B188" s="188" t="s">
        <v>357</v>
      </c>
      <c r="C188" s="188" t="s">
        <v>358</v>
      </c>
      <c r="D188" s="89" t="s">
        <v>19</v>
      </c>
      <c r="E188" s="188" t="s">
        <v>11071</v>
      </c>
      <c r="F188" s="188" t="s">
        <v>10813</v>
      </c>
      <c r="G188" s="188">
        <v>2008</v>
      </c>
      <c r="H188" s="189">
        <v>30.295832999999998</v>
      </c>
      <c r="I188" s="189">
        <v>105.016667</v>
      </c>
      <c r="J188" s="188" t="s">
        <v>42</v>
      </c>
      <c r="K188" s="188" t="s">
        <v>10814</v>
      </c>
      <c r="L188" s="188" t="s">
        <v>11072</v>
      </c>
      <c r="M188" s="188"/>
      <c r="N188" s="188" t="s">
        <v>26</v>
      </c>
      <c r="O188" s="188" t="s">
        <v>10814</v>
      </c>
      <c r="P188" s="188" t="s">
        <v>6688</v>
      </c>
      <c r="Q188" s="188"/>
      <c r="R188" s="188"/>
      <c r="S188" s="188" t="s">
        <v>10819</v>
      </c>
    </row>
    <row r="189" spans="1:19">
      <c r="A189" s="188">
        <v>188</v>
      </c>
      <c r="B189" s="188" t="s">
        <v>357</v>
      </c>
      <c r="C189" s="188" t="s">
        <v>358</v>
      </c>
      <c r="D189" s="89" t="s">
        <v>19</v>
      </c>
      <c r="E189" s="188" t="s">
        <v>11071</v>
      </c>
      <c r="F189" s="188" t="s">
        <v>10813</v>
      </c>
      <c r="G189" s="188">
        <v>2008</v>
      </c>
      <c r="H189" s="189">
        <v>30.295832999999998</v>
      </c>
      <c r="I189" s="189">
        <v>105.016667</v>
      </c>
      <c r="J189" s="188" t="s">
        <v>42</v>
      </c>
      <c r="K189" s="188" t="s">
        <v>10814</v>
      </c>
      <c r="L189" s="188" t="s">
        <v>11073</v>
      </c>
      <c r="M189" s="188"/>
      <c r="N189" s="188" t="s">
        <v>26</v>
      </c>
      <c r="O189" s="188" t="s">
        <v>10814</v>
      </c>
      <c r="P189" s="188" t="s">
        <v>6688</v>
      </c>
      <c r="Q189" s="188"/>
      <c r="R189" s="188"/>
      <c r="S189" s="188" t="s">
        <v>10819</v>
      </c>
    </row>
    <row r="190" spans="1:19">
      <c r="A190" s="188">
        <v>189</v>
      </c>
      <c r="B190" s="188" t="s">
        <v>357</v>
      </c>
      <c r="C190" s="188" t="s">
        <v>358</v>
      </c>
      <c r="D190" s="89" t="s">
        <v>19</v>
      </c>
      <c r="E190" s="188" t="s">
        <v>11074</v>
      </c>
      <c r="F190" s="188" t="s">
        <v>10813</v>
      </c>
      <c r="G190" s="188">
        <v>2008</v>
      </c>
      <c r="H190" s="189">
        <v>30.062221999999998</v>
      </c>
      <c r="I190" s="189">
        <v>104.166667</v>
      </c>
      <c r="J190" s="188" t="s">
        <v>205</v>
      </c>
      <c r="K190" s="188" t="s">
        <v>10814</v>
      </c>
      <c r="L190" s="188" t="s">
        <v>11075</v>
      </c>
      <c r="M190" s="188"/>
      <c r="N190" s="188" t="s">
        <v>10915</v>
      </c>
      <c r="O190" s="188" t="s">
        <v>10814</v>
      </c>
      <c r="P190" s="188" t="s">
        <v>6688</v>
      </c>
      <c r="Q190" s="188"/>
      <c r="R190" s="188"/>
      <c r="S190" s="188" t="s">
        <v>10819</v>
      </c>
    </row>
    <row r="191" spans="1:19">
      <c r="A191" s="188">
        <v>190</v>
      </c>
      <c r="B191" s="188" t="s">
        <v>357</v>
      </c>
      <c r="C191" s="188" t="s">
        <v>358</v>
      </c>
      <c r="D191" s="89" t="s">
        <v>19</v>
      </c>
      <c r="E191" s="188" t="s">
        <v>11074</v>
      </c>
      <c r="F191" s="188" t="s">
        <v>10813</v>
      </c>
      <c r="G191" s="188">
        <v>2008</v>
      </c>
      <c r="H191" s="189">
        <v>30.062221999999998</v>
      </c>
      <c r="I191" s="189">
        <v>104.166667</v>
      </c>
      <c r="J191" s="188" t="s">
        <v>205</v>
      </c>
      <c r="K191" s="188" t="s">
        <v>10814</v>
      </c>
      <c r="L191" s="188" t="s">
        <v>11076</v>
      </c>
      <c r="M191" s="188"/>
      <c r="N191" s="188" t="s">
        <v>10915</v>
      </c>
      <c r="O191" s="188" t="s">
        <v>10814</v>
      </c>
      <c r="P191" s="188" t="s">
        <v>6688</v>
      </c>
      <c r="Q191" s="188"/>
      <c r="R191" s="188"/>
      <c r="S191" s="188" t="s">
        <v>10819</v>
      </c>
    </row>
    <row r="192" spans="1:19">
      <c r="A192" s="188">
        <v>191</v>
      </c>
      <c r="B192" s="188" t="s">
        <v>357</v>
      </c>
      <c r="C192" s="188" t="s">
        <v>358</v>
      </c>
      <c r="D192" s="89" t="s">
        <v>19</v>
      </c>
      <c r="E192" s="188" t="s">
        <v>11077</v>
      </c>
      <c r="F192" s="188" t="s">
        <v>10813</v>
      </c>
      <c r="G192" s="188">
        <v>2008</v>
      </c>
      <c r="H192" s="189">
        <v>31.363056</v>
      </c>
      <c r="I192" s="189">
        <v>107.166667</v>
      </c>
      <c r="J192" s="188" t="s">
        <v>205</v>
      </c>
      <c r="K192" s="188" t="s">
        <v>10814</v>
      </c>
      <c r="L192" s="188" t="s">
        <v>11078</v>
      </c>
      <c r="M192" s="188"/>
      <c r="N192" s="188" t="s">
        <v>26</v>
      </c>
      <c r="O192" s="188" t="s">
        <v>10814</v>
      </c>
      <c r="P192" s="188"/>
      <c r="Q192" s="188"/>
      <c r="R192" s="188"/>
      <c r="S192" s="188" t="s">
        <v>10819</v>
      </c>
    </row>
    <row r="193" spans="1:19">
      <c r="A193" s="188">
        <v>192</v>
      </c>
      <c r="B193" s="188" t="s">
        <v>357</v>
      </c>
      <c r="C193" s="188" t="s">
        <v>358</v>
      </c>
      <c r="D193" s="89" t="s">
        <v>19</v>
      </c>
      <c r="E193" s="188" t="s">
        <v>11077</v>
      </c>
      <c r="F193" s="188" t="s">
        <v>10813</v>
      </c>
      <c r="G193" s="188">
        <v>2008</v>
      </c>
      <c r="H193" s="189">
        <v>31.363056</v>
      </c>
      <c r="I193" s="189">
        <v>107.166667</v>
      </c>
      <c r="J193" s="188" t="s">
        <v>205</v>
      </c>
      <c r="K193" s="188" t="s">
        <v>10814</v>
      </c>
      <c r="L193" s="188" t="s">
        <v>11079</v>
      </c>
      <c r="M193" s="188"/>
      <c r="N193" s="188" t="s">
        <v>35</v>
      </c>
      <c r="O193" s="188" t="s">
        <v>10814</v>
      </c>
      <c r="P193" s="188" t="s">
        <v>6688</v>
      </c>
      <c r="Q193" s="188"/>
      <c r="R193" s="188"/>
      <c r="S193" s="188" t="s">
        <v>10819</v>
      </c>
    </row>
    <row r="194" spans="1:19">
      <c r="A194" s="188">
        <v>193</v>
      </c>
      <c r="B194" s="188" t="s">
        <v>357</v>
      </c>
      <c r="C194" s="188" t="s">
        <v>358</v>
      </c>
      <c r="D194" s="89" t="s">
        <v>19</v>
      </c>
      <c r="E194" s="188" t="s">
        <v>11080</v>
      </c>
      <c r="F194" s="188" t="s">
        <v>10813</v>
      </c>
      <c r="G194" s="188">
        <v>2008</v>
      </c>
      <c r="H194" s="189">
        <v>31.012778000000001</v>
      </c>
      <c r="I194" s="189">
        <v>106.283333</v>
      </c>
      <c r="J194" s="188" t="s">
        <v>205</v>
      </c>
      <c r="K194" s="188" t="s">
        <v>10814</v>
      </c>
      <c r="L194" s="188" t="s">
        <v>11081</v>
      </c>
      <c r="M194" s="188"/>
      <c r="N194" s="188" t="s">
        <v>35</v>
      </c>
      <c r="O194" s="188" t="s">
        <v>10814</v>
      </c>
      <c r="P194" s="188" t="s">
        <v>6688</v>
      </c>
      <c r="Q194" s="188"/>
      <c r="R194" s="188"/>
      <c r="S194" s="188" t="s">
        <v>10819</v>
      </c>
    </row>
    <row r="195" spans="1:19">
      <c r="A195" s="188">
        <v>194</v>
      </c>
      <c r="B195" s="188" t="s">
        <v>357</v>
      </c>
      <c r="C195" s="188" t="s">
        <v>358</v>
      </c>
      <c r="D195" s="89" t="s">
        <v>19</v>
      </c>
      <c r="E195" s="188" t="s">
        <v>11080</v>
      </c>
      <c r="F195" s="188" t="s">
        <v>10813</v>
      </c>
      <c r="G195" s="188">
        <v>2008</v>
      </c>
      <c r="H195" s="189">
        <v>31.012778000000001</v>
      </c>
      <c r="I195" s="189">
        <v>106.283333</v>
      </c>
      <c r="J195" s="188" t="s">
        <v>205</v>
      </c>
      <c r="K195" s="188" t="s">
        <v>10814</v>
      </c>
      <c r="L195" s="188" t="s">
        <v>11082</v>
      </c>
      <c r="M195" s="188"/>
      <c r="N195" s="188" t="s">
        <v>10915</v>
      </c>
      <c r="O195" s="188" t="s">
        <v>10814</v>
      </c>
      <c r="P195" s="188" t="s">
        <v>6688</v>
      </c>
      <c r="Q195" s="188"/>
      <c r="R195" s="188"/>
      <c r="S195" s="188" t="s">
        <v>10819</v>
      </c>
    </row>
    <row r="196" spans="1:19">
      <c r="A196" s="188">
        <v>195</v>
      </c>
      <c r="B196" s="188" t="s">
        <v>357</v>
      </c>
      <c r="C196" s="188" t="s">
        <v>358</v>
      </c>
      <c r="D196" s="89" t="s">
        <v>19</v>
      </c>
      <c r="E196" s="188" t="s">
        <v>11083</v>
      </c>
      <c r="F196" s="188" t="s">
        <v>10813</v>
      </c>
      <c r="G196" s="188">
        <v>2008</v>
      </c>
      <c r="H196" s="189">
        <v>30.428611</v>
      </c>
      <c r="I196" s="189">
        <v>103.533333</v>
      </c>
      <c r="J196" s="188" t="s">
        <v>205</v>
      </c>
      <c r="K196" s="188" t="s">
        <v>10814</v>
      </c>
      <c r="L196" s="188" t="s">
        <v>11084</v>
      </c>
      <c r="M196" s="188"/>
      <c r="N196" s="188" t="s">
        <v>10915</v>
      </c>
      <c r="O196" s="188" t="s">
        <v>10814</v>
      </c>
      <c r="P196" s="188" t="s">
        <v>6688</v>
      </c>
      <c r="Q196" s="188"/>
      <c r="R196" s="188"/>
      <c r="S196" s="188" t="s">
        <v>10819</v>
      </c>
    </row>
    <row r="197" spans="1:19">
      <c r="A197" s="188">
        <v>196</v>
      </c>
      <c r="B197" s="188" t="s">
        <v>357</v>
      </c>
      <c r="C197" s="188" t="s">
        <v>358</v>
      </c>
      <c r="D197" s="89" t="s">
        <v>19</v>
      </c>
      <c r="E197" s="188" t="s">
        <v>11083</v>
      </c>
      <c r="F197" s="188" t="s">
        <v>10813</v>
      </c>
      <c r="G197" s="188">
        <v>2008</v>
      </c>
      <c r="H197" s="189">
        <v>30.428611</v>
      </c>
      <c r="I197" s="189">
        <v>103.533333</v>
      </c>
      <c r="J197" s="188" t="s">
        <v>205</v>
      </c>
      <c r="K197" s="188" t="s">
        <v>10814</v>
      </c>
      <c r="L197" s="188" t="s">
        <v>11085</v>
      </c>
      <c r="M197" s="188"/>
      <c r="N197" s="188" t="s">
        <v>10915</v>
      </c>
      <c r="O197" s="188" t="s">
        <v>10814</v>
      </c>
      <c r="P197" s="188" t="s">
        <v>10915</v>
      </c>
      <c r="Q197" s="188" t="s">
        <v>10841</v>
      </c>
      <c r="R197" s="188" t="s">
        <v>10842</v>
      </c>
      <c r="S197" s="188" t="s">
        <v>10819</v>
      </c>
    </row>
    <row r="198" spans="1:19">
      <c r="A198" s="188">
        <v>197</v>
      </c>
      <c r="B198" s="188" t="s">
        <v>357</v>
      </c>
      <c r="C198" s="188" t="s">
        <v>358</v>
      </c>
      <c r="D198" s="89" t="s">
        <v>19</v>
      </c>
      <c r="E198" s="188" t="s">
        <v>11086</v>
      </c>
      <c r="F198" s="188" t="s">
        <v>10813</v>
      </c>
      <c r="G198" s="188">
        <v>2008</v>
      </c>
      <c r="H198" s="189">
        <v>30.428611</v>
      </c>
      <c r="I198" s="189">
        <v>103.45</v>
      </c>
      <c r="J198" s="188" t="s">
        <v>205</v>
      </c>
      <c r="K198" s="188" t="s">
        <v>10814</v>
      </c>
      <c r="L198" s="188" t="s">
        <v>11087</v>
      </c>
      <c r="M198" s="188"/>
      <c r="N198" s="188" t="s">
        <v>35</v>
      </c>
      <c r="O198" s="188" t="s">
        <v>10814</v>
      </c>
      <c r="P198" s="188" t="s">
        <v>6688</v>
      </c>
      <c r="Q198" s="188"/>
      <c r="R198" s="188"/>
      <c r="S198" s="188" t="s">
        <v>10819</v>
      </c>
    </row>
    <row r="199" spans="1:19">
      <c r="A199" s="188">
        <v>198</v>
      </c>
      <c r="B199" s="188" t="s">
        <v>357</v>
      </c>
      <c r="C199" s="188" t="s">
        <v>358</v>
      </c>
      <c r="D199" s="89" t="s">
        <v>19</v>
      </c>
      <c r="E199" s="188" t="s">
        <v>11086</v>
      </c>
      <c r="F199" s="188" t="s">
        <v>10813</v>
      </c>
      <c r="G199" s="188">
        <v>2008</v>
      </c>
      <c r="H199" s="189">
        <v>30.428611</v>
      </c>
      <c r="I199" s="189">
        <v>103.45</v>
      </c>
      <c r="J199" s="188" t="s">
        <v>42</v>
      </c>
      <c r="K199" s="188" t="s">
        <v>10814</v>
      </c>
      <c r="L199" s="188" t="s">
        <v>11088</v>
      </c>
      <c r="M199" s="188"/>
      <c r="N199" s="188" t="s">
        <v>26</v>
      </c>
      <c r="O199" s="188" t="s">
        <v>10814</v>
      </c>
      <c r="P199" s="188" t="s">
        <v>6688</v>
      </c>
      <c r="Q199" s="188"/>
      <c r="R199" s="188"/>
      <c r="S199" s="188" t="s">
        <v>10819</v>
      </c>
    </row>
    <row r="200" spans="1:19">
      <c r="A200" s="188">
        <v>199</v>
      </c>
      <c r="B200" s="188" t="s">
        <v>357</v>
      </c>
      <c r="C200" s="188" t="s">
        <v>358</v>
      </c>
      <c r="D200" s="89" t="s">
        <v>19</v>
      </c>
      <c r="E200" s="188" t="s">
        <v>11089</v>
      </c>
      <c r="F200" s="188" t="s">
        <v>10813</v>
      </c>
      <c r="G200" s="188">
        <v>2008</v>
      </c>
      <c r="H200" s="189">
        <v>30.178889000000002</v>
      </c>
      <c r="I200" s="189">
        <v>104.166667</v>
      </c>
      <c r="J200" s="188" t="s">
        <v>42</v>
      </c>
      <c r="K200" s="188" t="s">
        <v>10814</v>
      </c>
      <c r="L200" s="188" t="s">
        <v>11090</v>
      </c>
      <c r="M200" s="188"/>
      <c r="N200" s="188" t="s">
        <v>26</v>
      </c>
      <c r="O200" s="188" t="s">
        <v>10814</v>
      </c>
      <c r="P200" s="188" t="s">
        <v>6688</v>
      </c>
      <c r="Q200" s="188"/>
      <c r="R200" s="188"/>
      <c r="S200" s="188" t="s">
        <v>10819</v>
      </c>
    </row>
    <row r="201" spans="1:19">
      <c r="A201" s="188">
        <v>200</v>
      </c>
      <c r="B201" s="188" t="s">
        <v>357</v>
      </c>
      <c r="C201" s="188" t="s">
        <v>358</v>
      </c>
      <c r="D201" s="89" t="s">
        <v>19</v>
      </c>
      <c r="E201" s="188" t="s">
        <v>11089</v>
      </c>
      <c r="F201" s="188" t="s">
        <v>10813</v>
      </c>
      <c r="G201" s="188">
        <v>2008</v>
      </c>
      <c r="H201" s="189">
        <v>30.178889000000002</v>
      </c>
      <c r="I201" s="189">
        <v>104.166667</v>
      </c>
      <c r="J201" s="188" t="s">
        <v>205</v>
      </c>
      <c r="K201" s="188" t="s">
        <v>10814</v>
      </c>
      <c r="L201" s="188" t="s">
        <v>11091</v>
      </c>
      <c r="M201" s="188"/>
      <c r="N201" s="188" t="s">
        <v>10915</v>
      </c>
      <c r="O201" s="188" t="s">
        <v>10814</v>
      </c>
      <c r="P201" s="188" t="s">
        <v>10915</v>
      </c>
      <c r="Q201" s="188" t="s">
        <v>10841</v>
      </c>
      <c r="R201" s="188" t="s">
        <v>10842</v>
      </c>
      <c r="S201" s="188" t="s">
        <v>10819</v>
      </c>
    </row>
    <row r="202" spans="1:19">
      <c r="A202" s="188">
        <v>201</v>
      </c>
      <c r="B202" s="188" t="s">
        <v>357</v>
      </c>
      <c r="C202" s="188" t="s">
        <v>358</v>
      </c>
      <c r="D202" s="89" t="s">
        <v>19</v>
      </c>
      <c r="E202" s="188" t="s">
        <v>11092</v>
      </c>
      <c r="F202" s="188" t="s">
        <v>10813</v>
      </c>
      <c r="G202" s="188">
        <v>2008</v>
      </c>
      <c r="H202" s="189">
        <v>31.313056</v>
      </c>
      <c r="I202" s="189">
        <v>107.1</v>
      </c>
      <c r="J202" s="188" t="s">
        <v>205</v>
      </c>
      <c r="K202" s="188" t="s">
        <v>10814</v>
      </c>
      <c r="L202" s="188" t="s">
        <v>11093</v>
      </c>
      <c r="M202" s="188"/>
      <c r="N202" s="188" t="s">
        <v>10915</v>
      </c>
      <c r="O202" s="188" t="s">
        <v>10814</v>
      </c>
      <c r="P202" s="188" t="s">
        <v>6688</v>
      </c>
      <c r="Q202" s="188"/>
      <c r="R202" s="188"/>
      <c r="S202" s="188" t="s">
        <v>10819</v>
      </c>
    </row>
    <row r="203" spans="1:19">
      <c r="A203" s="188">
        <v>202</v>
      </c>
      <c r="B203" s="188" t="s">
        <v>357</v>
      </c>
      <c r="C203" s="188" t="s">
        <v>358</v>
      </c>
      <c r="D203" s="89" t="s">
        <v>19</v>
      </c>
      <c r="E203" s="188" t="s">
        <v>11092</v>
      </c>
      <c r="F203" s="188" t="s">
        <v>10813</v>
      </c>
      <c r="G203" s="188">
        <v>2008</v>
      </c>
      <c r="H203" s="189">
        <v>31.313056</v>
      </c>
      <c r="I203" s="189">
        <v>107.1</v>
      </c>
      <c r="J203" s="188" t="s">
        <v>42</v>
      </c>
      <c r="K203" s="188" t="s">
        <v>10814</v>
      </c>
      <c r="L203" s="188" t="s">
        <v>11094</v>
      </c>
      <c r="M203" s="188"/>
      <c r="N203" s="188" t="s">
        <v>26</v>
      </c>
      <c r="O203" s="188" t="s">
        <v>10814</v>
      </c>
      <c r="P203" s="188" t="s">
        <v>26</v>
      </c>
      <c r="Q203" s="188" t="s">
        <v>10841</v>
      </c>
      <c r="R203" s="188" t="s">
        <v>10842</v>
      </c>
      <c r="S203" s="188" t="s">
        <v>10819</v>
      </c>
    </row>
    <row r="204" spans="1:19">
      <c r="A204" s="188">
        <v>203</v>
      </c>
      <c r="B204" s="188" t="s">
        <v>357</v>
      </c>
      <c r="C204" s="188" t="s">
        <v>358</v>
      </c>
      <c r="D204" s="89" t="s">
        <v>19</v>
      </c>
      <c r="E204" s="188" t="s">
        <v>11092</v>
      </c>
      <c r="F204" s="188" t="s">
        <v>10813</v>
      </c>
      <c r="G204" s="188">
        <v>2008</v>
      </c>
      <c r="H204" s="189">
        <v>31.313056</v>
      </c>
      <c r="I204" s="189">
        <v>107.1</v>
      </c>
      <c r="J204" s="188" t="s">
        <v>205</v>
      </c>
      <c r="K204" s="188" t="s">
        <v>10814</v>
      </c>
      <c r="L204" s="188" t="s">
        <v>11095</v>
      </c>
      <c r="M204" s="188"/>
      <c r="N204" s="188" t="s">
        <v>10915</v>
      </c>
      <c r="O204" s="188" t="s">
        <v>10814</v>
      </c>
      <c r="P204" s="188" t="s">
        <v>6688</v>
      </c>
      <c r="Q204" s="188"/>
      <c r="R204" s="188"/>
      <c r="S204" s="188" t="s">
        <v>10819</v>
      </c>
    </row>
    <row r="205" spans="1:19">
      <c r="A205" s="188">
        <v>204</v>
      </c>
      <c r="B205" s="188" t="s">
        <v>357</v>
      </c>
      <c r="C205" s="188" t="s">
        <v>358</v>
      </c>
      <c r="D205" s="89" t="s">
        <v>19</v>
      </c>
      <c r="E205" s="188" t="s">
        <v>11092</v>
      </c>
      <c r="F205" s="188" t="s">
        <v>10813</v>
      </c>
      <c r="G205" s="188">
        <v>2008</v>
      </c>
      <c r="H205" s="189">
        <v>31.313056</v>
      </c>
      <c r="I205" s="189">
        <v>107.1</v>
      </c>
      <c r="J205" s="188" t="s">
        <v>205</v>
      </c>
      <c r="K205" s="188" t="s">
        <v>10814</v>
      </c>
      <c r="L205" s="188" t="s">
        <v>11078</v>
      </c>
      <c r="M205" s="188"/>
      <c r="N205" s="188" t="s">
        <v>10915</v>
      </c>
      <c r="O205" s="188" t="s">
        <v>10814</v>
      </c>
      <c r="P205" s="188"/>
      <c r="Q205" s="188"/>
      <c r="R205" s="188"/>
      <c r="S205" s="188" t="s">
        <v>10819</v>
      </c>
    </row>
    <row r="206" spans="1:19">
      <c r="A206" s="188">
        <v>205</v>
      </c>
      <c r="B206" s="188" t="s">
        <v>357</v>
      </c>
      <c r="C206" s="188" t="s">
        <v>358</v>
      </c>
      <c r="D206" s="89" t="s">
        <v>19</v>
      </c>
      <c r="E206" s="188" t="s">
        <v>11096</v>
      </c>
      <c r="F206" s="188" t="s">
        <v>10813</v>
      </c>
      <c r="G206" s="188">
        <v>2008</v>
      </c>
      <c r="H206" s="189">
        <v>31.246389000000001</v>
      </c>
      <c r="I206" s="189">
        <v>107.15</v>
      </c>
      <c r="J206" s="188" t="s">
        <v>205</v>
      </c>
      <c r="K206" s="188" t="s">
        <v>10814</v>
      </c>
      <c r="L206" s="188" t="s">
        <v>11097</v>
      </c>
      <c r="M206" s="188"/>
      <c r="N206" s="188" t="s">
        <v>26</v>
      </c>
      <c r="O206" s="188" t="s">
        <v>10814</v>
      </c>
      <c r="P206" s="188" t="s">
        <v>6688</v>
      </c>
      <c r="Q206" s="188"/>
      <c r="R206" s="188"/>
      <c r="S206" s="188" t="s">
        <v>10819</v>
      </c>
    </row>
    <row r="207" spans="1:19">
      <c r="A207" s="188">
        <v>206</v>
      </c>
      <c r="B207" s="188" t="s">
        <v>357</v>
      </c>
      <c r="C207" s="188" t="s">
        <v>358</v>
      </c>
      <c r="D207" s="89" t="s">
        <v>19</v>
      </c>
      <c r="E207" s="188" t="s">
        <v>11096</v>
      </c>
      <c r="F207" s="188" t="s">
        <v>10813</v>
      </c>
      <c r="G207" s="188">
        <v>2008</v>
      </c>
      <c r="H207" s="189">
        <v>31.246389000000001</v>
      </c>
      <c r="I207" s="189">
        <v>107.15</v>
      </c>
      <c r="J207" s="188" t="s">
        <v>205</v>
      </c>
      <c r="K207" s="188" t="s">
        <v>10814</v>
      </c>
      <c r="L207" s="188" t="s">
        <v>11098</v>
      </c>
      <c r="M207" s="188"/>
      <c r="N207" s="188" t="s">
        <v>10915</v>
      </c>
      <c r="O207" s="188" t="s">
        <v>10814</v>
      </c>
      <c r="P207" s="188" t="s">
        <v>6688</v>
      </c>
      <c r="Q207" s="188"/>
      <c r="R207" s="188"/>
      <c r="S207" s="188" t="s">
        <v>10819</v>
      </c>
    </row>
    <row r="208" spans="1:19">
      <c r="A208" s="188">
        <v>207</v>
      </c>
      <c r="B208" s="188" t="s">
        <v>357</v>
      </c>
      <c r="C208" s="188" t="s">
        <v>358</v>
      </c>
      <c r="D208" s="89" t="s">
        <v>19</v>
      </c>
      <c r="E208" s="188" t="s">
        <v>11099</v>
      </c>
      <c r="F208" s="188" t="s">
        <v>10813</v>
      </c>
      <c r="G208" s="188">
        <v>2008</v>
      </c>
      <c r="H208" s="189">
        <v>30.862500000000001</v>
      </c>
      <c r="I208" s="189">
        <v>105.483333</v>
      </c>
      <c r="J208" s="188" t="s">
        <v>205</v>
      </c>
      <c r="K208" s="188" t="s">
        <v>10814</v>
      </c>
      <c r="L208" s="188" t="s">
        <v>11100</v>
      </c>
      <c r="M208" s="188"/>
      <c r="N208" s="188" t="s">
        <v>10915</v>
      </c>
      <c r="O208" s="188" t="s">
        <v>10814</v>
      </c>
      <c r="P208" s="188" t="s">
        <v>10915</v>
      </c>
      <c r="Q208" s="188" t="s">
        <v>10841</v>
      </c>
      <c r="R208" s="188" t="s">
        <v>10842</v>
      </c>
      <c r="S208" s="188" t="s">
        <v>10819</v>
      </c>
    </row>
    <row r="209" spans="1:19">
      <c r="A209" s="188">
        <v>208</v>
      </c>
      <c r="B209" s="188" t="s">
        <v>357</v>
      </c>
      <c r="C209" s="188" t="s">
        <v>358</v>
      </c>
      <c r="D209" s="89" t="s">
        <v>19</v>
      </c>
      <c r="E209" s="188" t="s">
        <v>11099</v>
      </c>
      <c r="F209" s="188" t="s">
        <v>10813</v>
      </c>
      <c r="G209" s="188">
        <v>2008</v>
      </c>
      <c r="H209" s="189">
        <v>29.912500000000001</v>
      </c>
      <c r="I209" s="189">
        <v>105.13333299999999</v>
      </c>
      <c r="J209" s="188" t="s">
        <v>42</v>
      </c>
      <c r="K209" s="188" t="s">
        <v>10814</v>
      </c>
      <c r="L209" s="188" t="s">
        <v>11101</v>
      </c>
      <c r="M209" s="188"/>
      <c r="N209" s="188" t="s">
        <v>26</v>
      </c>
      <c r="O209" s="188" t="s">
        <v>10814</v>
      </c>
      <c r="P209" s="188" t="s">
        <v>6688</v>
      </c>
      <c r="Q209" s="188"/>
      <c r="R209" s="188"/>
      <c r="S209" s="188" t="s">
        <v>10819</v>
      </c>
    </row>
    <row r="210" spans="1:19">
      <c r="A210" s="188">
        <v>209</v>
      </c>
      <c r="B210" s="188" t="s">
        <v>357</v>
      </c>
      <c r="C210" s="188" t="s">
        <v>358</v>
      </c>
      <c r="D210" s="89" t="s">
        <v>19</v>
      </c>
      <c r="E210" s="188" t="s">
        <v>11102</v>
      </c>
      <c r="F210" s="188" t="s">
        <v>10813</v>
      </c>
      <c r="G210" s="188">
        <v>2008</v>
      </c>
      <c r="H210" s="189">
        <v>31.095555999999998</v>
      </c>
      <c r="I210" s="189">
        <v>104.75</v>
      </c>
      <c r="J210" s="188" t="s">
        <v>205</v>
      </c>
      <c r="K210" s="188" t="s">
        <v>10814</v>
      </c>
      <c r="L210" s="188" t="s">
        <v>11103</v>
      </c>
      <c r="M210" s="188"/>
      <c r="N210" s="188" t="s">
        <v>10915</v>
      </c>
      <c r="O210" s="188" t="s">
        <v>10814</v>
      </c>
      <c r="P210" s="188" t="s">
        <v>6688</v>
      </c>
      <c r="Q210" s="188"/>
      <c r="R210" s="188"/>
      <c r="S210" s="188" t="s">
        <v>10819</v>
      </c>
    </row>
    <row r="211" spans="1:19">
      <c r="A211" s="188">
        <v>210</v>
      </c>
      <c r="B211" s="188" t="s">
        <v>357</v>
      </c>
      <c r="C211" s="188" t="s">
        <v>358</v>
      </c>
      <c r="D211" s="89" t="s">
        <v>19</v>
      </c>
      <c r="E211" s="188" t="s">
        <v>11102</v>
      </c>
      <c r="F211" s="188" t="s">
        <v>10813</v>
      </c>
      <c r="G211" s="188">
        <v>2008</v>
      </c>
      <c r="H211" s="189">
        <v>31.095555999999998</v>
      </c>
      <c r="I211" s="189">
        <v>104.75</v>
      </c>
      <c r="J211" s="188" t="s">
        <v>42</v>
      </c>
      <c r="K211" s="188" t="s">
        <v>10814</v>
      </c>
      <c r="L211" s="188" t="s">
        <v>11104</v>
      </c>
      <c r="M211" s="188"/>
      <c r="N211" s="188" t="s">
        <v>26</v>
      </c>
      <c r="O211" s="188" t="s">
        <v>10814</v>
      </c>
      <c r="P211" s="188" t="s">
        <v>6688</v>
      </c>
      <c r="Q211" s="188"/>
      <c r="R211" s="188"/>
      <c r="S211" s="188" t="s">
        <v>10819</v>
      </c>
    </row>
    <row r="212" spans="1:19">
      <c r="A212" s="188">
        <v>211</v>
      </c>
      <c r="B212" s="188" t="s">
        <v>357</v>
      </c>
      <c r="C212" s="188" t="s">
        <v>358</v>
      </c>
      <c r="D212" s="89" t="s">
        <v>19</v>
      </c>
      <c r="E212" s="188" t="s">
        <v>11105</v>
      </c>
      <c r="F212" s="188" t="s">
        <v>10813</v>
      </c>
      <c r="G212" s="188">
        <v>2008</v>
      </c>
      <c r="H212" s="189">
        <v>31.362221999999999</v>
      </c>
      <c r="I212" s="189">
        <v>104.183333</v>
      </c>
      <c r="J212" s="188" t="s">
        <v>205</v>
      </c>
      <c r="K212" s="188" t="s">
        <v>10814</v>
      </c>
      <c r="L212" s="188" t="s">
        <v>11106</v>
      </c>
      <c r="M212" s="188"/>
      <c r="N212" s="188" t="s">
        <v>10915</v>
      </c>
      <c r="O212" s="188" t="s">
        <v>10814</v>
      </c>
      <c r="P212" s="188" t="s">
        <v>6688</v>
      </c>
      <c r="Q212" s="188"/>
      <c r="R212" s="188"/>
      <c r="S212" s="188" t="s">
        <v>10819</v>
      </c>
    </row>
    <row r="213" spans="1:19">
      <c r="A213" s="188">
        <v>212</v>
      </c>
      <c r="B213" s="188" t="s">
        <v>357</v>
      </c>
      <c r="C213" s="188" t="s">
        <v>358</v>
      </c>
      <c r="D213" s="89" t="s">
        <v>19</v>
      </c>
      <c r="E213" s="188" t="s">
        <v>11105</v>
      </c>
      <c r="F213" s="188" t="s">
        <v>10813</v>
      </c>
      <c r="G213" s="188">
        <v>2008</v>
      </c>
      <c r="H213" s="189">
        <v>31.362221999999999</v>
      </c>
      <c r="I213" s="189">
        <v>104.183333</v>
      </c>
      <c r="J213" s="188" t="s">
        <v>205</v>
      </c>
      <c r="K213" s="188" t="s">
        <v>10814</v>
      </c>
      <c r="L213" s="188" t="s">
        <v>11107</v>
      </c>
      <c r="M213" s="188"/>
      <c r="N213" s="188" t="s">
        <v>10915</v>
      </c>
      <c r="O213" s="188" t="s">
        <v>10814</v>
      </c>
      <c r="P213" s="188" t="s">
        <v>10915</v>
      </c>
      <c r="Q213" s="188" t="s">
        <v>10841</v>
      </c>
      <c r="R213" s="188" t="s">
        <v>10842</v>
      </c>
      <c r="S213" s="188" t="s">
        <v>10819</v>
      </c>
    </row>
    <row r="214" spans="1:19">
      <c r="A214" s="188">
        <v>213</v>
      </c>
      <c r="B214" s="188" t="s">
        <v>357</v>
      </c>
      <c r="C214" s="188" t="s">
        <v>358</v>
      </c>
      <c r="D214" s="89" t="s">
        <v>19</v>
      </c>
      <c r="E214" s="188" t="s">
        <v>11108</v>
      </c>
      <c r="F214" s="188" t="s">
        <v>10813</v>
      </c>
      <c r="G214" s="188">
        <v>2008</v>
      </c>
      <c r="H214" s="189">
        <v>31.395555999999999</v>
      </c>
      <c r="I214" s="189">
        <v>104.11666700000001</v>
      </c>
      <c r="J214" s="188" t="s">
        <v>205</v>
      </c>
      <c r="K214" s="188" t="s">
        <v>10814</v>
      </c>
      <c r="L214" s="188" t="s">
        <v>11109</v>
      </c>
      <c r="M214" s="188"/>
      <c r="N214" s="188" t="s">
        <v>10915</v>
      </c>
      <c r="O214" s="188" t="s">
        <v>10814</v>
      </c>
      <c r="P214" s="188" t="s">
        <v>10915</v>
      </c>
      <c r="Q214" s="188" t="s">
        <v>10841</v>
      </c>
      <c r="R214" s="188" t="s">
        <v>10842</v>
      </c>
      <c r="S214" s="188" t="s">
        <v>10819</v>
      </c>
    </row>
    <row r="215" spans="1:19">
      <c r="A215" s="188">
        <v>214</v>
      </c>
      <c r="B215" s="188" t="s">
        <v>357</v>
      </c>
      <c r="C215" s="188" t="s">
        <v>358</v>
      </c>
      <c r="D215" s="89" t="s">
        <v>19</v>
      </c>
      <c r="E215" s="188" t="s">
        <v>11108</v>
      </c>
      <c r="F215" s="188" t="s">
        <v>10813</v>
      </c>
      <c r="G215" s="188">
        <v>2008</v>
      </c>
      <c r="H215" s="189">
        <v>31.395555999999999</v>
      </c>
      <c r="I215" s="189">
        <v>104.11666700000001</v>
      </c>
      <c r="J215" s="188" t="s">
        <v>205</v>
      </c>
      <c r="K215" s="188" t="s">
        <v>10814</v>
      </c>
      <c r="L215" s="188" t="s">
        <v>11110</v>
      </c>
      <c r="M215" s="188"/>
      <c r="N215" s="188" t="s">
        <v>10915</v>
      </c>
      <c r="O215" s="188" t="s">
        <v>10814</v>
      </c>
      <c r="P215" s="188" t="s">
        <v>10915</v>
      </c>
      <c r="Q215" s="188" t="s">
        <v>10841</v>
      </c>
      <c r="R215" s="188" t="s">
        <v>10842</v>
      </c>
      <c r="S215" s="188" t="s">
        <v>10819</v>
      </c>
    </row>
    <row r="216" spans="1:19">
      <c r="A216" s="188">
        <v>215</v>
      </c>
      <c r="B216" s="188" t="s">
        <v>357</v>
      </c>
      <c r="C216" s="188" t="s">
        <v>358</v>
      </c>
      <c r="D216" s="89" t="s">
        <v>19</v>
      </c>
      <c r="E216" s="188" t="s">
        <v>11111</v>
      </c>
      <c r="F216" s="188" t="s">
        <v>10813</v>
      </c>
      <c r="G216" s="188">
        <v>2008</v>
      </c>
      <c r="H216" s="189">
        <v>30.962499999999999</v>
      </c>
      <c r="I216" s="189">
        <v>105.066667</v>
      </c>
      <c r="J216" s="188" t="s">
        <v>205</v>
      </c>
      <c r="K216" s="188" t="s">
        <v>10814</v>
      </c>
      <c r="L216" s="188" t="s">
        <v>11112</v>
      </c>
      <c r="M216" s="188"/>
      <c r="N216" s="188" t="s">
        <v>35</v>
      </c>
      <c r="O216" s="188" t="s">
        <v>10814</v>
      </c>
      <c r="P216" s="188" t="s">
        <v>6688</v>
      </c>
      <c r="Q216" s="188"/>
      <c r="R216" s="188"/>
      <c r="S216" s="188" t="s">
        <v>10819</v>
      </c>
    </row>
    <row r="217" spans="1:19">
      <c r="A217" s="188">
        <v>216</v>
      </c>
      <c r="B217" s="188" t="s">
        <v>357</v>
      </c>
      <c r="C217" s="188" t="s">
        <v>358</v>
      </c>
      <c r="D217" s="89" t="s">
        <v>19</v>
      </c>
      <c r="E217" s="188" t="s">
        <v>11111</v>
      </c>
      <c r="F217" s="188" t="s">
        <v>10813</v>
      </c>
      <c r="G217" s="188">
        <v>2008</v>
      </c>
      <c r="H217" s="189">
        <v>30.962499999999999</v>
      </c>
      <c r="I217" s="189">
        <v>105.066667</v>
      </c>
      <c r="J217" s="188" t="s">
        <v>205</v>
      </c>
      <c r="K217" s="188" t="s">
        <v>10814</v>
      </c>
      <c r="L217" s="188" t="s">
        <v>11113</v>
      </c>
      <c r="M217" s="188"/>
      <c r="N217" s="188" t="s">
        <v>35</v>
      </c>
      <c r="O217" s="188" t="s">
        <v>10814</v>
      </c>
      <c r="P217" s="188" t="s">
        <v>6688</v>
      </c>
      <c r="Q217" s="188"/>
      <c r="R217" s="188"/>
      <c r="S217" s="188" t="s">
        <v>10819</v>
      </c>
    </row>
    <row r="218" spans="1:19">
      <c r="A218" s="188">
        <v>217</v>
      </c>
      <c r="B218" s="188" t="s">
        <v>357</v>
      </c>
      <c r="C218" s="188" t="s">
        <v>358</v>
      </c>
      <c r="D218" s="89" t="s">
        <v>19</v>
      </c>
      <c r="E218" s="188" t="s">
        <v>11114</v>
      </c>
      <c r="F218" s="188" t="s">
        <v>10813</v>
      </c>
      <c r="G218" s="188">
        <v>2008</v>
      </c>
      <c r="H218" s="189">
        <v>30.895555999999999</v>
      </c>
      <c r="I218" s="189">
        <v>104.583333</v>
      </c>
      <c r="J218" s="188" t="s">
        <v>42</v>
      </c>
      <c r="K218" s="188" t="s">
        <v>10814</v>
      </c>
      <c r="L218" s="188" t="s">
        <v>11115</v>
      </c>
      <c r="M218" s="188"/>
      <c r="N218" s="188" t="s">
        <v>26</v>
      </c>
      <c r="O218" s="188" t="s">
        <v>10814</v>
      </c>
      <c r="P218" s="188" t="s">
        <v>26</v>
      </c>
      <c r="Q218" s="188" t="s">
        <v>10841</v>
      </c>
      <c r="R218" s="188" t="s">
        <v>10842</v>
      </c>
      <c r="S218" s="188" t="s">
        <v>10819</v>
      </c>
    </row>
    <row r="219" spans="1:19">
      <c r="A219" s="188">
        <v>218</v>
      </c>
      <c r="B219" s="188" t="s">
        <v>357</v>
      </c>
      <c r="C219" s="188" t="s">
        <v>358</v>
      </c>
      <c r="D219" s="89" t="s">
        <v>19</v>
      </c>
      <c r="E219" s="188" t="s">
        <v>11114</v>
      </c>
      <c r="F219" s="188" t="s">
        <v>10813</v>
      </c>
      <c r="G219" s="188">
        <v>2008</v>
      </c>
      <c r="H219" s="189">
        <v>30.895555999999999</v>
      </c>
      <c r="I219" s="189">
        <v>104.583333</v>
      </c>
      <c r="J219" s="188" t="s">
        <v>205</v>
      </c>
      <c r="K219" s="188" t="s">
        <v>10814</v>
      </c>
      <c r="L219" s="188" t="s">
        <v>11116</v>
      </c>
      <c r="M219" s="188"/>
      <c r="N219" s="188" t="s">
        <v>10915</v>
      </c>
      <c r="O219" s="188" t="s">
        <v>10814</v>
      </c>
      <c r="P219" s="188" t="s">
        <v>10915</v>
      </c>
      <c r="Q219" s="188" t="s">
        <v>10841</v>
      </c>
      <c r="R219" s="188" t="s">
        <v>10842</v>
      </c>
      <c r="S219" s="188" t="s">
        <v>10819</v>
      </c>
    </row>
    <row r="220" spans="1:19">
      <c r="A220" s="188">
        <v>219</v>
      </c>
      <c r="B220" s="188" t="s">
        <v>357</v>
      </c>
      <c r="C220" s="188" t="s">
        <v>358</v>
      </c>
      <c r="D220" s="89" t="s">
        <v>19</v>
      </c>
      <c r="E220" s="188" t="s">
        <v>11117</v>
      </c>
      <c r="F220" s="188" t="s">
        <v>10813</v>
      </c>
      <c r="G220" s="188">
        <v>2008</v>
      </c>
      <c r="H220" s="189">
        <v>30.962499999999999</v>
      </c>
      <c r="I220" s="189">
        <v>105.066667</v>
      </c>
      <c r="J220" s="188" t="s">
        <v>205</v>
      </c>
      <c r="K220" s="188" t="s">
        <v>10814</v>
      </c>
      <c r="L220" s="188" t="s">
        <v>11118</v>
      </c>
      <c r="M220" s="188"/>
      <c r="N220" s="188" t="s">
        <v>10915</v>
      </c>
      <c r="O220" s="188" t="s">
        <v>10814</v>
      </c>
      <c r="P220" s="188" t="s">
        <v>10915</v>
      </c>
      <c r="Q220" s="188" t="s">
        <v>10841</v>
      </c>
      <c r="R220" s="188" t="s">
        <v>10842</v>
      </c>
      <c r="S220" s="188" t="s">
        <v>10819</v>
      </c>
    </row>
    <row r="221" spans="1:19">
      <c r="A221" s="188">
        <v>220</v>
      </c>
      <c r="B221" s="188" t="s">
        <v>357</v>
      </c>
      <c r="C221" s="188" t="s">
        <v>358</v>
      </c>
      <c r="D221" s="89" t="s">
        <v>19</v>
      </c>
      <c r="E221" s="188" t="s">
        <v>11117</v>
      </c>
      <c r="F221" s="188" t="s">
        <v>10813</v>
      </c>
      <c r="G221" s="188">
        <v>2008</v>
      </c>
      <c r="H221" s="189">
        <v>30.962499999999999</v>
      </c>
      <c r="I221" s="189">
        <v>105.066667</v>
      </c>
      <c r="J221" s="188" t="s">
        <v>205</v>
      </c>
      <c r="K221" s="188" t="s">
        <v>10814</v>
      </c>
      <c r="L221" s="188" t="s">
        <v>11119</v>
      </c>
      <c r="M221" s="188"/>
      <c r="N221" s="188" t="s">
        <v>10915</v>
      </c>
      <c r="O221" s="188" t="s">
        <v>10814</v>
      </c>
      <c r="P221" s="188" t="s">
        <v>10915</v>
      </c>
      <c r="Q221" s="188" t="s">
        <v>10841</v>
      </c>
      <c r="R221" s="188" t="s">
        <v>10842</v>
      </c>
      <c r="S221" s="188" t="s">
        <v>10819</v>
      </c>
    </row>
    <row r="222" spans="1:19">
      <c r="A222" s="188">
        <v>221</v>
      </c>
      <c r="B222" s="188" t="s">
        <v>357</v>
      </c>
      <c r="C222" s="188" t="s">
        <v>358</v>
      </c>
      <c r="D222" s="89" t="s">
        <v>19</v>
      </c>
      <c r="E222" s="188" t="s">
        <v>11120</v>
      </c>
      <c r="F222" s="188" t="s">
        <v>10813</v>
      </c>
      <c r="G222" s="188">
        <v>2008</v>
      </c>
      <c r="H222" s="189">
        <v>29.995000000000001</v>
      </c>
      <c r="I222" s="189">
        <v>102.983333</v>
      </c>
      <c r="J222" s="188" t="s">
        <v>205</v>
      </c>
      <c r="K222" s="188" t="s">
        <v>10814</v>
      </c>
      <c r="L222" s="188" t="s">
        <v>11121</v>
      </c>
      <c r="M222" s="188"/>
      <c r="N222" s="188" t="s">
        <v>10915</v>
      </c>
      <c r="O222" s="188" t="s">
        <v>10814</v>
      </c>
      <c r="P222" s="188" t="s">
        <v>6688</v>
      </c>
      <c r="Q222" s="188"/>
      <c r="R222" s="188"/>
      <c r="S222" s="188" t="s">
        <v>10819</v>
      </c>
    </row>
    <row r="223" spans="1:19">
      <c r="A223" s="188">
        <v>222</v>
      </c>
      <c r="B223" s="188" t="s">
        <v>357</v>
      </c>
      <c r="C223" s="188" t="s">
        <v>358</v>
      </c>
      <c r="D223" s="89" t="s">
        <v>19</v>
      </c>
      <c r="E223" s="188" t="s">
        <v>11120</v>
      </c>
      <c r="F223" s="188" t="s">
        <v>10813</v>
      </c>
      <c r="G223" s="188">
        <v>2008</v>
      </c>
      <c r="H223" s="189">
        <v>29.995000000000001</v>
      </c>
      <c r="I223" s="189">
        <v>102.983333</v>
      </c>
      <c r="J223" s="188" t="s">
        <v>42</v>
      </c>
      <c r="K223" s="188" t="s">
        <v>10814</v>
      </c>
      <c r="L223" s="188" t="s">
        <v>11122</v>
      </c>
      <c r="M223" s="188"/>
      <c r="N223" s="188" t="s">
        <v>26</v>
      </c>
      <c r="O223" s="188" t="s">
        <v>10814</v>
      </c>
      <c r="P223" s="188" t="s">
        <v>6688</v>
      </c>
      <c r="Q223" s="188"/>
      <c r="R223" s="188"/>
      <c r="S223" s="188" t="s">
        <v>10819</v>
      </c>
    </row>
    <row r="224" spans="1:19">
      <c r="A224" s="188">
        <v>223</v>
      </c>
      <c r="B224" s="188" t="s">
        <v>357</v>
      </c>
      <c r="C224" s="188" t="s">
        <v>358</v>
      </c>
      <c r="D224" s="89" t="s">
        <v>19</v>
      </c>
      <c r="E224" s="188" t="s">
        <v>11120</v>
      </c>
      <c r="F224" s="188" t="s">
        <v>10813</v>
      </c>
      <c r="G224" s="188">
        <v>2008</v>
      </c>
      <c r="H224" s="189">
        <v>29.995000000000001</v>
      </c>
      <c r="I224" s="189">
        <v>102.983333</v>
      </c>
      <c r="J224" s="188" t="s">
        <v>205</v>
      </c>
      <c r="K224" s="188" t="s">
        <v>10814</v>
      </c>
      <c r="L224" s="188" t="s">
        <v>11123</v>
      </c>
      <c r="M224" s="188"/>
      <c r="N224" s="188" t="s">
        <v>10915</v>
      </c>
      <c r="O224" s="188" t="s">
        <v>10814</v>
      </c>
      <c r="P224" s="188" t="s">
        <v>10915</v>
      </c>
      <c r="Q224" s="188" t="s">
        <v>10841</v>
      </c>
      <c r="R224" s="188" t="s">
        <v>10842</v>
      </c>
      <c r="S224" s="188" t="s">
        <v>10819</v>
      </c>
    </row>
    <row r="225" spans="1:19">
      <c r="A225" s="188">
        <v>224</v>
      </c>
      <c r="B225" s="188" t="s">
        <v>357</v>
      </c>
      <c r="C225" s="188" t="s">
        <v>358</v>
      </c>
      <c r="D225" s="89" t="s">
        <v>19</v>
      </c>
      <c r="E225" s="188" t="s">
        <v>11120</v>
      </c>
      <c r="F225" s="188" t="s">
        <v>10813</v>
      </c>
      <c r="G225" s="188">
        <v>2008</v>
      </c>
      <c r="H225" s="189">
        <v>29.995000000000001</v>
      </c>
      <c r="I225" s="189">
        <v>102.983333</v>
      </c>
      <c r="J225" s="188" t="s">
        <v>205</v>
      </c>
      <c r="K225" s="188" t="s">
        <v>10814</v>
      </c>
      <c r="L225" s="188" t="s">
        <v>11124</v>
      </c>
      <c r="M225" s="188"/>
      <c r="N225" s="188" t="s">
        <v>10915</v>
      </c>
      <c r="O225" s="188" t="s">
        <v>10814</v>
      </c>
      <c r="P225" s="188" t="s">
        <v>6688</v>
      </c>
      <c r="Q225" s="188"/>
      <c r="R225" s="188"/>
      <c r="S225" s="188" t="s">
        <v>10819</v>
      </c>
    </row>
    <row r="226" spans="1:19">
      <c r="A226" s="188">
        <v>225</v>
      </c>
      <c r="B226" s="188" t="s">
        <v>357</v>
      </c>
      <c r="C226" s="188" t="s">
        <v>358</v>
      </c>
      <c r="D226" s="89" t="s">
        <v>19</v>
      </c>
      <c r="E226" s="188" t="s">
        <v>11120</v>
      </c>
      <c r="F226" s="188" t="s">
        <v>10813</v>
      </c>
      <c r="G226" s="188">
        <v>2008</v>
      </c>
      <c r="H226" s="189">
        <v>29.995000000000001</v>
      </c>
      <c r="I226" s="189">
        <v>102.983333</v>
      </c>
      <c r="J226" s="188" t="s">
        <v>205</v>
      </c>
      <c r="K226" s="188" t="s">
        <v>10814</v>
      </c>
      <c r="L226" s="188" t="s">
        <v>11125</v>
      </c>
      <c r="M226" s="188"/>
      <c r="N226" s="188" t="s">
        <v>10915</v>
      </c>
      <c r="O226" s="188" t="s">
        <v>10814</v>
      </c>
      <c r="P226" s="188" t="s">
        <v>6688</v>
      </c>
      <c r="Q226" s="188"/>
      <c r="R226" s="188"/>
      <c r="S226" s="188" t="s">
        <v>10819</v>
      </c>
    </row>
    <row r="227" spans="1:19">
      <c r="A227" s="188">
        <v>226</v>
      </c>
      <c r="B227" s="188" t="s">
        <v>357</v>
      </c>
      <c r="C227" s="188" t="s">
        <v>358</v>
      </c>
      <c r="D227" s="89" t="s">
        <v>19</v>
      </c>
      <c r="E227" s="188" t="s">
        <v>11120</v>
      </c>
      <c r="F227" s="188" t="s">
        <v>10813</v>
      </c>
      <c r="G227" s="188">
        <v>2008</v>
      </c>
      <c r="H227" s="189">
        <v>29.995000000000001</v>
      </c>
      <c r="I227" s="189">
        <v>102.983333</v>
      </c>
      <c r="J227" s="188" t="s">
        <v>205</v>
      </c>
      <c r="K227" s="188" t="s">
        <v>10814</v>
      </c>
      <c r="L227" s="188" t="s">
        <v>11126</v>
      </c>
      <c r="M227" s="188"/>
      <c r="N227" s="188" t="s">
        <v>10915</v>
      </c>
      <c r="O227" s="188" t="s">
        <v>10814</v>
      </c>
      <c r="P227" s="188" t="s">
        <v>6688</v>
      </c>
      <c r="Q227" s="188"/>
      <c r="R227" s="188"/>
      <c r="S227" s="188" t="s">
        <v>10819</v>
      </c>
    </row>
    <row r="228" spans="1:19">
      <c r="A228" s="188">
        <v>227</v>
      </c>
      <c r="B228" s="188" t="s">
        <v>357</v>
      </c>
      <c r="C228" s="188" t="s">
        <v>358</v>
      </c>
      <c r="D228" s="89" t="s">
        <v>19</v>
      </c>
      <c r="E228" s="188" t="s">
        <v>11127</v>
      </c>
      <c r="F228" s="188" t="s">
        <v>10813</v>
      </c>
      <c r="G228" s="188">
        <v>2008</v>
      </c>
      <c r="H228" s="189">
        <v>28.712222000000001</v>
      </c>
      <c r="I228" s="189">
        <v>104.516667</v>
      </c>
      <c r="J228" s="188" t="s">
        <v>42</v>
      </c>
      <c r="K228" s="188" t="s">
        <v>10814</v>
      </c>
      <c r="L228" s="188" t="s">
        <v>11128</v>
      </c>
      <c r="M228" s="188"/>
      <c r="N228" s="188" t="s">
        <v>26</v>
      </c>
      <c r="O228" s="188" t="s">
        <v>10814</v>
      </c>
      <c r="P228" s="188" t="s">
        <v>6688</v>
      </c>
      <c r="Q228" s="188"/>
      <c r="R228" s="188"/>
      <c r="S228" s="188" t="s">
        <v>10819</v>
      </c>
    </row>
    <row r="229" spans="1:19">
      <c r="A229" s="188">
        <v>228</v>
      </c>
      <c r="B229" s="188" t="s">
        <v>357</v>
      </c>
      <c r="C229" s="188" t="s">
        <v>358</v>
      </c>
      <c r="D229" s="89" t="s">
        <v>19</v>
      </c>
      <c r="E229" s="188" t="s">
        <v>11127</v>
      </c>
      <c r="F229" s="188" t="s">
        <v>10813</v>
      </c>
      <c r="G229" s="188">
        <v>2008</v>
      </c>
      <c r="H229" s="189">
        <v>28.712222000000001</v>
      </c>
      <c r="I229" s="189">
        <v>104.516667</v>
      </c>
      <c r="J229" s="188" t="s">
        <v>205</v>
      </c>
      <c r="K229" s="188" t="s">
        <v>10814</v>
      </c>
      <c r="L229" s="188" t="s">
        <v>11129</v>
      </c>
      <c r="M229" s="188"/>
      <c r="N229" s="188" t="s">
        <v>10915</v>
      </c>
      <c r="O229" s="188" t="s">
        <v>10814</v>
      </c>
      <c r="P229" s="188" t="s">
        <v>6688</v>
      </c>
      <c r="Q229" s="188"/>
      <c r="R229" s="188"/>
      <c r="S229" s="188" t="s">
        <v>10819</v>
      </c>
    </row>
    <row r="230" spans="1:19">
      <c r="A230" s="188">
        <v>229</v>
      </c>
      <c r="B230" s="188" t="s">
        <v>357</v>
      </c>
      <c r="C230" s="188" t="s">
        <v>358</v>
      </c>
      <c r="D230" s="89" t="s">
        <v>19</v>
      </c>
      <c r="E230" s="188" t="s">
        <v>11130</v>
      </c>
      <c r="F230" s="188" t="s">
        <v>10813</v>
      </c>
      <c r="G230" s="188">
        <v>2008</v>
      </c>
      <c r="H230" s="189">
        <v>30.195833</v>
      </c>
      <c r="I230" s="189">
        <v>105.816667</v>
      </c>
      <c r="J230" s="188" t="s">
        <v>205</v>
      </c>
      <c r="K230" s="188" t="s">
        <v>10814</v>
      </c>
      <c r="L230" s="188" t="s">
        <v>11131</v>
      </c>
      <c r="M230" s="188"/>
      <c r="N230" s="188" t="s">
        <v>35</v>
      </c>
      <c r="O230" s="188" t="s">
        <v>10814</v>
      </c>
      <c r="P230" s="188" t="s">
        <v>6688</v>
      </c>
      <c r="Q230" s="188"/>
      <c r="R230" s="188"/>
      <c r="S230" s="188" t="s">
        <v>10819</v>
      </c>
    </row>
    <row r="231" spans="1:19">
      <c r="A231" s="188">
        <v>230</v>
      </c>
      <c r="B231" s="188" t="s">
        <v>357</v>
      </c>
      <c r="C231" s="188" t="s">
        <v>358</v>
      </c>
      <c r="D231" s="89" t="s">
        <v>19</v>
      </c>
      <c r="E231" s="188" t="s">
        <v>11130</v>
      </c>
      <c r="F231" s="188" t="s">
        <v>10813</v>
      </c>
      <c r="G231" s="188">
        <v>2008</v>
      </c>
      <c r="H231" s="189">
        <v>30.195833</v>
      </c>
      <c r="I231" s="189">
        <v>105.816667</v>
      </c>
      <c r="J231" s="188" t="s">
        <v>205</v>
      </c>
      <c r="K231" s="188" t="s">
        <v>10814</v>
      </c>
      <c r="L231" s="188" t="s">
        <v>11132</v>
      </c>
      <c r="M231" s="188"/>
      <c r="N231" s="188" t="s">
        <v>10915</v>
      </c>
      <c r="O231" s="188" t="s">
        <v>10814</v>
      </c>
      <c r="P231" s="188" t="s">
        <v>6688</v>
      </c>
      <c r="Q231" s="188"/>
      <c r="R231" s="188"/>
      <c r="S231" s="188" t="s">
        <v>10819</v>
      </c>
    </row>
    <row r="232" spans="1:19">
      <c r="A232" s="188">
        <v>231</v>
      </c>
      <c r="B232" s="188" t="s">
        <v>357</v>
      </c>
      <c r="C232" s="188" t="s">
        <v>358</v>
      </c>
      <c r="D232" s="89" t="s">
        <v>19</v>
      </c>
      <c r="E232" s="188" t="s">
        <v>11130</v>
      </c>
      <c r="F232" s="188" t="s">
        <v>10813</v>
      </c>
      <c r="G232" s="188">
        <v>2008</v>
      </c>
      <c r="H232" s="189">
        <v>30.195833</v>
      </c>
      <c r="I232" s="189">
        <v>105.816667</v>
      </c>
      <c r="J232" s="188" t="s">
        <v>205</v>
      </c>
      <c r="K232" s="188" t="s">
        <v>10814</v>
      </c>
      <c r="L232" s="188" t="s">
        <v>11133</v>
      </c>
      <c r="M232" s="188"/>
      <c r="N232" s="188" t="s">
        <v>35</v>
      </c>
      <c r="O232" s="188" t="s">
        <v>10814</v>
      </c>
      <c r="P232" s="188" t="s">
        <v>35</v>
      </c>
      <c r="Q232" s="188" t="s">
        <v>10841</v>
      </c>
      <c r="R232" s="188" t="s">
        <v>10842</v>
      </c>
      <c r="S232" s="188" t="s">
        <v>10819</v>
      </c>
    </row>
    <row r="233" spans="1:19">
      <c r="A233" s="188">
        <v>232</v>
      </c>
      <c r="B233" s="188" t="s">
        <v>357</v>
      </c>
      <c r="C233" s="188" t="s">
        <v>358</v>
      </c>
      <c r="D233" s="89" t="s">
        <v>19</v>
      </c>
      <c r="E233" s="188" t="s">
        <v>11130</v>
      </c>
      <c r="F233" s="188" t="s">
        <v>10813</v>
      </c>
      <c r="G233" s="188">
        <v>2008</v>
      </c>
      <c r="H233" s="189">
        <v>30.195833</v>
      </c>
      <c r="I233" s="189">
        <v>105.816667</v>
      </c>
      <c r="J233" s="188" t="s">
        <v>205</v>
      </c>
      <c r="K233" s="188" t="s">
        <v>10814</v>
      </c>
      <c r="L233" s="188" t="s">
        <v>11134</v>
      </c>
      <c r="M233" s="188"/>
      <c r="N233" s="188" t="s">
        <v>10915</v>
      </c>
      <c r="O233" s="188" t="s">
        <v>10814</v>
      </c>
      <c r="P233" s="188" t="s">
        <v>6688</v>
      </c>
      <c r="Q233" s="188"/>
      <c r="R233" s="188"/>
      <c r="S233" s="188" t="s">
        <v>10819</v>
      </c>
    </row>
    <row r="234" spans="1:19">
      <c r="A234" s="188">
        <v>233</v>
      </c>
      <c r="B234" s="188" t="s">
        <v>357</v>
      </c>
      <c r="C234" s="188" t="s">
        <v>358</v>
      </c>
      <c r="D234" s="89" t="s">
        <v>19</v>
      </c>
      <c r="E234" s="188" t="s">
        <v>11130</v>
      </c>
      <c r="F234" s="188" t="s">
        <v>10813</v>
      </c>
      <c r="G234" s="188">
        <v>2008</v>
      </c>
      <c r="H234" s="189">
        <v>30.195833</v>
      </c>
      <c r="I234" s="189">
        <v>105.816667</v>
      </c>
      <c r="J234" s="188" t="s">
        <v>205</v>
      </c>
      <c r="K234" s="188" t="s">
        <v>10814</v>
      </c>
      <c r="L234" s="188" t="s">
        <v>11135</v>
      </c>
      <c r="M234" s="188"/>
      <c r="N234" s="188" t="s">
        <v>10915</v>
      </c>
      <c r="O234" s="188" t="s">
        <v>10814</v>
      </c>
      <c r="P234" s="188" t="s">
        <v>10915</v>
      </c>
      <c r="Q234" s="188" t="s">
        <v>10841</v>
      </c>
      <c r="R234" s="188" t="s">
        <v>10842</v>
      </c>
      <c r="S234" s="188" t="s">
        <v>10819</v>
      </c>
    </row>
    <row r="235" spans="1:19">
      <c r="A235" s="188">
        <v>234</v>
      </c>
      <c r="B235" s="188" t="s">
        <v>357</v>
      </c>
      <c r="C235" s="188" t="s">
        <v>358</v>
      </c>
      <c r="D235" s="89" t="s">
        <v>19</v>
      </c>
      <c r="E235" s="188" t="s">
        <v>11130</v>
      </c>
      <c r="F235" s="188" t="s">
        <v>10813</v>
      </c>
      <c r="G235" s="188">
        <v>2008</v>
      </c>
      <c r="H235" s="189">
        <v>30.195833</v>
      </c>
      <c r="I235" s="189">
        <v>105.816667</v>
      </c>
      <c r="J235" s="188" t="s">
        <v>205</v>
      </c>
      <c r="K235" s="188" t="s">
        <v>10814</v>
      </c>
      <c r="L235" s="188" t="s">
        <v>11136</v>
      </c>
      <c r="M235" s="188"/>
      <c r="N235" s="188" t="s">
        <v>10915</v>
      </c>
      <c r="O235" s="188" t="s">
        <v>10814</v>
      </c>
      <c r="P235" s="188" t="s">
        <v>10915</v>
      </c>
      <c r="Q235" s="188" t="s">
        <v>10841</v>
      </c>
      <c r="R235" s="188" t="s">
        <v>10842</v>
      </c>
      <c r="S235" s="188" t="s">
        <v>10819</v>
      </c>
    </row>
    <row r="236" spans="1:19">
      <c r="A236" s="188">
        <v>235</v>
      </c>
      <c r="B236" s="188" t="s">
        <v>357</v>
      </c>
      <c r="C236" s="188" t="s">
        <v>358</v>
      </c>
      <c r="D236" s="89" t="s">
        <v>19</v>
      </c>
      <c r="E236" s="188" t="s">
        <v>11130</v>
      </c>
      <c r="F236" s="188" t="s">
        <v>10813</v>
      </c>
      <c r="G236" s="188">
        <v>2008</v>
      </c>
      <c r="H236" s="189">
        <v>30.195833</v>
      </c>
      <c r="I236" s="189">
        <v>105.816667</v>
      </c>
      <c r="J236" s="188" t="s">
        <v>205</v>
      </c>
      <c r="K236" s="188" t="s">
        <v>10814</v>
      </c>
      <c r="L236" s="188" t="s">
        <v>11137</v>
      </c>
      <c r="M236" s="188"/>
      <c r="N236" s="188" t="s">
        <v>35</v>
      </c>
      <c r="O236" s="188" t="s">
        <v>10814</v>
      </c>
      <c r="P236" s="188" t="s">
        <v>35</v>
      </c>
      <c r="Q236" s="188" t="s">
        <v>10841</v>
      </c>
      <c r="R236" s="188" t="s">
        <v>10842</v>
      </c>
      <c r="S236" s="188" t="s">
        <v>10819</v>
      </c>
    </row>
    <row r="237" spans="1:19">
      <c r="A237" s="188">
        <v>236</v>
      </c>
      <c r="B237" s="188" t="s">
        <v>357</v>
      </c>
      <c r="C237" s="188" t="s">
        <v>358</v>
      </c>
      <c r="D237" s="89" t="s">
        <v>19</v>
      </c>
      <c r="E237" s="188" t="s">
        <v>11130</v>
      </c>
      <c r="F237" s="188" t="s">
        <v>10813</v>
      </c>
      <c r="G237" s="188">
        <v>2008</v>
      </c>
      <c r="H237" s="189">
        <v>30.195833</v>
      </c>
      <c r="I237" s="189">
        <v>105.816667</v>
      </c>
      <c r="J237" s="188" t="s">
        <v>205</v>
      </c>
      <c r="K237" s="188" t="s">
        <v>10814</v>
      </c>
      <c r="L237" s="188" t="s">
        <v>11138</v>
      </c>
      <c r="M237" s="188"/>
      <c r="N237" s="188" t="s">
        <v>10915</v>
      </c>
      <c r="O237" s="188" t="s">
        <v>10814</v>
      </c>
      <c r="P237" s="188" t="s">
        <v>10915</v>
      </c>
      <c r="Q237" s="188" t="s">
        <v>10841</v>
      </c>
      <c r="R237" s="188" t="s">
        <v>10842</v>
      </c>
      <c r="S237" s="188" t="s">
        <v>10819</v>
      </c>
    </row>
    <row r="238" spans="1:19">
      <c r="A238" s="188">
        <v>237</v>
      </c>
      <c r="B238" s="188" t="s">
        <v>357</v>
      </c>
      <c r="C238" s="188" t="s">
        <v>358</v>
      </c>
      <c r="D238" s="89" t="s">
        <v>19</v>
      </c>
      <c r="E238" s="188" t="s">
        <v>11130</v>
      </c>
      <c r="F238" s="188" t="s">
        <v>10813</v>
      </c>
      <c r="G238" s="188">
        <v>2008</v>
      </c>
      <c r="H238" s="189">
        <v>30.195833</v>
      </c>
      <c r="I238" s="189">
        <v>105.816667</v>
      </c>
      <c r="J238" s="188" t="s">
        <v>205</v>
      </c>
      <c r="K238" s="188" t="s">
        <v>10814</v>
      </c>
      <c r="L238" s="188" t="s">
        <v>11139</v>
      </c>
      <c r="M238" s="188"/>
      <c r="N238" s="188" t="s">
        <v>10915</v>
      </c>
      <c r="O238" s="188" t="s">
        <v>10814</v>
      </c>
      <c r="P238" s="188"/>
      <c r="Q238" s="188"/>
      <c r="R238" s="188"/>
      <c r="S238" s="188" t="s">
        <v>10819</v>
      </c>
    </row>
    <row r="239" spans="1:19">
      <c r="A239" s="188">
        <v>238</v>
      </c>
      <c r="B239" s="188" t="s">
        <v>357</v>
      </c>
      <c r="C239" s="188" t="s">
        <v>358</v>
      </c>
      <c r="D239" s="89" t="s">
        <v>19</v>
      </c>
      <c r="E239" s="188" t="s">
        <v>11130</v>
      </c>
      <c r="F239" s="188" t="s">
        <v>10813</v>
      </c>
      <c r="G239" s="188">
        <v>2008</v>
      </c>
      <c r="H239" s="189">
        <v>30.195833</v>
      </c>
      <c r="I239" s="189">
        <v>105.816667</v>
      </c>
      <c r="J239" s="188" t="s">
        <v>205</v>
      </c>
      <c r="K239" s="188" t="s">
        <v>10814</v>
      </c>
      <c r="L239" s="188" t="s">
        <v>11140</v>
      </c>
      <c r="M239" s="188"/>
      <c r="N239" s="188" t="s">
        <v>10915</v>
      </c>
      <c r="O239" s="188" t="s">
        <v>10814</v>
      </c>
      <c r="P239" s="188" t="s">
        <v>6688</v>
      </c>
      <c r="Q239" s="188"/>
      <c r="R239" s="188"/>
      <c r="S239" s="188" t="s">
        <v>10819</v>
      </c>
    </row>
    <row r="240" spans="1:19">
      <c r="A240" s="188">
        <v>239</v>
      </c>
      <c r="B240" s="188" t="s">
        <v>357</v>
      </c>
      <c r="C240" s="188" t="s">
        <v>358</v>
      </c>
      <c r="D240" s="89" t="s">
        <v>19</v>
      </c>
      <c r="E240" s="188" t="s">
        <v>11130</v>
      </c>
      <c r="F240" s="188" t="s">
        <v>10813</v>
      </c>
      <c r="G240" s="188">
        <v>2008</v>
      </c>
      <c r="H240" s="189">
        <v>30.195833</v>
      </c>
      <c r="I240" s="189">
        <v>105.816667</v>
      </c>
      <c r="J240" s="188" t="s">
        <v>205</v>
      </c>
      <c r="K240" s="188" t="s">
        <v>10814</v>
      </c>
      <c r="L240" s="188" t="s">
        <v>11141</v>
      </c>
      <c r="M240" s="188"/>
      <c r="N240" s="188" t="s">
        <v>10915</v>
      </c>
      <c r="O240" s="188" t="s">
        <v>10814</v>
      </c>
      <c r="P240" s="188" t="s">
        <v>6688</v>
      </c>
      <c r="Q240" s="188"/>
      <c r="R240" s="188"/>
      <c r="S240" s="188" t="s">
        <v>10819</v>
      </c>
    </row>
    <row r="241" spans="1:19">
      <c r="A241" s="188">
        <v>240</v>
      </c>
      <c r="B241" s="188" t="s">
        <v>357</v>
      </c>
      <c r="C241" s="188" t="s">
        <v>358</v>
      </c>
      <c r="D241" s="89" t="s">
        <v>19</v>
      </c>
      <c r="E241" s="188" t="s">
        <v>11130</v>
      </c>
      <c r="F241" s="188" t="s">
        <v>10813</v>
      </c>
      <c r="G241" s="188">
        <v>2008</v>
      </c>
      <c r="H241" s="189">
        <v>30.195833</v>
      </c>
      <c r="I241" s="189">
        <v>105.816667</v>
      </c>
      <c r="J241" s="188" t="s">
        <v>205</v>
      </c>
      <c r="K241" s="188" t="s">
        <v>10814</v>
      </c>
      <c r="L241" s="188" t="s">
        <v>11142</v>
      </c>
      <c r="M241" s="188"/>
      <c r="N241" s="188" t="s">
        <v>10915</v>
      </c>
      <c r="O241" s="188" t="s">
        <v>10814</v>
      </c>
      <c r="P241" s="188"/>
      <c r="Q241" s="188"/>
      <c r="R241" s="188"/>
      <c r="S241" s="188" t="s">
        <v>10819</v>
      </c>
    </row>
    <row r="242" spans="1:19">
      <c r="A242" s="188">
        <v>241</v>
      </c>
      <c r="B242" s="188" t="s">
        <v>357</v>
      </c>
      <c r="C242" s="188" t="s">
        <v>358</v>
      </c>
      <c r="D242" s="89" t="s">
        <v>19</v>
      </c>
      <c r="E242" s="188" t="s">
        <v>11130</v>
      </c>
      <c r="F242" s="188" t="s">
        <v>10813</v>
      </c>
      <c r="G242" s="188">
        <v>2008</v>
      </c>
      <c r="H242" s="189">
        <v>30.195833</v>
      </c>
      <c r="I242" s="189">
        <v>105.816667</v>
      </c>
      <c r="J242" s="188" t="s">
        <v>205</v>
      </c>
      <c r="K242" s="188" t="s">
        <v>10814</v>
      </c>
      <c r="L242" s="188" t="s">
        <v>11143</v>
      </c>
      <c r="M242" s="188"/>
      <c r="N242" s="188" t="s">
        <v>10915</v>
      </c>
      <c r="O242" s="188" t="s">
        <v>10814</v>
      </c>
      <c r="P242" s="188" t="s">
        <v>10915</v>
      </c>
      <c r="Q242" s="188" t="s">
        <v>10841</v>
      </c>
      <c r="R242" s="188" t="s">
        <v>10842</v>
      </c>
      <c r="S242" s="188" t="s">
        <v>10819</v>
      </c>
    </row>
    <row r="243" spans="1:19">
      <c r="A243" s="188">
        <v>242</v>
      </c>
      <c r="B243" s="188" t="s">
        <v>357</v>
      </c>
      <c r="C243" s="188" t="s">
        <v>358</v>
      </c>
      <c r="D243" s="89" t="s">
        <v>19</v>
      </c>
      <c r="E243" s="188" t="s">
        <v>11130</v>
      </c>
      <c r="F243" s="188" t="s">
        <v>10813</v>
      </c>
      <c r="G243" s="188">
        <v>2008</v>
      </c>
      <c r="H243" s="189">
        <v>30.195833</v>
      </c>
      <c r="I243" s="189">
        <v>105.816667</v>
      </c>
      <c r="J243" s="188" t="s">
        <v>205</v>
      </c>
      <c r="K243" s="188" t="s">
        <v>10814</v>
      </c>
      <c r="L243" s="188" t="s">
        <v>11144</v>
      </c>
      <c r="M243" s="188"/>
      <c r="N243" s="188" t="s">
        <v>10915</v>
      </c>
      <c r="O243" s="188" t="s">
        <v>10814</v>
      </c>
      <c r="P243" s="188" t="s">
        <v>10915</v>
      </c>
      <c r="Q243" s="188" t="s">
        <v>10841</v>
      </c>
      <c r="R243" s="188" t="s">
        <v>10842</v>
      </c>
      <c r="S243" s="188" t="s">
        <v>10819</v>
      </c>
    </row>
    <row r="244" spans="1:19">
      <c r="A244" s="188">
        <v>243</v>
      </c>
      <c r="B244" s="188" t="s">
        <v>357</v>
      </c>
      <c r="C244" s="188" t="s">
        <v>358</v>
      </c>
      <c r="D244" s="89" t="s">
        <v>19</v>
      </c>
      <c r="E244" s="188" t="s">
        <v>11130</v>
      </c>
      <c r="F244" s="188" t="s">
        <v>10813</v>
      </c>
      <c r="G244" s="188">
        <v>2008</v>
      </c>
      <c r="H244" s="189">
        <v>30.195833</v>
      </c>
      <c r="I244" s="189">
        <v>105.816667</v>
      </c>
      <c r="J244" s="188" t="s">
        <v>205</v>
      </c>
      <c r="K244" s="188" t="s">
        <v>10814</v>
      </c>
      <c r="L244" s="188" t="s">
        <v>11145</v>
      </c>
      <c r="M244" s="188"/>
      <c r="N244" s="188" t="s">
        <v>10915</v>
      </c>
      <c r="O244" s="188" t="s">
        <v>10814</v>
      </c>
      <c r="P244" s="188"/>
      <c r="Q244" s="188"/>
      <c r="R244" s="188"/>
      <c r="S244" s="188" t="s">
        <v>10819</v>
      </c>
    </row>
    <row r="245" spans="1:19">
      <c r="A245" s="188">
        <v>244</v>
      </c>
      <c r="B245" s="188" t="s">
        <v>357</v>
      </c>
      <c r="C245" s="188" t="s">
        <v>358</v>
      </c>
      <c r="D245" s="89" t="s">
        <v>19</v>
      </c>
      <c r="E245" s="188" t="s">
        <v>11146</v>
      </c>
      <c r="F245" s="188" t="s">
        <v>10813</v>
      </c>
      <c r="G245" s="188">
        <v>2008</v>
      </c>
      <c r="H245" s="189">
        <v>29.379166999999999</v>
      </c>
      <c r="I245" s="189">
        <v>105.88330000000001</v>
      </c>
      <c r="J245" s="188" t="s">
        <v>205</v>
      </c>
      <c r="K245" s="188" t="s">
        <v>10814</v>
      </c>
      <c r="L245" s="188" t="s">
        <v>11147</v>
      </c>
      <c r="M245" s="188"/>
      <c r="N245" s="188" t="s">
        <v>10915</v>
      </c>
      <c r="O245" s="188" t="s">
        <v>10814</v>
      </c>
      <c r="P245" s="188" t="s">
        <v>6688</v>
      </c>
      <c r="Q245" s="188"/>
      <c r="R245" s="188"/>
      <c r="S245" s="188" t="s">
        <v>10819</v>
      </c>
    </row>
    <row r="246" spans="1:19">
      <c r="A246" s="188">
        <v>245</v>
      </c>
      <c r="B246" s="188" t="s">
        <v>357</v>
      </c>
      <c r="C246" s="188" t="s">
        <v>358</v>
      </c>
      <c r="D246" s="89" t="s">
        <v>19</v>
      </c>
      <c r="E246" s="188" t="s">
        <v>11146</v>
      </c>
      <c r="F246" s="188" t="s">
        <v>10813</v>
      </c>
      <c r="G246" s="188">
        <v>2008</v>
      </c>
      <c r="H246" s="189">
        <v>29.395833</v>
      </c>
      <c r="I246" s="189">
        <v>105.9</v>
      </c>
      <c r="J246" s="188" t="s">
        <v>205</v>
      </c>
      <c r="K246" s="188" t="s">
        <v>10814</v>
      </c>
      <c r="L246" s="188" t="s">
        <v>11148</v>
      </c>
      <c r="M246" s="188"/>
      <c r="N246" s="188" t="s">
        <v>10915</v>
      </c>
      <c r="O246" s="188" t="s">
        <v>10814</v>
      </c>
      <c r="P246" s="188" t="s">
        <v>6688</v>
      </c>
      <c r="Q246" s="188"/>
      <c r="R246" s="188"/>
      <c r="S246" s="188" t="s">
        <v>10819</v>
      </c>
    </row>
    <row r="247" spans="1:19">
      <c r="A247" s="188">
        <v>246</v>
      </c>
      <c r="B247" s="188" t="s">
        <v>357</v>
      </c>
      <c r="C247" s="188" t="s">
        <v>358</v>
      </c>
      <c r="D247" s="89" t="s">
        <v>19</v>
      </c>
      <c r="E247" s="188" t="s">
        <v>11149</v>
      </c>
      <c r="F247" s="188" t="s">
        <v>10813</v>
      </c>
      <c r="G247" s="188">
        <v>2008</v>
      </c>
      <c r="H247" s="189">
        <v>31.281389000000001</v>
      </c>
      <c r="I247" s="189">
        <v>113.683333</v>
      </c>
      <c r="J247" s="188" t="s">
        <v>205</v>
      </c>
      <c r="K247" s="188" t="s">
        <v>10814</v>
      </c>
      <c r="L247" s="188" t="s">
        <v>11150</v>
      </c>
      <c r="M247" s="188"/>
      <c r="N247" s="188" t="s">
        <v>35</v>
      </c>
      <c r="O247" s="188" t="s">
        <v>10814</v>
      </c>
      <c r="P247" s="188" t="s">
        <v>35</v>
      </c>
      <c r="Q247" s="188" t="s">
        <v>10841</v>
      </c>
      <c r="R247" s="188" t="s">
        <v>10842</v>
      </c>
      <c r="S247" s="188" t="s">
        <v>10819</v>
      </c>
    </row>
    <row r="248" spans="1:19">
      <c r="A248" s="188">
        <v>247</v>
      </c>
      <c r="B248" s="188" t="s">
        <v>357</v>
      </c>
      <c r="C248" s="188" t="s">
        <v>358</v>
      </c>
      <c r="D248" s="89" t="s">
        <v>19</v>
      </c>
      <c r="E248" s="188" t="s">
        <v>11149</v>
      </c>
      <c r="F248" s="188" t="s">
        <v>10813</v>
      </c>
      <c r="G248" s="188">
        <v>2008</v>
      </c>
      <c r="H248" s="189">
        <v>31.281389000000001</v>
      </c>
      <c r="I248" s="189">
        <v>113.683333</v>
      </c>
      <c r="J248" s="188" t="s">
        <v>205</v>
      </c>
      <c r="K248" s="188" t="s">
        <v>10814</v>
      </c>
      <c r="L248" s="188" t="s">
        <v>11151</v>
      </c>
      <c r="M248" s="188"/>
      <c r="N248" s="188" t="s">
        <v>35</v>
      </c>
      <c r="O248" s="188" t="s">
        <v>10814</v>
      </c>
      <c r="P248" s="188" t="s">
        <v>35</v>
      </c>
      <c r="Q248" s="188" t="s">
        <v>10841</v>
      </c>
      <c r="R248" s="188" t="s">
        <v>10842</v>
      </c>
      <c r="S248" s="188" t="s">
        <v>10819</v>
      </c>
    </row>
    <row r="249" spans="1:19">
      <c r="A249" s="188">
        <v>248</v>
      </c>
      <c r="B249" s="188" t="s">
        <v>357</v>
      </c>
      <c r="C249" s="188" t="s">
        <v>358</v>
      </c>
      <c r="D249" s="89" t="s">
        <v>19</v>
      </c>
      <c r="E249" s="188" t="s">
        <v>11152</v>
      </c>
      <c r="F249" s="188" t="s">
        <v>10813</v>
      </c>
      <c r="G249" s="188">
        <v>2008</v>
      </c>
      <c r="H249" s="189">
        <v>31.748055999999998</v>
      </c>
      <c r="I249" s="189">
        <v>113.36666700000001</v>
      </c>
      <c r="J249" s="188" t="s">
        <v>205</v>
      </c>
      <c r="K249" s="188" t="s">
        <v>10814</v>
      </c>
      <c r="L249" s="188" t="s">
        <v>11153</v>
      </c>
      <c r="M249" s="188"/>
      <c r="N249" s="188" t="s">
        <v>35</v>
      </c>
      <c r="O249" s="188" t="s">
        <v>10814</v>
      </c>
      <c r="P249" s="188" t="s">
        <v>6688</v>
      </c>
      <c r="Q249" s="188"/>
      <c r="R249" s="188"/>
      <c r="S249" s="188" t="s">
        <v>10819</v>
      </c>
    </row>
    <row r="250" spans="1:19">
      <c r="A250" s="188">
        <v>249</v>
      </c>
      <c r="B250" s="188" t="s">
        <v>357</v>
      </c>
      <c r="C250" s="188" t="s">
        <v>358</v>
      </c>
      <c r="D250" s="89" t="s">
        <v>19</v>
      </c>
      <c r="E250" s="188" t="s">
        <v>11154</v>
      </c>
      <c r="F250" s="188" t="s">
        <v>10813</v>
      </c>
      <c r="G250" s="188">
        <v>2008</v>
      </c>
      <c r="H250" s="189">
        <v>32.280833000000001</v>
      </c>
      <c r="I250" s="189">
        <v>111.65</v>
      </c>
      <c r="J250" s="188" t="s">
        <v>205</v>
      </c>
      <c r="K250" s="188" t="s">
        <v>10814</v>
      </c>
      <c r="L250" s="188" t="s">
        <v>11155</v>
      </c>
      <c r="M250" s="188"/>
      <c r="N250" s="188" t="s">
        <v>35</v>
      </c>
      <c r="O250" s="188" t="s">
        <v>10814</v>
      </c>
      <c r="P250" s="188" t="s">
        <v>6688</v>
      </c>
      <c r="Q250" s="188"/>
      <c r="R250" s="188"/>
      <c r="S250" s="188" t="s">
        <v>10819</v>
      </c>
    </row>
    <row r="251" spans="1:19">
      <c r="A251" s="188">
        <v>250</v>
      </c>
      <c r="B251" s="188" t="s">
        <v>357</v>
      </c>
      <c r="C251" s="188" t="s">
        <v>358</v>
      </c>
      <c r="D251" s="89" t="s">
        <v>19</v>
      </c>
      <c r="E251" s="188" t="s">
        <v>11154</v>
      </c>
      <c r="F251" s="188" t="s">
        <v>10813</v>
      </c>
      <c r="G251" s="188">
        <v>2008</v>
      </c>
      <c r="H251" s="189">
        <v>32.280833000000001</v>
      </c>
      <c r="I251" s="189">
        <v>111.65</v>
      </c>
      <c r="J251" s="188" t="s">
        <v>205</v>
      </c>
      <c r="K251" s="188" t="s">
        <v>10814</v>
      </c>
      <c r="L251" s="188" t="s">
        <v>11156</v>
      </c>
      <c r="M251" s="188"/>
      <c r="N251" s="188" t="s">
        <v>26</v>
      </c>
      <c r="O251" s="188" t="s">
        <v>10814</v>
      </c>
      <c r="P251" s="188" t="s">
        <v>6688</v>
      </c>
      <c r="Q251" s="188"/>
      <c r="R251" s="188"/>
      <c r="S251" s="188" t="s">
        <v>10819</v>
      </c>
    </row>
    <row r="252" spans="1:19">
      <c r="A252" s="188">
        <v>251</v>
      </c>
      <c r="B252" s="188" t="s">
        <v>357</v>
      </c>
      <c r="C252" s="188" t="s">
        <v>358</v>
      </c>
      <c r="D252" s="89" t="s">
        <v>19</v>
      </c>
      <c r="E252" s="188" t="s">
        <v>11154</v>
      </c>
      <c r="F252" s="188" t="s">
        <v>10813</v>
      </c>
      <c r="G252" s="188">
        <v>2008</v>
      </c>
      <c r="H252" s="189">
        <v>32.280833000000001</v>
      </c>
      <c r="I252" s="189">
        <v>111.65</v>
      </c>
      <c r="J252" s="188" t="s">
        <v>42</v>
      </c>
      <c r="K252" s="188" t="s">
        <v>10814</v>
      </c>
      <c r="L252" s="188" t="s">
        <v>11157</v>
      </c>
      <c r="M252" s="188"/>
      <c r="N252" s="188" t="s">
        <v>26</v>
      </c>
      <c r="O252" s="188" t="s">
        <v>10814</v>
      </c>
      <c r="P252" s="188" t="s">
        <v>6688</v>
      </c>
      <c r="Q252" s="188"/>
      <c r="R252" s="188"/>
      <c r="S252" s="188" t="s">
        <v>10819</v>
      </c>
    </row>
    <row r="253" spans="1:19">
      <c r="A253" s="188">
        <v>252</v>
      </c>
      <c r="B253" s="188" t="s">
        <v>357</v>
      </c>
      <c r="C253" s="188" t="s">
        <v>358</v>
      </c>
      <c r="D253" s="89" t="s">
        <v>19</v>
      </c>
      <c r="E253" s="188" t="s">
        <v>11158</v>
      </c>
      <c r="F253" s="188" t="s">
        <v>10813</v>
      </c>
      <c r="G253" s="188">
        <v>2008</v>
      </c>
      <c r="H253" s="189">
        <v>30.197778</v>
      </c>
      <c r="I253" s="189">
        <v>112.333333</v>
      </c>
      <c r="J253" s="188" t="s">
        <v>205</v>
      </c>
      <c r="K253" s="188" t="s">
        <v>10814</v>
      </c>
      <c r="L253" s="188" t="s">
        <v>11159</v>
      </c>
      <c r="M253" s="188"/>
      <c r="N253" s="188" t="s">
        <v>35</v>
      </c>
      <c r="O253" s="188" t="s">
        <v>10814</v>
      </c>
      <c r="P253" s="188" t="s">
        <v>6688</v>
      </c>
      <c r="Q253" s="188"/>
      <c r="R253" s="188"/>
      <c r="S253" s="188" t="s">
        <v>10819</v>
      </c>
    </row>
    <row r="254" spans="1:19">
      <c r="A254" s="188">
        <v>253</v>
      </c>
      <c r="B254" s="188" t="s">
        <v>357</v>
      </c>
      <c r="C254" s="188" t="s">
        <v>358</v>
      </c>
      <c r="D254" s="89" t="s">
        <v>19</v>
      </c>
      <c r="E254" s="188" t="s">
        <v>11158</v>
      </c>
      <c r="F254" s="188" t="s">
        <v>10813</v>
      </c>
      <c r="G254" s="188">
        <v>2008</v>
      </c>
      <c r="H254" s="189">
        <v>30.197778</v>
      </c>
      <c r="I254" s="189">
        <v>112.333333</v>
      </c>
      <c r="J254" s="188" t="s">
        <v>205</v>
      </c>
      <c r="K254" s="188" t="s">
        <v>10814</v>
      </c>
      <c r="L254" s="188" t="s">
        <v>11160</v>
      </c>
      <c r="M254" s="188"/>
      <c r="N254" s="188" t="s">
        <v>35</v>
      </c>
      <c r="O254" s="188" t="s">
        <v>10814</v>
      </c>
      <c r="P254" s="188" t="s">
        <v>6688</v>
      </c>
      <c r="Q254" s="188"/>
      <c r="R254" s="188"/>
      <c r="S254" s="188" t="s">
        <v>10819</v>
      </c>
    </row>
    <row r="255" spans="1:19">
      <c r="A255" s="188">
        <v>254</v>
      </c>
      <c r="B255" s="188" t="s">
        <v>357</v>
      </c>
      <c r="C255" s="188" t="s">
        <v>358</v>
      </c>
      <c r="D255" s="89" t="s">
        <v>19</v>
      </c>
      <c r="E255" s="188" t="s">
        <v>11161</v>
      </c>
      <c r="F255" s="188" t="s">
        <v>10813</v>
      </c>
      <c r="G255" s="188">
        <v>2008</v>
      </c>
      <c r="H255" s="189">
        <v>31.064444000000002</v>
      </c>
      <c r="I255" s="189">
        <v>112.183333</v>
      </c>
      <c r="J255" s="188" t="s">
        <v>205</v>
      </c>
      <c r="K255" s="188" t="s">
        <v>10814</v>
      </c>
      <c r="L255" s="188" t="s">
        <v>11162</v>
      </c>
      <c r="M255" s="188"/>
      <c r="N255" s="188" t="s">
        <v>35</v>
      </c>
      <c r="O255" s="188" t="s">
        <v>10814</v>
      </c>
      <c r="P255" s="188" t="s">
        <v>6688</v>
      </c>
      <c r="Q255" s="188"/>
      <c r="R255" s="188"/>
      <c r="S255" s="188" t="s">
        <v>10819</v>
      </c>
    </row>
    <row r="256" spans="1:19">
      <c r="A256" s="188">
        <v>255</v>
      </c>
      <c r="B256" s="188" t="s">
        <v>357</v>
      </c>
      <c r="C256" s="188" t="s">
        <v>358</v>
      </c>
      <c r="D256" s="89" t="s">
        <v>19</v>
      </c>
      <c r="E256" s="188" t="s">
        <v>11161</v>
      </c>
      <c r="F256" s="188" t="s">
        <v>10813</v>
      </c>
      <c r="G256" s="188">
        <v>2008</v>
      </c>
      <c r="H256" s="189">
        <v>31.064444000000002</v>
      </c>
      <c r="I256" s="189">
        <v>112.183333</v>
      </c>
      <c r="J256" s="188" t="s">
        <v>205</v>
      </c>
      <c r="K256" s="188" t="s">
        <v>10814</v>
      </c>
      <c r="L256" s="188" t="s">
        <v>11163</v>
      </c>
      <c r="M256" s="188"/>
      <c r="N256" s="188" t="s">
        <v>35</v>
      </c>
      <c r="O256" s="188" t="s">
        <v>10814</v>
      </c>
      <c r="P256" s="188" t="s">
        <v>6688</v>
      </c>
      <c r="Q256" s="188"/>
      <c r="R256" s="188"/>
      <c r="S256" s="188" t="s">
        <v>10819</v>
      </c>
    </row>
    <row r="257" spans="1:19">
      <c r="A257" s="188">
        <v>256</v>
      </c>
      <c r="B257" s="188" t="s">
        <v>357</v>
      </c>
      <c r="C257" s="188" t="s">
        <v>358</v>
      </c>
      <c r="D257" s="89" t="s">
        <v>19</v>
      </c>
      <c r="E257" s="188" t="s">
        <v>11164</v>
      </c>
      <c r="F257" s="188" t="s">
        <v>10813</v>
      </c>
      <c r="G257" s="188">
        <v>2008</v>
      </c>
      <c r="H257" s="189">
        <v>32.230832999999997</v>
      </c>
      <c r="I257" s="189">
        <v>111.966667</v>
      </c>
      <c r="J257" s="188" t="s">
        <v>205</v>
      </c>
      <c r="K257" s="188" t="s">
        <v>10814</v>
      </c>
      <c r="L257" s="188" t="s">
        <v>11165</v>
      </c>
      <c r="M257" s="188"/>
      <c r="N257" s="188" t="s">
        <v>35</v>
      </c>
      <c r="O257" s="188" t="s">
        <v>10814</v>
      </c>
      <c r="P257" s="188" t="s">
        <v>6688</v>
      </c>
      <c r="Q257" s="188"/>
      <c r="R257" s="188"/>
      <c r="S257" s="188" t="s">
        <v>10819</v>
      </c>
    </row>
    <row r="258" spans="1:19">
      <c r="A258" s="188">
        <v>257</v>
      </c>
      <c r="B258" s="188" t="s">
        <v>357</v>
      </c>
      <c r="C258" s="188" t="s">
        <v>358</v>
      </c>
      <c r="D258" s="89" t="s">
        <v>19</v>
      </c>
      <c r="E258" s="188" t="s">
        <v>11164</v>
      </c>
      <c r="F258" s="188" t="s">
        <v>10813</v>
      </c>
      <c r="G258" s="188">
        <v>2008</v>
      </c>
      <c r="H258" s="189">
        <v>32.230832999999997</v>
      </c>
      <c r="I258" s="189">
        <v>111.966667</v>
      </c>
      <c r="J258" s="188" t="s">
        <v>42</v>
      </c>
      <c r="K258" s="188" t="s">
        <v>10814</v>
      </c>
      <c r="L258" s="188" t="s">
        <v>11166</v>
      </c>
      <c r="M258" s="188"/>
      <c r="N258" s="188" t="s">
        <v>26</v>
      </c>
      <c r="O258" s="188" t="s">
        <v>10814</v>
      </c>
      <c r="P258" s="188" t="s">
        <v>6688</v>
      </c>
      <c r="Q258" s="188"/>
      <c r="R258" s="188"/>
      <c r="S258" s="188" t="s">
        <v>10819</v>
      </c>
    </row>
    <row r="259" spans="1:19">
      <c r="A259" s="188">
        <v>258</v>
      </c>
      <c r="B259" s="188" t="s">
        <v>357</v>
      </c>
      <c r="C259" s="188" t="s">
        <v>358</v>
      </c>
      <c r="D259" s="89" t="s">
        <v>19</v>
      </c>
      <c r="E259" s="188" t="s">
        <v>11167</v>
      </c>
      <c r="F259" s="188" t="s">
        <v>10813</v>
      </c>
      <c r="G259" s="188">
        <v>2008</v>
      </c>
      <c r="H259" s="189">
        <v>30.931111000000001</v>
      </c>
      <c r="I259" s="189">
        <v>112.283333</v>
      </c>
      <c r="J259" s="188" t="s">
        <v>205</v>
      </c>
      <c r="K259" s="188" t="s">
        <v>10814</v>
      </c>
      <c r="L259" s="188" t="s">
        <v>11168</v>
      </c>
      <c r="M259" s="188"/>
      <c r="N259" s="188" t="s">
        <v>35</v>
      </c>
      <c r="O259" s="188" t="s">
        <v>10814</v>
      </c>
      <c r="P259" s="188" t="s">
        <v>6688</v>
      </c>
      <c r="Q259" s="188"/>
      <c r="R259" s="188"/>
      <c r="S259" s="188" t="s">
        <v>10819</v>
      </c>
    </row>
    <row r="260" spans="1:19">
      <c r="A260" s="188">
        <v>259</v>
      </c>
      <c r="B260" s="188" t="s">
        <v>357</v>
      </c>
      <c r="C260" s="188" t="s">
        <v>358</v>
      </c>
      <c r="D260" s="89" t="s">
        <v>19</v>
      </c>
      <c r="E260" s="188" t="s">
        <v>11169</v>
      </c>
      <c r="F260" s="188" t="s">
        <v>10813</v>
      </c>
      <c r="G260" s="188">
        <v>2008</v>
      </c>
      <c r="H260" s="189">
        <v>30.931111000000001</v>
      </c>
      <c r="I260" s="189">
        <v>112.283333</v>
      </c>
      <c r="J260" s="188" t="s">
        <v>205</v>
      </c>
      <c r="K260" s="188" t="s">
        <v>10814</v>
      </c>
      <c r="L260" s="188" t="s">
        <v>11170</v>
      </c>
      <c r="M260" s="188"/>
      <c r="N260" s="188" t="s">
        <v>35</v>
      </c>
      <c r="O260" s="188" t="s">
        <v>10814</v>
      </c>
      <c r="P260" s="188" t="s">
        <v>6688</v>
      </c>
      <c r="Q260" s="188"/>
      <c r="R260" s="188"/>
      <c r="S260" s="188" t="s">
        <v>10819</v>
      </c>
    </row>
    <row r="261" spans="1:19">
      <c r="A261" s="188">
        <v>260</v>
      </c>
      <c r="B261" s="188" t="s">
        <v>357</v>
      </c>
      <c r="C261" s="188" t="s">
        <v>358</v>
      </c>
      <c r="D261" s="89" t="s">
        <v>19</v>
      </c>
      <c r="E261" s="188" t="s">
        <v>11171</v>
      </c>
      <c r="F261" s="188" t="s">
        <v>10813</v>
      </c>
      <c r="G261" s="188">
        <v>2008</v>
      </c>
      <c r="H261" s="189">
        <v>31.081111</v>
      </c>
      <c r="I261" s="189">
        <v>112.266667</v>
      </c>
      <c r="J261" s="188" t="s">
        <v>205</v>
      </c>
      <c r="K261" s="188" t="s">
        <v>10814</v>
      </c>
      <c r="L261" s="188" t="s">
        <v>11172</v>
      </c>
      <c r="M261" s="188"/>
      <c r="N261" s="188" t="s">
        <v>35</v>
      </c>
      <c r="O261" s="188" t="s">
        <v>10814</v>
      </c>
      <c r="P261" s="188" t="s">
        <v>6688</v>
      </c>
      <c r="Q261" s="188"/>
      <c r="R261" s="188"/>
      <c r="S261" s="188" t="s">
        <v>10819</v>
      </c>
    </row>
    <row r="262" spans="1:19">
      <c r="A262" s="188">
        <v>261</v>
      </c>
      <c r="B262" s="188" t="s">
        <v>357</v>
      </c>
      <c r="C262" s="188" t="s">
        <v>358</v>
      </c>
      <c r="D262" s="89" t="s">
        <v>19</v>
      </c>
      <c r="E262" s="188" t="s">
        <v>11171</v>
      </c>
      <c r="F262" s="188" t="s">
        <v>10813</v>
      </c>
      <c r="G262" s="188">
        <v>2008</v>
      </c>
      <c r="H262" s="189">
        <v>31.081111</v>
      </c>
      <c r="I262" s="189">
        <v>112.266667</v>
      </c>
      <c r="J262" s="188" t="s">
        <v>205</v>
      </c>
      <c r="K262" s="188" t="s">
        <v>10814</v>
      </c>
      <c r="L262" s="188" t="s">
        <v>11173</v>
      </c>
      <c r="M262" s="188"/>
      <c r="N262" s="188" t="s">
        <v>35</v>
      </c>
      <c r="O262" s="188" t="s">
        <v>10814</v>
      </c>
      <c r="P262" s="188" t="s">
        <v>6688</v>
      </c>
      <c r="Q262" s="188"/>
      <c r="R262" s="188"/>
      <c r="S262" s="188" t="s">
        <v>10819</v>
      </c>
    </row>
    <row r="263" spans="1:19">
      <c r="A263" s="188">
        <v>262</v>
      </c>
      <c r="B263" s="188" t="s">
        <v>357</v>
      </c>
      <c r="C263" s="188" t="s">
        <v>358</v>
      </c>
      <c r="D263" s="89" t="s">
        <v>19</v>
      </c>
      <c r="E263" s="188" t="s">
        <v>11171</v>
      </c>
      <c r="F263" s="188" t="s">
        <v>10813</v>
      </c>
      <c r="G263" s="188">
        <v>2008</v>
      </c>
      <c r="H263" s="189">
        <v>31.081111</v>
      </c>
      <c r="I263" s="189">
        <v>112.266667</v>
      </c>
      <c r="J263" s="188" t="s">
        <v>205</v>
      </c>
      <c r="K263" s="188" t="s">
        <v>10814</v>
      </c>
      <c r="L263" s="188" t="s">
        <v>11174</v>
      </c>
      <c r="M263" s="188"/>
      <c r="N263" s="188" t="s">
        <v>35</v>
      </c>
      <c r="O263" s="188" t="s">
        <v>10814</v>
      </c>
      <c r="P263" s="188" t="s">
        <v>6688</v>
      </c>
      <c r="Q263" s="188"/>
      <c r="R263" s="188"/>
      <c r="S263" s="188" t="s">
        <v>10819</v>
      </c>
    </row>
    <row r="264" spans="1:19">
      <c r="A264" s="188">
        <v>263</v>
      </c>
      <c r="B264" s="188" t="s">
        <v>357</v>
      </c>
      <c r="C264" s="188" t="s">
        <v>358</v>
      </c>
      <c r="D264" s="89" t="s">
        <v>19</v>
      </c>
      <c r="E264" s="188" t="s">
        <v>11175</v>
      </c>
      <c r="F264" s="188" t="s">
        <v>10813</v>
      </c>
      <c r="G264" s="188">
        <v>2008</v>
      </c>
      <c r="H264" s="189">
        <v>30.531110999999999</v>
      </c>
      <c r="I264" s="189">
        <v>112.566667</v>
      </c>
      <c r="J264" s="188" t="s">
        <v>205</v>
      </c>
      <c r="K264" s="188" t="s">
        <v>10814</v>
      </c>
      <c r="L264" s="188" t="s">
        <v>11176</v>
      </c>
      <c r="M264" s="188"/>
      <c r="N264" s="188" t="s">
        <v>35</v>
      </c>
      <c r="O264" s="188" t="s">
        <v>10814</v>
      </c>
      <c r="P264" s="188" t="s">
        <v>6688</v>
      </c>
      <c r="Q264" s="188"/>
      <c r="R264" s="188"/>
      <c r="S264" s="188" t="s">
        <v>10819</v>
      </c>
    </row>
    <row r="265" spans="1:19">
      <c r="A265" s="188">
        <v>264</v>
      </c>
      <c r="B265" s="188" t="s">
        <v>357</v>
      </c>
      <c r="C265" s="188" t="s">
        <v>358</v>
      </c>
      <c r="D265" s="89" t="s">
        <v>19</v>
      </c>
      <c r="E265" s="188" t="s">
        <v>11175</v>
      </c>
      <c r="F265" s="188" t="s">
        <v>10813</v>
      </c>
      <c r="G265" s="188">
        <v>2008</v>
      </c>
      <c r="H265" s="189">
        <v>30.531110999999999</v>
      </c>
      <c r="I265" s="189">
        <v>112.566667</v>
      </c>
      <c r="J265" s="188" t="s">
        <v>205</v>
      </c>
      <c r="K265" s="188" t="s">
        <v>10814</v>
      </c>
      <c r="L265" s="188" t="s">
        <v>11177</v>
      </c>
      <c r="M265" s="188"/>
      <c r="N265" s="188" t="s">
        <v>35</v>
      </c>
      <c r="O265" s="188" t="s">
        <v>10814</v>
      </c>
      <c r="P265" s="188" t="s">
        <v>6688</v>
      </c>
      <c r="Q265" s="188"/>
      <c r="R265" s="188"/>
      <c r="S265" s="188" t="s">
        <v>10819</v>
      </c>
    </row>
    <row r="266" spans="1:19">
      <c r="A266" s="188">
        <v>265</v>
      </c>
      <c r="B266" s="188" t="s">
        <v>357</v>
      </c>
      <c r="C266" s="188" t="s">
        <v>358</v>
      </c>
      <c r="D266" s="89" t="s">
        <v>19</v>
      </c>
      <c r="E266" s="188" t="s">
        <v>11175</v>
      </c>
      <c r="F266" s="188" t="s">
        <v>10813</v>
      </c>
      <c r="G266" s="188">
        <v>2008</v>
      </c>
      <c r="H266" s="189">
        <v>30.531110999999999</v>
      </c>
      <c r="I266" s="189">
        <v>112.566667</v>
      </c>
      <c r="J266" s="188" t="s">
        <v>205</v>
      </c>
      <c r="K266" s="188" t="s">
        <v>10814</v>
      </c>
      <c r="L266" s="188" t="s">
        <v>11178</v>
      </c>
      <c r="M266" s="188"/>
      <c r="N266" s="188" t="s">
        <v>35</v>
      </c>
      <c r="O266" s="188" t="s">
        <v>10814</v>
      </c>
      <c r="P266" s="188" t="s">
        <v>6688</v>
      </c>
      <c r="Q266" s="188"/>
      <c r="R266" s="188"/>
      <c r="S266" s="188" t="s">
        <v>10819</v>
      </c>
    </row>
    <row r="267" spans="1:19">
      <c r="A267" s="188">
        <v>266</v>
      </c>
      <c r="B267" s="188" t="s">
        <v>357</v>
      </c>
      <c r="C267" s="188" t="s">
        <v>358</v>
      </c>
      <c r="D267" s="89" t="s">
        <v>19</v>
      </c>
      <c r="E267" s="188" t="s">
        <v>11179</v>
      </c>
      <c r="F267" s="188" t="s">
        <v>10813</v>
      </c>
      <c r="G267" s="188">
        <v>2008</v>
      </c>
      <c r="H267" s="189">
        <v>29.881944000000001</v>
      </c>
      <c r="I267" s="189">
        <v>115.61666700000001</v>
      </c>
      <c r="J267" s="188" t="s">
        <v>205</v>
      </c>
      <c r="K267" s="188" t="s">
        <v>10814</v>
      </c>
      <c r="L267" s="188" t="s">
        <v>11180</v>
      </c>
      <c r="M267" s="188"/>
      <c r="N267" s="188" t="s">
        <v>35</v>
      </c>
      <c r="O267" s="188" t="s">
        <v>10814</v>
      </c>
      <c r="P267" s="188" t="s">
        <v>6688</v>
      </c>
      <c r="Q267" s="188"/>
      <c r="R267" s="188"/>
      <c r="S267" s="188" t="s">
        <v>10819</v>
      </c>
    </row>
    <row r="268" spans="1:19">
      <c r="A268" s="188">
        <v>267</v>
      </c>
      <c r="B268" s="188" t="s">
        <v>357</v>
      </c>
      <c r="C268" s="188" t="s">
        <v>358</v>
      </c>
      <c r="D268" s="89" t="s">
        <v>19</v>
      </c>
      <c r="E268" s="188" t="s">
        <v>11179</v>
      </c>
      <c r="F268" s="188" t="s">
        <v>10813</v>
      </c>
      <c r="G268" s="188">
        <v>2008</v>
      </c>
      <c r="H268" s="189">
        <v>29.881944000000001</v>
      </c>
      <c r="I268" s="189">
        <v>115.61666700000001</v>
      </c>
      <c r="J268" s="188" t="s">
        <v>205</v>
      </c>
      <c r="K268" s="188" t="s">
        <v>10814</v>
      </c>
      <c r="L268" s="188" t="s">
        <v>11181</v>
      </c>
      <c r="M268" s="188"/>
      <c r="N268" s="188" t="s">
        <v>35</v>
      </c>
      <c r="O268" s="188" t="s">
        <v>10814</v>
      </c>
      <c r="P268" s="188"/>
      <c r="Q268" s="188"/>
      <c r="R268" s="188"/>
      <c r="S268" s="188" t="s">
        <v>10819</v>
      </c>
    </row>
    <row r="269" spans="1:19">
      <c r="A269" s="188">
        <v>268</v>
      </c>
      <c r="B269" s="188" t="s">
        <v>357</v>
      </c>
      <c r="C269" s="188" t="s">
        <v>358</v>
      </c>
      <c r="D269" s="89" t="s">
        <v>19</v>
      </c>
      <c r="E269" s="188" t="s">
        <v>11179</v>
      </c>
      <c r="F269" s="188" t="s">
        <v>10813</v>
      </c>
      <c r="G269" s="188">
        <v>2008</v>
      </c>
      <c r="H269" s="189">
        <v>29.881944000000001</v>
      </c>
      <c r="I269" s="189">
        <v>115.61666700000001</v>
      </c>
      <c r="J269" s="188" t="s">
        <v>205</v>
      </c>
      <c r="K269" s="188" t="s">
        <v>10814</v>
      </c>
      <c r="L269" s="188" t="s">
        <v>11182</v>
      </c>
      <c r="M269" s="188"/>
      <c r="N269" s="188" t="s">
        <v>10915</v>
      </c>
      <c r="O269" s="188" t="s">
        <v>10814</v>
      </c>
      <c r="P269" s="188" t="s">
        <v>10915</v>
      </c>
      <c r="Q269" s="188" t="s">
        <v>10841</v>
      </c>
      <c r="R269" s="188" t="s">
        <v>10842</v>
      </c>
      <c r="S269" s="188" t="s">
        <v>10819</v>
      </c>
    </row>
    <row r="270" spans="1:19">
      <c r="A270" s="188">
        <v>269</v>
      </c>
      <c r="B270" s="188" t="s">
        <v>357</v>
      </c>
      <c r="C270" s="188" t="s">
        <v>358</v>
      </c>
      <c r="D270" s="89" t="s">
        <v>19</v>
      </c>
      <c r="E270" s="188" t="s">
        <v>11179</v>
      </c>
      <c r="F270" s="188" t="s">
        <v>10813</v>
      </c>
      <c r="G270" s="188">
        <v>2008</v>
      </c>
      <c r="H270" s="189">
        <v>29.881944000000001</v>
      </c>
      <c r="I270" s="189">
        <v>115.61666700000001</v>
      </c>
      <c r="J270" s="188" t="s">
        <v>205</v>
      </c>
      <c r="K270" s="188" t="s">
        <v>10814</v>
      </c>
      <c r="L270" s="188" t="s">
        <v>11183</v>
      </c>
      <c r="M270" s="188"/>
      <c r="N270" s="188" t="s">
        <v>35</v>
      </c>
      <c r="O270" s="188" t="s">
        <v>10814</v>
      </c>
      <c r="P270" s="188" t="s">
        <v>6688</v>
      </c>
      <c r="Q270" s="188"/>
      <c r="R270" s="188"/>
      <c r="S270" s="188" t="s">
        <v>10819</v>
      </c>
    </row>
    <row r="271" spans="1:19">
      <c r="A271" s="188">
        <v>270</v>
      </c>
      <c r="B271" s="188" t="s">
        <v>357</v>
      </c>
      <c r="C271" s="188" t="s">
        <v>358</v>
      </c>
      <c r="D271" s="89" t="s">
        <v>19</v>
      </c>
      <c r="E271" s="188" t="s">
        <v>11179</v>
      </c>
      <c r="F271" s="188" t="s">
        <v>10813</v>
      </c>
      <c r="G271" s="188">
        <v>2008</v>
      </c>
      <c r="H271" s="189">
        <v>29.881944000000001</v>
      </c>
      <c r="I271" s="189">
        <v>115.61666700000001</v>
      </c>
      <c r="J271" s="188" t="s">
        <v>205</v>
      </c>
      <c r="K271" s="188" t="s">
        <v>10814</v>
      </c>
      <c r="L271" s="188" t="s">
        <v>11184</v>
      </c>
      <c r="M271" s="188"/>
      <c r="N271" s="188" t="s">
        <v>35</v>
      </c>
      <c r="O271" s="188" t="s">
        <v>10814</v>
      </c>
      <c r="P271" s="188" t="s">
        <v>6688</v>
      </c>
      <c r="Q271" s="188"/>
      <c r="R271" s="188"/>
      <c r="S271" s="188" t="s">
        <v>10819</v>
      </c>
    </row>
    <row r="272" spans="1:19">
      <c r="A272" s="188">
        <v>271</v>
      </c>
      <c r="B272" s="188" t="s">
        <v>357</v>
      </c>
      <c r="C272" s="188" t="s">
        <v>358</v>
      </c>
      <c r="D272" s="89" t="s">
        <v>19</v>
      </c>
      <c r="E272" s="188" t="s">
        <v>11185</v>
      </c>
      <c r="F272" s="188" t="s">
        <v>10813</v>
      </c>
      <c r="G272" s="188">
        <v>2008</v>
      </c>
      <c r="H272" s="189">
        <v>30.731110999999999</v>
      </c>
      <c r="I272" s="189">
        <v>112.583333</v>
      </c>
      <c r="J272" s="188" t="s">
        <v>205</v>
      </c>
      <c r="K272" s="188" t="s">
        <v>10814</v>
      </c>
      <c r="L272" s="188" t="s">
        <v>11186</v>
      </c>
      <c r="M272" s="188"/>
      <c r="N272" s="188" t="s">
        <v>35</v>
      </c>
      <c r="O272" s="188" t="s">
        <v>10814</v>
      </c>
      <c r="P272" s="188" t="s">
        <v>6688</v>
      </c>
      <c r="Q272" s="188"/>
      <c r="R272" s="188"/>
      <c r="S272" s="188" t="s">
        <v>10819</v>
      </c>
    </row>
    <row r="273" spans="1:19">
      <c r="A273" s="188">
        <v>272</v>
      </c>
      <c r="B273" s="188" t="s">
        <v>357</v>
      </c>
      <c r="C273" s="188" t="s">
        <v>358</v>
      </c>
      <c r="D273" s="89" t="s">
        <v>19</v>
      </c>
      <c r="E273" s="188" t="s">
        <v>11185</v>
      </c>
      <c r="F273" s="188" t="s">
        <v>10813</v>
      </c>
      <c r="G273" s="188">
        <v>2008</v>
      </c>
      <c r="H273" s="189">
        <v>30.731110999999999</v>
      </c>
      <c r="I273" s="189">
        <v>112.583333</v>
      </c>
      <c r="J273" s="188" t="s">
        <v>205</v>
      </c>
      <c r="K273" s="188" t="s">
        <v>10814</v>
      </c>
      <c r="L273" s="188" t="s">
        <v>11187</v>
      </c>
      <c r="M273" s="188"/>
      <c r="N273" s="188" t="s">
        <v>35</v>
      </c>
      <c r="O273" s="188" t="s">
        <v>10814</v>
      </c>
      <c r="P273" s="188" t="s">
        <v>6688</v>
      </c>
      <c r="Q273" s="188"/>
      <c r="R273" s="188"/>
      <c r="S273" s="188" t="s">
        <v>10819</v>
      </c>
    </row>
    <row r="274" spans="1:19">
      <c r="A274" s="188">
        <v>273</v>
      </c>
      <c r="B274" s="188" t="s">
        <v>357</v>
      </c>
      <c r="C274" s="188" t="s">
        <v>358</v>
      </c>
      <c r="D274" s="89" t="s">
        <v>19</v>
      </c>
      <c r="E274" s="188" t="s">
        <v>11188</v>
      </c>
      <c r="F274" s="188" t="s">
        <v>10813</v>
      </c>
      <c r="G274" s="188">
        <v>2008</v>
      </c>
      <c r="H274" s="189">
        <v>31.714721999999998</v>
      </c>
      <c r="I274" s="189">
        <v>113.36666700000001</v>
      </c>
      <c r="J274" s="188" t="s">
        <v>205</v>
      </c>
      <c r="K274" s="188" t="s">
        <v>10814</v>
      </c>
      <c r="L274" s="188" t="s">
        <v>11189</v>
      </c>
      <c r="M274" s="188"/>
      <c r="N274" s="188" t="s">
        <v>35</v>
      </c>
      <c r="O274" s="188" t="s">
        <v>10814</v>
      </c>
      <c r="P274" s="188" t="s">
        <v>6688</v>
      </c>
      <c r="Q274" s="188"/>
      <c r="R274" s="188"/>
      <c r="S274" s="188" t="s">
        <v>10819</v>
      </c>
    </row>
    <row r="275" spans="1:19">
      <c r="A275" s="188">
        <v>274</v>
      </c>
      <c r="B275" s="188" t="s">
        <v>357</v>
      </c>
      <c r="C275" s="188" t="s">
        <v>358</v>
      </c>
      <c r="D275" s="89" t="s">
        <v>19</v>
      </c>
      <c r="E275" s="188" t="s">
        <v>11188</v>
      </c>
      <c r="F275" s="188" t="s">
        <v>10813</v>
      </c>
      <c r="G275" s="188">
        <v>2008</v>
      </c>
      <c r="H275" s="189">
        <v>31.714721999999998</v>
      </c>
      <c r="I275" s="189">
        <v>113.36666700000001</v>
      </c>
      <c r="J275" s="188" t="s">
        <v>205</v>
      </c>
      <c r="K275" s="188" t="s">
        <v>10814</v>
      </c>
      <c r="L275" s="188" t="s">
        <v>11190</v>
      </c>
      <c r="M275" s="188"/>
      <c r="N275" s="188" t="s">
        <v>35</v>
      </c>
      <c r="O275" s="188" t="s">
        <v>10814</v>
      </c>
      <c r="P275" s="188" t="s">
        <v>6688</v>
      </c>
      <c r="Q275" s="188"/>
      <c r="R275" s="188"/>
      <c r="S275" s="188" t="s">
        <v>10819</v>
      </c>
    </row>
    <row r="276" spans="1:19">
      <c r="A276" s="188">
        <v>275</v>
      </c>
      <c r="B276" s="188" t="s">
        <v>357</v>
      </c>
      <c r="C276" s="188" t="s">
        <v>358</v>
      </c>
      <c r="D276" s="89" t="s">
        <v>19</v>
      </c>
      <c r="E276" s="188" t="s">
        <v>11191</v>
      </c>
      <c r="F276" s="188" t="s">
        <v>10813</v>
      </c>
      <c r="G276" s="188">
        <v>2008</v>
      </c>
      <c r="H276" s="189">
        <v>30.364999999999998</v>
      </c>
      <c r="I276" s="189">
        <v>114.38333299999999</v>
      </c>
      <c r="J276" s="188" t="s">
        <v>205</v>
      </c>
      <c r="K276" s="188" t="s">
        <v>10814</v>
      </c>
      <c r="L276" s="188" t="s">
        <v>11192</v>
      </c>
      <c r="M276" s="188"/>
      <c r="N276" s="188" t="s">
        <v>35</v>
      </c>
      <c r="O276" s="188" t="s">
        <v>10814</v>
      </c>
      <c r="P276" s="188" t="s">
        <v>6688</v>
      </c>
      <c r="Q276" s="188"/>
      <c r="R276" s="188"/>
      <c r="S276" s="188" t="s">
        <v>10819</v>
      </c>
    </row>
    <row r="277" spans="1:19">
      <c r="A277" s="188">
        <v>276</v>
      </c>
      <c r="B277" s="188" t="s">
        <v>357</v>
      </c>
      <c r="C277" s="188" t="s">
        <v>358</v>
      </c>
      <c r="D277" s="89" t="s">
        <v>19</v>
      </c>
      <c r="E277" s="188" t="s">
        <v>11191</v>
      </c>
      <c r="F277" s="188" t="s">
        <v>10813</v>
      </c>
      <c r="G277" s="188">
        <v>2008</v>
      </c>
      <c r="H277" s="189">
        <v>30.364999999999998</v>
      </c>
      <c r="I277" s="189">
        <v>114.38333299999999</v>
      </c>
      <c r="J277" s="188" t="s">
        <v>205</v>
      </c>
      <c r="K277" s="188" t="s">
        <v>10814</v>
      </c>
      <c r="L277" s="188" t="s">
        <v>11193</v>
      </c>
      <c r="M277" s="188"/>
      <c r="N277" s="188" t="s">
        <v>35</v>
      </c>
      <c r="O277" s="188" t="s">
        <v>10814</v>
      </c>
      <c r="P277" s="188" t="s">
        <v>6688</v>
      </c>
      <c r="Q277" s="188"/>
      <c r="R277" s="188"/>
      <c r="S277" s="188" t="s">
        <v>10819</v>
      </c>
    </row>
    <row r="278" spans="1:19">
      <c r="A278" s="188">
        <v>277</v>
      </c>
      <c r="B278" s="188" t="s">
        <v>357</v>
      </c>
      <c r="C278" s="188" t="s">
        <v>358</v>
      </c>
      <c r="D278" s="89" t="s">
        <v>19</v>
      </c>
      <c r="E278" s="188" t="s">
        <v>11194</v>
      </c>
      <c r="F278" s="188" t="s">
        <v>10813</v>
      </c>
      <c r="G278" s="188">
        <v>2008</v>
      </c>
      <c r="H278" s="189">
        <v>29.899722000000001</v>
      </c>
      <c r="I278" s="189">
        <v>119.6</v>
      </c>
      <c r="J278" s="188" t="s">
        <v>205</v>
      </c>
      <c r="K278" s="188" t="s">
        <v>10814</v>
      </c>
      <c r="L278" s="188" t="s">
        <v>11195</v>
      </c>
      <c r="M278" s="188"/>
      <c r="N278" s="188" t="s">
        <v>35</v>
      </c>
      <c r="O278" s="188" t="s">
        <v>10814</v>
      </c>
      <c r="P278" s="188" t="s">
        <v>6688</v>
      </c>
      <c r="Q278" s="188"/>
      <c r="R278" s="188"/>
      <c r="S278" s="188" t="s">
        <v>10819</v>
      </c>
    </row>
    <row r="279" spans="1:19">
      <c r="A279" s="188">
        <v>278</v>
      </c>
      <c r="B279" s="188" t="s">
        <v>357</v>
      </c>
      <c r="C279" s="188" t="s">
        <v>358</v>
      </c>
      <c r="D279" s="89" t="s">
        <v>19</v>
      </c>
      <c r="E279" s="188" t="s">
        <v>11194</v>
      </c>
      <c r="F279" s="188" t="s">
        <v>10813</v>
      </c>
      <c r="G279" s="188">
        <v>2008</v>
      </c>
      <c r="H279" s="189">
        <v>29.899722000000001</v>
      </c>
      <c r="I279" s="189">
        <v>119.6</v>
      </c>
      <c r="J279" s="188" t="s">
        <v>205</v>
      </c>
      <c r="K279" s="188" t="s">
        <v>10814</v>
      </c>
      <c r="L279" s="188" t="s">
        <v>11196</v>
      </c>
      <c r="M279" s="188"/>
      <c r="N279" s="188" t="s">
        <v>10915</v>
      </c>
      <c r="O279" s="188" t="s">
        <v>10814</v>
      </c>
      <c r="P279" s="188" t="s">
        <v>10915</v>
      </c>
      <c r="Q279" s="188" t="s">
        <v>10841</v>
      </c>
      <c r="R279" s="188" t="s">
        <v>10842</v>
      </c>
      <c r="S279" s="188" t="s">
        <v>10819</v>
      </c>
    </row>
    <row r="280" spans="1:19">
      <c r="A280" s="188">
        <v>279</v>
      </c>
      <c r="B280" s="188" t="s">
        <v>357</v>
      </c>
      <c r="C280" s="188" t="s">
        <v>358</v>
      </c>
      <c r="D280" s="89" t="s">
        <v>19</v>
      </c>
      <c r="E280" s="188" t="s">
        <v>11194</v>
      </c>
      <c r="F280" s="188" t="s">
        <v>10813</v>
      </c>
      <c r="G280" s="188">
        <v>2008</v>
      </c>
      <c r="H280" s="189">
        <v>29.899722000000001</v>
      </c>
      <c r="I280" s="189">
        <v>119.6</v>
      </c>
      <c r="J280" s="188" t="s">
        <v>205</v>
      </c>
      <c r="K280" s="188" t="s">
        <v>10814</v>
      </c>
      <c r="L280" s="188" t="s">
        <v>11197</v>
      </c>
      <c r="M280" s="188"/>
      <c r="N280" s="188" t="s">
        <v>35</v>
      </c>
      <c r="O280" s="188" t="s">
        <v>10814</v>
      </c>
      <c r="P280" s="188" t="s">
        <v>6688</v>
      </c>
      <c r="Q280" s="188"/>
      <c r="R280" s="188"/>
      <c r="S280" s="188" t="s">
        <v>10819</v>
      </c>
    </row>
    <row r="281" spans="1:19">
      <c r="A281" s="188">
        <v>280</v>
      </c>
      <c r="B281" s="188" t="s">
        <v>357</v>
      </c>
      <c r="C281" s="188" t="s">
        <v>358</v>
      </c>
      <c r="D281" s="89" t="s">
        <v>19</v>
      </c>
      <c r="E281" s="188" t="s">
        <v>11194</v>
      </c>
      <c r="F281" s="188" t="s">
        <v>10813</v>
      </c>
      <c r="G281" s="188">
        <v>2008</v>
      </c>
      <c r="H281" s="189">
        <v>29.899722000000001</v>
      </c>
      <c r="I281" s="189">
        <v>119.6</v>
      </c>
      <c r="J281" s="188" t="s">
        <v>205</v>
      </c>
      <c r="K281" s="188" t="s">
        <v>10814</v>
      </c>
      <c r="L281" s="188" t="s">
        <v>11198</v>
      </c>
      <c r="M281" s="188"/>
      <c r="N281" s="188" t="s">
        <v>35</v>
      </c>
      <c r="O281" s="188" t="s">
        <v>10814</v>
      </c>
      <c r="P281" s="188" t="s">
        <v>6688</v>
      </c>
      <c r="Q281" s="188"/>
      <c r="R281" s="188"/>
      <c r="S281" s="188" t="s">
        <v>10819</v>
      </c>
    </row>
    <row r="282" spans="1:19">
      <c r="A282" s="188">
        <v>281</v>
      </c>
      <c r="B282" s="188" t="s">
        <v>357</v>
      </c>
      <c r="C282" s="188" t="s">
        <v>358</v>
      </c>
      <c r="D282" s="89" t="s">
        <v>19</v>
      </c>
      <c r="E282" s="188" t="s">
        <v>11194</v>
      </c>
      <c r="F282" s="188" t="s">
        <v>10813</v>
      </c>
      <c r="G282" s="188">
        <v>2008</v>
      </c>
      <c r="H282" s="189">
        <v>29.899722000000001</v>
      </c>
      <c r="I282" s="189">
        <v>119.6</v>
      </c>
      <c r="J282" s="188" t="s">
        <v>205</v>
      </c>
      <c r="K282" s="188" t="s">
        <v>10814</v>
      </c>
      <c r="L282" s="188" t="s">
        <v>11199</v>
      </c>
      <c r="M282" s="188"/>
      <c r="N282" s="188" t="s">
        <v>35</v>
      </c>
      <c r="O282" s="188" t="s">
        <v>10814</v>
      </c>
      <c r="P282" s="188" t="s">
        <v>6688</v>
      </c>
      <c r="Q282" s="188"/>
      <c r="R282" s="188"/>
      <c r="S282" s="188" t="s">
        <v>10819</v>
      </c>
    </row>
    <row r="283" spans="1:19">
      <c r="A283" s="188">
        <v>282</v>
      </c>
      <c r="B283" s="188" t="s">
        <v>357</v>
      </c>
      <c r="C283" s="188" t="s">
        <v>358</v>
      </c>
      <c r="D283" s="89" t="s">
        <v>19</v>
      </c>
      <c r="E283" s="188" t="s">
        <v>11200</v>
      </c>
      <c r="F283" s="188" t="s">
        <v>10813</v>
      </c>
      <c r="G283" s="188">
        <v>2008</v>
      </c>
      <c r="H283" s="189">
        <v>30.948056000000001</v>
      </c>
      <c r="I283" s="189">
        <v>113.916667</v>
      </c>
      <c r="J283" s="188" t="s">
        <v>205</v>
      </c>
      <c r="K283" s="188" t="s">
        <v>10814</v>
      </c>
      <c r="L283" s="188" t="s">
        <v>11201</v>
      </c>
      <c r="M283" s="188"/>
      <c r="N283" s="188" t="s">
        <v>35</v>
      </c>
      <c r="O283" s="188" t="s">
        <v>10814</v>
      </c>
      <c r="P283" s="188" t="s">
        <v>6688</v>
      </c>
      <c r="Q283" s="188"/>
      <c r="R283" s="188"/>
      <c r="S283" s="188" t="s">
        <v>10819</v>
      </c>
    </row>
    <row r="284" spans="1:19">
      <c r="A284" s="188">
        <v>283</v>
      </c>
      <c r="B284" s="188" t="s">
        <v>357</v>
      </c>
      <c r="C284" s="188" t="s">
        <v>358</v>
      </c>
      <c r="D284" s="89" t="s">
        <v>19</v>
      </c>
      <c r="E284" s="188" t="s">
        <v>11200</v>
      </c>
      <c r="F284" s="188" t="s">
        <v>10813</v>
      </c>
      <c r="G284" s="188">
        <v>2008</v>
      </c>
      <c r="H284" s="189">
        <v>30.948056000000001</v>
      </c>
      <c r="I284" s="189">
        <v>113.916667</v>
      </c>
      <c r="J284" s="188" t="s">
        <v>205</v>
      </c>
      <c r="K284" s="188" t="s">
        <v>10814</v>
      </c>
      <c r="L284" s="188" t="s">
        <v>11202</v>
      </c>
      <c r="M284" s="188"/>
      <c r="N284" s="188" t="s">
        <v>35</v>
      </c>
      <c r="O284" s="188" t="s">
        <v>10814</v>
      </c>
      <c r="P284" s="188" t="s">
        <v>6688</v>
      </c>
      <c r="Q284" s="188"/>
      <c r="R284" s="188"/>
      <c r="S284" s="188" t="s">
        <v>10819</v>
      </c>
    </row>
    <row r="285" spans="1:19">
      <c r="A285" s="188">
        <v>284</v>
      </c>
      <c r="B285" s="188" t="s">
        <v>357</v>
      </c>
      <c r="C285" s="188" t="s">
        <v>358</v>
      </c>
      <c r="D285" s="89" t="s">
        <v>19</v>
      </c>
      <c r="E285" s="188" t="s">
        <v>11200</v>
      </c>
      <c r="F285" s="188" t="s">
        <v>10813</v>
      </c>
      <c r="G285" s="188">
        <v>2008</v>
      </c>
      <c r="H285" s="189">
        <v>30.948056000000001</v>
      </c>
      <c r="I285" s="189">
        <v>113.916667</v>
      </c>
      <c r="J285" s="188" t="s">
        <v>205</v>
      </c>
      <c r="K285" s="188" t="s">
        <v>10814</v>
      </c>
      <c r="L285" s="188" t="s">
        <v>11203</v>
      </c>
      <c r="M285" s="188"/>
      <c r="N285" s="188" t="s">
        <v>35</v>
      </c>
      <c r="O285" s="188" t="s">
        <v>10814</v>
      </c>
      <c r="P285" s="188" t="s">
        <v>6688</v>
      </c>
      <c r="Q285" s="188"/>
      <c r="R285" s="188"/>
      <c r="S285" s="188" t="s">
        <v>10819</v>
      </c>
    </row>
    <row r="286" spans="1:19">
      <c r="A286" s="188">
        <v>285</v>
      </c>
      <c r="B286" s="188" t="s">
        <v>357</v>
      </c>
      <c r="C286" s="188" t="s">
        <v>358</v>
      </c>
      <c r="D286" s="89" t="s">
        <v>19</v>
      </c>
      <c r="E286" s="188" t="s">
        <v>11204</v>
      </c>
      <c r="F286" s="188" t="s">
        <v>10813</v>
      </c>
      <c r="G286" s="188">
        <v>2008</v>
      </c>
      <c r="H286" s="189">
        <v>31.831389000000001</v>
      </c>
      <c r="I286" s="189">
        <v>113.216667</v>
      </c>
      <c r="J286" s="188" t="s">
        <v>205</v>
      </c>
      <c r="K286" s="188" t="s">
        <v>10814</v>
      </c>
      <c r="L286" s="188" t="s">
        <v>11205</v>
      </c>
      <c r="M286" s="188"/>
      <c r="N286" s="188" t="s">
        <v>35</v>
      </c>
      <c r="O286" s="188" t="s">
        <v>10814</v>
      </c>
      <c r="P286" s="188" t="s">
        <v>35</v>
      </c>
      <c r="Q286" s="188" t="s">
        <v>10841</v>
      </c>
      <c r="R286" s="188" t="s">
        <v>10842</v>
      </c>
      <c r="S286" s="188" t="s">
        <v>10819</v>
      </c>
    </row>
    <row r="287" spans="1:19">
      <c r="A287" s="188">
        <v>286</v>
      </c>
      <c r="B287" s="188" t="s">
        <v>357</v>
      </c>
      <c r="C287" s="188" t="s">
        <v>358</v>
      </c>
      <c r="D287" s="89" t="s">
        <v>19</v>
      </c>
      <c r="E287" s="188" t="s">
        <v>11204</v>
      </c>
      <c r="F287" s="188" t="s">
        <v>10813</v>
      </c>
      <c r="G287" s="188">
        <v>2008</v>
      </c>
      <c r="H287" s="189">
        <v>31.831389000000001</v>
      </c>
      <c r="I287" s="189">
        <v>113.216667</v>
      </c>
      <c r="J287" s="188" t="s">
        <v>205</v>
      </c>
      <c r="K287" s="188" t="s">
        <v>10814</v>
      </c>
      <c r="L287" s="188" t="s">
        <v>11206</v>
      </c>
      <c r="M287" s="188"/>
      <c r="N287" s="188" t="s">
        <v>35</v>
      </c>
      <c r="O287" s="188" t="s">
        <v>10814</v>
      </c>
      <c r="P287" s="188" t="s">
        <v>6688</v>
      </c>
      <c r="Q287" s="188"/>
      <c r="R287" s="188"/>
      <c r="S287" s="188" t="s">
        <v>10819</v>
      </c>
    </row>
    <row r="288" spans="1:19">
      <c r="A288" s="188">
        <v>287</v>
      </c>
      <c r="B288" s="188" t="s">
        <v>357</v>
      </c>
      <c r="C288" s="188" t="s">
        <v>358</v>
      </c>
      <c r="D288" s="89" t="s">
        <v>19</v>
      </c>
      <c r="E288" s="188" t="s">
        <v>11204</v>
      </c>
      <c r="F288" s="188" t="s">
        <v>10813</v>
      </c>
      <c r="G288" s="188">
        <v>2008</v>
      </c>
      <c r="H288" s="189">
        <v>31.831389000000001</v>
      </c>
      <c r="I288" s="189">
        <v>113.216667</v>
      </c>
      <c r="J288" s="188" t="s">
        <v>205</v>
      </c>
      <c r="K288" s="188" t="s">
        <v>10814</v>
      </c>
      <c r="L288" s="188" t="s">
        <v>11207</v>
      </c>
      <c r="M288" s="188"/>
      <c r="N288" s="188" t="s">
        <v>35</v>
      </c>
      <c r="O288" s="188" t="s">
        <v>10814</v>
      </c>
      <c r="P288" s="188" t="s">
        <v>35</v>
      </c>
      <c r="Q288" s="188" t="s">
        <v>10841</v>
      </c>
      <c r="R288" s="188" t="s">
        <v>10842</v>
      </c>
      <c r="S288" s="188" t="s">
        <v>10819</v>
      </c>
    </row>
    <row r="289" spans="1:19">
      <c r="A289" s="188">
        <v>288</v>
      </c>
      <c r="B289" s="188" t="s">
        <v>357</v>
      </c>
      <c r="C289" s="188" t="s">
        <v>358</v>
      </c>
      <c r="D289" s="89" t="s">
        <v>19</v>
      </c>
      <c r="E289" s="188" t="s">
        <v>11208</v>
      </c>
      <c r="F289" s="188" t="s">
        <v>10813</v>
      </c>
      <c r="G289" s="188">
        <v>2008</v>
      </c>
      <c r="H289" s="189">
        <v>31.747778</v>
      </c>
      <c r="I289" s="189">
        <v>112.25</v>
      </c>
      <c r="J289" s="188" t="s">
        <v>205</v>
      </c>
      <c r="K289" s="188" t="s">
        <v>10814</v>
      </c>
      <c r="L289" s="188" t="s">
        <v>11209</v>
      </c>
      <c r="M289" s="188"/>
      <c r="N289" s="188" t="s">
        <v>35</v>
      </c>
      <c r="O289" s="188" t="s">
        <v>10814</v>
      </c>
      <c r="P289" s="188" t="s">
        <v>6688</v>
      </c>
      <c r="Q289" s="188"/>
      <c r="R289" s="188"/>
      <c r="S289" s="188" t="s">
        <v>10819</v>
      </c>
    </row>
    <row r="290" spans="1:19">
      <c r="A290" s="188">
        <v>289</v>
      </c>
      <c r="B290" s="188" t="s">
        <v>357</v>
      </c>
      <c r="C290" s="188" t="s">
        <v>358</v>
      </c>
      <c r="D290" s="89" t="s">
        <v>19</v>
      </c>
      <c r="E290" s="188" t="s">
        <v>11208</v>
      </c>
      <c r="F290" s="188" t="s">
        <v>10813</v>
      </c>
      <c r="G290" s="188">
        <v>2008</v>
      </c>
      <c r="H290" s="189">
        <v>31.747778</v>
      </c>
      <c r="I290" s="189">
        <v>112.25</v>
      </c>
      <c r="J290" s="188" t="s">
        <v>205</v>
      </c>
      <c r="K290" s="188" t="s">
        <v>10814</v>
      </c>
      <c r="L290" s="188" t="s">
        <v>11210</v>
      </c>
      <c r="M290" s="188"/>
      <c r="N290" s="188" t="s">
        <v>35</v>
      </c>
      <c r="O290" s="188" t="s">
        <v>10814</v>
      </c>
      <c r="P290" s="188" t="s">
        <v>6688</v>
      </c>
      <c r="Q290" s="188"/>
      <c r="R290" s="188"/>
      <c r="S290" s="188" t="s">
        <v>10819</v>
      </c>
    </row>
    <row r="291" spans="1:19">
      <c r="A291" s="188">
        <v>290</v>
      </c>
      <c r="B291" s="188" t="s">
        <v>357</v>
      </c>
      <c r="C291" s="188" t="s">
        <v>358</v>
      </c>
      <c r="D291" s="89" t="s">
        <v>19</v>
      </c>
      <c r="E291" s="188" t="s">
        <v>11211</v>
      </c>
      <c r="F291" s="188" t="s">
        <v>10813</v>
      </c>
      <c r="G291" s="188">
        <v>2008</v>
      </c>
      <c r="H291" s="189">
        <v>32.147778000000002</v>
      </c>
      <c r="I291" s="189">
        <v>112.766667</v>
      </c>
      <c r="J291" s="188" t="s">
        <v>205</v>
      </c>
      <c r="K291" s="188" t="s">
        <v>10814</v>
      </c>
      <c r="L291" s="188" t="s">
        <v>11212</v>
      </c>
      <c r="M291" s="188"/>
      <c r="N291" s="188" t="s">
        <v>26</v>
      </c>
      <c r="O291" s="188" t="s">
        <v>10814</v>
      </c>
      <c r="P291" s="188" t="s">
        <v>6688</v>
      </c>
      <c r="Q291" s="188"/>
      <c r="R291" s="188"/>
      <c r="S291" s="188" t="s">
        <v>10819</v>
      </c>
    </row>
    <row r="292" spans="1:19">
      <c r="A292" s="188">
        <v>291</v>
      </c>
      <c r="B292" s="188" t="s">
        <v>357</v>
      </c>
      <c r="C292" s="188" t="s">
        <v>358</v>
      </c>
      <c r="D292" s="89" t="s">
        <v>19</v>
      </c>
      <c r="E292" s="188" t="s">
        <v>11211</v>
      </c>
      <c r="F292" s="188" t="s">
        <v>10813</v>
      </c>
      <c r="G292" s="188">
        <v>2008</v>
      </c>
      <c r="H292" s="189">
        <v>32.147778000000002</v>
      </c>
      <c r="I292" s="189">
        <v>112.766667</v>
      </c>
      <c r="J292" s="188" t="s">
        <v>205</v>
      </c>
      <c r="K292" s="188" t="s">
        <v>10814</v>
      </c>
      <c r="L292" s="188" t="s">
        <v>11213</v>
      </c>
      <c r="M292" s="188"/>
      <c r="N292" s="188" t="s">
        <v>35</v>
      </c>
      <c r="O292" s="188" t="s">
        <v>10814</v>
      </c>
      <c r="P292" s="188" t="s">
        <v>6688</v>
      </c>
      <c r="Q292" s="188"/>
      <c r="R292" s="188"/>
      <c r="S292" s="188" t="s">
        <v>10819</v>
      </c>
    </row>
    <row r="293" spans="1:19">
      <c r="A293" s="188">
        <v>292</v>
      </c>
      <c r="B293" s="188" t="s">
        <v>357</v>
      </c>
      <c r="C293" s="188" t="s">
        <v>358</v>
      </c>
      <c r="D293" s="89" t="s">
        <v>19</v>
      </c>
      <c r="E293" s="188" t="s">
        <v>11211</v>
      </c>
      <c r="F293" s="188" t="s">
        <v>10813</v>
      </c>
      <c r="G293" s="188">
        <v>2008</v>
      </c>
      <c r="H293" s="189">
        <v>32.147778000000002</v>
      </c>
      <c r="I293" s="189">
        <v>112.766667</v>
      </c>
      <c r="J293" s="188" t="s">
        <v>205</v>
      </c>
      <c r="K293" s="188" t="s">
        <v>10814</v>
      </c>
      <c r="L293" s="188" t="s">
        <v>11214</v>
      </c>
      <c r="M293" s="188"/>
      <c r="N293" s="188" t="s">
        <v>35</v>
      </c>
      <c r="O293" s="188" t="s">
        <v>10814</v>
      </c>
      <c r="P293" s="188" t="s">
        <v>6688</v>
      </c>
      <c r="Q293" s="188"/>
      <c r="R293" s="188"/>
      <c r="S293" s="188" t="s">
        <v>10819</v>
      </c>
    </row>
    <row r="294" spans="1:19">
      <c r="A294" s="188">
        <v>293</v>
      </c>
      <c r="B294" s="188" t="s">
        <v>357</v>
      </c>
      <c r="C294" s="188" t="s">
        <v>358</v>
      </c>
      <c r="D294" s="89" t="s">
        <v>19</v>
      </c>
      <c r="E294" s="188" t="s">
        <v>11215</v>
      </c>
      <c r="F294" s="188" t="s">
        <v>10813</v>
      </c>
      <c r="G294" s="188">
        <v>2008</v>
      </c>
      <c r="H294" s="189">
        <v>31.197778</v>
      </c>
      <c r="I294" s="189">
        <v>112.583333</v>
      </c>
      <c r="J294" s="188" t="s">
        <v>42</v>
      </c>
      <c r="K294" s="188" t="s">
        <v>10814</v>
      </c>
      <c r="L294" s="188" t="s">
        <v>11216</v>
      </c>
      <c r="M294" s="188"/>
      <c r="N294" s="188" t="s">
        <v>26</v>
      </c>
      <c r="O294" s="188" t="s">
        <v>10814</v>
      </c>
      <c r="P294" s="188" t="s">
        <v>26</v>
      </c>
      <c r="Q294" s="188" t="s">
        <v>10841</v>
      </c>
      <c r="R294" s="188" t="s">
        <v>10842</v>
      </c>
      <c r="S294" s="188" t="s">
        <v>10819</v>
      </c>
    </row>
    <row r="295" spans="1:19">
      <c r="A295" s="188">
        <v>294</v>
      </c>
      <c r="B295" s="188" t="s">
        <v>357</v>
      </c>
      <c r="C295" s="188" t="s">
        <v>358</v>
      </c>
      <c r="D295" s="89" t="s">
        <v>19</v>
      </c>
      <c r="E295" s="188" t="s">
        <v>11215</v>
      </c>
      <c r="F295" s="188" t="s">
        <v>10813</v>
      </c>
      <c r="G295" s="188">
        <v>2008</v>
      </c>
      <c r="H295" s="189">
        <v>31.197778</v>
      </c>
      <c r="I295" s="189">
        <v>112.583333</v>
      </c>
      <c r="J295" s="188" t="s">
        <v>205</v>
      </c>
      <c r="K295" s="188" t="s">
        <v>10814</v>
      </c>
      <c r="L295" s="188" t="s">
        <v>11217</v>
      </c>
      <c r="M295" s="188"/>
      <c r="N295" s="188" t="s">
        <v>10915</v>
      </c>
      <c r="O295" s="188" t="s">
        <v>10814</v>
      </c>
      <c r="P295" s="188" t="s">
        <v>6688</v>
      </c>
      <c r="Q295" s="188"/>
      <c r="R295" s="188"/>
      <c r="S295" s="188" t="s">
        <v>10819</v>
      </c>
    </row>
    <row r="296" spans="1:19">
      <c r="A296" s="188">
        <v>295</v>
      </c>
      <c r="B296" s="188" t="s">
        <v>357</v>
      </c>
      <c r="C296" s="188" t="s">
        <v>358</v>
      </c>
      <c r="D296" s="89" t="s">
        <v>19</v>
      </c>
      <c r="E296" s="188" t="s">
        <v>11215</v>
      </c>
      <c r="F296" s="188" t="s">
        <v>10813</v>
      </c>
      <c r="G296" s="188">
        <v>2008</v>
      </c>
      <c r="H296" s="189">
        <v>31.197778</v>
      </c>
      <c r="I296" s="189">
        <v>112.583333</v>
      </c>
      <c r="J296" s="188" t="s">
        <v>205</v>
      </c>
      <c r="K296" s="188" t="s">
        <v>10814</v>
      </c>
      <c r="L296" s="188" t="s">
        <v>11218</v>
      </c>
      <c r="M296" s="188"/>
      <c r="N296" s="188" t="s">
        <v>35</v>
      </c>
      <c r="O296" s="188" t="s">
        <v>10814</v>
      </c>
      <c r="P296" s="188" t="s">
        <v>6688</v>
      </c>
      <c r="Q296" s="188"/>
      <c r="R296" s="188"/>
      <c r="S296" s="188" t="s">
        <v>10819</v>
      </c>
    </row>
    <row r="297" spans="1:19">
      <c r="A297" s="188">
        <v>296</v>
      </c>
      <c r="B297" s="188" t="s">
        <v>357</v>
      </c>
      <c r="C297" s="188" t="s">
        <v>358</v>
      </c>
      <c r="D297" s="89" t="s">
        <v>19</v>
      </c>
      <c r="E297" s="188" t="s">
        <v>11219</v>
      </c>
      <c r="F297" s="188" t="s">
        <v>10813</v>
      </c>
      <c r="G297" s="188">
        <v>2008</v>
      </c>
      <c r="H297" s="189">
        <v>31.649166999999998</v>
      </c>
      <c r="I297" s="189">
        <v>117.86666700000001</v>
      </c>
      <c r="J297" s="188" t="s">
        <v>205</v>
      </c>
      <c r="K297" s="188" t="s">
        <v>10814</v>
      </c>
      <c r="L297" s="188" t="s">
        <v>11220</v>
      </c>
      <c r="M297" s="188"/>
      <c r="N297" s="188" t="s">
        <v>35</v>
      </c>
      <c r="O297" s="188" t="s">
        <v>10814</v>
      </c>
      <c r="P297" s="188" t="s">
        <v>6688</v>
      </c>
      <c r="Q297" s="188"/>
      <c r="R297" s="188"/>
      <c r="S297" s="188" t="s">
        <v>10819</v>
      </c>
    </row>
    <row r="298" spans="1:19">
      <c r="A298" s="188">
        <v>297</v>
      </c>
      <c r="B298" s="188" t="s">
        <v>357</v>
      </c>
      <c r="C298" s="188" t="s">
        <v>358</v>
      </c>
      <c r="D298" s="89" t="s">
        <v>19</v>
      </c>
      <c r="E298" s="188" t="s">
        <v>11221</v>
      </c>
      <c r="F298" s="188" t="s">
        <v>10813</v>
      </c>
      <c r="G298" s="188">
        <v>2008</v>
      </c>
      <c r="H298" s="189">
        <v>32.499167</v>
      </c>
      <c r="I298" s="189">
        <v>117.183333</v>
      </c>
      <c r="J298" s="188" t="s">
        <v>205</v>
      </c>
      <c r="K298" s="188" t="s">
        <v>10814</v>
      </c>
      <c r="L298" s="188" t="s">
        <v>11222</v>
      </c>
      <c r="M298" s="188"/>
      <c r="N298" s="188" t="s">
        <v>35</v>
      </c>
      <c r="O298" s="188" t="s">
        <v>10814</v>
      </c>
      <c r="P298" s="188" t="s">
        <v>6688</v>
      </c>
      <c r="Q298" s="188"/>
      <c r="R298" s="188"/>
      <c r="S298" s="188" t="s">
        <v>10819</v>
      </c>
    </row>
    <row r="299" spans="1:19">
      <c r="A299" s="188">
        <v>298</v>
      </c>
      <c r="B299" s="188" t="s">
        <v>357</v>
      </c>
      <c r="C299" s="188" t="s">
        <v>358</v>
      </c>
      <c r="D299" s="89" t="s">
        <v>19</v>
      </c>
      <c r="E299" s="188" t="s">
        <v>11223</v>
      </c>
      <c r="F299" s="188" t="s">
        <v>10813</v>
      </c>
      <c r="G299" s="188">
        <v>2008</v>
      </c>
      <c r="H299" s="189">
        <v>31.099443999999998</v>
      </c>
      <c r="I299" s="189">
        <v>118.2</v>
      </c>
      <c r="J299" s="188" t="s">
        <v>205</v>
      </c>
      <c r="K299" s="188" t="s">
        <v>10814</v>
      </c>
      <c r="L299" s="188" t="s">
        <v>11224</v>
      </c>
      <c r="M299" s="188"/>
      <c r="N299" s="188" t="s">
        <v>35</v>
      </c>
      <c r="O299" s="188" t="s">
        <v>10814</v>
      </c>
      <c r="P299" s="188" t="s">
        <v>6688</v>
      </c>
      <c r="Q299" s="188"/>
      <c r="R299" s="188"/>
      <c r="S299" s="188" t="s">
        <v>10819</v>
      </c>
    </row>
    <row r="300" spans="1:19">
      <c r="A300" s="188">
        <v>299</v>
      </c>
      <c r="B300" s="188" t="s">
        <v>357</v>
      </c>
      <c r="C300" s="188" t="s">
        <v>358</v>
      </c>
      <c r="D300" s="89" t="s">
        <v>19</v>
      </c>
      <c r="E300" s="188" t="s">
        <v>11223</v>
      </c>
      <c r="F300" s="188" t="s">
        <v>10813</v>
      </c>
      <c r="G300" s="188">
        <v>2008</v>
      </c>
      <c r="H300" s="189">
        <v>31.099443999999998</v>
      </c>
      <c r="I300" s="189">
        <v>118.2</v>
      </c>
      <c r="J300" s="188" t="s">
        <v>205</v>
      </c>
      <c r="K300" s="188" t="s">
        <v>10814</v>
      </c>
      <c r="L300" s="188" t="s">
        <v>11225</v>
      </c>
      <c r="M300" s="188"/>
      <c r="N300" s="188" t="s">
        <v>35</v>
      </c>
      <c r="O300" s="188" t="s">
        <v>10814</v>
      </c>
      <c r="P300" s="188" t="s">
        <v>6688</v>
      </c>
      <c r="Q300" s="188"/>
      <c r="R300" s="188"/>
      <c r="S300" s="188" t="s">
        <v>10819</v>
      </c>
    </row>
    <row r="301" spans="1:19">
      <c r="A301" s="188">
        <v>300</v>
      </c>
      <c r="B301" s="188" t="s">
        <v>357</v>
      </c>
      <c r="C301" s="188" t="s">
        <v>358</v>
      </c>
      <c r="D301" s="89" t="s">
        <v>19</v>
      </c>
      <c r="E301" s="188" t="s">
        <v>11226</v>
      </c>
      <c r="F301" s="188" t="s">
        <v>10813</v>
      </c>
      <c r="G301" s="188">
        <v>2008</v>
      </c>
      <c r="H301" s="189">
        <v>32.732222</v>
      </c>
      <c r="I301" s="189">
        <v>116.683333</v>
      </c>
      <c r="J301" s="188" t="s">
        <v>205</v>
      </c>
      <c r="K301" s="188" t="s">
        <v>10814</v>
      </c>
      <c r="L301" s="188" t="s">
        <v>11227</v>
      </c>
      <c r="M301" s="188"/>
      <c r="N301" s="188" t="s">
        <v>35</v>
      </c>
      <c r="O301" s="188" t="s">
        <v>10814</v>
      </c>
      <c r="P301" s="188" t="s">
        <v>6688</v>
      </c>
      <c r="Q301" s="188"/>
      <c r="R301" s="188"/>
      <c r="S301" s="188" t="s">
        <v>10819</v>
      </c>
    </row>
    <row r="302" spans="1:19">
      <c r="A302" s="188">
        <v>301</v>
      </c>
      <c r="B302" s="188" t="s">
        <v>357</v>
      </c>
      <c r="C302" s="188" t="s">
        <v>358</v>
      </c>
      <c r="D302" s="89" t="s">
        <v>19</v>
      </c>
      <c r="E302" s="188" t="s">
        <v>11228</v>
      </c>
      <c r="F302" s="188" t="s">
        <v>10813</v>
      </c>
      <c r="G302" s="188">
        <v>2008</v>
      </c>
      <c r="H302" s="189">
        <v>32.8825</v>
      </c>
      <c r="I302" s="189">
        <v>117.566667</v>
      </c>
      <c r="J302" s="188" t="s">
        <v>205</v>
      </c>
      <c r="K302" s="188" t="s">
        <v>10814</v>
      </c>
      <c r="L302" s="188" t="s">
        <v>11229</v>
      </c>
      <c r="M302" s="188"/>
      <c r="N302" s="188" t="s">
        <v>35</v>
      </c>
      <c r="O302" s="188" t="s">
        <v>10814</v>
      </c>
      <c r="P302" s="188" t="s">
        <v>6688</v>
      </c>
      <c r="Q302" s="188"/>
      <c r="R302" s="188"/>
      <c r="S302" s="188" t="s">
        <v>10819</v>
      </c>
    </row>
    <row r="303" spans="1:19">
      <c r="A303" s="188">
        <v>302</v>
      </c>
      <c r="B303" s="188" t="s">
        <v>357</v>
      </c>
      <c r="C303" s="188" t="s">
        <v>358</v>
      </c>
      <c r="D303" s="89" t="s">
        <v>19</v>
      </c>
      <c r="E303" s="188" t="s">
        <v>11230</v>
      </c>
      <c r="F303" s="188" t="s">
        <v>10813</v>
      </c>
      <c r="G303" s="188">
        <v>2008</v>
      </c>
      <c r="H303" s="189">
        <v>32.648888999999997</v>
      </c>
      <c r="I303" s="189">
        <v>116.983333</v>
      </c>
      <c r="J303" s="188" t="s">
        <v>205</v>
      </c>
      <c r="K303" s="188" t="s">
        <v>10814</v>
      </c>
      <c r="L303" s="188" t="s">
        <v>11231</v>
      </c>
      <c r="M303" s="188"/>
      <c r="N303" s="188" t="s">
        <v>35</v>
      </c>
      <c r="O303" s="188" t="s">
        <v>10814</v>
      </c>
      <c r="P303" s="188" t="s">
        <v>35</v>
      </c>
      <c r="Q303" s="188" t="s">
        <v>10841</v>
      </c>
      <c r="R303" s="188" t="s">
        <v>10842</v>
      </c>
      <c r="S303" s="188" t="s">
        <v>10819</v>
      </c>
    </row>
    <row r="304" spans="1:19">
      <c r="A304" s="188">
        <v>303</v>
      </c>
      <c r="B304" s="188" t="s">
        <v>357</v>
      </c>
      <c r="C304" s="188" t="s">
        <v>358</v>
      </c>
      <c r="D304" s="89" t="s">
        <v>19</v>
      </c>
      <c r="E304" s="188" t="s">
        <v>11230</v>
      </c>
      <c r="F304" s="188" t="s">
        <v>10813</v>
      </c>
      <c r="G304" s="188">
        <v>2008</v>
      </c>
      <c r="H304" s="189">
        <v>32.648888999999997</v>
      </c>
      <c r="I304" s="189">
        <v>116.983333</v>
      </c>
      <c r="J304" s="188" t="s">
        <v>205</v>
      </c>
      <c r="K304" s="188" t="s">
        <v>10814</v>
      </c>
      <c r="L304" s="188" t="s">
        <v>11232</v>
      </c>
      <c r="M304" s="188"/>
      <c r="N304" s="188" t="s">
        <v>35</v>
      </c>
      <c r="O304" s="188" t="s">
        <v>10814</v>
      </c>
      <c r="P304" s="188" t="s">
        <v>6688</v>
      </c>
      <c r="Q304" s="188"/>
      <c r="R304" s="188"/>
      <c r="S304" s="188" t="s">
        <v>10819</v>
      </c>
    </row>
    <row r="305" spans="1:19">
      <c r="A305" s="188">
        <v>304</v>
      </c>
      <c r="B305" s="188" t="s">
        <v>357</v>
      </c>
      <c r="C305" s="188" t="s">
        <v>358</v>
      </c>
      <c r="D305" s="89" t="s">
        <v>19</v>
      </c>
      <c r="E305" s="188" t="s">
        <v>11233</v>
      </c>
      <c r="F305" s="188" t="s">
        <v>10813</v>
      </c>
      <c r="G305" s="188">
        <v>2008</v>
      </c>
      <c r="H305" s="189">
        <v>32.382221999999999</v>
      </c>
      <c r="I305" s="189">
        <v>116.283333</v>
      </c>
      <c r="J305" s="188" t="s">
        <v>205</v>
      </c>
      <c r="K305" s="188" t="s">
        <v>10814</v>
      </c>
      <c r="L305" s="188" t="s">
        <v>11234</v>
      </c>
      <c r="M305" s="188"/>
      <c r="N305" s="188" t="s">
        <v>35</v>
      </c>
      <c r="O305" s="188" t="s">
        <v>10814</v>
      </c>
      <c r="P305" s="188" t="s">
        <v>6688</v>
      </c>
      <c r="Q305" s="188"/>
      <c r="R305" s="188"/>
      <c r="S305" s="188" t="s">
        <v>10819</v>
      </c>
    </row>
    <row r="306" spans="1:19">
      <c r="A306" s="188">
        <v>305</v>
      </c>
      <c r="B306" s="188" t="s">
        <v>357</v>
      </c>
      <c r="C306" s="188" t="s">
        <v>358</v>
      </c>
      <c r="D306" s="89" t="s">
        <v>19</v>
      </c>
      <c r="E306" s="188" t="s">
        <v>11235</v>
      </c>
      <c r="F306" s="188" t="s">
        <v>10813</v>
      </c>
      <c r="G306" s="188">
        <v>2008</v>
      </c>
      <c r="H306" s="189">
        <v>31.765556</v>
      </c>
      <c r="I306" s="189">
        <v>116.5</v>
      </c>
      <c r="J306" s="188" t="s">
        <v>205</v>
      </c>
      <c r="K306" s="188" t="s">
        <v>10814</v>
      </c>
      <c r="L306" s="188" t="s">
        <v>11236</v>
      </c>
      <c r="M306" s="188"/>
      <c r="N306" s="188" t="s">
        <v>35</v>
      </c>
      <c r="O306" s="188" t="s">
        <v>10814</v>
      </c>
      <c r="P306" s="188" t="s">
        <v>6688</v>
      </c>
      <c r="Q306" s="188"/>
      <c r="R306" s="188"/>
      <c r="S306" s="188" t="s">
        <v>10819</v>
      </c>
    </row>
    <row r="307" spans="1:19">
      <c r="A307" s="188">
        <v>306</v>
      </c>
      <c r="B307" s="188" t="s">
        <v>357</v>
      </c>
      <c r="C307" s="188" t="s">
        <v>358</v>
      </c>
      <c r="D307" s="89" t="s">
        <v>19</v>
      </c>
      <c r="E307" s="188" t="s">
        <v>11235</v>
      </c>
      <c r="F307" s="188" t="s">
        <v>10813</v>
      </c>
      <c r="G307" s="188">
        <v>2008</v>
      </c>
      <c r="H307" s="189">
        <v>31.765556</v>
      </c>
      <c r="I307" s="189">
        <v>116.5</v>
      </c>
      <c r="J307" s="188" t="s">
        <v>205</v>
      </c>
      <c r="K307" s="188" t="s">
        <v>10814</v>
      </c>
      <c r="L307" s="188" t="s">
        <v>11237</v>
      </c>
      <c r="M307" s="188"/>
      <c r="N307" s="188" t="s">
        <v>35</v>
      </c>
      <c r="O307" s="188" t="s">
        <v>10814</v>
      </c>
      <c r="P307" s="188" t="s">
        <v>6688</v>
      </c>
      <c r="Q307" s="188"/>
      <c r="R307" s="188"/>
      <c r="S307" s="188" t="s">
        <v>10819</v>
      </c>
    </row>
    <row r="308" spans="1:19">
      <c r="A308" s="188">
        <v>307</v>
      </c>
      <c r="B308" s="188" t="s">
        <v>357</v>
      </c>
      <c r="C308" s="188" t="s">
        <v>358</v>
      </c>
      <c r="D308" s="89" t="s">
        <v>19</v>
      </c>
      <c r="E308" s="188" t="s">
        <v>11235</v>
      </c>
      <c r="F308" s="188" t="s">
        <v>10813</v>
      </c>
      <c r="G308" s="188">
        <v>2008</v>
      </c>
      <c r="H308" s="189">
        <v>31.765556</v>
      </c>
      <c r="I308" s="189">
        <v>116.5</v>
      </c>
      <c r="J308" s="188" t="s">
        <v>205</v>
      </c>
      <c r="K308" s="188" t="s">
        <v>10814</v>
      </c>
      <c r="L308" s="188" t="s">
        <v>11238</v>
      </c>
      <c r="M308" s="188"/>
      <c r="N308" s="188" t="s">
        <v>35</v>
      </c>
      <c r="O308" s="188" t="s">
        <v>10814</v>
      </c>
      <c r="P308" s="188" t="s">
        <v>35</v>
      </c>
      <c r="Q308" s="188" t="s">
        <v>10841</v>
      </c>
      <c r="R308" s="188" t="s">
        <v>10842</v>
      </c>
      <c r="S308" s="188" t="s">
        <v>10819</v>
      </c>
    </row>
    <row r="309" spans="1:19">
      <c r="A309" s="188">
        <v>308</v>
      </c>
      <c r="B309" s="188" t="s">
        <v>357</v>
      </c>
      <c r="C309" s="188" t="s">
        <v>358</v>
      </c>
      <c r="D309" s="89" t="s">
        <v>19</v>
      </c>
      <c r="E309" s="188" t="s">
        <v>11235</v>
      </c>
      <c r="F309" s="188" t="s">
        <v>10813</v>
      </c>
      <c r="G309" s="188">
        <v>2008</v>
      </c>
      <c r="H309" s="189">
        <v>31.765556</v>
      </c>
      <c r="I309" s="189">
        <v>116.5</v>
      </c>
      <c r="J309" s="188" t="s">
        <v>205</v>
      </c>
      <c r="K309" s="188" t="s">
        <v>10814</v>
      </c>
      <c r="L309" s="188" t="s">
        <v>11239</v>
      </c>
      <c r="M309" s="188"/>
      <c r="N309" s="188" t="s">
        <v>35</v>
      </c>
      <c r="O309" s="188" t="s">
        <v>10814</v>
      </c>
      <c r="P309" s="188" t="s">
        <v>6688</v>
      </c>
      <c r="Q309" s="188"/>
      <c r="R309" s="188"/>
      <c r="S309" s="188" t="s">
        <v>10819</v>
      </c>
    </row>
    <row r="310" spans="1:19">
      <c r="A310" s="188">
        <v>309</v>
      </c>
      <c r="B310" s="188" t="s">
        <v>357</v>
      </c>
      <c r="C310" s="188" t="s">
        <v>358</v>
      </c>
      <c r="D310" s="89" t="s">
        <v>19</v>
      </c>
      <c r="E310" s="188" t="s">
        <v>11240</v>
      </c>
      <c r="F310" s="188" t="s">
        <v>10813</v>
      </c>
      <c r="G310" s="188">
        <v>2008</v>
      </c>
      <c r="H310" s="189">
        <v>32.665556000000002</v>
      </c>
      <c r="I310" s="189">
        <v>116.583333</v>
      </c>
      <c r="J310" s="188" t="s">
        <v>205</v>
      </c>
      <c r="K310" s="188" t="s">
        <v>10814</v>
      </c>
      <c r="L310" s="188" t="s">
        <v>11241</v>
      </c>
      <c r="M310" s="188"/>
      <c r="N310" s="188" t="s">
        <v>35</v>
      </c>
      <c r="O310" s="188" t="s">
        <v>10814</v>
      </c>
      <c r="P310" s="188" t="s">
        <v>6688</v>
      </c>
      <c r="Q310" s="188"/>
      <c r="R310" s="188"/>
      <c r="S310" s="188" t="s">
        <v>10819</v>
      </c>
    </row>
    <row r="311" spans="1:19">
      <c r="A311" s="188">
        <v>310</v>
      </c>
      <c r="B311" s="188" t="s">
        <v>357</v>
      </c>
      <c r="C311" s="188" t="s">
        <v>358</v>
      </c>
      <c r="D311" s="89" t="s">
        <v>19</v>
      </c>
      <c r="E311" s="188" t="s">
        <v>11242</v>
      </c>
      <c r="F311" s="188" t="s">
        <v>10813</v>
      </c>
      <c r="G311" s="188">
        <v>2008</v>
      </c>
      <c r="H311" s="189">
        <v>33.182222000000003</v>
      </c>
      <c r="I311" s="189">
        <v>116.716667</v>
      </c>
      <c r="J311" s="188" t="s">
        <v>205</v>
      </c>
      <c r="K311" s="188" t="s">
        <v>10814</v>
      </c>
      <c r="L311" s="188" t="s">
        <v>11243</v>
      </c>
      <c r="M311" s="188"/>
      <c r="N311" s="188" t="s">
        <v>10915</v>
      </c>
      <c r="O311" s="188" t="s">
        <v>10814</v>
      </c>
      <c r="P311" s="188" t="s">
        <v>10915</v>
      </c>
      <c r="Q311" s="188" t="s">
        <v>10841</v>
      </c>
      <c r="R311" s="188" t="s">
        <v>10842</v>
      </c>
      <c r="S311" s="188" t="s">
        <v>10819</v>
      </c>
    </row>
    <row r="312" spans="1:19">
      <c r="A312" s="188">
        <v>311</v>
      </c>
      <c r="B312" s="188" t="s">
        <v>357</v>
      </c>
      <c r="C312" s="188" t="s">
        <v>358</v>
      </c>
      <c r="D312" s="89" t="s">
        <v>19</v>
      </c>
      <c r="E312" s="188" t="s">
        <v>11242</v>
      </c>
      <c r="F312" s="188" t="s">
        <v>10813</v>
      </c>
      <c r="G312" s="188">
        <v>2008</v>
      </c>
      <c r="H312" s="189">
        <v>33.182222000000003</v>
      </c>
      <c r="I312" s="189">
        <v>116.716667</v>
      </c>
      <c r="J312" s="188" t="s">
        <v>205</v>
      </c>
      <c r="K312" s="188" t="s">
        <v>10814</v>
      </c>
      <c r="L312" s="188" t="s">
        <v>11244</v>
      </c>
      <c r="M312" s="188"/>
      <c r="N312" s="188" t="s">
        <v>35</v>
      </c>
      <c r="O312" s="188" t="s">
        <v>10814</v>
      </c>
      <c r="P312" s="188" t="s">
        <v>6688</v>
      </c>
      <c r="Q312" s="188"/>
      <c r="R312" s="188"/>
      <c r="S312" s="188" t="s">
        <v>10819</v>
      </c>
    </row>
    <row r="313" spans="1:19">
      <c r="A313" s="188">
        <v>312</v>
      </c>
      <c r="B313" s="188" t="s">
        <v>357</v>
      </c>
      <c r="C313" s="188" t="s">
        <v>358</v>
      </c>
      <c r="D313" s="89" t="s">
        <v>19</v>
      </c>
      <c r="E313" s="188" t="s">
        <v>11245</v>
      </c>
      <c r="F313" s="188" t="s">
        <v>10813</v>
      </c>
      <c r="G313" s="188">
        <v>2008</v>
      </c>
      <c r="H313" s="189">
        <v>32.132778000000002</v>
      </c>
      <c r="I313" s="189">
        <v>118.583333</v>
      </c>
      <c r="J313" s="188" t="s">
        <v>205</v>
      </c>
      <c r="K313" s="188" t="s">
        <v>10814</v>
      </c>
      <c r="L313" s="188" t="s">
        <v>11246</v>
      </c>
      <c r="M313" s="188"/>
      <c r="N313" s="188" t="s">
        <v>35</v>
      </c>
      <c r="O313" s="188" t="s">
        <v>10814</v>
      </c>
      <c r="P313" s="188" t="s">
        <v>35</v>
      </c>
      <c r="Q313" s="188" t="s">
        <v>10841</v>
      </c>
      <c r="R313" s="188" t="s">
        <v>10842</v>
      </c>
      <c r="S313" s="188" t="s">
        <v>10819</v>
      </c>
    </row>
    <row r="314" spans="1:19">
      <c r="A314" s="188">
        <v>313</v>
      </c>
      <c r="B314" s="188" t="s">
        <v>357</v>
      </c>
      <c r="C314" s="188" t="s">
        <v>358</v>
      </c>
      <c r="D314" s="89" t="s">
        <v>19</v>
      </c>
      <c r="E314" s="188" t="s">
        <v>11245</v>
      </c>
      <c r="F314" s="188" t="s">
        <v>10813</v>
      </c>
      <c r="G314" s="188">
        <v>2008</v>
      </c>
      <c r="H314" s="189">
        <v>32.132778000000002</v>
      </c>
      <c r="I314" s="189">
        <v>118.583333</v>
      </c>
      <c r="J314" s="188" t="s">
        <v>205</v>
      </c>
      <c r="K314" s="188" t="s">
        <v>10814</v>
      </c>
      <c r="L314" s="188" t="s">
        <v>11247</v>
      </c>
      <c r="M314" s="188"/>
      <c r="N314" s="188" t="s">
        <v>35</v>
      </c>
      <c r="O314" s="188" t="s">
        <v>10814</v>
      </c>
      <c r="P314" s="188" t="s">
        <v>6688</v>
      </c>
      <c r="Q314" s="188"/>
      <c r="R314" s="188"/>
      <c r="S314" s="188" t="s">
        <v>10819</v>
      </c>
    </row>
    <row r="315" spans="1:19">
      <c r="A315" s="188">
        <v>314</v>
      </c>
      <c r="B315" s="188" t="s">
        <v>357</v>
      </c>
      <c r="C315" s="188" t="s">
        <v>358</v>
      </c>
      <c r="D315" s="89" t="s">
        <v>19</v>
      </c>
      <c r="E315" s="188" t="s">
        <v>11248</v>
      </c>
      <c r="F315" s="188" t="s">
        <v>10813</v>
      </c>
      <c r="G315" s="188">
        <v>2008</v>
      </c>
      <c r="H315" s="189">
        <v>30.665555999999999</v>
      </c>
      <c r="I315" s="189">
        <v>116.55</v>
      </c>
      <c r="J315" s="188" t="s">
        <v>205</v>
      </c>
      <c r="K315" s="188" t="s">
        <v>10814</v>
      </c>
      <c r="L315" s="188" t="s">
        <v>11249</v>
      </c>
      <c r="M315" s="188"/>
      <c r="N315" s="188" t="s">
        <v>35</v>
      </c>
      <c r="O315" s="188" t="s">
        <v>10814</v>
      </c>
      <c r="P315" s="188" t="s">
        <v>6688</v>
      </c>
      <c r="Q315" s="188"/>
      <c r="R315" s="188"/>
      <c r="S315" s="188" t="s">
        <v>10819</v>
      </c>
    </row>
    <row r="316" spans="1:19">
      <c r="A316" s="188">
        <v>315</v>
      </c>
      <c r="B316" s="188" t="s">
        <v>357</v>
      </c>
      <c r="C316" s="188" t="s">
        <v>358</v>
      </c>
      <c r="D316" s="89" t="s">
        <v>19</v>
      </c>
      <c r="E316" s="188" t="s">
        <v>11250</v>
      </c>
      <c r="F316" s="188" t="s">
        <v>10813</v>
      </c>
      <c r="G316" s="188">
        <v>2008</v>
      </c>
      <c r="H316" s="189">
        <v>33.465833000000003</v>
      </c>
      <c r="I316" s="189">
        <v>117.1</v>
      </c>
      <c r="J316" s="188" t="s">
        <v>205</v>
      </c>
      <c r="K316" s="188" t="s">
        <v>10814</v>
      </c>
      <c r="L316" s="188" t="s">
        <v>11251</v>
      </c>
      <c r="M316" s="188"/>
      <c r="N316" s="188" t="s">
        <v>35</v>
      </c>
      <c r="O316" s="188" t="s">
        <v>10814</v>
      </c>
      <c r="P316" s="188" t="s">
        <v>6688</v>
      </c>
      <c r="Q316" s="188"/>
      <c r="R316" s="188"/>
      <c r="S316" s="188" t="s">
        <v>10819</v>
      </c>
    </row>
    <row r="317" spans="1:19">
      <c r="A317" s="188">
        <v>316</v>
      </c>
      <c r="B317" s="188" t="s">
        <v>357</v>
      </c>
      <c r="C317" s="188" t="s">
        <v>358</v>
      </c>
      <c r="D317" s="89" t="s">
        <v>19</v>
      </c>
      <c r="E317" s="188" t="s">
        <v>11250</v>
      </c>
      <c r="F317" s="188" t="s">
        <v>10813</v>
      </c>
      <c r="G317" s="188">
        <v>2008</v>
      </c>
      <c r="H317" s="189">
        <v>33.465833000000003</v>
      </c>
      <c r="I317" s="189">
        <v>117.1</v>
      </c>
      <c r="J317" s="188" t="s">
        <v>205</v>
      </c>
      <c r="K317" s="188" t="s">
        <v>10814</v>
      </c>
      <c r="L317" s="188" t="s">
        <v>11252</v>
      </c>
      <c r="M317" s="188"/>
      <c r="N317" s="188" t="s">
        <v>35</v>
      </c>
      <c r="O317" s="188" t="s">
        <v>10814</v>
      </c>
      <c r="P317" s="188" t="s">
        <v>6688</v>
      </c>
      <c r="Q317" s="188"/>
      <c r="R317" s="188"/>
      <c r="S317" s="188" t="s">
        <v>10819</v>
      </c>
    </row>
    <row r="318" spans="1:19">
      <c r="A318" s="188">
        <v>317</v>
      </c>
      <c r="B318" s="188" t="s">
        <v>357</v>
      </c>
      <c r="C318" s="188" t="s">
        <v>358</v>
      </c>
      <c r="D318" s="89" t="s">
        <v>19</v>
      </c>
      <c r="E318" s="188" t="s">
        <v>11253</v>
      </c>
      <c r="F318" s="188" t="s">
        <v>10813</v>
      </c>
      <c r="G318" s="188">
        <v>2008</v>
      </c>
      <c r="H318" s="189">
        <v>33.665556000000002</v>
      </c>
      <c r="I318" s="189">
        <v>116.983333</v>
      </c>
      <c r="J318" s="188" t="s">
        <v>42</v>
      </c>
      <c r="K318" s="188" t="s">
        <v>10814</v>
      </c>
      <c r="L318" s="188" t="s">
        <v>11254</v>
      </c>
      <c r="M318" s="188"/>
      <c r="N318" s="188" t="s">
        <v>26</v>
      </c>
      <c r="O318" s="188" t="s">
        <v>10814</v>
      </c>
      <c r="P318" s="188" t="s">
        <v>6688</v>
      </c>
      <c r="Q318" s="188"/>
      <c r="R318" s="188"/>
      <c r="S318" s="188" t="s">
        <v>10819</v>
      </c>
    </row>
    <row r="319" spans="1:19">
      <c r="A319" s="188">
        <v>318</v>
      </c>
      <c r="B319" s="188" t="s">
        <v>357</v>
      </c>
      <c r="C319" s="188" t="s">
        <v>358</v>
      </c>
      <c r="D319" s="89" t="s">
        <v>19</v>
      </c>
      <c r="E319" s="188" t="s">
        <v>11253</v>
      </c>
      <c r="F319" s="188" t="s">
        <v>10813</v>
      </c>
      <c r="G319" s="188">
        <v>2008</v>
      </c>
      <c r="H319" s="189">
        <v>33.665556000000002</v>
      </c>
      <c r="I319" s="189">
        <v>116.983333</v>
      </c>
      <c r="J319" s="188" t="s">
        <v>42</v>
      </c>
      <c r="K319" s="188" t="s">
        <v>10814</v>
      </c>
      <c r="L319" s="188" t="s">
        <v>11255</v>
      </c>
      <c r="M319" s="188"/>
      <c r="N319" s="188" t="s">
        <v>26</v>
      </c>
      <c r="O319" s="188" t="s">
        <v>10814</v>
      </c>
      <c r="P319" s="188" t="s">
        <v>6688</v>
      </c>
      <c r="Q319" s="188"/>
      <c r="R319" s="188"/>
      <c r="S319" s="188" t="s">
        <v>10819</v>
      </c>
    </row>
    <row r="320" spans="1:19">
      <c r="A320" s="188">
        <v>319</v>
      </c>
      <c r="B320" s="188" t="s">
        <v>357</v>
      </c>
      <c r="C320" s="188" t="s">
        <v>358</v>
      </c>
      <c r="D320" s="89" t="s">
        <v>19</v>
      </c>
      <c r="E320" s="188" t="s">
        <v>11256</v>
      </c>
      <c r="F320" s="188" t="s">
        <v>10813</v>
      </c>
      <c r="G320" s="188">
        <v>2008</v>
      </c>
      <c r="H320" s="189">
        <v>31.366111</v>
      </c>
      <c r="I320" s="189">
        <v>118.38333299999999</v>
      </c>
      <c r="J320" s="188" t="s">
        <v>205</v>
      </c>
      <c r="K320" s="188" t="s">
        <v>10814</v>
      </c>
      <c r="L320" s="188" t="s">
        <v>11257</v>
      </c>
      <c r="M320" s="188"/>
      <c r="N320" s="188" t="s">
        <v>35</v>
      </c>
      <c r="O320" s="188" t="s">
        <v>10814</v>
      </c>
      <c r="P320" s="188" t="s">
        <v>6688</v>
      </c>
      <c r="Q320" s="188"/>
      <c r="R320" s="188"/>
      <c r="S320" s="188" t="s">
        <v>10819</v>
      </c>
    </row>
    <row r="321" spans="1:19">
      <c r="A321" s="188">
        <v>320</v>
      </c>
      <c r="B321" s="188" t="s">
        <v>357</v>
      </c>
      <c r="C321" s="188" t="s">
        <v>358</v>
      </c>
      <c r="D321" s="89" t="s">
        <v>19</v>
      </c>
      <c r="E321" s="188" t="s">
        <v>11256</v>
      </c>
      <c r="F321" s="188" t="s">
        <v>10813</v>
      </c>
      <c r="G321" s="188">
        <v>2008</v>
      </c>
      <c r="H321" s="189">
        <v>31.366111</v>
      </c>
      <c r="I321" s="189">
        <v>118.38333299999999</v>
      </c>
      <c r="J321" s="188" t="s">
        <v>205</v>
      </c>
      <c r="K321" s="188" t="s">
        <v>10814</v>
      </c>
      <c r="L321" s="188" t="s">
        <v>11258</v>
      </c>
      <c r="M321" s="188"/>
      <c r="N321" s="188" t="s">
        <v>35</v>
      </c>
      <c r="O321" s="188" t="s">
        <v>10814</v>
      </c>
      <c r="P321" s="188" t="s">
        <v>35</v>
      </c>
      <c r="Q321" s="188" t="s">
        <v>10841</v>
      </c>
      <c r="R321" s="188" t="s">
        <v>10842</v>
      </c>
      <c r="S321" s="188" t="s">
        <v>10819</v>
      </c>
    </row>
    <row r="322" spans="1:19">
      <c r="A322" s="188">
        <v>321</v>
      </c>
      <c r="B322" s="188" t="s">
        <v>357</v>
      </c>
      <c r="C322" s="188" t="s">
        <v>358</v>
      </c>
      <c r="D322" s="89" t="s">
        <v>19</v>
      </c>
      <c r="E322" s="188" t="s">
        <v>11256</v>
      </c>
      <c r="F322" s="188" t="s">
        <v>10813</v>
      </c>
      <c r="G322" s="188">
        <v>2008</v>
      </c>
      <c r="H322" s="189">
        <v>31.366111</v>
      </c>
      <c r="I322" s="189">
        <v>118.38333299999999</v>
      </c>
      <c r="J322" s="188" t="s">
        <v>205</v>
      </c>
      <c r="K322" s="188" t="s">
        <v>10814</v>
      </c>
      <c r="L322" s="188" t="s">
        <v>11259</v>
      </c>
      <c r="M322" s="188"/>
      <c r="N322" s="188" t="s">
        <v>35</v>
      </c>
      <c r="O322" s="188" t="s">
        <v>10814</v>
      </c>
      <c r="P322" s="188" t="s">
        <v>6688</v>
      </c>
      <c r="Q322" s="188"/>
      <c r="R322" s="188"/>
      <c r="S322" s="188" t="s">
        <v>10819</v>
      </c>
    </row>
    <row r="323" spans="1:19">
      <c r="A323" s="188">
        <v>322</v>
      </c>
      <c r="B323" s="188" t="s">
        <v>357</v>
      </c>
      <c r="C323" s="188" t="s">
        <v>358</v>
      </c>
      <c r="D323" s="89" t="s">
        <v>19</v>
      </c>
      <c r="E323" s="188" t="s">
        <v>11260</v>
      </c>
      <c r="F323" s="188" t="s">
        <v>10813</v>
      </c>
      <c r="G323" s="188">
        <v>2008</v>
      </c>
      <c r="H323" s="189">
        <v>24.513332999999999</v>
      </c>
      <c r="I323" s="189">
        <v>108.65</v>
      </c>
      <c r="J323" s="188" t="s">
        <v>205</v>
      </c>
      <c r="K323" s="188" t="s">
        <v>10814</v>
      </c>
      <c r="L323" s="188" t="s">
        <v>11261</v>
      </c>
      <c r="M323" s="188"/>
      <c r="N323" s="188" t="s">
        <v>35</v>
      </c>
      <c r="O323" s="188" t="s">
        <v>10814</v>
      </c>
      <c r="P323" s="188" t="s">
        <v>6688</v>
      </c>
      <c r="Q323" s="188"/>
      <c r="R323" s="188"/>
      <c r="S323" s="188" t="s">
        <v>10819</v>
      </c>
    </row>
    <row r="324" spans="1:19">
      <c r="A324" s="188">
        <v>323</v>
      </c>
      <c r="B324" s="188" t="s">
        <v>357</v>
      </c>
      <c r="C324" s="188" t="s">
        <v>358</v>
      </c>
      <c r="D324" s="89" t="s">
        <v>19</v>
      </c>
      <c r="E324" s="188" t="s">
        <v>11260</v>
      </c>
      <c r="F324" s="188" t="s">
        <v>10813</v>
      </c>
      <c r="G324" s="188">
        <v>2008</v>
      </c>
      <c r="H324" s="189">
        <v>24.513332999999999</v>
      </c>
      <c r="I324" s="189">
        <v>108.65</v>
      </c>
      <c r="J324" s="188" t="s">
        <v>205</v>
      </c>
      <c r="K324" s="188" t="s">
        <v>10814</v>
      </c>
      <c r="L324" s="188" t="s">
        <v>11262</v>
      </c>
      <c r="M324" s="188"/>
      <c r="N324" s="188" t="s">
        <v>10915</v>
      </c>
      <c r="O324" s="188" t="s">
        <v>10814</v>
      </c>
      <c r="P324" s="188" t="s">
        <v>10915</v>
      </c>
      <c r="Q324" s="188" t="s">
        <v>10841</v>
      </c>
      <c r="R324" s="188" t="s">
        <v>10842</v>
      </c>
      <c r="S324" s="188" t="s">
        <v>10819</v>
      </c>
    </row>
    <row r="325" spans="1:19">
      <c r="A325" s="188">
        <v>324</v>
      </c>
      <c r="B325" s="188" t="s">
        <v>357</v>
      </c>
      <c r="C325" s="188" t="s">
        <v>358</v>
      </c>
      <c r="D325" s="89" t="s">
        <v>19</v>
      </c>
      <c r="E325" s="188" t="s">
        <v>11260</v>
      </c>
      <c r="F325" s="188" t="s">
        <v>10813</v>
      </c>
      <c r="G325" s="188">
        <v>2008</v>
      </c>
      <c r="H325" s="189">
        <v>24.513332999999999</v>
      </c>
      <c r="I325" s="189">
        <v>108.65</v>
      </c>
      <c r="J325" s="188" t="s">
        <v>205</v>
      </c>
      <c r="K325" s="188" t="s">
        <v>10814</v>
      </c>
      <c r="L325" s="188" t="s">
        <v>11263</v>
      </c>
      <c r="M325" s="188"/>
      <c r="N325" s="188" t="s">
        <v>10915</v>
      </c>
      <c r="O325" s="188" t="s">
        <v>10814</v>
      </c>
      <c r="P325" s="188" t="s">
        <v>10915</v>
      </c>
      <c r="Q325" s="188" t="s">
        <v>10841</v>
      </c>
      <c r="R325" s="188" t="s">
        <v>10842</v>
      </c>
      <c r="S325" s="188" t="s">
        <v>10819</v>
      </c>
    </row>
    <row r="326" spans="1:19">
      <c r="A326" s="188">
        <v>325</v>
      </c>
      <c r="B326" s="188" t="s">
        <v>357</v>
      </c>
      <c r="C326" s="188" t="s">
        <v>358</v>
      </c>
      <c r="D326" s="89" t="s">
        <v>19</v>
      </c>
      <c r="E326" s="188" t="s">
        <v>11260</v>
      </c>
      <c r="F326" s="188" t="s">
        <v>10813</v>
      </c>
      <c r="G326" s="188">
        <v>2008</v>
      </c>
      <c r="H326" s="189">
        <v>24.513332999999999</v>
      </c>
      <c r="I326" s="189">
        <v>108.65</v>
      </c>
      <c r="J326" s="188" t="s">
        <v>205</v>
      </c>
      <c r="K326" s="188" t="s">
        <v>10814</v>
      </c>
      <c r="L326" s="188" t="s">
        <v>11264</v>
      </c>
      <c r="M326" s="188"/>
      <c r="N326" s="188" t="s">
        <v>10915</v>
      </c>
      <c r="O326" s="188" t="s">
        <v>10814</v>
      </c>
      <c r="P326" s="188" t="s">
        <v>10915</v>
      </c>
      <c r="Q326" s="188" t="s">
        <v>10841</v>
      </c>
      <c r="R326" s="188" t="s">
        <v>10842</v>
      </c>
      <c r="S326" s="188" t="s">
        <v>10819</v>
      </c>
    </row>
    <row r="327" spans="1:19">
      <c r="A327" s="188">
        <v>326</v>
      </c>
      <c r="B327" s="188" t="s">
        <v>357</v>
      </c>
      <c r="C327" s="188" t="s">
        <v>358</v>
      </c>
      <c r="D327" s="89" t="s">
        <v>19</v>
      </c>
      <c r="E327" s="188" t="s">
        <v>11265</v>
      </c>
      <c r="F327" s="188" t="s">
        <v>10813</v>
      </c>
      <c r="G327" s="188">
        <v>2008</v>
      </c>
      <c r="H327" s="189">
        <v>32.631110999999997</v>
      </c>
      <c r="I327" s="189">
        <v>112.266667</v>
      </c>
      <c r="J327" s="188" t="s">
        <v>205</v>
      </c>
      <c r="K327" s="188" t="s">
        <v>10814</v>
      </c>
      <c r="L327" s="188" t="s">
        <v>11266</v>
      </c>
      <c r="M327" s="188"/>
      <c r="N327" s="188" t="s">
        <v>35</v>
      </c>
      <c r="O327" s="188" t="s">
        <v>10814</v>
      </c>
      <c r="P327" s="188" t="s">
        <v>6688</v>
      </c>
      <c r="Q327" s="188"/>
      <c r="R327" s="188"/>
      <c r="S327" s="188" t="s">
        <v>10819</v>
      </c>
    </row>
    <row r="328" spans="1:19">
      <c r="A328" s="188">
        <v>327</v>
      </c>
      <c r="B328" s="188" t="s">
        <v>357</v>
      </c>
      <c r="C328" s="188" t="s">
        <v>358</v>
      </c>
      <c r="D328" s="89" t="s">
        <v>19</v>
      </c>
      <c r="E328" s="188" t="s">
        <v>11265</v>
      </c>
      <c r="F328" s="188" t="s">
        <v>10813</v>
      </c>
      <c r="G328" s="188">
        <v>2008</v>
      </c>
      <c r="H328" s="189">
        <v>32.631110999999997</v>
      </c>
      <c r="I328" s="189">
        <v>112.266667</v>
      </c>
      <c r="J328" s="188" t="s">
        <v>205</v>
      </c>
      <c r="K328" s="188" t="s">
        <v>10814</v>
      </c>
      <c r="L328" s="188" t="s">
        <v>11267</v>
      </c>
      <c r="M328" s="188"/>
      <c r="N328" s="188" t="s">
        <v>35</v>
      </c>
      <c r="O328" s="188" t="s">
        <v>10814</v>
      </c>
      <c r="P328" s="188" t="s">
        <v>6688</v>
      </c>
      <c r="Q328" s="188"/>
      <c r="R328" s="188"/>
      <c r="S328" s="188" t="s">
        <v>10819</v>
      </c>
    </row>
    <row r="329" spans="1:19">
      <c r="A329" s="188">
        <v>328</v>
      </c>
      <c r="B329" s="188" t="s">
        <v>357</v>
      </c>
      <c r="C329" s="188" t="s">
        <v>358</v>
      </c>
      <c r="D329" s="89" t="s">
        <v>19</v>
      </c>
      <c r="E329" s="188" t="s">
        <v>11268</v>
      </c>
      <c r="F329" s="188" t="s">
        <v>10813</v>
      </c>
      <c r="G329" s="188">
        <v>2008</v>
      </c>
      <c r="H329" s="189">
        <v>31.999721999999998</v>
      </c>
      <c r="I329" s="189">
        <v>119.35</v>
      </c>
      <c r="J329" s="188" t="s">
        <v>205</v>
      </c>
      <c r="K329" s="188" t="s">
        <v>10814</v>
      </c>
      <c r="L329" s="188" t="s">
        <v>11269</v>
      </c>
      <c r="M329" s="188"/>
      <c r="N329" s="188" t="s">
        <v>35</v>
      </c>
      <c r="O329" s="188" t="s">
        <v>10814</v>
      </c>
      <c r="P329" s="188" t="s">
        <v>6688</v>
      </c>
      <c r="Q329" s="188"/>
      <c r="R329" s="188"/>
      <c r="S329" s="188" t="s">
        <v>10819</v>
      </c>
    </row>
    <row r="330" spans="1:19">
      <c r="A330" s="188">
        <v>329</v>
      </c>
      <c r="B330" s="188" t="s">
        <v>357</v>
      </c>
      <c r="C330" s="188" t="s">
        <v>358</v>
      </c>
      <c r="D330" s="89" t="s">
        <v>19</v>
      </c>
      <c r="E330" s="188" t="s">
        <v>11268</v>
      </c>
      <c r="F330" s="188" t="s">
        <v>10813</v>
      </c>
      <c r="G330" s="188">
        <v>2008</v>
      </c>
      <c r="H330" s="189">
        <v>31.999721999999998</v>
      </c>
      <c r="I330" s="189">
        <v>119.35</v>
      </c>
      <c r="J330" s="188" t="s">
        <v>205</v>
      </c>
      <c r="K330" s="188" t="s">
        <v>10814</v>
      </c>
      <c r="L330" s="188" t="s">
        <v>11270</v>
      </c>
      <c r="M330" s="188"/>
      <c r="N330" s="188" t="s">
        <v>35</v>
      </c>
      <c r="O330" s="188" t="s">
        <v>10814</v>
      </c>
      <c r="P330" s="188" t="s">
        <v>35</v>
      </c>
      <c r="Q330" s="188" t="s">
        <v>10841</v>
      </c>
      <c r="R330" s="188" t="s">
        <v>10842</v>
      </c>
      <c r="S330" s="188" t="s">
        <v>10819</v>
      </c>
    </row>
    <row r="331" spans="1:19">
      <c r="A331" s="188">
        <v>330</v>
      </c>
      <c r="B331" s="188" t="s">
        <v>357</v>
      </c>
      <c r="C331" s="188" t="s">
        <v>358</v>
      </c>
      <c r="D331" s="89" t="s">
        <v>19</v>
      </c>
      <c r="E331" s="188" t="s">
        <v>11271</v>
      </c>
      <c r="F331" s="188" t="s">
        <v>10813</v>
      </c>
      <c r="G331" s="188">
        <v>2008</v>
      </c>
      <c r="H331" s="189">
        <v>33.483055999999998</v>
      </c>
      <c r="I331" s="189">
        <v>119.816667</v>
      </c>
      <c r="J331" s="188" t="s">
        <v>205</v>
      </c>
      <c r="K331" s="188" t="s">
        <v>10814</v>
      </c>
      <c r="L331" s="188" t="s">
        <v>11272</v>
      </c>
      <c r="M331" s="188"/>
      <c r="N331" s="188" t="s">
        <v>35</v>
      </c>
      <c r="O331" s="188" t="s">
        <v>10814</v>
      </c>
      <c r="P331" s="188" t="s">
        <v>6688</v>
      </c>
      <c r="Q331" s="188"/>
      <c r="R331" s="188"/>
      <c r="S331" s="188" t="s">
        <v>10819</v>
      </c>
    </row>
    <row r="332" spans="1:19">
      <c r="A332" s="188">
        <v>331</v>
      </c>
      <c r="B332" s="188" t="s">
        <v>357</v>
      </c>
      <c r="C332" s="188" t="s">
        <v>358</v>
      </c>
      <c r="D332" s="89" t="s">
        <v>19</v>
      </c>
      <c r="E332" s="188" t="s">
        <v>11271</v>
      </c>
      <c r="F332" s="188" t="s">
        <v>10813</v>
      </c>
      <c r="G332" s="188">
        <v>2008</v>
      </c>
      <c r="H332" s="189">
        <v>33.483055999999998</v>
      </c>
      <c r="I332" s="189">
        <v>119.816667</v>
      </c>
      <c r="J332" s="188" t="s">
        <v>205</v>
      </c>
      <c r="K332" s="188" t="s">
        <v>10814</v>
      </c>
      <c r="L332" s="188" t="s">
        <v>11273</v>
      </c>
      <c r="M332" s="188"/>
      <c r="N332" s="188" t="s">
        <v>35</v>
      </c>
      <c r="O332" s="188" t="s">
        <v>10814</v>
      </c>
      <c r="P332" s="188" t="s">
        <v>6688</v>
      </c>
      <c r="Q332" s="188"/>
      <c r="R332" s="188"/>
      <c r="S332" s="188" t="s">
        <v>10819</v>
      </c>
    </row>
    <row r="333" spans="1:19">
      <c r="A333" s="188">
        <v>332</v>
      </c>
      <c r="B333" s="188" t="s">
        <v>357</v>
      </c>
      <c r="C333" s="188" t="s">
        <v>358</v>
      </c>
      <c r="D333" s="89" t="s">
        <v>19</v>
      </c>
      <c r="E333" s="188" t="s">
        <v>11274</v>
      </c>
      <c r="F333" s="188" t="s">
        <v>10813</v>
      </c>
      <c r="G333" s="188">
        <v>2008</v>
      </c>
      <c r="H333" s="189">
        <v>33.799999999999997</v>
      </c>
      <c r="I333" s="189">
        <v>120.25</v>
      </c>
      <c r="J333" s="188" t="s">
        <v>205</v>
      </c>
      <c r="K333" s="188" t="s">
        <v>10814</v>
      </c>
      <c r="L333" s="188" t="s">
        <v>11275</v>
      </c>
      <c r="M333" s="188"/>
      <c r="N333" s="188" t="s">
        <v>35</v>
      </c>
      <c r="O333" s="188" t="s">
        <v>10814</v>
      </c>
      <c r="P333" s="188" t="s">
        <v>6688</v>
      </c>
      <c r="Q333" s="188"/>
      <c r="R333" s="188"/>
      <c r="S333" s="188" t="s">
        <v>10819</v>
      </c>
    </row>
    <row r="334" spans="1:19">
      <c r="A334" s="188">
        <v>333</v>
      </c>
      <c r="B334" s="188" t="s">
        <v>357</v>
      </c>
      <c r="C334" s="188" t="s">
        <v>358</v>
      </c>
      <c r="D334" s="89" t="s">
        <v>19</v>
      </c>
      <c r="E334" s="188" t="s">
        <v>11274</v>
      </c>
      <c r="F334" s="188" t="s">
        <v>10813</v>
      </c>
      <c r="G334" s="188">
        <v>2008</v>
      </c>
      <c r="H334" s="189">
        <v>33.799999999999997</v>
      </c>
      <c r="I334" s="189">
        <v>120.25</v>
      </c>
      <c r="J334" s="188" t="s">
        <v>205</v>
      </c>
      <c r="K334" s="188" t="s">
        <v>10814</v>
      </c>
      <c r="L334" s="188" t="s">
        <v>11276</v>
      </c>
      <c r="M334" s="188"/>
      <c r="N334" s="188" t="s">
        <v>35</v>
      </c>
      <c r="O334" s="188" t="s">
        <v>10814</v>
      </c>
      <c r="P334" s="188" t="s">
        <v>6688</v>
      </c>
      <c r="Q334" s="188"/>
      <c r="R334" s="188"/>
      <c r="S334" s="188" t="s">
        <v>10819</v>
      </c>
    </row>
    <row r="335" spans="1:19">
      <c r="A335" s="188">
        <v>334</v>
      </c>
      <c r="B335" s="188" t="s">
        <v>357</v>
      </c>
      <c r="C335" s="188" t="s">
        <v>358</v>
      </c>
      <c r="D335" s="89" t="s">
        <v>19</v>
      </c>
      <c r="E335" s="188" t="s">
        <v>11277</v>
      </c>
      <c r="F335" s="188" t="s">
        <v>10813</v>
      </c>
      <c r="G335" s="188">
        <v>2008</v>
      </c>
      <c r="H335" s="189">
        <v>33.299722000000003</v>
      </c>
      <c r="I335" s="189">
        <v>119.516667</v>
      </c>
      <c r="J335" s="188" t="s">
        <v>205</v>
      </c>
      <c r="K335" s="188" t="s">
        <v>10814</v>
      </c>
      <c r="L335" s="188" t="s">
        <v>11278</v>
      </c>
      <c r="M335" s="188"/>
      <c r="N335" s="188" t="s">
        <v>35</v>
      </c>
      <c r="O335" s="188" t="s">
        <v>10814</v>
      </c>
      <c r="P335" s="188" t="s">
        <v>6688</v>
      </c>
      <c r="Q335" s="188"/>
      <c r="R335" s="188"/>
      <c r="S335" s="188" t="s">
        <v>10819</v>
      </c>
    </row>
    <row r="336" spans="1:19">
      <c r="A336" s="188">
        <v>335</v>
      </c>
      <c r="B336" s="188" t="s">
        <v>357</v>
      </c>
      <c r="C336" s="188" t="s">
        <v>358</v>
      </c>
      <c r="D336" s="89" t="s">
        <v>19</v>
      </c>
      <c r="E336" s="188" t="s">
        <v>11277</v>
      </c>
      <c r="F336" s="188" t="s">
        <v>10813</v>
      </c>
      <c r="G336" s="188">
        <v>2008</v>
      </c>
      <c r="H336" s="189">
        <v>33.299722000000003</v>
      </c>
      <c r="I336" s="189">
        <v>119.516667</v>
      </c>
      <c r="J336" s="188" t="s">
        <v>205</v>
      </c>
      <c r="K336" s="188" t="s">
        <v>10814</v>
      </c>
      <c r="L336" s="188" t="s">
        <v>11279</v>
      </c>
      <c r="M336" s="188"/>
      <c r="N336" s="188" t="s">
        <v>35</v>
      </c>
      <c r="O336" s="188" t="s">
        <v>10814</v>
      </c>
      <c r="P336" s="188" t="s">
        <v>6688</v>
      </c>
      <c r="Q336" s="188"/>
      <c r="R336" s="188"/>
      <c r="S336" s="188" t="s">
        <v>10819</v>
      </c>
    </row>
    <row r="337" spans="1:19">
      <c r="A337" s="188">
        <v>336</v>
      </c>
      <c r="B337" s="188" t="s">
        <v>357</v>
      </c>
      <c r="C337" s="188" t="s">
        <v>358</v>
      </c>
      <c r="D337" s="89" t="s">
        <v>19</v>
      </c>
      <c r="E337" s="188" t="s">
        <v>11280</v>
      </c>
      <c r="F337" s="188" t="s">
        <v>10813</v>
      </c>
      <c r="G337" s="188">
        <v>2008</v>
      </c>
      <c r="H337" s="189">
        <v>33.216667000000001</v>
      </c>
      <c r="I337" s="189">
        <v>120.45</v>
      </c>
      <c r="J337" s="188" t="s">
        <v>205</v>
      </c>
      <c r="K337" s="188" t="s">
        <v>10814</v>
      </c>
      <c r="L337" s="188" t="s">
        <v>11281</v>
      </c>
      <c r="M337" s="188"/>
      <c r="N337" s="188" t="s">
        <v>35</v>
      </c>
      <c r="O337" s="188" t="s">
        <v>10814</v>
      </c>
      <c r="P337" s="188" t="s">
        <v>6688</v>
      </c>
      <c r="Q337" s="188"/>
      <c r="R337" s="188"/>
      <c r="S337" s="188" t="s">
        <v>10819</v>
      </c>
    </row>
    <row r="338" spans="1:19">
      <c r="A338" s="188">
        <v>337</v>
      </c>
      <c r="B338" s="188" t="s">
        <v>357</v>
      </c>
      <c r="C338" s="188" t="s">
        <v>358</v>
      </c>
      <c r="D338" s="89" t="s">
        <v>19</v>
      </c>
      <c r="E338" s="188" t="s">
        <v>11280</v>
      </c>
      <c r="F338" s="188" t="s">
        <v>10813</v>
      </c>
      <c r="G338" s="188">
        <v>2008</v>
      </c>
      <c r="H338" s="189">
        <v>33.216667000000001</v>
      </c>
      <c r="I338" s="189">
        <v>120.45</v>
      </c>
      <c r="J338" s="188" t="s">
        <v>205</v>
      </c>
      <c r="K338" s="188" t="s">
        <v>10814</v>
      </c>
      <c r="L338" s="188" t="s">
        <v>11282</v>
      </c>
      <c r="M338" s="188"/>
      <c r="N338" s="188" t="s">
        <v>35</v>
      </c>
      <c r="O338" s="188" t="s">
        <v>10814</v>
      </c>
      <c r="P338" s="188" t="s">
        <v>6688</v>
      </c>
      <c r="Q338" s="188"/>
      <c r="R338" s="188"/>
      <c r="S338" s="188" t="s">
        <v>10819</v>
      </c>
    </row>
    <row r="339" spans="1:19">
      <c r="A339" s="188">
        <v>338</v>
      </c>
      <c r="B339" s="188" t="s">
        <v>357</v>
      </c>
      <c r="C339" s="188" t="s">
        <v>358</v>
      </c>
      <c r="D339" s="89" t="s">
        <v>19</v>
      </c>
      <c r="E339" s="188" t="s">
        <v>11283</v>
      </c>
      <c r="F339" s="188" t="s">
        <v>10813</v>
      </c>
      <c r="G339" s="188">
        <v>2008</v>
      </c>
      <c r="H339" s="189">
        <v>32.016388999999997</v>
      </c>
      <c r="I339" s="189">
        <v>119.566667</v>
      </c>
      <c r="J339" s="188" t="s">
        <v>205</v>
      </c>
      <c r="K339" s="188" t="s">
        <v>10814</v>
      </c>
      <c r="L339" s="188" t="s">
        <v>11284</v>
      </c>
      <c r="M339" s="188"/>
      <c r="N339" s="188" t="s">
        <v>35</v>
      </c>
      <c r="O339" s="188" t="s">
        <v>10814</v>
      </c>
      <c r="P339" s="188" t="s">
        <v>35</v>
      </c>
      <c r="Q339" s="188" t="s">
        <v>10841</v>
      </c>
      <c r="R339" s="188" t="s">
        <v>10842</v>
      </c>
      <c r="S339" s="188" t="s">
        <v>10819</v>
      </c>
    </row>
    <row r="340" spans="1:19">
      <c r="A340" s="188">
        <v>339</v>
      </c>
      <c r="B340" s="188" t="s">
        <v>357</v>
      </c>
      <c r="C340" s="188" t="s">
        <v>358</v>
      </c>
      <c r="D340" s="89" t="s">
        <v>19</v>
      </c>
      <c r="E340" s="188" t="s">
        <v>11283</v>
      </c>
      <c r="F340" s="188" t="s">
        <v>10813</v>
      </c>
      <c r="G340" s="188">
        <v>2008</v>
      </c>
      <c r="H340" s="189">
        <v>32.016388999999997</v>
      </c>
      <c r="I340" s="189">
        <v>119.566667</v>
      </c>
      <c r="J340" s="188" t="s">
        <v>205</v>
      </c>
      <c r="K340" s="188" t="s">
        <v>10814</v>
      </c>
      <c r="L340" s="188" t="s">
        <v>11285</v>
      </c>
      <c r="M340" s="188"/>
      <c r="N340" s="188" t="s">
        <v>35</v>
      </c>
      <c r="O340" s="188" t="s">
        <v>10814</v>
      </c>
      <c r="P340" s="188" t="s">
        <v>6688</v>
      </c>
      <c r="Q340" s="188"/>
      <c r="R340" s="188"/>
      <c r="S340" s="188" t="s">
        <v>10819</v>
      </c>
    </row>
    <row r="341" spans="1:19">
      <c r="A341" s="188">
        <v>340</v>
      </c>
      <c r="B341" s="188" t="s">
        <v>357</v>
      </c>
      <c r="C341" s="188" t="s">
        <v>358</v>
      </c>
      <c r="D341" s="89" t="s">
        <v>19</v>
      </c>
      <c r="E341" s="188" t="s">
        <v>11286</v>
      </c>
      <c r="F341" s="188" t="s">
        <v>10813</v>
      </c>
      <c r="G341" s="188">
        <v>2008</v>
      </c>
      <c r="H341" s="189">
        <v>32.399721999999997</v>
      </c>
      <c r="I341" s="189">
        <v>119.716667</v>
      </c>
      <c r="J341" s="188" t="s">
        <v>205</v>
      </c>
      <c r="K341" s="188" t="s">
        <v>10814</v>
      </c>
      <c r="L341" s="188" t="s">
        <v>11287</v>
      </c>
      <c r="M341" s="188"/>
      <c r="N341" s="188" t="s">
        <v>35</v>
      </c>
      <c r="O341" s="188" t="s">
        <v>10814</v>
      </c>
      <c r="P341" s="188" t="s">
        <v>6688</v>
      </c>
      <c r="Q341" s="188"/>
      <c r="R341" s="188"/>
      <c r="S341" s="188" t="s">
        <v>10819</v>
      </c>
    </row>
    <row r="342" spans="1:19">
      <c r="A342" s="188">
        <v>341</v>
      </c>
      <c r="B342" s="188" t="s">
        <v>357</v>
      </c>
      <c r="C342" s="188" t="s">
        <v>358</v>
      </c>
      <c r="D342" s="89" t="s">
        <v>19</v>
      </c>
      <c r="E342" s="188" t="s">
        <v>11286</v>
      </c>
      <c r="F342" s="188" t="s">
        <v>10813</v>
      </c>
      <c r="G342" s="188">
        <v>2008</v>
      </c>
      <c r="H342" s="189">
        <v>32.399721999999997</v>
      </c>
      <c r="I342" s="189">
        <v>119.716667</v>
      </c>
      <c r="J342" s="188" t="s">
        <v>205</v>
      </c>
      <c r="K342" s="188" t="s">
        <v>10814</v>
      </c>
      <c r="L342" s="188" t="s">
        <v>11288</v>
      </c>
      <c r="M342" s="188"/>
      <c r="N342" s="188" t="s">
        <v>35</v>
      </c>
      <c r="O342" s="188" t="s">
        <v>10814</v>
      </c>
      <c r="P342" s="188" t="s">
        <v>6688</v>
      </c>
      <c r="Q342" s="188"/>
      <c r="R342" s="188"/>
      <c r="S342" s="188" t="s">
        <v>10819</v>
      </c>
    </row>
    <row r="343" spans="1:19">
      <c r="A343" s="188">
        <v>342</v>
      </c>
      <c r="B343" s="188" t="s">
        <v>357</v>
      </c>
      <c r="C343" s="188" t="s">
        <v>358</v>
      </c>
      <c r="D343" s="89" t="s">
        <v>19</v>
      </c>
      <c r="E343" s="188" t="s">
        <v>11289</v>
      </c>
      <c r="F343" s="188" t="s">
        <v>10813</v>
      </c>
      <c r="G343" s="188">
        <v>2008</v>
      </c>
      <c r="H343" s="189">
        <v>33.949444</v>
      </c>
      <c r="I343" s="189">
        <v>118.4</v>
      </c>
      <c r="J343" s="188" t="s">
        <v>205</v>
      </c>
      <c r="K343" s="188" t="s">
        <v>10814</v>
      </c>
      <c r="L343" s="188" t="s">
        <v>11290</v>
      </c>
      <c r="M343" s="188"/>
      <c r="N343" s="188" t="s">
        <v>35</v>
      </c>
      <c r="O343" s="188" t="s">
        <v>10814</v>
      </c>
      <c r="P343" s="188" t="s">
        <v>35</v>
      </c>
      <c r="Q343" s="188" t="s">
        <v>10841</v>
      </c>
      <c r="R343" s="188" t="s">
        <v>10842</v>
      </c>
      <c r="S343" s="188" t="s">
        <v>10819</v>
      </c>
    </row>
    <row r="344" spans="1:19">
      <c r="A344" s="188">
        <v>343</v>
      </c>
      <c r="B344" s="188" t="s">
        <v>357</v>
      </c>
      <c r="C344" s="188" t="s">
        <v>358</v>
      </c>
      <c r="D344" s="89" t="s">
        <v>19</v>
      </c>
      <c r="E344" s="188" t="s">
        <v>11291</v>
      </c>
      <c r="F344" s="188" t="s">
        <v>10813</v>
      </c>
      <c r="G344" s="188">
        <v>2008</v>
      </c>
      <c r="H344" s="189">
        <v>32.883333</v>
      </c>
      <c r="I344" s="189">
        <v>120.316667</v>
      </c>
      <c r="J344" s="188" t="s">
        <v>205</v>
      </c>
      <c r="K344" s="188" t="s">
        <v>10814</v>
      </c>
      <c r="L344" s="188" t="s">
        <v>11292</v>
      </c>
      <c r="M344" s="188"/>
      <c r="N344" s="188" t="s">
        <v>35</v>
      </c>
      <c r="O344" s="188" t="s">
        <v>10814</v>
      </c>
      <c r="P344" s="188" t="s">
        <v>6688</v>
      </c>
      <c r="Q344" s="188"/>
      <c r="R344" s="188"/>
      <c r="S344" s="188" t="s">
        <v>10819</v>
      </c>
    </row>
    <row r="345" spans="1:19">
      <c r="A345" s="188">
        <v>344</v>
      </c>
      <c r="B345" s="188" t="s">
        <v>357</v>
      </c>
      <c r="C345" s="188" t="s">
        <v>358</v>
      </c>
      <c r="D345" s="89" t="s">
        <v>19</v>
      </c>
      <c r="E345" s="188" t="s">
        <v>11291</v>
      </c>
      <c r="F345" s="188" t="s">
        <v>10813</v>
      </c>
      <c r="G345" s="188">
        <v>2008</v>
      </c>
      <c r="H345" s="189">
        <v>32.883333</v>
      </c>
      <c r="I345" s="189">
        <v>120.316667</v>
      </c>
      <c r="J345" s="188" t="s">
        <v>205</v>
      </c>
      <c r="K345" s="188" t="s">
        <v>10814</v>
      </c>
      <c r="L345" s="188" t="s">
        <v>11293</v>
      </c>
      <c r="M345" s="188"/>
      <c r="N345" s="188" t="s">
        <v>35</v>
      </c>
      <c r="O345" s="188" t="s">
        <v>10814</v>
      </c>
      <c r="P345" s="188" t="s">
        <v>6688</v>
      </c>
      <c r="Q345" s="188"/>
      <c r="R345" s="188"/>
      <c r="S345" s="188" t="s">
        <v>10819</v>
      </c>
    </row>
    <row r="346" spans="1:19">
      <c r="A346" s="188">
        <v>345</v>
      </c>
      <c r="B346" s="188" t="s">
        <v>357</v>
      </c>
      <c r="C346" s="188" t="s">
        <v>358</v>
      </c>
      <c r="D346" s="89" t="s">
        <v>19</v>
      </c>
      <c r="E346" s="188" t="s">
        <v>11294</v>
      </c>
      <c r="F346" s="188" t="s">
        <v>10813</v>
      </c>
      <c r="G346" s="188">
        <v>2008</v>
      </c>
      <c r="H346" s="189">
        <v>32.349722</v>
      </c>
      <c r="I346" s="189">
        <v>119.86666700000001</v>
      </c>
      <c r="J346" s="188" t="s">
        <v>205</v>
      </c>
      <c r="K346" s="188" t="s">
        <v>10814</v>
      </c>
      <c r="L346" s="188" t="s">
        <v>11295</v>
      </c>
      <c r="M346" s="188"/>
      <c r="N346" s="188" t="s">
        <v>35</v>
      </c>
      <c r="O346" s="188" t="s">
        <v>10814</v>
      </c>
      <c r="P346" s="188" t="s">
        <v>6688</v>
      </c>
      <c r="Q346" s="188"/>
      <c r="R346" s="188"/>
      <c r="S346" s="188" t="s">
        <v>10819</v>
      </c>
    </row>
    <row r="347" spans="1:19">
      <c r="A347" s="188">
        <v>346</v>
      </c>
      <c r="B347" s="188" t="s">
        <v>357</v>
      </c>
      <c r="C347" s="188" t="s">
        <v>358</v>
      </c>
      <c r="D347" s="89" t="s">
        <v>19</v>
      </c>
      <c r="E347" s="188" t="s">
        <v>11294</v>
      </c>
      <c r="F347" s="188" t="s">
        <v>10813</v>
      </c>
      <c r="G347" s="188">
        <v>2008</v>
      </c>
      <c r="H347" s="189">
        <v>32.349722</v>
      </c>
      <c r="I347" s="189">
        <v>119.86666700000001</v>
      </c>
      <c r="J347" s="188" t="s">
        <v>205</v>
      </c>
      <c r="K347" s="188" t="s">
        <v>10814</v>
      </c>
      <c r="L347" s="188" t="s">
        <v>11296</v>
      </c>
      <c r="M347" s="188"/>
      <c r="N347" s="188" t="s">
        <v>35</v>
      </c>
      <c r="O347" s="188" t="s">
        <v>10814</v>
      </c>
      <c r="P347" s="188" t="s">
        <v>6688</v>
      </c>
      <c r="Q347" s="188"/>
      <c r="R347" s="188"/>
      <c r="S347" s="188" t="s">
        <v>10819</v>
      </c>
    </row>
    <row r="348" spans="1:19">
      <c r="A348" s="188">
        <v>347</v>
      </c>
      <c r="B348" s="188" t="s">
        <v>357</v>
      </c>
      <c r="C348" s="188" t="s">
        <v>358</v>
      </c>
      <c r="D348" s="89" t="s">
        <v>19</v>
      </c>
      <c r="E348" s="188" t="s">
        <v>11297</v>
      </c>
      <c r="F348" s="188" t="s">
        <v>10813</v>
      </c>
      <c r="G348" s="188">
        <v>2008</v>
      </c>
      <c r="H348" s="189">
        <v>32.799722000000003</v>
      </c>
      <c r="I348" s="189">
        <v>119.45</v>
      </c>
      <c r="J348" s="188" t="s">
        <v>205</v>
      </c>
      <c r="K348" s="188" t="s">
        <v>10814</v>
      </c>
      <c r="L348" s="188" t="s">
        <v>11298</v>
      </c>
      <c r="M348" s="188"/>
      <c r="N348" s="188" t="s">
        <v>35</v>
      </c>
      <c r="O348" s="188" t="s">
        <v>10814</v>
      </c>
      <c r="P348" s="188" t="s">
        <v>6688</v>
      </c>
      <c r="Q348" s="188"/>
      <c r="R348" s="188"/>
      <c r="S348" s="188" t="s">
        <v>10819</v>
      </c>
    </row>
    <row r="349" spans="1:19">
      <c r="A349" s="188">
        <v>348</v>
      </c>
      <c r="B349" s="188" t="s">
        <v>357</v>
      </c>
      <c r="C349" s="188" t="s">
        <v>358</v>
      </c>
      <c r="D349" s="89" t="s">
        <v>19</v>
      </c>
      <c r="E349" s="188" t="s">
        <v>11297</v>
      </c>
      <c r="F349" s="188" t="s">
        <v>10813</v>
      </c>
      <c r="G349" s="188">
        <v>2008</v>
      </c>
      <c r="H349" s="189">
        <v>32.799722000000003</v>
      </c>
      <c r="I349" s="189">
        <v>119.45</v>
      </c>
      <c r="J349" s="188" t="s">
        <v>205</v>
      </c>
      <c r="K349" s="188" t="s">
        <v>10814</v>
      </c>
      <c r="L349" s="188" t="s">
        <v>11299</v>
      </c>
      <c r="M349" s="188"/>
      <c r="N349" s="188" t="s">
        <v>35</v>
      </c>
      <c r="O349" s="188" t="s">
        <v>10814</v>
      </c>
      <c r="P349" s="188" t="s">
        <v>6688</v>
      </c>
      <c r="Q349" s="188"/>
      <c r="R349" s="188"/>
      <c r="S349" s="188" t="s">
        <v>10819</v>
      </c>
    </row>
    <row r="350" spans="1:19">
      <c r="A350" s="188">
        <v>349</v>
      </c>
      <c r="B350" s="188" t="s">
        <v>357</v>
      </c>
      <c r="C350" s="188" t="s">
        <v>358</v>
      </c>
      <c r="D350" s="89" t="s">
        <v>19</v>
      </c>
      <c r="E350" s="188" t="s">
        <v>11300</v>
      </c>
      <c r="F350" s="188" t="s">
        <v>10813</v>
      </c>
      <c r="G350" s="188">
        <v>2008</v>
      </c>
      <c r="H350" s="189">
        <v>32.799722000000003</v>
      </c>
      <c r="I350" s="189">
        <v>119.45</v>
      </c>
      <c r="J350" s="188" t="s">
        <v>205</v>
      </c>
      <c r="K350" s="188" t="s">
        <v>10814</v>
      </c>
      <c r="L350" s="188" t="s">
        <v>11301</v>
      </c>
      <c r="M350" s="188"/>
      <c r="N350" s="188" t="s">
        <v>10915</v>
      </c>
      <c r="O350" s="188" t="s">
        <v>10814</v>
      </c>
      <c r="P350" s="188" t="s">
        <v>6688</v>
      </c>
      <c r="Q350" s="188"/>
      <c r="R350" s="188"/>
      <c r="S350" s="188" t="s">
        <v>10819</v>
      </c>
    </row>
    <row r="351" spans="1:19">
      <c r="A351" s="188">
        <v>350</v>
      </c>
      <c r="B351" s="188" t="s">
        <v>357</v>
      </c>
      <c r="C351" s="188" t="s">
        <v>358</v>
      </c>
      <c r="D351" s="89" t="s">
        <v>19</v>
      </c>
      <c r="E351" s="188" t="s">
        <v>11300</v>
      </c>
      <c r="F351" s="188" t="s">
        <v>10813</v>
      </c>
      <c r="G351" s="188">
        <v>2008</v>
      </c>
      <c r="H351" s="189">
        <v>32.799722000000003</v>
      </c>
      <c r="I351" s="189">
        <v>119.45</v>
      </c>
      <c r="J351" s="188" t="s">
        <v>205</v>
      </c>
      <c r="K351" s="188" t="s">
        <v>10814</v>
      </c>
      <c r="L351" s="188" t="s">
        <v>11302</v>
      </c>
      <c r="M351" s="188"/>
      <c r="N351" s="188" t="s">
        <v>35</v>
      </c>
      <c r="O351" s="188" t="s">
        <v>10814</v>
      </c>
      <c r="P351" s="188" t="s">
        <v>6688</v>
      </c>
      <c r="Q351" s="188"/>
      <c r="R351" s="188"/>
      <c r="S351" s="188" t="s">
        <v>10819</v>
      </c>
    </row>
    <row r="352" spans="1:19">
      <c r="A352" s="188">
        <v>351</v>
      </c>
      <c r="B352" s="188" t="s">
        <v>357</v>
      </c>
      <c r="C352" s="188" t="s">
        <v>358</v>
      </c>
      <c r="D352" s="89" t="s">
        <v>19</v>
      </c>
      <c r="E352" s="188" t="s">
        <v>11300</v>
      </c>
      <c r="F352" s="188" t="s">
        <v>10813</v>
      </c>
      <c r="G352" s="188">
        <v>2008</v>
      </c>
      <c r="H352" s="189">
        <v>32.799722000000003</v>
      </c>
      <c r="I352" s="189">
        <v>119.45</v>
      </c>
      <c r="J352" s="188" t="s">
        <v>205</v>
      </c>
      <c r="K352" s="188" t="s">
        <v>10814</v>
      </c>
      <c r="L352" s="188" t="s">
        <v>11303</v>
      </c>
      <c r="M352" s="188"/>
      <c r="N352" s="188" t="s">
        <v>35</v>
      </c>
      <c r="O352" s="188" t="s">
        <v>10814</v>
      </c>
      <c r="P352" s="188" t="s">
        <v>6688</v>
      </c>
      <c r="Q352" s="188"/>
      <c r="R352" s="188"/>
      <c r="S352" s="188" t="s">
        <v>10819</v>
      </c>
    </row>
    <row r="353" spans="1:19">
      <c r="A353" s="188">
        <v>352</v>
      </c>
      <c r="B353" s="188" t="s">
        <v>357</v>
      </c>
      <c r="C353" s="188" t="s">
        <v>358</v>
      </c>
      <c r="D353" s="89" t="s">
        <v>19</v>
      </c>
      <c r="E353" s="188" t="s">
        <v>11300</v>
      </c>
      <c r="F353" s="188" t="s">
        <v>10813</v>
      </c>
      <c r="G353" s="188">
        <v>2008</v>
      </c>
      <c r="H353" s="189">
        <v>32.799722000000003</v>
      </c>
      <c r="I353" s="189">
        <v>119.45</v>
      </c>
      <c r="J353" s="188" t="s">
        <v>205</v>
      </c>
      <c r="K353" s="188" t="s">
        <v>10814</v>
      </c>
      <c r="L353" s="188" t="s">
        <v>11304</v>
      </c>
      <c r="M353" s="188"/>
      <c r="N353" s="188" t="s">
        <v>10915</v>
      </c>
      <c r="O353" s="188" t="s">
        <v>10814</v>
      </c>
      <c r="P353" s="188" t="s">
        <v>6688</v>
      </c>
      <c r="Q353" s="188"/>
      <c r="R353" s="188"/>
      <c r="S353" s="188" t="s">
        <v>10819</v>
      </c>
    </row>
    <row r="354" spans="1:19">
      <c r="A354" s="188">
        <v>353</v>
      </c>
      <c r="B354" s="188" t="s">
        <v>357</v>
      </c>
      <c r="C354" s="188" t="s">
        <v>358</v>
      </c>
      <c r="D354" s="89" t="s">
        <v>19</v>
      </c>
      <c r="E354" s="188" t="s">
        <v>11305</v>
      </c>
      <c r="F354" s="188" t="s">
        <v>10813</v>
      </c>
      <c r="G354" s="188">
        <v>2008</v>
      </c>
      <c r="H354" s="189">
        <v>33.799999999999997</v>
      </c>
      <c r="I354" s="189">
        <v>120.233333</v>
      </c>
      <c r="J354" s="188" t="s">
        <v>205</v>
      </c>
      <c r="K354" s="188" t="s">
        <v>10814</v>
      </c>
      <c r="L354" s="188" t="s">
        <v>11306</v>
      </c>
      <c r="M354" s="188"/>
      <c r="N354" s="188" t="s">
        <v>35</v>
      </c>
      <c r="O354" s="188" t="s">
        <v>10814</v>
      </c>
      <c r="P354" s="188" t="s">
        <v>6688</v>
      </c>
      <c r="Q354" s="188"/>
      <c r="R354" s="188"/>
      <c r="S354" s="188" t="s">
        <v>10819</v>
      </c>
    </row>
    <row r="355" spans="1:19">
      <c r="A355" s="188">
        <v>354</v>
      </c>
      <c r="B355" s="188" t="s">
        <v>357</v>
      </c>
      <c r="C355" s="188" t="s">
        <v>358</v>
      </c>
      <c r="D355" s="89" t="s">
        <v>19</v>
      </c>
      <c r="E355" s="188" t="s">
        <v>11305</v>
      </c>
      <c r="F355" s="188" t="s">
        <v>10813</v>
      </c>
      <c r="G355" s="188">
        <v>2008</v>
      </c>
      <c r="H355" s="189">
        <v>33.799999999999997</v>
      </c>
      <c r="I355" s="189">
        <v>120.233333</v>
      </c>
      <c r="J355" s="188" t="s">
        <v>205</v>
      </c>
      <c r="K355" s="188" t="s">
        <v>10814</v>
      </c>
      <c r="L355" s="188" t="s">
        <v>11307</v>
      </c>
      <c r="M355" s="188"/>
      <c r="N355" s="188" t="s">
        <v>35</v>
      </c>
      <c r="O355" s="188" t="s">
        <v>10814</v>
      </c>
      <c r="P355" s="188" t="s">
        <v>6688</v>
      </c>
      <c r="Q355" s="188"/>
      <c r="R355" s="188"/>
      <c r="S355" s="188" t="s">
        <v>10819</v>
      </c>
    </row>
    <row r="356" spans="1:19">
      <c r="A356" s="188">
        <v>355</v>
      </c>
      <c r="B356" s="188" t="s">
        <v>357</v>
      </c>
      <c r="C356" s="188" t="s">
        <v>358</v>
      </c>
      <c r="D356" s="89" t="s">
        <v>19</v>
      </c>
      <c r="E356" s="188" t="s">
        <v>11308</v>
      </c>
      <c r="F356" s="188" t="s">
        <v>10813</v>
      </c>
      <c r="G356" s="188">
        <v>2008</v>
      </c>
      <c r="H356" s="189">
        <v>32.549999999999997</v>
      </c>
      <c r="I356" s="189">
        <v>120.38333299999999</v>
      </c>
      <c r="J356" s="188" t="s">
        <v>205</v>
      </c>
      <c r="K356" s="188" t="s">
        <v>10814</v>
      </c>
      <c r="L356" s="188" t="s">
        <v>11309</v>
      </c>
      <c r="M356" s="188"/>
      <c r="N356" s="188" t="s">
        <v>35</v>
      </c>
      <c r="O356" s="188" t="s">
        <v>10814</v>
      </c>
      <c r="P356" s="188" t="s">
        <v>6688</v>
      </c>
      <c r="Q356" s="188"/>
      <c r="R356" s="188"/>
      <c r="S356" s="188" t="s">
        <v>10819</v>
      </c>
    </row>
    <row r="357" spans="1:19">
      <c r="A357" s="188">
        <v>356</v>
      </c>
      <c r="B357" s="188" t="s">
        <v>357</v>
      </c>
      <c r="C357" s="188" t="s">
        <v>358</v>
      </c>
      <c r="D357" s="89" t="s">
        <v>19</v>
      </c>
      <c r="E357" s="188" t="s">
        <v>11308</v>
      </c>
      <c r="F357" s="188" t="s">
        <v>10813</v>
      </c>
      <c r="G357" s="188">
        <v>2008</v>
      </c>
      <c r="H357" s="189">
        <v>32.549999999999997</v>
      </c>
      <c r="I357" s="189">
        <v>120.38333299999999</v>
      </c>
      <c r="J357" s="188" t="s">
        <v>205</v>
      </c>
      <c r="K357" s="188" t="s">
        <v>10814</v>
      </c>
      <c r="L357" s="188" t="s">
        <v>11310</v>
      </c>
      <c r="M357" s="188"/>
      <c r="N357" s="188" t="s">
        <v>35</v>
      </c>
      <c r="O357" s="188" t="s">
        <v>10814</v>
      </c>
      <c r="P357" s="188" t="s">
        <v>6688</v>
      </c>
      <c r="Q357" s="188"/>
      <c r="R357" s="188"/>
      <c r="S357" s="188" t="s">
        <v>10819</v>
      </c>
    </row>
    <row r="358" spans="1:19">
      <c r="A358" s="188">
        <v>357</v>
      </c>
      <c r="B358" s="188" t="s">
        <v>357</v>
      </c>
      <c r="C358" s="188" t="s">
        <v>358</v>
      </c>
      <c r="D358" s="89" t="s">
        <v>19</v>
      </c>
      <c r="E358" s="188" t="s">
        <v>11311</v>
      </c>
      <c r="F358" s="188" t="s">
        <v>10813</v>
      </c>
      <c r="G358" s="188">
        <v>2008</v>
      </c>
      <c r="H358" s="189">
        <v>33.816667000000002</v>
      </c>
      <c r="I358" s="189">
        <v>120.283333</v>
      </c>
      <c r="J358" s="188" t="s">
        <v>205</v>
      </c>
      <c r="K358" s="188" t="s">
        <v>10814</v>
      </c>
      <c r="L358" s="188" t="s">
        <v>11312</v>
      </c>
      <c r="M358" s="188"/>
      <c r="N358" s="188" t="s">
        <v>35</v>
      </c>
      <c r="O358" s="188" t="s">
        <v>10814</v>
      </c>
      <c r="P358" s="188" t="s">
        <v>6688</v>
      </c>
      <c r="Q358" s="188"/>
      <c r="R358" s="188"/>
      <c r="S358" s="188" t="s">
        <v>10819</v>
      </c>
    </row>
    <row r="359" spans="1:19">
      <c r="A359" s="188">
        <v>358</v>
      </c>
      <c r="B359" s="188" t="s">
        <v>357</v>
      </c>
      <c r="C359" s="188" t="s">
        <v>358</v>
      </c>
      <c r="D359" s="89" t="s">
        <v>19</v>
      </c>
      <c r="E359" s="188" t="s">
        <v>11311</v>
      </c>
      <c r="F359" s="188" t="s">
        <v>10813</v>
      </c>
      <c r="G359" s="188">
        <v>2008</v>
      </c>
      <c r="H359" s="189">
        <v>33.816667000000002</v>
      </c>
      <c r="I359" s="189">
        <v>120.283333</v>
      </c>
      <c r="J359" s="188" t="s">
        <v>205</v>
      </c>
      <c r="K359" s="188" t="s">
        <v>10814</v>
      </c>
      <c r="L359" s="188" t="s">
        <v>11313</v>
      </c>
      <c r="M359" s="188"/>
      <c r="N359" s="188" t="s">
        <v>35</v>
      </c>
      <c r="O359" s="188" t="s">
        <v>10814</v>
      </c>
      <c r="P359" s="188" t="s">
        <v>6688</v>
      </c>
      <c r="Q359" s="188"/>
      <c r="R359" s="188"/>
      <c r="S359" s="188" t="s">
        <v>10819</v>
      </c>
    </row>
    <row r="360" spans="1:19">
      <c r="A360" s="188">
        <v>359</v>
      </c>
      <c r="B360" s="188" t="s">
        <v>357</v>
      </c>
      <c r="C360" s="188" t="s">
        <v>358</v>
      </c>
      <c r="D360" s="89" t="s">
        <v>19</v>
      </c>
      <c r="E360" s="188" t="s">
        <v>11314</v>
      </c>
      <c r="F360" s="188" t="s">
        <v>10813</v>
      </c>
      <c r="G360" s="188">
        <v>2008</v>
      </c>
      <c r="H360" s="189">
        <v>31.916667</v>
      </c>
      <c r="I360" s="189">
        <v>120.183333</v>
      </c>
      <c r="J360" s="188" t="s">
        <v>205</v>
      </c>
      <c r="K360" s="188" t="s">
        <v>10814</v>
      </c>
      <c r="L360" s="188" t="s">
        <v>11315</v>
      </c>
      <c r="M360" s="188"/>
      <c r="N360" s="188" t="s">
        <v>35</v>
      </c>
      <c r="O360" s="188" t="s">
        <v>10814</v>
      </c>
      <c r="P360" s="188" t="s">
        <v>6688</v>
      </c>
      <c r="Q360" s="188"/>
      <c r="R360" s="188"/>
      <c r="S360" s="188" t="s">
        <v>10819</v>
      </c>
    </row>
    <row r="361" spans="1:19">
      <c r="A361" s="188">
        <v>360</v>
      </c>
      <c r="B361" s="188" t="s">
        <v>357</v>
      </c>
      <c r="C361" s="188" t="s">
        <v>358</v>
      </c>
      <c r="D361" s="89" t="s">
        <v>19</v>
      </c>
      <c r="E361" s="188" t="s">
        <v>11314</v>
      </c>
      <c r="F361" s="188" t="s">
        <v>10813</v>
      </c>
      <c r="G361" s="188">
        <v>2008</v>
      </c>
      <c r="H361" s="189">
        <v>31.916667</v>
      </c>
      <c r="I361" s="189">
        <v>120.183333</v>
      </c>
      <c r="J361" s="188" t="s">
        <v>205</v>
      </c>
      <c r="K361" s="188" t="s">
        <v>10814</v>
      </c>
      <c r="L361" s="188" t="s">
        <v>11316</v>
      </c>
      <c r="M361" s="188"/>
      <c r="N361" s="188" t="s">
        <v>35</v>
      </c>
      <c r="O361" s="188" t="s">
        <v>10814</v>
      </c>
      <c r="P361" s="188" t="s">
        <v>6688</v>
      </c>
      <c r="Q361" s="188"/>
      <c r="R361" s="188"/>
      <c r="S361" s="188" t="s">
        <v>10819</v>
      </c>
    </row>
    <row r="362" spans="1:19">
      <c r="A362" s="188">
        <v>361</v>
      </c>
      <c r="B362" s="188" t="s">
        <v>357</v>
      </c>
      <c r="C362" s="188" t="s">
        <v>358</v>
      </c>
      <c r="D362" s="89" t="s">
        <v>19</v>
      </c>
      <c r="E362" s="188" t="s">
        <v>11317</v>
      </c>
      <c r="F362" s="188" t="s">
        <v>10813</v>
      </c>
      <c r="G362" s="188">
        <v>2008</v>
      </c>
      <c r="H362" s="189">
        <v>33.483055999999998</v>
      </c>
      <c r="I362" s="189">
        <v>119.783333</v>
      </c>
      <c r="J362" s="188" t="s">
        <v>205</v>
      </c>
      <c r="K362" s="188" t="s">
        <v>10814</v>
      </c>
      <c r="L362" s="188" t="s">
        <v>11318</v>
      </c>
      <c r="M362" s="188"/>
      <c r="N362" s="188" t="s">
        <v>35</v>
      </c>
      <c r="O362" s="188" t="s">
        <v>10814</v>
      </c>
      <c r="P362" s="188" t="s">
        <v>6688</v>
      </c>
      <c r="Q362" s="188"/>
      <c r="R362" s="188"/>
      <c r="S362" s="188" t="s">
        <v>10819</v>
      </c>
    </row>
    <row r="363" spans="1:19">
      <c r="A363" s="188">
        <v>362</v>
      </c>
      <c r="B363" s="188" t="s">
        <v>357</v>
      </c>
      <c r="C363" s="188" t="s">
        <v>358</v>
      </c>
      <c r="D363" s="89" t="s">
        <v>19</v>
      </c>
      <c r="E363" s="188" t="s">
        <v>11317</v>
      </c>
      <c r="F363" s="188" t="s">
        <v>10813</v>
      </c>
      <c r="G363" s="188">
        <v>2008</v>
      </c>
      <c r="H363" s="189">
        <v>33.483055999999998</v>
      </c>
      <c r="I363" s="189">
        <v>119.783333</v>
      </c>
      <c r="J363" s="188" t="s">
        <v>205</v>
      </c>
      <c r="K363" s="188" t="s">
        <v>10814</v>
      </c>
      <c r="L363" s="188" t="s">
        <v>11319</v>
      </c>
      <c r="M363" s="188"/>
      <c r="N363" s="188" t="s">
        <v>10915</v>
      </c>
      <c r="O363" s="188" t="s">
        <v>10814</v>
      </c>
      <c r="P363" s="188" t="s">
        <v>10915</v>
      </c>
      <c r="Q363" s="188" t="s">
        <v>10841</v>
      </c>
      <c r="R363" s="188" t="s">
        <v>10842</v>
      </c>
      <c r="S363" s="188" t="s">
        <v>10819</v>
      </c>
    </row>
    <row r="364" spans="1:19">
      <c r="A364" s="188">
        <v>363</v>
      </c>
      <c r="B364" s="188" t="s">
        <v>357</v>
      </c>
      <c r="C364" s="188" t="s">
        <v>358</v>
      </c>
      <c r="D364" s="89" t="s">
        <v>19</v>
      </c>
      <c r="E364" s="188" t="s">
        <v>11320</v>
      </c>
      <c r="F364" s="188" t="s">
        <v>10813</v>
      </c>
      <c r="G364" s="188">
        <v>2008</v>
      </c>
      <c r="H364" s="189">
        <v>32.049999999999997</v>
      </c>
      <c r="I364" s="189">
        <v>120.266667</v>
      </c>
      <c r="J364" s="188" t="s">
        <v>205</v>
      </c>
      <c r="K364" s="188" t="s">
        <v>10814</v>
      </c>
      <c r="L364" s="188" t="s">
        <v>11321</v>
      </c>
      <c r="M364" s="188"/>
      <c r="N364" s="188" t="s">
        <v>10915</v>
      </c>
      <c r="O364" s="188" t="s">
        <v>10814</v>
      </c>
      <c r="P364" s="188" t="s">
        <v>6688</v>
      </c>
      <c r="Q364" s="188"/>
      <c r="R364" s="188"/>
      <c r="S364" s="188" t="s">
        <v>10819</v>
      </c>
    </row>
    <row r="365" spans="1:19">
      <c r="A365" s="188">
        <v>364</v>
      </c>
      <c r="B365" s="188" t="s">
        <v>357</v>
      </c>
      <c r="C365" s="188" t="s">
        <v>358</v>
      </c>
      <c r="D365" s="89" t="s">
        <v>19</v>
      </c>
      <c r="E365" s="188" t="s">
        <v>11320</v>
      </c>
      <c r="F365" s="188" t="s">
        <v>10813</v>
      </c>
      <c r="G365" s="188">
        <v>2008</v>
      </c>
      <c r="H365" s="189">
        <v>32.049999999999997</v>
      </c>
      <c r="I365" s="189">
        <v>120.266667</v>
      </c>
      <c r="J365" s="188" t="s">
        <v>205</v>
      </c>
      <c r="K365" s="188" t="s">
        <v>10814</v>
      </c>
      <c r="L365" s="188" t="s">
        <v>11322</v>
      </c>
      <c r="M365" s="188"/>
      <c r="N365" s="188" t="s">
        <v>10915</v>
      </c>
      <c r="O365" s="188" t="s">
        <v>10814</v>
      </c>
      <c r="P365" s="188"/>
      <c r="Q365" s="188"/>
      <c r="R365" s="188"/>
      <c r="S365" s="188" t="s">
        <v>10819</v>
      </c>
    </row>
    <row r="366" spans="1:19">
      <c r="A366" s="188">
        <v>365</v>
      </c>
      <c r="B366" s="188" t="s">
        <v>357</v>
      </c>
      <c r="C366" s="188" t="s">
        <v>358</v>
      </c>
      <c r="D366" s="89" t="s">
        <v>19</v>
      </c>
      <c r="E366" s="188" t="s">
        <v>11323</v>
      </c>
      <c r="F366" s="188" t="s">
        <v>10813</v>
      </c>
      <c r="G366" s="188">
        <v>2008</v>
      </c>
      <c r="H366" s="189">
        <v>31.966388999999999</v>
      </c>
      <c r="I366" s="189">
        <v>119.166667</v>
      </c>
      <c r="J366" s="188" t="s">
        <v>205</v>
      </c>
      <c r="K366" s="188" t="s">
        <v>10814</v>
      </c>
      <c r="L366" s="188" t="s">
        <v>11324</v>
      </c>
      <c r="M366" s="188"/>
      <c r="N366" s="188" t="s">
        <v>35</v>
      </c>
      <c r="O366" s="188" t="s">
        <v>10814</v>
      </c>
      <c r="P366" s="188" t="s">
        <v>6688</v>
      </c>
      <c r="Q366" s="188"/>
      <c r="R366" s="188"/>
      <c r="S366" s="188" t="s">
        <v>10819</v>
      </c>
    </row>
    <row r="367" spans="1:19">
      <c r="A367" s="188">
        <v>366</v>
      </c>
      <c r="B367" s="188" t="s">
        <v>357</v>
      </c>
      <c r="C367" s="188" t="s">
        <v>358</v>
      </c>
      <c r="D367" s="89" t="s">
        <v>19</v>
      </c>
      <c r="E367" s="188" t="s">
        <v>11323</v>
      </c>
      <c r="F367" s="188" t="s">
        <v>10813</v>
      </c>
      <c r="G367" s="188">
        <v>2008</v>
      </c>
      <c r="H367" s="189">
        <v>31.966388999999999</v>
      </c>
      <c r="I367" s="189">
        <v>119.166667</v>
      </c>
      <c r="J367" s="188" t="s">
        <v>205</v>
      </c>
      <c r="K367" s="188" t="s">
        <v>10814</v>
      </c>
      <c r="L367" s="188" t="s">
        <v>11325</v>
      </c>
      <c r="M367" s="188"/>
      <c r="N367" s="188" t="s">
        <v>35</v>
      </c>
      <c r="O367" s="188" t="s">
        <v>10814</v>
      </c>
      <c r="P367" s="188" t="s">
        <v>6688</v>
      </c>
      <c r="Q367" s="188"/>
      <c r="R367" s="188"/>
      <c r="S367" s="188" t="s">
        <v>10819</v>
      </c>
    </row>
    <row r="368" spans="1:19">
      <c r="A368" s="188">
        <v>367</v>
      </c>
      <c r="B368" s="188" t="s">
        <v>357</v>
      </c>
      <c r="C368" s="188" t="s">
        <v>358</v>
      </c>
      <c r="D368" s="89" t="s">
        <v>19</v>
      </c>
      <c r="E368" s="188" t="s">
        <v>11326</v>
      </c>
      <c r="F368" s="188" t="s">
        <v>10813</v>
      </c>
      <c r="G368" s="188">
        <v>2008</v>
      </c>
      <c r="H368" s="189">
        <v>33.716110999999998</v>
      </c>
      <c r="I368" s="189">
        <v>118.783333</v>
      </c>
      <c r="J368" s="188" t="s">
        <v>42</v>
      </c>
      <c r="K368" s="188" t="s">
        <v>10814</v>
      </c>
      <c r="L368" s="188" t="s">
        <v>11327</v>
      </c>
      <c r="M368" s="188"/>
      <c r="N368" s="188" t="s">
        <v>26</v>
      </c>
      <c r="O368" s="188" t="s">
        <v>10814</v>
      </c>
      <c r="P368" s="188" t="s">
        <v>6688</v>
      </c>
      <c r="Q368" s="188"/>
      <c r="R368" s="188"/>
      <c r="S368" s="188" t="s">
        <v>10819</v>
      </c>
    </row>
    <row r="369" spans="1:19">
      <c r="A369" s="188">
        <v>368</v>
      </c>
      <c r="B369" s="188" t="s">
        <v>357</v>
      </c>
      <c r="C369" s="188" t="s">
        <v>358</v>
      </c>
      <c r="D369" s="89" t="s">
        <v>19</v>
      </c>
      <c r="E369" s="188" t="s">
        <v>11326</v>
      </c>
      <c r="F369" s="188" t="s">
        <v>10813</v>
      </c>
      <c r="G369" s="188">
        <v>2008</v>
      </c>
      <c r="H369" s="189">
        <v>33.716110999999998</v>
      </c>
      <c r="I369" s="189">
        <v>118.783333</v>
      </c>
      <c r="J369" s="188" t="s">
        <v>205</v>
      </c>
      <c r="K369" s="188" t="s">
        <v>10814</v>
      </c>
      <c r="L369" s="188" t="s">
        <v>11328</v>
      </c>
      <c r="M369" s="188"/>
      <c r="N369" s="188" t="s">
        <v>35</v>
      </c>
      <c r="O369" s="188" t="s">
        <v>10814</v>
      </c>
      <c r="P369" s="188" t="s">
        <v>6688</v>
      </c>
      <c r="Q369" s="188"/>
      <c r="R369" s="188"/>
      <c r="S369" s="188" t="s">
        <v>10819</v>
      </c>
    </row>
    <row r="370" spans="1:19">
      <c r="A370" s="188">
        <v>369</v>
      </c>
      <c r="B370" s="188" t="s">
        <v>357</v>
      </c>
      <c r="C370" s="188" t="s">
        <v>358</v>
      </c>
      <c r="D370" s="89" t="s">
        <v>19</v>
      </c>
      <c r="E370" s="188" t="s">
        <v>11329</v>
      </c>
      <c r="F370" s="188" t="s">
        <v>10813</v>
      </c>
      <c r="G370" s="188">
        <v>2008</v>
      </c>
      <c r="H370" s="189">
        <v>32.082777999999998</v>
      </c>
      <c r="I370" s="189">
        <v>118.783333</v>
      </c>
      <c r="J370" s="188" t="s">
        <v>205</v>
      </c>
      <c r="K370" s="188" t="s">
        <v>10814</v>
      </c>
      <c r="L370" s="188" t="s">
        <v>11330</v>
      </c>
      <c r="M370" s="188"/>
      <c r="N370" s="188" t="s">
        <v>35</v>
      </c>
      <c r="O370" s="188" t="s">
        <v>10814</v>
      </c>
      <c r="P370" s="188" t="s">
        <v>6688</v>
      </c>
      <c r="Q370" s="188"/>
      <c r="R370" s="188"/>
      <c r="S370" s="188" t="s">
        <v>10819</v>
      </c>
    </row>
    <row r="371" spans="1:19">
      <c r="A371" s="188">
        <v>370</v>
      </c>
      <c r="B371" s="188" t="s">
        <v>357</v>
      </c>
      <c r="C371" s="188" t="s">
        <v>358</v>
      </c>
      <c r="D371" s="89" t="s">
        <v>19</v>
      </c>
      <c r="E371" s="188" t="s">
        <v>11331</v>
      </c>
      <c r="F371" s="188" t="s">
        <v>10813</v>
      </c>
      <c r="G371" s="188">
        <v>2008</v>
      </c>
      <c r="H371" s="189">
        <v>33.516388999999997</v>
      </c>
      <c r="I371" s="189">
        <v>119.13333299999999</v>
      </c>
      <c r="J371" s="188" t="s">
        <v>205</v>
      </c>
      <c r="K371" s="188" t="s">
        <v>10814</v>
      </c>
      <c r="L371" s="188" t="s">
        <v>11332</v>
      </c>
      <c r="M371" s="188"/>
      <c r="N371" s="188" t="s">
        <v>10915</v>
      </c>
      <c r="O371" s="188" t="s">
        <v>10814</v>
      </c>
      <c r="P371" s="188" t="s">
        <v>10915</v>
      </c>
      <c r="Q371" s="188" t="s">
        <v>10841</v>
      </c>
      <c r="R371" s="188" t="s">
        <v>10842</v>
      </c>
      <c r="S371" s="188" t="s">
        <v>10819</v>
      </c>
    </row>
    <row r="372" spans="1:19">
      <c r="A372" s="188">
        <v>371</v>
      </c>
      <c r="B372" s="188" t="s">
        <v>357</v>
      </c>
      <c r="C372" s="188" t="s">
        <v>358</v>
      </c>
      <c r="D372" s="89" t="s">
        <v>19</v>
      </c>
      <c r="E372" s="188" t="s">
        <v>11331</v>
      </c>
      <c r="F372" s="188" t="s">
        <v>10813</v>
      </c>
      <c r="G372" s="188">
        <v>2008</v>
      </c>
      <c r="H372" s="189">
        <v>33.516388999999997</v>
      </c>
      <c r="I372" s="189">
        <v>119.13333299999999</v>
      </c>
      <c r="J372" s="188" t="s">
        <v>205</v>
      </c>
      <c r="K372" s="188" t="s">
        <v>10814</v>
      </c>
      <c r="L372" s="188" t="s">
        <v>11333</v>
      </c>
      <c r="M372" s="188"/>
      <c r="N372" s="188" t="s">
        <v>35</v>
      </c>
      <c r="O372" s="188" t="s">
        <v>10814</v>
      </c>
      <c r="P372" s="188" t="s">
        <v>6688</v>
      </c>
      <c r="Q372" s="188"/>
      <c r="R372" s="188"/>
      <c r="S372" s="188" t="s">
        <v>10819</v>
      </c>
    </row>
    <row r="373" spans="1:19">
      <c r="A373" s="188">
        <v>372</v>
      </c>
      <c r="B373" s="188" t="s">
        <v>357</v>
      </c>
      <c r="C373" s="188" t="s">
        <v>358</v>
      </c>
      <c r="D373" s="89" t="s">
        <v>19</v>
      </c>
      <c r="E373" s="188" t="s">
        <v>11334</v>
      </c>
      <c r="F373" s="188" t="s">
        <v>10813</v>
      </c>
      <c r="G373" s="188">
        <v>2008</v>
      </c>
      <c r="H373" s="189">
        <v>32.083333000000003</v>
      </c>
      <c r="I373" s="189">
        <v>120.966667</v>
      </c>
      <c r="J373" s="188" t="s">
        <v>205</v>
      </c>
      <c r="K373" s="188" t="s">
        <v>10814</v>
      </c>
      <c r="L373" s="188" t="s">
        <v>11335</v>
      </c>
      <c r="M373" s="188"/>
      <c r="N373" s="188" t="s">
        <v>35</v>
      </c>
      <c r="O373" s="188" t="s">
        <v>10814</v>
      </c>
      <c r="P373" s="188" t="s">
        <v>6688</v>
      </c>
      <c r="Q373" s="188"/>
      <c r="R373" s="188"/>
      <c r="S373" s="188" t="s">
        <v>10819</v>
      </c>
    </row>
    <row r="374" spans="1:19">
      <c r="A374" s="188">
        <v>373</v>
      </c>
      <c r="B374" s="188" t="s">
        <v>357</v>
      </c>
      <c r="C374" s="188" t="s">
        <v>358</v>
      </c>
      <c r="D374" s="89" t="s">
        <v>19</v>
      </c>
      <c r="E374" s="188" t="s">
        <v>11334</v>
      </c>
      <c r="F374" s="188" t="s">
        <v>10813</v>
      </c>
      <c r="G374" s="188">
        <v>2008</v>
      </c>
      <c r="H374" s="189">
        <v>32.083333000000003</v>
      </c>
      <c r="I374" s="189">
        <v>120.966667</v>
      </c>
      <c r="J374" s="188" t="s">
        <v>205</v>
      </c>
      <c r="K374" s="188" t="s">
        <v>10814</v>
      </c>
      <c r="L374" s="188" t="s">
        <v>11336</v>
      </c>
      <c r="M374" s="188"/>
      <c r="N374" s="188" t="s">
        <v>35</v>
      </c>
      <c r="O374" s="188" t="s">
        <v>10814</v>
      </c>
      <c r="P374" s="188" t="s">
        <v>6688</v>
      </c>
      <c r="Q374" s="188"/>
      <c r="R374" s="188"/>
      <c r="S374" s="188" t="s">
        <v>10819</v>
      </c>
    </row>
    <row r="375" spans="1:19">
      <c r="A375" s="188">
        <v>374</v>
      </c>
      <c r="B375" s="188" t="s">
        <v>357</v>
      </c>
      <c r="C375" s="188" t="s">
        <v>358</v>
      </c>
      <c r="D375" s="89" t="s">
        <v>19</v>
      </c>
      <c r="E375" s="188" t="s">
        <v>11337</v>
      </c>
      <c r="F375" s="188" t="s">
        <v>10813</v>
      </c>
      <c r="G375" s="188">
        <v>2008</v>
      </c>
      <c r="H375" s="189">
        <v>32.082777999999998</v>
      </c>
      <c r="I375" s="189">
        <v>118.61666700000001</v>
      </c>
      <c r="J375" s="188" t="s">
        <v>205</v>
      </c>
      <c r="K375" s="188" t="s">
        <v>10814</v>
      </c>
      <c r="L375" s="188" t="s">
        <v>11338</v>
      </c>
      <c r="M375" s="188"/>
      <c r="N375" s="188" t="s">
        <v>10915</v>
      </c>
      <c r="O375" s="188" t="s">
        <v>10814</v>
      </c>
      <c r="P375" s="188" t="s">
        <v>10915</v>
      </c>
      <c r="Q375" s="188" t="s">
        <v>10841</v>
      </c>
      <c r="R375" s="188" t="s">
        <v>10842</v>
      </c>
      <c r="S375" s="188" t="s">
        <v>10819</v>
      </c>
    </row>
    <row r="376" spans="1:19">
      <c r="A376" s="188">
        <v>375</v>
      </c>
      <c r="B376" s="188" t="s">
        <v>357</v>
      </c>
      <c r="C376" s="188" t="s">
        <v>358</v>
      </c>
      <c r="D376" s="89" t="s">
        <v>19</v>
      </c>
      <c r="E376" s="188" t="s">
        <v>11337</v>
      </c>
      <c r="F376" s="188" t="s">
        <v>10813</v>
      </c>
      <c r="G376" s="188">
        <v>2008</v>
      </c>
      <c r="H376" s="189">
        <v>32.082777999999998</v>
      </c>
      <c r="I376" s="189">
        <v>118.61666700000001</v>
      </c>
      <c r="J376" s="188" t="s">
        <v>205</v>
      </c>
      <c r="K376" s="188" t="s">
        <v>10814</v>
      </c>
      <c r="L376" s="188" t="s">
        <v>11339</v>
      </c>
      <c r="M376" s="188"/>
      <c r="N376" s="188" t="s">
        <v>35</v>
      </c>
      <c r="O376" s="188" t="s">
        <v>10814</v>
      </c>
      <c r="P376" s="188" t="s">
        <v>6688</v>
      </c>
      <c r="Q376" s="188"/>
      <c r="R376" s="188"/>
      <c r="S376" s="188" t="s">
        <v>10819</v>
      </c>
    </row>
    <row r="377" spans="1:19">
      <c r="A377" s="188">
        <v>376</v>
      </c>
      <c r="B377" s="188" t="s">
        <v>357</v>
      </c>
      <c r="C377" s="188" t="s">
        <v>358</v>
      </c>
      <c r="D377" s="89" t="s">
        <v>19</v>
      </c>
      <c r="E377" s="188" t="s">
        <v>11340</v>
      </c>
      <c r="F377" s="188" t="s">
        <v>10813</v>
      </c>
      <c r="G377" s="188">
        <v>2008</v>
      </c>
      <c r="H377" s="189">
        <v>32.316667000000002</v>
      </c>
      <c r="I377" s="189">
        <v>120.35</v>
      </c>
      <c r="J377" s="188" t="s">
        <v>205</v>
      </c>
      <c r="K377" s="188" t="s">
        <v>10814</v>
      </c>
      <c r="L377" s="188" t="s">
        <v>11341</v>
      </c>
      <c r="M377" s="188"/>
      <c r="N377" s="188" t="s">
        <v>35</v>
      </c>
      <c r="O377" s="188" t="s">
        <v>10814</v>
      </c>
      <c r="P377" s="188" t="s">
        <v>6688</v>
      </c>
      <c r="Q377" s="188"/>
      <c r="R377" s="188"/>
      <c r="S377" s="188" t="s">
        <v>10819</v>
      </c>
    </row>
    <row r="378" spans="1:19">
      <c r="A378" s="188">
        <v>377</v>
      </c>
      <c r="B378" s="188" t="s">
        <v>357</v>
      </c>
      <c r="C378" s="188" t="s">
        <v>358</v>
      </c>
      <c r="D378" s="89" t="s">
        <v>19</v>
      </c>
      <c r="E378" s="188" t="s">
        <v>11340</v>
      </c>
      <c r="F378" s="188" t="s">
        <v>10813</v>
      </c>
      <c r="G378" s="188">
        <v>2008</v>
      </c>
      <c r="H378" s="189">
        <v>32.316667000000002</v>
      </c>
      <c r="I378" s="189">
        <v>120.35</v>
      </c>
      <c r="J378" s="188" t="s">
        <v>205</v>
      </c>
      <c r="K378" s="188" t="s">
        <v>10814</v>
      </c>
      <c r="L378" s="188" t="s">
        <v>11342</v>
      </c>
      <c r="M378" s="188"/>
      <c r="N378" s="188" t="s">
        <v>35</v>
      </c>
      <c r="O378" s="188" t="s">
        <v>10814</v>
      </c>
      <c r="P378" s="188" t="s">
        <v>6688</v>
      </c>
      <c r="Q378" s="188"/>
      <c r="R378" s="188"/>
      <c r="S378" s="188" t="s">
        <v>10819</v>
      </c>
    </row>
    <row r="379" spans="1:19">
      <c r="A379" s="188">
        <v>378</v>
      </c>
      <c r="B379" s="188" t="s">
        <v>357</v>
      </c>
      <c r="C379" s="188" t="s">
        <v>358</v>
      </c>
      <c r="D379" s="89" t="s">
        <v>19</v>
      </c>
      <c r="E379" s="188" t="s">
        <v>11343</v>
      </c>
      <c r="F379" s="188" t="s">
        <v>10813</v>
      </c>
      <c r="G379" s="188">
        <v>2008</v>
      </c>
      <c r="H379" s="189">
        <v>33.466388999999999</v>
      </c>
      <c r="I379" s="189">
        <v>119.766667</v>
      </c>
      <c r="J379" s="188" t="s">
        <v>205</v>
      </c>
      <c r="K379" s="188" t="s">
        <v>10814</v>
      </c>
      <c r="L379" s="188" t="s">
        <v>11344</v>
      </c>
      <c r="M379" s="188"/>
      <c r="N379" s="188" t="s">
        <v>35</v>
      </c>
      <c r="O379" s="188" t="s">
        <v>10814</v>
      </c>
      <c r="P379" s="188" t="s">
        <v>6688</v>
      </c>
      <c r="Q379" s="188"/>
      <c r="R379" s="188"/>
      <c r="S379" s="188" t="s">
        <v>10819</v>
      </c>
    </row>
    <row r="380" spans="1:19">
      <c r="A380" s="188">
        <v>379</v>
      </c>
      <c r="B380" s="188" t="s">
        <v>357</v>
      </c>
      <c r="C380" s="188" t="s">
        <v>358</v>
      </c>
      <c r="D380" s="89" t="s">
        <v>19</v>
      </c>
      <c r="E380" s="188" t="s">
        <v>11343</v>
      </c>
      <c r="F380" s="188" t="s">
        <v>10813</v>
      </c>
      <c r="G380" s="188">
        <v>2008</v>
      </c>
      <c r="H380" s="189">
        <v>33.466388999999999</v>
      </c>
      <c r="I380" s="189">
        <v>119.766667</v>
      </c>
      <c r="J380" s="188" t="s">
        <v>205</v>
      </c>
      <c r="K380" s="188" t="s">
        <v>10814</v>
      </c>
      <c r="L380" s="188" t="s">
        <v>11345</v>
      </c>
      <c r="M380" s="188"/>
      <c r="N380" s="188" t="s">
        <v>35</v>
      </c>
      <c r="O380" s="188" t="s">
        <v>10814</v>
      </c>
      <c r="P380" s="188" t="s">
        <v>6688</v>
      </c>
      <c r="Q380" s="188"/>
      <c r="R380" s="188"/>
      <c r="S380" s="188" t="s">
        <v>10819</v>
      </c>
    </row>
    <row r="381" spans="1:19">
      <c r="A381" s="188">
        <v>380</v>
      </c>
      <c r="B381" s="188" t="s">
        <v>357</v>
      </c>
      <c r="C381" s="188" t="s">
        <v>358</v>
      </c>
      <c r="D381" s="89" t="s">
        <v>19</v>
      </c>
      <c r="E381" s="188" t="s">
        <v>11346</v>
      </c>
      <c r="F381" s="188" t="s">
        <v>10813</v>
      </c>
      <c r="G381" s="188">
        <v>2008</v>
      </c>
      <c r="H381" s="189">
        <v>32.366388999999998</v>
      </c>
      <c r="I381" s="189">
        <v>119.766667</v>
      </c>
      <c r="J381" s="188" t="s">
        <v>205</v>
      </c>
      <c r="K381" s="188" t="s">
        <v>10814</v>
      </c>
      <c r="L381" s="188" t="s">
        <v>11347</v>
      </c>
      <c r="M381" s="188"/>
      <c r="N381" s="188" t="s">
        <v>10915</v>
      </c>
      <c r="O381" s="188" t="s">
        <v>10814</v>
      </c>
      <c r="P381" s="188" t="s">
        <v>10915</v>
      </c>
      <c r="Q381" s="188" t="s">
        <v>10841</v>
      </c>
      <c r="R381" s="188" t="s">
        <v>10842</v>
      </c>
      <c r="S381" s="188" t="s">
        <v>10819</v>
      </c>
    </row>
    <row r="382" spans="1:19">
      <c r="A382" s="188">
        <v>381</v>
      </c>
      <c r="B382" s="188" t="s">
        <v>357</v>
      </c>
      <c r="C382" s="188" t="s">
        <v>358</v>
      </c>
      <c r="D382" s="89" t="s">
        <v>19</v>
      </c>
      <c r="E382" s="188" t="s">
        <v>11346</v>
      </c>
      <c r="F382" s="188" t="s">
        <v>10813</v>
      </c>
      <c r="G382" s="188">
        <v>2008</v>
      </c>
      <c r="H382" s="189">
        <v>32.366388999999998</v>
      </c>
      <c r="I382" s="189">
        <v>119.766667</v>
      </c>
      <c r="J382" s="188" t="s">
        <v>205</v>
      </c>
      <c r="K382" s="188" t="s">
        <v>10814</v>
      </c>
      <c r="L382" s="188" t="s">
        <v>11348</v>
      </c>
      <c r="M382" s="188"/>
      <c r="N382" s="188" t="s">
        <v>35</v>
      </c>
      <c r="O382" s="188" t="s">
        <v>10814</v>
      </c>
      <c r="P382" s="188" t="s">
        <v>6688</v>
      </c>
      <c r="Q382" s="188"/>
      <c r="R382" s="188"/>
      <c r="S382" s="188" t="s">
        <v>10819</v>
      </c>
    </row>
    <row r="383" spans="1:19">
      <c r="A383" s="188">
        <v>382</v>
      </c>
      <c r="B383" s="188" t="s">
        <v>357</v>
      </c>
      <c r="C383" s="188" t="s">
        <v>358</v>
      </c>
      <c r="D383" s="89" t="s">
        <v>19</v>
      </c>
      <c r="E383" s="188" t="s">
        <v>11349</v>
      </c>
      <c r="F383" s="188" t="s">
        <v>10813</v>
      </c>
      <c r="G383" s="188">
        <v>2008</v>
      </c>
      <c r="H383" s="189">
        <v>32.533332999999999</v>
      </c>
      <c r="I383" s="189">
        <v>120.016667</v>
      </c>
      <c r="J383" s="188" t="s">
        <v>205</v>
      </c>
      <c r="K383" s="188" t="s">
        <v>10814</v>
      </c>
      <c r="L383" s="188" t="s">
        <v>11350</v>
      </c>
      <c r="M383" s="188"/>
      <c r="N383" s="188" t="s">
        <v>35</v>
      </c>
      <c r="O383" s="188" t="s">
        <v>10814</v>
      </c>
      <c r="P383" s="188" t="s">
        <v>6688</v>
      </c>
      <c r="Q383" s="188"/>
      <c r="R383" s="188"/>
      <c r="S383" s="188" t="s">
        <v>10819</v>
      </c>
    </row>
    <row r="384" spans="1:19">
      <c r="A384" s="188">
        <v>383</v>
      </c>
      <c r="B384" s="188" t="s">
        <v>357</v>
      </c>
      <c r="C384" s="188" t="s">
        <v>358</v>
      </c>
      <c r="D384" s="89" t="s">
        <v>19</v>
      </c>
      <c r="E384" s="188" t="s">
        <v>11349</v>
      </c>
      <c r="F384" s="188" t="s">
        <v>10813</v>
      </c>
      <c r="G384" s="188">
        <v>2008</v>
      </c>
      <c r="H384" s="189">
        <v>32.533332999999999</v>
      </c>
      <c r="I384" s="189">
        <v>120.016667</v>
      </c>
      <c r="J384" s="188" t="s">
        <v>205</v>
      </c>
      <c r="K384" s="188" t="s">
        <v>10814</v>
      </c>
      <c r="L384" s="188" t="s">
        <v>11351</v>
      </c>
      <c r="M384" s="188"/>
      <c r="N384" s="188" t="s">
        <v>35</v>
      </c>
      <c r="O384" s="188" t="s">
        <v>10814</v>
      </c>
      <c r="P384" s="188" t="s">
        <v>6688</v>
      </c>
      <c r="Q384" s="188"/>
      <c r="R384" s="188"/>
      <c r="S384" s="188" t="s">
        <v>10819</v>
      </c>
    </row>
    <row r="385" spans="1:19">
      <c r="A385" s="188">
        <v>384</v>
      </c>
      <c r="B385" s="188" t="s">
        <v>357</v>
      </c>
      <c r="C385" s="188" t="s">
        <v>358</v>
      </c>
      <c r="D385" s="89" t="s">
        <v>19</v>
      </c>
      <c r="E385" s="188" t="s">
        <v>11352</v>
      </c>
      <c r="F385" s="188" t="s">
        <v>10813</v>
      </c>
      <c r="G385" s="188">
        <v>2008</v>
      </c>
      <c r="H385" s="189">
        <v>33.932499999999997</v>
      </c>
      <c r="I385" s="189">
        <v>117.933333</v>
      </c>
      <c r="J385" s="188" t="s">
        <v>205</v>
      </c>
      <c r="K385" s="188" t="s">
        <v>10814</v>
      </c>
      <c r="L385" s="188" t="s">
        <v>11353</v>
      </c>
      <c r="M385" s="188"/>
      <c r="N385" s="188" t="s">
        <v>35</v>
      </c>
      <c r="O385" s="188" t="s">
        <v>10814</v>
      </c>
      <c r="P385" s="188" t="s">
        <v>6688</v>
      </c>
      <c r="Q385" s="188"/>
      <c r="R385" s="188"/>
      <c r="S385" s="188" t="s">
        <v>10819</v>
      </c>
    </row>
    <row r="386" spans="1:19">
      <c r="A386" s="188">
        <v>385</v>
      </c>
      <c r="B386" s="188" t="s">
        <v>357</v>
      </c>
      <c r="C386" s="188" t="s">
        <v>358</v>
      </c>
      <c r="D386" s="89" t="s">
        <v>19</v>
      </c>
      <c r="E386" s="188" t="s">
        <v>11352</v>
      </c>
      <c r="F386" s="188" t="s">
        <v>10813</v>
      </c>
      <c r="G386" s="188">
        <v>2008</v>
      </c>
      <c r="H386" s="189">
        <v>33.932499999999997</v>
      </c>
      <c r="I386" s="189">
        <v>117.933333</v>
      </c>
      <c r="J386" s="188" t="s">
        <v>42</v>
      </c>
      <c r="K386" s="188" t="s">
        <v>10814</v>
      </c>
      <c r="L386" s="188" t="s">
        <v>11354</v>
      </c>
      <c r="M386" s="188"/>
      <c r="N386" s="188" t="s">
        <v>26</v>
      </c>
      <c r="O386" s="188" t="s">
        <v>10814</v>
      </c>
      <c r="P386" s="188" t="s">
        <v>6688</v>
      </c>
      <c r="Q386" s="188"/>
      <c r="R386" s="188"/>
      <c r="S386" s="188" t="s">
        <v>10819</v>
      </c>
    </row>
    <row r="387" spans="1:19">
      <c r="A387" s="188">
        <v>386</v>
      </c>
      <c r="B387" s="188" t="s">
        <v>357</v>
      </c>
      <c r="C387" s="188" t="s">
        <v>358</v>
      </c>
      <c r="D387" s="89" t="s">
        <v>19</v>
      </c>
      <c r="E387" s="188" t="s">
        <v>11355</v>
      </c>
      <c r="F387" s="188" t="s">
        <v>10813</v>
      </c>
      <c r="G387" s="188">
        <v>2008</v>
      </c>
      <c r="H387" s="189">
        <v>33.982778000000003</v>
      </c>
      <c r="I387" s="189">
        <v>118.266667</v>
      </c>
      <c r="J387" s="188" t="s">
        <v>205</v>
      </c>
      <c r="K387" s="188" t="s">
        <v>10814</v>
      </c>
      <c r="L387" s="188" t="s">
        <v>11356</v>
      </c>
      <c r="M387" s="188"/>
      <c r="N387" s="188" t="s">
        <v>35</v>
      </c>
      <c r="O387" s="188" t="s">
        <v>10814</v>
      </c>
      <c r="P387" s="188" t="s">
        <v>6688</v>
      </c>
      <c r="Q387" s="188"/>
      <c r="R387" s="188"/>
      <c r="S387" s="188" t="s">
        <v>10819</v>
      </c>
    </row>
    <row r="388" spans="1:19">
      <c r="A388" s="188">
        <v>387</v>
      </c>
      <c r="B388" s="188" t="s">
        <v>357</v>
      </c>
      <c r="C388" s="188" t="s">
        <v>358</v>
      </c>
      <c r="D388" s="89" t="s">
        <v>19</v>
      </c>
      <c r="E388" s="188" t="s">
        <v>11355</v>
      </c>
      <c r="F388" s="188" t="s">
        <v>10813</v>
      </c>
      <c r="G388" s="188">
        <v>2008</v>
      </c>
      <c r="H388" s="189">
        <v>33.982778000000003</v>
      </c>
      <c r="I388" s="189">
        <v>118.266667</v>
      </c>
      <c r="J388" s="188" t="s">
        <v>205</v>
      </c>
      <c r="K388" s="188" t="s">
        <v>10814</v>
      </c>
      <c r="L388" s="188" t="s">
        <v>11357</v>
      </c>
      <c r="M388" s="188"/>
      <c r="N388" s="188" t="s">
        <v>35</v>
      </c>
      <c r="O388" s="188" t="s">
        <v>10814</v>
      </c>
      <c r="P388" s="188" t="s">
        <v>6688</v>
      </c>
      <c r="Q388" s="188"/>
      <c r="R388" s="188"/>
      <c r="S388" s="188" t="s">
        <v>10819</v>
      </c>
    </row>
    <row r="389" spans="1:19">
      <c r="A389" s="188">
        <v>388</v>
      </c>
      <c r="B389" s="188" t="s">
        <v>357</v>
      </c>
      <c r="C389" s="188" t="s">
        <v>358</v>
      </c>
      <c r="D389" s="89" t="s">
        <v>19</v>
      </c>
      <c r="E389" s="188" t="s">
        <v>11358</v>
      </c>
      <c r="F389" s="188" t="s">
        <v>10813</v>
      </c>
      <c r="G389" s="188">
        <v>2008</v>
      </c>
      <c r="H389" s="189">
        <v>33.899444000000003</v>
      </c>
      <c r="I389" s="189">
        <v>118.55</v>
      </c>
      <c r="J389" s="188" t="s">
        <v>205</v>
      </c>
      <c r="K389" s="188" t="s">
        <v>10814</v>
      </c>
      <c r="L389" s="188" t="s">
        <v>11359</v>
      </c>
      <c r="M389" s="188"/>
      <c r="N389" s="188" t="s">
        <v>35</v>
      </c>
      <c r="O389" s="188" t="s">
        <v>10814</v>
      </c>
      <c r="P389" s="188" t="s">
        <v>35</v>
      </c>
      <c r="Q389" s="188" t="s">
        <v>10841</v>
      </c>
      <c r="R389" s="188" t="s">
        <v>10842</v>
      </c>
      <c r="S389" s="188" t="s">
        <v>10819</v>
      </c>
    </row>
    <row r="390" spans="1:19">
      <c r="A390" s="188">
        <v>389</v>
      </c>
      <c r="B390" s="188" t="s">
        <v>357</v>
      </c>
      <c r="C390" s="188" t="s">
        <v>358</v>
      </c>
      <c r="D390" s="89" t="s">
        <v>19</v>
      </c>
      <c r="E390" s="188" t="s">
        <v>11358</v>
      </c>
      <c r="F390" s="188" t="s">
        <v>10813</v>
      </c>
      <c r="G390" s="188">
        <v>2008</v>
      </c>
      <c r="H390" s="189">
        <v>33.899444000000003</v>
      </c>
      <c r="I390" s="189">
        <v>118.55</v>
      </c>
      <c r="J390" s="188" t="s">
        <v>205</v>
      </c>
      <c r="K390" s="188" t="s">
        <v>10814</v>
      </c>
      <c r="L390" s="188" t="s">
        <v>11360</v>
      </c>
      <c r="M390" s="188"/>
      <c r="N390" s="188" t="s">
        <v>10915</v>
      </c>
      <c r="O390" s="188" t="s">
        <v>10814</v>
      </c>
      <c r="P390" s="188"/>
      <c r="Q390" s="188"/>
      <c r="R390" s="188"/>
      <c r="S390" s="188" t="s">
        <v>10819</v>
      </c>
    </row>
    <row r="391" spans="1:19">
      <c r="A391" s="188">
        <v>390</v>
      </c>
      <c r="B391" s="188" t="s">
        <v>357</v>
      </c>
      <c r="C391" s="188" t="s">
        <v>358</v>
      </c>
      <c r="D391" s="89" t="s">
        <v>19</v>
      </c>
      <c r="E391" s="188" t="s">
        <v>11361</v>
      </c>
      <c r="F391" s="188" t="s">
        <v>10813</v>
      </c>
      <c r="G391" s="188">
        <v>2008</v>
      </c>
      <c r="H391" s="189">
        <v>32.266666999999998</v>
      </c>
      <c r="I391" s="189">
        <v>120.216667</v>
      </c>
      <c r="J391" s="188" t="s">
        <v>205</v>
      </c>
      <c r="K391" s="188" t="s">
        <v>10814</v>
      </c>
      <c r="L391" s="188" t="s">
        <v>11362</v>
      </c>
      <c r="M391" s="188"/>
      <c r="N391" s="188" t="s">
        <v>35</v>
      </c>
      <c r="O391" s="188" t="s">
        <v>10814</v>
      </c>
      <c r="P391" s="188" t="s">
        <v>6688</v>
      </c>
      <c r="Q391" s="188"/>
      <c r="R391" s="188"/>
      <c r="S391" s="188" t="s">
        <v>10819</v>
      </c>
    </row>
    <row r="392" spans="1:19">
      <c r="A392" s="188">
        <v>391</v>
      </c>
      <c r="B392" s="188" t="s">
        <v>357</v>
      </c>
      <c r="C392" s="188" t="s">
        <v>358</v>
      </c>
      <c r="D392" s="89" t="s">
        <v>19</v>
      </c>
      <c r="E392" s="188" t="s">
        <v>11361</v>
      </c>
      <c r="F392" s="188" t="s">
        <v>10813</v>
      </c>
      <c r="G392" s="188">
        <v>2008</v>
      </c>
      <c r="H392" s="189">
        <v>32.266666999999998</v>
      </c>
      <c r="I392" s="189">
        <v>120.216667</v>
      </c>
      <c r="J392" s="188" t="s">
        <v>205</v>
      </c>
      <c r="K392" s="188" t="s">
        <v>10814</v>
      </c>
      <c r="L392" s="188" t="s">
        <v>11363</v>
      </c>
      <c r="M392" s="188"/>
      <c r="N392" s="188" t="s">
        <v>35</v>
      </c>
      <c r="O392" s="188" t="s">
        <v>10814</v>
      </c>
      <c r="P392" s="188" t="s">
        <v>6688</v>
      </c>
      <c r="Q392" s="188"/>
      <c r="R392" s="188"/>
      <c r="S392" s="188" t="s">
        <v>10819</v>
      </c>
    </row>
    <row r="393" spans="1:19">
      <c r="A393" s="188">
        <v>392</v>
      </c>
      <c r="B393" s="188" t="s">
        <v>357</v>
      </c>
      <c r="C393" s="188" t="s">
        <v>358</v>
      </c>
      <c r="D393" s="89" t="s">
        <v>19</v>
      </c>
      <c r="E393" s="188" t="s">
        <v>11364</v>
      </c>
      <c r="F393" s="188" t="s">
        <v>10813</v>
      </c>
      <c r="G393" s="188">
        <v>2008</v>
      </c>
      <c r="H393" s="189">
        <v>32.082777999999998</v>
      </c>
      <c r="I393" s="189">
        <v>118.933333</v>
      </c>
      <c r="J393" s="188" t="s">
        <v>42</v>
      </c>
      <c r="K393" s="188" t="s">
        <v>10814</v>
      </c>
      <c r="L393" s="188" t="s">
        <v>11365</v>
      </c>
      <c r="M393" s="188"/>
      <c r="N393" s="188" t="s">
        <v>26</v>
      </c>
      <c r="O393" s="188" t="s">
        <v>10814</v>
      </c>
      <c r="P393" s="188" t="s">
        <v>6688</v>
      </c>
      <c r="Q393" s="188"/>
      <c r="R393" s="188"/>
      <c r="S393" s="188" t="s">
        <v>10819</v>
      </c>
    </row>
    <row r="394" spans="1:19">
      <c r="A394" s="188">
        <v>393</v>
      </c>
      <c r="B394" s="188" t="s">
        <v>357</v>
      </c>
      <c r="C394" s="188" t="s">
        <v>358</v>
      </c>
      <c r="D394" s="89" t="s">
        <v>19</v>
      </c>
      <c r="E394" s="188" t="s">
        <v>11364</v>
      </c>
      <c r="F394" s="188" t="s">
        <v>10813</v>
      </c>
      <c r="G394" s="188">
        <v>2008</v>
      </c>
      <c r="H394" s="189">
        <v>32.082777999999998</v>
      </c>
      <c r="I394" s="189">
        <v>118.933333</v>
      </c>
      <c r="J394" s="188" t="s">
        <v>205</v>
      </c>
      <c r="K394" s="188" t="s">
        <v>10814</v>
      </c>
      <c r="L394" s="188" t="s">
        <v>11366</v>
      </c>
      <c r="M394" s="188"/>
      <c r="N394" s="188" t="s">
        <v>35</v>
      </c>
      <c r="O394" s="188" t="s">
        <v>10814</v>
      </c>
      <c r="P394" s="188" t="s">
        <v>6688</v>
      </c>
      <c r="Q394" s="188"/>
      <c r="R394" s="188"/>
      <c r="S394" s="188" t="s">
        <v>10819</v>
      </c>
    </row>
    <row r="395" spans="1:19">
      <c r="A395" s="188">
        <v>394</v>
      </c>
      <c r="B395" s="188" t="s">
        <v>357</v>
      </c>
      <c r="C395" s="188" t="s">
        <v>358</v>
      </c>
      <c r="D395" s="89" t="s">
        <v>19</v>
      </c>
      <c r="E395" s="188" t="s">
        <v>11367</v>
      </c>
      <c r="F395" s="188" t="s">
        <v>10813</v>
      </c>
      <c r="G395" s="188">
        <v>2008</v>
      </c>
      <c r="H395" s="189">
        <v>33.883333</v>
      </c>
      <c r="I395" s="189">
        <v>120.13333299999999</v>
      </c>
      <c r="J395" s="188" t="s">
        <v>205</v>
      </c>
      <c r="K395" s="188" t="s">
        <v>10814</v>
      </c>
      <c r="L395" s="188" t="s">
        <v>11368</v>
      </c>
      <c r="M395" s="188"/>
      <c r="N395" s="188" t="s">
        <v>35</v>
      </c>
      <c r="O395" s="188" t="s">
        <v>10814</v>
      </c>
      <c r="P395" s="188" t="s">
        <v>6688</v>
      </c>
      <c r="Q395" s="188"/>
      <c r="R395" s="188"/>
      <c r="S395" s="188" t="s">
        <v>10819</v>
      </c>
    </row>
    <row r="396" spans="1:19">
      <c r="A396" s="188">
        <v>395</v>
      </c>
      <c r="B396" s="188" t="s">
        <v>357</v>
      </c>
      <c r="C396" s="188" t="s">
        <v>358</v>
      </c>
      <c r="D396" s="89" t="s">
        <v>19</v>
      </c>
      <c r="E396" s="188" t="s">
        <v>11367</v>
      </c>
      <c r="F396" s="188" t="s">
        <v>10813</v>
      </c>
      <c r="G396" s="188">
        <v>2008</v>
      </c>
      <c r="H396" s="189">
        <v>33.883333</v>
      </c>
      <c r="I396" s="189">
        <v>120.13333299999999</v>
      </c>
      <c r="J396" s="188" t="s">
        <v>205</v>
      </c>
      <c r="K396" s="188" t="s">
        <v>10814</v>
      </c>
      <c r="L396" s="188" t="s">
        <v>11369</v>
      </c>
      <c r="M396" s="188"/>
      <c r="N396" s="188" t="s">
        <v>35</v>
      </c>
      <c r="O396" s="188" t="s">
        <v>10814</v>
      </c>
      <c r="P396" s="188" t="s">
        <v>6688</v>
      </c>
      <c r="Q396" s="188"/>
      <c r="R396" s="188"/>
      <c r="S396" s="188" t="s">
        <v>10819</v>
      </c>
    </row>
    <row r="397" spans="1:19">
      <c r="A397" s="188">
        <v>396</v>
      </c>
      <c r="B397" s="188" t="s">
        <v>357</v>
      </c>
      <c r="C397" s="188" t="s">
        <v>358</v>
      </c>
      <c r="D397" s="89" t="s">
        <v>19</v>
      </c>
      <c r="E397" s="188" t="s">
        <v>11370</v>
      </c>
      <c r="F397" s="188" t="s">
        <v>10813</v>
      </c>
      <c r="G397" s="188">
        <v>2008</v>
      </c>
      <c r="H397" s="189">
        <v>33.649721999999997</v>
      </c>
      <c r="I397" s="189">
        <v>119.016667</v>
      </c>
      <c r="J397" s="188" t="s">
        <v>205</v>
      </c>
      <c r="K397" s="188" t="s">
        <v>10814</v>
      </c>
      <c r="L397" s="188" t="s">
        <v>11371</v>
      </c>
      <c r="M397" s="188"/>
      <c r="N397" s="188" t="s">
        <v>35</v>
      </c>
      <c r="O397" s="188" t="s">
        <v>10814</v>
      </c>
      <c r="P397" s="188" t="s">
        <v>6688</v>
      </c>
      <c r="Q397" s="188"/>
      <c r="R397" s="188"/>
      <c r="S397" s="188" t="s">
        <v>10819</v>
      </c>
    </row>
    <row r="398" spans="1:19">
      <c r="A398" s="188">
        <v>397</v>
      </c>
      <c r="B398" s="188" t="s">
        <v>357</v>
      </c>
      <c r="C398" s="188" t="s">
        <v>358</v>
      </c>
      <c r="D398" s="89" t="s">
        <v>19</v>
      </c>
      <c r="E398" s="188" t="s">
        <v>11370</v>
      </c>
      <c r="F398" s="188" t="s">
        <v>10813</v>
      </c>
      <c r="G398" s="188">
        <v>2008</v>
      </c>
      <c r="H398" s="189">
        <v>33.649721999999997</v>
      </c>
      <c r="I398" s="189">
        <v>119.016667</v>
      </c>
      <c r="J398" s="188" t="s">
        <v>205</v>
      </c>
      <c r="K398" s="188" t="s">
        <v>10814</v>
      </c>
      <c r="L398" s="188" t="s">
        <v>11372</v>
      </c>
      <c r="M398" s="188"/>
      <c r="N398" s="188" t="s">
        <v>35</v>
      </c>
      <c r="O398" s="188" t="s">
        <v>10814</v>
      </c>
      <c r="P398" s="188" t="s">
        <v>6688</v>
      </c>
      <c r="Q398" s="188"/>
      <c r="R398" s="188"/>
      <c r="S398" s="188" t="s">
        <v>10819</v>
      </c>
    </row>
    <row r="399" spans="1:19">
      <c r="A399" s="188">
        <v>398</v>
      </c>
      <c r="B399" s="188" t="s">
        <v>357</v>
      </c>
      <c r="C399" s="188" t="s">
        <v>358</v>
      </c>
      <c r="D399" s="89" t="s">
        <v>19</v>
      </c>
      <c r="E399" s="188" t="s">
        <v>11373</v>
      </c>
      <c r="F399" s="188" t="s">
        <v>10813</v>
      </c>
      <c r="G399" s="188">
        <v>2008</v>
      </c>
      <c r="H399" s="189">
        <v>33.266388999999997</v>
      </c>
      <c r="I399" s="189">
        <v>119.38333299999999</v>
      </c>
      <c r="J399" s="188" t="s">
        <v>205</v>
      </c>
      <c r="K399" s="188" t="s">
        <v>10814</v>
      </c>
      <c r="L399" s="188" t="s">
        <v>11374</v>
      </c>
      <c r="M399" s="188"/>
      <c r="N399" s="188" t="s">
        <v>35</v>
      </c>
      <c r="O399" s="188" t="s">
        <v>10814</v>
      </c>
      <c r="P399" s="188" t="s">
        <v>6688</v>
      </c>
      <c r="Q399" s="188"/>
      <c r="R399" s="188"/>
      <c r="S399" s="188" t="s">
        <v>10819</v>
      </c>
    </row>
    <row r="400" spans="1:19">
      <c r="A400" s="188">
        <v>399</v>
      </c>
      <c r="B400" s="188" t="s">
        <v>357</v>
      </c>
      <c r="C400" s="188" t="s">
        <v>358</v>
      </c>
      <c r="D400" s="89" t="s">
        <v>19</v>
      </c>
      <c r="E400" s="188" t="s">
        <v>11373</v>
      </c>
      <c r="F400" s="188" t="s">
        <v>10813</v>
      </c>
      <c r="G400" s="188">
        <v>2008</v>
      </c>
      <c r="H400" s="189">
        <v>33.266388999999997</v>
      </c>
      <c r="I400" s="189">
        <v>119.38333299999999</v>
      </c>
      <c r="J400" s="188" t="s">
        <v>205</v>
      </c>
      <c r="K400" s="188" t="s">
        <v>10814</v>
      </c>
      <c r="L400" s="188" t="s">
        <v>11375</v>
      </c>
      <c r="M400" s="188"/>
      <c r="N400" s="188" t="s">
        <v>35</v>
      </c>
      <c r="O400" s="188" t="s">
        <v>10814</v>
      </c>
      <c r="P400" s="188" t="s">
        <v>6688</v>
      </c>
      <c r="Q400" s="188"/>
      <c r="R400" s="188"/>
      <c r="S400" s="188" t="s">
        <v>10819</v>
      </c>
    </row>
    <row r="401" spans="1:19">
      <c r="A401" s="188">
        <v>400</v>
      </c>
      <c r="B401" s="188" t="s">
        <v>357</v>
      </c>
      <c r="C401" s="188" t="s">
        <v>358</v>
      </c>
      <c r="D401" s="89" t="s">
        <v>19</v>
      </c>
      <c r="E401" s="188" t="s">
        <v>11376</v>
      </c>
      <c r="F401" s="188" t="s">
        <v>10813</v>
      </c>
      <c r="G401" s="188">
        <v>2008</v>
      </c>
      <c r="H401" s="189">
        <v>34.282499999999999</v>
      </c>
      <c r="I401" s="189">
        <v>117.183333</v>
      </c>
      <c r="J401" s="188" t="s">
        <v>205</v>
      </c>
      <c r="K401" s="188" t="s">
        <v>10814</v>
      </c>
      <c r="L401" s="188" t="s">
        <v>11377</v>
      </c>
      <c r="M401" s="188"/>
      <c r="N401" s="188" t="s">
        <v>35</v>
      </c>
      <c r="O401" s="188" t="s">
        <v>10814</v>
      </c>
      <c r="P401" s="188" t="s">
        <v>6688</v>
      </c>
      <c r="Q401" s="188"/>
      <c r="R401" s="188"/>
      <c r="S401" s="188" t="s">
        <v>10819</v>
      </c>
    </row>
    <row r="402" spans="1:19">
      <c r="A402" s="188">
        <v>401</v>
      </c>
      <c r="B402" s="188" t="s">
        <v>357</v>
      </c>
      <c r="C402" s="188" t="s">
        <v>358</v>
      </c>
      <c r="D402" s="89" t="s">
        <v>19</v>
      </c>
      <c r="E402" s="188" t="s">
        <v>11376</v>
      </c>
      <c r="F402" s="188" t="s">
        <v>10813</v>
      </c>
      <c r="G402" s="188">
        <v>2008</v>
      </c>
      <c r="H402" s="189">
        <v>34.282499999999999</v>
      </c>
      <c r="I402" s="189">
        <v>117.183333</v>
      </c>
      <c r="J402" s="188" t="s">
        <v>205</v>
      </c>
      <c r="K402" s="188" t="s">
        <v>10814</v>
      </c>
      <c r="L402" s="188" t="s">
        <v>11378</v>
      </c>
      <c r="M402" s="188"/>
      <c r="N402" s="188" t="s">
        <v>35</v>
      </c>
      <c r="O402" s="188" t="s">
        <v>10814</v>
      </c>
      <c r="P402" s="188" t="s">
        <v>6688</v>
      </c>
      <c r="Q402" s="188"/>
      <c r="R402" s="188"/>
      <c r="S402" s="188" t="s">
        <v>10819</v>
      </c>
    </row>
    <row r="403" spans="1:19">
      <c r="A403" s="188">
        <v>402</v>
      </c>
      <c r="B403" s="188" t="s">
        <v>357</v>
      </c>
      <c r="C403" s="188" t="s">
        <v>358</v>
      </c>
      <c r="D403" s="89" t="s">
        <v>19</v>
      </c>
      <c r="E403" s="188" t="s">
        <v>11379</v>
      </c>
      <c r="F403" s="188" t="s">
        <v>10813</v>
      </c>
      <c r="G403" s="188">
        <v>2008</v>
      </c>
      <c r="H403" s="189">
        <v>34.282499999999999</v>
      </c>
      <c r="I403" s="189">
        <v>117.2</v>
      </c>
      <c r="J403" s="188" t="s">
        <v>42</v>
      </c>
      <c r="K403" s="188" t="s">
        <v>10814</v>
      </c>
      <c r="L403" s="188" t="s">
        <v>11380</v>
      </c>
      <c r="M403" s="188"/>
      <c r="N403" s="188" t="s">
        <v>26</v>
      </c>
      <c r="O403" s="188" t="s">
        <v>10814</v>
      </c>
      <c r="P403" s="188" t="s">
        <v>26</v>
      </c>
      <c r="Q403" s="188" t="s">
        <v>10841</v>
      </c>
      <c r="R403" s="188" t="s">
        <v>10842</v>
      </c>
      <c r="S403" s="188" t="s">
        <v>10819</v>
      </c>
    </row>
    <row r="404" spans="1:19">
      <c r="A404" s="188">
        <v>403</v>
      </c>
      <c r="B404" s="188" t="s">
        <v>357</v>
      </c>
      <c r="C404" s="188" t="s">
        <v>358</v>
      </c>
      <c r="D404" s="89" t="s">
        <v>19</v>
      </c>
      <c r="E404" s="188" t="s">
        <v>11381</v>
      </c>
      <c r="F404" s="188" t="s">
        <v>10813</v>
      </c>
      <c r="G404" s="188">
        <v>2008</v>
      </c>
      <c r="H404" s="189">
        <v>33.399721999999997</v>
      </c>
      <c r="I404" s="189">
        <v>119.766667</v>
      </c>
      <c r="J404" s="188" t="s">
        <v>205</v>
      </c>
      <c r="K404" s="188" t="s">
        <v>10814</v>
      </c>
      <c r="L404" s="188" t="s">
        <v>11382</v>
      </c>
      <c r="M404" s="188"/>
      <c r="N404" s="188" t="s">
        <v>35</v>
      </c>
      <c r="O404" s="188" t="s">
        <v>10814</v>
      </c>
      <c r="P404" s="188" t="s">
        <v>6688</v>
      </c>
      <c r="Q404" s="188"/>
      <c r="R404" s="188"/>
      <c r="S404" s="188" t="s">
        <v>10819</v>
      </c>
    </row>
    <row r="405" spans="1:19">
      <c r="A405" s="188">
        <v>404</v>
      </c>
      <c r="B405" s="188" t="s">
        <v>357</v>
      </c>
      <c r="C405" s="188" t="s">
        <v>358</v>
      </c>
      <c r="D405" s="89" t="s">
        <v>19</v>
      </c>
      <c r="E405" s="188" t="s">
        <v>11381</v>
      </c>
      <c r="F405" s="188" t="s">
        <v>10813</v>
      </c>
      <c r="G405" s="188">
        <v>2008</v>
      </c>
      <c r="H405" s="189">
        <v>33.399721999999997</v>
      </c>
      <c r="I405" s="189">
        <v>119.766667</v>
      </c>
      <c r="J405" s="188" t="s">
        <v>205</v>
      </c>
      <c r="K405" s="188" t="s">
        <v>10814</v>
      </c>
      <c r="L405" s="188" t="s">
        <v>11383</v>
      </c>
      <c r="M405" s="188"/>
      <c r="N405" s="188" t="s">
        <v>35</v>
      </c>
      <c r="O405" s="188" t="s">
        <v>10814</v>
      </c>
      <c r="P405" s="188" t="s">
        <v>6688</v>
      </c>
      <c r="Q405" s="188"/>
      <c r="R405" s="188"/>
      <c r="S405" s="188" t="s">
        <v>10819</v>
      </c>
    </row>
    <row r="406" spans="1:19">
      <c r="A406" s="188">
        <v>405</v>
      </c>
      <c r="B406" s="188" t="s">
        <v>357</v>
      </c>
      <c r="C406" s="188" t="s">
        <v>358</v>
      </c>
      <c r="D406" s="89" t="s">
        <v>19</v>
      </c>
      <c r="E406" s="188" t="s">
        <v>11384</v>
      </c>
      <c r="F406" s="188" t="s">
        <v>10813</v>
      </c>
      <c r="G406" s="188">
        <v>2008</v>
      </c>
      <c r="H406" s="189">
        <v>33.333333000000003</v>
      </c>
      <c r="I406" s="189">
        <v>120.15</v>
      </c>
      <c r="J406" s="188" t="s">
        <v>205</v>
      </c>
      <c r="K406" s="188" t="s">
        <v>10814</v>
      </c>
      <c r="L406" s="188" t="s">
        <v>11385</v>
      </c>
      <c r="M406" s="188"/>
      <c r="N406" s="188" t="s">
        <v>35</v>
      </c>
      <c r="O406" s="188" t="s">
        <v>10814</v>
      </c>
      <c r="P406" s="188" t="s">
        <v>6688</v>
      </c>
      <c r="Q406" s="188"/>
      <c r="R406" s="188"/>
      <c r="S406" s="188" t="s">
        <v>10819</v>
      </c>
    </row>
    <row r="407" spans="1:19">
      <c r="A407" s="188">
        <v>406</v>
      </c>
      <c r="B407" s="188" t="s">
        <v>357</v>
      </c>
      <c r="C407" s="188" t="s">
        <v>358</v>
      </c>
      <c r="D407" s="89" t="s">
        <v>19</v>
      </c>
      <c r="E407" s="188" t="s">
        <v>11384</v>
      </c>
      <c r="F407" s="188" t="s">
        <v>10813</v>
      </c>
      <c r="G407" s="188">
        <v>2008</v>
      </c>
      <c r="H407" s="189">
        <v>33.333333000000003</v>
      </c>
      <c r="I407" s="189">
        <v>120.15</v>
      </c>
      <c r="J407" s="188" t="s">
        <v>205</v>
      </c>
      <c r="K407" s="188" t="s">
        <v>10814</v>
      </c>
      <c r="L407" s="188" t="s">
        <v>11386</v>
      </c>
      <c r="M407" s="188"/>
      <c r="N407" s="188" t="s">
        <v>35</v>
      </c>
      <c r="O407" s="188" t="s">
        <v>10814</v>
      </c>
      <c r="P407" s="188" t="s">
        <v>6688</v>
      </c>
      <c r="Q407" s="188"/>
      <c r="R407" s="188"/>
      <c r="S407" s="188" t="s">
        <v>10819</v>
      </c>
    </row>
    <row r="408" spans="1:19">
      <c r="A408" s="188">
        <v>407</v>
      </c>
      <c r="B408" s="188" t="s">
        <v>357</v>
      </c>
      <c r="C408" s="188" t="s">
        <v>358</v>
      </c>
      <c r="D408" s="89" t="s">
        <v>19</v>
      </c>
      <c r="E408" s="188" t="s">
        <v>11384</v>
      </c>
      <c r="F408" s="188" t="s">
        <v>10813</v>
      </c>
      <c r="G408" s="188">
        <v>2008</v>
      </c>
      <c r="H408" s="189">
        <v>33.333333000000003</v>
      </c>
      <c r="I408" s="189">
        <v>120.15</v>
      </c>
      <c r="J408" s="188" t="s">
        <v>205</v>
      </c>
      <c r="K408" s="188" t="s">
        <v>10814</v>
      </c>
      <c r="L408" s="188" t="s">
        <v>11387</v>
      </c>
      <c r="M408" s="188"/>
      <c r="N408" s="188" t="s">
        <v>10915</v>
      </c>
      <c r="O408" s="188" t="s">
        <v>10814</v>
      </c>
      <c r="P408" s="188" t="s">
        <v>10915</v>
      </c>
      <c r="Q408" s="188" t="s">
        <v>10841</v>
      </c>
      <c r="R408" s="188" t="s">
        <v>10842</v>
      </c>
      <c r="S408" s="188" t="s">
        <v>10819</v>
      </c>
    </row>
    <row r="409" spans="1:19">
      <c r="A409" s="188">
        <v>408</v>
      </c>
      <c r="B409" s="188" t="s">
        <v>357</v>
      </c>
      <c r="C409" s="188" t="s">
        <v>358</v>
      </c>
      <c r="D409" s="89" t="s">
        <v>19</v>
      </c>
      <c r="E409" s="188" t="s">
        <v>11384</v>
      </c>
      <c r="F409" s="188" t="s">
        <v>10813</v>
      </c>
      <c r="G409" s="188">
        <v>2008</v>
      </c>
      <c r="H409" s="189">
        <v>33.333333000000003</v>
      </c>
      <c r="I409" s="189">
        <v>120.15</v>
      </c>
      <c r="J409" s="188" t="s">
        <v>205</v>
      </c>
      <c r="K409" s="188" t="s">
        <v>10814</v>
      </c>
      <c r="L409" s="188" t="s">
        <v>11388</v>
      </c>
      <c r="M409" s="188"/>
      <c r="N409" s="188" t="s">
        <v>35</v>
      </c>
      <c r="O409" s="188" t="s">
        <v>10814</v>
      </c>
      <c r="P409" s="188" t="s">
        <v>6688</v>
      </c>
      <c r="Q409" s="188"/>
      <c r="R409" s="188"/>
      <c r="S409" s="188" t="s">
        <v>10819</v>
      </c>
    </row>
    <row r="410" spans="1:19">
      <c r="A410" s="188">
        <v>409</v>
      </c>
      <c r="B410" s="188" t="s">
        <v>357</v>
      </c>
      <c r="C410" s="188" t="s">
        <v>358</v>
      </c>
      <c r="D410" s="89" t="s">
        <v>19</v>
      </c>
      <c r="E410" s="188" t="s">
        <v>11389</v>
      </c>
      <c r="F410" s="188" t="s">
        <v>10813</v>
      </c>
      <c r="G410" s="188">
        <v>2008</v>
      </c>
      <c r="H410" s="189">
        <v>32.433332999999998</v>
      </c>
      <c r="I410" s="189">
        <v>120.05</v>
      </c>
      <c r="J410" s="188" t="s">
        <v>205</v>
      </c>
      <c r="K410" s="188" t="s">
        <v>10814</v>
      </c>
      <c r="L410" s="188" t="s">
        <v>11390</v>
      </c>
      <c r="M410" s="188"/>
      <c r="N410" s="188" t="s">
        <v>35</v>
      </c>
      <c r="O410" s="188" t="s">
        <v>10814</v>
      </c>
      <c r="P410" s="188" t="s">
        <v>6688</v>
      </c>
      <c r="Q410" s="188"/>
      <c r="R410" s="188"/>
      <c r="S410" s="188" t="s">
        <v>10819</v>
      </c>
    </row>
    <row r="411" spans="1:19">
      <c r="A411" s="188">
        <v>410</v>
      </c>
      <c r="B411" s="188" t="s">
        <v>357</v>
      </c>
      <c r="C411" s="188" t="s">
        <v>358</v>
      </c>
      <c r="D411" s="89" t="s">
        <v>19</v>
      </c>
      <c r="E411" s="188" t="s">
        <v>11389</v>
      </c>
      <c r="F411" s="188" t="s">
        <v>10813</v>
      </c>
      <c r="G411" s="188">
        <v>2008</v>
      </c>
      <c r="H411" s="189">
        <v>32.433332999999998</v>
      </c>
      <c r="I411" s="189">
        <v>120.05</v>
      </c>
      <c r="J411" s="188" t="s">
        <v>205</v>
      </c>
      <c r="K411" s="188" t="s">
        <v>10814</v>
      </c>
      <c r="L411" s="188" t="s">
        <v>11391</v>
      </c>
      <c r="M411" s="188"/>
      <c r="N411" s="188" t="s">
        <v>35</v>
      </c>
      <c r="O411" s="188" t="s">
        <v>10814</v>
      </c>
      <c r="P411" s="188" t="s">
        <v>6688</v>
      </c>
      <c r="Q411" s="188"/>
      <c r="R411" s="188"/>
      <c r="S411" s="188" t="s">
        <v>10819</v>
      </c>
    </row>
    <row r="412" spans="1:19">
      <c r="A412" s="188">
        <v>411</v>
      </c>
      <c r="B412" s="188" t="s">
        <v>357</v>
      </c>
      <c r="C412" s="188" t="s">
        <v>358</v>
      </c>
      <c r="D412" s="89" t="s">
        <v>19</v>
      </c>
      <c r="E412" s="188" t="s">
        <v>11392</v>
      </c>
      <c r="F412" s="188" t="s">
        <v>10813</v>
      </c>
      <c r="G412" s="188">
        <v>2008</v>
      </c>
      <c r="H412" s="189">
        <v>33.732778000000003</v>
      </c>
      <c r="I412" s="189">
        <v>118.683333</v>
      </c>
      <c r="J412" s="188" t="s">
        <v>205</v>
      </c>
      <c r="K412" s="188" t="s">
        <v>10814</v>
      </c>
      <c r="L412" s="188" t="s">
        <v>11393</v>
      </c>
      <c r="M412" s="188"/>
      <c r="N412" s="188" t="s">
        <v>35</v>
      </c>
      <c r="O412" s="188" t="s">
        <v>10814</v>
      </c>
      <c r="P412" s="188" t="s">
        <v>6688</v>
      </c>
      <c r="Q412" s="188"/>
      <c r="R412" s="188"/>
      <c r="S412" s="188" t="s">
        <v>10819</v>
      </c>
    </row>
    <row r="413" spans="1:19">
      <c r="A413" s="188">
        <v>412</v>
      </c>
      <c r="B413" s="188" t="s">
        <v>357</v>
      </c>
      <c r="C413" s="188" t="s">
        <v>358</v>
      </c>
      <c r="D413" s="89" t="s">
        <v>19</v>
      </c>
      <c r="E413" s="188" t="s">
        <v>11392</v>
      </c>
      <c r="F413" s="188" t="s">
        <v>10813</v>
      </c>
      <c r="G413" s="188">
        <v>2008</v>
      </c>
      <c r="H413" s="189">
        <v>33.732778000000003</v>
      </c>
      <c r="I413" s="189">
        <v>118.683333</v>
      </c>
      <c r="J413" s="188" t="s">
        <v>205</v>
      </c>
      <c r="K413" s="188" t="s">
        <v>10814</v>
      </c>
      <c r="L413" s="188" t="s">
        <v>11394</v>
      </c>
      <c r="M413" s="188"/>
      <c r="N413" s="188" t="s">
        <v>10915</v>
      </c>
      <c r="O413" s="188" t="s">
        <v>10814</v>
      </c>
      <c r="P413" s="188" t="s">
        <v>10915</v>
      </c>
      <c r="Q413" s="188" t="s">
        <v>10841</v>
      </c>
      <c r="R413" s="188" t="s">
        <v>10842</v>
      </c>
      <c r="S413" s="188" t="s">
        <v>10819</v>
      </c>
    </row>
    <row r="414" spans="1:19">
      <c r="A414" s="188">
        <v>413</v>
      </c>
      <c r="B414" s="188" t="s">
        <v>357</v>
      </c>
      <c r="C414" s="188" t="s">
        <v>358</v>
      </c>
      <c r="D414" s="89" t="s">
        <v>19</v>
      </c>
      <c r="E414" s="188" t="s">
        <v>11395</v>
      </c>
      <c r="F414" s="188" t="s">
        <v>10813</v>
      </c>
      <c r="G414" s="188">
        <v>2008</v>
      </c>
      <c r="H414" s="189">
        <v>33.982500000000002</v>
      </c>
      <c r="I414" s="189">
        <v>117.916667</v>
      </c>
      <c r="J414" s="188" t="s">
        <v>42</v>
      </c>
      <c r="K414" s="188" t="s">
        <v>10814</v>
      </c>
      <c r="L414" s="188" t="s">
        <v>11396</v>
      </c>
      <c r="M414" s="188"/>
      <c r="N414" s="188" t="s">
        <v>26</v>
      </c>
      <c r="O414" s="188" t="s">
        <v>10814</v>
      </c>
      <c r="P414" s="188" t="s">
        <v>26</v>
      </c>
      <c r="Q414" s="188" t="s">
        <v>10841</v>
      </c>
      <c r="R414" s="188" t="s">
        <v>10842</v>
      </c>
      <c r="S414" s="188" t="s">
        <v>10819</v>
      </c>
    </row>
    <row r="415" spans="1:19">
      <c r="A415" s="188">
        <v>414</v>
      </c>
      <c r="B415" s="188" t="s">
        <v>357</v>
      </c>
      <c r="C415" s="188" t="s">
        <v>358</v>
      </c>
      <c r="D415" s="89" t="s">
        <v>19</v>
      </c>
      <c r="E415" s="188" t="s">
        <v>11395</v>
      </c>
      <c r="F415" s="188" t="s">
        <v>10813</v>
      </c>
      <c r="G415" s="188">
        <v>2008</v>
      </c>
      <c r="H415" s="189">
        <v>33.982500000000002</v>
      </c>
      <c r="I415" s="189">
        <v>117.916667</v>
      </c>
      <c r="J415" s="188" t="s">
        <v>205</v>
      </c>
      <c r="K415" s="188" t="s">
        <v>10814</v>
      </c>
      <c r="L415" s="188" t="s">
        <v>11397</v>
      </c>
      <c r="M415" s="188"/>
      <c r="N415" s="188" t="s">
        <v>35</v>
      </c>
      <c r="O415" s="188" t="s">
        <v>10814</v>
      </c>
      <c r="P415" s="188" t="s">
        <v>6688</v>
      </c>
      <c r="Q415" s="188"/>
      <c r="R415" s="188"/>
      <c r="S415" s="188" t="s">
        <v>10819</v>
      </c>
    </row>
    <row r="416" spans="1:19">
      <c r="A416" s="188">
        <v>415</v>
      </c>
      <c r="B416" s="188" t="s">
        <v>357</v>
      </c>
      <c r="C416" s="188" t="s">
        <v>358</v>
      </c>
      <c r="D416" s="89" t="s">
        <v>19</v>
      </c>
      <c r="E416" s="188" t="s">
        <v>11398</v>
      </c>
      <c r="F416" s="188" t="s">
        <v>10813</v>
      </c>
      <c r="G416" s="188">
        <v>2008</v>
      </c>
      <c r="H416" s="189">
        <v>31.033055999999998</v>
      </c>
      <c r="I416" s="189">
        <v>119.9</v>
      </c>
      <c r="J416" s="188" t="s">
        <v>205</v>
      </c>
      <c r="K416" s="188" t="s">
        <v>10814</v>
      </c>
      <c r="L416" s="188" t="s">
        <v>11399</v>
      </c>
      <c r="M416" s="188"/>
      <c r="N416" s="188" t="s">
        <v>35</v>
      </c>
      <c r="O416" s="188" t="s">
        <v>10814</v>
      </c>
      <c r="P416" s="188" t="s">
        <v>6688</v>
      </c>
      <c r="Q416" s="188"/>
      <c r="R416" s="188"/>
      <c r="S416" s="188" t="s">
        <v>10819</v>
      </c>
    </row>
    <row r="417" spans="1:19">
      <c r="A417" s="188">
        <v>416</v>
      </c>
      <c r="B417" s="188" t="s">
        <v>357</v>
      </c>
      <c r="C417" s="188" t="s">
        <v>358</v>
      </c>
      <c r="D417" s="89" t="s">
        <v>19</v>
      </c>
      <c r="E417" s="188" t="s">
        <v>11398</v>
      </c>
      <c r="F417" s="188" t="s">
        <v>10813</v>
      </c>
      <c r="G417" s="188">
        <v>2008</v>
      </c>
      <c r="H417" s="189">
        <v>31.033055999999998</v>
      </c>
      <c r="I417" s="189">
        <v>119.9</v>
      </c>
      <c r="J417" s="188" t="s">
        <v>205</v>
      </c>
      <c r="K417" s="188" t="s">
        <v>10814</v>
      </c>
      <c r="L417" s="188" t="s">
        <v>11400</v>
      </c>
      <c r="M417" s="188"/>
      <c r="N417" s="188" t="s">
        <v>26</v>
      </c>
      <c r="O417" s="188" t="s">
        <v>10814</v>
      </c>
      <c r="P417" s="188" t="s">
        <v>6688</v>
      </c>
      <c r="Q417" s="188"/>
      <c r="R417" s="188"/>
      <c r="S417" s="188" t="s">
        <v>10819</v>
      </c>
    </row>
    <row r="418" spans="1:19">
      <c r="A418" s="188">
        <v>417</v>
      </c>
      <c r="B418" s="188" t="s">
        <v>357</v>
      </c>
      <c r="C418" s="188" t="s">
        <v>358</v>
      </c>
      <c r="D418" s="89" t="s">
        <v>19</v>
      </c>
      <c r="E418" s="188" t="s">
        <v>11398</v>
      </c>
      <c r="F418" s="188" t="s">
        <v>10813</v>
      </c>
      <c r="G418" s="188">
        <v>2008</v>
      </c>
      <c r="H418" s="189">
        <v>31.033055999999998</v>
      </c>
      <c r="I418" s="189">
        <v>119.9</v>
      </c>
      <c r="J418" s="188" t="s">
        <v>205</v>
      </c>
      <c r="K418" s="188" t="s">
        <v>10814</v>
      </c>
      <c r="L418" s="188" t="s">
        <v>11401</v>
      </c>
      <c r="M418" s="188"/>
      <c r="N418" s="188" t="s">
        <v>35</v>
      </c>
      <c r="O418" s="188" t="s">
        <v>10814</v>
      </c>
      <c r="P418" s="188" t="s">
        <v>6688</v>
      </c>
      <c r="Q418" s="188"/>
      <c r="R418" s="188"/>
      <c r="S418" s="188" t="s">
        <v>10819</v>
      </c>
    </row>
    <row r="419" spans="1:19">
      <c r="A419" s="188">
        <v>418</v>
      </c>
      <c r="B419" s="188" t="s">
        <v>357</v>
      </c>
      <c r="C419" s="188" t="s">
        <v>358</v>
      </c>
      <c r="D419" s="89" t="s">
        <v>19</v>
      </c>
      <c r="E419" s="188" t="s">
        <v>11398</v>
      </c>
      <c r="F419" s="188" t="s">
        <v>10813</v>
      </c>
      <c r="G419" s="188">
        <v>2008</v>
      </c>
      <c r="H419" s="189">
        <v>31.033055999999998</v>
      </c>
      <c r="I419" s="189">
        <v>119.9</v>
      </c>
      <c r="J419" s="188" t="s">
        <v>205</v>
      </c>
      <c r="K419" s="188" t="s">
        <v>10814</v>
      </c>
      <c r="L419" s="188" t="s">
        <v>11402</v>
      </c>
      <c r="M419" s="188"/>
      <c r="N419" s="188" t="s">
        <v>10915</v>
      </c>
      <c r="O419" s="188" t="s">
        <v>10814</v>
      </c>
      <c r="P419" s="188" t="s">
        <v>10915</v>
      </c>
      <c r="Q419" s="188" t="s">
        <v>10841</v>
      </c>
      <c r="R419" s="188" t="s">
        <v>10842</v>
      </c>
      <c r="S419" s="188" t="s">
        <v>10819</v>
      </c>
    </row>
    <row r="420" spans="1:19">
      <c r="A420" s="188">
        <v>419</v>
      </c>
      <c r="B420" s="188" t="s">
        <v>357</v>
      </c>
      <c r="C420" s="188" t="s">
        <v>358</v>
      </c>
      <c r="D420" s="89" t="s">
        <v>19</v>
      </c>
      <c r="E420" s="188" t="s">
        <v>11403</v>
      </c>
      <c r="F420" s="188" t="s">
        <v>10813</v>
      </c>
      <c r="G420" s="188">
        <v>2008</v>
      </c>
      <c r="H420" s="189">
        <v>30.75</v>
      </c>
      <c r="I420" s="189">
        <v>120.4</v>
      </c>
      <c r="J420" s="188" t="s">
        <v>205</v>
      </c>
      <c r="K420" s="188" t="s">
        <v>10814</v>
      </c>
      <c r="L420" s="188" t="s">
        <v>11404</v>
      </c>
      <c r="M420" s="188"/>
      <c r="N420" s="188" t="s">
        <v>35</v>
      </c>
      <c r="O420" s="188" t="s">
        <v>10814</v>
      </c>
      <c r="P420" s="188" t="s">
        <v>6688</v>
      </c>
      <c r="Q420" s="188"/>
      <c r="R420" s="188"/>
      <c r="S420" s="188" t="s">
        <v>10819</v>
      </c>
    </row>
    <row r="421" spans="1:19">
      <c r="A421" s="188">
        <v>420</v>
      </c>
      <c r="B421" s="188" t="s">
        <v>357</v>
      </c>
      <c r="C421" s="188" t="s">
        <v>358</v>
      </c>
      <c r="D421" s="89" t="s">
        <v>19</v>
      </c>
      <c r="E421" s="188" t="s">
        <v>11403</v>
      </c>
      <c r="F421" s="188" t="s">
        <v>10813</v>
      </c>
      <c r="G421" s="188">
        <v>2008</v>
      </c>
      <c r="H421" s="189">
        <v>30.75</v>
      </c>
      <c r="I421" s="189">
        <v>120.4</v>
      </c>
      <c r="J421" s="188" t="s">
        <v>205</v>
      </c>
      <c r="K421" s="188" t="s">
        <v>10814</v>
      </c>
      <c r="L421" s="188" t="s">
        <v>11405</v>
      </c>
      <c r="M421" s="188"/>
      <c r="N421" s="188" t="s">
        <v>10915</v>
      </c>
      <c r="O421" s="188" t="s">
        <v>10814</v>
      </c>
      <c r="P421" s="188" t="s">
        <v>10915</v>
      </c>
      <c r="Q421" s="188" t="s">
        <v>10841</v>
      </c>
      <c r="R421" s="188" t="s">
        <v>10842</v>
      </c>
      <c r="S421" s="188" t="s">
        <v>10819</v>
      </c>
    </row>
    <row r="422" spans="1:19">
      <c r="A422" s="188">
        <v>421</v>
      </c>
      <c r="B422" s="188" t="s">
        <v>357</v>
      </c>
      <c r="C422" s="188" t="s">
        <v>358</v>
      </c>
      <c r="D422" s="89" t="s">
        <v>19</v>
      </c>
      <c r="E422" s="188" t="s">
        <v>11403</v>
      </c>
      <c r="F422" s="188" t="s">
        <v>10813</v>
      </c>
      <c r="G422" s="188">
        <v>2008</v>
      </c>
      <c r="H422" s="189">
        <v>30.75</v>
      </c>
      <c r="I422" s="189">
        <v>120.4</v>
      </c>
      <c r="J422" s="188" t="s">
        <v>205</v>
      </c>
      <c r="K422" s="188" t="s">
        <v>10814</v>
      </c>
      <c r="L422" s="188" t="s">
        <v>11406</v>
      </c>
      <c r="M422" s="188"/>
      <c r="N422" s="188" t="s">
        <v>35</v>
      </c>
      <c r="O422" s="188" t="s">
        <v>10814</v>
      </c>
      <c r="P422" s="188" t="s">
        <v>35</v>
      </c>
      <c r="Q422" s="188" t="s">
        <v>10841</v>
      </c>
      <c r="R422" s="188" t="s">
        <v>10842</v>
      </c>
      <c r="S422" s="188" t="s">
        <v>10819</v>
      </c>
    </row>
    <row r="423" spans="1:19">
      <c r="A423" s="188">
        <v>422</v>
      </c>
      <c r="B423" s="188" t="s">
        <v>357</v>
      </c>
      <c r="C423" s="188" t="s">
        <v>358</v>
      </c>
      <c r="D423" s="89" t="s">
        <v>19</v>
      </c>
      <c r="E423" s="188" t="s">
        <v>11403</v>
      </c>
      <c r="F423" s="188" t="s">
        <v>10813</v>
      </c>
      <c r="G423" s="188">
        <v>2008</v>
      </c>
      <c r="H423" s="189">
        <v>30.75</v>
      </c>
      <c r="I423" s="189">
        <v>120.4</v>
      </c>
      <c r="J423" s="188" t="s">
        <v>205</v>
      </c>
      <c r="K423" s="188" t="s">
        <v>10814</v>
      </c>
      <c r="L423" s="188" t="s">
        <v>11407</v>
      </c>
      <c r="M423" s="188"/>
      <c r="N423" s="188" t="s">
        <v>35</v>
      </c>
      <c r="O423" s="188" t="s">
        <v>10814</v>
      </c>
      <c r="P423" s="188" t="s">
        <v>6688</v>
      </c>
      <c r="Q423" s="188"/>
      <c r="R423" s="188"/>
      <c r="S423" s="188" t="s">
        <v>10819</v>
      </c>
    </row>
    <row r="424" spans="1:19">
      <c r="A424" s="188">
        <v>423</v>
      </c>
      <c r="B424" s="188" t="s">
        <v>357</v>
      </c>
      <c r="C424" s="188" t="s">
        <v>358</v>
      </c>
      <c r="D424" s="89" t="s">
        <v>19</v>
      </c>
      <c r="E424" s="188" t="s">
        <v>11408</v>
      </c>
      <c r="F424" s="188" t="s">
        <v>10813</v>
      </c>
      <c r="G424" s="188">
        <v>2008</v>
      </c>
      <c r="H424" s="189">
        <v>30.75</v>
      </c>
      <c r="I424" s="189">
        <v>120.85</v>
      </c>
      <c r="J424" s="188" t="s">
        <v>205</v>
      </c>
      <c r="K424" s="188" t="s">
        <v>10814</v>
      </c>
      <c r="L424" s="188" t="s">
        <v>11409</v>
      </c>
      <c r="M424" s="188"/>
      <c r="N424" s="188" t="s">
        <v>35</v>
      </c>
      <c r="O424" s="188" t="s">
        <v>10814</v>
      </c>
      <c r="P424" s="188" t="s">
        <v>6688</v>
      </c>
      <c r="Q424" s="188"/>
      <c r="R424" s="188"/>
      <c r="S424" s="188" t="s">
        <v>10819</v>
      </c>
    </row>
    <row r="425" spans="1:19">
      <c r="A425" s="188">
        <v>424</v>
      </c>
      <c r="B425" s="188" t="s">
        <v>357</v>
      </c>
      <c r="C425" s="188" t="s">
        <v>358</v>
      </c>
      <c r="D425" s="89" t="s">
        <v>19</v>
      </c>
      <c r="E425" s="188" t="s">
        <v>11408</v>
      </c>
      <c r="F425" s="188" t="s">
        <v>10813</v>
      </c>
      <c r="G425" s="188">
        <v>2008</v>
      </c>
      <c r="H425" s="189">
        <v>30.75</v>
      </c>
      <c r="I425" s="189">
        <v>120.85</v>
      </c>
      <c r="J425" s="188" t="s">
        <v>42</v>
      </c>
      <c r="K425" s="188" t="s">
        <v>10814</v>
      </c>
      <c r="L425" s="188" t="s">
        <v>11410</v>
      </c>
      <c r="M425" s="188"/>
      <c r="N425" s="188" t="s">
        <v>26</v>
      </c>
      <c r="O425" s="188" t="s">
        <v>10814</v>
      </c>
      <c r="P425" s="188" t="s">
        <v>6688</v>
      </c>
      <c r="Q425" s="188"/>
      <c r="R425" s="188"/>
      <c r="S425" s="188" t="s">
        <v>10819</v>
      </c>
    </row>
    <row r="426" spans="1:19">
      <c r="A426" s="188">
        <v>425</v>
      </c>
      <c r="B426" s="188" t="s">
        <v>357</v>
      </c>
      <c r="C426" s="188" t="s">
        <v>358</v>
      </c>
      <c r="D426" s="89" t="s">
        <v>19</v>
      </c>
      <c r="E426" s="188" t="s">
        <v>11408</v>
      </c>
      <c r="F426" s="188" t="s">
        <v>10813</v>
      </c>
      <c r="G426" s="188">
        <v>2008</v>
      </c>
      <c r="H426" s="189">
        <v>30.75</v>
      </c>
      <c r="I426" s="189">
        <v>120.85</v>
      </c>
      <c r="J426" s="188" t="s">
        <v>42</v>
      </c>
      <c r="K426" s="188" t="s">
        <v>10814</v>
      </c>
      <c r="L426" s="188" t="s">
        <v>11411</v>
      </c>
      <c r="M426" s="188"/>
      <c r="N426" s="188" t="s">
        <v>26</v>
      </c>
      <c r="O426" s="188" t="s">
        <v>10814</v>
      </c>
      <c r="P426" s="188" t="s">
        <v>6688</v>
      </c>
      <c r="Q426" s="188"/>
      <c r="R426" s="188"/>
      <c r="S426" s="188" t="s">
        <v>10819</v>
      </c>
    </row>
    <row r="427" spans="1:19">
      <c r="A427" s="188">
        <v>426</v>
      </c>
      <c r="B427" s="188" t="s">
        <v>357</v>
      </c>
      <c r="C427" s="188" t="s">
        <v>358</v>
      </c>
      <c r="D427" s="89" t="s">
        <v>19</v>
      </c>
      <c r="E427" s="188" t="s">
        <v>11408</v>
      </c>
      <c r="F427" s="188" t="s">
        <v>10813</v>
      </c>
      <c r="G427" s="188">
        <v>2008</v>
      </c>
      <c r="H427" s="189">
        <v>30.75</v>
      </c>
      <c r="I427" s="189">
        <v>120.85</v>
      </c>
      <c r="J427" s="188" t="s">
        <v>42</v>
      </c>
      <c r="K427" s="188" t="s">
        <v>10814</v>
      </c>
      <c r="L427" s="188" t="s">
        <v>11412</v>
      </c>
      <c r="M427" s="188"/>
      <c r="N427" s="188" t="s">
        <v>26</v>
      </c>
      <c r="O427" s="188" t="s">
        <v>10814</v>
      </c>
      <c r="P427" s="188" t="s">
        <v>6688</v>
      </c>
      <c r="Q427" s="188"/>
      <c r="R427" s="188"/>
      <c r="S427" s="188" t="s">
        <v>10819</v>
      </c>
    </row>
    <row r="428" spans="1:19">
      <c r="A428" s="188">
        <v>427</v>
      </c>
      <c r="B428" s="188" t="s">
        <v>357</v>
      </c>
      <c r="C428" s="188" t="s">
        <v>358</v>
      </c>
      <c r="D428" s="89" t="s">
        <v>19</v>
      </c>
      <c r="E428" s="188" t="s">
        <v>11413</v>
      </c>
      <c r="F428" s="188" t="s">
        <v>10813</v>
      </c>
      <c r="G428" s="188">
        <v>2008</v>
      </c>
      <c r="H428" s="189">
        <v>30.9</v>
      </c>
      <c r="I428" s="189">
        <v>120.416667</v>
      </c>
      <c r="J428" s="188" t="s">
        <v>205</v>
      </c>
      <c r="K428" s="188" t="s">
        <v>10814</v>
      </c>
      <c r="L428" s="188" t="s">
        <v>11414</v>
      </c>
      <c r="M428" s="188"/>
      <c r="N428" s="188" t="s">
        <v>35</v>
      </c>
      <c r="O428" s="188" t="s">
        <v>10814</v>
      </c>
      <c r="P428" s="188" t="s">
        <v>6688</v>
      </c>
      <c r="Q428" s="188"/>
      <c r="R428" s="188"/>
      <c r="S428" s="188" t="s">
        <v>10819</v>
      </c>
    </row>
    <row r="429" spans="1:19">
      <c r="A429" s="188">
        <v>428</v>
      </c>
      <c r="B429" s="188" t="s">
        <v>357</v>
      </c>
      <c r="C429" s="188" t="s">
        <v>358</v>
      </c>
      <c r="D429" s="89" t="s">
        <v>19</v>
      </c>
      <c r="E429" s="188" t="s">
        <v>11413</v>
      </c>
      <c r="F429" s="188" t="s">
        <v>10813</v>
      </c>
      <c r="G429" s="188">
        <v>2008</v>
      </c>
      <c r="H429" s="189">
        <v>30.9</v>
      </c>
      <c r="I429" s="189">
        <v>120.416667</v>
      </c>
      <c r="J429" s="188" t="s">
        <v>205</v>
      </c>
      <c r="K429" s="188" t="s">
        <v>10814</v>
      </c>
      <c r="L429" s="188" t="s">
        <v>11415</v>
      </c>
      <c r="M429" s="188"/>
      <c r="N429" s="188" t="s">
        <v>35</v>
      </c>
      <c r="O429" s="188" t="s">
        <v>10814</v>
      </c>
      <c r="P429" s="188" t="s">
        <v>6688</v>
      </c>
      <c r="Q429" s="188"/>
      <c r="R429" s="188"/>
      <c r="S429" s="188" t="s">
        <v>10819</v>
      </c>
    </row>
    <row r="430" spans="1:19">
      <c r="A430" s="188">
        <v>429</v>
      </c>
      <c r="B430" s="188" t="s">
        <v>357</v>
      </c>
      <c r="C430" s="188" t="s">
        <v>358</v>
      </c>
      <c r="D430" s="89" t="s">
        <v>19</v>
      </c>
      <c r="E430" s="188" t="s">
        <v>11413</v>
      </c>
      <c r="F430" s="188" t="s">
        <v>10813</v>
      </c>
      <c r="G430" s="188">
        <v>2008</v>
      </c>
      <c r="H430" s="189">
        <v>30.9</v>
      </c>
      <c r="I430" s="189">
        <v>120.416667</v>
      </c>
      <c r="J430" s="188" t="s">
        <v>205</v>
      </c>
      <c r="K430" s="188" t="s">
        <v>10814</v>
      </c>
      <c r="L430" s="188" t="s">
        <v>11416</v>
      </c>
      <c r="M430" s="188"/>
      <c r="N430" s="188" t="s">
        <v>35</v>
      </c>
      <c r="O430" s="188" t="s">
        <v>10814</v>
      </c>
      <c r="P430" s="188" t="s">
        <v>35</v>
      </c>
      <c r="Q430" s="188" t="s">
        <v>10841</v>
      </c>
      <c r="R430" s="188" t="s">
        <v>10842</v>
      </c>
      <c r="S430" s="188" t="s">
        <v>10819</v>
      </c>
    </row>
    <row r="431" spans="1:19">
      <c r="A431" s="188">
        <v>430</v>
      </c>
      <c r="B431" s="188" t="s">
        <v>357</v>
      </c>
      <c r="C431" s="188" t="s">
        <v>358</v>
      </c>
      <c r="D431" s="89" t="s">
        <v>19</v>
      </c>
      <c r="E431" s="188" t="s">
        <v>11413</v>
      </c>
      <c r="F431" s="188" t="s">
        <v>10813</v>
      </c>
      <c r="G431" s="188">
        <v>2008</v>
      </c>
      <c r="H431" s="189">
        <v>30.9</v>
      </c>
      <c r="I431" s="189">
        <v>120.416667</v>
      </c>
      <c r="J431" s="188" t="s">
        <v>205</v>
      </c>
      <c r="K431" s="188" t="s">
        <v>10814</v>
      </c>
      <c r="L431" s="188" t="s">
        <v>11417</v>
      </c>
      <c r="M431" s="188"/>
      <c r="N431" s="188" t="s">
        <v>35</v>
      </c>
      <c r="O431" s="188" t="s">
        <v>10814</v>
      </c>
      <c r="P431" s="188" t="s">
        <v>6688</v>
      </c>
      <c r="Q431" s="188"/>
      <c r="R431" s="188"/>
      <c r="S431" s="188" t="s">
        <v>10819</v>
      </c>
    </row>
    <row r="432" spans="1:19">
      <c r="A432" s="188">
        <v>431</v>
      </c>
      <c r="B432" s="188" t="s">
        <v>357</v>
      </c>
      <c r="C432" s="188" t="s">
        <v>358</v>
      </c>
      <c r="D432" s="89" t="s">
        <v>19</v>
      </c>
      <c r="E432" s="188" t="s">
        <v>11418</v>
      </c>
      <c r="F432" s="188" t="s">
        <v>10813</v>
      </c>
      <c r="G432" s="188">
        <v>2008</v>
      </c>
      <c r="H432" s="189">
        <v>29.500278000000002</v>
      </c>
      <c r="I432" s="189">
        <v>121.666667</v>
      </c>
      <c r="J432" s="188" t="s">
        <v>42</v>
      </c>
      <c r="K432" s="188" t="s">
        <v>10814</v>
      </c>
      <c r="L432" s="188" t="s">
        <v>11419</v>
      </c>
      <c r="M432" s="188"/>
      <c r="N432" s="188" t="s">
        <v>26</v>
      </c>
      <c r="O432" s="188" t="s">
        <v>10814</v>
      </c>
      <c r="P432" s="188" t="s">
        <v>6688</v>
      </c>
      <c r="Q432" s="188"/>
      <c r="R432" s="188"/>
      <c r="S432" s="188" t="s">
        <v>10819</v>
      </c>
    </row>
    <row r="433" spans="1:19">
      <c r="A433" s="188">
        <v>432</v>
      </c>
      <c r="B433" s="188" t="s">
        <v>357</v>
      </c>
      <c r="C433" s="188" t="s">
        <v>358</v>
      </c>
      <c r="D433" s="89" t="s">
        <v>19</v>
      </c>
      <c r="E433" s="188" t="s">
        <v>11418</v>
      </c>
      <c r="F433" s="188" t="s">
        <v>10813</v>
      </c>
      <c r="G433" s="188">
        <v>2008</v>
      </c>
      <c r="H433" s="189">
        <v>29.500278000000002</v>
      </c>
      <c r="I433" s="189">
        <v>121.666667</v>
      </c>
      <c r="J433" s="188" t="s">
        <v>205</v>
      </c>
      <c r="K433" s="188" t="s">
        <v>10814</v>
      </c>
      <c r="L433" s="188" t="s">
        <v>11420</v>
      </c>
      <c r="M433" s="188"/>
      <c r="N433" s="188" t="s">
        <v>35</v>
      </c>
      <c r="O433" s="188" t="s">
        <v>10814</v>
      </c>
      <c r="P433" s="188" t="s">
        <v>6688</v>
      </c>
      <c r="Q433" s="188"/>
      <c r="R433" s="188"/>
      <c r="S433" s="188" t="s">
        <v>10819</v>
      </c>
    </row>
    <row r="434" spans="1:19">
      <c r="A434" s="188">
        <v>433</v>
      </c>
      <c r="B434" s="188" t="s">
        <v>357</v>
      </c>
      <c r="C434" s="188" t="s">
        <v>358</v>
      </c>
      <c r="D434" s="89" t="s">
        <v>19</v>
      </c>
      <c r="E434" s="188" t="s">
        <v>11418</v>
      </c>
      <c r="F434" s="188" t="s">
        <v>10813</v>
      </c>
      <c r="G434" s="188">
        <v>2008</v>
      </c>
      <c r="H434" s="189">
        <v>29.500278000000002</v>
      </c>
      <c r="I434" s="189">
        <v>121.666667</v>
      </c>
      <c r="J434" s="188" t="s">
        <v>205</v>
      </c>
      <c r="K434" s="188" t="s">
        <v>10814</v>
      </c>
      <c r="L434" s="188" t="s">
        <v>11421</v>
      </c>
      <c r="M434" s="188"/>
      <c r="N434" s="188" t="s">
        <v>35</v>
      </c>
      <c r="O434" s="188" t="s">
        <v>10814</v>
      </c>
      <c r="P434" s="188" t="s">
        <v>6688</v>
      </c>
      <c r="Q434" s="188"/>
      <c r="R434" s="188"/>
      <c r="S434" s="188" t="s">
        <v>10819</v>
      </c>
    </row>
    <row r="435" spans="1:19">
      <c r="A435" s="188">
        <v>434</v>
      </c>
      <c r="B435" s="188" t="s">
        <v>357</v>
      </c>
      <c r="C435" s="188" t="s">
        <v>358</v>
      </c>
      <c r="D435" s="89" t="s">
        <v>19</v>
      </c>
      <c r="E435" s="188" t="s">
        <v>11418</v>
      </c>
      <c r="F435" s="188" t="s">
        <v>10813</v>
      </c>
      <c r="G435" s="188">
        <v>2008</v>
      </c>
      <c r="H435" s="189">
        <v>29.500278000000002</v>
      </c>
      <c r="I435" s="189">
        <v>121.666667</v>
      </c>
      <c r="J435" s="188" t="s">
        <v>205</v>
      </c>
      <c r="K435" s="188" t="s">
        <v>10814</v>
      </c>
      <c r="L435" s="188" t="s">
        <v>11422</v>
      </c>
      <c r="M435" s="188"/>
      <c r="N435" s="188" t="s">
        <v>35</v>
      </c>
      <c r="O435" s="188" t="s">
        <v>10814</v>
      </c>
      <c r="P435" s="188" t="s">
        <v>6688</v>
      </c>
      <c r="Q435" s="188"/>
      <c r="R435" s="188"/>
      <c r="S435" s="188" t="s">
        <v>10819</v>
      </c>
    </row>
    <row r="436" spans="1:19">
      <c r="A436" s="188">
        <v>435</v>
      </c>
      <c r="B436" s="188" t="s">
        <v>357</v>
      </c>
      <c r="C436" s="188" t="s">
        <v>358</v>
      </c>
      <c r="D436" s="89" t="s">
        <v>19</v>
      </c>
      <c r="E436" s="188" t="s">
        <v>11423</v>
      </c>
      <c r="F436" s="188" t="s">
        <v>10813</v>
      </c>
      <c r="G436" s="188">
        <v>2008</v>
      </c>
      <c r="H436" s="189">
        <v>29.733332999999998</v>
      </c>
      <c r="I436" s="189">
        <v>120.233333</v>
      </c>
      <c r="J436" s="188" t="s">
        <v>205</v>
      </c>
      <c r="K436" s="188" t="s">
        <v>10814</v>
      </c>
      <c r="L436" s="188" t="s">
        <v>11424</v>
      </c>
      <c r="M436" s="188"/>
      <c r="N436" s="188" t="s">
        <v>10915</v>
      </c>
      <c r="O436" s="188" t="s">
        <v>10814</v>
      </c>
      <c r="P436" s="188" t="s">
        <v>10915</v>
      </c>
      <c r="Q436" s="188" t="s">
        <v>10841</v>
      </c>
      <c r="R436" s="188" t="s">
        <v>10842</v>
      </c>
      <c r="S436" s="188" t="s">
        <v>10819</v>
      </c>
    </row>
    <row r="437" spans="1:19">
      <c r="A437" s="188">
        <v>436</v>
      </c>
      <c r="B437" s="188" t="s">
        <v>357</v>
      </c>
      <c r="C437" s="188" t="s">
        <v>358</v>
      </c>
      <c r="D437" s="89" t="s">
        <v>19</v>
      </c>
      <c r="E437" s="188" t="s">
        <v>11423</v>
      </c>
      <c r="F437" s="188" t="s">
        <v>10813</v>
      </c>
      <c r="G437" s="188">
        <v>2008</v>
      </c>
      <c r="H437" s="189">
        <v>29.733332999999998</v>
      </c>
      <c r="I437" s="189">
        <v>120.233333</v>
      </c>
      <c r="J437" s="188" t="s">
        <v>205</v>
      </c>
      <c r="K437" s="188" t="s">
        <v>10814</v>
      </c>
      <c r="L437" s="188" t="s">
        <v>11425</v>
      </c>
      <c r="M437" s="188"/>
      <c r="N437" s="188" t="s">
        <v>10915</v>
      </c>
      <c r="O437" s="188" t="s">
        <v>10814</v>
      </c>
      <c r="P437" s="188" t="s">
        <v>10915</v>
      </c>
      <c r="Q437" s="188" t="s">
        <v>10841</v>
      </c>
      <c r="R437" s="188" t="s">
        <v>10842</v>
      </c>
      <c r="S437" s="188" t="s">
        <v>10819</v>
      </c>
    </row>
    <row r="438" spans="1:19">
      <c r="A438" s="188">
        <v>437</v>
      </c>
      <c r="B438" s="188" t="s">
        <v>357</v>
      </c>
      <c r="C438" s="188" t="s">
        <v>358</v>
      </c>
      <c r="D438" s="89" t="s">
        <v>19</v>
      </c>
      <c r="E438" s="188" t="s">
        <v>11423</v>
      </c>
      <c r="F438" s="188" t="s">
        <v>10813</v>
      </c>
      <c r="G438" s="188">
        <v>2008</v>
      </c>
      <c r="H438" s="189">
        <v>29.733332999999998</v>
      </c>
      <c r="I438" s="189">
        <v>120.233333</v>
      </c>
      <c r="J438" s="188" t="s">
        <v>205</v>
      </c>
      <c r="K438" s="188" t="s">
        <v>10814</v>
      </c>
      <c r="L438" s="188" t="s">
        <v>11426</v>
      </c>
      <c r="M438" s="188"/>
      <c r="N438" s="188" t="s">
        <v>10915</v>
      </c>
      <c r="O438" s="188" t="s">
        <v>10814</v>
      </c>
      <c r="P438" s="188" t="s">
        <v>6688</v>
      </c>
      <c r="Q438" s="188"/>
      <c r="R438" s="188"/>
      <c r="S438" s="188" t="s">
        <v>10819</v>
      </c>
    </row>
    <row r="439" spans="1:19">
      <c r="A439" s="188">
        <v>438</v>
      </c>
      <c r="B439" s="188" t="s">
        <v>357</v>
      </c>
      <c r="C439" s="188" t="s">
        <v>358</v>
      </c>
      <c r="D439" s="89" t="s">
        <v>19</v>
      </c>
      <c r="E439" s="188" t="s">
        <v>11423</v>
      </c>
      <c r="F439" s="188" t="s">
        <v>10813</v>
      </c>
      <c r="G439" s="188">
        <v>2008</v>
      </c>
      <c r="H439" s="189">
        <v>29.733332999999998</v>
      </c>
      <c r="I439" s="189">
        <v>120.233333</v>
      </c>
      <c r="J439" s="188" t="s">
        <v>205</v>
      </c>
      <c r="K439" s="188" t="s">
        <v>10814</v>
      </c>
      <c r="L439" s="188" t="s">
        <v>11427</v>
      </c>
      <c r="M439" s="188"/>
      <c r="N439" s="188" t="s">
        <v>35</v>
      </c>
      <c r="O439" s="188" t="s">
        <v>10814</v>
      </c>
      <c r="P439" s="188" t="s">
        <v>6688</v>
      </c>
      <c r="Q439" s="188"/>
      <c r="R439" s="188"/>
      <c r="S439" s="188" t="s">
        <v>10819</v>
      </c>
    </row>
    <row r="440" spans="1:19">
      <c r="A440" s="188">
        <v>439</v>
      </c>
      <c r="B440" s="188" t="s">
        <v>357</v>
      </c>
      <c r="C440" s="188" t="s">
        <v>358</v>
      </c>
      <c r="D440" s="89" t="s">
        <v>19</v>
      </c>
      <c r="E440" s="188" t="s">
        <v>11428</v>
      </c>
      <c r="F440" s="188" t="s">
        <v>10813</v>
      </c>
      <c r="G440" s="188">
        <v>2008</v>
      </c>
      <c r="H440" s="189">
        <v>29.816389000000001</v>
      </c>
      <c r="I440" s="189">
        <v>119.683333</v>
      </c>
      <c r="J440" s="188" t="s">
        <v>205</v>
      </c>
      <c r="K440" s="188" t="s">
        <v>10814</v>
      </c>
      <c r="L440" s="188" t="s">
        <v>11429</v>
      </c>
      <c r="M440" s="188"/>
      <c r="N440" s="188" t="s">
        <v>10915</v>
      </c>
      <c r="O440" s="188" t="s">
        <v>10814</v>
      </c>
      <c r="P440" s="188"/>
      <c r="Q440" s="188"/>
      <c r="R440" s="188"/>
      <c r="S440" s="188" t="s">
        <v>10819</v>
      </c>
    </row>
    <row r="441" spans="1:19">
      <c r="A441" s="188">
        <v>440</v>
      </c>
      <c r="B441" s="188" t="s">
        <v>357</v>
      </c>
      <c r="C441" s="188" t="s">
        <v>358</v>
      </c>
      <c r="D441" s="89" t="s">
        <v>19</v>
      </c>
      <c r="E441" s="188" t="s">
        <v>11428</v>
      </c>
      <c r="F441" s="188" t="s">
        <v>10813</v>
      </c>
      <c r="G441" s="188">
        <v>2008</v>
      </c>
      <c r="H441" s="189">
        <v>29.816389000000001</v>
      </c>
      <c r="I441" s="189">
        <v>119.683333</v>
      </c>
      <c r="J441" s="188" t="s">
        <v>205</v>
      </c>
      <c r="K441" s="188" t="s">
        <v>10814</v>
      </c>
      <c r="L441" s="188" t="s">
        <v>11430</v>
      </c>
      <c r="M441" s="188"/>
      <c r="N441" s="188" t="s">
        <v>10915</v>
      </c>
      <c r="O441" s="188" t="s">
        <v>10814</v>
      </c>
      <c r="P441" s="188"/>
      <c r="Q441" s="188"/>
      <c r="R441" s="188"/>
      <c r="S441" s="188" t="s">
        <v>10819</v>
      </c>
    </row>
    <row r="442" spans="1:19">
      <c r="A442" s="188">
        <v>441</v>
      </c>
      <c r="B442" s="188" t="s">
        <v>357</v>
      </c>
      <c r="C442" s="188" t="s">
        <v>358</v>
      </c>
      <c r="D442" s="89" t="s">
        <v>19</v>
      </c>
      <c r="E442" s="188" t="s">
        <v>11428</v>
      </c>
      <c r="F442" s="188" t="s">
        <v>10813</v>
      </c>
      <c r="G442" s="188">
        <v>2008</v>
      </c>
      <c r="H442" s="189">
        <v>29.816389000000001</v>
      </c>
      <c r="I442" s="189">
        <v>119.683333</v>
      </c>
      <c r="J442" s="188" t="s">
        <v>205</v>
      </c>
      <c r="K442" s="188" t="s">
        <v>10814</v>
      </c>
      <c r="L442" s="188" t="s">
        <v>11431</v>
      </c>
      <c r="M442" s="188"/>
      <c r="N442" s="188" t="s">
        <v>35</v>
      </c>
      <c r="O442" s="188" t="s">
        <v>10814</v>
      </c>
      <c r="P442" s="188" t="s">
        <v>6688</v>
      </c>
      <c r="Q442" s="188"/>
      <c r="R442" s="188"/>
      <c r="S442" s="188" t="s">
        <v>10819</v>
      </c>
    </row>
    <row r="443" spans="1:19">
      <c r="A443" s="188">
        <v>442</v>
      </c>
      <c r="B443" s="188" t="s">
        <v>357</v>
      </c>
      <c r="C443" s="188" t="s">
        <v>358</v>
      </c>
      <c r="D443" s="89" t="s">
        <v>19</v>
      </c>
      <c r="E443" s="188" t="s">
        <v>11432</v>
      </c>
      <c r="F443" s="188" t="s">
        <v>10813</v>
      </c>
      <c r="G443" s="188">
        <v>2008</v>
      </c>
      <c r="H443" s="189">
        <v>30.2</v>
      </c>
      <c r="I443" s="189">
        <v>120.25</v>
      </c>
      <c r="J443" s="188" t="s">
        <v>205</v>
      </c>
      <c r="K443" s="188" t="s">
        <v>10814</v>
      </c>
      <c r="L443" s="188" t="s">
        <v>11433</v>
      </c>
      <c r="M443" s="188"/>
      <c r="N443" s="188" t="s">
        <v>10915</v>
      </c>
      <c r="O443" s="188" t="s">
        <v>10814</v>
      </c>
      <c r="P443" s="188" t="s">
        <v>6688</v>
      </c>
      <c r="Q443" s="188"/>
      <c r="R443" s="188"/>
      <c r="S443" s="188" t="s">
        <v>10819</v>
      </c>
    </row>
    <row r="444" spans="1:19">
      <c r="A444" s="188">
        <v>443</v>
      </c>
      <c r="B444" s="188" t="s">
        <v>357</v>
      </c>
      <c r="C444" s="188" t="s">
        <v>358</v>
      </c>
      <c r="D444" s="89" t="s">
        <v>19</v>
      </c>
      <c r="E444" s="188" t="s">
        <v>11432</v>
      </c>
      <c r="F444" s="188" t="s">
        <v>10813</v>
      </c>
      <c r="G444" s="188">
        <v>2008</v>
      </c>
      <c r="H444" s="189">
        <v>30.2</v>
      </c>
      <c r="I444" s="189">
        <v>120.25</v>
      </c>
      <c r="J444" s="188" t="s">
        <v>205</v>
      </c>
      <c r="K444" s="188" t="s">
        <v>10814</v>
      </c>
      <c r="L444" s="188" t="s">
        <v>11434</v>
      </c>
      <c r="M444" s="188"/>
      <c r="N444" s="188" t="s">
        <v>35</v>
      </c>
      <c r="O444" s="188" t="s">
        <v>10814</v>
      </c>
      <c r="P444" s="188"/>
      <c r="Q444" s="188"/>
      <c r="R444" s="188"/>
      <c r="S444" s="188" t="s">
        <v>10819</v>
      </c>
    </row>
    <row r="445" spans="1:19">
      <c r="A445" s="188">
        <v>444</v>
      </c>
      <c r="B445" s="188" t="s">
        <v>357</v>
      </c>
      <c r="C445" s="188" t="s">
        <v>358</v>
      </c>
      <c r="D445" s="89" t="s">
        <v>19</v>
      </c>
      <c r="E445" s="188" t="s">
        <v>11432</v>
      </c>
      <c r="F445" s="188" t="s">
        <v>10813</v>
      </c>
      <c r="G445" s="188">
        <v>2008</v>
      </c>
      <c r="H445" s="189">
        <v>30.2</v>
      </c>
      <c r="I445" s="189">
        <v>120.25</v>
      </c>
      <c r="J445" s="188" t="s">
        <v>205</v>
      </c>
      <c r="K445" s="188" t="s">
        <v>10814</v>
      </c>
      <c r="L445" s="188" t="s">
        <v>11435</v>
      </c>
      <c r="M445" s="188"/>
      <c r="N445" s="188" t="s">
        <v>10915</v>
      </c>
      <c r="O445" s="188" t="s">
        <v>10814</v>
      </c>
      <c r="P445" s="188"/>
      <c r="Q445" s="188"/>
      <c r="R445" s="188"/>
      <c r="S445" s="188" t="s">
        <v>10819</v>
      </c>
    </row>
    <row r="446" spans="1:19">
      <c r="A446" s="188">
        <v>445</v>
      </c>
      <c r="B446" s="188" t="s">
        <v>357</v>
      </c>
      <c r="C446" s="188" t="s">
        <v>358</v>
      </c>
      <c r="D446" s="89" t="s">
        <v>19</v>
      </c>
      <c r="E446" s="188" t="s">
        <v>11436</v>
      </c>
      <c r="F446" s="188" t="s">
        <v>10813</v>
      </c>
      <c r="G446" s="188">
        <v>2008</v>
      </c>
      <c r="H446" s="189">
        <v>27.345278</v>
      </c>
      <c r="I446" s="189">
        <v>103.266667</v>
      </c>
      <c r="J446" s="188" t="s">
        <v>11437</v>
      </c>
      <c r="K446" s="188" t="s">
        <v>10814</v>
      </c>
      <c r="L446" s="188" t="s">
        <v>11438</v>
      </c>
      <c r="M446" s="188"/>
      <c r="N446" s="188" t="s">
        <v>10915</v>
      </c>
      <c r="O446" s="188" t="s">
        <v>10814</v>
      </c>
      <c r="P446" s="188"/>
      <c r="Q446" s="188"/>
      <c r="R446" s="188"/>
      <c r="S446" s="188" t="s">
        <v>10819</v>
      </c>
    </row>
    <row r="447" spans="1:19">
      <c r="A447" s="188">
        <v>446</v>
      </c>
      <c r="B447" s="188" t="s">
        <v>357</v>
      </c>
      <c r="C447" s="188" t="s">
        <v>358</v>
      </c>
      <c r="D447" s="89" t="s">
        <v>19</v>
      </c>
      <c r="E447" s="188" t="s">
        <v>11120</v>
      </c>
      <c r="F447" s="188" t="s">
        <v>10813</v>
      </c>
      <c r="G447" s="188">
        <v>2008</v>
      </c>
      <c r="H447" s="189">
        <v>29.995000000000001</v>
      </c>
      <c r="I447" s="189">
        <v>102.983333</v>
      </c>
      <c r="J447" s="188" t="s">
        <v>11437</v>
      </c>
      <c r="K447" s="188" t="s">
        <v>10814</v>
      </c>
      <c r="L447" s="188" t="s">
        <v>11439</v>
      </c>
      <c r="M447" s="188"/>
      <c r="N447" s="188" t="s">
        <v>10915</v>
      </c>
      <c r="O447" s="188" t="s">
        <v>10814</v>
      </c>
      <c r="P447" s="188"/>
      <c r="Q447" s="188"/>
      <c r="R447" s="188"/>
      <c r="S447" s="188" t="s">
        <v>10819</v>
      </c>
    </row>
    <row r="448" spans="1:19">
      <c r="A448" s="188">
        <v>447</v>
      </c>
      <c r="B448" s="118" t="s">
        <v>1360</v>
      </c>
      <c r="C448" s="188" t="s">
        <v>358</v>
      </c>
      <c r="D448" s="89" t="s">
        <v>19</v>
      </c>
      <c r="E448" s="118" t="s">
        <v>11440</v>
      </c>
      <c r="F448" s="188" t="s">
        <v>10813</v>
      </c>
      <c r="G448" s="118">
        <v>2013</v>
      </c>
      <c r="H448" s="189">
        <v>45.688105999999998</v>
      </c>
      <c r="I448" s="189">
        <v>126.619975</v>
      </c>
      <c r="J448" s="188" t="s">
        <v>42</v>
      </c>
      <c r="K448" s="188" t="s">
        <v>11441</v>
      </c>
      <c r="L448" s="118" t="s">
        <v>11442</v>
      </c>
      <c r="M448" s="118"/>
      <c r="N448" s="118" t="s">
        <v>26</v>
      </c>
      <c r="O448" s="188" t="s">
        <v>10814</v>
      </c>
      <c r="P448" s="118"/>
      <c r="Q448" s="118"/>
      <c r="R448" s="118"/>
      <c r="S448" s="188" t="s">
        <v>10819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A112" workbookViewId="0">
      <selection sqref="A1:XFD1"/>
    </sheetView>
  </sheetViews>
  <sheetFormatPr baseColWidth="10" defaultRowHeight="14" x14ac:dyDescent="0"/>
  <cols>
    <col min="1" max="16384" width="10.83203125" style="92"/>
  </cols>
  <sheetData>
    <row r="1" spans="1:22" customFormat="1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92">
        <v>1</v>
      </c>
      <c r="B2" s="92" t="s">
        <v>357</v>
      </c>
      <c r="C2" s="92" t="s">
        <v>358</v>
      </c>
      <c r="D2" s="92" t="s">
        <v>19</v>
      </c>
      <c r="E2" s="92" t="s">
        <v>5469</v>
      </c>
      <c r="F2" s="92" t="s">
        <v>550</v>
      </c>
      <c r="G2" s="92">
        <v>2011</v>
      </c>
      <c r="H2" s="92">
        <v>-32.376915099999998</v>
      </c>
      <c r="I2" s="92">
        <v>-54.165408100000001</v>
      </c>
      <c r="J2" s="92" t="s">
        <v>205</v>
      </c>
      <c r="K2" s="92" t="s">
        <v>1510</v>
      </c>
      <c r="L2" s="92" t="s">
        <v>5470</v>
      </c>
      <c r="M2" s="92" t="s">
        <v>5471</v>
      </c>
      <c r="N2" s="92" t="s">
        <v>23</v>
      </c>
      <c r="O2" s="92" t="s">
        <v>1510</v>
      </c>
      <c r="P2" s="92" t="s">
        <v>14213</v>
      </c>
      <c r="Q2" s="92" t="s">
        <v>14213</v>
      </c>
      <c r="R2" s="92" t="s">
        <v>14213</v>
      </c>
      <c r="S2" s="92" t="s">
        <v>5472</v>
      </c>
      <c r="T2" s="92" t="s">
        <v>14213</v>
      </c>
      <c r="U2" s="92" t="s">
        <v>14213</v>
      </c>
      <c r="V2" s="92" t="s">
        <v>14213</v>
      </c>
    </row>
    <row r="3" spans="1:22">
      <c r="A3" s="92">
        <v>2</v>
      </c>
      <c r="B3" s="92" t="s">
        <v>357</v>
      </c>
      <c r="C3" s="92" t="s">
        <v>358</v>
      </c>
      <c r="D3" s="92" t="s">
        <v>19</v>
      </c>
      <c r="E3" s="92" t="s">
        <v>5469</v>
      </c>
      <c r="F3" s="92" t="s">
        <v>550</v>
      </c>
      <c r="G3" s="92">
        <v>2013</v>
      </c>
      <c r="H3" s="92">
        <v>-32.376915099999998</v>
      </c>
      <c r="I3" s="92">
        <v>-54.165408100000001</v>
      </c>
      <c r="J3" s="92" t="s">
        <v>205</v>
      </c>
      <c r="K3" s="92" t="s">
        <v>1510</v>
      </c>
      <c r="L3" s="92" t="s">
        <v>5473</v>
      </c>
      <c r="M3" s="92" t="s">
        <v>5474</v>
      </c>
      <c r="N3" s="92" t="s">
        <v>23</v>
      </c>
      <c r="O3" s="92" t="s">
        <v>1510</v>
      </c>
      <c r="P3" s="92" t="s">
        <v>14213</v>
      </c>
      <c r="Q3" s="92" t="s">
        <v>14213</v>
      </c>
      <c r="R3" s="92" t="s">
        <v>14213</v>
      </c>
      <c r="S3" s="92" t="s">
        <v>5472</v>
      </c>
      <c r="T3" s="92" t="s">
        <v>14213</v>
      </c>
      <c r="U3" s="92" t="s">
        <v>14213</v>
      </c>
      <c r="V3" s="92" t="s">
        <v>14213</v>
      </c>
    </row>
    <row r="4" spans="1:22">
      <c r="A4" s="92">
        <v>3</v>
      </c>
      <c r="B4" s="92" t="s">
        <v>357</v>
      </c>
      <c r="C4" s="92" t="s">
        <v>358</v>
      </c>
      <c r="D4" s="92" t="s">
        <v>19</v>
      </c>
      <c r="E4" s="92" t="s">
        <v>5469</v>
      </c>
      <c r="F4" s="92" t="s">
        <v>550</v>
      </c>
      <c r="G4" s="92">
        <v>2013</v>
      </c>
      <c r="H4" s="92">
        <v>-32.376915099999998</v>
      </c>
      <c r="I4" s="92">
        <v>-54.165408100000001</v>
      </c>
      <c r="J4" s="92" t="s">
        <v>205</v>
      </c>
      <c r="K4" s="92" t="s">
        <v>1510</v>
      </c>
      <c r="L4" s="92" t="s">
        <v>5475</v>
      </c>
      <c r="M4" s="92" t="s">
        <v>5476</v>
      </c>
      <c r="N4" s="92" t="s">
        <v>23</v>
      </c>
      <c r="O4" s="92" t="s">
        <v>1510</v>
      </c>
      <c r="P4" s="92" t="s">
        <v>14213</v>
      </c>
      <c r="Q4" s="92" t="s">
        <v>14213</v>
      </c>
      <c r="R4" s="92" t="s">
        <v>14213</v>
      </c>
      <c r="S4" s="92" t="s">
        <v>5472</v>
      </c>
      <c r="T4" s="92" t="s">
        <v>14213</v>
      </c>
      <c r="U4" s="92" t="s">
        <v>14213</v>
      </c>
      <c r="V4" s="92" t="s">
        <v>14213</v>
      </c>
    </row>
    <row r="5" spans="1:22">
      <c r="A5" s="92">
        <v>4</v>
      </c>
      <c r="B5" s="92" t="s">
        <v>357</v>
      </c>
      <c r="C5" s="92" t="s">
        <v>358</v>
      </c>
      <c r="D5" s="92" t="s">
        <v>19</v>
      </c>
      <c r="E5" s="92" t="s">
        <v>5469</v>
      </c>
      <c r="F5" s="92" t="s">
        <v>550</v>
      </c>
      <c r="G5" s="92">
        <v>2009</v>
      </c>
      <c r="H5" s="92">
        <v>-32.376915099999998</v>
      </c>
      <c r="I5" s="92">
        <v>-54.165408100000001</v>
      </c>
      <c r="J5" s="92" t="s">
        <v>205</v>
      </c>
      <c r="K5" s="92" t="s">
        <v>1510</v>
      </c>
      <c r="L5" s="92" t="s">
        <v>5477</v>
      </c>
      <c r="M5" s="92" t="s">
        <v>5478</v>
      </c>
      <c r="N5" s="92" t="s">
        <v>23</v>
      </c>
      <c r="O5" s="92" t="s">
        <v>1510</v>
      </c>
      <c r="P5" s="92" t="s">
        <v>14213</v>
      </c>
      <c r="Q5" s="92" t="s">
        <v>14213</v>
      </c>
      <c r="R5" s="92" t="s">
        <v>14213</v>
      </c>
      <c r="S5" s="92" t="s">
        <v>5472</v>
      </c>
      <c r="T5" s="92" t="s">
        <v>14213</v>
      </c>
      <c r="U5" s="92" t="s">
        <v>14213</v>
      </c>
      <c r="V5" s="92" t="s">
        <v>14213</v>
      </c>
    </row>
    <row r="6" spans="1:22">
      <c r="A6" s="92">
        <v>5</v>
      </c>
      <c r="B6" s="92" t="s">
        <v>357</v>
      </c>
      <c r="C6" s="92" t="s">
        <v>358</v>
      </c>
      <c r="D6" s="92" t="s">
        <v>19</v>
      </c>
      <c r="E6" s="92" t="s">
        <v>5469</v>
      </c>
      <c r="F6" s="92" t="s">
        <v>550</v>
      </c>
      <c r="G6" s="92">
        <v>2009</v>
      </c>
      <c r="H6" s="92">
        <v>-32.376915099999998</v>
      </c>
      <c r="I6" s="92">
        <v>-54.165408100000001</v>
      </c>
      <c r="J6" s="92" t="s">
        <v>205</v>
      </c>
      <c r="K6" s="92" t="s">
        <v>1510</v>
      </c>
      <c r="L6" s="92" t="s">
        <v>5479</v>
      </c>
      <c r="M6" s="92" t="s">
        <v>5480</v>
      </c>
      <c r="N6" s="92" t="s">
        <v>23</v>
      </c>
      <c r="O6" s="92" t="s">
        <v>1510</v>
      </c>
      <c r="P6" s="92" t="s">
        <v>14213</v>
      </c>
      <c r="Q6" s="92" t="s">
        <v>14213</v>
      </c>
      <c r="R6" s="92" t="s">
        <v>14213</v>
      </c>
      <c r="S6" s="92" t="s">
        <v>5472</v>
      </c>
      <c r="T6" s="92" t="s">
        <v>14213</v>
      </c>
      <c r="U6" s="92" t="s">
        <v>14213</v>
      </c>
      <c r="V6" s="92" t="s">
        <v>14213</v>
      </c>
    </row>
    <row r="7" spans="1:22">
      <c r="A7" s="92">
        <v>6</v>
      </c>
      <c r="B7" s="92" t="s">
        <v>357</v>
      </c>
      <c r="C7" s="92" t="s">
        <v>358</v>
      </c>
      <c r="D7" s="92" t="s">
        <v>19</v>
      </c>
      <c r="E7" s="92" t="s">
        <v>5469</v>
      </c>
      <c r="F7" s="92" t="s">
        <v>550</v>
      </c>
      <c r="G7" s="92">
        <v>2009</v>
      </c>
      <c r="H7" s="92">
        <v>-32.376915099999998</v>
      </c>
      <c r="I7" s="92">
        <v>-54.165408100000001</v>
      </c>
      <c r="J7" s="92" t="s">
        <v>205</v>
      </c>
      <c r="K7" s="92" t="s">
        <v>1510</v>
      </c>
      <c r="L7" s="92" t="s">
        <v>5481</v>
      </c>
      <c r="M7" s="92" t="s">
        <v>5482</v>
      </c>
      <c r="N7" s="92" t="s">
        <v>23</v>
      </c>
      <c r="O7" s="92" t="s">
        <v>1510</v>
      </c>
      <c r="P7" s="92" t="s">
        <v>14213</v>
      </c>
      <c r="Q7" s="92" t="s">
        <v>14213</v>
      </c>
      <c r="R7" s="92" t="s">
        <v>14213</v>
      </c>
      <c r="S7" s="92" t="s">
        <v>5472</v>
      </c>
      <c r="T7" s="92" t="s">
        <v>14213</v>
      </c>
      <c r="U7" s="92" t="s">
        <v>14213</v>
      </c>
      <c r="V7" s="92" t="s">
        <v>14213</v>
      </c>
    </row>
    <row r="8" spans="1:22">
      <c r="A8" s="92">
        <v>7</v>
      </c>
      <c r="B8" s="92" t="s">
        <v>357</v>
      </c>
      <c r="C8" s="92" t="s">
        <v>358</v>
      </c>
      <c r="D8" s="92" t="s">
        <v>19</v>
      </c>
      <c r="E8" s="92" t="s">
        <v>5469</v>
      </c>
      <c r="F8" s="92" t="s">
        <v>550</v>
      </c>
      <c r="G8" s="92">
        <v>2013</v>
      </c>
      <c r="H8" s="92">
        <v>-32.376915099999998</v>
      </c>
      <c r="I8" s="92">
        <v>-54.165408100000001</v>
      </c>
      <c r="J8" s="92" t="s">
        <v>5242</v>
      </c>
      <c r="K8" s="92" t="s">
        <v>1510</v>
      </c>
      <c r="L8" s="92" t="s">
        <v>5483</v>
      </c>
      <c r="M8" s="92" t="s">
        <v>5484</v>
      </c>
      <c r="N8" s="92" t="s">
        <v>23</v>
      </c>
      <c r="O8" s="92" t="s">
        <v>1510</v>
      </c>
      <c r="P8" s="92" t="s">
        <v>14213</v>
      </c>
      <c r="Q8" s="92" t="s">
        <v>14213</v>
      </c>
      <c r="R8" s="92" t="s">
        <v>14213</v>
      </c>
      <c r="S8" s="92" t="s">
        <v>5472</v>
      </c>
      <c r="T8" s="92" t="s">
        <v>14213</v>
      </c>
      <c r="U8" s="92" t="s">
        <v>14213</v>
      </c>
      <c r="V8" s="92" t="s">
        <v>14213</v>
      </c>
    </row>
    <row r="9" spans="1:22">
      <c r="A9" s="92">
        <v>8</v>
      </c>
      <c r="B9" s="92" t="s">
        <v>357</v>
      </c>
      <c r="C9" s="92" t="s">
        <v>358</v>
      </c>
      <c r="D9" s="92" t="s">
        <v>19</v>
      </c>
      <c r="E9" s="92" t="s">
        <v>5469</v>
      </c>
      <c r="F9" s="92" t="s">
        <v>550</v>
      </c>
      <c r="G9" s="92">
        <v>2013</v>
      </c>
      <c r="H9" s="92">
        <v>-32.376915099999998</v>
      </c>
      <c r="I9" s="92">
        <v>-54.165408100000001</v>
      </c>
      <c r="J9" s="92" t="s">
        <v>5242</v>
      </c>
      <c r="K9" s="92" t="s">
        <v>1510</v>
      </c>
      <c r="L9" s="92" t="s">
        <v>5485</v>
      </c>
      <c r="M9" s="92" t="s">
        <v>5486</v>
      </c>
      <c r="N9" s="92" t="s">
        <v>23</v>
      </c>
      <c r="O9" s="92" t="s">
        <v>1510</v>
      </c>
      <c r="P9" s="92" t="s">
        <v>14213</v>
      </c>
      <c r="Q9" s="92" t="s">
        <v>14213</v>
      </c>
      <c r="R9" s="92" t="s">
        <v>14213</v>
      </c>
      <c r="S9" s="92" t="s">
        <v>5472</v>
      </c>
      <c r="T9" s="92" t="s">
        <v>14213</v>
      </c>
      <c r="U9" s="92" t="s">
        <v>14213</v>
      </c>
      <c r="V9" s="92" t="s">
        <v>14213</v>
      </c>
    </row>
    <row r="10" spans="1:22">
      <c r="A10" s="92">
        <v>9</v>
      </c>
      <c r="B10" s="92" t="s">
        <v>357</v>
      </c>
      <c r="C10" s="92" t="s">
        <v>358</v>
      </c>
      <c r="D10" s="92" t="s">
        <v>19</v>
      </c>
      <c r="E10" s="92" t="s">
        <v>5469</v>
      </c>
      <c r="F10" s="92" t="s">
        <v>550</v>
      </c>
      <c r="G10" s="92">
        <v>2009</v>
      </c>
      <c r="H10" s="92">
        <v>-32.376915099999998</v>
      </c>
      <c r="I10" s="92">
        <v>-54.165408100000001</v>
      </c>
      <c r="J10" s="92" t="s">
        <v>31</v>
      </c>
      <c r="K10" s="92" t="s">
        <v>1510</v>
      </c>
      <c r="L10" s="92" t="s">
        <v>5487</v>
      </c>
      <c r="M10" s="92" t="s">
        <v>5488</v>
      </c>
      <c r="N10" s="92" t="s">
        <v>23</v>
      </c>
      <c r="O10" s="92" t="s">
        <v>1510</v>
      </c>
      <c r="P10" s="92" t="s">
        <v>14213</v>
      </c>
      <c r="Q10" s="92" t="s">
        <v>14213</v>
      </c>
      <c r="R10" s="92" t="s">
        <v>14213</v>
      </c>
      <c r="S10" s="92" t="s">
        <v>5472</v>
      </c>
      <c r="T10" s="92" t="s">
        <v>14213</v>
      </c>
      <c r="U10" s="92" t="s">
        <v>14213</v>
      </c>
      <c r="V10" s="92" t="s">
        <v>14213</v>
      </c>
    </row>
    <row r="11" spans="1:22">
      <c r="A11" s="92">
        <v>10</v>
      </c>
      <c r="B11" s="92" t="s">
        <v>357</v>
      </c>
      <c r="C11" s="92" t="s">
        <v>358</v>
      </c>
      <c r="D11" s="92" t="s">
        <v>19</v>
      </c>
      <c r="E11" s="92" t="s">
        <v>5469</v>
      </c>
      <c r="F11" s="92" t="s">
        <v>550</v>
      </c>
      <c r="G11" s="92">
        <v>2013</v>
      </c>
      <c r="H11" s="92">
        <v>-32.376915099999998</v>
      </c>
      <c r="I11" s="92">
        <v>-54.165408100000001</v>
      </c>
      <c r="J11" s="92" t="s">
        <v>42</v>
      </c>
      <c r="K11" s="92" t="s">
        <v>1510</v>
      </c>
      <c r="L11" s="92" t="s">
        <v>5489</v>
      </c>
      <c r="M11" s="92" t="s">
        <v>5490</v>
      </c>
      <c r="N11" s="92" t="s">
        <v>26</v>
      </c>
      <c r="O11" s="92" t="s">
        <v>1510</v>
      </c>
      <c r="P11" s="92" t="s">
        <v>14213</v>
      </c>
      <c r="Q11" s="92" t="s">
        <v>14213</v>
      </c>
      <c r="R11" s="92" t="s">
        <v>14213</v>
      </c>
      <c r="S11" s="92" t="s">
        <v>5472</v>
      </c>
      <c r="T11" s="92" t="s">
        <v>14213</v>
      </c>
      <c r="U11" s="92" t="s">
        <v>14213</v>
      </c>
      <c r="V11" s="92" t="s">
        <v>14213</v>
      </c>
    </row>
    <row r="12" spans="1:22">
      <c r="A12" s="92">
        <v>11</v>
      </c>
      <c r="B12" s="92" t="s">
        <v>357</v>
      </c>
      <c r="C12" s="92" t="s">
        <v>358</v>
      </c>
      <c r="D12" s="92" t="s">
        <v>19</v>
      </c>
      <c r="E12" s="92" t="s">
        <v>5469</v>
      </c>
      <c r="F12" s="92" t="s">
        <v>550</v>
      </c>
      <c r="G12" s="92">
        <v>2013</v>
      </c>
      <c r="H12" s="92">
        <v>-32.376915099999998</v>
      </c>
      <c r="I12" s="92">
        <v>-54.165408100000001</v>
      </c>
      <c r="J12" s="92" t="s">
        <v>42</v>
      </c>
      <c r="K12" s="92" t="s">
        <v>1510</v>
      </c>
      <c r="L12" s="92" t="s">
        <v>5491</v>
      </c>
      <c r="M12" s="92" t="s">
        <v>5492</v>
      </c>
      <c r="N12" s="92" t="s">
        <v>26</v>
      </c>
      <c r="O12" s="92" t="s">
        <v>1510</v>
      </c>
      <c r="P12" s="92" t="s">
        <v>14213</v>
      </c>
      <c r="Q12" s="92" t="s">
        <v>14213</v>
      </c>
      <c r="R12" s="92" t="s">
        <v>14213</v>
      </c>
      <c r="S12" s="92" t="s">
        <v>5472</v>
      </c>
      <c r="T12" s="92" t="s">
        <v>14213</v>
      </c>
      <c r="U12" s="92" t="s">
        <v>14213</v>
      </c>
      <c r="V12" s="92" t="s">
        <v>14213</v>
      </c>
    </row>
    <row r="13" spans="1:22">
      <c r="A13" s="92">
        <v>12</v>
      </c>
      <c r="B13" s="92" t="s">
        <v>357</v>
      </c>
      <c r="C13" s="92" t="s">
        <v>358</v>
      </c>
      <c r="D13" s="92" t="s">
        <v>19</v>
      </c>
      <c r="E13" s="92" t="s">
        <v>5469</v>
      </c>
      <c r="F13" s="92" t="s">
        <v>550</v>
      </c>
      <c r="G13" s="92">
        <v>2013</v>
      </c>
      <c r="H13" s="92">
        <v>-32.376915099999998</v>
      </c>
      <c r="I13" s="92">
        <v>-54.165408100000001</v>
      </c>
      <c r="J13" s="92" t="s">
        <v>42</v>
      </c>
      <c r="K13" s="92" t="s">
        <v>1510</v>
      </c>
      <c r="L13" s="92" t="s">
        <v>5493</v>
      </c>
      <c r="M13" s="92" t="s">
        <v>5494</v>
      </c>
      <c r="N13" s="92" t="s">
        <v>26</v>
      </c>
      <c r="O13" s="92" t="s">
        <v>1510</v>
      </c>
      <c r="P13" s="92" t="s">
        <v>14213</v>
      </c>
      <c r="Q13" s="92" t="s">
        <v>14213</v>
      </c>
      <c r="R13" s="92" t="s">
        <v>14213</v>
      </c>
      <c r="S13" s="92" t="s">
        <v>5472</v>
      </c>
      <c r="T13" s="92" t="s">
        <v>14213</v>
      </c>
      <c r="U13" s="92" t="s">
        <v>14213</v>
      </c>
      <c r="V13" s="92" t="s">
        <v>14213</v>
      </c>
    </row>
    <row r="14" spans="1:22">
      <c r="A14" s="92">
        <v>13</v>
      </c>
      <c r="B14" s="92" t="s">
        <v>357</v>
      </c>
      <c r="C14" s="92" t="s">
        <v>358</v>
      </c>
      <c r="D14" s="92" t="s">
        <v>19</v>
      </c>
      <c r="E14" s="92" t="s">
        <v>5469</v>
      </c>
      <c r="F14" s="92" t="s">
        <v>550</v>
      </c>
      <c r="G14" s="92">
        <v>2013</v>
      </c>
      <c r="H14" s="92">
        <v>-32.376915099999998</v>
      </c>
      <c r="I14" s="92">
        <v>-54.165408100000001</v>
      </c>
      <c r="J14" s="92" t="s">
        <v>42</v>
      </c>
      <c r="K14" s="92" t="s">
        <v>1510</v>
      </c>
      <c r="L14" s="92" t="s">
        <v>5495</v>
      </c>
      <c r="M14" s="92" t="s">
        <v>5496</v>
      </c>
      <c r="N14" s="92" t="s">
        <v>26</v>
      </c>
      <c r="O14" s="92" t="s">
        <v>1510</v>
      </c>
      <c r="P14" s="92" t="s">
        <v>14213</v>
      </c>
      <c r="Q14" s="92" t="s">
        <v>14213</v>
      </c>
      <c r="R14" s="92" t="s">
        <v>14213</v>
      </c>
      <c r="S14" s="92" t="s">
        <v>5472</v>
      </c>
      <c r="T14" s="92" t="s">
        <v>14213</v>
      </c>
      <c r="U14" s="92" t="s">
        <v>14213</v>
      </c>
      <c r="V14" s="92" t="s">
        <v>14213</v>
      </c>
    </row>
    <row r="15" spans="1:22">
      <c r="A15" s="92">
        <v>14</v>
      </c>
      <c r="B15" s="92" t="s">
        <v>357</v>
      </c>
      <c r="C15" s="92" t="s">
        <v>358</v>
      </c>
      <c r="D15" s="92" t="s">
        <v>19</v>
      </c>
      <c r="E15" s="92" t="s">
        <v>5469</v>
      </c>
      <c r="F15" s="92" t="s">
        <v>550</v>
      </c>
      <c r="G15" s="92">
        <v>2013</v>
      </c>
      <c r="H15" s="92">
        <v>-32.376915099999998</v>
      </c>
      <c r="I15" s="92">
        <v>-54.165408100000001</v>
      </c>
      <c r="J15" s="92" t="s">
        <v>42</v>
      </c>
      <c r="K15" s="92" t="s">
        <v>1510</v>
      </c>
      <c r="L15" s="92" t="s">
        <v>5497</v>
      </c>
      <c r="M15" s="92" t="s">
        <v>5498</v>
      </c>
      <c r="N15" s="92" t="s">
        <v>26</v>
      </c>
      <c r="O15" s="92" t="s">
        <v>1510</v>
      </c>
      <c r="P15" s="92" t="s">
        <v>14213</v>
      </c>
      <c r="Q15" s="92" t="s">
        <v>14213</v>
      </c>
      <c r="R15" s="92" t="s">
        <v>14213</v>
      </c>
      <c r="S15" s="92" t="s">
        <v>5472</v>
      </c>
      <c r="T15" s="92" t="s">
        <v>14213</v>
      </c>
      <c r="U15" s="92" t="s">
        <v>14213</v>
      </c>
      <c r="V15" s="92" t="s">
        <v>14213</v>
      </c>
    </row>
    <row r="16" spans="1:22">
      <c r="A16" s="92">
        <v>15</v>
      </c>
      <c r="B16" s="92" t="s">
        <v>357</v>
      </c>
      <c r="C16" s="92" t="s">
        <v>358</v>
      </c>
      <c r="D16" s="92" t="s">
        <v>19</v>
      </c>
      <c r="E16" s="92" t="s">
        <v>5469</v>
      </c>
      <c r="F16" s="92" t="s">
        <v>550</v>
      </c>
      <c r="G16" s="92">
        <v>2009</v>
      </c>
      <c r="H16" s="92">
        <v>-32.376915099999998</v>
      </c>
      <c r="I16" s="92">
        <v>-54.165408100000001</v>
      </c>
      <c r="J16" s="92" t="s">
        <v>42</v>
      </c>
      <c r="K16" s="92" t="s">
        <v>1510</v>
      </c>
      <c r="L16" s="92" t="s">
        <v>5499</v>
      </c>
      <c r="M16" s="92" t="s">
        <v>5500</v>
      </c>
      <c r="N16" s="92" t="s">
        <v>26</v>
      </c>
      <c r="O16" s="92" t="s">
        <v>1510</v>
      </c>
      <c r="P16" s="92" t="s">
        <v>14213</v>
      </c>
      <c r="Q16" s="92" t="s">
        <v>14213</v>
      </c>
      <c r="R16" s="92" t="s">
        <v>14213</v>
      </c>
      <c r="S16" s="92" t="s">
        <v>5472</v>
      </c>
      <c r="T16" s="92" t="s">
        <v>14213</v>
      </c>
      <c r="U16" s="92" t="s">
        <v>14213</v>
      </c>
      <c r="V16" s="92" t="s">
        <v>14213</v>
      </c>
    </row>
    <row r="17" spans="1:22">
      <c r="A17" s="92">
        <v>16</v>
      </c>
      <c r="B17" s="92" t="s">
        <v>357</v>
      </c>
      <c r="C17" s="92" t="s">
        <v>358</v>
      </c>
      <c r="D17" s="92" t="s">
        <v>19</v>
      </c>
      <c r="E17" s="92" t="s">
        <v>5469</v>
      </c>
      <c r="F17" s="92" t="s">
        <v>550</v>
      </c>
      <c r="G17" s="92">
        <v>2011</v>
      </c>
      <c r="H17" s="92">
        <v>-32.376915099999998</v>
      </c>
      <c r="I17" s="92">
        <v>-54.165408100000001</v>
      </c>
      <c r="J17" s="92" t="s">
        <v>205</v>
      </c>
      <c r="K17" s="92" t="s">
        <v>1510</v>
      </c>
      <c r="L17" s="92" t="s">
        <v>5501</v>
      </c>
      <c r="M17" s="92" t="s">
        <v>5502</v>
      </c>
      <c r="N17" s="92" t="s">
        <v>23</v>
      </c>
      <c r="O17" s="92" t="s">
        <v>1510</v>
      </c>
      <c r="P17" s="92" t="s">
        <v>14213</v>
      </c>
      <c r="Q17" s="92" t="s">
        <v>14213</v>
      </c>
      <c r="R17" s="92" t="s">
        <v>14213</v>
      </c>
      <c r="S17" s="92" t="s">
        <v>5472</v>
      </c>
      <c r="T17" s="92" t="s">
        <v>14213</v>
      </c>
      <c r="U17" s="92" t="s">
        <v>14213</v>
      </c>
      <c r="V17" s="92" t="s">
        <v>14213</v>
      </c>
    </row>
    <row r="18" spans="1:22">
      <c r="A18" s="92">
        <v>17</v>
      </c>
      <c r="B18" s="92" t="s">
        <v>357</v>
      </c>
      <c r="C18" s="92" t="s">
        <v>358</v>
      </c>
      <c r="D18" s="92" t="s">
        <v>19</v>
      </c>
      <c r="E18" s="92" t="s">
        <v>5469</v>
      </c>
      <c r="F18" s="92" t="s">
        <v>550</v>
      </c>
      <c r="G18" s="92">
        <v>2011</v>
      </c>
      <c r="H18" s="92">
        <v>-32.376915099999998</v>
      </c>
      <c r="I18" s="92">
        <v>-54.165408100000001</v>
      </c>
      <c r="J18" s="92" t="s">
        <v>205</v>
      </c>
      <c r="K18" s="92" t="s">
        <v>1510</v>
      </c>
      <c r="L18" s="92" t="s">
        <v>5503</v>
      </c>
      <c r="M18" s="92" t="s">
        <v>5504</v>
      </c>
      <c r="N18" s="92" t="s">
        <v>23</v>
      </c>
      <c r="O18" s="92" t="s">
        <v>1510</v>
      </c>
      <c r="P18" s="92" t="s">
        <v>14213</v>
      </c>
      <c r="Q18" s="92" t="s">
        <v>14213</v>
      </c>
      <c r="R18" s="92" t="s">
        <v>14213</v>
      </c>
      <c r="S18" s="92" t="s">
        <v>5472</v>
      </c>
      <c r="T18" s="92" t="s">
        <v>14213</v>
      </c>
      <c r="U18" s="92" t="s">
        <v>14213</v>
      </c>
      <c r="V18" s="92" t="s">
        <v>14213</v>
      </c>
    </row>
    <row r="19" spans="1:22">
      <c r="A19" s="92">
        <v>18</v>
      </c>
      <c r="B19" s="92" t="s">
        <v>357</v>
      </c>
      <c r="C19" s="92" t="s">
        <v>358</v>
      </c>
      <c r="D19" s="92" t="s">
        <v>19</v>
      </c>
      <c r="E19" s="92" t="s">
        <v>5469</v>
      </c>
      <c r="F19" s="92" t="s">
        <v>550</v>
      </c>
      <c r="G19" s="92">
        <v>2011</v>
      </c>
      <c r="H19" s="92">
        <v>-32.376915099999998</v>
      </c>
      <c r="I19" s="92">
        <v>-54.165408100000001</v>
      </c>
      <c r="J19" s="92" t="s">
        <v>205</v>
      </c>
      <c r="K19" s="92" t="s">
        <v>1510</v>
      </c>
      <c r="L19" s="92" t="s">
        <v>5505</v>
      </c>
      <c r="M19" s="92" t="s">
        <v>5506</v>
      </c>
      <c r="N19" s="92" t="s">
        <v>23</v>
      </c>
      <c r="O19" s="92" t="s">
        <v>1510</v>
      </c>
      <c r="P19" s="92" t="s">
        <v>14213</v>
      </c>
      <c r="Q19" s="92" t="s">
        <v>14213</v>
      </c>
      <c r="R19" s="92" t="s">
        <v>14213</v>
      </c>
      <c r="S19" s="92" t="s">
        <v>5472</v>
      </c>
      <c r="T19" s="92" t="s">
        <v>14213</v>
      </c>
      <c r="U19" s="92" t="s">
        <v>14213</v>
      </c>
      <c r="V19" s="92" t="s">
        <v>14213</v>
      </c>
    </row>
    <row r="20" spans="1:22">
      <c r="A20" s="92">
        <v>19</v>
      </c>
      <c r="B20" s="92" t="s">
        <v>357</v>
      </c>
      <c r="C20" s="92" t="s">
        <v>358</v>
      </c>
      <c r="D20" s="92" t="s">
        <v>19</v>
      </c>
      <c r="E20" s="92" t="s">
        <v>5469</v>
      </c>
      <c r="F20" s="92" t="s">
        <v>550</v>
      </c>
      <c r="G20" s="92">
        <v>2011</v>
      </c>
      <c r="H20" s="92">
        <v>-32.376915099999998</v>
      </c>
      <c r="I20" s="92">
        <v>-54.165408100000001</v>
      </c>
      <c r="J20" s="92" t="s">
        <v>205</v>
      </c>
      <c r="K20" s="92" t="s">
        <v>1510</v>
      </c>
      <c r="L20" s="92" t="s">
        <v>5507</v>
      </c>
      <c r="M20" s="92" t="s">
        <v>5508</v>
      </c>
      <c r="N20" s="92" t="s">
        <v>23</v>
      </c>
      <c r="O20" s="92" t="s">
        <v>1510</v>
      </c>
      <c r="P20" s="92" t="s">
        <v>14213</v>
      </c>
      <c r="Q20" s="92" t="s">
        <v>14213</v>
      </c>
      <c r="R20" s="92" t="s">
        <v>14213</v>
      </c>
      <c r="S20" s="92" t="s">
        <v>5472</v>
      </c>
      <c r="T20" s="92" t="s">
        <v>14213</v>
      </c>
      <c r="U20" s="92" t="s">
        <v>14213</v>
      </c>
      <c r="V20" s="92" t="s">
        <v>14213</v>
      </c>
    </row>
    <row r="21" spans="1:22">
      <c r="A21" s="92">
        <v>20</v>
      </c>
      <c r="B21" s="92" t="s">
        <v>357</v>
      </c>
      <c r="C21" s="92" t="s">
        <v>358</v>
      </c>
      <c r="D21" s="92" t="s">
        <v>19</v>
      </c>
      <c r="E21" s="92" t="s">
        <v>5469</v>
      </c>
      <c r="F21" s="92" t="s">
        <v>550</v>
      </c>
      <c r="G21" s="92">
        <v>2011</v>
      </c>
      <c r="H21" s="92">
        <v>-32.376915099999998</v>
      </c>
      <c r="I21" s="92">
        <v>-54.165408100000001</v>
      </c>
      <c r="J21" s="92" t="s">
        <v>42</v>
      </c>
      <c r="K21" s="92" t="s">
        <v>1510</v>
      </c>
      <c r="L21" s="92" t="s">
        <v>5509</v>
      </c>
      <c r="M21" s="92" t="s">
        <v>5510</v>
      </c>
      <c r="N21" s="92" t="s">
        <v>26</v>
      </c>
      <c r="O21" s="92" t="s">
        <v>1510</v>
      </c>
      <c r="P21" s="92" t="s">
        <v>14213</v>
      </c>
      <c r="Q21" s="92" t="s">
        <v>14213</v>
      </c>
      <c r="R21" s="92" t="s">
        <v>14213</v>
      </c>
      <c r="S21" s="92" t="s">
        <v>5472</v>
      </c>
      <c r="T21" s="92" t="s">
        <v>14213</v>
      </c>
      <c r="U21" s="92" t="s">
        <v>14213</v>
      </c>
      <c r="V21" s="92" t="s">
        <v>14213</v>
      </c>
    </row>
    <row r="22" spans="1:22">
      <c r="A22" s="92">
        <v>21</v>
      </c>
      <c r="B22" s="92" t="s">
        <v>357</v>
      </c>
      <c r="C22" s="92" t="s">
        <v>358</v>
      </c>
      <c r="D22" s="92" t="s">
        <v>19</v>
      </c>
      <c r="E22" s="92" t="s">
        <v>5469</v>
      </c>
      <c r="F22" s="92" t="s">
        <v>550</v>
      </c>
      <c r="G22" s="92">
        <v>2011</v>
      </c>
      <c r="H22" s="92">
        <v>-32.376915099999998</v>
      </c>
      <c r="I22" s="92">
        <v>-54.165408100000001</v>
      </c>
      <c r="J22" s="92" t="s">
        <v>42</v>
      </c>
      <c r="K22" s="92" t="s">
        <v>1510</v>
      </c>
      <c r="L22" s="92" t="s">
        <v>5511</v>
      </c>
      <c r="M22" s="92" t="s">
        <v>5512</v>
      </c>
      <c r="N22" s="92" t="s">
        <v>26</v>
      </c>
      <c r="O22" s="92" t="s">
        <v>1510</v>
      </c>
      <c r="P22" s="92" t="s">
        <v>14213</v>
      </c>
      <c r="Q22" s="92" t="s">
        <v>14213</v>
      </c>
      <c r="R22" s="92" t="s">
        <v>14213</v>
      </c>
      <c r="S22" s="92" t="s">
        <v>5472</v>
      </c>
      <c r="T22" s="92" t="s">
        <v>14213</v>
      </c>
      <c r="U22" s="92" t="s">
        <v>14213</v>
      </c>
      <c r="V22" s="92" t="s">
        <v>14213</v>
      </c>
    </row>
    <row r="23" spans="1:22">
      <c r="A23" s="92">
        <v>22</v>
      </c>
      <c r="B23" s="92" t="s">
        <v>357</v>
      </c>
      <c r="C23" s="92" t="s">
        <v>358</v>
      </c>
      <c r="D23" s="92" t="s">
        <v>19</v>
      </c>
      <c r="E23" s="92" t="s">
        <v>5469</v>
      </c>
      <c r="F23" s="92" t="s">
        <v>550</v>
      </c>
      <c r="G23" s="92">
        <v>2011</v>
      </c>
      <c r="H23" s="92">
        <v>-32.376915099999998</v>
      </c>
      <c r="I23" s="92">
        <v>-54.165408100000001</v>
      </c>
      <c r="J23" s="92" t="s">
        <v>42</v>
      </c>
      <c r="K23" s="92" t="s">
        <v>1510</v>
      </c>
      <c r="L23" s="92" t="s">
        <v>5513</v>
      </c>
      <c r="M23" s="92" t="s">
        <v>5514</v>
      </c>
      <c r="N23" s="92" t="s">
        <v>26</v>
      </c>
      <c r="O23" s="92" t="s">
        <v>1510</v>
      </c>
      <c r="P23" s="92" t="s">
        <v>14213</v>
      </c>
      <c r="Q23" s="92" t="s">
        <v>14213</v>
      </c>
      <c r="R23" s="92" t="s">
        <v>14213</v>
      </c>
      <c r="S23" s="92" t="s">
        <v>5472</v>
      </c>
      <c r="T23" s="92" t="s">
        <v>14213</v>
      </c>
      <c r="U23" s="92" t="s">
        <v>14213</v>
      </c>
      <c r="V23" s="92" t="s">
        <v>14213</v>
      </c>
    </row>
    <row r="24" spans="1:22">
      <c r="A24" s="92">
        <v>23</v>
      </c>
      <c r="B24" s="92" t="s">
        <v>357</v>
      </c>
      <c r="C24" s="92" t="s">
        <v>358</v>
      </c>
      <c r="D24" s="92" t="s">
        <v>19</v>
      </c>
      <c r="E24" s="92" t="s">
        <v>549</v>
      </c>
      <c r="F24" s="92" t="s">
        <v>550</v>
      </c>
      <c r="G24" s="92">
        <v>2002</v>
      </c>
      <c r="H24" s="92">
        <v>-34.264247400000002</v>
      </c>
      <c r="I24" s="92">
        <v>-57.610677500000001</v>
      </c>
      <c r="J24" s="92" t="s">
        <v>31</v>
      </c>
      <c r="K24" s="92" t="s">
        <v>1510</v>
      </c>
      <c r="L24" s="92" t="s">
        <v>5515</v>
      </c>
      <c r="M24" s="92" t="s">
        <v>5516</v>
      </c>
      <c r="N24" s="92" t="s">
        <v>23</v>
      </c>
      <c r="O24" s="92" t="s">
        <v>1510</v>
      </c>
      <c r="P24" s="92" t="s">
        <v>14213</v>
      </c>
      <c r="Q24" s="92" t="s">
        <v>14213</v>
      </c>
      <c r="R24" s="92" t="s">
        <v>14213</v>
      </c>
      <c r="S24" s="92" t="s">
        <v>5472</v>
      </c>
      <c r="T24" s="92" t="s">
        <v>14213</v>
      </c>
      <c r="U24" s="92" t="s">
        <v>14213</v>
      </c>
      <c r="V24" s="92" t="s">
        <v>14213</v>
      </c>
    </row>
    <row r="25" spans="1:22">
      <c r="A25" s="92">
        <v>24</v>
      </c>
      <c r="B25" s="92" t="s">
        <v>357</v>
      </c>
      <c r="C25" s="92" t="s">
        <v>358</v>
      </c>
      <c r="D25" s="92" t="s">
        <v>19</v>
      </c>
      <c r="E25" s="92" t="s">
        <v>549</v>
      </c>
      <c r="F25" s="92" t="s">
        <v>550</v>
      </c>
      <c r="G25" s="92">
        <v>2002</v>
      </c>
      <c r="H25" s="92">
        <v>-34.264247400000002</v>
      </c>
      <c r="I25" s="92">
        <v>-57.610677500000001</v>
      </c>
      <c r="J25" s="92" t="s">
        <v>42</v>
      </c>
      <c r="K25" s="92" t="s">
        <v>1510</v>
      </c>
      <c r="L25" s="92" t="s">
        <v>5517</v>
      </c>
      <c r="M25" s="92" t="s">
        <v>5518</v>
      </c>
      <c r="N25" s="92" t="s">
        <v>26</v>
      </c>
      <c r="O25" s="92" t="s">
        <v>1510</v>
      </c>
      <c r="P25" s="92" t="s">
        <v>14213</v>
      </c>
      <c r="Q25" s="92" t="s">
        <v>14213</v>
      </c>
      <c r="R25" s="92" t="s">
        <v>14213</v>
      </c>
      <c r="S25" s="92" t="s">
        <v>5472</v>
      </c>
      <c r="T25" s="92" t="s">
        <v>14213</v>
      </c>
      <c r="U25" s="92" t="s">
        <v>14213</v>
      </c>
      <c r="V25" s="92" t="s">
        <v>14213</v>
      </c>
    </row>
    <row r="26" spans="1:22">
      <c r="A26" s="92">
        <v>25</v>
      </c>
      <c r="B26" s="92" t="s">
        <v>357</v>
      </c>
      <c r="C26" s="92" t="s">
        <v>358</v>
      </c>
      <c r="D26" s="92" t="s">
        <v>19</v>
      </c>
      <c r="E26" s="92" t="s">
        <v>549</v>
      </c>
      <c r="F26" s="92" t="s">
        <v>550</v>
      </c>
      <c r="G26" s="92">
        <v>2002</v>
      </c>
      <c r="H26" s="92">
        <v>-34.264247400000002</v>
      </c>
      <c r="I26" s="92">
        <v>-57.610677500000001</v>
      </c>
      <c r="J26" s="92" t="s">
        <v>42</v>
      </c>
      <c r="K26" s="92" t="s">
        <v>1510</v>
      </c>
      <c r="L26" s="92" t="s">
        <v>5519</v>
      </c>
      <c r="M26" s="92" t="s">
        <v>5520</v>
      </c>
      <c r="N26" s="92" t="s">
        <v>26</v>
      </c>
      <c r="O26" s="92" t="s">
        <v>1510</v>
      </c>
      <c r="P26" s="92" t="s">
        <v>14213</v>
      </c>
      <c r="Q26" s="92" t="s">
        <v>14213</v>
      </c>
      <c r="R26" s="92" t="s">
        <v>14213</v>
      </c>
      <c r="S26" s="92" t="s">
        <v>5472</v>
      </c>
      <c r="T26" s="92" t="s">
        <v>14213</v>
      </c>
      <c r="U26" s="92" t="s">
        <v>14213</v>
      </c>
      <c r="V26" s="92" t="s">
        <v>14213</v>
      </c>
    </row>
    <row r="27" spans="1:22">
      <c r="A27" s="92">
        <v>26</v>
      </c>
      <c r="B27" s="92" t="s">
        <v>357</v>
      </c>
      <c r="C27" s="92" t="s">
        <v>358</v>
      </c>
      <c r="D27" s="92" t="s">
        <v>19</v>
      </c>
      <c r="E27" s="92" t="s">
        <v>549</v>
      </c>
      <c r="F27" s="92" t="s">
        <v>550</v>
      </c>
      <c r="G27" s="92">
        <v>2002</v>
      </c>
      <c r="H27" s="92">
        <v>-34.264247400000002</v>
      </c>
      <c r="I27" s="92">
        <v>-57.610677500000001</v>
      </c>
      <c r="J27" s="92" t="s">
        <v>42</v>
      </c>
      <c r="K27" s="92" t="s">
        <v>1510</v>
      </c>
      <c r="L27" s="92" t="s">
        <v>5521</v>
      </c>
      <c r="M27" s="92" t="s">
        <v>5522</v>
      </c>
      <c r="N27" s="92" t="s">
        <v>26</v>
      </c>
      <c r="O27" s="92" t="s">
        <v>1510</v>
      </c>
      <c r="P27" s="92" t="s">
        <v>14213</v>
      </c>
      <c r="Q27" s="92" t="s">
        <v>14213</v>
      </c>
      <c r="R27" s="92" t="s">
        <v>14213</v>
      </c>
      <c r="S27" s="92" t="s">
        <v>5472</v>
      </c>
      <c r="T27" s="92" t="s">
        <v>14213</v>
      </c>
      <c r="U27" s="92" t="s">
        <v>14213</v>
      </c>
      <c r="V27" s="92" t="s">
        <v>14213</v>
      </c>
    </row>
    <row r="28" spans="1:22">
      <c r="A28" s="92">
        <v>27</v>
      </c>
      <c r="B28" s="92" t="s">
        <v>357</v>
      </c>
      <c r="C28" s="92" t="s">
        <v>358</v>
      </c>
      <c r="D28" s="92" t="s">
        <v>19</v>
      </c>
      <c r="E28" s="92" t="s">
        <v>549</v>
      </c>
      <c r="F28" s="92" t="s">
        <v>550</v>
      </c>
      <c r="G28" s="92">
        <v>2002</v>
      </c>
      <c r="H28" s="92">
        <v>-34.264247400000002</v>
      </c>
      <c r="I28" s="92">
        <v>-57.610677500000001</v>
      </c>
      <c r="J28" s="92" t="s">
        <v>42</v>
      </c>
      <c r="K28" s="92" t="s">
        <v>1510</v>
      </c>
      <c r="L28" s="92" t="s">
        <v>5523</v>
      </c>
      <c r="M28" s="92" t="s">
        <v>5524</v>
      </c>
      <c r="N28" s="92" t="s">
        <v>26</v>
      </c>
      <c r="O28" s="92" t="s">
        <v>1510</v>
      </c>
      <c r="P28" s="92" t="s">
        <v>14213</v>
      </c>
      <c r="Q28" s="92" t="s">
        <v>14213</v>
      </c>
      <c r="R28" s="92" t="s">
        <v>14213</v>
      </c>
      <c r="S28" s="92" t="s">
        <v>5472</v>
      </c>
      <c r="T28" s="92" t="s">
        <v>14213</v>
      </c>
      <c r="U28" s="92" t="s">
        <v>14213</v>
      </c>
      <c r="V28" s="92" t="s">
        <v>14213</v>
      </c>
    </row>
    <row r="29" spans="1:22">
      <c r="A29" s="92">
        <v>28</v>
      </c>
      <c r="B29" s="92" t="s">
        <v>357</v>
      </c>
      <c r="C29" s="92" t="s">
        <v>358</v>
      </c>
      <c r="D29" s="92" t="s">
        <v>19</v>
      </c>
      <c r="E29" s="92" t="s">
        <v>549</v>
      </c>
      <c r="F29" s="92" t="s">
        <v>550</v>
      </c>
      <c r="G29" s="92">
        <v>2002</v>
      </c>
      <c r="H29" s="92">
        <v>-34.264247400000002</v>
      </c>
      <c r="I29" s="92">
        <v>-57.610677500000001</v>
      </c>
      <c r="J29" s="92" t="s">
        <v>42</v>
      </c>
      <c r="K29" s="92" t="s">
        <v>1510</v>
      </c>
      <c r="L29" s="92" t="s">
        <v>5525</v>
      </c>
      <c r="M29" s="92" t="s">
        <v>5526</v>
      </c>
      <c r="N29" s="92" t="s">
        <v>26</v>
      </c>
      <c r="O29" s="92" t="s">
        <v>1510</v>
      </c>
      <c r="P29" s="92" t="s">
        <v>14213</v>
      </c>
      <c r="Q29" s="92" t="s">
        <v>14213</v>
      </c>
      <c r="R29" s="92" t="s">
        <v>14213</v>
      </c>
      <c r="S29" s="92" t="s">
        <v>5472</v>
      </c>
      <c r="T29" s="92" t="s">
        <v>14213</v>
      </c>
      <c r="U29" s="92" t="s">
        <v>14213</v>
      </c>
      <c r="V29" s="92" t="s">
        <v>14213</v>
      </c>
    </row>
    <row r="30" spans="1:22">
      <c r="A30" s="92">
        <v>29</v>
      </c>
      <c r="B30" s="92" t="s">
        <v>357</v>
      </c>
      <c r="C30" s="92" t="s">
        <v>358</v>
      </c>
      <c r="D30" s="92" t="s">
        <v>19</v>
      </c>
      <c r="E30" s="92" t="s">
        <v>549</v>
      </c>
      <c r="F30" s="92" t="s">
        <v>550</v>
      </c>
      <c r="G30" s="92">
        <v>2002</v>
      </c>
      <c r="H30" s="92">
        <v>-34.264247400000002</v>
      </c>
      <c r="I30" s="92">
        <v>-57.610677500000001</v>
      </c>
      <c r="J30" s="92" t="s">
        <v>42</v>
      </c>
      <c r="K30" s="92" t="s">
        <v>1510</v>
      </c>
      <c r="L30" s="92" t="s">
        <v>5527</v>
      </c>
      <c r="M30" s="92" t="s">
        <v>5528</v>
      </c>
      <c r="N30" s="92" t="s">
        <v>26</v>
      </c>
      <c r="O30" s="92" t="s">
        <v>1510</v>
      </c>
      <c r="P30" s="92" t="s">
        <v>14213</v>
      </c>
      <c r="Q30" s="92" t="s">
        <v>14213</v>
      </c>
      <c r="R30" s="92" t="s">
        <v>14213</v>
      </c>
      <c r="S30" s="92" t="s">
        <v>5472</v>
      </c>
      <c r="T30" s="92" t="s">
        <v>14213</v>
      </c>
      <c r="U30" s="92" t="s">
        <v>14213</v>
      </c>
      <c r="V30" s="92" t="s">
        <v>14213</v>
      </c>
    </row>
    <row r="31" spans="1:22">
      <c r="A31" s="92">
        <v>30</v>
      </c>
      <c r="B31" s="92" t="s">
        <v>357</v>
      </c>
      <c r="C31" s="92" t="s">
        <v>358</v>
      </c>
      <c r="D31" s="92" t="s">
        <v>19</v>
      </c>
      <c r="E31" s="92" t="s">
        <v>549</v>
      </c>
      <c r="F31" s="92" t="s">
        <v>550</v>
      </c>
      <c r="G31" s="92">
        <v>2002</v>
      </c>
      <c r="H31" s="92">
        <v>-34.264247400000002</v>
      </c>
      <c r="I31" s="92">
        <v>-57.610677500000001</v>
      </c>
      <c r="J31" s="92" t="s">
        <v>42</v>
      </c>
      <c r="K31" s="92" t="s">
        <v>1510</v>
      </c>
      <c r="L31" s="92" t="s">
        <v>5529</v>
      </c>
      <c r="M31" s="92" t="s">
        <v>5530</v>
      </c>
      <c r="N31" s="92" t="s">
        <v>26</v>
      </c>
      <c r="O31" s="92" t="s">
        <v>1510</v>
      </c>
      <c r="P31" s="92" t="s">
        <v>14213</v>
      </c>
      <c r="Q31" s="92" t="s">
        <v>14213</v>
      </c>
      <c r="R31" s="92" t="s">
        <v>14213</v>
      </c>
      <c r="S31" s="92" t="s">
        <v>5472</v>
      </c>
      <c r="T31" s="92" t="s">
        <v>14213</v>
      </c>
      <c r="U31" s="92" t="s">
        <v>14213</v>
      </c>
      <c r="V31" s="92" t="s">
        <v>14213</v>
      </c>
    </row>
    <row r="32" spans="1:22">
      <c r="A32" s="92">
        <v>31</v>
      </c>
      <c r="B32" s="92" t="s">
        <v>357</v>
      </c>
      <c r="C32" s="92" t="s">
        <v>358</v>
      </c>
      <c r="D32" s="92" t="s">
        <v>19</v>
      </c>
      <c r="E32" s="92" t="s">
        <v>549</v>
      </c>
      <c r="F32" s="92" t="s">
        <v>550</v>
      </c>
      <c r="G32" s="92">
        <v>2002</v>
      </c>
      <c r="H32" s="92">
        <v>-34.264247400000002</v>
      </c>
      <c r="I32" s="92">
        <v>-57.610677500000001</v>
      </c>
      <c r="J32" s="92" t="s">
        <v>42</v>
      </c>
      <c r="K32" s="92" t="s">
        <v>1510</v>
      </c>
      <c r="L32" s="92" t="s">
        <v>5531</v>
      </c>
      <c r="M32" s="92" t="s">
        <v>5532</v>
      </c>
      <c r="N32" s="92" t="s">
        <v>26</v>
      </c>
      <c r="O32" s="92" t="s">
        <v>1510</v>
      </c>
      <c r="P32" s="92" t="s">
        <v>14213</v>
      </c>
      <c r="Q32" s="92" t="s">
        <v>14213</v>
      </c>
      <c r="R32" s="92" t="s">
        <v>14213</v>
      </c>
      <c r="S32" s="92" t="s">
        <v>5472</v>
      </c>
      <c r="T32" s="92" t="s">
        <v>14213</v>
      </c>
      <c r="U32" s="92" t="s">
        <v>14213</v>
      </c>
      <c r="V32" s="92" t="s">
        <v>14213</v>
      </c>
    </row>
    <row r="33" spans="1:22">
      <c r="A33" s="92">
        <v>32</v>
      </c>
      <c r="B33" s="92" t="s">
        <v>357</v>
      </c>
      <c r="C33" s="92" t="s">
        <v>358</v>
      </c>
      <c r="D33" s="92" t="s">
        <v>19</v>
      </c>
      <c r="E33" s="92" t="s">
        <v>549</v>
      </c>
      <c r="F33" s="92" t="s">
        <v>550</v>
      </c>
      <c r="G33" s="92">
        <v>2002</v>
      </c>
      <c r="H33" s="92">
        <v>-34.264247400000002</v>
      </c>
      <c r="I33" s="92">
        <v>-57.610677500000001</v>
      </c>
      <c r="J33" s="92" t="s">
        <v>42</v>
      </c>
      <c r="K33" s="92" t="s">
        <v>1510</v>
      </c>
      <c r="L33" s="92" t="s">
        <v>5533</v>
      </c>
      <c r="M33" s="92" t="s">
        <v>5534</v>
      </c>
      <c r="N33" s="92" t="s">
        <v>26</v>
      </c>
      <c r="O33" s="92" t="s">
        <v>1510</v>
      </c>
      <c r="P33" s="92" t="s">
        <v>14213</v>
      </c>
      <c r="Q33" s="92" t="s">
        <v>14213</v>
      </c>
      <c r="R33" s="92" t="s">
        <v>14213</v>
      </c>
      <c r="S33" s="92" t="s">
        <v>5472</v>
      </c>
      <c r="T33" s="92" t="s">
        <v>14213</v>
      </c>
      <c r="U33" s="92" t="s">
        <v>14213</v>
      </c>
      <c r="V33" s="92" t="s">
        <v>14213</v>
      </c>
    </row>
    <row r="34" spans="1:22">
      <c r="A34" s="92">
        <v>33</v>
      </c>
      <c r="B34" s="92" t="s">
        <v>357</v>
      </c>
      <c r="C34" s="92" t="s">
        <v>358</v>
      </c>
      <c r="D34" s="92" t="s">
        <v>19</v>
      </c>
      <c r="E34" s="92" t="s">
        <v>549</v>
      </c>
      <c r="F34" s="92" t="s">
        <v>550</v>
      </c>
      <c r="G34" s="92">
        <v>2002</v>
      </c>
      <c r="H34" s="92">
        <v>-34.264247400000002</v>
      </c>
      <c r="I34" s="92">
        <v>-57.610677500000001</v>
      </c>
      <c r="J34" s="92" t="s">
        <v>42</v>
      </c>
      <c r="K34" s="92" t="s">
        <v>1510</v>
      </c>
      <c r="L34" s="92" t="s">
        <v>5535</v>
      </c>
      <c r="M34" s="92" t="s">
        <v>5536</v>
      </c>
      <c r="N34" s="92" t="s">
        <v>26</v>
      </c>
      <c r="O34" s="92" t="s">
        <v>1510</v>
      </c>
      <c r="P34" s="92" t="s">
        <v>14213</v>
      </c>
      <c r="Q34" s="92" t="s">
        <v>14213</v>
      </c>
      <c r="R34" s="92" t="s">
        <v>14213</v>
      </c>
      <c r="S34" s="92" t="s">
        <v>5472</v>
      </c>
      <c r="T34" s="92" t="s">
        <v>14213</v>
      </c>
      <c r="U34" s="92" t="s">
        <v>14213</v>
      </c>
      <c r="V34" s="92" t="s">
        <v>14213</v>
      </c>
    </row>
    <row r="35" spans="1:22">
      <c r="A35" s="92">
        <v>34</v>
      </c>
      <c r="B35" s="92" t="s">
        <v>357</v>
      </c>
      <c r="C35" s="92" t="s">
        <v>358</v>
      </c>
      <c r="D35" s="92" t="s">
        <v>19</v>
      </c>
      <c r="E35" s="92" t="s">
        <v>549</v>
      </c>
      <c r="F35" s="92" t="s">
        <v>550</v>
      </c>
      <c r="G35" s="92">
        <v>2002</v>
      </c>
      <c r="H35" s="92">
        <v>-34.264247400000002</v>
      </c>
      <c r="I35" s="92">
        <v>-57.610677500000001</v>
      </c>
      <c r="J35" s="92" t="s">
        <v>42</v>
      </c>
      <c r="K35" s="92" t="s">
        <v>1510</v>
      </c>
      <c r="L35" s="92" t="s">
        <v>5537</v>
      </c>
      <c r="M35" s="92" t="s">
        <v>5538</v>
      </c>
      <c r="N35" s="92" t="s">
        <v>26</v>
      </c>
      <c r="O35" s="92" t="s">
        <v>1510</v>
      </c>
      <c r="P35" s="92" t="s">
        <v>14213</v>
      </c>
      <c r="Q35" s="92" t="s">
        <v>14213</v>
      </c>
      <c r="R35" s="92" t="s">
        <v>14213</v>
      </c>
      <c r="S35" s="92" t="s">
        <v>5472</v>
      </c>
      <c r="T35" s="92" t="s">
        <v>14213</v>
      </c>
      <c r="U35" s="92" t="s">
        <v>14213</v>
      </c>
      <c r="V35" s="92" t="s">
        <v>14213</v>
      </c>
    </row>
    <row r="36" spans="1:22">
      <c r="A36" s="92">
        <v>35</v>
      </c>
      <c r="B36" s="92" t="s">
        <v>357</v>
      </c>
      <c r="C36" s="92" t="s">
        <v>358</v>
      </c>
      <c r="D36" s="92" t="s">
        <v>19</v>
      </c>
      <c r="E36" s="92" t="s">
        <v>549</v>
      </c>
      <c r="F36" s="92" t="s">
        <v>550</v>
      </c>
      <c r="G36" s="92">
        <v>2002</v>
      </c>
      <c r="H36" s="92">
        <v>-34.264247400000002</v>
      </c>
      <c r="I36" s="92">
        <v>-57.610677500000001</v>
      </c>
      <c r="J36" s="92" t="s">
        <v>42</v>
      </c>
      <c r="K36" s="92" t="s">
        <v>1510</v>
      </c>
      <c r="L36" s="92" t="s">
        <v>5539</v>
      </c>
      <c r="M36" s="92" t="s">
        <v>5540</v>
      </c>
      <c r="N36" s="92" t="s">
        <v>26</v>
      </c>
      <c r="O36" s="92" t="s">
        <v>1510</v>
      </c>
      <c r="P36" s="92" t="s">
        <v>14213</v>
      </c>
      <c r="Q36" s="92" t="s">
        <v>14213</v>
      </c>
      <c r="R36" s="92" t="s">
        <v>14213</v>
      </c>
      <c r="S36" s="92" t="s">
        <v>5472</v>
      </c>
      <c r="T36" s="92" t="s">
        <v>14213</v>
      </c>
      <c r="U36" s="92" t="s">
        <v>14213</v>
      </c>
      <c r="V36" s="92" t="s">
        <v>14213</v>
      </c>
    </row>
    <row r="37" spans="1:22">
      <c r="A37" s="92">
        <v>36</v>
      </c>
      <c r="B37" s="92" t="s">
        <v>357</v>
      </c>
      <c r="C37" s="92" t="s">
        <v>358</v>
      </c>
      <c r="D37" s="92" t="s">
        <v>19</v>
      </c>
      <c r="E37" s="92" t="s">
        <v>549</v>
      </c>
      <c r="F37" s="92" t="s">
        <v>550</v>
      </c>
      <c r="G37" s="92">
        <v>2002</v>
      </c>
      <c r="H37" s="92">
        <v>-34.264247400000002</v>
      </c>
      <c r="I37" s="92">
        <v>-57.610677500000001</v>
      </c>
      <c r="J37" s="92" t="s">
        <v>42</v>
      </c>
      <c r="K37" s="92" t="s">
        <v>1510</v>
      </c>
      <c r="L37" s="92" t="s">
        <v>5541</v>
      </c>
      <c r="M37" s="92" t="s">
        <v>5542</v>
      </c>
      <c r="N37" s="92" t="s">
        <v>26</v>
      </c>
      <c r="O37" s="92" t="s">
        <v>1510</v>
      </c>
      <c r="P37" s="92" t="s">
        <v>14213</v>
      </c>
      <c r="Q37" s="92" t="s">
        <v>14213</v>
      </c>
      <c r="R37" s="92" t="s">
        <v>14213</v>
      </c>
      <c r="S37" s="92" t="s">
        <v>5472</v>
      </c>
      <c r="T37" s="92" t="s">
        <v>14213</v>
      </c>
      <c r="U37" s="92" t="s">
        <v>14213</v>
      </c>
      <c r="V37" s="92" t="s">
        <v>14213</v>
      </c>
    </row>
    <row r="38" spans="1:22">
      <c r="A38" s="92">
        <v>37</v>
      </c>
      <c r="B38" s="92" t="s">
        <v>357</v>
      </c>
      <c r="C38" s="92" t="s">
        <v>358</v>
      </c>
      <c r="D38" s="92" t="s">
        <v>19</v>
      </c>
      <c r="E38" s="92" t="s">
        <v>549</v>
      </c>
      <c r="F38" s="92" t="s">
        <v>550</v>
      </c>
      <c r="G38" s="92">
        <v>2002</v>
      </c>
      <c r="H38" s="92">
        <v>-34.264247400000002</v>
      </c>
      <c r="I38" s="92">
        <v>-57.610677500000001</v>
      </c>
      <c r="J38" s="92" t="s">
        <v>42</v>
      </c>
      <c r="K38" s="92" t="s">
        <v>1510</v>
      </c>
      <c r="L38" s="92" t="s">
        <v>5543</v>
      </c>
      <c r="M38" s="92" t="s">
        <v>5544</v>
      </c>
      <c r="N38" s="92" t="s">
        <v>26</v>
      </c>
      <c r="O38" s="92" t="s">
        <v>1510</v>
      </c>
      <c r="P38" s="92" t="s">
        <v>14213</v>
      </c>
      <c r="Q38" s="92" t="s">
        <v>14213</v>
      </c>
      <c r="R38" s="92" t="s">
        <v>14213</v>
      </c>
      <c r="S38" s="92" t="s">
        <v>5472</v>
      </c>
      <c r="T38" s="92" t="s">
        <v>14213</v>
      </c>
      <c r="U38" s="92" t="s">
        <v>14213</v>
      </c>
      <c r="V38" s="92" t="s">
        <v>14213</v>
      </c>
    </row>
    <row r="39" spans="1:22">
      <c r="A39" s="92">
        <v>38</v>
      </c>
      <c r="B39" s="92" t="s">
        <v>357</v>
      </c>
      <c r="C39" s="92" t="s">
        <v>358</v>
      </c>
      <c r="D39" s="92" t="s">
        <v>19</v>
      </c>
      <c r="E39" s="92" t="s">
        <v>549</v>
      </c>
      <c r="F39" s="92" t="s">
        <v>550</v>
      </c>
      <c r="G39" s="92">
        <v>2002</v>
      </c>
      <c r="H39" s="92">
        <v>-34.264247400000002</v>
      </c>
      <c r="I39" s="92">
        <v>-57.610677500000001</v>
      </c>
      <c r="J39" s="92" t="s">
        <v>42</v>
      </c>
      <c r="K39" s="92" t="s">
        <v>1510</v>
      </c>
      <c r="L39" s="92" t="s">
        <v>5545</v>
      </c>
      <c r="M39" s="92" t="s">
        <v>5546</v>
      </c>
      <c r="N39" s="92" t="s">
        <v>26</v>
      </c>
      <c r="O39" s="92" t="s">
        <v>1510</v>
      </c>
      <c r="P39" s="92" t="s">
        <v>14213</v>
      </c>
      <c r="Q39" s="92" t="s">
        <v>14213</v>
      </c>
      <c r="R39" s="92" t="s">
        <v>14213</v>
      </c>
      <c r="S39" s="92" t="s">
        <v>5472</v>
      </c>
      <c r="T39" s="92" t="s">
        <v>14213</v>
      </c>
      <c r="U39" s="92" t="s">
        <v>14213</v>
      </c>
      <c r="V39" s="92" t="s">
        <v>14213</v>
      </c>
    </row>
    <row r="40" spans="1:22">
      <c r="A40" s="92">
        <v>39</v>
      </c>
      <c r="B40" s="92" t="s">
        <v>357</v>
      </c>
      <c r="C40" s="92" t="s">
        <v>358</v>
      </c>
      <c r="D40" s="92" t="s">
        <v>19</v>
      </c>
      <c r="E40" s="92" t="s">
        <v>5547</v>
      </c>
      <c r="F40" s="92" t="s">
        <v>550</v>
      </c>
      <c r="G40" s="92">
        <v>2009</v>
      </c>
      <c r="H40" s="92">
        <v>-34.164144299999997</v>
      </c>
      <c r="I40" s="92">
        <v>-58.034203599999998</v>
      </c>
      <c r="J40" s="92" t="s">
        <v>31</v>
      </c>
      <c r="K40" s="92" t="s">
        <v>1510</v>
      </c>
      <c r="L40" s="92" t="s">
        <v>5548</v>
      </c>
      <c r="M40" s="92" t="s">
        <v>5549</v>
      </c>
      <c r="N40" s="92" t="s">
        <v>23</v>
      </c>
      <c r="O40" s="92" t="s">
        <v>1510</v>
      </c>
      <c r="P40" s="92" t="s">
        <v>14213</v>
      </c>
      <c r="Q40" s="92" t="s">
        <v>14213</v>
      </c>
      <c r="R40" s="92" t="s">
        <v>14213</v>
      </c>
      <c r="S40" s="92" t="s">
        <v>5472</v>
      </c>
      <c r="T40" s="92" t="s">
        <v>14213</v>
      </c>
      <c r="U40" s="92" t="s">
        <v>14213</v>
      </c>
      <c r="V40" s="92" t="s">
        <v>14213</v>
      </c>
    </row>
    <row r="41" spans="1:22">
      <c r="A41" s="92">
        <v>40</v>
      </c>
      <c r="B41" s="92" t="s">
        <v>357</v>
      </c>
      <c r="C41" s="92" t="s">
        <v>358</v>
      </c>
      <c r="D41" s="92" t="s">
        <v>19</v>
      </c>
      <c r="E41" s="92" t="s">
        <v>5547</v>
      </c>
      <c r="F41" s="92" t="s">
        <v>550</v>
      </c>
      <c r="G41" s="92">
        <v>2009</v>
      </c>
      <c r="H41" s="92">
        <v>-34.164144299999997</v>
      </c>
      <c r="I41" s="92">
        <v>-58.034203599999998</v>
      </c>
      <c r="J41" s="92" t="s">
        <v>42</v>
      </c>
      <c r="K41" s="92" t="s">
        <v>1510</v>
      </c>
      <c r="L41" s="92" t="s">
        <v>5550</v>
      </c>
      <c r="M41" s="92" t="s">
        <v>5551</v>
      </c>
      <c r="N41" s="92" t="s">
        <v>26</v>
      </c>
      <c r="O41" s="92" t="s">
        <v>1510</v>
      </c>
      <c r="P41" s="92" t="s">
        <v>14213</v>
      </c>
      <c r="Q41" s="92" t="s">
        <v>14213</v>
      </c>
      <c r="R41" s="92" t="s">
        <v>14213</v>
      </c>
      <c r="S41" s="92" t="s">
        <v>5472</v>
      </c>
      <c r="T41" s="92" t="s">
        <v>14213</v>
      </c>
      <c r="U41" s="92" t="s">
        <v>14213</v>
      </c>
      <c r="V41" s="92" t="s">
        <v>14213</v>
      </c>
    </row>
    <row r="42" spans="1:22">
      <c r="A42" s="92">
        <v>41</v>
      </c>
      <c r="B42" s="92" t="s">
        <v>357</v>
      </c>
      <c r="C42" s="92" t="s">
        <v>358</v>
      </c>
      <c r="D42" s="92" t="s">
        <v>19</v>
      </c>
      <c r="E42" s="92" t="s">
        <v>5547</v>
      </c>
      <c r="F42" s="92" t="s">
        <v>550</v>
      </c>
      <c r="G42" s="92">
        <v>2009</v>
      </c>
      <c r="H42" s="92">
        <v>-34.164144299999997</v>
      </c>
      <c r="I42" s="92">
        <v>-58.034203599999998</v>
      </c>
      <c r="J42" s="92" t="s">
        <v>42</v>
      </c>
      <c r="K42" s="92" t="s">
        <v>1510</v>
      </c>
      <c r="L42" s="92" t="s">
        <v>5552</v>
      </c>
      <c r="M42" s="92" t="s">
        <v>5553</v>
      </c>
      <c r="N42" s="92" t="s">
        <v>26</v>
      </c>
      <c r="O42" s="92" t="s">
        <v>1510</v>
      </c>
      <c r="P42" s="92" t="s">
        <v>14213</v>
      </c>
      <c r="Q42" s="92" t="s">
        <v>14213</v>
      </c>
      <c r="R42" s="92" t="s">
        <v>14213</v>
      </c>
      <c r="S42" s="92" t="s">
        <v>5472</v>
      </c>
      <c r="T42" s="92" t="s">
        <v>14213</v>
      </c>
      <c r="U42" s="92" t="s">
        <v>14213</v>
      </c>
      <c r="V42" s="92" t="s">
        <v>14213</v>
      </c>
    </row>
    <row r="43" spans="1:22">
      <c r="A43" s="92">
        <v>42</v>
      </c>
      <c r="B43" s="92" t="s">
        <v>357</v>
      </c>
      <c r="C43" s="92" t="s">
        <v>358</v>
      </c>
      <c r="D43" s="92" t="s">
        <v>19</v>
      </c>
      <c r="E43" s="92" t="s">
        <v>5547</v>
      </c>
      <c r="F43" s="92" t="s">
        <v>550</v>
      </c>
      <c r="G43" s="92">
        <v>2009</v>
      </c>
      <c r="H43" s="92">
        <v>-34.164144299999997</v>
      </c>
      <c r="I43" s="92">
        <v>-58.034203599999998</v>
      </c>
      <c r="J43" s="92" t="s">
        <v>42</v>
      </c>
      <c r="K43" s="92" t="s">
        <v>1510</v>
      </c>
      <c r="L43" s="92" t="s">
        <v>5554</v>
      </c>
      <c r="M43" s="92" t="s">
        <v>5555</v>
      </c>
      <c r="N43" s="92" t="s">
        <v>26</v>
      </c>
      <c r="O43" s="92" t="s">
        <v>1510</v>
      </c>
      <c r="P43" s="92" t="s">
        <v>14213</v>
      </c>
      <c r="Q43" s="92" t="s">
        <v>14213</v>
      </c>
      <c r="R43" s="92" t="s">
        <v>14213</v>
      </c>
      <c r="S43" s="92" t="s">
        <v>5472</v>
      </c>
      <c r="T43" s="92" t="s">
        <v>14213</v>
      </c>
      <c r="U43" s="92" t="s">
        <v>14213</v>
      </c>
      <c r="V43" s="92" t="s">
        <v>14213</v>
      </c>
    </row>
    <row r="44" spans="1:22">
      <c r="A44" s="92">
        <v>43</v>
      </c>
      <c r="B44" s="92" t="s">
        <v>357</v>
      </c>
      <c r="C44" s="92" t="s">
        <v>358</v>
      </c>
      <c r="D44" s="92" t="s">
        <v>19</v>
      </c>
      <c r="E44" s="92" t="s">
        <v>5547</v>
      </c>
      <c r="F44" s="92" t="s">
        <v>550</v>
      </c>
      <c r="G44" s="92">
        <v>2009</v>
      </c>
      <c r="H44" s="92">
        <v>-34.164144299999997</v>
      </c>
      <c r="I44" s="92">
        <v>-58.034203599999998</v>
      </c>
      <c r="J44" s="92" t="s">
        <v>42</v>
      </c>
      <c r="K44" s="92" t="s">
        <v>1510</v>
      </c>
      <c r="L44" s="92" t="s">
        <v>5556</v>
      </c>
      <c r="M44" s="92" t="s">
        <v>5557</v>
      </c>
      <c r="N44" s="92" t="s">
        <v>26</v>
      </c>
      <c r="O44" s="92" t="s">
        <v>1510</v>
      </c>
      <c r="P44" s="92" t="s">
        <v>14213</v>
      </c>
      <c r="Q44" s="92" t="s">
        <v>14213</v>
      </c>
      <c r="R44" s="92" t="s">
        <v>14213</v>
      </c>
      <c r="S44" s="92" t="s">
        <v>5472</v>
      </c>
      <c r="T44" s="92" t="s">
        <v>14213</v>
      </c>
      <c r="U44" s="92" t="s">
        <v>14213</v>
      </c>
      <c r="V44" s="92" t="s">
        <v>14213</v>
      </c>
    </row>
    <row r="45" spans="1:22">
      <c r="A45" s="92">
        <v>44</v>
      </c>
      <c r="B45" s="92" t="s">
        <v>357</v>
      </c>
      <c r="C45" s="92" t="s">
        <v>358</v>
      </c>
      <c r="D45" s="92" t="s">
        <v>19</v>
      </c>
      <c r="E45" s="92" t="s">
        <v>5547</v>
      </c>
      <c r="F45" s="92" t="s">
        <v>550</v>
      </c>
      <c r="G45" s="92">
        <v>2009</v>
      </c>
      <c r="H45" s="92">
        <v>-34.164144299999997</v>
      </c>
      <c r="I45" s="92">
        <v>-58.034203599999998</v>
      </c>
      <c r="J45" s="92" t="s">
        <v>42</v>
      </c>
      <c r="K45" s="92" t="s">
        <v>1510</v>
      </c>
      <c r="L45" s="92" t="s">
        <v>5558</v>
      </c>
      <c r="M45" s="92" t="s">
        <v>5559</v>
      </c>
      <c r="N45" s="92" t="s">
        <v>26</v>
      </c>
      <c r="O45" s="92" t="s">
        <v>1510</v>
      </c>
      <c r="P45" s="92" t="s">
        <v>14213</v>
      </c>
      <c r="Q45" s="92" t="s">
        <v>14213</v>
      </c>
      <c r="R45" s="92" t="s">
        <v>14213</v>
      </c>
      <c r="S45" s="92" t="s">
        <v>5472</v>
      </c>
      <c r="T45" s="92" t="s">
        <v>14213</v>
      </c>
      <c r="U45" s="92" t="s">
        <v>14213</v>
      </c>
      <c r="V45" s="92" t="s">
        <v>14213</v>
      </c>
    </row>
    <row r="46" spans="1:22">
      <c r="A46" s="92">
        <v>45</v>
      </c>
      <c r="B46" s="92" t="s">
        <v>357</v>
      </c>
      <c r="C46" s="92" t="s">
        <v>358</v>
      </c>
      <c r="D46" s="92" t="s">
        <v>19</v>
      </c>
      <c r="E46" s="92" t="s">
        <v>5547</v>
      </c>
      <c r="F46" s="92" t="s">
        <v>550</v>
      </c>
      <c r="G46" s="92">
        <v>2009</v>
      </c>
      <c r="H46" s="92">
        <v>-34.164144299999997</v>
      </c>
      <c r="I46" s="92">
        <v>-58.034203599999998</v>
      </c>
      <c r="J46" s="92" t="s">
        <v>42</v>
      </c>
      <c r="K46" s="92" t="s">
        <v>1510</v>
      </c>
      <c r="L46" s="92" t="s">
        <v>5560</v>
      </c>
      <c r="M46" s="92" t="s">
        <v>5561</v>
      </c>
      <c r="N46" s="92" t="s">
        <v>26</v>
      </c>
      <c r="O46" s="92" t="s">
        <v>1510</v>
      </c>
      <c r="P46" s="92" t="s">
        <v>14213</v>
      </c>
      <c r="Q46" s="92" t="s">
        <v>14213</v>
      </c>
      <c r="R46" s="92" t="s">
        <v>14213</v>
      </c>
      <c r="S46" s="92" t="s">
        <v>5472</v>
      </c>
      <c r="T46" s="92" t="s">
        <v>14213</v>
      </c>
      <c r="U46" s="92" t="s">
        <v>14213</v>
      </c>
      <c r="V46" s="92" t="s">
        <v>14213</v>
      </c>
    </row>
    <row r="47" spans="1:22">
      <c r="A47" s="92">
        <v>46</v>
      </c>
      <c r="B47" s="92" t="s">
        <v>357</v>
      </c>
      <c r="C47" s="92" t="s">
        <v>358</v>
      </c>
      <c r="D47" s="92" t="s">
        <v>19</v>
      </c>
      <c r="E47" s="92" t="s">
        <v>5547</v>
      </c>
      <c r="F47" s="92" t="s">
        <v>550</v>
      </c>
      <c r="G47" s="92">
        <v>2009</v>
      </c>
      <c r="H47" s="92">
        <v>-34.164144299999997</v>
      </c>
      <c r="I47" s="92">
        <v>-58.034203599999998</v>
      </c>
      <c r="J47" s="92" t="s">
        <v>42</v>
      </c>
      <c r="K47" s="92" t="s">
        <v>1510</v>
      </c>
      <c r="L47" s="92" t="s">
        <v>5562</v>
      </c>
      <c r="M47" s="92" t="s">
        <v>5563</v>
      </c>
      <c r="N47" s="92" t="s">
        <v>26</v>
      </c>
      <c r="O47" s="92" t="s">
        <v>1510</v>
      </c>
      <c r="P47" s="92" t="s">
        <v>14213</v>
      </c>
      <c r="Q47" s="92" t="s">
        <v>14213</v>
      </c>
      <c r="R47" s="92" t="s">
        <v>14213</v>
      </c>
      <c r="S47" s="92" t="s">
        <v>5472</v>
      </c>
      <c r="T47" s="92" t="s">
        <v>14213</v>
      </c>
      <c r="U47" s="92" t="s">
        <v>14213</v>
      </c>
      <c r="V47" s="92" t="s">
        <v>14213</v>
      </c>
    </row>
    <row r="48" spans="1:22">
      <c r="A48" s="92">
        <v>47</v>
      </c>
      <c r="B48" s="92" t="s">
        <v>357</v>
      </c>
      <c r="C48" s="92" t="s">
        <v>358</v>
      </c>
      <c r="D48" s="92" t="s">
        <v>19</v>
      </c>
      <c r="E48" s="92" t="s">
        <v>5547</v>
      </c>
      <c r="F48" s="92" t="s">
        <v>550</v>
      </c>
      <c r="G48" s="92">
        <v>2009</v>
      </c>
      <c r="H48" s="92">
        <v>-34.164144299999997</v>
      </c>
      <c r="I48" s="92">
        <v>-58.034203599999998</v>
      </c>
      <c r="J48" s="92" t="s">
        <v>42</v>
      </c>
      <c r="K48" s="92" t="s">
        <v>1510</v>
      </c>
      <c r="L48" s="92" t="s">
        <v>5564</v>
      </c>
      <c r="M48" s="92" t="s">
        <v>5565</v>
      </c>
      <c r="N48" s="92" t="s">
        <v>26</v>
      </c>
      <c r="O48" s="92" t="s">
        <v>1510</v>
      </c>
      <c r="P48" s="92" t="s">
        <v>14213</v>
      </c>
      <c r="Q48" s="92" t="s">
        <v>14213</v>
      </c>
      <c r="R48" s="92" t="s">
        <v>14213</v>
      </c>
      <c r="S48" s="92" t="s">
        <v>5472</v>
      </c>
      <c r="T48" s="92" t="s">
        <v>14213</v>
      </c>
      <c r="U48" s="92" t="s">
        <v>14213</v>
      </c>
      <c r="V48" s="92" t="s">
        <v>14213</v>
      </c>
    </row>
    <row r="49" spans="1:22">
      <c r="A49" s="92">
        <v>48</v>
      </c>
      <c r="B49" s="92" t="s">
        <v>357</v>
      </c>
      <c r="C49" s="92" t="s">
        <v>358</v>
      </c>
      <c r="D49" s="92" t="s">
        <v>19</v>
      </c>
      <c r="E49" s="92" t="s">
        <v>5547</v>
      </c>
      <c r="F49" s="92" t="s">
        <v>550</v>
      </c>
      <c r="G49" s="92">
        <v>2009</v>
      </c>
      <c r="H49" s="92">
        <v>-34.164144299999997</v>
      </c>
      <c r="I49" s="92">
        <v>-58.034203599999998</v>
      </c>
      <c r="J49" s="92" t="s">
        <v>42</v>
      </c>
      <c r="K49" s="92" t="s">
        <v>1510</v>
      </c>
      <c r="L49" s="92" t="s">
        <v>5566</v>
      </c>
      <c r="M49" s="92" t="s">
        <v>5567</v>
      </c>
      <c r="N49" s="92" t="s">
        <v>26</v>
      </c>
      <c r="O49" s="92" t="s">
        <v>1510</v>
      </c>
      <c r="P49" s="92" t="s">
        <v>14213</v>
      </c>
      <c r="Q49" s="92" t="s">
        <v>14213</v>
      </c>
      <c r="R49" s="92" t="s">
        <v>14213</v>
      </c>
      <c r="S49" s="92" t="s">
        <v>5472</v>
      </c>
      <c r="T49" s="92" t="s">
        <v>14213</v>
      </c>
      <c r="U49" s="92" t="s">
        <v>14213</v>
      </c>
      <c r="V49" s="92" t="s">
        <v>14213</v>
      </c>
    </row>
    <row r="50" spans="1:22">
      <c r="A50" s="92">
        <v>49</v>
      </c>
      <c r="B50" s="92" t="s">
        <v>357</v>
      </c>
      <c r="C50" s="92" t="s">
        <v>358</v>
      </c>
      <c r="D50" s="92" t="s">
        <v>19</v>
      </c>
      <c r="E50" s="92" t="s">
        <v>5547</v>
      </c>
      <c r="F50" s="92" t="s">
        <v>550</v>
      </c>
      <c r="G50" s="92">
        <v>2009</v>
      </c>
      <c r="H50" s="92">
        <v>-34.164144299999997</v>
      </c>
      <c r="I50" s="92">
        <v>-58.034203599999998</v>
      </c>
      <c r="J50" s="92" t="s">
        <v>42</v>
      </c>
      <c r="K50" s="92" t="s">
        <v>1510</v>
      </c>
      <c r="L50" s="92" t="s">
        <v>5568</v>
      </c>
      <c r="M50" s="92" t="s">
        <v>5569</v>
      </c>
      <c r="N50" s="92" t="s">
        <v>26</v>
      </c>
      <c r="O50" s="92" t="s">
        <v>1510</v>
      </c>
      <c r="P50" s="92" t="s">
        <v>14213</v>
      </c>
      <c r="Q50" s="92" t="s">
        <v>14213</v>
      </c>
      <c r="R50" s="92" t="s">
        <v>14213</v>
      </c>
      <c r="S50" s="92" t="s">
        <v>5472</v>
      </c>
      <c r="T50" s="92" t="s">
        <v>14213</v>
      </c>
      <c r="U50" s="92" t="s">
        <v>14213</v>
      </c>
      <c r="V50" s="92" t="s">
        <v>14213</v>
      </c>
    </row>
    <row r="51" spans="1:22">
      <c r="A51" s="92">
        <v>50</v>
      </c>
      <c r="B51" s="92" t="s">
        <v>357</v>
      </c>
      <c r="C51" s="92" t="s">
        <v>358</v>
      </c>
      <c r="D51" s="92" t="s">
        <v>19</v>
      </c>
      <c r="E51" s="92" t="s">
        <v>5547</v>
      </c>
      <c r="F51" s="92" t="s">
        <v>550</v>
      </c>
      <c r="G51" s="92">
        <v>2009</v>
      </c>
      <c r="H51" s="92">
        <v>-34.164144299999997</v>
      </c>
      <c r="I51" s="92">
        <v>-58.034203599999998</v>
      </c>
      <c r="J51" s="92" t="s">
        <v>42</v>
      </c>
      <c r="K51" s="92" t="s">
        <v>1510</v>
      </c>
      <c r="L51" s="92" t="s">
        <v>5570</v>
      </c>
      <c r="M51" s="92" t="s">
        <v>5571</v>
      </c>
      <c r="N51" s="92" t="s">
        <v>26</v>
      </c>
      <c r="O51" s="92" t="s">
        <v>1510</v>
      </c>
      <c r="P51" s="92" t="s">
        <v>14213</v>
      </c>
      <c r="Q51" s="92" t="s">
        <v>14213</v>
      </c>
      <c r="R51" s="92" t="s">
        <v>14213</v>
      </c>
      <c r="S51" s="92" t="s">
        <v>5472</v>
      </c>
      <c r="T51" s="92" t="s">
        <v>14213</v>
      </c>
      <c r="U51" s="92" t="s">
        <v>14213</v>
      </c>
      <c r="V51" s="92" t="s">
        <v>14213</v>
      </c>
    </row>
    <row r="52" spans="1:22">
      <c r="A52" s="92">
        <v>51</v>
      </c>
      <c r="B52" s="92" t="s">
        <v>357</v>
      </c>
      <c r="C52" s="92" t="s">
        <v>358</v>
      </c>
      <c r="D52" s="92" t="s">
        <v>19</v>
      </c>
      <c r="E52" s="92" t="s">
        <v>5572</v>
      </c>
      <c r="F52" s="92" t="s">
        <v>550</v>
      </c>
      <c r="G52" s="92">
        <v>2009</v>
      </c>
      <c r="H52" s="92">
        <v>-34.327935699999998</v>
      </c>
      <c r="I52" s="92">
        <v>-57.724686499999997</v>
      </c>
      <c r="J52" s="92" t="s">
        <v>42</v>
      </c>
      <c r="K52" s="92" t="s">
        <v>1510</v>
      </c>
      <c r="L52" s="92" t="s">
        <v>5573</v>
      </c>
      <c r="M52" s="92" t="s">
        <v>5574</v>
      </c>
      <c r="N52" s="92" t="s">
        <v>26</v>
      </c>
      <c r="O52" s="92" t="s">
        <v>1510</v>
      </c>
      <c r="P52" s="92" t="s">
        <v>14213</v>
      </c>
      <c r="Q52" s="92" t="s">
        <v>14213</v>
      </c>
      <c r="R52" s="92" t="s">
        <v>14213</v>
      </c>
      <c r="S52" s="92" t="s">
        <v>5472</v>
      </c>
      <c r="T52" s="92" t="s">
        <v>14213</v>
      </c>
      <c r="U52" s="92" t="s">
        <v>14213</v>
      </c>
      <c r="V52" s="92" t="s">
        <v>14213</v>
      </c>
    </row>
    <row r="53" spans="1:22">
      <c r="A53" s="92">
        <v>52</v>
      </c>
      <c r="B53" s="92" t="s">
        <v>357</v>
      </c>
      <c r="C53" s="92" t="s">
        <v>358</v>
      </c>
      <c r="D53" s="92" t="s">
        <v>19</v>
      </c>
      <c r="E53" s="92" t="s">
        <v>5572</v>
      </c>
      <c r="F53" s="92" t="s">
        <v>550</v>
      </c>
      <c r="G53" s="92">
        <v>2009</v>
      </c>
      <c r="H53" s="92">
        <v>-34.327935699999998</v>
      </c>
      <c r="I53" s="92">
        <v>-57.724686499999997</v>
      </c>
      <c r="J53" s="92" t="s">
        <v>42</v>
      </c>
      <c r="K53" s="92" t="s">
        <v>1510</v>
      </c>
      <c r="L53" s="92" t="s">
        <v>5575</v>
      </c>
      <c r="M53" s="92" t="s">
        <v>5576</v>
      </c>
      <c r="N53" s="92" t="s">
        <v>26</v>
      </c>
      <c r="O53" s="92" t="s">
        <v>1510</v>
      </c>
      <c r="P53" s="92" t="s">
        <v>14213</v>
      </c>
      <c r="Q53" s="92" t="s">
        <v>14213</v>
      </c>
      <c r="R53" s="92" t="s">
        <v>14213</v>
      </c>
      <c r="S53" s="92" t="s">
        <v>5472</v>
      </c>
      <c r="T53" s="92" t="s">
        <v>14213</v>
      </c>
      <c r="U53" s="92" t="s">
        <v>14213</v>
      </c>
      <c r="V53" s="92" t="s">
        <v>14213</v>
      </c>
    </row>
    <row r="54" spans="1:22">
      <c r="A54" s="92">
        <v>53</v>
      </c>
      <c r="B54" s="92" t="s">
        <v>357</v>
      </c>
      <c r="C54" s="92" t="s">
        <v>358</v>
      </c>
      <c r="D54" s="92" t="s">
        <v>19</v>
      </c>
      <c r="E54" s="92" t="s">
        <v>5572</v>
      </c>
      <c r="F54" s="92" t="s">
        <v>550</v>
      </c>
      <c r="G54" s="92">
        <v>2009</v>
      </c>
      <c r="H54" s="92">
        <v>-34.327935699999998</v>
      </c>
      <c r="I54" s="92">
        <v>-57.724686499999997</v>
      </c>
      <c r="J54" s="92" t="s">
        <v>42</v>
      </c>
      <c r="K54" s="92" t="s">
        <v>1510</v>
      </c>
      <c r="L54" s="92" t="s">
        <v>5577</v>
      </c>
      <c r="M54" s="92" t="s">
        <v>5578</v>
      </c>
      <c r="N54" s="92" t="s">
        <v>26</v>
      </c>
      <c r="O54" s="92" t="s">
        <v>1510</v>
      </c>
      <c r="P54" s="92" t="s">
        <v>14213</v>
      </c>
      <c r="Q54" s="92" t="s">
        <v>14213</v>
      </c>
      <c r="R54" s="92" t="s">
        <v>14213</v>
      </c>
      <c r="S54" s="92" t="s">
        <v>5472</v>
      </c>
      <c r="T54" s="92" t="s">
        <v>14213</v>
      </c>
      <c r="U54" s="92" t="s">
        <v>14213</v>
      </c>
      <c r="V54" s="92" t="s">
        <v>14213</v>
      </c>
    </row>
    <row r="55" spans="1:22">
      <c r="A55" s="92">
        <v>54</v>
      </c>
      <c r="B55" s="92" t="s">
        <v>357</v>
      </c>
      <c r="C55" s="92" t="s">
        <v>358</v>
      </c>
      <c r="D55" s="92" t="s">
        <v>19</v>
      </c>
      <c r="E55" s="92" t="s">
        <v>5572</v>
      </c>
      <c r="F55" s="92" t="s">
        <v>550</v>
      </c>
      <c r="G55" s="92">
        <v>2009</v>
      </c>
      <c r="H55" s="92">
        <v>-34.327935699999998</v>
      </c>
      <c r="I55" s="92">
        <v>-57.724686499999997</v>
      </c>
      <c r="J55" s="92" t="s">
        <v>42</v>
      </c>
      <c r="K55" s="92" t="s">
        <v>1510</v>
      </c>
      <c r="L55" s="92" t="s">
        <v>5579</v>
      </c>
      <c r="M55" s="92" t="s">
        <v>5580</v>
      </c>
      <c r="N55" s="92" t="s">
        <v>26</v>
      </c>
      <c r="O55" s="92" t="s">
        <v>1510</v>
      </c>
      <c r="P55" s="92" t="s">
        <v>14213</v>
      </c>
      <c r="Q55" s="92" t="s">
        <v>14213</v>
      </c>
      <c r="R55" s="92" t="s">
        <v>14213</v>
      </c>
      <c r="S55" s="92" t="s">
        <v>5472</v>
      </c>
      <c r="T55" s="92" t="s">
        <v>14213</v>
      </c>
      <c r="U55" s="92" t="s">
        <v>14213</v>
      </c>
      <c r="V55" s="92" t="s">
        <v>14213</v>
      </c>
    </row>
    <row r="56" spans="1:22">
      <c r="A56" s="92">
        <v>55</v>
      </c>
      <c r="B56" s="92" t="s">
        <v>357</v>
      </c>
      <c r="C56" s="92" t="s">
        <v>358</v>
      </c>
      <c r="D56" s="92" t="s">
        <v>19</v>
      </c>
      <c r="E56" s="92" t="s">
        <v>1485</v>
      </c>
      <c r="F56" s="92" t="s">
        <v>550</v>
      </c>
      <c r="G56" s="92">
        <v>2002</v>
      </c>
      <c r="H56" s="92">
        <v>-33.516942899999997</v>
      </c>
      <c r="I56" s="92">
        <v>-56.898456600000003</v>
      </c>
      <c r="J56" s="92" t="s">
        <v>42</v>
      </c>
      <c r="K56" s="92" t="s">
        <v>1510</v>
      </c>
      <c r="L56" s="92" t="s">
        <v>5581</v>
      </c>
      <c r="M56" s="92" t="s">
        <v>5582</v>
      </c>
      <c r="N56" s="92" t="s">
        <v>26</v>
      </c>
      <c r="O56" s="92" t="s">
        <v>1510</v>
      </c>
      <c r="P56" s="92" t="s">
        <v>14213</v>
      </c>
      <c r="Q56" s="92" t="s">
        <v>14213</v>
      </c>
      <c r="R56" s="92" t="s">
        <v>14213</v>
      </c>
      <c r="S56" s="92" t="s">
        <v>5472</v>
      </c>
      <c r="T56" s="92" t="s">
        <v>14213</v>
      </c>
      <c r="U56" s="92" t="s">
        <v>14213</v>
      </c>
      <c r="V56" s="92" t="s">
        <v>14213</v>
      </c>
    </row>
    <row r="57" spans="1:22">
      <c r="A57" s="92">
        <v>56</v>
      </c>
      <c r="B57" s="92" t="s">
        <v>357</v>
      </c>
      <c r="C57" s="92" t="s">
        <v>358</v>
      </c>
      <c r="D57" s="92" t="s">
        <v>19</v>
      </c>
      <c r="E57" s="92" t="s">
        <v>1485</v>
      </c>
      <c r="F57" s="92" t="s">
        <v>550</v>
      </c>
      <c r="G57" s="92">
        <v>2002</v>
      </c>
      <c r="H57" s="92">
        <v>-33.516942899999997</v>
      </c>
      <c r="I57" s="92">
        <v>-56.898456600000003</v>
      </c>
      <c r="J57" s="92" t="s">
        <v>42</v>
      </c>
      <c r="K57" s="92" t="s">
        <v>1510</v>
      </c>
      <c r="L57" s="92" t="s">
        <v>5583</v>
      </c>
      <c r="M57" s="92" t="s">
        <v>5584</v>
      </c>
      <c r="N57" s="92" t="s">
        <v>26</v>
      </c>
      <c r="O57" s="92" t="s">
        <v>1510</v>
      </c>
      <c r="P57" s="92" t="s">
        <v>14213</v>
      </c>
      <c r="Q57" s="92" t="s">
        <v>14213</v>
      </c>
      <c r="R57" s="92" t="s">
        <v>14213</v>
      </c>
      <c r="S57" s="92" t="s">
        <v>5472</v>
      </c>
      <c r="T57" s="92" t="s">
        <v>14213</v>
      </c>
      <c r="U57" s="92" t="s">
        <v>14213</v>
      </c>
      <c r="V57" s="92" t="s">
        <v>14213</v>
      </c>
    </row>
    <row r="58" spans="1:22">
      <c r="A58" s="92">
        <v>57</v>
      </c>
      <c r="B58" s="92" t="s">
        <v>357</v>
      </c>
      <c r="C58" s="92" t="s">
        <v>358</v>
      </c>
      <c r="D58" s="92" t="s">
        <v>19</v>
      </c>
      <c r="E58" s="92" t="s">
        <v>1485</v>
      </c>
      <c r="F58" s="92" t="s">
        <v>550</v>
      </c>
      <c r="G58" s="92">
        <v>2002</v>
      </c>
      <c r="H58" s="92">
        <v>-33.516942899999997</v>
      </c>
      <c r="I58" s="92">
        <v>-56.898456600000003</v>
      </c>
      <c r="J58" s="92" t="s">
        <v>42</v>
      </c>
      <c r="K58" s="92" t="s">
        <v>1510</v>
      </c>
      <c r="L58" s="92" t="s">
        <v>5585</v>
      </c>
      <c r="M58" s="92" t="s">
        <v>5586</v>
      </c>
      <c r="N58" s="92" t="s">
        <v>26</v>
      </c>
      <c r="O58" s="92" t="s">
        <v>1510</v>
      </c>
      <c r="P58" s="92" t="s">
        <v>14213</v>
      </c>
      <c r="Q58" s="92" t="s">
        <v>14213</v>
      </c>
      <c r="R58" s="92" t="s">
        <v>14213</v>
      </c>
      <c r="S58" s="92" t="s">
        <v>5472</v>
      </c>
      <c r="T58" s="92" t="s">
        <v>14213</v>
      </c>
      <c r="U58" s="92" t="s">
        <v>14213</v>
      </c>
      <c r="V58" s="92" t="s">
        <v>14213</v>
      </c>
    </row>
    <row r="59" spans="1:22">
      <c r="A59" s="92">
        <v>58</v>
      </c>
      <c r="B59" s="92" t="s">
        <v>357</v>
      </c>
      <c r="C59" s="92" t="s">
        <v>358</v>
      </c>
      <c r="D59" s="92" t="s">
        <v>19</v>
      </c>
      <c r="E59" s="92" t="s">
        <v>1485</v>
      </c>
      <c r="F59" s="92" t="s">
        <v>550</v>
      </c>
      <c r="G59" s="92">
        <v>2002</v>
      </c>
      <c r="H59" s="92">
        <v>-33.516942899999997</v>
      </c>
      <c r="I59" s="92">
        <v>-56.898456600000003</v>
      </c>
      <c r="J59" s="92" t="s">
        <v>42</v>
      </c>
      <c r="K59" s="92" t="s">
        <v>1510</v>
      </c>
      <c r="L59" s="92" t="s">
        <v>5587</v>
      </c>
      <c r="M59" s="92" t="s">
        <v>5588</v>
      </c>
      <c r="N59" s="92" t="s">
        <v>26</v>
      </c>
      <c r="O59" s="92" t="s">
        <v>1510</v>
      </c>
      <c r="P59" s="92" t="s">
        <v>14213</v>
      </c>
      <c r="Q59" s="92" t="s">
        <v>14213</v>
      </c>
      <c r="R59" s="92" t="s">
        <v>14213</v>
      </c>
      <c r="S59" s="92" t="s">
        <v>5472</v>
      </c>
      <c r="T59" s="92" t="s">
        <v>14213</v>
      </c>
      <c r="U59" s="92" t="s">
        <v>14213</v>
      </c>
      <c r="V59" s="92" t="s">
        <v>14213</v>
      </c>
    </row>
    <row r="60" spans="1:22">
      <c r="A60" s="92">
        <v>59</v>
      </c>
      <c r="B60" s="92" t="s">
        <v>357</v>
      </c>
      <c r="C60" s="92" t="s">
        <v>358</v>
      </c>
      <c r="D60" s="92" t="s">
        <v>19</v>
      </c>
      <c r="E60" s="92" t="s">
        <v>1485</v>
      </c>
      <c r="F60" s="92" t="s">
        <v>550</v>
      </c>
      <c r="G60" s="92">
        <v>2002</v>
      </c>
      <c r="H60" s="92">
        <v>-33.516942899999997</v>
      </c>
      <c r="I60" s="92">
        <v>-56.898456600000003</v>
      </c>
      <c r="J60" s="92" t="s">
        <v>42</v>
      </c>
      <c r="K60" s="92" t="s">
        <v>1510</v>
      </c>
      <c r="L60" s="92" t="s">
        <v>5589</v>
      </c>
      <c r="M60" s="92" t="s">
        <v>5590</v>
      </c>
      <c r="N60" s="92" t="s">
        <v>26</v>
      </c>
      <c r="O60" s="92" t="s">
        <v>1510</v>
      </c>
      <c r="P60" s="92" t="s">
        <v>14213</v>
      </c>
      <c r="Q60" s="92" t="s">
        <v>14213</v>
      </c>
      <c r="R60" s="92" t="s">
        <v>14213</v>
      </c>
      <c r="S60" s="92" t="s">
        <v>5472</v>
      </c>
      <c r="T60" s="92" t="s">
        <v>14213</v>
      </c>
      <c r="U60" s="92" t="s">
        <v>14213</v>
      </c>
      <c r="V60" s="92" t="s">
        <v>14213</v>
      </c>
    </row>
    <row r="61" spans="1:22">
      <c r="A61" s="92">
        <v>60</v>
      </c>
      <c r="B61" s="92" t="s">
        <v>357</v>
      </c>
      <c r="C61" s="92" t="s">
        <v>358</v>
      </c>
      <c r="D61" s="92" t="s">
        <v>19</v>
      </c>
      <c r="E61" s="92" t="s">
        <v>1485</v>
      </c>
      <c r="F61" s="92" t="s">
        <v>550</v>
      </c>
      <c r="G61" s="92">
        <v>2002</v>
      </c>
      <c r="H61" s="92">
        <v>-33.516942899999997</v>
      </c>
      <c r="I61" s="92">
        <v>-56.898456600000003</v>
      </c>
      <c r="J61" s="92" t="s">
        <v>42</v>
      </c>
      <c r="K61" s="92" t="s">
        <v>1510</v>
      </c>
      <c r="L61" s="92" t="s">
        <v>5591</v>
      </c>
      <c r="M61" s="92" t="s">
        <v>5592</v>
      </c>
      <c r="N61" s="92" t="s">
        <v>26</v>
      </c>
      <c r="O61" s="92" t="s">
        <v>1510</v>
      </c>
      <c r="P61" s="92" t="s">
        <v>14213</v>
      </c>
      <c r="Q61" s="92" t="s">
        <v>14213</v>
      </c>
      <c r="R61" s="92" t="s">
        <v>14213</v>
      </c>
      <c r="S61" s="92" t="s">
        <v>5472</v>
      </c>
      <c r="T61" s="92" t="s">
        <v>14213</v>
      </c>
      <c r="U61" s="92" t="s">
        <v>14213</v>
      </c>
      <c r="V61" s="92" t="s">
        <v>14213</v>
      </c>
    </row>
    <row r="62" spans="1:22">
      <c r="A62" s="92">
        <v>61</v>
      </c>
      <c r="B62" s="92" t="s">
        <v>357</v>
      </c>
      <c r="C62" s="92" t="s">
        <v>358</v>
      </c>
      <c r="D62" s="92" t="s">
        <v>19</v>
      </c>
      <c r="E62" s="92" t="s">
        <v>1485</v>
      </c>
      <c r="F62" s="92" t="s">
        <v>550</v>
      </c>
      <c r="G62" s="92">
        <v>2002</v>
      </c>
      <c r="H62" s="92">
        <v>-33.516942899999997</v>
      </c>
      <c r="I62" s="92">
        <v>-56.898456600000003</v>
      </c>
      <c r="J62" s="92" t="s">
        <v>42</v>
      </c>
      <c r="K62" s="92" t="s">
        <v>1510</v>
      </c>
      <c r="L62" s="92" t="s">
        <v>5587</v>
      </c>
      <c r="M62" s="92" t="s">
        <v>5593</v>
      </c>
      <c r="N62" s="92" t="s">
        <v>26</v>
      </c>
      <c r="O62" s="92" t="s">
        <v>1510</v>
      </c>
      <c r="P62" s="92" t="s">
        <v>14213</v>
      </c>
      <c r="Q62" s="92" t="s">
        <v>14213</v>
      </c>
      <c r="R62" s="92" t="s">
        <v>14213</v>
      </c>
      <c r="S62" s="92" t="s">
        <v>5472</v>
      </c>
      <c r="T62" s="92" t="s">
        <v>14213</v>
      </c>
      <c r="U62" s="92" t="s">
        <v>14213</v>
      </c>
      <c r="V62" s="92" t="s">
        <v>14213</v>
      </c>
    </row>
    <row r="63" spans="1:22">
      <c r="A63" s="92">
        <v>62</v>
      </c>
      <c r="B63" s="92" t="s">
        <v>357</v>
      </c>
      <c r="C63" s="92" t="s">
        <v>358</v>
      </c>
      <c r="D63" s="92" t="s">
        <v>19</v>
      </c>
      <c r="E63" s="92" t="s">
        <v>1485</v>
      </c>
      <c r="F63" s="92" t="s">
        <v>550</v>
      </c>
      <c r="G63" s="92">
        <v>2002</v>
      </c>
      <c r="H63" s="92">
        <v>-33.516942899999997</v>
      </c>
      <c r="I63" s="92">
        <v>-56.898456600000003</v>
      </c>
      <c r="J63" s="92" t="s">
        <v>42</v>
      </c>
      <c r="K63" s="92" t="s">
        <v>1510</v>
      </c>
      <c r="L63" s="92" t="s">
        <v>5594</v>
      </c>
      <c r="M63" s="92" t="s">
        <v>5595</v>
      </c>
      <c r="N63" s="92" t="s">
        <v>26</v>
      </c>
      <c r="O63" s="92" t="s">
        <v>1510</v>
      </c>
      <c r="P63" s="92" t="s">
        <v>14213</v>
      </c>
      <c r="Q63" s="92" t="s">
        <v>14213</v>
      </c>
      <c r="R63" s="92" t="s">
        <v>14213</v>
      </c>
      <c r="S63" s="92" t="s">
        <v>5472</v>
      </c>
      <c r="T63" s="92" t="s">
        <v>14213</v>
      </c>
      <c r="U63" s="92" t="s">
        <v>14213</v>
      </c>
      <c r="V63" s="92" t="s">
        <v>14213</v>
      </c>
    </row>
    <row r="64" spans="1:22">
      <c r="A64" s="92">
        <v>63</v>
      </c>
      <c r="B64" s="92" t="s">
        <v>357</v>
      </c>
      <c r="C64" s="92" t="s">
        <v>358</v>
      </c>
      <c r="D64" s="92" t="s">
        <v>19</v>
      </c>
      <c r="E64" s="92" t="s">
        <v>1485</v>
      </c>
      <c r="F64" s="92" t="s">
        <v>550</v>
      </c>
      <c r="G64" s="92">
        <v>2002</v>
      </c>
      <c r="H64" s="92">
        <v>-33.516942899999997</v>
      </c>
      <c r="I64" s="92">
        <v>-56.898456600000003</v>
      </c>
      <c r="J64" s="92" t="s">
        <v>42</v>
      </c>
      <c r="K64" s="92" t="s">
        <v>1510</v>
      </c>
      <c r="L64" s="92" t="s">
        <v>5596</v>
      </c>
      <c r="M64" s="92" t="s">
        <v>5597</v>
      </c>
      <c r="N64" s="92" t="s">
        <v>26</v>
      </c>
      <c r="O64" s="92" t="s">
        <v>1510</v>
      </c>
      <c r="P64" s="92" t="s">
        <v>14213</v>
      </c>
      <c r="Q64" s="92" t="s">
        <v>14213</v>
      </c>
      <c r="R64" s="92" t="s">
        <v>14213</v>
      </c>
      <c r="S64" s="92" t="s">
        <v>5472</v>
      </c>
      <c r="T64" s="92" t="s">
        <v>14213</v>
      </c>
      <c r="U64" s="92" t="s">
        <v>14213</v>
      </c>
      <c r="V64" s="92" t="s">
        <v>14213</v>
      </c>
    </row>
    <row r="65" spans="1:22">
      <c r="A65" s="92">
        <v>64</v>
      </c>
      <c r="B65" s="92" t="s">
        <v>357</v>
      </c>
      <c r="C65" s="92" t="s">
        <v>358</v>
      </c>
      <c r="D65" s="92" t="s">
        <v>19</v>
      </c>
      <c r="E65" s="92" t="s">
        <v>14214</v>
      </c>
      <c r="F65" s="92" t="s">
        <v>550</v>
      </c>
      <c r="G65" s="92">
        <v>2013</v>
      </c>
      <c r="H65" s="92">
        <v>-34.3743239</v>
      </c>
      <c r="I65" s="92">
        <v>-55.2371458</v>
      </c>
      <c r="J65" s="92" t="s">
        <v>205</v>
      </c>
      <c r="K65" s="92" t="s">
        <v>1510</v>
      </c>
      <c r="L65" s="92" t="s">
        <v>5598</v>
      </c>
      <c r="M65" s="92" t="s">
        <v>5599</v>
      </c>
      <c r="N65" s="92" t="s">
        <v>23</v>
      </c>
      <c r="O65" s="92" t="s">
        <v>1510</v>
      </c>
      <c r="P65" s="92" t="s">
        <v>14213</v>
      </c>
      <c r="Q65" s="92" t="s">
        <v>14213</v>
      </c>
      <c r="R65" s="92" t="s">
        <v>14213</v>
      </c>
      <c r="S65" s="92" t="s">
        <v>5472</v>
      </c>
      <c r="T65" s="92" t="s">
        <v>14213</v>
      </c>
      <c r="U65" s="92" t="s">
        <v>14213</v>
      </c>
      <c r="V65" s="92" t="s">
        <v>14213</v>
      </c>
    </row>
    <row r="66" spans="1:22">
      <c r="A66" s="92">
        <v>65</v>
      </c>
      <c r="B66" s="92" t="s">
        <v>357</v>
      </c>
      <c r="C66" s="92" t="s">
        <v>358</v>
      </c>
      <c r="D66" s="92" t="s">
        <v>19</v>
      </c>
      <c r="E66" s="92" t="s">
        <v>14214</v>
      </c>
      <c r="F66" s="92" t="s">
        <v>550</v>
      </c>
      <c r="G66" s="92">
        <v>2013</v>
      </c>
      <c r="H66" s="92">
        <v>-34.3743239</v>
      </c>
      <c r="I66" s="92">
        <v>-55.2371458</v>
      </c>
      <c r="J66" s="92" t="s">
        <v>31</v>
      </c>
      <c r="K66" s="92" t="s">
        <v>1510</v>
      </c>
      <c r="L66" s="92" t="s">
        <v>5600</v>
      </c>
      <c r="M66" s="92" t="s">
        <v>5601</v>
      </c>
      <c r="N66" s="92" t="s">
        <v>23</v>
      </c>
      <c r="O66" s="92" t="s">
        <v>1510</v>
      </c>
      <c r="P66" s="92" t="s">
        <v>14213</v>
      </c>
      <c r="Q66" s="92" t="s">
        <v>14213</v>
      </c>
      <c r="R66" s="92" t="s">
        <v>14213</v>
      </c>
      <c r="S66" s="92" t="s">
        <v>5472</v>
      </c>
      <c r="T66" s="92" t="s">
        <v>14213</v>
      </c>
      <c r="U66" s="92" t="s">
        <v>14213</v>
      </c>
      <c r="V66" s="92" t="s">
        <v>14213</v>
      </c>
    </row>
    <row r="67" spans="1:22">
      <c r="A67" s="92">
        <v>66</v>
      </c>
      <c r="B67" s="92" t="s">
        <v>357</v>
      </c>
      <c r="C67" s="92" t="s">
        <v>358</v>
      </c>
      <c r="D67" s="92" t="s">
        <v>19</v>
      </c>
      <c r="E67" s="92" t="s">
        <v>14214</v>
      </c>
      <c r="F67" s="92" t="s">
        <v>550</v>
      </c>
      <c r="G67" s="92">
        <v>2013</v>
      </c>
      <c r="H67" s="92">
        <v>-34.3743239</v>
      </c>
      <c r="I67" s="92">
        <v>-55.2371458</v>
      </c>
      <c r="J67" s="92" t="s">
        <v>42</v>
      </c>
      <c r="K67" s="92" t="s">
        <v>1510</v>
      </c>
      <c r="L67" s="92" t="s">
        <v>5602</v>
      </c>
      <c r="M67" s="92" t="s">
        <v>5603</v>
      </c>
      <c r="N67" s="92" t="s">
        <v>26</v>
      </c>
      <c r="O67" s="92" t="s">
        <v>1510</v>
      </c>
      <c r="P67" s="92" t="s">
        <v>14213</v>
      </c>
      <c r="Q67" s="92" t="s">
        <v>14213</v>
      </c>
      <c r="R67" s="92" t="s">
        <v>14213</v>
      </c>
      <c r="S67" s="92" t="s">
        <v>5472</v>
      </c>
      <c r="T67" s="92" t="s">
        <v>14213</v>
      </c>
      <c r="U67" s="92" t="s">
        <v>14213</v>
      </c>
      <c r="V67" s="92" t="s">
        <v>14213</v>
      </c>
    </row>
    <row r="68" spans="1:22">
      <c r="A68" s="92">
        <v>67</v>
      </c>
      <c r="B68" s="92" t="s">
        <v>357</v>
      </c>
      <c r="C68" s="92" t="s">
        <v>358</v>
      </c>
      <c r="D68" s="92" t="s">
        <v>19</v>
      </c>
      <c r="E68" s="92" t="s">
        <v>14214</v>
      </c>
      <c r="F68" s="92" t="s">
        <v>550</v>
      </c>
      <c r="G68" s="92">
        <v>2013</v>
      </c>
      <c r="H68" s="92">
        <v>-34.3743239</v>
      </c>
      <c r="I68" s="92">
        <v>-55.2371458</v>
      </c>
      <c r="J68" s="92" t="s">
        <v>42</v>
      </c>
      <c r="K68" s="92" t="s">
        <v>1510</v>
      </c>
      <c r="L68" s="92" t="s">
        <v>5604</v>
      </c>
      <c r="M68" s="92" t="s">
        <v>5605</v>
      </c>
      <c r="N68" s="92" t="s">
        <v>26</v>
      </c>
      <c r="O68" s="92" t="s">
        <v>1510</v>
      </c>
      <c r="P68" s="92" t="s">
        <v>14213</v>
      </c>
      <c r="Q68" s="92" t="s">
        <v>14213</v>
      </c>
      <c r="R68" s="92" t="s">
        <v>14213</v>
      </c>
      <c r="S68" s="92" t="s">
        <v>5472</v>
      </c>
      <c r="T68" s="92" t="s">
        <v>14213</v>
      </c>
      <c r="U68" s="92" t="s">
        <v>14213</v>
      </c>
      <c r="V68" s="92" t="s">
        <v>14213</v>
      </c>
    </row>
    <row r="69" spans="1:22">
      <c r="A69" s="92">
        <v>68</v>
      </c>
      <c r="B69" s="92" t="s">
        <v>357</v>
      </c>
      <c r="C69" s="92" t="s">
        <v>358</v>
      </c>
      <c r="D69" s="92" t="s">
        <v>19</v>
      </c>
      <c r="E69" s="92" t="s">
        <v>14214</v>
      </c>
      <c r="F69" s="92" t="s">
        <v>550</v>
      </c>
      <c r="G69" s="92">
        <v>2013</v>
      </c>
      <c r="H69" s="92">
        <v>-34.3743239</v>
      </c>
      <c r="I69" s="92">
        <v>-55.2371458</v>
      </c>
      <c r="J69" s="92" t="s">
        <v>42</v>
      </c>
      <c r="K69" s="92" t="s">
        <v>1510</v>
      </c>
      <c r="L69" s="92" t="s">
        <v>5606</v>
      </c>
      <c r="M69" s="92" t="s">
        <v>5607</v>
      </c>
      <c r="N69" s="92" t="s">
        <v>26</v>
      </c>
      <c r="O69" s="92" t="s">
        <v>1510</v>
      </c>
      <c r="P69" s="92" t="s">
        <v>14213</v>
      </c>
      <c r="Q69" s="92" t="s">
        <v>14213</v>
      </c>
      <c r="R69" s="92" t="s">
        <v>14213</v>
      </c>
      <c r="S69" s="92" t="s">
        <v>5472</v>
      </c>
      <c r="T69" s="92" t="s">
        <v>14213</v>
      </c>
      <c r="U69" s="92" t="s">
        <v>14213</v>
      </c>
      <c r="V69" s="92" t="s">
        <v>14213</v>
      </c>
    </row>
    <row r="70" spans="1:22">
      <c r="A70" s="92">
        <v>69</v>
      </c>
      <c r="B70" s="92" t="s">
        <v>357</v>
      </c>
      <c r="C70" s="92" t="s">
        <v>358</v>
      </c>
      <c r="D70" s="92" t="s">
        <v>19</v>
      </c>
      <c r="E70" s="92" t="s">
        <v>14214</v>
      </c>
      <c r="F70" s="92" t="s">
        <v>550</v>
      </c>
      <c r="G70" s="92">
        <v>2013</v>
      </c>
      <c r="H70" s="92">
        <v>-34.3743239</v>
      </c>
      <c r="I70" s="92">
        <v>-55.2371458</v>
      </c>
      <c r="J70" s="92" t="s">
        <v>42</v>
      </c>
      <c r="K70" s="92" t="s">
        <v>1510</v>
      </c>
      <c r="L70" s="92" t="s">
        <v>5608</v>
      </c>
      <c r="M70" s="92" t="s">
        <v>5609</v>
      </c>
      <c r="N70" s="92" t="s">
        <v>26</v>
      </c>
      <c r="O70" s="92" t="s">
        <v>1510</v>
      </c>
      <c r="P70" s="92" t="s">
        <v>14213</v>
      </c>
      <c r="Q70" s="92" t="s">
        <v>14213</v>
      </c>
      <c r="R70" s="92" t="s">
        <v>14213</v>
      </c>
      <c r="S70" s="92" t="s">
        <v>5472</v>
      </c>
      <c r="T70" s="92" t="s">
        <v>14213</v>
      </c>
      <c r="U70" s="92" t="s">
        <v>14213</v>
      </c>
      <c r="V70" s="92" t="s">
        <v>14213</v>
      </c>
    </row>
    <row r="71" spans="1:22">
      <c r="A71" s="92">
        <v>70</v>
      </c>
      <c r="B71" s="92" t="s">
        <v>357</v>
      </c>
      <c r="C71" s="92" t="s">
        <v>358</v>
      </c>
      <c r="D71" s="92" t="s">
        <v>19</v>
      </c>
      <c r="E71" s="92" t="s">
        <v>14214</v>
      </c>
      <c r="F71" s="92" t="s">
        <v>550</v>
      </c>
      <c r="G71" s="92">
        <v>2013</v>
      </c>
      <c r="H71" s="92">
        <v>-34.3743239</v>
      </c>
      <c r="I71" s="92">
        <v>-55.2371458</v>
      </c>
      <c r="J71" s="92" t="s">
        <v>42</v>
      </c>
      <c r="K71" s="92" t="s">
        <v>1510</v>
      </c>
      <c r="L71" s="92" t="s">
        <v>5610</v>
      </c>
      <c r="M71" s="92" t="s">
        <v>5611</v>
      </c>
      <c r="N71" s="92" t="s">
        <v>26</v>
      </c>
      <c r="O71" s="92" t="s">
        <v>1510</v>
      </c>
      <c r="P71" s="92" t="s">
        <v>14213</v>
      </c>
      <c r="Q71" s="92" t="s">
        <v>14213</v>
      </c>
      <c r="R71" s="92" t="s">
        <v>14213</v>
      </c>
      <c r="S71" s="92" t="s">
        <v>5472</v>
      </c>
      <c r="T71" s="92" t="s">
        <v>14213</v>
      </c>
      <c r="U71" s="92" t="s">
        <v>14213</v>
      </c>
      <c r="V71" s="92" t="s">
        <v>14213</v>
      </c>
    </row>
    <row r="72" spans="1:22">
      <c r="A72" s="92">
        <v>71</v>
      </c>
      <c r="B72" s="92" t="s">
        <v>357</v>
      </c>
      <c r="C72" s="92" t="s">
        <v>358</v>
      </c>
      <c r="D72" s="92" t="s">
        <v>19</v>
      </c>
      <c r="E72" s="92" t="s">
        <v>14214</v>
      </c>
      <c r="F72" s="92" t="s">
        <v>550</v>
      </c>
      <c r="G72" s="92">
        <v>2013</v>
      </c>
      <c r="H72" s="92">
        <v>-34.3743239</v>
      </c>
      <c r="I72" s="92">
        <v>-55.2371458</v>
      </c>
      <c r="J72" s="92" t="s">
        <v>42</v>
      </c>
      <c r="K72" s="92" t="s">
        <v>1510</v>
      </c>
      <c r="L72" s="92" t="s">
        <v>5612</v>
      </c>
      <c r="M72" s="92" t="s">
        <v>5613</v>
      </c>
      <c r="N72" s="92" t="s">
        <v>26</v>
      </c>
      <c r="O72" s="92" t="s">
        <v>1510</v>
      </c>
      <c r="P72" s="92" t="s">
        <v>14213</v>
      </c>
      <c r="Q72" s="92" t="s">
        <v>14213</v>
      </c>
      <c r="R72" s="92" t="s">
        <v>14213</v>
      </c>
      <c r="S72" s="92" t="s">
        <v>5472</v>
      </c>
      <c r="T72" s="92" t="s">
        <v>14213</v>
      </c>
      <c r="U72" s="92" t="s">
        <v>14213</v>
      </c>
      <c r="V72" s="92" t="s">
        <v>14213</v>
      </c>
    </row>
    <row r="73" spans="1:22">
      <c r="A73" s="92">
        <v>72</v>
      </c>
      <c r="B73" s="92" t="s">
        <v>357</v>
      </c>
      <c r="C73" s="92" t="s">
        <v>358</v>
      </c>
      <c r="D73" s="92" t="s">
        <v>19</v>
      </c>
      <c r="E73" s="92" t="s">
        <v>14214</v>
      </c>
      <c r="F73" s="92" t="s">
        <v>550</v>
      </c>
      <c r="G73" s="92">
        <v>2013</v>
      </c>
      <c r="H73" s="92">
        <v>-34.3743239</v>
      </c>
      <c r="I73" s="92">
        <v>-55.2371458</v>
      </c>
      <c r="J73" s="92" t="s">
        <v>42</v>
      </c>
      <c r="K73" s="92" t="s">
        <v>1510</v>
      </c>
      <c r="L73" s="92" t="s">
        <v>5614</v>
      </c>
      <c r="M73" s="92" t="s">
        <v>5615</v>
      </c>
      <c r="N73" s="92" t="s">
        <v>26</v>
      </c>
      <c r="O73" s="92" t="s">
        <v>1510</v>
      </c>
      <c r="P73" s="92" t="s">
        <v>14213</v>
      </c>
      <c r="Q73" s="92" t="s">
        <v>14213</v>
      </c>
      <c r="R73" s="92" t="s">
        <v>14213</v>
      </c>
      <c r="S73" s="92" t="s">
        <v>5472</v>
      </c>
      <c r="T73" s="92" t="s">
        <v>14213</v>
      </c>
      <c r="U73" s="92" t="s">
        <v>14213</v>
      </c>
      <c r="V73" s="92" t="s">
        <v>14213</v>
      </c>
    </row>
    <row r="74" spans="1:22">
      <c r="A74" s="92">
        <v>73</v>
      </c>
      <c r="B74" s="92" t="s">
        <v>357</v>
      </c>
      <c r="C74" s="92" t="s">
        <v>358</v>
      </c>
      <c r="D74" s="92" t="s">
        <v>19</v>
      </c>
      <c r="E74" s="92" t="s">
        <v>14214</v>
      </c>
      <c r="F74" s="92" t="s">
        <v>550</v>
      </c>
      <c r="G74" s="92">
        <v>2013</v>
      </c>
      <c r="H74" s="92">
        <v>-34.3743239</v>
      </c>
      <c r="I74" s="92">
        <v>-55.2371458</v>
      </c>
      <c r="J74" s="92" t="s">
        <v>42</v>
      </c>
      <c r="K74" s="92" t="s">
        <v>1510</v>
      </c>
      <c r="L74" s="92" t="s">
        <v>5616</v>
      </c>
      <c r="M74" s="92" t="s">
        <v>5617</v>
      </c>
      <c r="N74" s="92" t="s">
        <v>26</v>
      </c>
      <c r="O74" s="92" t="s">
        <v>1510</v>
      </c>
      <c r="P74" s="92" t="s">
        <v>14213</v>
      </c>
      <c r="Q74" s="92" t="s">
        <v>14213</v>
      </c>
      <c r="R74" s="92" t="s">
        <v>14213</v>
      </c>
      <c r="S74" s="92" t="s">
        <v>5472</v>
      </c>
      <c r="T74" s="92" t="s">
        <v>14213</v>
      </c>
      <c r="U74" s="92" t="s">
        <v>14213</v>
      </c>
      <c r="V74" s="92" t="s">
        <v>14213</v>
      </c>
    </row>
    <row r="75" spans="1:22">
      <c r="A75" s="92">
        <v>74</v>
      </c>
      <c r="B75" s="92" t="s">
        <v>357</v>
      </c>
      <c r="C75" s="92" t="s">
        <v>358</v>
      </c>
      <c r="D75" s="92" t="s">
        <v>19</v>
      </c>
      <c r="E75" s="92" t="s">
        <v>14214</v>
      </c>
      <c r="F75" s="92" t="s">
        <v>550</v>
      </c>
      <c r="G75" s="92">
        <v>2013</v>
      </c>
      <c r="H75" s="92">
        <v>-34.3743239</v>
      </c>
      <c r="I75" s="92">
        <v>-55.2371458</v>
      </c>
      <c r="J75" s="92" t="s">
        <v>42</v>
      </c>
      <c r="K75" s="92" t="s">
        <v>1510</v>
      </c>
      <c r="L75" s="92" t="s">
        <v>5618</v>
      </c>
      <c r="M75" s="92" t="s">
        <v>5619</v>
      </c>
      <c r="N75" s="92" t="s">
        <v>26</v>
      </c>
      <c r="O75" s="92" t="s">
        <v>1510</v>
      </c>
      <c r="P75" s="92" t="s">
        <v>14213</v>
      </c>
      <c r="Q75" s="92" t="s">
        <v>14213</v>
      </c>
      <c r="R75" s="92" t="s">
        <v>14213</v>
      </c>
      <c r="S75" s="92" t="s">
        <v>5472</v>
      </c>
      <c r="T75" s="92" t="s">
        <v>14213</v>
      </c>
      <c r="U75" s="92" t="s">
        <v>14213</v>
      </c>
      <c r="V75" s="92" t="s">
        <v>14213</v>
      </c>
    </row>
    <row r="76" spans="1:22">
      <c r="A76" s="92">
        <v>75</v>
      </c>
      <c r="B76" s="92" t="s">
        <v>357</v>
      </c>
      <c r="C76" s="92" t="s">
        <v>358</v>
      </c>
      <c r="D76" s="92" t="s">
        <v>19</v>
      </c>
      <c r="E76" s="92" t="s">
        <v>5620</v>
      </c>
      <c r="F76" s="92" t="s">
        <v>550</v>
      </c>
      <c r="G76" s="92">
        <v>2013</v>
      </c>
      <c r="H76" s="92">
        <v>-34.901112699999999</v>
      </c>
      <c r="I76" s="92">
        <v>-56.164531400000001</v>
      </c>
      <c r="J76" s="92" t="s">
        <v>42</v>
      </c>
      <c r="K76" s="92" t="s">
        <v>1510</v>
      </c>
      <c r="L76" s="92" t="s">
        <v>5621</v>
      </c>
      <c r="M76" s="92" t="s">
        <v>5622</v>
      </c>
      <c r="N76" s="92" t="s">
        <v>26</v>
      </c>
      <c r="O76" s="92" t="s">
        <v>1510</v>
      </c>
      <c r="P76" s="92" t="s">
        <v>14213</v>
      </c>
      <c r="Q76" s="92" t="s">
        <v>14213</v>
      </c>
      <c r="R76" s="92" t="s">
        <v>14213</v>
      </c>
      <c r="S76" s="92" t="s">
        <v>5472</v>
      </c>
      <c r="T76" s="92" t="s">
        <v>14213</v>
      </c>
      <c r="U76" s="92" t="s">
        <v>14213</v>
      </c>
      <c r="V76" s="92" t="s">
        <v>14213</v>
      </c>
    </row>
    <row r="77" spans="1:22">
      <c r="A77" s="92">
        <v>76</v>
      </c>
      <c r="B77" s="92" t="s">
        <v>357</v>
      </c>
      <c r="C77" s="92" t="s">
        <v>358</v>
      </c>
      <c r="D77" s="92" t="s">
        <v>19</v>
      </c>
      <c r="E77" s="92" t="s">
        <v>5620</v>
      </c>
      <c r="F77" s="92" t="s">
        <v>550</v>
      </c>
      <c r="G77" s="92">
        <v>2013</v>
      </c>
      <c r="H77" s="92">
        <v>-34.901112699999999</v>
      </c>
      <c r="I77" s="92">
        <v>-56.164531400000001</v>
      </c>
      <c r="J77" s="92" t="s">
        <v>42</v>
      </c>
      <c r="K77" s="92" t="s">
        <v>1510</v>
      </c>
      <c r="L77" s="92" t="s">
        <v>5623</v>
      </c>
      <c r="M77" s="92" t="s">
        <v>5624</v>
      </c>
      <c r="N77" s="92" t="s">
        <v>26</v>
      </c>
      <c r="O77" s="92" t="s">
        <v>1510</v>
      </c>
      <c r="P77" s="92" t="s">
        <v>14213</v>
      </c>
      <c r="Q77" s="92" t="s">
        <v>14213</v>
      </c>
      <c r="R77" s="92" t="s">
        <v>14213</v>
      </c>
      <c r="S77" s="92" t="s">
        <v>5472</v>
      </c>
      <c r="T77" s="92" t="s">
        <v>14213</v>
      </c>
      <c r="U77" s="92" t="s">
        <v>14213</v>
      </c>
      <c r="V77" s="92" t="s">
        <v>14213</v>
      </c>
    </row>
    <row r="78" spans="1:22">
      <c r="A78" s="92">
        <v>77</v>
      </c>
      <c r="B78" s="92" t="s">
        <v>357</v>
      </c>
      <c r="C78" s="92" t="s">
        <v>358</v>
      </c>
      <c r="D78" s="92" t="s">
        <v>19</v>
      </c>
      <c r="E78" s="92" t="s">
        <v>5620</v>
      </c>
      <c r="F78" s="92" t="s">
        <v>550</v>
      </c>
      <c r="G78" s="92">
        <v>2013</v>
      </c>
      <c r="H78" s="92">
        <v>-34.901112699999999</v>
      </c>
      <c r="I78" s="92">
        <v>-56.164531400000001</v>
      </c>
      <c r="J78" s="92" t="s">
        <v>42</v>
      </c>
      <c r="K78" s="92" t="s">
        <v>1510</v>
      </c>
      <c r="L78" s="92" t="s">
        <v>5625</v>
      </c>
      <c r="M78" s="92" t="s">
        <v>5626</v>
      </c>
      <c r="N78" s="92" t="s">
        <v>26</v>
      </c>
      <c r="O78" s="92" t="s">
        <v>1510</v>
      </c>
      <c r="P78" s="92" t="s">
        <v>14213</v>
      </c>
      <c r="Q78" s="92" t="s">
        <v>14213</v>
      </c>
      <c r="R78" s="92" t="s">
        <v>14213</v>
      </c>
      <c r="S78" s="92" t="s">
        <v>5472</v>
      </c>
      <c r="T78" s="92" t="s">
        <v>14213</v>
      </c>
      <c r="U78" s="92" t="s">
        <v>14213</v>
      </c>
      <c r="V78" s="92" t="s">
        <v>14213</v>
      </c>
    </row>
    <row r="79" spans="1:22">
      <c r="A79" s="92">
        <v>78</v>
      </c>
      <c r="B79" s="92" t="s">
        <v>357</v>
      </c>
      <c r="C79" s="92" t="s">
        <v>358</v>
      </c>
      <c r="D79" s="92" t="s">
        <v>19</v>
      </c>
      <c r="E79" s="92" t="s">
        <v>5620</v>
      </c>
      <c r="F79" s="92" t="s">
        <v>550</v>
      </c>
      <c r="G79" s="92">
        <v>2013</v>
      </c>
      <c r="H79" s="92">
        <v>-34.901112699999999</v>
      </c>
      <c r="I79" s="92">
        <v>-56.164531400000001</v>
      </c>
      <c r="J79" s="92" t="s">
        <v>42</v>
      </c>
      <c r="K79" s="92" t="s">
        <v>1510</v>
      </c>
      <c r="L79" s="92" t="s">
        <v>5627</v>
      </c>
      <c r="M79" s="92" t="s">
        <v>5628</v>
      </c>
      <c r="N79" s="92" t="s">
        <v>26</v>
      </c>
      <c r="O79" s="92" t="s">
        <v>1510</v>
      </c>
      <c r="P79" s="92" t="s">
        <v>14213</v>
      </c>
      <c r="Q79" s="92" t="s">
        <v>14213</v>
      </c>
      <c r="R79" s="92" t="s">
        <v>14213</v>
      </c>
      <c r="S79" s="92" t="s">
        <v>5472</v>
      </c>
      <c r="T79" s="92" t="s">
        <v>14213</v>
      </c>
      <c r="U79" s="92" t="s">
        <v>14213</v>
      </c>
      <c r="V79" s="92" t="s">
        <v>14213</v>
      </c>
    </row>
    <row r="80" spans="1:22">
      <c r="A80" s="92">
        <v>79</v>
      </c>
      <c r="B80" s="92" t="s">
        <v>357</v>
      </c>
      <c r="C80" s="92" t="s">
        <v>358</v>
      </c>
      <c r="D80" s="92" t="s">
        <v>19</v>
      </c>
      <c r="E80" s="92" t="s">
        <v>5620</v>
      </c>
      <c r="F80" s="92" t="s">
        <v>550</v>
      </c>
      <c r="G80" s="92">
        <v>2013</v>
      </c>
      <c r="H80" s="92">
        <v>-34.901112699999999</v>
      </c>
      <c r="I80" s="92">
        <v>-56.164531400000001</v>
      </c>
      <c r="J80" s="92" t="s">
        <v>42</v>
      </c>
      <c r="K80" s="92" t="s">
        <v>1510</v>
      </c>
      <c r="L80" s="92" t="s">
        <v>5629</v>
      </c>
      <c r="M80" s="92" t="s">
        <v>5630</v>
      </c>
      <c r="N80" s="92" t="s">
        <v>26</v>
      </c>
      <c r="O80" s="92" t="s">
        <v>1510</v>
      </c>
      <c r="P80" s="92" t="s">
        <v>14213</v>
      </c>
      <c r="Q80" s="92" t="s">
        <v>14213</v>
      </c>
      <c r="R80" s="92" t="s">
        <v>14213</v>
      </c>
      <c r="S80" s="92" t="s">
        <v>5472</v>
      </c>
      <c r="T80" s="92" t="s">
        <v>14213</v>
      </c>
      <c r="U80" s="92" t="s">
        <v>14213</v>
      </c>
      <c r="V80" s="92" t="s">
        <v>14213</v>
      </c>
    </row>
    <row r="81" spans="1:22">
      <c r="A81" s="92">
        <v>80</v>
      </c>
      <c r="B81" s="92" t="s">
        <v>357</v>
      </c>
      <c r="C81" s="92" t="s">
        <v>358</v>
      </c>
      <c r="D81" s="92" t="s">
        <v>19</v>
      </c>
      <c r="E81" s="92" t="s">
        <v>5620</v>
      </c>
      <c r="F81" s="92" t="s">
        <v>550</v>
      </c>
      <c r="G81" s="92">
        <v>2013</v>
      </c>
      <c r="H81" s="92">
        <v>-34.901112699999999</v>
      </c>
      <c r="I81" s="92">
        <v>-56.164531400000001</v>
      </c>
      <c r="J81" s="92" t="s">
        <v>42</v>
      </c>
      <c r="K81" s="92" t="s">
        <v>1510</v>
      </c>
      <c r="L81" s="92" t="s">
        <v>5631</v>
      </c>
      <c r="M81" s="92" t="s">
        <v>5632</v>
      </c>
      <c r="N81" s="92" t="s">
        <v>26</v>
      </c>
      <c r="O81" s="92" t="s">
        <v>1510</v>
      </c>
      <c r="P81" s="92" t="s">
        <v>14213</v>
      </c>
      <c r="Q81" s="92" t="s">
        <v>14213</v>
      </c>
      <c r="R81" s="92" t="s">
        <v>14213</v>
      </c>
      <c r="S81" s="92" t="s">
        <v>5472</v>
      </c>
      <c r="T81" s="92" t="s">
        <v>14213</v>
      </c>
      <c r="U81" s="92" t="s">
        <v>14213</v>
      </c>
      <c r="V81" s="92" t="s">
        <v>14213</v>
      </c>
    </row>
    <row r="82" spans="1:22">
      <c r="A82" s="92">
        <v>81</v>
      </c>
      <c r="B82" s="92" t="s">
        <v>357</v>
      </c>
      <c r="C82" s="92" t="s">
        <v>358</v>
      </c>
      <c r="D82" s="92" t="s">
        <v>19</v>
      </c>
      <c r="E82" s="92" t="s">
        <v>5620</v>
      </c>
      <c r="F82" s="92" t="s">
        <v>550</v>
      </c>
      <c r="G82" s="92">
        <v>2013</v>
      </c>
      <c r="H82" s="92">
        <v>-34.901112699999999</v>
      </c>
      <c r="I82" s="92">
        <v>-56.164531400000001</v>
      </c>
      <c r="J82" s="92" t="s">
        <v>42</v>
      </c>
      <c r="K82" s="92" t="s">
        <v>1510</v>
      </c>
      <c r="L82" s="92" t="s">
        <v>5633</v>
      </c>
      <c r="M82" s="92" t="s">
        <v>5634</v>
      </c>
      <c r="N82" s="92" t="s">
        <v>26</v>
      </c>
      <c r="O82" s="92" t="s">
        <v>1510</v>
      </c>
      <c r="P82" s="92" t="s">
        <v>14213</v>
      </c>
      <c r="Q82" s="92" t="s">
        <v>14213</v>
      </c>
      <c r="R82" s="92" t="s">
        <v>14213</v>
      </c>
      <c r="S82" s="92" t="s">
        <v>5472</v>
      </c>
      <c r="T82" s="92" t="s">
        <v>14213</v>
      </c>
      <c r="U82" s="92" t="s">
        <v>14213</v>
      </c>
      <c r="V82" s="92" t="s">
        <v>14213</v>
      </c>
    </row>
    <row r="83" spans="1:22">
      <c r="A83" s="92">
        <v>82</v>
      </c>
      <c r="B83" s="92" t="s">
        <v>357</v>
      </c>
      <c r="C83" s="92" t="s">
        <v>358</v>
      </c>
      <c r="D83" s="92" t="s">
        <v>19</v>
      </c>
      <c r="E83" s="92" t="s">
        <v>5620</v>
      </c>
      <c r="F83" s="92" t="s">
        <v>550</v>
      </c>
      <c r="G83" s="92">
        <v>2013</v>
      </c>
      <c r="H83" s="92">
        <v>-34.901112699999999</v>
      </c>
      <c r="I83" s="92">
        <v>-56.164531400000001</v>
      </c>
      <c r="J83" s="92" t="s">
        <v>42</v>
      </c>
      <c r="K83" s="92" t="s">
        <v>1510</v>
      </c>
      <c r="L83" s="92" t="s">
        <v>5635</v>
      </c>
      <c r="M83" s="92" t="s">
        <v>5636</v>
      </c>
      <c r="N83" s="92" t="s">
        <v>26</v>
      </c>
      <c r="O83" s="92" t="s">
        <v>1510</v>
      </c>
      <c r="P83" s="92" t="s">
        <v>14213</v>
      </c>
      <c r="Q83" s="92" t="s">
        <v>14213</v>
      </c>
      <c r="R83" s="92" t="s">
        <v>14213</v>
      </c>
      <c r="S83" s="92" t="s">
        <v>5472</v>
      </c>
      <c r="T83" s="92" t="s">
        <v>14213</v>
      </c>
      <c r="U83" s="92" t="s">
        <v>14213</v>
      </c>
      <c r="V83" s="92" t="s">
        <v>14213</v>
      </c>
    </row>
    <row r="84" spans="1:22">
      <c r="A84" s="92">
        <v>83</v>
      </c>
      <c r="B84" s="92" t="s">
        <v>357</v>
      </c>
      <c r="C84" s="92" t="s">
        <v>358</v>
      </c>
      <c r="D84" s="92" t="s">
        <v>19</v>
      </c>
      <c r="E84" s="92" t="s">
        <v>5620</v>
      </c>
      <c r="F84" s="92" t="s">
        <v>550</v>
      </c>
      <c r="G84" s="92">
        <v>2013</v>
      </c>
      <c r="H84" s="92">
        <v>-34.901112699999999</v>
      </c>
      <c r="I84" s="92">
        <v>-56.164531400000001</v>
      </c>
      <c r="J84" s="92" t="s">
        <v>42</v>
      </c>
      <c r="K84" s="92" t="s">
        <v>1510</v>
      </c>
      <c r="L84" s="92" t="s">
        <v>5637</v>
      </c>
      <c r="M84" s="92" t="s">
        <v>5638</v>
      </c>
      <c r="N84" s="92" t="s">
        <v>26</v>
      </c>
      <c r="O84" s="92" t="s">
        <v>1510</v>
      </c>
      <c r="P84" s="92" t="s">
        <v>14213</v>
      </c>
      <c r="Q84" s="92" t="s">
        <v>14213</v>
      </c>
      <c r="R84" s="92" t="s">
        <v>14213</v>
      </c>
      <c r="S84" s="92" t="s">
        <v>5472</v>
      </c>
      <c r="T84" s="92" t="s">
        <v>14213</v>
      </c>
      <c r="U84" s="92" t="s">
        <v>14213</v>
      </c>
      <c r="V84" s="92" t="s">
        <v>14213</v>
      </c>
    </row>
    <row r="85" spans="1:22">
      <c r="A85" s="92">
        <v>84</v>
      </c>
      <c r="B85" s="92" t="s">
        <v>357</v>
      </c>
      <c r="C85" s="92" t="s">
        <v>358</v>
      </c>
      <c r="D85" s="92" t="s">
        <v>19</v>
      </c>
      <c r="E85" s="92" t="s">
        <v>5620</v>
      </c>
      <c r="F85" s="92" t="s">
        <v>550</v>
      </c>
      <c r="G85" s="92">
        <v>2013</v>
      </c>
      <c r="H85" s="92">
        <v>-34.901112699999999</v>
      </c>
      <c r="I85" s="92">
        <v>-56.164531400000001</v>
      </c>
      <c r="J85" s="92" t="s">
        <v>42</v>
      </c>
      <c r="K85" s="92" t="s">
        <v>1510</v>
      </c>
      <c r="L85" s="92" t="s">
        <v>5639</v>
      </c>
      <c r="M85" s="92" t="s">
        <v>5640</v>
      </c>
      <c r="N85" s="92" t="s">
        <v>26</v>
      </c>
      <c r="O85" s="92" t="s">
        <v>1510</v>
      </c>
      <c r="P85" s="92" t="s">
        <v>14213</v>
      </c>
      <c r="Q85" s="92" t="s">
        <v>14213</v>
      </c>
      <c r="R85" s="92" t="s">
        <v>14213</v>
      </c>
      <c r="S85" s="92" t="s">
        <v>5472</v>
      </c>
      <c r="T85" s="92" t="s">
        <v>14213</v>
      </c>
      <c r="U85" s="92" t="s">
        <v>14213</v>
      </c>
      <c r="V85" s="92" t="s">
        <v>14213</v>
      </c>
    </row>
    <row r="86" spans="1:22">
      <c r="A86" s="92">
        <v>85</v>
      </c>
      <c r="B86" s="92" t="s">
        <v>357</v>
      </c>
      <c r="C86" s="92" t="s">
        <v>358</v>
      </c>
      <c r="D86" s="92" t="s">
        <v>19</v>
      </c>
      <c r="E86" s="92" t="s">
        <v>5620</v>
      </c>
      <c r="F86" s="92" t="s">
        <v>550</v>
      </c>
      <c r="G86" s="92">
        <v>2013</v>
      </c>
      <c r="H86" s="92">
        <v>-34.901112699999999</v>
      </c>
      <c r="I86" s="92">
        <v>-56.164531400000001</v>
      </c>
      <c r="J86" s="92" t="s">
        <v>42</v>
      </c>
      <c r="K86" s="92" t="s">
        <v>1510</v>
      </c>
      <c r="L86" s="92" t="s">
        <v>5641</v>
      </c>
      <c r="M86" s="92" t="s">
        <v>5642</v>
      </c>
      <c r="N86" s="92" t="s">
        <v>26</v>
      </c>
      <c r="O86" s="92" t="s">
        <v>1510</v>
      </c>
      <c r="P86" s="92" t="s">
        <v>14213</v>
      </c>
      <c r="Q86" s="92" t="s">
        <v>14213</v>
      </c>
      <c r="R86" s="92" t="s">
        <v>14213</v>
      </c>
      <c r="S86" s="92" t="s">
        <v>5472</v>
      </c>
      <c r="T86" s="92" t="s">
        <v>14213</v>
      </c>
      <c r="U86" s="92" t="s">
        <v>14213</v>
      </c>
      <c r="V86" s="92" t="s">
        <v>14213</v>
      </c>
    </row>
    <row r="87" spans="1:22">
      <c r="A87" s="92">
        <v>86</v>
      </c>
      <c r="B87" s="92" t="s">
        <v>357</v>
      </c>
      <c r="C87" s="92" t="s">
        <v>358</v>
      </c>
      <c r="D87" s="92" t="s">
        <v>19</v>
      </c>
      <c r="E87" s="92" t="s">
        <v>5620</v>
      </c>
      <c r="F87" s="92" t="s">
        <v>550</v>
      </c>
      <c r="G87" s="92">
        <v>2013</v>
      </c>
      <c r="H87" s="92">
        <v>-34.901112699999999</v>
      </c>
      <c r="I87" s="92">
        <v>-56.164531400000001</v>
      </c>
      <c r="J87" s="92" t="s">
        <v>42</v>
      </c>
      <c r="K87" s="92" t="s">
        <v>1510</v>
      </c>
      <c r="L87" s="92" t="s">
        <v>5643</v>
      </c>
      <c r="M87" s="92" t="s">
        <v>5644</v>
      </c>
      <c r="N87" s="92" t="s">
        <v>26</v>
      </c>
      <c r="O87" s="92" t="s">
        <v>1510</v>
      </c>
      <c r="P87" s="92" t="s">
        <v>14213</v>
      </c>
      <c r="Q87" s="92" t="s">
        <v>14213</v>
      </c>
      <c r="R87" s="92" t="s">
        <v>14213</v>
      </c>
      <c r="S87" s="92" t="s">
        <v>5472</v>
      </c>
      <c r="T87" s="92" t="s">
        <v>14213</v>
      </c>
      <c r="U87" s="92" t="s">
        <v>14213</v>
      </c>
      <c r="V87" s="92" t="s">
        <v>14213</v>
      </c>
    </row>
    <row r="88" spans="1:22">
      <c r="A88" s="92">
        <v>87</v>
      </c>
      <c r="B88" s="92" t="s">
        <v>357</v>
      </c>
      <c r="C88" s="92" t="s">
        <v>358</v>
      </c>
      <c r="D88" s="92" t="s">
        <v>19</v>
      </c>
      <c r="E88" s="92" t="s">
        <v>5620</v>
      </c>
      <c r="F88" s="92" t="s">
        <v>550</v>
      </c>
      <c r="G88" s="92">
        <v>2013</v>
      </c>
      <c r="H88" s="92">
        <v>-34.901112699999999</v>
      </c>
      <c r="I88" s="92">
        <v>-56.164531400000001</v>
      </c>
      <c r="J88" s="92" t="s">
        <v>42</v>
      </c>
      <c r="K88" s="92" t="s">
        <v>1510</v>
      </c>
      <c r="L88" s="92" t="s">
        <v>5645</v>
      </c>
      <c r="M88" s="92" t="s">
        <v>5646</v>
      </c>
      <c r="N88" s="92" t="s">
        <v>26</v>
      </c>
      <c r="O88" s="92" t="s">
        <v>1510</v>
      </c>
      <c r="P88" s="92" t="s">
        <v>14213</v>
      </c>
      <c r="Q88" s="92" t="s">
        <v>14213</v>
      </c>
      <c r="R88" s="92" t="s">
        <v>14213</v>
      </c>
      <c r="S88" s="92" t="s">
        <v>5472</v>
      </c>
      <c r="T88" s="92" t="s">
        <v>14213</v>
      </c>
      <c r="U88" s="92" t="s">
        <v>14213</v>
      </c>
      <c r="V88" s="92" t="s">
        <v>14213</v>
      </c>
    </row>
    <row r="89" spans="1:22">
      <c r="A89" s="92">
        <v>88</v>
      </c>
      <c r="B89" s="92" t="s">
        <v>357</v>
      </c>
      <c r="C89" s="92" t="s">
        <v>358</v>
      </c>
      <c r="D89" s="92" t="s">
        <v>19</v>
      </c>
      <c r="E89" s="92" t="s">
        <v>5647</v>
      </c>
      <c r="F89" s="92" t="s">
        <v>550</v>
      </c>
      <c r="G89" s="92">
        <v>2009</v>
      </c>
      <c r="H89" s="92">
        <v>-32.2706789</v>
      </c>
      <c r="I89" s="92">
        <v>-58.081133999999999</v>
      </c>
      <c r="J89" s="92" t="s">
        <v>31</v>
      </c>
      <c r="K89" s="92" t="s">
        <v>1510</v>
      </c>
      <c r="L89" s="92" t="s">
        <v>5648</v>
      </c>
      <c r="M89" s="92" t="s">
        <v>5649</v>
      </c>
      <c r="N89" s="92" t="s">
        <v>23</v>
      </c>
      <c r="O89" s="92" t="s">
        <v>1510</v>
      </c>
      <c r="P89" s="92" t="s">
        <v>14213</v>
      </c>
      <c r="Q89" s="92" t="s">
        <v>14213</v>
      </c>
      <c r="R89" s="92" t="s">
        <v>14213</v>
      </c>
      <c r="S89" s="92" t="s">
        <v>5472</v>
      </c>
      <c r="T89" s="92" t="s">
        <v>14213</v>
      </c>
      <c r="U89" s="92" t="s">
        <v>14213</v>
      </c>
      <c r="V89" s="92" t="s">
        <v>14213</v>
      </c>
    </row>
    <row r="90" spans="1:22">
      <c r="A90" s="92">
        <v>89</v>
      </c>
      <c r="B90" s="92" t="s">
        <v>357</v>
      </c>
      <c r="C90" s="92" t="s">
        <v>358</v>
      </c>
      <c r="D90" s="92" t="s">
        <v>19</v>
      </c>
      <c r="E90" s="92" t="s">
        <v>5647</v>
      </c>
      <c r="F90" s="92" t="s">
        <v>550</v>
      </c>
      <c r="G90" s="92">
        <v>2002</v>
      </c>
      <c r="H90" s="92">
        <v>-32.2706789</v>
      </c>
      <c r="I90" s="92">
        <v>-58.081133999999999</v>
      </c>
      <c r="J90" s="92" t="s">
        <v>42</v>
      </c>
      <c r="K90" s="92" t="s">
        <v>1510</v>
      </c>
      <c r="L90" s="92" t="s">
        <v>5650</v>
      </c>
      <c r="M90" s="92" t="s">
        <v>5651</v>
      </c>
      <c r="N90" s="92" t="s">
        <v>26</v>
      </c>
      <c r="O90" s="92" t="s">
        <v>1510</v>
      </c>
      <c r="P90" s="92" t="s">
        <v>14213</v>
      </c>
      <c r="Q90" s="92" t="s">
        <v>14213</v>
      </c>
      <c r="R90" s="92" t="s">
        <v>14213</v>
      </c>
      <c r="S90" s="92" t="s">
        <v>5472</v>
      </c>
      <c r="T90" s="92" t="s">
        <v>14213</v>
      </c>
      <c r="U90" s="92" t="s">
        <v>14213</v>
      </c>
      <c r="V90" s="92" t="s">
        <v>14213</v>
      </c>
    </row>
    <row r="91" spans="1:22">
      <c r="A91" s="92">
        <v>90</v>
      </c>
      <c r="B91" s="92" t="s">
        <v>357</v>
      </c>
      <c r="C91" s="92" t="s">
        <v>358</v>
      </c>
      <c r="D91" s="92" t="s">
        <v>19</v>
      </c>
      <c r="E91" s="92" t="s">
        <v>5647</v>
      </c>
      <c r="F91" s="92" t="s">
        <v>550</v>
      </c>
      <c r="G91" s="92">
        <v>2002</v>
      </c>
      <c r="H91" s="92">
        <v>-32.2706789</v>
      </c>
      <c r="I91" s="92">
        <v>-58.081133999999999</v>
      </c>
      <c r="J91" s="92" t="s">
        <v>42</v>
      </c>
      <c r="K91" s="92" t="s">
        <v>1510</v>
      </c>
      <c r="L91" s="92" t="s">
        <v>5652</v>
      </c>
      <c r="M91" s="92" t="s">
        <v>5653</v>
      </c>
      <c r="N91" s="92" t="s">
        <v>26</v>
      </c>
      <c r="O91" s="92" t="s">
        <v>1510</v>
      </c>
      <c r="P91" s="92" t="s">
        <v>14213</v>
      </c>
      <c r="Q91" s="92" t="s">
        <v>14213</v>
      </c>
      <c r="R91" s="92" t="s">
        <v>14213</v>
      </c>
      <c r="S91" s="92" t="s">
        <v>5472</v>
      </c>
      <c r="T91" s="92" t="s">
        <v>14213</v>
      </c>
      <c r="U91" s="92" t="s">
        <v>14213</v>
      </c>
      <c r="V91" s="92" t="s">
        <v>14213</v>
      </c>
    </row>
    <row r="92" spans="1:22">
      <c r="A92" s="92">
        <v>91</v>
      </c>
      <c r="B92" s="92" t="s">
        <v>357</v>
      </c>
      <c r="C92" s="92" t="s">
        <v>358</v>
      </c>
      <c r="D92" s="92" t="s">
        <v>19</v>
      </c>
      <c r="E92" s="92" t="s">
        <v>5647</v>
      </c>
      <c r="F92" s="92" t="s">
        <v>550</v>
      </c>
      <c r="G92" s="92">
        <v>2002</v>
      </c>
      <c r="H92" s="92">
        <v>-32.2706789</v>
      </c>
      <c r="I92" s="92">
        <v>-58.081133999999999</v>
      </c>
      <c r="J92" s="92" t="s">
        <v>42</v>
      </c>
      <c r="K92" s="92" t="s">
        <v>1510</v>
      </c>
      <c r="L92" s="92" t="s">
        <v>5654</v>
      </c>
      <c r="M92" s="92" t="s">
        <v>5655</v>
      </c>
      <c r="N92" s="92" t="s">
        <v>26</v>
      </c>
      <c r="O92" s="92" t="s">
        <v>1510</v>
      </c>
      <c r="P92" s="92" t="s">
        <v>14213</v>
      </c>
      <c r="Q92" s="92" t="s">
        <v>14213</v>
      </c>
      <c r="R92" s="92" t="s">
        <v>14213</v>
      </c>
      <c r="S92" s="92" t="s">
        <v>5472</v>
      </c>
      <c r="T92" s="92" t="s">
        <v>14213</v>
      </c>
      <c r="U92" s="92" t="s">
        <v>14213</v>
      </c>
      <c r="V92" s="92" t="s">
        <v>14213</v>
      </c>
    </row>
    <row r="93" spans="1:22">
      <c r="A93" s="92">
        <v>92</v>
      </c>
      <c r="B93" s="92" t="s">
        <v>357</v>
      </c>
      <c r="C93" s="92" t="s">
        <v>358</v>
      </c>
      <c r="D93" s="92" t="s">
        <v>19</v>
      </c>
      <c r="E93" s="92" t="s">
        <v>5647</v>
      </c>
      <c r="F93" s="92" t="s">
        <v>550</v>
      </c>
      <c r="G93" s="92">
        <v>2002</v>
      </c>
      <c r="H93" s="92">
        <v>-32.2706789</v>
      </c>
      <c r="I93" s="92">
        <v>-58.081133999999999</v>
      </c>
      <c r="J93" s="92" t="s">
        <v>42</v>
      </c>
      <c r="K93" s="92" t="s">
        <v>1510</v>
      </c>
      <c r="L93" s="92" t="s">
        <v>5656</v>
      </c>
      <c r="M93" s="92" t="s">
        <v>5657</v>
      </c>
      <c r="N93" s="92" t="s">
        <v>26</v>
      </c>
      <c r="O93" s="92" t="s">
        <v>1510</v>
      </c>
      <c r="P93" s="92" t="s">
        <v>14213</v>
      </c>
      <c r="Q93" s="92" t="s">
        <v>14213</v>
      </c>
      <c r="R93" s="92" t="s">
        <v>14213</v>
      </c>
      <c r="S93" s="92" t="s">
        <v>5472</v>
      </c>
      <c r="T93" s="92" t="s">
        <v>14213</v>
      </c>
      <c r="U93" s="92" t="s">
        <v>14213</v>
      </c>
      <c r="V93" s="92" t="s">
        <v>14213</v>
      </c>
    </row>
    <row r="94" spans="1:22">
      <c r="A94" s="92">
        <v>93</v>
      </c>
      <c r="B94" s="92" t="s">
        <v>357</v>
      </c>
      <c r="C94" s="92" t="s">
        <v>358</v>
      </c>
      <c r="D94" s="92" t="s">
        <v>19</v>
      </c>
      <c r="E94" s="92" t="s">
        <v>5647</v>
      </c>
      <c r="F94" s="92" t="s">
        <v>550</v>
      </c>
      <c r="G94" s="92">
        <v>2009</v>
      </c>
      <c r="H94" s="92">
        <v>-32.2706789</v>
      </c>
      <c r="I94" s="92">
        <v>-58.081133999999999</v>
      </c>
      <c r="J94" s="92" t="s">
        <v>42</v>
      </c>
      <c r="K94" s="92" t="s">
        <v>1510</v>
      </c>
      <c r="L94" s="92" t="s">
        <v>5658</v>
      </c>
      <c r="M94" s="92" t="s">
        <v>5659</v>
      </c>
      <c r="N94" s="92" t="s">
        <v>26</v>
      </c>
      <c r="O94" s="92" t="s">
        <v>1510</v>
      </c>
      <c r="P94" s="92" t="s">
        <v>14213</v>
      </c>
      <c r="Q94" s="92" t="s">
        <v>14213</v>
      </c>
      <c r="R94" s="92" t="s">
        <v>14213</v>
      </c>
      <c r="S94" s="92" t="s">
        <v>5472</v>
      </c>
      <c r="T94" s="92" t="s">
        <v>14213</v>
      </c>
      <c r="U94" s="92" t="s">
        <v>14213</v>
      </c>
      <c r="V94" s="92" t="s">
        <v>14213</v>
      </c>
    </row>
    <row r="95" spans="1:22">
      <c r="A95" s="92">
        <v>94</v>
      </c>
      <c r="B95" s="92" t="s">
        <v>357</v>
      </c>
      <c r="C95" s="92" t="s">
        <v>358</v>
      </c>
      <c r="D95" s="92" t="s">
        <v>19</v>
      </c>
      <c r="E95" s="92" t="s">
        <v>5647</v>
      </c>
      <c r="F95" s="92" t="s">
        <v>550</v>
      </c>
      <c r="G95" s="92">
        <v>2009</v>
      </c>
      <c r="H95" s="92">
        <v>-32.2706789</v>
      </c>
      <c r="I95" s="92">
        <v>-58.081133999999999</v>
      </c>
      <c r="J95" s="92" t="s">
        <v>42</v>
      </c>
      <c r="K95" s="92" t="s">
        <v>1510</v>
      </c>
      <c r="L95" s="92" t="s">
        <v>5660</v>
      </c>
      <c r="M95" s="92" t="s">
        <v>5661</v>
      </c>
      <c r="N95" s="92" t="s">
        <v>26</v>
      </c>
      <c r="O95" s="92" t="s">
        <v>1510</v>
      </c>
      <c r="P95" s="92" t="s">
        <v>14213</v>
      </c>
      <c r="Q95" s="92" t="s">
        <v>14213</v>
      </c>
      <c r="R95" s="92" t="s">
        <v>14213</v>
      </c>
      <c r="S95" s="92" t="s">
        <v>5472</v>
      </c>
      <c r="T95" s="92" t="s">
        <v>14213</v>
      </c>
      <c r="U95" s="92" t="s">
        <v>14213</v>
      </c>
      <c r="V95" s="92" t="s">
        <v>14213</v>
      </c>
    </row>
    <row r="96" spans="1:22">
      <c r="A96" s="92">
        <v>95</v>
      </c>
      <c r="B96" s="92" t="s">
        <v>357</v>
      </c>
      <c r="C96" s="92" t="s">
        <v>358</v>
      </c>
      <c r="D96" s="92" t="s">
        <v>19</v>
      </c>
      <c r="E96" s="92" t="s">
        <v>5647</v>
      </c>
      <c r="F96" s="92" t="s">
        <v>550</v>
      </c>
      <c r="G96" s="92">
        <v>2009</v>
      </c>
      <c r="H96" s="92">
        <v>-32.2706789</v>
      </c>
      <c r="I96" s="92">
        <v>-58.081133999999999</v>
      </c>
      <c r="J96" s="92" t="s">
        <v>42</v>
      </c>
      <c r="K96" s="92" t="s">
        <v>1510</v>
      </c>
      <c r="L96" s="92" t="s">
        <v>5662</v>
      </c>
      <c r="M96" s="92" t="s">
        <v>5663</v>
      </c>
      <c r="N96" s="92" t="s">
        <v>26</v>
      </c>
      <c r="O96" s="92" t="s">
        <v>1510</v>
      </c>
      <c r="P96" s="92" t="s">
        <v>14213</v>
      </c>
      <c r="Q96" s="92" t="s">
        <v>14213</v>
      </c>
      <c r="R96" s="92" t="s">
        <v>14213</v>
      </c>
      <c r="S96" s="92" t="s">
        <v>5472</v>
      </c>
      <c r="T96" s="92" t="s">
        <v>14213</v>
      </c>
      <c r="U96" s="92" t="s">
        <v>14213</v>
      </c>
      <c r="V96" s="92" t="s">
        <v>14213</v>
      </c>
    </row>
    <row r="97" spans="1:22">
      <c r="A97" s="92">
        <v>96</v>
      </c>
      <c r="B97" s="92" t="s">
        <v>357</v>
      </c>
      <c r="C97" s="92" t="s">
        <v>358</v>
      </c>
      <c r="D97" s="92" t="s">
        <v>19</v>
      </c>
      <c r="E97" s="92" t="s">
        <v>5647</v>
      </c>
      <c r="F97" s="92" t="s">
        <v>550</v>
      </c>
      <c r="G97" s="92">
        <v>2009</v>
      </c>
      <c r="H97" s="92">
        <v>-32.2706789</v>
      </c>
      <c r="I97" s="92">
        <v>-58.081133999999999</v>
      </c>
      <c r="J97" s="92" t="s">
        <v>42</v>
      </c>
      <c r="K97" s="92" t="s">
        <v>1510</v>
      </c>
      <c r="L97" s="92" t="s">
        <v>5664</v>
      </c>
      <c r="M97" s="92" t="s">
        <v>5665</v>
      </c>
      <c r="N97" s="92" t="s">
        <v>26</v>
      </c>
      <c r="O97" s="92" t="s">
        <v>1510</v>
      </c>
      <c r="P97" s="92" t="s">
        <v>14213</v>
      </c>
      <c r="Q97" s="92" t="s">
        <v>14213</v>
      </c>
      <c r="R97" s="92" t="s">
        <v>14213</v>
      </c>
      <c r="S97" s="92" t="s">
        <v>5472</v>
      </c>
      <c r="T97" s="92" t="s">
        <v>14213</v>
      </c>
      <c r="U97" s="92" t="s">
        <v>14213</v>
      </c>
      <c r="V97" s="92" t="s">
        <v>14213</v>
      </c>
    </row>
    <row r="98" spans="1:22">
      <c r="A98" s="92">
        <v>97</v>
      </c>
      <c r="B98" s="92" t="s">
        <v>357</v>
      </c>
      <c r="C98" s="92" t="s">
        <v>358</v>
      </c>
      <c r="D98" s="92" t="s">
        <v>19</v>
      </c>
      <c r="E98" s="92" t="s">
        <v>5647</v>
      </c>
      <c r="F98" s="92" t="s">
        <v>550</v>
      </c>
      <c r="G98" s="92">
        <v>2009</v>
      </c>
      <c r="H98" s="92">
        <v>-32.2706789</v>
      </c>
      <c r="I98" s="92">
        <v>-58.081133999999999</v>
      </c>
      <c r="J98" s="92" t="s">
        <v>42</v>
      </c>
      <c r="K98" s="92" t="s">
        <v>1510</v>
      </c>
      <c r="L98" s="92" t="s">
        <v>5666</v>
      </c>
      <c r="M98" s="92" t="s">
        <v>5667</v>
      </c>
      <c r="N98" s="92" t="s">
        <v>26</v>
      </c>
      <c r="O98" s="92" t="s">
        <v>1510</v>
      </c>
      <c r="P98" s="92" t="s">
        <v>14213</v>
      </c>
      <c r="Q98" s="92" t="s">
        <v>14213</v>
      </c>
      <c r="R98" s="92" t="s">
        <v>14213</v>
      </c>
      <c r="S98" s="92" t="s">
        <v>5472</v>
      </c>
      <c r="T98" s="92" t="s">
        <v>14213</v>
      </c>
      <c r="U98" s="92" t="s">
        <v>14213</v>
      </c>
      <c r="V98" s="92" t="s">
        <v>14213</v>
      </c>
    </row>
    <row r="99" spans="1:22">
      <c r="A99" s="92">
        <v>98</v>
      </c>
      <c r="B99" s="92" t="s">
        <v>357</v>
      </c>
      <c r="C99" s="92" t="s">
        <v>358</v>
      </c>
      <c r="D99" s="92" t="s">
        <v>19</v>
      </c>
      <c r="E99" s="92" t="s">
        <v>5647</v>
      </c>
      <c r="F99" s="92" t="s">
        <v>550</v>
      </c>
      <c r="G99" s="92">
        <v>2009</v>
      </c>
      <c r="H99" s="92">
        <v>-32.2706789</v>
      </c>
      <c r="I99" s="92">
        <v>-58.081133999999999</v>
      </c>
      <c r="J99" s="92" t="s">
        <v>42</v>
      </c>
      <c r="K99" s="92" t="s">
        <v>1510</v>
      </c>
      <c r="L99" s="92" t="s">
        <v>5668</v>
      </c>
      <c r="M99" s="92" t="s">
        <v>5669</v>
      </c>
      <c r="N99" s="92" t="s">
        <v>26</v>
      </c>
      <c r="O99" s="92" t="s">
        <v>1510</v>
      </c>
      <c r="P99" s="92" t="s">
        <v>14213</v>
      </c>
      <c r="Q99" s="92" t="s">
        <v>14213</v>
      </c>
      <c r="R99" s="92" t="s">
        <v>14213</v>
      </c>
      <c r="S99" s="92" t="s">
        <v>5472</v>
      </c>
      <c r="T99" s="92" t="s">
        <v>14213</v>
      </c>
      <c r="U99" s="92" t="s">
        <v>14213</v>
      </c>
      <c r="V99" s="92" t="s">
        <v>14213</v>
      </c>
    </row>
    <row r="100" spans="1:22">
      <c r="A100" s="92">
        <v>99</v>
      </c>
      <c r="B100" s="92" t="s">
        <v>357</v>
      </c>
      <c r="C100" s="92" t="s">
        <v>358</v>
      </c>
      <c r="D100" s="92" t="s">
        <v>19</v>
      </c>
      <c r="E100" s="92" t="s">
        <v>5647</v>
      </c>
      <c r="F100" s="92" t="s">
        <v>550</v>
      </c>
      <c r="G100" s="92">
        <v>2009</v>
      </c>
      <c r="H100" s="92">
        <v>-32.2706789</v>
      </c>
      <c r="I100" s="92">
        <v>-58.081133999999999</v>
      </c>
      <c r="J100" s="92" t="s">
        <v>42</v>
      </c>
      <c r="K100" s="92" t="s">
        <v>1510</v>
      </c>
      <c r="L100" s="92" t="s">
        <v>5670</v>
      </c>
      <c r="M100" s="92" t="s">
        <v>5671</v>
      </c>
      <c r="N100" s="92" t="s">
        <v>26</v>
      </c>
      <c r="O100" s="92" t="s">
        <v>1510</v>
      </c>
      <c r="P100" s="92" t="s">
        <v>14213</v>
      </c>
      <c r="Q100" s="92" t="s">
        <v>14213</v>
      </c>
      <c r="R100" s="92" t="s">
        <v>14213</v>
      </c>
      <c r="S100" s="92" t="s">
        <v>5472</v>
      </c>
      <c r="T100" s="92" t="s">
        <v>14213</v>
      </c>
      <c r="U100" s="92" t="s">
        <v>14213</v>
      </c>
      <c r="V100" s="92" t="s">
        <v>14213</v>
      </c>
    </row>
    <row r="101" spans="1:22">
      <c r="A101" s="92">
        <v>100</v>
      </c>
      <c r="B101" s="92" t="s">
        <v>357</v>
      </c>
      <c r="C101" s="92" t="s">
        <v>358</v>
      </c>
      <c r="D101" s="92" t="s">
        <v>19</v>
      </c>
      <c r="E101" s="92" t="s">
        <v>5647</v>
      </c>
      <c r="F101" s="92" t="s">
        <v>550</v>
      </c>
      <c r="G101" s="92">
        <v>2009</v>
      </c>
      <c r="H101" s="92">
        <v>-32.2706789</v>
      </c>
      <c r="I101" s="92">
        <v>-58.081133999999999</v>
      </c>
      <c r="J101" s="92" t="s">
        <v>42</v>
      </c>
      <c r="K101" s="92" t="s">
        <v>1510</v>
      </c>
      <c r="L101" s="92" t="s">
        <v>5672</v>
      </c>
      <c r="M101" s="92" t="s">
        <v>5673</v>
      </c>
      <c r="N101" s="92" t="s">
        <v>26</v>
      </c>
      <c r="O101" s="92" t="s">
        <v>1510</v>
      </c>
      <c r="P101" s="92" t="s">
        <v>14213</v>
      </c>
      <c r="Q101" s="92" t="s">
        <v>14213</v>
      </c>
      <c r="R101" s="92" t="s">
        <v>14213</v>
      </c>
      <c r="S101" s="92" t="s">
        <v>5472</v>
      </c>
      <c r="T101" s="92" t="s">
        <v>14213</v>
      </c>
      <c r="U101" s="92" t="s">
        <v>14213</v>
      </c>
      <c r="V101" s="92" t="s">
        <v>14213</v>
      </c>
    </row>
    <row r="102" spans="1:22">
      <c r="A102" s="92">
        <v>101</v>
      </c>
      <c r="B102" s="92" t="s">
        <v>357</v>
      </c>
      <c r="C102" s="92" t="s">
        <v>358</v>
      </c>
      <c r="D102" s="92" t="s">
        <v>19</v>
      </c>
      <c r="E102" s="92" t="s">
        <v>5647</v>
      </c>
      <c r="F102" s="92" t="s">
        <v>550</v>
      </c>
      <c r="G102" s="92">
        <v>2009</v>
      </c>
      <c r="H102" s="92">
        <v>-32.2706789</v>
      </c>
      <c r="I102" s="92">
        <v>-58.081133999999999</v>
      </c>
      <c r="J102" s="92" t="s">
        <v>42</v>
      </c>
      <c r="K102" s="92" t="s">
        <v>1510</v>
      </c>
      <c r="L102" s="92" t="s">
        <v>5674</v>
      </c>
      <c r="M102" s="92" t="s">
        <v>5675</v>
      </c>
      <c r="N102" s="92" t="s">
        <v>26</v>
      </c>
      <c r="O102" s="92" t="s">
        <v>1510</v>
      </c>
      <c r="P102" s="92" t="s">
        <v>14213</v>
      </c>
      <c r="Q102" s="92" t="s">
        <v>14213</v>
      </c>
      <c r="R102" s="92" t="s">
        <v>14213</v>
      </c>
      <c r="S102" s="92" t="s">
        <v>5472</v>
      </c>
      <c r="T102" s="92" t="s">
        <v>14213</v>
      </c>
      <c r="U102" s="92" t="s">
        <v>14213</v>
      </c>
      <c r="V102" s="92" t="s">
        <v>14213</v>
      </c>
    </row>
    <row r="103" spans="1:22">
      <c r="A103" s="92">
        <v>102</v>
      </c>
      <c r="B103" s="92" t="s">
        <v>357</v>
      </c>
      <c r="C103" s="92" t="s">
        <v>358</v>
      </c>
      <c r="D103" s="92" t="s">
        <v>19</v>
      </c>
      <c r="E103" s="92" t="s">
        <v>5676</v>
      </c>
      <c r="F103" s="92" t="s">
        <v>550</v>
      </c>
      <c r="G103" s="92">
        <v>2002</v>
      </c>
      <c r="H103" s="92">
        <v>-32.700192100000002</v>
      </c>
      <c r="I103" s="92">
        <v>-57.627538399999999</v>
      </c>
      <c r="J103" s="92" t="s">
        <v>42</v>
      </c>
      <c r="K103" s="92" t="s">
        <v>1510</v>
      </c>
      <c r="L103" s="92" t="s">
        <v>5677</v>
      </c>
      <c r="M103" s="92" t="s">
        <v>5678</v>
      </c>
      <c r="N103" s="92" t="s">
        <v>26</v>
      </c>
      <c r="O103" s="92" t="s">
        <v>1510</v>
      </c>
      <c r="P103" s="92" t="s">
        <v>14213</v>
      </c>
      <c r="Q103" s="92" t="s">
        <v>14213</v>
      </c>
      <c r="R103" s="92" t="s">
        <v>14213</v>
      </c>
      <c r="S103" s="92" t="s">
        <v>5472</v>
      </c>
      <c r="T103" s="92" t="s">
        <v>14213</v>
      </c>
      <c r="U103" s="92" t="s">
        <v>14213</v>
      </c>
      <c r="V103" s="92" t="s">
        <v>14213</v>
      </c>
    </row>
    <row r="104" spans="1:22">
      <c r="A104" s="92">
        <v>103</v>
      </c>
      <c r="B104" s="92" t="s">
        <v>357</v>
      </c>
      <c r="C104" s="92" t="s">
        <v>358</v>
      </c>
      <c r="D104" s="92" t="s">
        <v>19</v>
      </c>
      <c r="E104" s="92" t="s">
        <v>5676</v>
      </c>
      <c r="F104" s="92" t="s">
        <v>550</v>
      </c>
      <c r="G104" s="92">
        <v>2002</v>
      </c>
      <c r="H104" s="92">
        <v>-32.700192100000002</v>
      </c>
      <c r="I104" s="92">
        <v>-57.627538399999999</v>
      </c>
      <c r="J104" s="92" t="s">
        <v>42</v>
      </c>
      <c r="K104" s="92" t="s">
        <v>1510</v>
      </c>
      <c r="L104" s="92" t="s">
        <v>5679</v>
      </c>
      <c r="M104" s="92" t="s">
        <v>5680</v>
      </c>
      <c r="N104" s="92" t="s">
        <v>26</v>
      </c>
      <c r="O104" s="92" t="s">
        <v>1510</v>
      </c>
      <c r="P104" s="92" t="s">
        <v>14213</v>
      </c>
      <c r="Q104" s="92" t="s">
        <v>14213</v>
      </c>
      <c r="R104" s="92" t="s">
        <v>14213</v>
      </c>
      <c r="S104" s="92" t="s">
        <v>5472</v>
      </c>
      <c r="T104" s="92" t="s">
        <v>14213</v>
      </c>
      <c r="U104" s="92" t="s">
        <v>14213</v>
      </c>
      <c r="V104" s="92" t="s">
        <v>14213</v>
      </c>
    </row>
    <row r="105" spans="1:22">
      <c r="A105" s="92">
        <v>104</v>
      </c>
      <c r="B105" s="92" t="s">
        <v>357</v>
      </c>
      <c r="C105" s="92" t="s">
        <v>358</v>
      </c>
      <c r="D105" s="92" t="s">
        <v>19</v>
      </c>
      <c r="E105" s="92" t="s">
        <v>5676</v>
      </c>
      <c r="F105" s="92" t="s">
        <v>550</v>
      </c>
      <c r="G105" s="92">
        <v>2002</v>
      </c>
      <c r="H105" s="92">
        <v>-32.700192100000002</v>
      </c>
      <c r="I105" s="92">
        <v>-57.627538399999999</v>
      </c>
      <c r="J105" s="92" t="s">
        <v>42</v>
      </c>
      <c r="K105" s="92" t="s">
        <v>1510</v>
      </c>
      <c r="L105" s="92" t="s">
        <v>5681</v>
      </c>
      <c r="M105" s="92" t="s">
        <v>5682</v>
      </c>
      <c r="N105" s="92" t="s">
        <v>26</v>
      </c>
      <c r="O105" s="92" t="s">
        <v>1510</v>
      </c>
      <c r="P105" s="92" t="s">
        <v>14213</v>
      </c>
      <c r="Q105" s="92" t="s">
        <v>14213</v>
      </c>
      <c r="R105" s="92" t="s">
        <v>14213</v>
      </c>
      <c r="S105" s="92" t="s">
        <v>5472</v>
      </c>
      <c r="T105" s="92" t="s">
        <v>14213</v>
      </c>
      <c r="U105" s="92" t="s">
        <v>14213</v>
      </c>
      <c r="V105" s="92" t="s">
        <v>14213</v>
      </c>
    </row>
    <row r="106" spans="1:22">
      <c r="A106" s="92">
        <v>105</v>
      </c>
      <c r="B106" s="92" t="s">
        <v>357</v>
      </c>
      <c r="C106" s="92" t="s">
        <v>358</v>
      </c>
      <c r="D106" s="92" t="s">
        <v>19</v>
      </c>
      <c r="E106" s="92" t="s">
        <v>5676</v>
      </c>
      <c r="F106" s="92" t="s">
        <v>550</v>
      </c>
      <c r="G106" s="92">
        <v>2002</v>
      </c>
      <c r="H106" s="92">
        <v>-32.700192100000002</v>
      </c>
      <c r="I106" s="92">
        <v>-57.627538399999999</v>
      </c>
      <c r="J106" s="92" t="s">
        <v>42</v>
      </c>
      <c r="K106" s="92" t="s">
        <v>1510</v>
      </c>
      <c r="L106" s="92" t="s">
        <v>5683</v>
      </c>
      <c r="M106" s="92" t="s">
        <v>5684</v>
      </c>
      <c r="N106" s="92" t="s">
        <v>26</v>
      </c>
      <c r="O106" s="92" t="s">
        <v>1510</v>
      </c>
      <c r="P106" s="92" t="s">
        <v>14213</v>
      </c>
      <c r="Q106" s="92" t="s">
        <v>14213</v>
      </c>
      <c r="R106" s="92" t="s">
        <v>14213</v>
      </c>
      <c r="S106" s="92" t="s">
        <v>5472</v>
      </c>
      <c r="T106" s="92" t="s">
        <v>14213</v>
      </c>
      <c r="U106" s="92" t="s">
        <v>14213</v>
      </c>
      <c r="V106" s="92" t="s">
        <v>14213</v>
      </c>
    </row>
    <row r="107" spans="1:22">
      <c r="A107" s="92">
        <v>106</v>
      </c>
      <c r="B107" s="92" t="s">
        <v>357</v>
      </c>
      <c r="C107" s="92" t="s">
        <v>358</v>
      </c>
      <c r="D107" s="92" t="s">
        <v>19</v>
      </c>
      <c r="E107" s="92" t="s">
        <v>5676</v>
      </c>
      <c r="F107" s="92" t="s">
        <v>550</v>
      </c>
      <c r="G107" s="92">
        <v>2002</v>
      </c>
      <c r="H107" s="92">
        <v>-32.700192100000002</v>
      </c>
      <c r="I107" s="92">
        <v>-57.627538399999999</v>
      </c>
      <c r="J107" s="92" t="s">
        <v>42</v>
      </c>
      <c r="K107" s="92" t="s">
        <v>1510</v>
      </c>
      <c r="L107" s="92" t="s">
        <v>5685</v>
      </c>
      <c r="M107" s="92" t="s">
        <v>5686</v>
      </c>
      <c r="N107" s="92" t="s">
        <v>26</v>
      </c>
      <c r="O107" s="92" t="s">
        <v>1510</v>
      </c>
      <c r="P107" s="92" t="s">
        <v>14213</v>
      </c>
      <c r="Q107" s="92" t="s">
        <v>14213</v>
      </c>
      <c r="R107" s="92" t="s">
        <v>14213</v>
      </c>
      <c r="S107" s="92" t="s">
        <v>5472</v>
      </c>
      <c r="T107" s="92" t="s">
        <v>14213</v>
      </c>
      <c r="U107" s="92" t="s">
        <v>14213</v>
      </c>
      <c r="V107" s="92" t="s">
        <v>14213</v>
      </c>
    </row>
    <row r="108" spans="1:22">
      <c r="A108" s="92">
        <v>107</v>
      </c>
      <c r="B108" s="92" t="s">
        <v>357</v>
      </c>
      <c r="C108" s="92" t="s">
        <v>358</v>
      </c>
      <c r="D108" s="92" t="s">
        <v>19</v>
      </c>
      <c r="E108" s="92" t="s">
        <v>5676</v>
      </c>
      <c r="F108" s="92" t="s">
        <v>550</v>
      </c>
      <c r="G108" s="92">
        <v>2002</v>
      </c>
      <c r="H108" s="92">
        <v>-32.700192100000002</v>
      </c>
      <c r="I108" s="92">
        <v>-57.627538399999999</v>
      </c>
      <c r="J108" s="92" t="s">
        <v>42</v>
      </c>
      <c r="K108" s="92" t="s">
        <v>1510</v>
      </c>
      <c r="L108" s="92" t="s">
        <v>5687</v>
      </c>
      <c r="M108" s="92" t="s">
        <v>5688</v>
      </c>
      <c r="N108" s="92" t="s">
        <v>26</v>
      </c>
      <c r="O108" s="92" t="s">
        <v>1510</v>
      </c>
      <c r="P108" s="92" t="s">
        <v>14213</v>
      </c>
      <c r="Q108" s="92" t="s">
        <v>14213</v>
      </c>
      <c r="R108" s="92" t="s">
        <v>14213</v>
      </c>
      <c r="S108" s="92" t="s">
        <v>5472</v>
      </c>
      <c r="T108" s="92" t="s">
        <v>14213</v>
      </c>
      <c r="U108" s="92" t="s">
        <v>14213</v>
      </c>
      <c r="V108" s="92" t="s">
        <v>14213</v>
      </c>
    </row>
    <row r="109" spans="1:22">
      <c r="A109" s="92">
        <v>108</v>
      </c>
      <c r="B109" s="92" t="s">
        <v>357</v>
      </c>
      <c r="C109" s="92" t="s">
        <v>358</v>
      </c>
      <c r="D109" s="92" t="s">
        <v>19</v>
      </c>
      <c r="E109" s="92" t="s">
        <v>5676</v>
      </c>
      <c r="F109" s="92" t="s">
        <v>550</v>
      </c>
      <c r="G109" s="92">
        <v>2002</v>
      </c>
      <c r="H109" s="92">
        <v>-32.700192100000002</v>
      </c>
      <c r="I109" s="92">
        <v>-57.627538399999999</v>
      </c>
      <c r="J109" s="92" t="s">
        <v>42</v>
      </c>
      <c r="K109" s="92" t="s">
        <v>1510</v>
      </c>
      <c r="L109" s="92" t="s">
        <v>5689</v>
      </c>
      <c r="M109" s="92" t="s">
        <v>5690</v>
      </c>
      <c r="N109" s="92" t="s">
        <v>26</v>
      </c>
      <c r="O109" s="92" t="s">
        <v>1510</v>
      </c>
      <c r="P109" s="92" t="s">
        <v>14213</v>
      </c>
      <c r="Q109" s="92" t="s">
        <v>14213</v>
      </c>
      <c r="R109" s="92" t="s">
        <v>14213</v>
      </c>
      <c r="S109" s="92" t="s">
        <v>5472</v>
      </c>
      <c r="T109" s="92" t="s">
        <v>14213</v>
      </c>
      <c r="U109" s="92" t="s">
        <v>14213</v>
      </c>
      <c r="V109" s="92" t="s">
        <v>14213</v>
      </c>
    </row>
    <row r="110" spans="1:22">
      <c r="A110" s="92">
        <v>109</v>
      </c>
      <c r="B110" s="92" t="s">
        <v>357</v>
      </c>
      <c r="C110" s="92" t="s">
        <v>358</v>
      </c>
      <c r="D110" s="92" t="s">
        <v>19</v>
      </c>
      <c r="E110" s="92" t="s">
        <v>5676</v>
      </c>
      <c r="F110" s="92" t="s">
        <v>550</v>
      </c>
      <c r="G110" s="92">
        <v>2002</v>
      </c>
      <c r="H110" s="92">
        <v>-32.700192100000002</v>
      </c>
      <c r="I110" s="92">
        <v>-57.627538399999999</v>
      </c>
      <c r="J110" s="92" t="s">
        <v>42</v>
      </c>
      <c r="K110" s="92" t="s">
        <v>1510</v>
      </c>
      <c r="L110" s="92" t="s">
        <v>5691</v>
      </c>
      <c r="M110" s="92" t="s">
        <v>5692</v>
      </c>
      <c r="N110" s="92" t="s">
        <v>26</v>
      </c>
      <c r="O110" s="92" t="s">
        <v>1510</v>
      </c>
      <c r="P110" s="92" t="s">
        <v>14213</v>
      </c>
      <c r="Q110" s="92" t="s">
        <v>14213</v>
      </c>
      <c r="R110" s="92" t="s">
        <v>14213</v>
      </c>
      <c r="S110" s="92" t="s">
        <v>5472</v>
      </c>
      <c r="T110" s="92" t="s">
        <v>14213</v>
      </c>
      <c r="U110" s="92" t="s">
        <v>14213</v>
      </c>
      <c r="V110" s="92" t="s">
        <v>14213</v>
      </c>
    </row>
    <row r="111" spans="1:22">
      <c r="A111" s="92">
        <v>110</v>
      </c>
      <c r="B111" s="92" t="s">
        <v>357</v>
      </c>
      <c r="C111" s="92" t="s">
        <v>358</v>
      </c>
      <c r="D111" s="92" t="s">
        <v>19</v>
      </c>
      <c r="E111" s="92" t="s">
        <v>5676</v>
      </c>
      <c r="F111" s="92" t="s">
        <v>550</v>
      </c>
      <c r="G111" s="92">
        <v>2002</v>
      </c>
      <c r="H111" s="92">
        <v>-32.700192100000002</v>
      </c>
      <c r="I111" s="92">
        <v>-57.627538399999999</v>
      </c>
      <c r="J111" s="92" t="s">
        <v>42</v>
      </c>
      <c r="K111" s="92" t="s">
        <v>1510</v>
      </c>
      <c r="L111" s="92" t="s">
        <v>5693</v>
      </c>
      <c r="M111" s="92" t="s">
        <v>5694</v>
      </c>
      <c r="N111" s="92" t="s">
        <v>26</v>
      </c>
      <c r="O111" s="92" t="s">
        <v>1510</v>
      </c>
      <c r="P111" s="92" t="s">
        <v>14213</v>
      </c>
      <c r="Q111" s="92" t="s">
        <v>14213</v>
      </c>
      <c r="R111" s="92" t="s">
        <v>14213</v>
      </c>
      <c r="S111" s="92" t="s">
        <v>5472</v>
      </c>
      <c r="T111" s="92" t="s">
        <v>14213</v>
      </c>
      <c r="U111" s="92" t="s">
        <v>14213</v>
      </c>
      <c r="V111" s="92" t="s">
        <v>14213</v>
      </c>
    </row>
    <row r="112" spans="1:22">
      <c r="A112" s="92">
        <v>111</v>
      </c>
      <c r="B112" s="92" t="s">
        <v>357</v>
      </c>
      <c r="C112" s="92" t="s">
        <v>358</v>
      </c>
      <c r="D112" s="92" t="s">
        <v>19</v>
      </c>
      <c r="E112" s="92" t="s">
        <v>5695</v>
      </c>
      <c r="F112" s="92" t="s">
        <v>550</v>
      </c>
      <c r="G112" s="92">
        <v>2009</v>
      </c>
      <c r="H112" s="92">
        <v>-30.917862499999998</v>
      </c>
      <c r="I112" s="92">
        <v>-55.546903200000003</v>
      </c>
      <c r="J112" s="92" t="s">
        <v>31</v>
      </c>
      <c r="K112" s="92" t="s">
        <v>1510</v>
      </c>
      <c r="L112" s="92" t="s">
        <v>5696</v>
      </c>
      <c r="M112" s="92" t="s">
        <v>5697</v>
      </c>
      <c r="N112" s="92" t="s">
        <v>23</v>
      </c>
      <c r="O112" s="92" t="s">
        <v>1510</v>
      </c>
      <c r="P112" s="92" t="s">
        <v>14213</v>
      </c>
      <c r="Q112" s="92" t="s">
        <v>14213</v>
      </c>
      <c r="R112" s="92" t="s">
        <v>14213</v>
      </c>
      <c r="S112" s="92" t="s">
        <v>5472</v>
      </c>
      <c r="T112" s="92" t="s">
        <v>14213</v>
      </c>
      <c r="U112" s="92" t="s">
        <v>14213</v>
      </c>
      <c r="V112" s="92" t="s">
        <v>14213</v>
      </c>
    </row>
    <row r="113" spans="1:22">
      <c r="A113" s="92">
        <v>112</v>
      </c>
      <c r="B113" s="92" t="s">
        <v>357</v>
      </c>
      <c r="C113" s="92" t="s">
        <v>358</v>
      </c>
      <c r="D113" s="92" t="s">
        <v>19</v>
      </c>
      <c r="E113" s="92" t="s">
        <v>1395</v>
      </c>
      <c r="F113" s="92" t="s">
        <v>550</v>
      </c>
      <c r="G113" s="92">
        <v>2002</v>
      </c>
      <c r="H113" s="92">
        <v>-33.529522299999996</v>
      </c>
      <c r="I113" s="92">
        <v>-58.216956000000003</v>
      </c>
      <c r="J113" s="92" t="s">
        <v>42</v>
      </c>
      <c r="K113" s="92" t="s">
        <v>1510</v>
      </c>
      <c r="L113" s="92" t="s">
        <v>5698</v>
      </c>
      <c r="M113" s="92" t="s">
        <v>5699</v>
      </c>
      <c r="N113" s="92" t="s">
        <v>26</v>
      </c>
      <c r="O113" s="92" t="s">
        <v>1510</v>
      </c>
      <c r="P113" s="92" t="s">
        <v>14213</v>
      </c>
      <c r="Q113" s="92" t="s">
        <v>14213</v>
      </c>
      <c r="R113" s="92" t="s">
        <v>14213</v>
      </c>
      <c r="S113" s="92" t="s">
        <v>5472</v>
      </c>
      <c r="T113" s="92" t="s">
        <v>14213</v>
      </c>
      <c r="U113" s="92" t="s">
        <v>14213</v>
      </c>
      <c r="V113" s="92" t="s">
        <v>14213</v>
      </c>
    </row>
    <row r="114" spans="1:22">
      <c r="A114" s="92">
        <v>113</v>
      </c>
      <c r="B114" s="92" t="s">
        <v>357</v>
      </c>
      <c r="C114" s="92" t="s">
        <v>358</v>
      </c>
      <c r="D114" s="92" t="s">
        <v>19</v>
      </c>
      <c r="E114" s="92" t="s">
        <v>1395</v>
      </c>
      <c r="F114" s="92" t="s">
        <v>550</v>
      </c>
      <c r="G114" s="92">
        <v>2002</v>
      </c>
      <c r="H114" s="92">
        <v>-33.529522299999996</v>
      </c>
      <c r="I114" s="92">
        <v>-58.216956000000003</v>
      </c>
      <c r="J114" s="92" t="s">
        <v>42</v>
      </c>
      <c r="K114" s="92" t="s">
        <v>1510</v>
      </c>
      <c r="L114" s="92" t="s">
        <v>5700</v>
      </c>
      <c r="M114" s="92" t="s">
        <v>5701</v>
      </c>
      <c r="N114" s="92" t="s">
        <v>26</v>
      </c>
      <c r="O114" s="92" t="s">
        <v>1510</v>
      </c>
      <c r="P114" s="92" t="s">
        <v>14213</v>
      </c>
      <c r="Q114" s="92" t="s">
        <v>14213</v>
      </c>
      <c r="R114" s="92" t="s">
        <v>14213</v>
      </c>
      <c r="S114" s="92" t="s">
        <v>5472</v>
      </c>
      <c r="T114" s="92" t="s">
        <v>14213</v>
      </c>
      <c r="U114" s="92" t="s">
        <v>14213</v>
      </c>
      <c r="V114" s="92" t="s">
        <v>14213</v>
      </c>
    </row>
    <row r="115" spans="1:22">
      <c r="A115" s="92">
        <v>114</v>
      </c>
      <c r="B115" s="92" t="s">
        <v>357</v>
      </c>
      <c r="C115" s="92" t="s">
        <v>358</v>
      </c>
      <c r="D115" s="92" t="s">
        <v>19</v>
      </c>
      <c r="E115" s="92" t="s">
        <v>1395</v>
      </c>
      <c r="F115" s="92" t="s">
        <v>550</v>
      </c>
      <c r="G115" s="92">
        <v>2002</v>
      </c>
      <c r="H115" s="92">
        <v>-33.529522299999996</v>
      </c>
      <c r="I115" s="92">
        <v>-58.216956000000003</v>
      </c>
      <c r="J115" s="92" t="s">
        <v>42</v>
      </c>
      <c r="K115" s="92" t="s">
        <v>1510</v>
      </c>
      <c r="L115" s="92" t="s">
        <v>5702</v>
      </c>
      <c r="M115" s="92" t="s">
        <v>5703</v>
      </c>
      <c r="N115" s="92" t="s">
        <v>26</v>
      </c>
      <c r="O115" s="92" t="s">
        <v>1510</v>
      </c>
      <c r="P115" s="92" t="s">
        <v>14213</v>
      </c>
      <c r="Q115" s="92" t="s">
        <v>14213</v>
      </c>
      <c r="R115" s="92" t="s">
        <v>14213</v>
      </c>
      <c r="S115" s="92" t="s">
        <v>5472</v>
      </c>
      <c r="T115" s="92" t="s">
        <v>14213</v>
      </c>
      <c r="U115" s="92" t="s">
        <v>14213</v>
      </c>
      <c r="V115" s="92" t="s">
        <v>14213</v>
      </c>
    </row>
    <row r="116" spans="1:22">
      <c r="A116" s="92">
        <v>115</v>
      </c>
      <c r="B116" s="92" t="s">
        <v>357</v>
      </c>
      <c r="C116" s="92" t="s">
        <v>358</v>
      </c>
      <c r="D116" s="92" t="s">
        <v>19</v>
      </c>
      <c r="E116" s="92" t="s">
        <v>1395</v>
      </c>
      <c r="F116" s="92" t="s">
        <v>550</v>
      </c>
      <c r="G116" s="92">
        <v>2002</v>
      </c>
      <c r="H116" s="92">
        <v>-33.529522299999996</v>
      </c>
      <c r="I116" s="92">
        <v>-58.216956000000003</v>
      </c>
      <c r="J116" s="92" t="s">
        <v>42</v>
      </c>
      <c r="K116" s="92" t="s">
        <v>1510</v>
      </c>
      <c r="L116" s="92" t="s">
        <v>5704</v>
      </c>
      <c r="M116" s="92" t="s">
        <v>5705</v>
      </c>
      <c r="N116" s="92" t="s">
        <v>26</v>
      </c>
      <c r="O116" s="92" t="s">
        <v>1510</v>
      </c>
      <c r="P116" s="92" t="s">
        <v>14213</v>
      </c>
      <c r="Q116" s="92" t="s">
        <v>14213</v>
      </c>
      <c r="R116" s="92" t="s">
        <v>14213</v>
      </c>
      <c r="S116" s="92" t="s">
        <v>5472</v>
      </c>
      <c r="T116" s="92" t="s">
        <v>14213</v>
      </c>
      <c r="U116" s="92" t="s">
        <v>14213</v>
      </c>
      <c r="V116" s="92" t="s">
        <v>14213</v>
      </c>
    </row>
    <row r="117" spans="1:22">
      <c r="A117" s="92">
        <v>116</v>
      </c>
      <c r="B117" s="92" t="s">
        <v>357</v>
      </c>
      <c r="C117" s="92" t="s">
        <v>358</v>
      </c>
      <c r="D117" s="92" t="s">
        <v>19</v>
      </c>
      <c r="E117" s="92" t="s">
        <v>1395</v>
      </c>
      <c r="F117" s="92" t="s">
        <v>550</v>
      </c>
      <c r="G117" s="92">
        <v>2002</v>
      </c>
      <c r="H117" s="92">
        <v>-33.529522299999996</v>
      </c>
      <c r="I117" s="92">
        <v>-58.216956000000003</v>
      </c>
      <c r="J117" s="92" t="s">
        <v>42</v>
      </c>
      <c r="K117" s="92" t="s">
        <v>1510</v>
      </c>
      <c r="L117" s="92" t="s">
        <v>5706</v>
      </c>
      <c r="M117" s="92" t="s">
        <v>5707</v>
      </c>
      <c r="N117" s="92" t="s">
        <v>26</v>
      </c>
      <c r="O117" s="92" t="s">
        <v>1510</v>
      </c>
      <c r="P117" s="92" t="s">
        <v>14213</v>
      </c>
      <c r="Q117" s="92" t="s">
        <v>14213</v>
      </c>
      <c r="R117" s="92" t="s">
        <v>14213</v>
      </c>
      <c r="S117" s="92" t="s">
        <v>5472</v>
      </c>
      <c r="T117" s="92" t="s">
        <v>14213</v>
      </c>
      <c r="U117" s="92" t="s">
        <v>14213</v>
      </c>
      <c r="V117" s="92" t="s">
        <v>14213</v>
      </c>
    </row>
    <row r="118" spans="1:22">
      <c r="A118" s="92">
        <v>117</v>
      </c>
      <c r="B118" s="92" t="s">
        <v>357</v>
      </c>
      <c r="C118" s="92" t="s">
        <v>358</v>
      </c>
      <c r="D118" s="92" t="s">
        <v>19</v>
      </c>
      <c r="E118" s="92" t="s">
        <v>1395</v>
      </c>
      <c r="F118" s="92" t="s">
        <v>550</v>
      </c>
      <c r="G118" s="92">
        <v>2002</v>
      </c>
      <c r="H118" s="92">
        <v>-33.529522299999996</v>
      </c>
      <c r="I118" s="92">
        <v>-58.216956000000003</v>
      </c>
      <c r="J118" s="92" t="s">
        <v>42</v>
      </c>
      <c r="K118" s="92" t="s">
        <v>1510</v>
      </c>
      <c r="L118" s="92" t="s">
        <v>5708</v>
      </c>
      <c r="M118" s="92" t="s">
        <v>5709</v>
      </c>
      <c r="N118" s="92" t="s">
        <v>26</v>
      </c>
      <c r="O118" s="92" t="s">
        <v>1510</v>
      </c>
      <c r="P118" s="92" t="s">
        <v>14213</v>
      </c>
      <c r="Q118" s="92" t="s">
        <v>14213</v>
      </c>
      <c r="R118" s="92" t="s">
        <v>14213</v>
      </c>
      <c r="S118" s="92" t="s">
        <v>5472</v>
      </c>
      <c r="T118" s="92" t="s">
        <v>14213</v>
      </c>
      <c r="U118" s="92" t="s">
        <v>14213</v>
      </c>
      <c r="V118" s="92" t="s">
        <v>14213</v>
      </c>
    </row>
    <row r="119" spans="1:22">
      <c r="A119" s="92">
        <v>118</v>
      </c>
      <c r="B119" s="92" t="s">
        <v>357</v>
      </c>
      <c r="C119" s="92" t="s">
        <v>358</v>
      </c>
      <c r="D119" s="92" t="s">
        <v>19</v>
      </c>
      <c r="E119" s="92" t="s">
        <v>1395</v>
      </c>
      <c r="F119" s="92" t="s">
        <v>550</v>
      </c>
      <c r="G119" s="92">
        <v>2002</v>
      </c>
      <c r="H119" s="92">
        <v>-33.529522299999996</v>
      </c>
      <c r="I119" s="92">
        <v>-58.216956000000003</v>
      </c>
      <c r="J119" s="92" t="s">
        <v>42</v>
      </c>
      <c r="K119" s="92" t="s">
        <v>1510</v>
      </c>
      <c r="L119" s="92" t="s">
        <v>5710</v>
      </c>
      <c r="M119" s="92" t="s">
        <v>5711</v>
      </c>
      <c r="N119" s="92" t="s">
        <v>26</v>
      </c>
      <c r="O119" s="92" t="s">
        <v>1510</v>
      </c>
      <c r="P119" s="92" t="s">
        <v>14213</v>
      </c>
      <c r="Q119" s="92" t="s">
        <v>14213</v>
      </c>
      <c r="R119" s="92" t="s">
        <v>14213</v>
      </c>
      <c r="S119" s="92" t="s">
        <v>5472</v>
      </c>
      <c r="T119" s="92" t="s">
        <v>14213</v>
      </c>
      <c r="U119" s="92" t="s">
        <v>14213</v>
      </c>
      <c r="V119" s="92" t="s">
        <v>14213</v>
      </c>
    </row>
    <row r="120" spans="1:22">
      <c r="A120" s="92">
        <v>119</v>
      </c>
      <c r="B120" s="92" t="s">
        <v>357</v>
      </c>
      <c r="C120" s="92" t="s">
        <v>358</v>
      </c>
      <c r="D120" s="92" t="s">
        <v>19</v>
      </c>
      <c r="E120" s="92" t="s">
        <v>1395</v>
      </c>
      <c r="F120" s="92" t="s">
        <v>550</v>
      </c>
      <c r="G120" s="92">
        <v>2002</v>
      </c>
      <c r="H120" s="92">
        <v>-33.529522299999996</v>
      </c>
      <c r="I120" s="92">
        <v>-58.216956000000003</v>
      </c>
      <c r="J120" s="92" t="s">
        <v>42</v>
      </c>
      <c r="K120" s="92" t="s">
        <v>1510</v>
      </c>
      <c r="L120" s="92" t="s">
        <v>5712</v>
      </c>
      <c r="M120" s="92" t="s">
        <v>5713</v>
      </c>
      <c r="N120" s="92" t="s">
        <v>26</v>
      </c>
      <c r="O120" s="92" t="s">
        <v>1510</v>
      </c>
      <c r="P120" s="92" t="s">
        <v>14213</v>
      </c>
      <c r="Q120" s="92" t="s">
        <v>14213</v>
      </c>
      <c r="R120" s="92" t="s">
        <v>14213</v>
      </c>
      <c r="S120" s="92" t="s">
        <v>5472</v>
      </c>
      <c r="T120" s="92" t="s">
        <v>14213</v>
      </c>
      <c r="U120" s="92" t="s">
        <v>14213</v>
      </c>
      <c r="V120" s="92" t="s">
        <v>14213</v>
      </c>
    </row>
    <row r="121" spans="1:22">
      <c r="A121" s="92">
        <v>120</v>
      </c>
      <c r="B121" s="92" t="s">
        <v>357</v>
      </c>
      <c r="C121" s="92" t="s">
        <v>358</v>
      </c>
      <c r="D121" s="92" t="s">
        <v>19</v>
      </c>
      <c r="E121" s="92" t="s">
        <v>1395</v>
      </c>
      <c r="F121" s="92" t="s">
        <v>550</v>
      </c>
      <c r="G121" s="92">
        <v>2002</v>
      </c>
      <c r="H121" s="92">
        <v>-33.529522299999996</v>
      </c>
      <c r="I121" s="92">
        <v>-58.216956000000003</v>
      </c>
      <c r="J121" s="92" t="s">
        <v>42</v>
      </c>
      <c r="K121" s="92" t="s">
        <v>1510</v>
      </c>
      <c r="L121" s="92" t="s">
        <v>5714</v>
      </c>
      <c r="M121" s="92" t="s">
        <v>5715</v>
      </c>
      <c r="N121" s="92" t="s">
        <v>26</v>
      </c>
      <c r="O121" s="92" t="s">
        <v>1510</v>
      </c>
      <c r="P121" s="92" t="s">
        <v>14213</v>
      </c>
      <c r="Q121" s="92" t="s">
        <v>14213</v>
      </c>
      <c r="R121" s="92" t="s">
        <v>14213</v>
      </c>
      <c r="S121" s="92" t="s">
        <v>5472</v>
      </c>
      <c r="T121" s="92" t="s">
        <v>14213</v>
      </c>
      <c r="U121" s="92" t="s">
        <v>14213</v>
      </c>
      <c r="V121" s="92" t="s">
        <v>14213</v>
      </c>
    </row>
    <row r="122" spans="1:22">
      <c r="A122" s="92">
        <v>121</v>
      </c>
      <c r="B122" s="92" t="s">
        <v>357</v>
      </c>
      <c r="C122" s="92" t="s">
        <v>358</v>
      </c>
      <c r="D122" s="92" t="s">
        <v>19</v>
      </c>
      <c r="E122" s="92" t="s">
        <v>1395</v>
      </c>
      <c r="F122" s="92" t="s">
        <v>550</v>
      </c>
      <c r="G122" s="92">
        <v>2002</v>
      </c>
      <c r="H122" s="92">
        <v>-33.529522299999996</v>
      </c>
      <c r="I122" s="92">
        <v>-58.216956000000003</v>
      </c>
      <c r="J122" s="92" t="s">
        <v>42</v>
      </c>
      <c r="K122" s="92" t="s">
        <v>1510</v>
      </c>
      <c r="L122" s="92" t="s">
        <v>5716</v>
      </c>
      <c r="M122" s="92" t="s">
        <v>5717</v>
      </c>
      <c r="N122" s="92" t="s">
        <v>26</v>
      </c>
      <c r="O122" s="92" t="s">
        <v>1510</v>
      </c>
      <c r="P122" s="92" t="s">
        <v>14213</v>
      </c>
      <c r="Q122" s="92" t="s">
        <v>14213</v>
      </c>
      <c r="R122" s="92" t="s">
        <v>14213</v>
      </c>
      <c r="S122" s="92" t="s">
        <v>5472</v>
      </c>
      <c r="T122" s="92" t="s">
        <v>14213</v>
      </c>
      <c r="U122" s="92" t="s">
        <v>14213</v>
      </c>
      <c r="V122" s="92" t="s">
        <v>14213</v>
      </c>
    </row>
    <row r="123" spans="1:22">
      <c r="A123" s="92">
        <v>122</v>
      </c>
      <c r="B123" s="92" t="s">
        <v>357</v>
      </c>
      <c r="C123" s="92" t="s">
        <v>358</v>
      </c>
      <c r="D123" s="92" t="s">
        <v>19</v>
      </c>
      <c r="E123" s="92" t="s">
        <v>1395</v>
      </c>
      <c r="F123" s="92" t="s">
        <v>550</v>
      </c>
      <c r="G123" s="92">
        <v>2002</v>
      </c>
      <c r="H123" s="92">
        <v>-33.529522299999996</v>
      </c>
      <c r="I123" s="92">
        <v>-58.216956000000003</v>
      </c>
      <c r="J123" s="92" t="s">
        <v>42</v>
      </c>
      <c r="K123" s="92" t="s">
        <v>1510</v>
      </c>
      <c r="L123" s="92" t="s">
        <v>5718</v>
      </c>
      <c r="M123" s="92" t="s">
        <v>5719</v>
      </c>
      <c r="N123" s="92" t="s">
        <v>26</v>
      </c>
      <c r="O123" s="92" t="s">
        <v>1510</v>
      </c>
      <c r="P123" s="92" t="s">
        <v>14213</v>
      </c>
      <c r="Q123" s="92" t="s">
        <v>14213</v>
      </c>
      <c r="R123" s="92" t="s">
        <v>14213</v>
      </c>
      <c r="S123" s="92" t="s">
        <v>5472</v>
      </c>
      <c r="T123" s="92" t="s">
        <v>14213</v>
      </c>
      <c r="U123" s="92" t="s">
        <v>14213</v>
      </c>
      <c r="V123" s="92" t="s">
        <v>14213</v>
      </c>
    </row>
    <row r="124" spans="1:22">
      <c r="A124" s="92">
        <v>123</v>
      </c>
      <c r="B124" s="92" t="s">
        <v>357</v>
      </c>
      <c r="C124" s="92" t="s">
        <v>358</v>
      </c>
      <c r="D124" s="92" t="s">
        <v>19</v>
      </c>
      <c r="E124" s="92" t="s">
        <v>1395</v>
      </c>
      <c r="F124" s="92" t="s">
        <v>550</v>
      </c>
      <c r="G124" s="92">
        <v>2002</v>
      </c>
      <c r="H124" s="92">
        <v>-33.529522299999996</v>
      </c>
      <c r="I124" s="92">
        <v>-58.216956000000003</v>
      </c>
      <c r="J124" s="92" t="s">
        <v>42</v>
      </c>
      <c r="K124" s="92" t="s">
        <v>1510</v>
      </c>
      <c r="L124" s="92" t="s">
        <v>5720</v>
      </c>
      <c r="M124" s="92" t="s">
        <v>5721</v>
      </c>
      <c r="N124" s="92" t="s">
        <v>26</v>
      </c>
      <c r="O124" s="92" t="s">
        <v>1510</v>
      </c>
      <c r="P124" s="92" t="s">
        <v>14213</v>
      </c>
      <c r="Q124" s="92" t="s">
        <v>14213</v>
      </c>
      <c r="R124" s="92" t="s">
        <v>14213</v>
      </c>
      <c r="S124" s="92" t="s">
        <v>5472</v>
      </c>
      <c r="T124" s="92" t="s">
        <v>14213</v>
      </c>
      <c r="U124" s="92" t="s">
        <v>14213</v>
      </c>
      <c r="V124" s="92" t="s">
        <v>14213</v>
      </c>
    </row>
    <row r="125" spans="1:22">
      <c r="A125" s="92">
        <v>124</v>
      </c>
      <c r="B125" s="92" t="s">
        <v>357</v>
      </c>
      <c r="C125" s="92" t="s">
        <v>358</v>
      </c>
      <c r="D125" s="92" t="s">
        <v>19</v>
      </c>
      <c r="E125" s="92" t="s">
        <v>1395</v>
      </c>
      <c r="F125" s="92" t="s">
        <v>550</v>
      </c>
      <c r="G125" s="92">
        <v>2002</v>
      </c>
      <c r="H125" s="92">
        <v>-33.529522299999996</v>
      </c>
      <c r="I125" s="92">
        <v>-58.216956000000003</v>
      </c>
      <c r="J125" s="92" t="s">
        <v>42</v>
      </c>
      <c r="K125" s="92" t="s">
        <v>1510</v>
      </c>
      <c r="L125" s="92" t="s">
        <v>5722</v>
      </c>
      <c r="M125" s="92" t="s">
        <v>5723</v>
      </c>
      <c r="N125" s="92" t="s">
        <v>26</v>
      </c>
      <c r="O125" s="92" t="s">
        <v>1510</v>
      </c>
      <c r="P125" s="92" t="s">
        <v>14213</v>
      </c>
      <c r="Q125" s="92" t="s">
        <v>14213</v>
      </c>
      <c r="R125" s="92" t="s">
        <v>14213</v>
      </c>
      <c r="S125" s="92" t="s">
        <v>5472</v>
      </c>
      <c r="T125" s="92" t="s">
        <v>14213</v>
      </c>
      <c r="U125" s="92" t="s">
        <v>14213</v>
      </c>
      <c r="V125" s="92" t="s">
        <v>14213</v>
      </c>
    </row>
    <row r="126" spans="1:22">
      <c r="A126" s="92">
        <v>125</v>
      </c>
      <c r="B126" s="92" t="s">
        <v>357</v>
      </c>
      <c r="C126" s="92" t="s">
        <v>358</v>
      </c>
      <c r="D126" s="92" t="s">
        <v>19</v>
      </c>
      <c r="E126" s="92" t="s">
        <v>1395</v>
      </c>
      <c r="F126" s="92" t="s">
        <v>550</v>
      </c>
      <c r="G126" s="92">
        <v>2002</v>
      </c>
      <c r="H126" s="92">
        <v>-33.529522299999996</v>
      </c>
      <c r="I126" s="92">
        <v>-58.216956000000003</v>
      </c>
      <c r="J126" s="92" t="s">
        <v>42</v>
      </c>
      <c r="K126" s="92" t="s">
        <v>1510</v>
      </c>
      <c r="L126" s="92" t="s">
        <v>5724</v>
      </c>
      <c r="M126" s="92" t="s">
        <v>5725</v>
      </c>
      <c r="N126" s="92" t="s">
        <v>26</v>
      </c>
      <c r="O126" s="92" t="s">
        <v>1510</v>
      </c>
      <c r="P126" s="92" t="s">
        <v>14213</v>
      </c>
      <c r="Q126" s="92" t="s">
        <v>14213</v>
      </c>
      <c r="R126" s="92" t="s">
        <v>14213</v>
      </c>
      <c r="S126" s="92" t="s">
        <v>5472</v>
      </c>
      <c r="T126" s="92" t="s">
        <v>14213</v>
      </c>
      <c r="U126" s="92" t="s">
        <v>14213</v>
      </c>
      <c r="V126" s="92" t="s">
        <v>14213</v>
      </c>
    </row>
    <row r="127" spans="1:22">
      <c r="A127" s="92">
        <v>126</v>
      </c>
      <c r="B127" s="92" t="s">
        <v>357</v>
      </c>
      <c r="C127" s="92" t="s">
        <v>358</v>
      </c>
      <c r="D127" s="92" t="s">
        <v>19</v>
      </c>
      <c r="E127" s="92" t="s">
        <v>1395</v>
      </c>
      <c r="F127" s="92" t="s">
        <v>550</v>
      </c>
      <c r="G127" s="92">
        <v>2002</v>
      </c>
      <c r="H127" s="92">
        <v>-33.529522299999996</v>
      </c>
      <c r="I127" s="92">
        <v>-58.216956000000003</v>
      </c>
      <c r="J127" s="92" t="s">
        <v>42</v>
      </c>
      <c r="K127" s="92" t="s">
        <v>1510</v>
      </c>
      <c r="L127" s="92" t="s">
        <v>5726</v>
      </c>
      <c r="M127" s="92" t="s">
        <v>5727</v>
      </c>
      <c r="N127" s="92" t="s">
        <v>26</v>
      </c>
      <c r="O127" s="92" t="s">
        <v>1510</v>
      </c>
      <c r="P127" s="92" t="s">
        <v>14213</v>
      </c>
      <c r="Q127" s="92" t="s">
        <v>14213</v>
      </c>
      <c r="R127" s="92" t="s">
        <v>14213</v>
      </c>
      <c r="S127" s="92" t="s">
        <v>5472</v>
      </c>
      <c r="T127" s="92" t="s">
        <v>14213</v>
      </c>
      <c r="U127" s="92" t="s">
        <v>14213</v>
      </c>
      <c r="V127" s="92" t="s">
        <v>14213</v>
      </c>
    </row>
    <row r="128" spans="1:22">
      <c r="A128" s="92">
        <v>127</v>
      </c>
      <c r="B128" s="92" t="s">
        <v>357</v>
      </c>
      <c r="C128" s="92" t="s">
        <v>358</v>
      </c>
      <c r="D128" s="92" t="s">
        <v>19</v>
      </c>
      <c r="E128" s="92" t="s">
        <v>1395</v>
      </c>
      <c r="F128" s="92" t="s">
        <v>550</v>
      </c>
      <c r="G128" s="92">
        <v>2002</v>
      </c>
      <c r="H128" s="92">
        <v>-33.529522299999996</v>
      </c>
      <c r="I128" s="92">
        <v>-58.216956000000003</v>
      </c>
      <c r="J128" s="92" t="s">
        <v>42</v>
      </c>
      <c r="K128" s="92" t="s">
        <v>1510</v>
      </c>
      <c r="L128" s="92" t="s">
        <v>5728</v>
      </c>
      <c r="M128" s="92" t="s">
        <v>5729</v>
      </c>
      <c r="N128" s="92" t="s">
        <v>26</v>
      </c>
      <c r="O128" s="92" t="s">
        <v>1510</v>
      </c>
      <c r="P128" s="92" t="s">
        <v>14213</v>
      </c>
      <c r="Q128" s="92" t="s">
        <v>14213</v>
      </c>
      <c r="R128" s="92" t="s">
        <v>14213</v>
      </c>
      <c r="S128" s="92" t="s">
        <v>5472</v>
      </c>
      <c r="T128" s="92" t="s">
        <v>14213</v>
      </c>
      <c r="U128" s="92" t="s">
        <v>14213</v>
      </c>
      <c r="V128" s="92" t="s">
        <v>14213</v>
      </c>
    </row>
    <row r="129" spans="1:22">
      <c r="A129" s="92">
        <v>128</v>
      </c>
      <c r="B129" s="92" t="s">
        <v>357</v>
      </c>
      <c r="C129" s="92" t="s">
        <v>358</v>
      </c>
      <c r="D129" s="92" t="s">
        <v>19</v>
      </c>
      <c r="E129" s="92" t="s">
        <v>5730</v>
      </c>
      <c r="F129" s="92" t="s">
        <v>550</v>
      </c>
      <c r="G129" s="92">
        <v>2009</v>
      </c>
      <c r="H129" s="92">
        <v>-32.702193399999999</v>
      </c>
      <c r="I129" s="92">
        <v>-57.638238200000004</v>
      </c>
      <c r="J129" s="92" t="s">
        <v>31</v>
      </c>
      <c r="K129" s="92" t="s">
        <v>1510</v>
      </c>
      <c r="L129" s="92" t="s">
        <v>5731</v>
      </c>
      <c r="M129" s="92" t="s">
        <v>5732</v>
      </c>
      <c r="N129" s="92" t="s">
        <v>23</v>
      </c>
      <c r="O129" s="92" t="s">
        <v>1510</v>
      </c>
      <c r="P129" s="92" t="s">
        <v>14213</v>
      </c>
      <c r="Q129" s="92" t="s">
        <v>14213</v>
      </c>
      <c r="R129" s="92" t="s">
        <v>14213</v>
      </c>
      <c r="S129" s="92" t="s">
        <v>5472</v>
      </c>
      <c r="T129" s="92" t="s">
        <v>14213</v>
      </c>
      <c r="U129" s="92" t="s">
        <v>14213</v>
      </c>
      <c r="V129" s="92" t="s">
        <v>14213</v>
      </c>
    </row>
    <row r="130" spans="1:22">
      <c r="A130" s="92">
        <v>129</v>
      </c>
      <c r="B130" s="92" t="s">
        <v>357</v>
      </c>
      <c r="C130" s="92" t="s">
        <v>358</v>
      </c>
      <c r="D130" s="92" t="s">
        <v>19</v>
      </c>
      <c r="E130" s="92" t="s">
        <v>5730</v>
      </c>
      <c r="F130" s="92" t="s">
        <v>550</v>
      </c>
      <c r="G130" s="92">
        <v>2009</v>
      </c>
      <c r="H130" s="92">
        <v>-32.702193399999999</v>
      </c>
      <c r="I130" s="92">
        <v>-57.638238200000004</v>
      </c>
      <c r="J130" s="92" t="s">
        <v>42</v>
      </c>
      <c r="K130" s="92" t="s">
        <v>1510</v>
      </c>
      <c r="L130" s="92" t="s">
        <v>5733</v>
      </c>
      <c r="M130" s="92" t="s">
        <v>5734</v>
      </c>
      <c r="N130" s="92" t="s">
        <v>26</v>
      </c>
      <c r="O130" s="92" t="s">
        <v>1510</v>
      </c>
      <c r="P130" s="92" t="s">
        <v>14213</v>
      </c>
      <c r="Q130" s="92" t="s">
        <v>14213</v>
      </c>
      <c r="R130" s="92" t="s">
        <v>14213</v>
      </c>
      <c r="S130" s="92" t="s">
        <v>5472</v>
      </c>
      <c r="T130" s="92" t="s">
        <v>14213</v>
      </c>
      <c r="U130" s="92" t="s">
        <v>14213</v>
      </c>
      <c r="V130" s="92" t="s">
        <v>14213</v>
      </c>
    </row>
    <row r="131" spans="1:22">
      <c r="A131" s="92">
        <v>130</v>
      </c>
      <c r="B131" s="92" t="s">
        <v>357</v>
      </c>
      <c r="C131" s="92" t="s">
        <v>358</v>
      </c>
      <c r="D131" s="92" t="s">
        <v>19</v>
      </c>
      <c r="E131" s="92" t="s">
        <v>5730</v>
      </c>
      <c r="F131" s="92" t="s">
        <v>550</v>
      </c>
      <c r="G131" s="92">
        <v>2009</v>
      </c>
      <c r="H131" s="92">
        <v>-32.702193399999999</v>
      </c>
      <c r="I131" s="92">
        <v>-57.638238200000004</v>
      </c>
      <c r="J131" s="92" t="s">
        <v>42</v>
      </c>
      <c r="K131" s="92" t="s">
        <v>1510</v>
      </c>
      <c r="L131" s="92" t="s">
        <v>5735</v>
      </c>
      <c r="M131" s="92" t="s">
        <v>5736</v>
      </c>
      <c r="N131" s="92" t="s">
        <v>26</v>
      </c>
      <c r="O131" s="92" t="s">
        <v>1510</v>
      </c>
      <c r="P131" s="92" t="s">
        <v>14213</v>
      </c>
      <c r="Q131" s="92" t="s">
        <v>14213</v>
      </c>
      <c r="R131" s="92" t="s">
        <v>14213</v>
      </c>
      <c r="S131" s="92" t="s">
        <v>5472</v>
      </c>
      <c r="T131" s="92" t="s">
        <v>14213</v>
      </c>
      <c r="U131" s="92" t="s">
        <v>14213</v>
      </c>
      <c r="V131" s="92" t="s">
        <v>14213</v>
      </c>
    </row>
    <row r="132" spans="1:22">
      <c r="A132" s="92">
        <v>131</v>
      </c>
      <c r="B132" s="92" t="s">
        <v>357</v>
      </c>
      <c r="C132" s="92" t="s">
        <v>358</v>
      </c>
      <c r="D132" s="92" t="s">
        <v>19</v>
      </c>
      <c r="E132" s="92" t="s">
        <v>5730</v>
      </c>
      <c r="F132" s="92" t="s">
        <v>550</v>
      </c>
      <c r="G132" s="92">
        <v>2009</v>
      </c>
      <c r="H132" s="92">
        <v>-32.702193399999999</v>
      </c>
      <c r="I132" s="92">
        <v>-57.638238200000004</v>
      </c>
      <c r="J132" s="92" t="s">
        <v>42</v>
      </c>
      <c r="K132" s="92" t="s">
        <v>1510</v>
      </c>
      <c r="L132" s="92" t="s">
        <v>5737</v>
      </c>
      <c r="M132" s="92" t="s">
        <v>5738</v>
      </c>
      <c r="N132" s="92" t="s">
        <v>26</v>
      </c>
      <c r="O132" s="92" t="s">
        <v>1510</v>
      </c>
      <c r="P132" s="92" t="s">
        <v>14213</v>
      </c>
      <c r="Q132" s="92" t="s">
        <v>14213</v>
      </c>
      <c r="R132" s="92" t="s">
        <v>14213</v>
      </c>
      <c r="S132" s="92" t="s">
        <v>5472</v>
      </c>
      <c r="T132" s="92" t="s">
        <v>14213</v>
      </c>
      <c r="U132" s="92" t="s">
        <v>14213</v>
      </c>
      <c r="V132" s="92" t="s">
        <v>14213</v>
      </c>
    </row>
    <row r="133" spans="1:22">
      <c r="A133" s="92">
        <v>132</v>
      </c>
      <c r="B133" s="92" t="s">
        <v>357</v>
      </c>
      <c r="C133" s="92" t="s">
        <v>358</v>
      </c>
      <c r="D133" s="92" t="s">
        <v>19</v>
      </c>
      <c r="E133" s="92" t="s">
        <v>5730</v>
      </c>
      <c r="F133" s="92" t="s">
        <v>550</v>
      </c>
      <c r="G133" s="92">
        <v>2009</v>
      </c>
      <c r="H133" s="92">
        <v>-32.702193399999999</v>
      </c>
      <c r="I133" s="92">
        <v>-57.638238200000004</v>
      </c>
      <c r="J133" s="92" t="s">
        <v>42</v>
      </c>
      <c r="K133" s="92" t="s">
        <v>1510</v>
      </c>
      <c r="L133" s="92" t="s">
        <v>5739</v>
      </c>
      <c r="M133" s="92" t="s">
        <v>5740</v>
      </c>
      <c r="N133" s="92" t="s">
        <v>26</v>
      </c>
      <c r="O133" s="92" t="s">
        <v>1510</v>
      </c>
      <c r="P133" s="92" t="s">
        <v>14213</v>
      </c>
      <c r="Q133" s="92" t="s">
        <v>14213</v>
      </c>
      <c r="R133" s="92" t="s">
        <v>14213</v>
      </c>
      <c r="S133" s="92" t="s">
        <v>5472</v>
      </c>
      <c r="T133" s="92" t="s">
        <v>14213</v>
      </c>
      <c r="U133" s="92" t="s">
        <v>14213</v>
      </c>
      <c r="V133" s="92" t="s">
        <v>14213</v>
      </c>
    </row>
    <row r="134" spans="1:22">
      <c r="A134" s="92">
        <v>133</v>
      </c>
      <c r="B134" s="92" t="s">
        <v>357</v>
      </c>
      <c r="C134" s="92" t="s">
        <v>358</v>
      </c>
      <c r="D134" s="92" t="s">
        <v>19</v>
      </c>
      <c r="E134" s="92" t="s">
        <v>5730</v>
      </c>
      <c r="F134" s="92" t="s">
        <v>550</v>
      </c>
      <c r="G134" s="92">
        <v>2009</v>
      </c>
      <c r="H134" s="92">
        <v>-32.702193399999999</v>
      </c>
      <c r="I134" s="92">
        <v>-57.638238200000004</v>
      </c>
      <c r="J134" s="92" t="s">
        <v>42</v>
      </c>
      <c r="K134" s="92" t="s">
        <v>1510</v>
      </c>
      <c r="L134" s="92" t="s">
        <v>5741</v>
      </c>
      <c r="M134" s="92" t="s">
        <v>5742</v>
      </c>
      <c r="N134" s="92" t="s">
        <v>26</v>
      </c>
      <c r="O134" s="92" t="s">
        <v>1510</v>
      </c>
      <c r="P134" s="92" t="s">
        <v>14213</v>
      </c>
      <c r="Q134" s="92" t="s">
        <v>14213</v>
      </c>
      <c r="R134" s="92" t="s">
        <v>14213</v>
      </c>
      <c r="S134" s="92" t="s">
        <v>5472</v>
      </c>
      <c r="T134" s="92" t="s">
        <v>14213</v>
      </c>
      <c r="U134" s="92" t="s">
        <v>14213</v>
      </c>
      <c r="V134" s="92" t="s">
        <v>14213</v>
      </c>
    </row>
    <row r="135" spans="1:22">
      <c r="A135" s="92">
        <v>134</v>
      </c>
      <c r="B135" s="92" t="s">
        <v>357</v>
      </c>
      <c r="C135" s="92" t="s">
        <v>358</v>
      </c>
      <c r="D135" s="92" t="s">
        <v>19</v>
      </c>
      <c r="E135" s="92" t="s">
        <v>5730</v>
      </c>
      <c r="F135" s="92" t="s">
        <v>550</v>
      </c>
      <c r="G135" s="92">
        <v>2009</v>
      </c>
      <c r="H135" s="92">
        <v>-32.702193399999999</v>
      </c>
      <c r="I135" s="92">
        <v>-57.638238200000004</v>
      </c>
      <c r="J135" s="92" t="s">
        <v>42</v>
      </c>
      <c r="K135" s="92" t="s">
        <v>1510</v>
      </c>
      <c r="L135" s="92" t="s">
        <v>5743</v>
      </c>
      <c r="M135" s="92" t="s">
        <v>5744</v>
      </c>
      <c r="N135" s="92" t="s">
        <v>26</v>
      </c>
      <c r="O135" s="92" t="s">
        <v>1510</v>
      </c>
      <c r="P135" s="92" t="s">
        <v>14213</v>
      </c>
      <c r="Q135" s="92" t="s">
        <v>14213</v>
      </c>
      <c r="R135" s="92" t="s">
        <v>14213</v>
      </c>
      <c r="S135" s="92" t="s">
        <v>5472</v>
      </c>
      <c r="T135" s="92" t="s">
        <v>14213</v>
      </c>
      <c r="U135" s="92" t="s">
        <v>14213</v>
      </c>
      <c r="V135" s="92" t="s">
        <v>14213</v>
      </c>
    </row>
    <row r="136" spans="1:22">
      <c r="A136" s="92">
        <v>135</v>
      </c>
      <c r="B136" s="92" t="s">
        <v>357</v>
      </c>
      <c r="C136" s="92" t="s">
        <v>358</v>
      </c>
      <c r="D136" s="92" t="s">
        <v>19</v>
      </c>
      <c r="E136" s="92" t="s">
        <v>5730</v>
      </c>
      <c r="F136" s="92" t="s">
        <v>550</v>
      </c>
      <c r="G136" s="92">
        <v>2009</v>
      </c>
      <c r="H136" s="92">
        <v>-32.702193399999999</v>
      </c>
      <c r="I136" s="92">
        <v>-57.638238200000004</v>
      </c>
      <c r="J136" s="92" t="s">
        <v>42</v>
      </c>
      <c r="K136" s="92" t="s">
        <v>1510</v>
      </c>
      <c r="L136" s="92" t="s">
        <v>5745</v>
      </c>
      <c r="M136" s="92" t="s">
        <v>5746</v>
      </c>
      <c r="N136" s="92" t="s">
        <v>26</v>
      </c>
      <c r="O136" s="92" t="s">
        <v>1510</v>
      </c>
      <c r="P136" s="92" t="s">
        <v>14213</v>
      </c>
      <c r="Q136" s="92" t="s">
        <v>14213</v>
      </c>
      <c r="R136" s="92" t="s">
        <v>14213</v>
      </c>
      <c r="S136" s="92" t="s">
        <v>5472</v>
      </c>
      <c r="T136" s="92" t="s">
        <v>14213</v>
      </c>
      <c r="U136" s="92" t="s">
        <v>14213</v>
      </c>
      <c r="V136" s="92" t="s">
        <v>14213</v>
      </c>
    </row>
    <row r="137" spans="1:22">
      <c r="A137" s="92">
        <v>136</v>
      </c>
      <c r="B137" s="92" t="s">
        <v>357</v>
      </c>
      <c r="C137" s="92" t="s">
        <v>358</v>
      </c>
      <c r="D137" s="92" t="s">
        <v>19</v>
      </c>
      <c r="E137" s="92" t="s">
        <v>5730</v>
      </c>
      <c r="F137" s="92" t="s">
        <v>550</v>
      </c>
      <c r="G137" s="92">
        <v>2009</v>
      </c>
      <c r="H137" s="92">
        <v>-32.702193399999999</v>
      </c>
      <c r="I137" s="92">
        <v>-57.638238200000004</v>
      </c>
      <c r="J137" s="92" t="s">
        <v>42</v>
      </c>
      <c r="K137" s="92" t="s">
        <v>1510</v>
      </c>
      <c r="L137" s="92" t="s">
        <v>5747</v>
      </c>
      <c r="M137" s="92" t="s">
        <v>5748</v>
      </c>
      <c r="N137" s="92" t="s">
        <v>26</v>
      </c>
      <c r="O137" s="92" t="s">
        <v>1510</v>
      </c>
      <c r="P137" s="92" t="s">
        <v>14213</v>
      </c>
      <c r="Q137" s="92" t="s">
        <v>14213</v>
      </c>
      <c r="R137" s="92" t="s">
        <v>14213</v>
      </c>
      <c r="S137" s="92" t="s">
        <v>5472</v>
      </c>
      <c r="T137" s="92" t="s">
        <v>14213</v>
      </c>
      <c r="U137" s="92" t="s">
        <v>14213</v>
      </c>
      <c r="V137" s="92" t="s">
        <v>14213</v>
      </c>
    </row>
    <row r="138" spans="1:22">
      <c r="A138" s="92">
        <v>137</v>
      </c>
      <c r="B138" s="92" t="s">
        <v>357</v>
      </c>
      <c r="C138" s="92" t="s">
        <v>358</v>
      </c>
      <c r="D138" s="92" t="s">
        <v>19</v>
      </c>
      <c r="E138" s="92" t="s">
        <v>5730</v>
      </c>
      <c r="F138" s="92" t="s">
        <v>550</v>
      </c>
      <c r="G138" s="92">
        <v>2009</v>
      </c>
      <c r="H138" s="92">
        <v>-32.702193399999999</v>
      </c>
      <c r="I138" s="92">
        <v>-57.638238200000004</v>
      </c>
      <c r="J138" s="92" t="s">
        <v>42</v>
      </c>
      <c r="K138" s="92" t="s">
        <v>1510</v>
      </c>
      <c r="L138" s="92" t="s">
        <v>5749</v>
      </c>
      <c r="M138" s="92" t="s">
        <v>5750</v>
      </c>
      <c r="N138" s="92" t="s">
        <v>26</v>
      </c>
      <c r="O138" s="92" t="s">
        <v>1510</v>
      </c>
      <c r="P138" s="92" t="s">
        <v>14213</v>
      </c>
      <c r="Q138" s="92" t="s">
        <v>14213</v>
      </c>
      <c r="R138" s="92" t="s">
        <v>14213</v>
      </c>
      <c r="S138" s="92" t="s">
        <v>5472</v>
      </c>
      <c r="T138" s="92" t="s">
        <v>14213</v>
      </c>
      <c r="U138" s="92" t="s">
        <v>14213</v>
      </c>
      <c r="V138" s="92" t="s">
        <v>14213</v>
      </c>
    </row>
    <row r="139" spans="1:22">
      <c r="A139" s="92">
        <v>138</v>
      </c>
      <c r="B139" s="92" t="s">
        <v>357</v>
      </c>
      <c r="C139" s="92" t="s">
        <v>358</v>
      </c>
      <c r="D139" s="92" t="s">
        <v>19</v>
      </c>
      <c r="E139" s="92" t="s">
        <v>5730</v>
      </c>
      <c r="F139" s="92" t="s">
        <v>550</v>
      </c>
      <c r="G139" s="92">
        <v>2009</v>
      </c>
      <c r="H139" s="92">
        <v>-32.702193399999999</v>
      </c>
      <c r="I139" s="92">
        <v>-57.638238200000004</v>
      </c>
      <c r="J139" s="92" t="s">
        <v>42</v>
      </c>
      <c r="K139" s="92" t="s">
        <v>1510</v>
      </c>
      <c r="L139" s="92" t="s">
        <v>5751</v>
      </c>
      <c r="M139" s="92" t="s">
        <v>5752</v>
      </c>
      <c r="N139" s="92" t="s">
        <v>26</v>
      </c>
      <c r="O139" s="92" t="s">
        <v>1510</v>
      </c>
      <c r="P139" s="92" t="s">
        <v>14213</v>
      </c>
      <c r="Q139" s="92" t="s">
        <v>14213</v>
      </c>
      <c r="R139" s="92" t="s">
        <v>14213</v>
      </c>
      <c r="S139" s="92" t="s">
        <v>5472</v>
      </c>
      <c r="T139" s="92" t="s">
        <v>14213</v>
      </c>
      <c r="U139" s="92" t="s">
        <v>14213</v>
      </c>
      <c r="V139" s="92" t="s">
        <v>14213</v>
      </c>
    </row>
    <row r="140" spans="1:22">
      <c r="A140" s="92">
        <v>139</v>
      </c>
      <c r="B140" s="92" t="s">
        <v>357</v>
      </c>
      <c r="C140" s="92" t="s">
        <v>358</v>
      </c>
      <c r="D140" s="92" t="s">
        <v>19</v>
      </c>
      <c r="E140" s="92" t="s">
        <v>5730</v>
      </c>
      <c r="F140" s="92" t="s">
        <v>550</v>
      </c>
      <c r="G140" s="92">
        <v>2009</v>
      </c>
      <c r="H140" s="92">
        <v>-32.702193399999999</v>
      </c>
      <c r="I140" s="92">
        <v>-57.638238200000004</v>
      </c>
      <c r="J140" s="92" t="s">
        <v>42</v>
      </c>
      <c r="K140" s="92" t="s">
        <v>1510</v>
      </c>
      <c r="L140" s="92" t="s">
        <v>5753</v>
      </c>
      <c r="M140" s="92" t="s">
        <v>5754</v>
      </c>
      <c r="N140" s="92" t="s">
        <v>26</v>
      </c>
      <c r="O140" s="92" t="s">
        <v>1510</v>
      </c>
      <c r="P140" s="92" t="s">
        <v>14213</v>
      </c>
      <c r="Q140" s="92" t="s">
        <v>14213</v>
      </c>
      <c r="R140" s="92" t="s">
        <v>14213</v>
      </c>
      <c r="S140" s="92" t="s">
        <v>5472</v>
      </c>
      <c r="T140" s="92" t="s">
        <v>14213</v>
      </c>
      <c r="U140" s="92" t="s">
        <v>14213</v>
      </c>
      <c r="V140" s="92" t="s">
        <v>14213</v>
      </c>
    </row>
    <row r="141" spans="1:22">
      <c r="A141" s="92">
        <v>140</v>
      </c>
      <c r="B141" s="92" t="s">
        <v>357</v>
      </c>
      <c r="C141" s="92" t="s">
        <v>358</v>
      </c>
      <c r="D141" s="92" t="s">
        <v>19</v>
      </c>
      <c r="E141" s="92" t="s">
        <v>5730</v>
      </c>
      <c r="F141" s="92" t="s">
        <v>550</v>
      </c>
      <c r="G141" s="92">
        <v>2009</v>
      </c>
      <c r="H141" s="92">
        <v>-32.702193399999999</v>
      </c>
      <c r="I141" s="92">
        <v>-57.638238200000004</v>
      </c>
      <c r="J141" s="92" t="s">
        <v>42</v>
      </c>
      <c r="K141" s="92" t="s">
        <v>1510</v>
      </c>
      <c r="L141" s="92" t="s">
        <v>5755</v>
      </c>
      <c r="M141" s="92" t="s">
        <v>5756</v>
      </c>
      <c r="N141" s="92" t="s">
        <v>26</v>
      </c>
      <c r="O141" s="92" t="s">
        <v>1510</v>
      </c>
      <c r="P141" s="92" t="s">
        <v>14213</v>
      </c>
      <c r="Q141" s="92" t="s">
        <v>14213</v>
      </c>
      <c r="R141" s="92" t="s">
        <v>14213</v>
      </c>
      <c r="S141" s="92" t="s">
        <v>5472</v>
      </c>
      <c r="T141" s="92" t="s">
        <v>14213</v>
      </c>
      <c r="U141" s="92" t="s">
        <v>14213</v>
      </c>
      <c r="V141" s="92" t="s">
        <v>14213</v>
      </c>
    </row>
    <row r="142" spans="1:22">
      <c r="A142" s="92">
        <v>141</v>
      </c>
      <c r="B142" s="92" t="s">
        <v>357</v>
      </c>
      <c r="C142" s="92" t="s">
        <v>358</v>
      </c>
      <c r="D142" s="92" t="s">
        <v>19</v>
      </c>
      <c r="E142" s="92" t="s">
        <v>5730</v>
      </c>
      <c r="F142" s="92" t="s">
        <v>550</v>
      </c>
      <c r="G142" s="92">
        <v>2009</v>
      </c>
      <c r="H142" s="92">
        <v>-32.702193399999999</v>
      </c>
      <c r="I142" s="92">
        <v>-57.638238200000004</v>
      </c>
      <c r="J142" s="92" t="s">
        <v>42</v>
      </c>
      <c r="K142" s="92" t="s">
        <v>1510</v>
      </c>
      <c r="L142" s="92" t="s">
        <v>5757</v>
      </c>
      <c r="M142" s="92" t="s">
        <v>5758</v>
      </c>
      <c r="N142" s="92" t="s">
        <v>26</v>
      </c>
      <c r="O142" s="92" t="s">
        <v>1510</v>
      </c>
      <c r="P142" s="92" t="s">
        <v>14213</v>
      </c>
      <c r="Q142" s="92" t="s">
        <v>14213</v>
      </c>
      <c r="R142" s="92" t="s">
        <v>14213</v>
      </c>
      <c r="S142" s="92" t="s">
        <v>5472</v>
      </c>
      <c r="T142" s="92" t="s">
        <v>14213</v>
      </c>
      <c r="U142" s="92" t="s">
        <v>14213</v>
      </c>
      <c r="V142" s="92" t="s">
        <v>14213</v>
      </c>
    </row>
    <row r="143" spans="1:22">
      <c r="A143" s="92">
        <v>142</v>
      </c>
      <c r="B143" s="92" t="s">
        <v>357</v>
      </c>
      <c r="C143" s="92" t="s">
        <v>358</v>
      </c>
      <c r="D143" s="92" t="s">
        <v>19</v>
      </c>
      <c r="E143" s="92" t="s">
        <v>5730</v>
      </c>
      <c r="F143" s="92" t="s">
        <v>550</v>
      </c>
      <c r="G143" s="92">
        <v>2009</v>
      </c>
      <c r="H143" s="92">
        <v>-32.702193399999999</v>
      </c>
      <c r="I143" s="92">
        <v>-57.638238200000004</v>
      </c>
      <c r="J143" s="92" t="s">
        <v>42</v>
      </c>
      <c r="K143" s="92" t="s">
        <v>1510</v>
      </c>
      <c r="L143" s="92" t="s">
        <v>5759</v>
      </c>
      <c r="M143" s="92" t="s">
        <v>5760</v>
      </c>
      <c r="N143" s="92" t="s">
        <v>26</v>
      </c>
      <c r="O143" s="92" t="s">
        <v>1510</v>
      </c>
      <c r="P143" s="92" t="s">
        <v>14213</v>
      </c>
      <c r="Q143" s="92" t="s">
        <v>14213</v>
      </c>
      <c r="R143" s="92" t="s">
        <v>14213</v>
      </c>
      <c r="S143" s="92" t="s">
        <v>5472</v>
      </c>
      <c r="T143" s="92" t="s">
        <v>14213</v>
      </c>
      <c r="U143" s="92" t="s">
        <v>14213</v>
      </c>
      <c r="V143" s="92" t="s">
        <v>14213</v>
      </c>
    </row>
    <row r="144" spans="1:22">
      <c r="A144" s="92">
        <v>143</v>
      </c>
      <c r="B144" s="92" t="s">
        <v>357</v>
      </c>
      <c r="C144" s="92" t="s">
        <v>358</v>
      </c>
      <c r="D144" s="92" t="s">
        <v>19</v>
      </c>
      <c r="E144" s="92" t="s">
        <v>5730</v>
      </c>
      <c r="F144" s="92" t="s">
        <v>550</v>
      </c>
      <c r="G144" s="92">
        <v>2009</v>
      </c>
      <c r="H144" s="92">
        <v>-32.702193399999999</v>
      </c>
      <c r="I144" s="92">
        <v>-57.638238200000004</v>
      </c>
      <c r="J144" s="92" t="s">
        <v>42</v>
      </c>
      <c r="K144" s="92" t="s">
        <v>1510</v>
      </c>
      <c r="L144" s="92" t="s">
        <v>5761</v>
      </c>
      <c r="M144" s="92" t="s">
        <v>5762</v>
      </c>
      <c r="N144" s="92" t="s">
        <v>26</v>
      </c>
      <c r="O144" s="92" t="s">
        <v>1510</v>
      </c>
      <c r="P144" s="92" t="s">
        <v>14213</v>
      </c>
      <c r="Q144" s="92" t="s">
        <v>14213</v>
      </c>
      <c r="R144" s="92" t="s">
        <v>14213</v>
      </c>
      <c r="S144" s="92" t="s">
        <v>5472</v>
      </c>
      <c r="T144" s="92" t="s">
        <v>14213</v>
      </c>
      <c r="U144" s="92" t="s">
        <v>14213</v>
      </c>
      <c r="V144" s="92" t="s">
        <v>14213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sqref="A1:XFD1"/>
    </sheetView>
  </sheetViews>
  <sheetFormatPr baseColWidth="10" defaultColWidth="8.83203125" defaultRowHeight="14" x14ac:dyDescent="0"/>
  <cols>
    <col min="22" max="22" width="32.66406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s="92" customFormat="1">
      <c r="A2" s="92">
        <v>1</v>
      </c>
      <c r="B2" s="92" t="s">
        <v>357</v>
      </c>
      <c r="C2" s="92" t="s">
        <v>358</v>
      </c>
      <c r="D2" s="92" t="s">
        <v>19</v>
      </c>
      <c r="E2" s="92" t="s">
        <v>5763</v>
      </c>
      <c r="F2" s="92" t="s">
        <v>1509</v>
      </c>
      <c r="G2" s="92">
        <v>2011</v>
      </c>
      <c r="H2" s="92">
        <v>44.311357299999997</v>
      </c>
      <c r="I2" s="92">
        <v>-96.798387700000006</v>
      </c>
      <c r="J2" s="92" t="s">
        <v>42</v>
      </c>
      <c r="K2" s="92" t="s">
        <v>1510</v>
      </c>
      <c r="L2" s="92" t="s">
        <v>5764</v>
      </c>
      <c r="M2" s="92" t="s">
        <v>5765</v>
      </c>
      <c r="N2" s="92" t="s">
        <v>26</v>
      </c>
      <c r="O2" s="92" t="s">
        <v>1510</v>
      </c>
      <c r="P2" s="92" t="s">
        <v>14213</v>
      </c>
      <c r="Q2" s="92" t="s">
        <v>14213</v>
      </c>
      <c r="R2" s="92" t="s">
        <v>14213</v>
      </c>
      <c r="S2" s="92" t="s">
        <v>1664</v>
      </c>
      <c r="T2" s="92" t="s">
        <v>14213</v>
      </c>
      <c r="U2" s="92" t="s">
        <v>14213</v>
      </c>
      <c r="V2" s="92" t="s">
        <v>14213</v>
      </c>
    </row>
    <row r="3" spans="1:22" s="92" customFormat="1">
      <c r="A3" s="92">
        <v>2</v>
      </c>
      <c r="B3" s="92" t="s">
        <v>357</v>
      </c>
      <c r="C3" s="92" t="s">
        <v>358</v>
      </c>
      <c r="D3" s="92" t="s">
        <v>19</v>
      </c>
      <c r="E3" s="92" t="s">
        <v>5766</v>
      </c>
      <c r="F3" s="92" t="s">
        <v>1509</v>
      </c>
      <c r="G3" s="92">
        <v>2006</v>
      </c>
      <c r="H3" s="92">
        <v>44.790877899999998</v>
      </c>
      <c r="I3" s="92">
        <v>-95.807070100000004</v>
      </c>
      <c r="J3" s="92" t="s">
        <v>42</v>
      </c>
      <c r="K3" s="92" t="s">
        <v>1510</v>
      </c>
      <c r="L3" s="92" t="s">
        <v>5767</v>
      </c>
      <c r="M3" s="92" t="s">
        <v>5768</v>
      </c>
      <c r="N3" s="92" t="s">
        <v>26</v>
      </c>
      <c r="O3" s="92" t="s">
        <v>1510</v>
      </c>
      <c r="P3" s="92" t="s">
        <v>14213</v>
      </c>
      <c r="Q3" s="92" t="s">
        <v>14213</v>
      </c>
      <c r="R3" s="92" t="s">
        <v>14213</v>
      </c>
      <c r="S3" s="92" t="s">
        <v>1664</v>
      </c>
      <c r="T3" s="92" t="s">
        <v>1889</v>
      </c>
      <c r="U3" s="92" t="s">
        <v>14213</v>
      </c>
      <c r="V3" s="92" t="s">
        <v>14213</v>
      </c>
    </row>
    <row r="4" spans="1:22" s="92" customFormat="1">
      <c r="A4" s="92">
        <v>3</v>
      </c>
      <c r="B4" s="92" t="s">
        <v>357</v>
      </c>
      <c r="C4" s="92" t="s">
        <v>358</v>
      </c>
      <c r="D4" s="92" t="s">
        <v>19</v>
      </c>
      <c r="E4" s="92" t="s">
        <v>5766</v>
      </c>
      <c r="F4" s="92" t="s">
        <v>1509</v>
      </c>
      <c r="G4" s="92">
        <v>2006</v>
      </c>
      <c r="H4" s="92">
        <v>44.790877899999998</v>
      </c>
      <c r="I4" s="92">
        <v>-95.807070100000004</v>
      </c>
      <c r="J4" s="92" t="s">
        <v>42</v>
      </c>
      <c r="K4" s="92" t="s">
        <v>1510</v>
      </c>
      <c r="L4" s="92" t="s">
        <v>5769</v>
      </c>
      <c r="M4" s="92" t="s">
        <v>5770</v>
      </c>
      <c r="N4" s="92" t="s">
        <v>26</v>
      </c>
      <c r="O4" s="92" t="s">
        <v>1510</v>
      </c>
      <c r="P4" s="92" t="s">
        <v>14213</v>
      </c>
      <c r="Q4" s="92" t="s">
        <v>14213</v>
      </c>
      <c r="R4" s="92" t="s">
        <v>14213</v>
      </c>
      <c r="S4" s="92" t="s">
        <v>1664</v>
      </c>
      <c r="T4" s="92" t="s">
        <v>1889</v>
      </c>
      <c r="U4" s="92" t="s">
        <v>14213</v>
      </c>
      <c r="V4" s="92" t="s">
        <v>5771</v>
      </c>
    </row>
    <row r="5" spans="1:22" s="92" customFormat="1">
      <c r="A5" s="92">
        <v>4</v>
      </c>
      <c r="B5" s="92" t="s">
        <v>357</v>
      </c>
      <c r="C5" s="92" t="s">
        <v>358</v>
      </c>
      <c r="D5" s="92" t="s">
        <v>19</v>
      </c>
      <c r="E5" s="92" t="s">
        <v>1882</v>
      </c>
      <c r="F5" s="92" t="s">
        <v>1509</v>
      </c>
      <c r="G5" s="92">
        <v>2003</v>
      </c>
      <c r="H5" s="92">
        <v>46.729553000000003</v>
      </c>
      <c r="I5" s="92">
        <v>-94.685899800000001</v>
      </c>
      <c r="J5" s="92" t="s">
        <v>42</v>
      </c>
      <c r="K5" s="92" t="s">
        <v>1510</v>
      </c>
      <c r="L5" s="92" t="s">
        <v>5772</v>
      </c>
      <c r="M5" s="92" t="s">
        <v>5772</v>
      </c>
      <c r="N5" s="92" t="s">
        <v>26</v>
      </c>
      <c r="O5" s="92" t="s">
        <v>1510</v>
      </c>
      <c r="P5" s="92" t="s">
        <v>14213</v>
      </c>
      <c r="Q5" s="92" t="s">
        <v>14213</v>
      </c>
      <c r="R5" s="92" t="s">
        <v>14213</v>
      </c>
      <c r="S5" s="92" t="s">
        <v>1664</v>
      </c>
      <c r="T5" s="92" t="s">
        <v>14213</v>
      </c>
      <c r="U5" s="92" t="s">
        <v>14213</v>
      </c>
      <c r="V5" s="92" t="s">
        <v>14213</v>
      </c>
    </row>
    <row r="6" spans="1:22" s="92" customFormat="1">
      <c r="A6" s="92">
        <v>5</v>
      </c>
      <c r="B6" s="92" t="s">
        <v>357</v>
      </c>
      <c r="C6" s="92" t="s">
        <v>358</v>
      </c>
      <c r="D6" s="92" t="s">
        <v>19</v>
      </c>
      <c r="E6" s="92" t="s">
        <v>1882</v>
      </c>
      <c r="F6" s="92" t="s">
        <v>1509</v>
      </c>
      <c r="G6" s="92">
        <v>2006</v>
      </c>
      <c r="H6" s="92">
        <v>46.729553000000003</v>
      </c>
      <c r="I6" s="92">
        <v>-94.685899800000001</v>
      </c>
      <c r="J6" s="92" t="s">
        <v>42</v>
      </c>
      <c r="K6" s="92" t="s">
        <v>1510</v>
      </c>
      <c r="L6" s="92" t="s">
        <v>5773</v>
      </c>
      <c r="M6" s="92" t="s">
        <v>5773</v>
      </c>
      <c r="N6" s="92" t="s">
        <v>26</v>
      </c>
      <c r="O6" s="92" t="s">
        <v>1510</v>
      </c>
      <c r="P6" s="92" t="s">
        <v>14213</v>
      </c>
      <c r="Q6" s="92" t="s">
        <v>14213</v>
      </c>
      <c r="R6" s="92" t="s">
        <v>14213</v>
      </c>
      <c r="S6" s="92" t="s">
        <v>1664</v>
      </c>
      <c r="T6" s="92" t="s">
        <v>14213</v>
      </c>
      <c r="U6" s="92" t="s">
        <v>14213</v>
      </c>
      <c r="V6" s="92" t="s">
        <v>14213</v>
      </c>
    </row>
    <row r="7" spans="1:22" s="92" customFormat="1">
      <c r="A7" s="92">
        <v>6</v>
      </c>
      <c r="B7" s="92" t="s">
        <v>357</v>
      </c>
      <c r="C7" s="92" t="s">
        <v>358</v>
      </c>
      <c r="D7" s="92" t="s">
        <v>19</v>
      </c>
      <c r="E7" s="92" t="s">
        <v>1882</v>
      </c>
      <c r="F7" s="92" t="s">
        <v>1509</v>
      </c>
      <c r="G7" s="92">
        <v>2006</v>
      </c>
      <c r="H7" s="92">
        <v>46.729553000000003</v>
      </c>
      <c r="I7" s="92">
        <v>-94.685899800000001</v>
      </c>
      <c r="J7" s="92" t="s">
        <v>42</v>
      </c>
      <c r="K7" s="92" t="s">
        <v>1510</v>
      </c>
      <c r="L7" s="92" t="s">
        <v>5774</v>
      </c>
      <c r="M7" s="92" t="s">
        <v>5774</v>
      </c>
      <c r="N7" s="92" t="s">
        <v>26</v>
      </c>
      <c r="O7" s="92" t="s">
        <v>1510</v>
      </c>
      <c r="P7" s="92" t="s">
        <v>14213</v>
      </c>
      <c r="Q7" s="92" t="s">
        <v>14213</v>
      </c>
      <c r="R7" s="92" t="s">
        <v>14213</v>
      </c>
      <c r="S7" s="92" t="s">
        <v>1664</v>
      </c>
      <c r="T7" s="92" t="s">
        <v>14213</v>
      </c>
      <c r="U7" s="92" t="s">
        <v>14213</v>
      </c>
      <c r="V7" s="92" t="s">
        <v>14213</v>
      </c>
    </row>
    <row r="8" spans="1:22" s="92" customFormat="1">
      <c r="A8" s="92">
        <v>7</v>
      </c>
      <c r="B8" s="92" t="s">
        <v>357</v>
      </c>
      <c r="C8" s="92" t="s">
        <v>358</v>
      </c>
      <c r="D8" s="92" t="s">
        <v>19</v>
      </c>
      <c r="E8" s="92" t="s">
        <v>2160</v>
      </c>
      <c r="F8" s="92" t="s">
        <v>1509</v>
      </c>
      <c r="G8" s="92">
        <v>2006</v>
      </c>
      <c r="H8" s="92">
        <v>47.551492600000003</v>
      </c>
      <c r="I8" s="92">
        <v>-101.0020119</v>
      </c>
      <c r="J8" s="92" t="s">
        <v>42</v>
      </c>
      <c r="K8" s="92" t="s">
        <v>1510</v>
      </c>
      <c r="L8" s="92" t="s">
        <v>5775</v>
      </c>
      <c r="M8" s="92" t="s">
        <v>5775</v>
      </c>
      <c r="N8" s="92" t="s">
        <v>26</v>
      </c>
      <c r="O8" s="92" t="s">
        <v>1510</v>
      </c>
      <c r="P8" s="92" t="s">
        <v>14213</v>
      </c>
      <c r="Q8" s="92" t="s">
        <v>14213</v>
      </c>
      <c r="R8" s="92" t="s">
        <v>14213</v>
      </c>
      <c r="S8" s="92" t="s">
        <v>1664</v>
      </c>
      <c r="T8" s="92" t="s">
        <v>14213</v>
      </c>
      <c r="U8" s="92" t="s">
        <v>14213</v>
      </c>
      <c r="V8" s="92" t="s">
        <v>14213</v>
      </c>
    </row>
    <row r="9" spans="1:22" s="92" customFormat="1">
      <c r="A9" s="92">
        <v>8</v>
      </c>
      <c r="B9" s="92" t="s">
        <v>357</v>
      </c>
      <c r="C9" s="92" t="s">
        <v>358</v>
      </c>
      <c r="D9" s="92" t="s">
        <v>19</v>
      </c>
      <c r="E9" s="92" t="s">
        <v>2160</v>
      </c>
      <c r="F9" s="92" t="s">
        <v>1509</v>
      </c>
      <c r="G9" s="92">
        <v>2006</v>
      </c>
      <c r="H9" s="92">
        <v>47.551492600000003</v>
      </c>
      <c r="I9" s="92">
        <v>-101.0020119</v>
      </c>
      <c r="J9" s="92" t="s">
        <v>42</v>
      </c>
      <c r="K9" s="92" t="s">
        <v>1510</v>
      </c>
      <c r="L9" s="92" t="s">
        <v>5776</v>
      </c>
      <c r="M9" s="92" t="s">
        <v>5776</v>
      </c>
      <c r="N9" s="92" t="s">
        <v>26</v>
      </c>
      <c r="O9" s="92" t="s">
        <v>1510</v>
      </c>
      <c r="P9" s="92" t="s">
        <v>14213</v>
      </c>
      <c r="Q9" s="92" t="s">
        <v>14213</v>
      </c>
      <c r="R9" s="92" t="s">
        <v>14213</v>
      </c>
      <c r="S9" s="92" t="s">
        <v>1664</v>
      </c>
      <c r="T9" s="92" t="s">
        <v>14213</v>
      </c>
      <c r="U9" s="92" t="s">
        <v>14213</v>
      </c>
      <c r="V9" s="92" t="s">
        <v>14213</v>
      </c>
    </row>
    <row r="10" spans="1:22" s="92" customFormat="1">
      <c r="A10" s="92">
        <v>9</v>
      </c>
      <c r="B10" s="92" t="s">
        <v>357</v>
      </c>
      <c r="C10" s="92" t="s">
        <v>358</v>
      </c>
      <c r="D10" s="92" t="s">
        <v>19</v>
      </c>
      <c r="E10" s="92" t="s">
        <v>2160</v>
      </c>
      <c r="F10" s="92" t="s">
        <v>1509</v>
      </c>
      <c r="G10" s="92">
        <v>2006</v>
      </c>
      <c r="H10" s="92">
        <v>47.551492600000003</v>
      </c>
      <c r="I10" s="92">
        <v>-101.0020119</v>
      </c>
      <c r="J10" s="92" t="s">
        <v>42</v>
      </c>
      <c r="K10" s="92" t="s">
        <v>1510</v>
      </c>
      <c r="L10" s="92" t="s">
        <v>5777</v>
      </c>
      <c r="M10" s="92" t="s">
        <v>5777</v>
      </c>
      <c r="N10" s="92" t="s">
        <v>26</v>
      </c>
      <c r="O10" s="92" t="s">
        <v>1510</v>
      </c>
      <c r="P10" s="92" t="s">
        <v>14213</v>
      </c>
      <c r="Q10" s="92" t="s">
        <v>14213</v>
      </c>
      <c r="R10" s="92" t="s">
        <v>14213</v>
      </c>
      <c r="S10" s="92" t="s">
        <v>1664</v>
      </c>
      <c r="T10" s="92" t="s">
        <v>14213</v>
      </c>
      <c r="U10" s="92" t="s">
        <v>14213</v>
      </c>
      <c r="V10" s="92" t="s">
        <v>14213</v>
      </c>
    </row>
    <row r="11" spans="1:22" s="92" customFormat="1">
      <c r="A11" s="92">
        <v>10</v>
      </c>
      <c r="B11" s="92" t="s">
        <v>357</v>
      </c>
      <c r="C11" s="92" t="s">
        <v>358</v>
      </c>
      <c r="D11" s="92" t="s">
        <v>19</v>
      </c>
      <c r="E11" s="92" t="s">
        <v>2160</v>
      </c>
      <c r="F11" s="92" t="s">
        <v>1509</v>
      </c>
      <c r="G11" s="92">
        <v>2013</v>
      </c>
      <c r="H11" s="92">
        <v>47.551492600000003</v>
      </c>
      <c r="I11" s="92">
        <v>-101.0020119</v>
      </c>
      <c r="J11" s="92" t="s">
        <v>42</v>
      </c>
      <c r="K11" s="92" t="s">
        <v>1510</v>
      </c>
      <c r="L11" s="92" t="s">
        <v>5778</v>
      </c>
      <c r="M11" s="92" t="s">
        <v>5778</v>
      </c>
      <c r="N11" s="92" t="s">
        <v>26</v>
      </c>
      <c r="O11" s="92" t="s">
        <v>1510</v>
      </c>
      <c r="P11" s="92" t="s">
        <v>14213</v>
      </c>
      <c r="Q11" s="92" t="s">
        <v>14213</v>
      </c>
      <c r="R11" s="92" t="s">
        <v>14213</v>
      </c>
      <c r="S11" s="92" t="s">
        <v>1664</v>
      </c>
      <c r="T11" s="92" t="s">
        <v>14213</v>
      </c>
      <c r="U11" s="92" t="s">
        <v>14213</v>
      </c>
      <c r="V11" s="92" t="s">
        <v>14213</v>
      </c>
    </row>
    <row r="12" spans="1:22" s="92" customFormat="1">
      <c r="A12" s="92">
        <v>11</v>
      </c>
      <c r="B12" s="92" t="s">
        <v>357</v>
      </c>
      <c r="C12" s="92" t="s">
        <v>358</v>
      </c>
      <c r="D12" s="92" t="s">
        <v>19</v>
      </c>
      <c r="E12" s="92" t="s">
        <v>2160</v>
      </c>
      <c r="F12" s="92" t="s">
        <v>1509</v>
      </c>
      <c r="G12" s="92">
        <v>2013</v>
      </c>
      <c r="H12" s="92">
        <v>47.551492600000003</v>
      </c>
      <c r="I12" s="92">
        <v>-101.0020119</v>
      </c>
      <c r="J12" s="92" t="s">
        <v>42</v>
      </c>
      <c r="K12" s="92" t="s">
        <v>1510</v>
      </c>
      <c r="L12" s="92" t="s">
        <v>5779</v>
      </c>
      <c r="M12" s="92" t="s">
        <v>5779</v>
      </c>
      <c r="N12" s="92" t="s">
        <v>26</v>
      </c>
      <c r="O12" s="92" t="s">
        <v>1510</v>
      </c>
      <c r="P12" s="92" t="s">
        <v>14213</v>
      </c>
      <c r="Q12" s="92" t="s">
        <v>14213</v>
      </c>
      <c r="R12" s="92" t="s">
        <v>14213</v>
      </c>
      <c r="S12" s="92" t="s">
        <v>1664</v>
      </c>
      <c r="T12" s="92" t="s">
        <v>14213</v>
      </c>
      <c r="U12" s="92" t="s">
        <v>14213</v>
      </c>
      <c r="V12" s="92" t="s">
        <v>14213</v>
      </c>
    </row>
    <row r="13" spans="1:22" s="92" customFormat="1">
      <c r="A13" s="92">
        <v>12</v>
      </c>
      <c r="B13" s="92" t="s">
        <v>357</v>
      </c>
      <c r="C13" s="92" t="s">
        <v>358</v>
      </c>
      <c r="D13" s="92" t="s">
        <v>19</v>
      </c>
      <c r="E13" s="92" t="s">
        <v>2336</v>
      </c>
      <c r="F13" s="92" t="s">
        <v>1509</v>
      </c>
      <c r="G13" s="92">
        <v>2013</v>
      </c>
      <c r="H13" s="92">
        <v>43.969514799999999</v>
      </c>
      <c r="I13" s="92">
        <v>-99.901813099999998</v>
      </c>
      <c r="J13" s="92" t="s">
        <v>42</v>
      </c>
      <c r="K13" s="92" t="s">
        <v>1510</v>
      </c>
      <c r="L13" s="92" t="s">
        <v>5780</v>
      </c>
      <c r="M13" s="92" t="s">
        <v>5780</v>
      </c>
      <c r="N13" s="92" t="s">
        <v>26</v>
      </c>
      <c r="O13" s="92" t="s">
        <v>1510</v>
      </c>
      <c r="P13" s="92" t="s">
        <v>14213</v>
      </c>
      <c r="Q13" s="92" t="s">
        <v>14213</v>
      </c>
      <c r="R13" s="92" t="s">
        <v>14213</v>
      </c>
      <c r="S13" s="92" t="s">
        <v>1664</v>
      </c>
      <c r="T13" s="92" t="s">
        <v>14213</v>
      </c>
      <c r="U13" s="92" t="s">
        <v>14213</v>
      </c>
      <c r="V13" s="92" t="s">
        <v>14213</v>
      </c>
    </row>
    <row r="14" spans="1:22" s="92" customFormat="1">
      <c r="A14" s="92">
        <v>13</v>
      </c>
      <c r="B14" s="92" t="s">
        <v>357</v>
      </c>
      <c r="C14" s="92" t="s">
        <v>358</v>
      </c>
      <c r="D14" s="92" t="s">
        <v>19</v>
      </c>
      <c r="E14" s="92" t="s">
        <v>2336</v>
      </c>
      <c r="F14" s="92" t="s">
        <v>1509</v>
      </c>
      <c r="G14" s="92">
        <v>2011</v>
      </c>
      <c r="H14" s="92">
        <v>43.969514799999999</v>
      </c>
      <c r="I14" s="92">
        <v>-99.901813099999998</v>
      </c>
      <c r="J14" s="92" t="s">
        <v>42</v>
      </c>
      <c r="K14" s="92" t="s">
        <v>1510</v>
      </c>
      <c r="L14" s="92" t="s">
        <v>5781</v>
      </c>
      <c r="M14" s="92" t="s">
        <v>5781</v>
      </c>
      <c r="N14" s="92" t="s">
        <v>26</v>
      </c>
      <c r="O14" s="92" t="s">
        <v>1510</v>
      </c>
      <c r="P14" s="92" t="s">
        <v>14213</v>
      </c>
      <c r="Q14" s="92" t="s">
        <v>14213</v>
      </c>
      <c r="R14" s="92" t="s">
        <v>14213</v>
      </c>
      <c r="S14" s="92" t="s">
        <v>1664</v>
      </c>
      <c r="T14" s="92" t="s">
        <v>14213</v>
      </c>
      <c r="U14" s="92" t="s">
        <v>14213</v>
      </c>
      <c r="V14" s="92" t="s">
        <v>14213</v>
      </c>
    </row>
    <row r="15" spans="1:22" s="92" customFormat="1">
      <c r="A15" s="92">
        <v>14</v>
      </c>
      <c r="B15" s="92" t="s">
        <v>357</v>
      </c>
      <c r="C15" s="92" t="s">
        <v>358</v>
      </c>
      <c r="D15" s="92" t="s">
        <v>19</v>
      </c>
      <c r="E15" s="92" t="s">
        <v>5782</v>
      </c>
      <c r="F15" s="92" t="s">
        <v>1509</v>
      </c>
      <c r="G15" s="92">
        <v>2006</v>
      </c>
      <c r="H15" s="92">
        <v>46.900529200000001</v>
      </c>
      <c r="I15" s="92">
        <v>-97.211199899999997</v>
      </c>
      <c r="J15" s="92" t="s">
        <v>42</v>
      </c>
      <c r="K15" s="92" t="s">
        <v>1510</v>
      </c>
      <c r="L15" s="92" t="s">
        <v>5783</v>
      </c>
      <c r="M15" s="92" t="s">
        <v>5784</v>
      </c>
      <c r="N15" s="92" t="s">
        <v>35</v>
      </c>
      <c r="O15" s="92" t="s">
        <v>1510</v>
      </c>
      <c r="P15" s="92" t="s">
        <v>14213</v>
      </c>
      <c r="Q15" s="92" t="s">
        <v>14213</v>
      </c>
      <c r="R15" s="92" t="s">
        <v>14213</v>
      </c>
      <c r="S15" s="92" t="s">
        <v>1664</v>
      </c>
      <c r="T15" s="92" t="s">
        <v>1889</v>
      </c>
      <c r="U15" s="92" t="s">
        <v>14213</v>
      </c>
      <c r="V15" s="92" t="s">
        <v>14213</v>
      </c>
    </row>
    <row r="16" spans="1:22" s="92" customFormat="1">
      <c r="A16" s="92">
        <v>15</v>
      </c>
      <c r="B16" s="92" t="s">
        <v>357</v>
      </c>
      <c r="C16" s="92" t="s">
        <v>358</v>
      </c>
      <c r="D16" s="92" t="s">
        <v>19</v>
      </c>
      <c r="E16" s="92" t="s">
        <v>1673</v>
      </c>
      <c r="F16" s="92" t="s">
        <v>1509</v>
      </c>
      <c r="G16" s="92">
        <v>2012</v>
      </c>
      <c r="H16" s="92">
        <v>47.607751499999999</v>
      </c>
      <c r="I16" s="92">
        <v>-96.817022199999997</v>
      </c>
      <c r="J16" s="92" t="s">
        <v>42</v>
      </c>
      <c r="K16" s="92" t="s">
        <v>1510</v>
      </c>
      <c r="L16" s="92" t="s">
        <v>5785</v>
      </c>
      <c r="M16" s="92" t="s">
        <v>5786</v>
      </c>
      <c r="N16" s="92" t="s">
        <v>35</v>
      </c>
      <c r="O16" s="92" t="s">
        <v>1510</v>
      </c>
      <c r="P16" s="92" t="s">
        <v>14213</v>
      </c>
      <c r="Q16" s="92" t="s">
        <v>14213</v>
      </c>
      <c r="R16" s="92" t="s">
        <v>14213</v>
      </c>
      <c r="S16" s="92" t="s">
        <v>1664</v>
      </c>
      <c r="T16" s="92" t="s">
        <v>5787</v>
      </c>
      <c r="U16" s="92" t="s">
        <v>14213</v>
      </c>
      <c r="V16" s="92" t="s">
        <v>14213</v>
      </c>
    </row>
    <row r="17" spans="1:22" s="92" customFormat="1">
      <c r="A17" s="92">
        <v>16</v>
      </c>
      <c r="B17" s="92" t="s">
        <v>357</v>
      </c>
      <c r="C17" s="92" t="s">
        <v>358</v>
      </c>
      <c r="D17" s="92" t="s">
        <v>19</v>
      </c>
      <c r="E17" s="92" t="s">
        <v>5788</v>
      </c>
      <c r="F17" s="92" t="s">
        <v>1509</v>
      </c>
      <c r="G17" s="92">
        <v>2002</v>
      </c>
      <c r="H17" s="92">
        <v>46.200243800000003</v>
      </c>
      <c r="I17" s="92">
        <v>-97.962878599999996</v>
      </c>
      <c r="J17" s="92" t="s">
        <v>42</v>
      </c>
      <c r="K17" s="92" t="s">
        <v>1510</v>
      </c>
      <c r="L17" s="92" t="s">
        <v>5789</v>
      </c>
      <c r="M17" s="92" t="s">
        <v>5789</v>
      </c>
      <c r="N17" s="92" t="s">
        <v>35</v>
      </c>
      <c r="O17" s="92" t="s">
        <v>1510</v>
      </c>
      <c r="P17" s="92" t="s">
        <v>14213</v>
      </c>
      <c r="Q17" s="92" t="s">
        <v>14213</v>
      </c>
      <c r="R17" s="92" t="s">
        <v>14213</v>
      </c>
      <c r="S17" s="92" t="s">
        <v>1664</v>
      </c>
      <c r="T17" s="92" t="s">
        <v>5787</v>
      </c>
      <c r="U17" s="92" t="s">
        <v>14213</v>
      </c>
      <c r="V17" s="92" t="s">
        <v>14213</v>
      </c>
    </row>
    <row r="18" spans="1:22" s="92" customFormat="1">
      <c r="A18" s="92">
        <v>17</v>
      </c>
      <c r="B18" s="92" t="s">
        <v>357</v>
      </c>
      <c r="C18" s="92" t="s">
        <v>358</v>
      </c>
      <c r="D18" s="92" t="s">
        <v>19</v>
      </c>
      <c r="E18" s="92" t="s">
        <v>5790</v>
      </c>
      <c r="F18" s="92" t="s">
        <v>1509</v>
      </c>
      <c r="G18" s="92">
        <v>2006</v>
      </c>
      <c r="H18" s="92">
        <v>46.004127500000003</v>
      </c>
      <c r="I18" s="92">
        <v>-95.682823999999997</v>
      </c>
      <c r="J18" s="92" t="s">
        <v>42</v>
      </c>
      <c r="K18" s="92" t="s">
        <v>1510</v>
      </c>
      <c r="L18" s="92" t="s">
        <v>5791</v>
      </c>
      <c r="M18" s="92" t="s">
        <v>5791</v>
      </c>
      <c r="N18" s="92" t="s">
        <v>35</v>
      </c>
      <c r="O18" s="92" t="s">
        <v>1510</v>
      </c>
      <c r="P18" s="92" t="s">
        <v>14213</v>
      </c>
      <c r="Q18" s="92" t="s">
        <v>14213</v>
      </c>
      <c r="R18" s="92" t="s">
        <v>14213</v>
      </c>
      <c r="S18" s="92" t="s">
        <v>1664</v>
      </c>
      <c r="T18" s="92" t="s">
        <v>5787</v>
      </c>
      <c r="U18" s="92" t="s">
        <v>14213</v>
      </c>
      <c r="V18" s="92" t="s">
        <v>14213</v>
      </c>
    </row>
    <row r="19" spans="1:22" s="92" customFormat="1">
      <c r="A19" s="92">
        <v>18</v>
      </c>
      <c r="B19" s="92" t="s">
        <v>357</v>
      </c>
      <c r="C19" s="92" t="s">
        <v>358</v>
      </c>
      <c r="D19" s="92" t="s">
        <v>19</v>
      </c>
      <c r="E19" s="92" t="s">
        <v>5790</v>
      </c>
      <c r="F19" s="92" t="s">
        <v>1509</v>
      </c>
      <c r="G19" s="92">
        <v>2006</v>
      </c>
      <c r="H19" s="92">
        <v>46.004127500000003</v>
      </c>
      <c r="I19" s="92">
        <v>-95.682823999999997</v>
      </c>
      <c r="J19" s="92" t="s">
        <v>42</v>
      </c>
      <c r="K19" s="92" t="s">
        <v>1510</v>
      </c>
      <c r="L19" s="92" t="s">
        <v>5792</v>
      </c>
      <c r="M19" s="92" t="s">
        <v>5793</v>
      </c>
      <c r="N19" s="92" t="s">
        <v>35</v>
      </c>
      <c r="O19" s="92" t="s">
        <v>1510</v>
      </c>
      <c r="P19" s="92" t="s">
        <v>14213</v>
      </c>
      <c r="Q19" s="92" t="s">
        <v>14213</v>
      </c>
      <c r="R19" s="92" t="s">
        <v>14213</v>
      </c>
      <c r="S19" s="92" t="s">
        <v>1664</v>
      </c>
      <c r="T19" s="92" t="s">
        <v>5787</v>
      </c>
      <c r="U19" s="92" t="s">
        <v>14213</v>
      </c>
      <c r="V19" s="92" t="s">
        <v>14213</v>
      </c>
    </row>
    <row r="20" spans="1:22" s="92" customFormat="1">
      <c r="A20" s="92">
        <v>19</v>
      </c>
      <c r="B20" s="92" t="s">
        <v>357</v>
      </c>
      <c r="C20" s="92" t="s">
        <v>358</v>
      </c>
      <c r="D20" s="92" t="s">
        <v>19</v>
      </c>
      <c r="E20" s="92" t="s">
        <v>5790</v>
      </c>
      <c r="F20" s="92" t="s">
        <v>1509</v>
      </c>
      <c r="G20" s="92">
        <v>2006</v>
      </c>
      <c r="H20" s="92">
        <v>46.004127500000003</v>
      </c>
      <c r="I20" s="92">
        <v>-95.682823999999997</v>
      </c>
      <c r="J20" s="92" t="s">
        <v>42</v>
      </c>
      <c r="K20" s="92" t="s">
        <v>1510</v>
      </c>
      <c r="L20" s="92" t="s">
        <v>5794</v>
      </c>
      <c r="M20" s="92" t="s">
        <v>5795</v>
      </c>
      <c r="N20" s="92" t="s">
        <v>35</v>
      </c>
      <c r="O20" s="92" t="s">
        <v>1510</v>
      </c>
      <c r="P20" s="92" t="s">
        <v>14213</v>
      </c>
      <c r="Q20" s="92" t="s">
        <v>14213</v>
      </c>
      <c r="R20" s="92" t="s">
        <v>14213</v>
      </c>
      <c r="S20" s="92" t="s">
        <v>1664</v>
      </c>
      <c r="T20" s="92" t="s">
        <v>5787</v>
      </c>
      <c r="U20" s="92" t="s">
        <v>14213</v>
      </c>
      <c r="V20" s="92" t="s">
        <v>14213</v>
      </c>
    </row>
    <row r="21" spans="1:22" s="92" customFormat="1">
      <c r="A21" s="92">
        <v>20</v>
      </c>
      <c r="B21" s="92" t="s">
        <v>357</v>
      </c>
      <c r="C21" s="92" t="s">
        <v>358</v>
      </c>
      <c r="D21" s="92" t="s">
        <v>19</v>
      </c>
      <c r="E21" s="92" t="s">
        <v>5796</v>
      </c>
      <c r="F21" s="92" t="s">
        <v>1509</v>
      </c>
      <c r="G21" s="92">
        <v>2004</v>
      </c>
      <c r="H21" s="92">
        <v>47.371352700000003</v>
      </c>
      <c r="I21" s="92">
        <v>-96.267557199999999</v>
      </c>
      <c r="J21" s="92" t="s">
        <v>42</v>
      </c>
      <c r="K21" s="92" t="s">
        <v>1510</v>
      </c>
      <c r="L21" s="92" t="s">
        <v>5797</v>
      </c>
      <c r="M21" s="92" t="s">
        <v>5798</v>
      </c>
      <c r="N21" s="92" t="s">
        <v>35</v>
      </c>
      <c r="O21" s="92" t="s">
        <v>1510</v>
      </c>
      <c r="P21" s="92" t="s">
        <v>14213</v>
      </c>
      <c r="Q21" s="92" t="s">
        <v>14213</v>
      </c>
      <c r="R21" s="92" t="s">
        <v>14213</v>
      </c>
      <c r="S21" s="92" t="s">
        <v>1664</v>
      </c>
      <c r="T21" s="92" t="s">
        <v>5787</v>
      </c>
      <c r="U21" s="92" t="s">
        <v>14213</v>
      </c>
      <c r="V21" s="92" t="s">
        <v>14213</v>
      </c>
    </row>
    <row r="22" spans="1:22" s="92" customFormat="1">
      <c r="A22" s="92">
        <v>21</v>
      </c>
      <c r="B22" s="92" t="s">
        <v>357</v>
      </c>
      <c r="C22" s="92" t="s">
        <v>358</v>
      </c>
      <c r="D22" s="92" t="s">
        <v>19</v>
      </c>
      <c r="E22" s="92" t="s">
        <v>5799</v>
      </c>
      <c r="F22" s="92" t="s">
        <v>1509</v>
      </c>
      <c r="G22" s="92">
        <v>2004</v>
      </c>
      <c r="H22" s="92">
        <v>47.7504469</v>
      </c>
      <c r="I22" s="92">
        <v>-90.3342727</v>
      </c>
      <c r="J22" s="92" t="s">
        <v>42</v>
      </c>
      <c r="K22" s="92" t="s">
        <v>1510</v>
      </c>
      <c r="L22" s="92" t="s">
        <v>5800</v>
      </c>
      <c r="M22" s="92" t="s">
        <v>5801</v>
      </c>
      <c r="N22" s="92" t="s">
        <v>35</v>
      </c>
      <c r="O22" s="92" t="s">
        <v>1510</v>
      </c>
      <c r="P22" s="92" t="s">
        <v>14213</v>
      </c>
      <c r="Q22" s="92" t="s">
        <v>14213</v>
      </c>
      <c r="R22" s="92" t="s">
        <v>14213</v>
      </c>
      <c r="S22" s="92" t="s">
        <v>1664</v>
      </c>
      <c r="T22" s="92" t="s">
        <v>5787</v>
      </c>
      <c r="U22" s="92" t="s">
        <v>14213</v>
      </c>
      <c r="V22" s="92" t="s">
        <v>14213</v>
      </c>
    </row>
    <row r="23" spans="1:22" s="92" customFormat="1">
      <c r="A23" s="92">
        <v>22</v>
      </c>
      <c r="B23" s="92" t="s">
        <v>357</v>
      </c>
      <c r="C23" s="92" t="s">
        <v>358</v>
      </c>
      <c r="D23" s="92" t="s">
        <v>19</v>
      </c>
      <c r="E23" s="92" t="s">
        <v>5802</v>
      </c>
      <c r="F23" s="92" t="s">
        <v>1509</v>
      </c>
      <c r="G23" s="92">
        <v>2004</v>
      </c>
      <c r="H23" s="92">
        <v>47.6397087</v>
      </c>
      <c r="I23" s="92">
        <v>-97.4534223</v>
      </c>
      <c r="J23" s="92" t="s">
        <v>42</v>
      </c>
      <c r="K23" s="92" t="s">
        <v>1510</v>
      </c>
      <c r="L23" s="92" t="s">
        <v>5803</v>
      </c>
      <c r="M23" s="92" t="s">
        <v>5804</v>
      </c>
      <c r="N23" s="92" t="s">
        <v>35</v>
      </c>
      <c r="O23" s="92" t="s">
        <v>1510</v>
      </c>
      <c r="P23" s="92" t="s">
        <v>14213</v>
      </c>
      <c r="Q23" s="92" t="s">
        <v>14213</v>
      </c>
      <c r="R23" s="92" t="s">
        <v>14213</v>
      </c>
      <c r="S23" s="92" t="s">
        <v>1664</v>
      </c>
      <c r="T23" s="92" t="s">
        <v>5787</v>
      </c>
      <c r="U23" s="92" t="s">
        <v>14213</v>
      </c>
      <c r="V23" s="92" t="s">
        <v>14213</v>
      </c>
    </row>
    <row r="24" spans="1:22" s="92" customFormat="1">
      <c r="A24" s="92">
        <v>23</v>
      </c>
      <c r="B24" s="92" t="s">
        <v>357</v>
      </c>
      <c r="C24" s="92" t="s">
        <v>358</v>
      </c>
      <c r="D24" s="92" t="s">
        <v>19</v>
      </c>
      <c r="E24" s="92" t="s">
        <v>5805</v>
      </c>
      <c r="F24" s="92" t="s">
        <v>1509</v>
      </c>
      <c r="G24" s="92">
        <v>2003</v>
      </c>
      <c r="H24" s="92">
        <v>45.591944400000003</v>
      </c>
      <c r="I24" s="92">
        <v>-95.918888899999999</v>
      </c>
      <c r="J24" s="92" t="s">
        <v>42</v>
      </c>
      <c r="K24" s="92" t="s">
        <v>1510</v>
      </c>
      <c r="L24" s="92" t="s">
        <v>5806</v>
      </c>
      <c r="M24" s="92" t="s">
        <v>5807</v>
      </c>
      <c r="N24" s="92" t="s">
        <v>35</v>
      </c>
      <c r="O24" s="92" t="s">
        <v>1510</v>
      </c>
      <c r="P24" s="92" t="s">
        <v>14213</v>
      </c>
      <c r="Q24" s="92" t="s">
        <v>14213</v>
      </c>
      <c r="R24" s="92" t="s">
        <v>14213</v>
      </c>
      <c r="S24" s="92" t="s">
        <v>1664</v>
      </c>
      <c r="T24" s="92" t="s">
        <v>5787</v>
      </c>
      <c r="U24" s="92" t="s">
        <v>14213</v>
      </c>
      <c r="V24" s="92" t="s">
        <v>14213</v>
      </c>
    </row>
    <row r="25" spans="1:22" s="92" customFormat="1">
      <c r="A25" s="92">
        <v>24</v>
      </c>
      <c r="B25" s="92" t="s">
        <v>357</v>
      </c>
      <c r="C25" s="92" t="s">
        <v>358</v>
      </c>
      <c r="D25" s="92" t="s">
        <v>19</v>
      </c>
      <c r="E25" s="92" t="s">
        <v>2160</v>
      </c>
      <c r="F25" s="92" t="s">
        <v>1509</v>
      </c>
      <c r="G25" s="92">
        <v>2006</v>
      </c>
      <c r="H25" s="92">
        <v>47.551492600000003</v>
      </c>
      <c r="I25" s="92">
        <v>-101.0020119</v>
      </c>
      <c r="J25" s="92" t="s">
        <v>42</v>
      </c>
      <c r="K25" s="92" t="s">
        <v>1510</v>
      </c>
      <c r="L25" s="92" t="s">
        <v>5808</v>
      </c>
      <c r="M25" s="92" t="s">
        <v>5808</v>
      </c>
      <c r="N25" s="92" t="s">
        <v>35</v>
      </c>
      <c r="O25" s="92" t="s">
        <v>1510</v>
      </c>
      <c r="P25" s="92" t="s">
        <v>14213</v>
      </c>
      <c r="Q25" s="92" t="s">
        <v>14213</v>
      </c>
      <c r="R25" s="92" t="s">
        <v>14213</v>
      </c>
      <c r="S25" s="92" t="s">
        <v>1664</v>
      </c>
      <c r="T25" s="92" t="s">
        <v>14213</v>
      </c>
      <c r="U25" s="92" t="s">
        <v>14213</v>
      </c>
      <c r="V25" s="92" t="s">
        <v>14213</v>
      </c>
    </row>
    <row r="26" spans="1:22" s="92" customFormat="1">
      <c r="A26" s="92">
        <v>25</v>
      </c>
      <c r="B26" s="92" t="s">
        <v>357</v>
      </c>
      <c r="C26" s="92" t="s">
        <v>358</v>
      </c>
      <c r="D26" s="92" t="s">
        <v>19</v>
      </c>
      <c r="E26" s="92" t="s">
        <v>2160</v>
      </c>
      <c r="F26" s="92" t="s">
        <v>1509</v>
      </c>
      <c r="G26" s="92">
        <v>2006</v>
      </c>
      <c r="H26" s="92">
        <v>47.551492600000003</v>
      </c>
      <c r="I26" s="92">
        <v>-101.0020119</v>
      </c>
      <c r="J26" s="92" t="s">
        <v>42</v>
      </c>
      <c r="K26" s="92" t="s">
        <v>1510</v>
      </c>
      <c r="L26" s="92" t="s">
        <v>5809</v>
      </c>
      <c r="M26" s="92" t="s">
        <v>5809</v>
      </c>
      <c r="N26" s="92" t="s">
        <v>35</v>
      </c>
      <c r="O26" s="92" t="s">
        <v>1510</v>
      </c>
      <c r="P26" s="92" t="s">
        <v>14213</v>
      </c>
      <c r="Q26" s="92" t="s">
        <v>14213</v>
      </c>
      <c r="R26" s="92" t="s">
        <v>14213</v>
      </c>
      <c r="S26" s="92" t="s">
        <v>1664</v>
      </c>
      <c r="T26" s="92" t="s">
        <v>14213</v>
      </c>
      <c r="U26" s="92" t="s">
        <v>14213</v>
      </c>
      <c r="V26" s="92" t="s">
        <v>14213</v>
      </c>
    </row>
    <row r="27" spans="1:22" s="92" customFormat="1">
      <c r="A27" s="92">
        <v>26</v>
      </c>
      <c r="B27" s="92" t="s">
        <v>357</v>
      </c>
      <c r="C27" s="92" t="s">
        <v>358</v>
      </c>
      <c r="D27" s="92" t="s">
        <v>19</v>
      </c>
      <c r="E27" s="92" t="s">
        <v>2160</v>
      </c>
      <c r="F27" s="92" t="s">
        <v>1509</v>
      </c>
      <c r="G27" s="92">
        <v>2006</v>
      </c>
      <c r="H27" s="92">
        <v>47.551492600000003</v>
      </c>
      <c r="I27" s="92">
        <v>-101.0020119</v>
      </c>
      <c r="J27" s="92" t="s">
        <v>42</v>
      </c>
      <c r="K27" s="92" t="s">
        <v>1510</v>
      </c>
      <c r="L27" s="92" t="s">
        <v>5810</v>
      </c>
      <c r="M27" s="92" t="s">
        <v>5810</v>
      </c>
      <c r="N27" s="92" t="s">
        <v>35</v>
      </c>
      <c r="O27" s="92" t="s">
        <v>1510</v>
      </c>
      <c r="P27" s="92" t="s">
        <v>14213</v>
      </c>
      <c r="Q27" s="92" t="s">
        <v>14213</v>
      </c>
      <c r="R27" s="92" t="s">
        <v>14213</v>
      </c>
      <c r="S27" s="92" t="s">
        <v>1664</v>
      </c>
      <c r="T27" s="92" t="s">
        <v>14213</v>
      </c>
      <c r="U27" s="92" t="s">
        <v>14213</v>
      </c>
      <c r="V27" s="92" t="s">
        <v>14213</v>
      </c>
    </row>
    <row r="28" spans="1:22" s="92" customFormat="1">
      <c r="A28" s="92">
        <v>27</v>
      </c>
      <c r="B28" s="92" t="s">
        <v>357</v>
      </c>
      <c r="C28" s="92" t="s">
        <v>358</v>
      </c>
      <c r="D28" s="92" t="s">
        <v>19</v>
      </c>
      <c r="E28" s="92" t="s">
        <v>2160</v>
      </c>
      <c r="F28" s="92" t="s">
        <v>1509</v>
      </c>
      <c r="G28" s="92">
        <v>2012</v>
      </c>
      <c r="H28" s="92">
        <v>47.551492600000003</v>
      </c>
      <c r="I28" s="92">
        <v>-101.0020119</v>
      </c>
      <c r="J28" s="92" t="s">
        <v>42</v>
      </c>
      <c r="K28" s="92" t="s">
        <v>1510</v>
      </c>
      <c r="L28" s="92" t="s">
        <v>5811</v>
      </c>
      <c r="M28" s="92" t="s">
        <v>5811</v>
      </c>
      <c r="N28" s="92" t="s">
        <v>35</v>
      </c>
      <c r="O28" s="92" t="s">
        <v>1510</v>
      </c>
      <c r="P28" s="92" t="s">
        <v>14213</v>
      </c>
      <c r="Q28" s="92" t="s">
        <v>14213</v>
      </c>
      <c r="R28" s="92" t="s">
        <v>14213</v>
      </c>
      <c r="S28" s="92" t="s">
        <v>1664</v>
      </c>
      <c r="T28" s="92" t="s">
        <v>14213</v>
      </c>
      <c r="U28" s="92" t="s">
        <v>14213</v>
      </c>
      <c r="V28" s="92" t="s">
        <v>14213</v>
      </c>
    </row>
    <row r="29" spans="1:22" s="92" customFormat="1">
      <c r="A29" s="92">
        <v>28</v>
      </c>
      <c r="B29" s="92" t="s">
        <v>357</v>
      </c>
      <c r="C29" s="92" t="s">
        <v>358</v>
      </c>
      <c r="D29" s="92" t="s">
        <v>19</v>
      </c>
      <c r="E29" s="92" t="s">
        <v>2336</v>
      </c>
      <c r="F29" s="92" t="s">
        <v>1509</v>
      </c>
      <c r="G29" s="92">
        <v>2006</v>
      </c>
      <c r="H29" s="92">
        <v>43.969514799999999</v>
      </c>
      <c r="I29" s="92">
        <v>-99.901813099999998</v>
      </c>
      <c r="J29" s="92" t="s">
        <v>42</v>
      </c>
      <c r="K29" s="92" t="s">
        <v>1510</v>
      </c>
      <c r="L29" s="92" t="s">
        <v>5812</v>
      </c>
      <c r="M29" s="92" t="s">
        <v>5812</v>
      </c>
      <c r="N29" s="92" t="s">
        <v>35</v>
      </c>
      <c r="O29" s="92" t="s">
        <v>1510</v>
      </c>
      <c r="P29" s="92" t="s">
        <v>14213</v>
      </c>
      <c r="Q29" s="92" t="s">
        <v>14213</v>
      </c>
      <c r="R29" s="92" t="s">
        <v>14213</v>
      </c>
      <c r="S29" s="92" t="s">
        <v>1664</v>
      </c>
      <c r="T29" s="92" t="s">
        <v>14213</v>
      </c>
      <c r="U29" s="92" t="s">
        <v>14213</v>
      </c>
      <c r="V29" s="92" t="s">
        <v>14213</v>
      </c>
    </row>
    <row r="30" spans="1:22" s="92" customFormat="1">
      <c r="A30" s="92">
        <v>29</v>
      </c>
      <c r="B30" s="92" t="s">
        <v>357</v>
      </c>
      <c r="C30" s="92" t="s">
        <v>358</v>
      </c>
      <c r="D30" s="92" t="s">
        <v>19</v>
      </c>
      <c r="E30" s="92" t="s">
        <v>2336</v>
      </c>
      <c r="F30" s="92" t="s">
        <v>1509</v>
      </c>
      <c r="G30" s="92">
        <v>2006</v>
      </c>
      <c r="H30" s="92">
        <v>43.969514799999999</v>
      </c>
      <c r="I30" s="92">
        <v>-99.901813099999998</v>
      </c>
      <c r="J30" s="92" t="s">
        <v>42</v>
      </c>
      <c r="K30" s="92" t="s">
        <v>1510</v>
      </c>
      <c r="L30" s="92" t="s">
        <v>5813</v>
      </c>
      <c r="M30" s="92" t="s">
        <v>5813</v>
      </c>
      <c r="N30" s="92" t="s">
        <v>35</v>
      </c>
      <c r="O30" s="92" t="s">
        <v>1510</v>
      </c>
      <c r="P30" s="92" t="s">
        <v>14213</v>
      </c>
      <c r="Q30" s="92" t="s">
        <v>14213</v>
      </c>
      <c r="R30" s="92" t="s">
        <v>14213</v>
      </c>
      <c r="S30" s="92" t="s">
        <v>1664</v>
      </c>
      <c r="T30" s="92" t="s">
        <v>14213</v>
      </c>
      <c r="U30" s="92" t="s">
        <v>14213</v>
      </c>
      <c r="V30" s="92" t="s">
        <v>14213</v>
      </c>
    </row>
    <row r="31" spans="1:22" s="92" customFormat="1">
      <c r="A31" s="92">
        <v>30</v>
      </c>
      <c r="B31" s="92" t="s">
        <v>357</v>
      </c>
      <c r="C31" s="92" t="s">
        <v>358</v>
      </c>
      <c r="D31" s="92" t="s">
        <v>19</v>
      </c>
      <c r="E31" s="92" t="s">
        <v>2336</v>
      </c>
      <c r="F31" s="92" t="s">
        <v>1509</v>
      </c>
      <c r="G31" s="92">
        <v>2011</v>
      </c>
      <c r="H31" s="92">
        <v>43.969514799999999</v>
      </c>
      <c r="I31" s="92">
        <v>-99.901813099999998</v>
      </c>
      <c r="J31" s="92" t="s">
        <v>42</v>
      </c>
      <c r="K31" s="92" t="s">
        <v>1510</v>
      </c>
      <c r="L31" s="92" t="s">
        <v>5814</v>
      </c>
      <c r="M31" s="92" t="s">
        <v>5814</v>
      </c>
      <c r="N31" s="92" t="s">
        <v>35</v>
      </c>
      <c r="O31" s="92" t="s">
        <v>1510</v>
      </c>
      <c r="P31" s="92" t="s">
        <v>14213</v>
      </c>
      <c r="Q31" s="92" t="s">
        <v>14213</v>
      </c>
      <c r="R31" s="92" t="s">
        <v>14213</v>
      </c>
      <c r="S31" s="92" t="s">
        <v>1664</v>
      </c>
      <c r="T31" s="92" t="s">
        <v>14213</v>
      </c>
      <c r="U31" s="92" t="s">
        <v>14213</v>
      </c>
      <c r="V31" s="92" t="s">
        <v>14213</v>
      </c>
    </row>
    <row r="32" spans="1:22" s="92" customFormat="1">
      <c r="A32" s="92">
        <v>31</v>
      </c>
      <c r="B32" s="92" t="s">
        <v>357</v>
      </c>
      <c r="C32" s="92" t="s">
        <v>358</v>
      </c>
      <c r="D32" s="92" t="s">
        <v>19</v>
      </c>
      <c r="E32" s="92" t="s">
        <v>5815</v>
      </c>
      <c r="F32" s="92" t="s">
        <v>1509</v>
      </c>
      <c r="G32" s="92">
        <v>2006</v>
      </c>
      <c r="H32" s="92">
        <v>46.031666700000002</v>
      </c>
      <c r="I32" s="92">
        <v>-96.099444399999996</v>
      </c>
      <c r="J32" s="92" t="s">
        <v>42</v>
      </c>
      <c r="K32" s="92" t="s">
        <v>1510</v>
      </c>
      <c r="L32" s="92" t="s">
        <v>5816</v>
      </c>
      <c r="M32" s="92" t="s">
        <v>5817</v>
      </c>
      <c r="N32" s="92" t="s">
        <v>35</v>
      </c>
      <c r="O32" s="92" t="s">
        <v>1510</v>
      </c>
      <c r="P32" s="92" t="s">
        <v>14213</v>
      </c>
      <c r="Q32" s="92" t="s">
        <v>14213</v>
      </c>
      <c r="R32" s="92" t="s">
        <v>14213</v>
      </c>
      <c r="S32" s="92" t="s">
        <v>1664</v>
      </c>
      <c r="T32" s="92" t="s">
        <v>5787</v>
      </c>
      <c r="U32" s="92" t="s">
        <v>1889</v>
      </c>
      <c r="V32" s="92" t="s">
        <v>14213</v>
      </c>
    </row>
    <row r="33" spans="1:22" s="92" customFormat="1">
      <c r="A33" s="92">
        <v>32</v>
      </c>
      <c r="B33" s="92" t="s">
        <v>357</v>
      </c>
      <c r="C33" s="92" t="s">
        <v>358</v>
      </c>
      <c r="D33" s="92" t="s">
        <v>19</v>
      </c>
      <c r="E33" s="92" t="s">
        <v>1673</v>
      </c>
      <c r="F33" s="92" t="s">
        <v>1509</v>
      </c>
      <c r="G33" s="92">
        <v>2011</v>
      </c>
      <c r="H33" s="92">
        <v>47.607751499999999</v>
      </c>
      <c r="I33" s="92">
        <v>-96.817022199999997</v>
      </c>
      <c r="J33" s="92" t="s">
        <v>42</v>
      </c>
      <c r="K33" s="92" t="s">
        <v>1510</v>
      </c>
      <c r="L33" s="92" t="s">
        <v>5818</v>
      </c>
      <c r="M33" s="92" t="s">
        <v>5819</v>
      </c>
      <c r="N33" s="92" t="s">
        <v>5820</v>
      </c>
      <c r="O33" s="92" t="s">
        <v>1643</v>
      </c>
      <c r="P33" s="92" t="s">
        <v>14213</v>
      </c>
      <c r="Q33" s="92" t="s">
        <v>14213</v>
      </c>
      <c r="R33" s="92" t="s">
        <v>14213</v>
      </c>
      <c r="S33" s="92" t="s">
        <v>1664</v>
      </c>
      <c r="T33" s="92" t="s">
        <v>5787</v>
      </c>
      <c r="U33" s="92" t="s">
        <v>14213</v>
      </c>
      <c r="V33" s="92" t="s">
        <v>14213</v>
      </c>
    </row>
    <row r="34" spans="1:22" s="92" customFormat="1">
      <c r="A34" s="92">
        <v>33</v>
      </c>
      <c r="B34" s="92" t="s">
        <v>357</v>
      </c>
      <c r="C34" s="92" t="s">
        <v>358</v>
      </c>
      <c r="D34" s="92" t="s">
        <v>19</v>
      </c>
      <c r="E34" s="92" t="s">
        <v>5790</v>
      </c>
      <c r="F34" s="92" t="s">
        <v>1509</v>
      </c>
      <c r="G34" s="92">
        <v>2006</v>
      </c>
      <c r="H34" s="92">
        <v>46.004127500000003</v>
      </c>
      <c r="I34" s="92">
        <v>-95.682823999999997</v>
      </c>
      <c r="J34" s="92" t="s">
        <v>42</v>
      </c>
      <c r="K34" s="92" t="s">
        <v>1510</v>
      </c>
      <c r="L34" s="92" t="s">
        <v>5821</v>
      </c>
      <c r="M34" s="92" t="s">
        <v>5821</v>
      </c>
      <c r="N34" s="92" t="s">
        <v>5820</v>
      </c>
      <c r="O34" s="92" t="s">
        <v>1643</v>
      </c>
      <c r="P34" s="92" t="s">
        <v>14213</v>
      </c>
      <c r="Q34" s="92" t="s">
        <v>14213</v>
      </c>
      <c r="R34" s="92" t="s">
        <v>14213</v>
      </c>
      <c r="S34" s="92" t="s">
        <v>1664</v>
      </c>
      <c r="T34" s="92" t="s">
        <v>5787</v>
      </c>
      <c r="U34" s="92" t="s">
        <v>14213</v>
      </c>
      <c r="V34" s="92" t="s">
        <v>14213</v>
      </c>
    </row>
    <row r="35" spans="1:22" s="92" customFormat="1">
      <c r="A35" s="92">
        <v>34</v>
      </c>
      <c r="B35" s="92" t="s">
        <v>357</v>
      </c>
      <c r="C35" s="92" t="s">
        <v>358</v>
      </c>
      <c r="D35" s="92" t="s">
        <v>19</v>
      </c>
      <c r="E35" s="92" t="s">
        <v>5790</v>
      </c>
      <c r="F35" s="92" t="s">
        <v>1509</v>
      </c>
      <c r="G35" s="92">
        <v>2006</v>
      </c>
      <c r="H35" s="92">
        <v>46.004127500000003</v>
      </c>
      <c r="I35" s="92">
        <v>-95.682823999999997</v>
      </c>
      <c r="J35" s="92" t="s">
        <v>42</v>
      </c>
      <c r="K35" s="92" t="s">
        <v>1510</v>
      </c>
      <c r="L35" s="92" t="s">
        <v>5822</v>
      </c>
      <c r="M35" s="92" t="s">
        <v>5823</v>
      </c>
      <c r="N35" s="92" t="s">
        <v>5820</v>
      </c>
      <c r="O35" s="92" t="s">
        <v>1643</v>
      </c>
      <c r="P35" s="92" t="s">
        <v>14213</v>
      </c>
      <c r="Q35" s="92" t="s">
        <v>14213</v>
      </c>
      <c r="R35" s="92" t="s">
        <v>14213</v>
      </c>
      <c r="S35" s="92" t="s">
        <v>1664</v>
      </c>
      <c r="T35" s="92" t="s">
        <v>5787</v>
      </c>
      <c r="U35" s="92" t="s">
        <v>14213</v>
      </c>
      <c r="V35" s="92" t="s">
        <v>14213</v>
      </c>
    </row>
    <row r="36" spans="1:22" s="92" customFormat="1">
      <c r="A36" s="92">
        <v>35</v>
      </c>
      <c r="B36" s="92" t="s">
        <v>357</v>
      </c>
      <c r="C36" s="92" t="s">
        <v>358</v>
      </c>
      <c r="D36" s="92" t="s">
        <v>19</v>
      </c>
      <c r="E36" s="92" t="s">
        <v>5790</v>
      </c>
      <c r="F36" s="92" t="s">
        <v>1509</v>
      </c>
      <c r="G36" s="92">
        <v>2002</v>
      </c>
      <c r="H36" s="92">
        <v>46.004127500000003</v>
      </c>
      <c r="I36" s="92">
        <v>-95.682823999999997</v>
      </c>
      <c r="J36" s="92" t="s">
        <v>42</v>
      </c>
      <c r="K36" s="92" t="s">
        <v>1510</v>
      </c>
      <c r="L36" s="92" t="s">
        <v>5824</v>
      </c>
      <c r="M36" s="92" t="s">
        <v>5825</v>
      </c>
      <c r="N36" s="92" t="s">
        <v>5820</v>
      </c>
      <c r="O36" s="92" t="s">
        <v>1643</v>
      </c>
      <c r="P36" s="92" t="s">
        <v>14213</v>
      </c>
      <c r="Q36" s="92" t="s">
        <v>14213</v>
      </c>
      <c r="R36" s="92" t="s">
        <v>14213</v>
      </c>
      <c r="S36" s="92" t="s">
        <v>1664</v>
      </c>
      <c r="T36" s="92" t="s">
        <v>5787</v>
      </c>
      <c r="U36" s="92" t="s">
        <v>14213</v>
      </c>
      <c r="V36" s="92" t="s">
        <v>14213</v>
      </c>
    </row>
    <row r="37" spans="1:22" s="92" customFormat="1">
      <c r="A37" s="92">
        <v>36</v>
      </c>
      <c r="B37" s="92" t="s">
        <v>357</v>
      </c>
      <c r="C37" s="92" t="s">
        <v>358</v>
      </c>
      <c r="D37" s="92" t="s">
        <v>19</v>
      </c>
      <c r="E37" s="92" t="s">
        <v>5826</v>
      </c>
      <c r="F37" s="92" t="s">
        <v>1509</v>
      </c>
      <c r="G37" s="92">
        <v>2006</v>
      </c>
      <c r="H37" s="92">
        <v>47.5141578</v>
      </c>
      <c r="I37" s="92">
        <v>-97.835925200000005</v>
      </c>
      <c r="J37" s="92" t="s">
        <v>42</v>
      </c>
      <c r="K37" s="92" t="s">
        <v>1510</v>
      </c>
      <c r="L37" s="92" t="s">
        <v>5827</v>
      </c>
      <c r="M37" s="92" t="s">
        <v>5828</v>
      </c>
      <c r="N37" s="92" t="s">
        <v>5820</v>
      </c>
      <c r="O37" s="92" t="s">
        <v>1643</v>
      </c>
      <c r="P37" s="92" t="s">
        <v>14213</v>
      </c>
      <c r="Q37" s="92" t="s">
        <v>14213</v>
      </c>
      <c r="R37" s="92" t="s">
        <v>14213</v>
      </c>
      <c r="S37" s="92" t="s">
        <v>1664</v>
      </c>
      <c r="T37" s="92" t="s">
        <v>5787</v>
      </c>
      <c r="U37" s="92" t="s">
        <v>14213</v>
      </c>
      <c r="V37" s="92" t="s">
        <v>14213</v>
      </c>
    </row>
    <row r="38" spans="1:22" s="92" customFormat="1">
      <c r="A38" s="92">
        <v>37</v>
      </c>
      <c r="B38" s="92" t="s">
        <v>357</v>
      </c>
      <c r="C38" s="92" t="s">
        <v>358</v>
      </c>
      <c r="D38" s="92" t="s">
        <v>19</v>
      </c>
      <c r="E38" s="92" t="s">
        <v>5829</v>
      </c>
      <c r="F38" s="92" t="s">
        <v>1509</v>
      </c>
      <c r="G38" s="92">
        <v>2003</v>
      </c>
      <c r="H38" s="92">
        <v>48.760000699999999</v>
      </c>
      <c r="I38" s="92">
        <v>-98.368172799999996</v>
      </c>
      <c r="J38" s="92" t="s">
        <v>42</v>
      </c>
      <c r="K38" s="92" t="s">
        <v>1510</v>
      </c>
      <c r="L38" s="92" t="s">
        <v>5830</v>
      </c>
      <c r="M38" s="92" t="s">
        <v>5830</v>
      </c>
      <c r="N38" s="92" t="s">
        <v>5820</v>
      </c>
      <c r="O38" s="92" t="s">
        <v>1643</v>
      </c>
      <c r="P38" s="92" t="s">
        <v>14213</v>
      </c>
      <c r="Q38" s="92" t="s">
        <v>14213</v>
      </c>
      <c r="R38" s="92" t="s">
        <v>14213</v>
      </c>
      <c r="S38" s="92" t="s">
        <v>1664</v>
      </c>
      <c r="T38" s="92" t="s">
        <v>5787</v>
      </c>
      <c r="U38" s="92" t="s">
        <v>14213</v>
      </c>
      <c r="V38" s="92" t="s">
        <v>14213</v>
      </c>
    </row>
    <row r="39" spans="1:22" s="92" customFormat="1">
      <c r="A39" s="92">
        <v>38</v>
      </c>
      <c r="B39" s="92" t="s">
        <v>357</v>
      </c>
      <c r="C39" s="92" t="s">
        <v>358</v>
      </c>
      <c r="D39" s="92" t="s">
        <v>19</v>
      </c>
      <c r="E39" s="92" t="s">
        <v>1882</v>
      </c>
      <c r="F39" s="92" t="s">
        <v>1509</v>
      </c>
      <c r="G39" s="92">
        <v>2006</v>
      </c>
      <c r="H39" s="92">
        <v>46.729553000000003</v>
      </c>
      <c r="I39" s="92">
        <v>-94.685899800000001</v>
      </c>
      <c r="J39" s="92" t="s">
        <v>42</v>
      </c>
      <c r="K39" s="92" t="s">
        <v>1510</v>
      </c>
      <c r="L39" s="92" t="s">
        <v>5800</v>
      </c>
      <c r="M39" s="92" t="s">
        <v>5831</v>
      </c>
      <c r="N39" s="92" t="s">
        <v>5820</v>
      </c>
      <c r="O39" s="92" t="s">
        <v>1643</v>
      </c>
      <c r="P39" s="92" t="s">
        <v>14213</v>
      </c>
      <c r="Q39" s="92" t="s">
        <v>14213</v>
      </c>
      <c r="R39" s="92" t="s">
        <v>14213</v>
      </c>
      <c r="S39" s="92" t="s">
        <v>1664</v>
      </c>
      <c r="T39" s="92" t="s">
        <v>5787</v>
      </c>
      <c r="U39" s="92" t="s">
        <v>1889</v>
      </c>
      <c r="V39" s="92" t="s">
        <v>14213</v>
      </c>
    </row>
    <row r="40" spans="1:22" s="92" customFormat="1">
      <c r="A40" s="92">
        <v>39</v>
      </c>
      <c r="B40" s="92" t="s">
        <v>357</v>
      </c>
      <c r="C40" s="92" t="s">
        <v>358</v>
      </c>
      <c r="D40" s="92" t="s">
        <v>19</v>
      </c>
      <c r="E40" s="92" t="s">
        <v>1882</v>
      </c>
      <c r="F40" s="92" t="s">
        <v>1509</v>
      </c>
      <c r="G40" s="92">
        <v>2000</v>
      </c>
      <c r="H40" s="92">
        <v>46.729553000000003</v>
      </c>
      <c r="I40" s="92">
        <v>-94.685899800000001</v>
      </c>
      <c r="J40" s="92" t="s">
        <v>42</v>
      </c>
      <c r="K40" s="92" t="s">
        <v>1510</v>
      </c>
      <c r="L40" s="92" t="s">
        <v>5832</v>
      </c>
      <c r="M40" s="92" t="s">
        <v>5833</v>
      </c>
      <c r="N40" s="92" t="s">
        <v>5820</v>
      </c>
      <c r="O40" s="92" t="s">
        <v>1643</v>
      </c>
      <c r="P40" s="92" t="s">
        <v>14213</v>
      </c>
      <c r="Q40" s="92" t="s">
        <v>14213</v>
      </c>
      <c r="R40" s="92" t="s">
        <v>14213</v>
      </c>
      <c r="S40" s="92" t="s">
        <v>1664</v>
      </c>
      <c r="T40" s="92" t="s">
        <v>5787</v>
      </c>
      <c r="U40" s="92" t="s">
        <v>1889</v>
      </c>
      <c r="V40" s="92" t="s">
        <v>5834</v>
      </c>
    </row>
    <row r="41" spans="1:22" s="92" customFormat="1">
      <c r="A41" s="92">
        <v>40</v>
      </c>
      <c r="B41" s="92" t="s">
        <v>357</v>
      </c>
      <c r="C41" s="92" t="s">
        <v>358</v>
      </c>
      <c r="D41" s="92" t="s">
        <v>19</v>
      </c>
      <c r="E41" s="92" t="s">
        <v>2160</v>
      </c>
      <c r="F41" s="92" t="s">
        <v>1509</v>
      </c>
      <c r="G41" s="92">
        <v>2000</v>
      </c>
      <c r="H41" s="92">
        <v>47.551492600000003</v>
      </c>
      <c r="I41" s="92">
        <v>-101.0020119</v>
      </c>
      <c r="J41" s="92" t="s">
        <v>42</v>
      </c>
      <c r="K41" s="92" t="s">
        <v>1510</v>
      </c>
      <c r="L41" s="92" t="s">
        <v>5835</v>
      </c>
      <c r="M41" s="92" t="s">
        <v>5836</v>
      </c>
      <c r="N41" s="92" t="s">
        <v>5820</v>
      </c>
      <c r="O41" s="92" t="s">
        <v>1643</v>
      </c>
      <c r="P41" s="92" t="s">
        <v>14213</v>
      </c>
      <c r="Q41" s="92" t="s">
        <v>14213</v>
      </c>
      <c r="R41" s="92" t="s">
        <v>14213</v>
      </c>
      <c r="S41" s="92" t="s">
        <v>1664</v>
      </c>
      <c r="T41" s="92" t="s">
        <v>5787</v>
      </c>
      <c r="U41" s="92" t="s">
        <v>1889</v>
      </c>
      <c r="V41" s="92" t="s">
        <v>5837</v>
      </c>
    </row>
    <row r="42" spans="1:22" s="92" customFormat="1">
      <c r="A42" s="92">
        <v>41</v>
      </c>
      <c r="B42" s="92" t="s">
        <v>357</v>
      </c>
      <c r="C42" s="92" t="s">
        <v>358</v>
      </c>
      <c r="D42" s="92" t="s">
        <v>19</v>
      </c>
      <c r="E42" s="92" t="s">
        <v>5815</v>
      </c>
      <c r="F42" s="92" t="s">
        <v>1509</v>
      </c>
      <c r="G42" s="92">
        <v>2006</v>
      </c>
      <c r="H42" s="92">
        <v>46.031666700000002</v>
      </c>
      <c r="I42" s="92">
        <v>-96.099444399999996</v>
      </c>
      <c r="J42" s="92" t="s">
        <v>42</v>
      </c>
      <c r="K42" s="92" t="s">
        <v>1510</v>
      </c>
      <c r="L42" s="92" t="s">
        <v>5838</v>
      </c>
      <c r="M42" s="92" t="s">
        <v>5839</v>
      </c>
      <c r="N42" s="92" t="s">
        <v>5820</v>
      </c>
      <c r="O42" s="92" t="s">
        <v>1643</v>
      </c>
      <c r="P42" s="92" t="s">
        <v>14213</v>
      </c>
      <c r="Q42" s="92" t="s">
        <v>14213</v>
      </c>
      <c r="R42" s="92" t="s">
        <v>14213</v>
      </c>
      <c r="S42" s="92" t="s">
        <v>1664</v>
      </c>
      <c r="T42" s="92" t="s">
        <v>5787</v>
      </c>
      <c r="U42" s="92" t="s">
        <v>14213</v>
      </c>
      <c r="V42" s="92" t="s">
        <v>14213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topLeftCell="A250" workbookViewId="0">
      <selection sqref="A1:XFD1"/>
    </sheetView>
  </sheetViews>
  <sheetFormatPr baseColWidth="10" defaultColWidth="8.8320312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92">
        <v>1</v>
      </c>
      <c r="B2" s="92" t="s">
        <v>357</v>
      </c>
      <c r="C2" s="92" t="s">
        <v>358</v>
      </c>
      <c r="D2" s="92" t="s">
        <v>19</v>
      </c>
      <c r="E2" s="92" t="s">
        <v>5840</v>
      </c>
      <c r="F2" s="92" t="s">
        <v>5841</v>
      </c>
      <c r="G2" s="92">
        <v>2011</v>
      </c>
      <c r="H2" s="92">
        <v>49.121331499999997</v>
      </c>
      <c r="I2" s="92">
        <v>-0.43305779999999999</v>
      </c>
      <c r="J2" s="92" t="s">
        <v>42</v>
      </c>
      <c r="K2" s="92" t="s">
        <v>1510</v>
      </c>
      <c r="L2" s="92" t="s">
        <v>5842</v>
      </c>
      <c r="M2" s="92" t="s">
        <v>5843</v>
      </c>
      <c r="N2" s="92" t="s">
        <v>26</v>
      </c>
      <c r="O2" s="92" t="s">
        <v>1510</v>
      </c>
      <c r="P2" s="92"/>
      <c r="Q2" s="92"/>
      <c r="R2" s="92"/>
      <c r="S2" s="92" t="s">
        <v>5844</v>
      </c>
      <c r="T2" s="92"/>
      <c r="U2" s="92"/>
      <c r="V2" s="92"/>
    </row>
    <row r="3" spans="1:22">
      <c r="A3" s="92">
        <v>2</v>
      </c>
      <c r="B3" s="92" t="s">
        <v>357</v>
      </c>
      <c r="C3" s="92" t="s">
        <v>358</v>
      </c>
      <c r="D3" s="92" t="s">
        <v>19</v>
      </c>
      <c r="E3" s="92" t="s">
        <v>5840</v>
      </c>
      <c r="F3" s="92" t="s">
        <v>5841</v>
      </c>
      <c r="G3" s="92">
        <v>2011</v>
      </c>
      <c r="H3" s="92">
        <v>49.121331499999997</v>
      </c>
      <c r="I3" s="92">
        <v>-0.43305779999999999</v>
      </c>
      <c r="J3" s="92" t="s">
        <v>42</v>
      </c>
      <c r="K3" s="92" t="s">
        <v>1510</v>
      </c>
      <c r="L3" s="92" t="s">
        <v>5845</v>
      </c>
      <c r="M3" s="92" t="s">
        <v>5846</v>
      </c>
      <c r="N3" s="92" t="s">
        <v>26</v>
      </c>
      <c r="O3" s="92" t="s">
        <v>1510</v>
      </c>
      <c r="P3" s="92"/>
      <c r="Q3" s="92"/>
      <c r="R3" s="92"/>
      <c r="S3" s="92" t="s">
        <v>5844</v>
      </c>
      <c r="T3" s="92"/>
      <c r="U3" s="92"/>
      <c r="V3" s="92"/>
    </row>
    <row r="4" spans="1:22">
      <c r="A4" s="92">
        <v>3</v>
      </c>
      <c r="B4" s="92" t="s">
        <v>5847</v>
      </c>
      <c r="C4" s="92" t="s">
        <v>358</v>
      </c>
      <c r="D4" s="92" t="s">
        <v>19</v>
      </c>
      <c r="E4" s="92" t="s">
        <v>5848</v>
      </c>
      <c r="F4" s="92" t="s">
        <v>5841</v>
      </c>
      <c r="G4" s="92">
        <v>2011</v>
      </c>
      <c r="H4" s="92">
        <v>44.7311896</v>
      </c>
      <c r="I4" s="92">
        <v>5.2266674999999996</v>
      </c>
      <c r="J4" s="92" t="s">
        <v>42</v>
      </c>
      <c r="K4" s="92" t="s">
        <v>1510</v>
      </c>
      <c r="L4" s="92" t="s">
        <v>5849</v>
      </c>
      <c r="M4" s="92" t="s">
        <v>5850</v>
      </c>
      <c r="N4" s="92" t="s">
        <v>26</v>
      </c>
      <c r="O4" s="92" t="s">
        <v>1510</v>
      </c>
      <c r="P4" s="92"/>
      <c r="Q4" s="92"/>
      <c r="R4" s="92"/>
      <c r="S4" s="92" t="s">
        <v>5844</v>
      </c>
      <c r="T4" s="92"/>
      <c r="U4" s="92"/>
      <c r="V4" s="92"/>
    </row>
    <row r="5" spans="1:22">
      <c r="A5" s="92">
        <v>4</v>
      </c>
      <c r="B5" s="92" t="s">
        <v>5847</v>
      </c>
      <c r="C5" s="92" t="s">
        <v>358</v>
      </c>
      <c r="D5" s="92" t="s">
        <v>19</v>
      </c>
      <c r="E5" s="92" t="s">
        <v>5848</v>
      </c>
      <c r="F5" s="92" t="s">
        <v>5841</v>
      </c>
      <c r="G5" s="92">
        <v>2011</v>
      </c>
      <c r="H5" s="92">
        <v>44.7311896</v>
      </c>
      <c r="I5" s="92">
        <v>5.2266674999999996</v>
      </c>
      <c r="J5" s="92" t="s">
        <v>42</v>
      </c>
      <c r="K5" s="92" t="s">
        <v>1510</v>
      </c>
      <c r="L5" s="92" t="s">
        <v>5851</v>
      </c>
      <c r="M5" s="92" t="s">
        <v>5852</v>
      </c>
      <c r="N5" s="92" t="s">
        <v>26</v>
      </c>
      <c r="O5" s="92" t="s">
        <v>1510</v>
      </c>
      <c r="P5" s="92"/>
      <c r="Q5" s="92"/>
      <c r="R5" s="92"/>
      <c r="S5" s="92" t="s">
        <v>5844</v>
      </c>
      <c r="T5" s="92"/>
      <c r="U5" s="92"/>
      <c r="V5" s="92"/>
    </row>
    <row r="6" spans="1:22">
      <c r="A6" s="92">
        <v>5</v>
      </c>
      <c r="B6" s="92" t="s">
        <v>5847</v>
      </c>
      <c r="C6" s="92" t="s">
        <v>358</v>
      </c>
      <c r="D6" s="92" t="s">
        <v>19</v>
      </c>
      <c r="E6" s="92" t="s">
        <v>5848</v>
      </c>
      <c r="F6" s="92" t="s">
        <v>5841</v>
      </c>
      <c r="G6" s="92">
        <v>2011</v>
      </c>
      <c r="H6" s="92">
        <v>44.7311896</v>
      </c>
      <c r="I6" s="92">
        <v>5.2266674999999996</v>
      </c>
      <c r="J6" s="92" t="s">
        <v>42</v>
      </c>
      <c r="K6" s="92" t="s">
        <v>1510</v>
      </c>
      <c r="L6" s="92" t="s">
        <v>5853</v>
      </c>
      <c r="M6" s="92" t="s">
        <v>5854</v>
      </c>
      <c r="N6" s="92" t="s">
        <v>26</v>
      </c>
      <c r="O6" s="92" t="s">
        <v>1510</v>
      </c>
      <c r="P6" s="92"/>
      <c r="Q6" s="92"/>
      <c r="R6" s="92"/>
      <c r="S6" s="92" t="s">
        <v>5844</v>
      </c>
      <c r="T6" s="92"/>
      <c r="U6" s="92"/>
      <c r="V6" s="92"/>
    </row>
    <row r="7" spans="1:22">
      <c r="A7" s="92">
        <v>6</v>
      </c>
      <c r="B7" s="92" t="s">
        <v>5847</v>
      </c>
      <c r="C7" s="92" t="s">
        <v>358</v>
      </c>
      <c r="D7" s="92" t="s">
        <v>19</v>
      </c>
      <c r="E7" s="92" t="s">
        <v>5855</v>
      </c>
      <c r="F7" s="92" t="s">
        <v>5841</v>
      </c>
      <c r="G7" s="92">
        <v>2011</v>
      </c>
      <c r="H7" s="92">
        <v>48.552524200000001</v>
      </c>
      <c r="I7" s="92">
        <v>1.1989814000000001</v>
      </c>
      <c r="J7" s="92" t="s">
        <v>42</v>
      </c>
      <c r="K7" s="92" t="s">
        <v>1510</v>
      </c>
      <c r="L7" s="92" t="s">
        <v>5856</v>
      </c>
      <c r="M7" s="92" t="s">
        <v>5857</v>
      </c>
      <c r="N7" s="92" t="s">
        <v>26</v>
      </c>
      <c r="O7" s="92" t="s">
        <v>1510</v>
      </c>
      <c r="P7" s="92"/>
      <c r="Q7" s="92"/>
      <c r="R7" s="92"/>
      <c r="S7" s="92" t="s">
        <v>5844</v>
      </c>
      <c r="T7" s="92"/>
      <c r="U7" s="92"/>
      <c r="V7" s="92"/>
    </row>
    <row r="8" spans="1:22">
      <c r="A8" s="92">
        <v>7</v>
      </c>
      <c r="B8" s="92" t="s">
        <v>5847</v>
      </c>
      <c r="C8" s="92" t="s">
        <v>358</v>
      </c>
      <c r="D8" s="92" t="s">
        <v>19</v>
      </c>
      <c r="E8" s="92" t="s">
        <v>5855</v>
      </c>
      <c r="F8" s="92" t="s">
        <v>5841</v>
      </c>
      <c r="G8" s="92">
        <v>2011</v>
      </c>
      <c r="H8" s="92">
        <v>48.552524200000001</v>
      </c>
      <c r="I8" s="92">
        <v>1.1989814000000001</v>
      </c>
      <c r="J8" s="92" t="s">
        <v>42</v>
      </c>
      <c r="K8" s="92" t="s">
        <v>1510</v>
      </c>
      <c r="L8" s="92" t="s">
        <v>5858</v>
      </c>
      <c r="M8" s="92" t="s">
        <v>5859</v>
      </c>
      <c r="N8" s="92" t="s">
        <v>26</v>
      </c>
      <c r="O8" s="92" t="s">
        <v>1510</v>
      </c>
      <c r="P8" s="92"/>
      <c r="Q8" s="92"/>
      <c r="R8" s="92"/>
      <c r="S8" s="92" t="s">
        <v>5844</v>
      </c>
      <c r="T8" s="92"/>
      <c r="U8" s="92"/>
      <c r="V8" s="92"/>
    </row>
    <row r="9" spans="1:22">
      <c r="A9" s="92">
        <v>8</v>
      </c>
      <c r="B9" s="92" t="s">
        <v>357</v>
      </c>
      <c r="C9" s="92" t="s">
        <v>358</v>
      </c>
      <c r="D9" s="92" t="s">
        <v>19</v>
      </c>
      <c r="E9" s="92" t="s">
        <v>5860</v>
      </c>
      <c r="F9" s="92" t="s">
        <v>5841</v>
      </c>
      <c r="G9" s="92">
        <v>2011</v>
      </c>
      <c r="H9" s="92">
        <v>48.229201600000003</v>
      </c>
      <c r="I9" s="92">
        <v>-1.5300695</v>
      </c>
      <c r="J9" s="92" t="s">
        <v>42</v>
      </c>
      <c r="K9" s="92" t="s">
        <v>1510</v>
      </c>
      <c r="L9" s="92" t="s">
        <v>5861</v>
      </c>
      <c r="M9" s="92" t="s">
        <v>5862</v>
      </c>
      <c r="N9" s="92" t="s">
        <v>26</v>
      </c>
      <c r="O9" s="92" t="s">
        <v>1510</v>
      </c>
      <c r="P9" s="92"/>
      <c r="Q9" s="92"/>
      <c r="R9" s="92"/>
      <c r="S9" s="92" t="s">
        <v>5844</v>
      </c>
      <c r="T9" s="92"/>
      <c r="U9" s="92"/>
      <c r="V9" s="92"/>
    </row>
    <row r="10" spans="1:22">
      <c r="A10" s="92">
        <v>9</v>
      </c>
      <c r="B10" s="92" t="s">
        <v>357</v>
      </c>
      <c r="C10" s="92" t="s">
        <v>358</v>
      </c>
      <c r="D10" s="92" t="s">
        <v>19</v>
      </c>
      <c r="E10" s="92" t="s">
        <v>5860</v>
      </c>
      <c r="F10" s="92" t="s">
        <v>5841</v>
      </c>
      <c r="G10" s="92">
        <v>2011</v>
      </c>
      <c r="H10" s="92">
        <v>48.229201600000003</v>
      </c>
      <c r="I10" s="92">
        <v>-1.5300695</v>
      </c>
      <c r="J10" s="92" t="s">
        <v>42</v>
      </c>
      <c r="K10" s="92" t="s">
        <v>1510</v>
      </c>
      <c r="L10" s="92" t="s">
        <v>5863</v>
      </c>
      <c r="M10" s="92" t="s">
        <v>5864</v>
      </c>
      <c r="N10" s="92" t="s">
        <v>26</v>
      </c>
      <c r="O10" s="92" t="s">
        <v>1510</v>
      </c>
      <c r="P10" s="92"/>
      <c r="Q10" s="92"/>
      <c r="R10" s="92"/>
      <c r="S10" s="92" t="s">
        <v>5844</v>
      </c>
      <c r="T10" s="92"/>
      <c r="U10" s="92"/>
      <c r="V10" s="92"/>
    </row>
    <row r="11" spans="1:22">
      <c r="A11" s="92">
        <v>10</v>
      </c>
      <c r="B11" s="92" t="s">
        <v>1360</v>
      </c>
      <c r="C11" s="92" t="s">
        <v>358</v>
      </c>
      <c r="D11" s="92" t="s">
        <v>19</v>
      </c>
      <c r="E11" s="92" t="s">
        <v>5865</v>
      </c>
      <c r="F11" s="92" t="s">
        <v>5841</v>
      </c>
      <c r="G11" s="92">
        <v>2011</v>
      </c>
      <c r="H11" s="92">
        <v>47.676190499999997</v>
      </c>
      <c r="I11" s="92">
        <v>1.4159071999999999</v>
      </c>
      <c r="J11" s="92" t="s">
        <v>4713</v>
      </c>
      <c r="K11" s="92" t="s">
        <v>1510</v>
      </c>
      <c r="L11" s="92" t="s">
        <v>5866</v>
      </c>
      <c r="M11" s="92" t="s">
        <v>14215</v>
      </c>
      <c r="N11" s="92" t="s">
        <v>26</v>
      </c>
      <c r="O11" s="92" t="s">
        <v>1510</v>
      </c>
      <c r="P11" s="92"/>
      <c r="Q11" s="92"/>
      <c r="R11" s="92"/>
      <c r="S11" s="92" t="s">
        <v>5844</v>
      </c>
      <c r="T11" s="92"/>
      <c r="U11" s="92"/>
      <c r="V11" s="92"/>
    </row>
    <row r="12" spans="1:22">
      <c r="A12" s="92">
        <v>11</v>
      </c>
      <c r="B12" s="92" t="s">
        <v>1360</v>
      </c>
      <c r="C12" s="92" t="s">
        <v>358</v>
      </c>
      <c r="D12" s="92" t="s">
        <v>19</v>
      </c>
      <c r="E12" s="92" t="s">
        <v>5865</v>
      </c>
      <c r="F12" s="92" t="s">
        <v>5841</v>
      </c>
      <c r="G12" s="92">
        <v>2011</v>
      </c>
      <c r="H12" s="92">
        <v>47.676190499999997</v>
      </c>
      <c r="I12" s="92">
        <v>1.4159071999999999</v>
      </c>
      <c r="J12" s="92" t="s">
        <v>4713</v>
      </c>
      <c r="K12" s="92" t="s">
        <v>1510</v>
      </c>
      <c r="L12" s="92" t="s">
        <v>5867</v>
      </c>
      <c r="M12" s="92" t="s">
        <v>14216</v>
      </c>
      <c r="N12" s="92" t="s">
        <v>26</v>
      </c>
      <c r="O12" s="92" t="s">
        <v>1510</v>
      </c>
      <c r="P12" s="92"/>
      <c r="Q12" s="92"/>
      <c r="R12" s="92"/>
      <c r="S12" s="92" t="s">
        <v>5844</v>
      </c>
      <c r="T12" s="92"/>
      <c r="U12" s="92"/>
      <c r="V12" s="92"/>
    </row>
    <row r="13" spans="1:22">
      <c r="A13" s="92">
        <v>12</v>
      </c>
      <c r="B13" s="92" t="s">
        <v>1360</v>
      </c>
      <c r="C13" s="92" t="s">
        <v>358</v>
      </c>
      <c r="D13" s="92" t="s">
        <v>19</v>
      </c>
      <c r="E13" s="92" t="s">
        <v>5865</v>
      </c>
      <c r="F13" s="92" t="s">
        <v>5841</v>
      </c>
      <c r="G13" s="92">
        <v>2011</v>
      </c>
      <c r="H13" s="92">
        <v>47.676190499999997</v>
      </c>
      <c r="I13" s="92">
        <v>1.4159071999999999</v>
      </c>
      <c r="J13" s="92" t="s">
        <v>42</v>
      </c>
      <c r="K13" s="92" t="s">
        <v>1510</v>
      </c>
      <c r="L13" s="92" t="s">
        <v>5868</v>
      </c>
      <c r="M13" s="92" t="s">
        <v>5869</v>
      </c>
      <c r="N13" s="92" t="s">
        <v>26</v>
      </c>
      <c r="O13" s="92" t="s">
        <v>1510</v>
      </c>
      <c r="P13" s="92"/>
      <c r="Q13" s="92"/>
      <c r="R13" s="92"/>
      <c r="S13" s="92" t="s">
        <v>5844</v>
      </c>
      <c r="T13" s="92"/>
      <c r="U13" s="92"/>
      <c r="V13" s="92"/>
    </row>
    <row r="14" spans="1:22">
      <c r="A14" s="92">
        <v>13</v>
      </c>
      <c r="B14" s="92" t="s">
        <v>1360</v>
      </c>
      <c r="C14" s="92" t="s">
        <v>358</v>
      </c>
      <c r="D14" s="92" t="s">
        <v>19</v>
      </c>
      <c r="E14" s="92" t="s">
        <v>5865</v>
      </c>
      <c r="F14" s="92" t="s">
        <v>5841</v>
      </c>
      <c r="G14" s="92">
        <v>2011</v>
      </c>
      <c r="H14" s="92">
        <v>47.676190499999997</v>
      </c>
      <c r="I14" s="92">
        <v>1.4159071999999999</v>
      </c>
      <c r="J14" s="92" t="s">
        <v>42</v>
      </c>
      <c r="K14" s="92" t="s">
        <v>1510</v>
      </c>
      <c r="L14" s="92" t="s">
        <v>5870</v>
      </c>
      <c r="M14" s="92" t="s">
        <v>5871</v>
      </c>
      <c r="N14" s="92" t="s">
        <v>26</v>
      </c>
      <c r="O14" s="92" t="s">
        <v>1510</v>
      </c>
      <c r="P14" s="92"/>
      <c r="Q14" s="92"/>
      <c r="R14" s="92"/>
      <c r="S14" s="92" t="s">
        <v>5844</v>
      </c>
      <c r="T14" s="92"/>
      <c r="U14" s="92"/>
      <c r="V14" s="92"/>
    </row>
    <row r="15" spans="1:22">
      <c r="A15" s="92">
        <v>14</v>
      </c>
      <c r="B15" s="92" t="s">
        <v>1360</v>
      </c>
      <c r="C15" s="92" t="s">
        <v>358</v>
      </c>
      <c r="D15" s="92" t="s">
        <v>19</v>
      </c>
      <c r="E15" s="92" t="s">
        <v>5865</v>
      </c>
      <c r="F15" s="92" t="s">
        <v>5841</v>
      </c>
      <c r="G15" s="92">
        <v>2011</v>
      </c>
      <c r="H15" s="92">
        <v>47.676190499999997</v>
      </c>
      <c r="I15" s="92">
        <v>1.4159071999999999</v>
      </c>
      <c r="J15" s="92" t="s">
        <v>42</v>
      </c>
      <c r="K15" s="92" t="s">
        <v>1510</v>
      </c>
      <c r="L15" s="92" t="s">
        <v>5872</v>
      </c>
      <c r="M15" s="92" t="s">
        <v>5873</v>
      </c>
      <c r="N15" s="92" t="s">
        <v>26</v>
      </c>
      <c r="O15" s="92" t="s">
        <v>1510</v>
      </c>
      <c r="P15" s="92"/>
      <c r="Q15" s="92"/>
      <c r="R15" s="92"/>
      <c r="S15" s="92" t="s">
        <v>5844</v>
      </c>
      <c r="T15" s="92"/>
      <c r="U15" s="92"/>
      <c r="V15" s="92"/>
    </row>
    <row r="16" spans="1:22">
      <c r="A16" s="92">
        <v>15</v>
      </c>
      <c r="B16" s="92" t="s">
        <v>1360</v>
      </c>
      <c r="C16" s="92" t="s">
        <v>358</v>
      </c>
      <c r="D16" s="92" t="s">
        <v>19</v>
      </c>
      <c r="E16" s="92" t="s">
        <v>5865</v>
      </c>
      <c r="F16" s="92" t="s">
        <v>5841</v>
      </c>
      <c r="G16" s="92">
        <v>2011</v>
      </c>
      <c r="H16" s="92">
        <v>47.676190499999997</v>
      </c>
      <c r="I16" s="92">
        <v>1.4159071999999999</v>
      </c>
      <c r="J16" s="92" t="s">
        <v>42</v>
      </c>
      <c r="K16" s="92" t="s">
        <v>1510</v>
      </c>
      <c r="L16" s="92" t="s">
        <v>5874</v>
      </c>
      <c r="M16" s="92" t="s">
        <v>5875</v>
      </c>
      <c r="N16" s="92" t="s">
        <v>26</v>
      </c>
      <c r="O16" s="92" t="s">
        <v>1510</v>
      </c>
      <c r="P16" s="92"/>
      <c r="Q16" s="92"/>
      <c r="R16" s="92"/>
      <c r="S16" s="92" t="s">
        <v>5844</v>
      </c>
      <c r="T16" s="92"/>
      <c r="U16" s="92"/>
      <c r="V16" s="92"/>
    </row>
    <row r="17" spans="1:22">
      <c r="A17" s="92">
        <v>16</v>
      </c>
      <c r="B17" s="92" t="s">
        <v>1360</v>
      </c>
      <c r="C17" s="92" t="s">
        <v>358</v>
      </c>
      <c r="D17" s="92" t="s">
        <v>19</v>
      </c>
      <c r="E17" s="92" t="s">
        <v>5865</v>
      </c>
      <c r="F17" s="92" t="s">
        <v>5841</v>
      </c>
      <c r="G17" s="92">
        <v>2011</v>
      </c>
      <c r="H17" s="92">
        <v>47.676190499999997</v>
      </c>
      <c r="I17" s="92">
        <v>1.4159071999999999</v>
      </c>
      <c r="J17" s="92" t="s">
        <v>42</v>
      </c>
      <c r="K17" s="92" t="s">
        <v>1510</v>
      </c>
      <c r="L17" s="92" t="s">
        <v>5876</v>
      </c>
      <c r="M17" s="92" t="s">
        <v>5877</v>
      </c>
      <c r="N17" s="92" t="s">
        <v>26</v>
      </c>
      <c r="O17" s="92" t="s">
        <v>1510</v>
      </c>
      <c r="P17" s="92"/>
      <c r="Q17" s="92"/>
      <c r="R17" s="92"/>
      <c r="S17" s="92" t="s">
        <v>5844</v>
      </c>
      <c r="T17" s="92"/>
      <c r="U17" s="92"/>
      <c r="V17" s="92"/>
    </row>
    <row r="18" spans="1:22">
      <c r="A18" s="92">
        <v>17</v>
      </c>
      <c r="B18" s="92" t="s">
        <v>1360</v>
      </c>
      <c r="C18" s="92" t="s">
        <v>358</v>
      </c>
      <c r="D18" s="92" t="s">
        <v>19</v>
      </c>
      <c r="E18" s="92" t="s">
        <v>5865</v>
      </c>
      <c r="F18" s="92" t="s">
        <v>5841</v>
      </c>
      <c r="G18" s="92">
        <v>2011</v>
      </c>
      <c r="H18" s="92">
        <v>47.676190499999997</v>
      </c>
      <c r="I18" s="92">
        <v>1.4159071999999999</v>
      </c>
      <c r="J18" s="92" t="s">
        <v>42</v>
      </c>
      <c r="K18" s="92" t="s">
        <v>1510</v>
      </c>
      <c r="L18" s="92" t="s">
        <v>5878</v>
      </c>
      <c r="M18" s="92" t="s">
        <v>5879</v>
      </c>
      <c r="N18" s="92" t="s">
        <v>26</v>
      </c>
      <c r="O18" s="92" t="s">
        <v>1510</v>
      </c>
      <c r="P18" s="92"/>
      <c r="Q18" s="92"/>
      <c r="R18" s="92"/>
      <c r="S18" s="92" t="s">
        <v>5844</v>
      </c>
      <c r="T18" s="92"/>
      <c r="U18" s="92"/>
      <c r="V18" s="92"/>
    </row>
    <row r="19" spans="1:22">
      <c r="A19" s="92">
        <v>18</v>
      </c>
      <c r="B19" s="92" t="s">
        <v>1360</v>
      </c>
      <c r="C19" s="92" t="s">
        <v>358</v>
      </c>
      <c r="D19" s="92" t="s">
        <v>19</v>
      </c>
      <c r="E19" s="92" t="s">
        <v>5865</v>
      </c>
      <c r="F19" s="92" t="s">
        <v>5841</v>
      </c>
      <c r="G19" s="92">
        <v>2011</v>
      </c>
      <c r="H19" s="92">
        <v>47.676190499999997</v>
      </c>
      <c r="I19" s="92">
        <v>1.4159071999999999</v>
      </c>
      <c r="J19" s="92" t="s">
        <v>42</v>
      </c>
      <c r="K19" s="92" t="s">
        <v>1510</v>
      </c>
      <c r="L19" s="92" t="s">
        <v>5880</v>
      </c>
      <c r="M19" s="92" t="s">
        <v>5881</v>
      </c>
      <c r="N19" s="92" t="s">
        <v>26</v>
      </c>
      <c r="O19" s="92" t="s">
        <v>1510</v>
      </c>
      <c r="P19" s="92"/>
      <c r="Q19" s="92"/>
      <c r="R19" s="92"/>
      <c r="S19" s="92" t="s">
        <v>5844</v>
      </c>
      <c r="T19" s="92"/>
      <c r="U19" s="92"/>
      <c r="V19" s="92"/>
    </row>
    <row r="20" spans="1:22">
      <c r="A20" s="92">
        <v>19</v>
      </c>
      <c r="B20" s="92" t="s">
        <v>1360</v>
      </c>
      <c r="C20" s="92" t="s">
        <v>358</v>
      </c>
      <c r="D20" s="92" t="s">
        <v>19</v>
      </c>
      <c r="E20" s="92" t="s">
        <v>5865</v>
      </c>
      <c r="F20" s="92" t="s">
        <v>5841</v>
      </c>
      <c r="G20" s="92">
        <v>2011</v>
      </c>
      <c r="H20" s="92">
        <v>47.676190499999997</v>
      </c>
      <c r="I20" s="92">
        <v>1.4159071999999999</v>
      </c>
      <c r="J20" s="92" t="s">
        <v>42</v>
      </c>
      <c r="K20" s="92" t="s">
        <v>1510</v>
      </c>
      <c r="L20" s="92" t="s">
        <v>5882</v>
      </c>
      <c r="M20" s="92" t="s">
        <v>5883</v>
      </c>
      <c r="N20" s="92" t="s">
        <v>26</v>
      </c>
      <c r="O20" s="92" t="s">
        <v>1510</v>
      </c>
      <c r="P20" s="92"/>
      <c r="Q20" s="92"/>
      <c r="R20" s="92"/>
      <c r="S20" s="92" t="s">
        <v>5844</v>
      </c>
      <c r="T20" s="92"/>
      <c r="U20" s="92"/>
      <c r="V20" s="92"/>
    </row>
    <row r="21" spans="1:22">
      <c r="A21" s="92">
        <v>20</v>
      </c>
      <c r="B21" s="92" t="s">
        <v>357</v>
      </c>
      <c r="C21" s="92" t="s">
        <v>358</v>
      </c>
      <c r="D21" s="92" t="s">
        <v>19</v>
      </c>
      <c r="E21" s="92" t="s">
        <v>5884</v>
      </c>
      <c r="F21" s="92" t="s">
        <v>5841</v>
      </c>
      <c r="G21" s="92">
        <v>2011</v>
      </c>
      <c r="H21" s="92">
        <v>45.712414199999998</v>
      </c>
      <c r="I21" s="92">
        <v>3.0155824999999998</v>
      </c>
      <c r="J21" s="92" t="s">
        <v>42</v>
      </c>
      <c r="K21" s="92" t="s">
        <v>1510</v>
      </c>
      <c r="L21" s="92" t="s">
        <v>5885</v>
      </c>
      <c r="M21" s="92" t="s">
        <v>5886</v>
      </c>
      <c r="N21" s="92" t="s">
        <v>26</v>
      </c>
      <c r="O21" s="92" t="s">
        <v>1510</v>
      </c>
      <c r="P21" s="92"/>
      <c r="Q21" s="92"/>
      <c r="R21" s="92"/>
      <c r="S21" s="92" t="s">
        <v>5844</v>
      </c>
      <c r="T21" s="92"/>
      <c r="U21" s="92"/>
      <c r="V21" s="92"/>
    </row>
    <row r="22" spans="1:22">
      <c r="A22" s="92">
        <v>21</v>
      </c>
      <c r="B22" s="92" t="s">
        <v>357</v>
      </c>
      <c r="C22" s="92" t="s">
        <v>358</v>
      </c>
      <c r="D22" s="92" t="s">
        <v>19</v>
      </c>
      <c r="E22" s="92" t="s">
        <v>5884</v>
      </c>
      <c r="F22" s="92" t="s">
        <v>5841</v>
      </c>
      <c r="G22" s="92">
        <v>2011</v>
      </c>
      <c r="H22" s="92">
        <v>45.712414199999998</v>
      </c>
      <c r="I22" s="92">
        <v>3.0155824999999998</v>
      </c>
      <c r="J22" s="92" t="s">
        <v>42</v>
      </c>
      <c r="K22" s="92" t="s">
        <v>1510</v>
      </c>
      <c r="L22" s="92" t="s">
        <v>5887</v>
      </c>
      <c r="M22" s="92" t="s">
        <v>5888</v>
      </c>
      <c r="N22" s="92" t="s">
        <v>26</v>
      </c>
      <c r="O22" s="92" t="s">
        <v>1510</v>
      </c>
      <c r="P22" s="92"/>
      <c r="Q22" s="92"/>
      <c r="R22" s="92"/>
      <c r="S22" s="92" t="s">
        <v>5844</v>
      </c>
      <c r="T22" s="92"/>
      <c r="U22" s="92"/>
      <c r="V22" s="92"/>
    </row>
    <row r="23" spans="1:22">
      <c r="A23" s="92">
        <v>22</v>
      </c>
      <c r="B23" s="92" t="s">
        <v>1360</v>
      </c>
      <c r="C23" s="92" t="s">
        <v>358</v>
      </c>
      <c r="D23" s="92" t="s">
        <v>19</v>
      </c>
      <c r="E23" s="92" t="s">
        <v>5889</v>
      </c>
      <c r="F23" s="92" t="s">
        <v>5841</v>
      </c>
      <c r="G23" s="92">
        <v>2011</v>
      </c>
      <c r="H23" s="92">
        <v>43.326994200000001</v>
      </c>
      <c r="I23" s="92">
        <v>-0.75328090000000003</v>
      </c>
      <c r="J23" s="92" t="s">
        <v>31</v>
      </c>
      <c r="K23" s="92" t="s">
        <v>1510</v>
      </c>
      <c r="L23" s="92" t="s">
        <v>5890</v>
      </c>
      <c r="M23" s="92" t="s">
        <v>5891</v>
      </c>
      <c r="N23" s="92" t="s">
        <v>23</v>
      </c>
      <c r="O23" s="92" t="s">
        <v>1510</v>
      </c>
      <c r="P23" s="92"/>
      <c r="Q23" s="92"/>
      <c r="R23" s="92"/>
      <c r="S23" s="92" t="s">
        <v>5844</v>
      </c>
      <c r="T23" s="92"/>
      <c r="U23" s="92"/>
      <c r="V23" s="92"/>
    </row>
    <row r="24" spans="1:22">
      <c r="A24" s="92">
        <v>23</v>
      </c>
      <c r="B24" s="92" t="s">
        <v>1360</v>
      </c>
      <c r="C24" s="92" t="s">
        <v>358</v>
      </c>
      <c r="D24" s="92" t="s">
        <v>19</v>
      </c>
      <c r="E24" s="92" t="s">
        <v>5889</v>
      </c>
      <c r="F24" s="92" t="s">
        <v>5841</v>
      </c>
      <c r="G24" s="92">
        <v>2011</v>
      </c>
      <c r="H24" s="92">
        <v>43.326994200000001</v>
      </c>
      <c r="I24" s="92">
        <v>-0.75328090000000003</v>
      </c>
      <c r="J24" s="92" t="s">
        <v>31</v>
      </c>
      <c r="K24" s="92" t="s">
        <v>1510</v>
      </c>
      <c r="L24" s="92" t="s">
        <v>5892</v>
      </c>
      <c r="M24" s="92" t="s">
        <v>5893</v>
      </c>
      <c r="N24" s="92" t="s">
        <v>23</v>
      </c>
      <c r="O24" s="92" t="s">
        <v>1510</v>
      </c>
      <c r="P24" s="92"/>
      <c r="Q24" s="92"/>
      <c r="R24" s="92"/>
      <c r="S24" s="92" t="s">
        <v>5844</v>
      </c>
      <c r="T24" s="92"/>
      <c r="U24" s="92"/>
      <c r="V24" s="92"/>
    </row>
    <row r="25" spans="1:22">
      <c r="A25" s="92">
        <v>24</v>
      </c>
      <c r="B25" s="92" t="s">
        <v>1360</v>
      </c>
      <c r="C25" s="92" t="s">
        <v>358</v>
      </c>
      <c r="D25" s="92" t="s">
        <v>19</v>
      </c>
      <c r="E25" s="92" t="s">
        <v>5889</v>
      </c>
      <c r="F25" s="92" t="s">
        <v>5841</v>
      </c>
      <c r="G25" s="92">
        <v>2011</v>
      </c>
      <c r="H25" s="92">
        <v>43.326994200000001</v>
      </c>
      <c r="I25" s="92">
        <v>-0.75328090000000003</v>
      </c>
      <c r="J25" s="92" t="s">
        <v>42</v>
      </c>
      <c r="K25" s="92" t="s">
        <v>1510</v>
      </c>
      <c r="L25" s="92" t="s">
        <v>5894</v>
      </c>
      <c r="M25" s="92" t="s">
        <v>5895</v>
      </c>
      <c r="N25" s="92" t="s">
        <v>26</v>
      </c>
      <c r="O25" s="92" t="s">
        <v>1510</v>
      </c>
      <c r="P25" s="92"/>
      <c r="Q25" s="92"/>
      <c r="R25" s="92"/>
      <c r="S25" s="92" t="s">
        <v>5844</v>
      </c>
      <c r="T25" s="92"/>
      <c r="U25" s="92"/>
      <c r="V25" s="92"/>
    </row>
    <row r="26" spans="1:22">
      <c r="A26" s="92">
        <v>25</v>
      </c>
      <c r="B26" s="92" t="s">
        <v>1360</v>
      </c>
      <c r="C26" s="92" t="s">
        <v>358</v>
      </c>
      <c r="D26" s="92" t="s">
        <v>19</v>
      </c>
      <c r="E26" s="92" t="s">
        <v>5889</v>
      </c>
      <c r="F26" s="92" t="s">
        <v>5841</v>
      </c>
      <c r="G26" s="92">
        <v>2011</v>
      </c>
      <c r="H26" s="92">
        <v>43.326994200000001</v>
      </c>
      <c r="I26" s="92">
        <v>-0.75328090000000003</v>
      </c>
      <c r="J26" s="92" t="s">
        <v>42</v>
      </c>
      <c r="K26" s="92" t="s">
        <v>1510</v>
      </c>
      <c r="L26" s="92" t="s">
        <v>5896</v>
      </c>
      <c r="M26" s="92" t="s">
        <v>5897</v>
      </c>
      <c r="N26" s="92" t="s">
        <v>26</v>
      </c>
      <c r="O26" s="92" t="s">
        <v>1510</v>
      </c>
      <c r="P26" s="92"/>
      <c r="Q26" s="92"/>
      <c r="R26" s="92"/>
      <c r="S26" s="92" t="s">
        <v>5844</v>
      </c>
      <c r="T26" s="92"/>
      <c r="U26" s="92"/>
      <c r="V26" s="92"/>
    </row>
    <row r="27" spans="1:22">
      <c r="A27" s="92">
        <v>26</v>
      </c>
      <c r="B27" s="92" t="s">
        <v>1360</v>
      </c>
      <c r="C27" s="92" t="s">
        <v>358</v>
      </c>
      <c r="D27" s="92" t="s">
        <v>19</v>
      </c>
      <c r="E27" s="92" t="s">
        <v>5889</v>
      </c>
      <c r="F27" s="92" t="s">
        <v>5841</v>
      </c>
      <c r="G27" s="92">
        <v>2011</v>
      </c>
      <c r="H27" s="92">
        <v>43.326994200000001</v>
      </c>
      <c r="I27" s="92">
        <v>-0.75328090000000003</v>
      </c>
      <c r="J27" s="92" t="s">
        <v>42</v>
      </c>
      <c r="K27" s="92" t="s">
        <v>1510</v>
      </c>
      <c r="L27" s="92" t="s">
        <v>5898</v>
      </c>
      <c r="M27" s="92" t="s">
        <v>5899</v>
      </c>
      <c r="N27" s="92" t="s">
        <v>26</v>
      </c>
      <c r="O27" s="92" t="s">
        <v>1510</v>
      </c>
      <c r="P27" s="92"/>
      <c r="Q27" s="92"/>
      <c r="R27" s="92"/>
      <c r="S27" s="92" t="s">
        <v>5844</v>
      </c>
      <c r="T27" s="92"/>
      <c r="U27" s="92"/>
      <c r="V27" s="92"/>
    </row>
    <row r="28" spans="1:22">
      <c r="A28" s="92">
        <v>27</v>
      </c>
      <c r="B28" s="92" t="s">
        <v>1360</v>
      </c>
      <c r="C28" s="92" t="s">
        <v>358</v>
      </c>
      <c r="D28" s="92" t="s">
        <v>19</v>
      </c>
      <c r="E28" s="92" t="s">
        <v>5889</v>
      </c>
      <c r="F28" s="92" t="s">
        <v>5841</v>
      </c>
      <c r="G28" s="92">
        <v>2011</v>
      </c>
      <c r="H28" s="92">
        <v>43.326994200000001</v>
      </c>
      <c r="I28" s="92">
        <v>-0.75328090000000003</v>
      </c>
      <c r="J28" s="92" t="s">
        <v>42</v>
      </c>
      <c r="K28" s="92" t="s">
        <v>1510</v>
      </c>
      <c r="L28" s="92" t="s">
        <v>5900</v>
      </c>
      <c r="M28" s="92" t="s">
        <v>5901</v>
      </c>
      <c r="N28" s="92" t="s">
        <v>23</v>
      </c>
      <c r="O28" s="92" t="s">
        <v>1510</v>
      </c>
      <c r="P28" s="92"/>
      <c r="Q28" s="92"/>
      <c r="R28" s="92"/>
      <c r="S28" s="92" t="s">
        <v>5844</v>
      </c>
      <c r="T28" s="92"/>
      <c r="U28" s="92"/>
      <c r="V28" s="92"/>
    </row>
    <row r="29" spans="1:22">
      <c r="A29" s="92">
        <v>28</v>
      </c>
      <c r="B29" s="92" t="s">
        <v>1360</v>
      </c>
      <c r="C29" s="92" t="s">
        <v>358</v>
      </c>
      <c r="D29" s="92" t="s">
        <v>19</v>
      </c>
      <c r="E29" s="92" t="s">
        <v>5889</v>
      </c>
      <c r="F29" s="92" t="s">
        <v>5841</v>
      </c>
      <c r="G29" s="92">
        <v>2011</v>
      </c>
      <c r="H29" s="92">
        <v>43.326994200000001</v>
      </c>
      <c r="I29" s="92">
        <v>-0.75328090000000003</v>
      </c>
      <c r="J29" s="92" t="s">
        <v>42</v>
      </c>
      <c r="K29" s="92" t="s">
        <v>1510</v>
      </c>
      <c r="L29" s="92" t="s">
        <v>5902</v>
      </c>
      <c r="M29" s="92" t="s">
        <v>5903</v>
      </c>
      <c r="N29" s="92" t="s">
        <v>26</v>
      </c>
      <c r="O29" s="92" t="s">
        <v>1510</v>
      </c>
      <c r="P29" s="92"/>
      <c r="Q29" s="92"/>
      <c r="R29" s="92"/>
      <c r="S29" s="92" t="s">
        <v>5844</v>
      </c>
      <c r="T29" s="92"/>
      <c r="U29" s="92"/>
      <c r="V29" s="92"/>
    </row>
    <row r="30" spans="1:22">
      <c r="A30" s="92">
        <v>29</v>
      </c>
      <c r="B30" s="92" t="s">
        <v>1360</v>
      </c>
      <c r="C30" s="92" t="s">
        <v>358</v>
      </c>
      <c r="D30" s="92" t="s">
        <v>19</v>
      </c>
      <c r="E30" s="92" t="s">
        <v>5889</v>
      </c>
      <c r="F30" s="92" t="s">
        <v>5841</v>
      </c>
      <c r="G30" s="92">
        <v>2011</v>
      </c>
      <c r="H30" s="92">
        <v>43.326994200000001</v>
      </c>
      <c r="I30" s="92">
        <v>-0.75328090000000003</v>
      </c>
      <c r="J30" s="92" t="s">
        <v>42</v>
      </c>
      <c r="K30" s="92" t="s">
        <v>1510</v>
      </c>
      <c r="L30" s="92" t="s">
        <v>5904</v>
      </c>
      <c r="M30" s="92" t="s">
        <v>5905</v>
      </c>
      <c r="N30" s="92" t="s">
        <v>26</v>
      </c>
      <c r="O30" s="92" t="s">
        <v>1510</v>
      </c>
      <c r="P30" s="92"/>
      <c r="Q30" s="92"/>
      <c r="R30" s="92"/>
      <c r="S30" s="92" t="s">
        <v>5844</v>
      </c>
      <c r="T30" s="92"/>
      <c r="U30" s="92"/>
      <c r="V30" s="92"/>
    </row>
    <row r="31" spans="1:22">
      <c r="A31" s="92">
        <v>30</v>
      </c>
      <c r="B31" s="92" t="s">
        <v>1360</v>
      </c>
      <c r="C31" s="92" t="s">
        <v>358</v>
      </c>
      <c r="D31" s="92" t="s">
        <v>19</v>
      </c>
      <c r="E31" s="92" t="s">
        <v>5889</v>
      </c>
      <c r="F31" s="92" t="s">
        <v>5841</v>
      </c>
      <c r="G31" s="92">
        <v>2011</v>
      </c>
      <c r="H31" s="92">
        <v>43.326994200000001</v>
      </c>
      <c r="I31" s="92">
        <v>-0.75328090000000003</v>
      </c>
      <c r="J31" s="92" t="s">
        <v>42</v>
      </c>
      <c r="K31" s="92" t="s">
        <v>1510</v>
      </c>
      <c r="L31" s="92" t="s">
        <v>5906</v>
      </c>
      <c r="M31" s="92" t="s">
        <v>5907</v>
      </c>
      <c r="N31" s="92" t="s">
        <v>26</v>
      </c>
      <c r="O31" s="92" t="s">
        <v>1510</v>
      </c>
      <c r="P31" s="92"/>
      <c r="Q31" s="92"/>
      <c r="R31" s="92"/>
      <c r="S31" s="92" t="s">
        <v>5844</v>
      </c>
      <c r="T31" s="92"/>
      <c r="U31" s="92"/>
      <c r="V31" s="92"/>
    </row>
    <row r="32" spans="1:22">
      <c r="A32" s="92">
        <v>31</v>
      </c>
      <c r="B32" s="92" t="s">
        <v>1360</v>
      </c>
      <c r="C32" s="92" t="s">
        <v>358</v>
      </c>
      <c r="D32" s="92" t="s">
        <v>19</v>
      </c>
      <c r="E32" s="92" t="s">
        <v>5889</v>
      </c>
      <c r="F32" s="92" t="s">
        <v>5841</v>
      </c>
      <c r="G32" s="92">
        <v>2011</v>
      </c>
      <c r="H32" s="92">
        <v>43.326994200000001</v>
      </c>
      <c r="I32" s="92">
        <v>-0.75328090000000003</v>
      </c>
      <c r="J32" s="92" t="s">
        <v>42</v>
      </c>
      <c r="K32" s="92" t="s">
        <v>1510</v>
      </c>
      <c r="L32" s="92" t="s">
        <v>5908</v>
      </c>
      <c r="M32" s="92" t="s">
        <v>5909</v>
      </c>
      <c r="N32" s="92" t="s">
        <v>26</v>
      </c>
      <c r="O32" s="92" t="s">
        <v>1510</v>
      </c>
      <c r="P32" s="92"/>
      <c r="Q32" s="92"/>
      <c r="R32" s="92"/>
      <c r="S32" s="92" t="s">
        <v>5844</v>
      </c>
      <c r="T32" s="92"/>
      <c r="U32" s="92"/>
      <c r="V32" s="92"/>
    </row>
    <row r="33" spans="1:22">
      <c r="A33" s="92">
        <v>32</v>
      </c>
      <c r="B33" s="92" t="s">
        <v>1360</v>
      </c>
      <c r="C33" s="92" t="s">
        <v>358</v>
      </c>
      <c r="D33" s="92" t="s">
        <v>19</v>
      </c>
      <c r="E33" s="92" t="s">
        <v>5889</v>
      </c>
      <c r="F33" s="92" t="s">
        <v>5841</v>
      </c>
      <c r="G33" s="92">
        <v>2011</v>
      </c>
      <c r="H33" s="92">
        <v>43.326994200000001</v>
      </c>
      <c r="I33" s="92">
        <v>-0.75328090000000003</v>
      </c>
      <c r="J33" s="92" t="s">
        <v>42</v>
      </c>
      <c r="K33" s="92" t="s">
        <v>1510</v>
      </c>
      <c r="L33" s="92" t="s">
        <v>5910</v>
      </c>
      <c r="M33" s="92" t="s">
        <v>5911</v>
      </c>
      <c r="N33" s="92" t="s">
        <v>23</v>
      </c>
      <c r="O33" s="92" t="s">
        <v>1510</v>
      </c>
      <c r="P33" s="92"/>
      <c r="Q33" s="92"/>
      <c r="R33" s="92"/>
      <c r="S33" s="92" t="s">
        <v>5844</v>
      </c>
      <c r="T33" s="92"/>
      <c r="U33" s="92"/>
      <c r="V33" s="92"/>
    </row>
    <row r="34" spans="1:22">
      <c r="A34" s="92">
        <v>33</v>
      </c>
      <c r="B34" s="92" t="s">
        <v>1360</v>
      </c>
      <c r="C34" s="92" t="s">
        <v>358</v>
      </c>
      <c r="D34" s="92" t="s">
        <v>19</v>
      </c>
      <c r="E34" s="92" t="s">
        <v>5889</v>
      </c>
      <c r="F34" s="92" t="s">
        <v>5841</v>
      </c>
      <c r="G34" s="92">
        <v>2011</v>
      </c>
      <c r="H34" s="92">
        <v>43.326994200000001</v>
      </c>
      <c r="I34" s="92">
        <v>-0.75328090000000003</v>
      </c>
      <c r="J34" s="92" t="s">
        <v>42</v>
      </c>
      <c r="K34" s="92" t="s">
        <v>1510</v>
      </c>
      <c r="L34" s="92" t="s">
        <v>5912</v>
      </c>
      <c r="M34" s="92" t="s">
        <v>5913</v>
      </c>
      <c r="N34" s="92" t="s">
        <v>26</v>
      </c>
      <c r="O34" s="92" t="s">
        <v>1510</v>
      </c>
      <c r="P34" s="92"/>
      <c r="Q34" s="92"/>
      <c r="R34" s="92"/>
      <c r="S34" s="92" t="s">
        <v>5844</v>
      </c>
      <c r="T34" s="92"/>
      <c r="U34" s="92"/>
      <c r="V34" s="92"/>
    </row>
    <row r="35" spans="1:22">
      <c r="A35" s="92">
        <v>34</v>
      </c>
      <c r="B35" s="92" t="s">
        <v>1360</v>
      </c>
      <c r="C35" s="92" t="s">
        <v>358</v>
      </c>
      <c r="D35" s="92" t="s">
        <v>19</v>
      </c>
      <c r="E35" s="92" t="s">
        <v>5889</v>
      </c>
      <c r="F35" s="92" t="s">
        <v>5841</v>
      </c>
      <c r="G35" s="92">
        <v>2011</v>
      </c>
      <c r="H35" s="92">
        <v>43.326994200000001</v>
      </c>
      <c r="I35" s="92">
        <v>-0.75328090000000003</v>
      </c>
      <c r="J35" s="92" t="s">
        <v>42</v>
      </c>
      <c r="K35" s="92" t="s">
        <v>1510</v>
      </c>
      <c r="L35" s="92" t="s">
        <v>5914</v>
      </c>
      <c r="M35" s="92" t="s">
        <v>5915</v>
      </c>
      <c r="N35" s="92" t="s">
        <v>23</v>
      </c>
      <c r="O35" s="92" t="s">
        <v>1510</v>
      </c>
      <c r="P35" s="92"/>
      <c r="Q35" s="92"/>
      <c r="R35" s="92"/>
      <c r="S35" s="92" t="s">
        <v>5844</v>
      </c>
      <c r="T35" s="92"/>
      <c r="U35" s="92"/>
      <c r="V35" s="92"/>
    </row>
    <row r="36" spans="1:22">
      <c r="A36" s="92">
        <v>35</v>
      </c>
      <c r="B36" s="92" t="s">
        <v>1360</v>
      </c>
      <c r="C36" s="92" t="s">
        <v>358</v>
      </c>
      <c r="D36" s="92" t="s">
        <v>19</v>
      </c>
      <c r="E36" s="92" t="s">
        <v>5889</v>
      </c>
      <c r="F36" s="92" t="s">
        <v>5841</v>
      </c>
      <c r="G36" s="92">
        <v>2011</v>
      </c>
      <c r="H36" s="92">
        <v>43.326994200000001</v>
      </c>
      <c r="I36" s="92">
        <v>-0.75328090000000003</v>
      </c>
      <c r="J36" s="92" t="s">
        <v>42</v>
      </c>
      <c r="K36" s="92" t="s">
        <v>1510</v>
      </c>
      <c r="L36" s="92" t="s">
        <v>5916</v>
      </c>
      <c r="M36" s="92" t="s">
        <v>5917</v>
      </c>
      <c r="N36" s="92" t="s">
        <v>26</v>
      </c>
      <c r="O36" s="92" t="s">
        <v>1510</v>
      </c>
      <c r="P36" s="92"/>
      <c r="Q36" s="92"/>
      <c r="R36" s="92"/>
      <c r="S36" s="92" t="s">
        <v>5844</v>
      </c>
      <c r="T36" s="92"/>
      <c r="U36" s="92"/>
      <c r="V36" s="92"/>
    </row>
    <row r="37" spans="1:22">
      <c r="A37" s="92">
        <v>36</v>
      </c>
      <c r="B37" s="92" t="s">
        <v>1360</v>
      </c>
      <c r="C37" s="92" t="s">
        <v>358</v>
      </c>
      <c r="D37" s="92" t="s">
        <v>19</v>
      </c>
      <c r="E37" s="92" t="s">
        <v>5889</v>
      </c>
      <c r="F37" s="92" t="s">
        <v>5841</v>
      </c>
      <c r="G37" s="92">
        <v>2011</v>
      </c>
      <c r="H37" s="92">
        <v>43.326994200000001</v>
      </c>
      <c r="I37" s="92">
        <v>-0.75328090000000003</v>
      </c>
      <c r="J37" s="92" t="s">
        <v>42</v>
      </c>
      <c r="K37" s="92" t="s">
        <v>1510</v>
      </c>
      <c r="L37" s="92" t="s">
        <v>5918</v>
      </c>
      <c r="M37" s="92" t="s">
        <v>5919</v>
      </c>
      <c r="N37" s="92" t="s">
        <v>23</v>
      </c>
      <c r="O37" s="92" t="s">
        <v>1510</v>
      </c>
      <c r="P37" s="92"/>
      <c r="Q37" s="92"/>
      <c r="R37" s="92"/>
      <c r="S37" s="92" t="s">
        <v>5844</v>
      </c>
      <c r="T37" s="92"/>
      <c r="U37" s="92"/>
      <c r="V37" s="92"/>
    </row>
    <row r="38" spans="1:22">
      <c r="A38" s="92">
        <v>37</v>
      </c>
      <c r="B38" s="92" t="s">
        <v>1360</v>
      </c>
      <c r="C38" s="92" t="s">
        <v>358</v>
      </c>
      <c r="D38" s="92" t="s">
        <v>19</v>
      </c>
      <c r="E38" s="92" t="s">
        <v>5889</v>
      </c>
      <c r="F38" s="92" t="s">
        <v>5841</v>
      </c>
      <c r="G38" s="92">
        <v>2011</v>
      </c>
      <c r="H38" s="92">
        <v>43.326994200000001</v>
      </c>
      <c r="I38" s="92">
        <v>-0.75328090000000003</v>
      </c>
      <c r="J38" s="92" t="s">
        <v>42</v>
      </c>
      <c r="K38" s="92" t="s">
        <v>1510</v>
      </c>
      <c r="L38" s="92" t="s">
        <v>5920</v>
      </c>
      <c r="M38" s="92" t="s">
        <v>5921</v>
      </c>
      <c r="N38" s="92" t="s">
        <v>26</v>
      </c>
      <c r="O38" s="92" t="s">
        <v>1510</v>
      </c>
      <c r="P38" s="92"/>
      <c r="Q38" s="92"/>
      <c r="R38" s="92"/>
      <c r="S38" s="92" t="s">
        <v>5844</v>
      </c>
      <c r="T38" s="92"/>
      <c r="U38" s="92"/>
      <c r="V38" s="92"/>
    </row>
    <row r="39" spans="1:22">
      <c r="A39" s="92">
        <v>38</v>
      </c>
      <c r="B39" s="92" t="s">
        <v>1360</v>
      </c>
      <c r="C39" s="92" t="s">
        <v>358</v>
      </c>
      <c r="D39" s="92" t="s">
        <v>19</v>
      </c>
      <c r="E39" s="92" t="s">
        <v>5922</v>
      </c>
      <c r="F39" s="92" t="s">
        <v>5841</v>
      </c>
      <c r="G39" s="92">
        <v>2011</v>
      </c>
      <c r="H39" s="92">
        <v>48.634317199999998</v>
      </c>
      <c r="I39" s="92">
        <v>7.5252938</v>
      </c>
      <c r="J39" s="92" t="s">
        <v>42</v>
      </c>
      <c r="K39" s="92" t="s">
        <v>1510</v>
      </c>
      <c r="L39" s="92" t="s">
        <v>5923</v>
      </c>
      <c r="M39" s="92" t="s">
        <v>5924</v>
      </c>
      <c r="N39" s="92" t="s">
        <v>26</v>
      </c>
      <c r="O39" s="92" t="s">
        <v>1510</v>
      </c>
      <c r="P39" s="92"/>
      <c r="Q39" s="92"/>
      <c r="R39" s="92"/>
      <c r="S39" s="92" t="s">
        <v>5844</v>
      </c>
      <c r="T39" s="92"/>
      <c r="U39" s="92"/>
      <c r="V39" s="92"/>
    </row>
    <row r="40" spans="1:22">
      <c r="A40" s="92">
        <v>39</v>
      </c>
      <c r="B40" s="92" t="s">
        <v>1360</v>
      </c>
      <c r="C40" s="92" t="s">
        <v>358</v>
      </c>
      <c r="D40" s="92" t="s">
        <v>19</v>
      </c>
      <c r="E40" s="92" t="s">
        <v>5922</v>
      </c>
      <c r="F40" s="92" t="s">
        <v>5841</v>
      </c>
      <c r="G40" s="92">
        <v>2011</v>
      </c>
      <c r="H40" s="92">
        <v>48.634317199999998</v>
      </c>
      <c r="I40" s="92">
        <v>7.5252938</v>
      </c>
      <c r="J40" s="92" t="s">
        <v>42</v>
      </c>
      <c r="K40" s="92" t="s">
        <v>1510</v>
      </c>
      <c r="L40" s="92" t="s">
        <v>5925</v>
      </c>
      <c r="M40" s="92" t="s">
        <v>5926</v>
      </c>
      <c r="N40" s="92" t="s">
        <v>26</v>
      </c>
      <c r="O40" s="92" t="s">
        <v>1510</v>
      </c>
      <c r="P40" s="92"/>
      <c r="Q40" s="92"/>
      <c r="R40" s="92"/>
      <c r="S40" s="92" t="s">
        <v>5844</v>
      </c>
      <c r="T40" s="92"/>
      <c r="U40" s="92"/>
      <c r="V40" s="92"/>
    </row>
    <row r="41" spans="1:22">
      <c r="A41" s="92">
        <v>40</v>
      </c>
      <c r="B41" s="92" t="s">
        <v>1360</v>
      </c>
      <c r="C41" s="92" t="s">
        <v>358</v>
      </c>
      <c r="D41" s="92" t="s">
        <v>19</v>
      </c>
      <c r="E41" s="92" t="s">
        <v>5927</v>
      </c>
      <c r="F41" s="92" t="s">
        <v>5841</v>
      </c>
      <c r="G41" s="92">
        <v>2011</v>
      </c>
      <c r="H41" s="92">
        <v>47.931504099999998</v>
      </c>
      <c r="I41" s="92">
        <v>7.2441098999999998</v>
      </c>
      <c r="J41" s="92" t="s">
        <v>42</v>
      </c>
      <c r="K41" s="92" t="s">
        <v>1510</v>
      </c>
      <c r="L41" s="92" t="s">
        <v>5928</v>
      </c>
      <c r="M41" s="92" t="s">
        <v>5929</v>
      </c>
      <c r="N41" s="92" t="s">
        <v>26</v>
      </c>
      <c r="O41" s="92" t="s">
        <v>1510</v>
      </c>
      <c r="P41" s="92"/>
      <c r="Q41" s="92"/>
      <c r="R41" s="92"/>
      <c r="S41" s="92" t="s">
        <v>5844</v>
      </c>
      <c r="T41" s="92"/>
      <c r="U41" s="92"/>
      <c r="V41" s="92"/>
    </row>
    <row r="42" spans="1:22">
      <c r="A42" s="92">
        <v>41</v>
      </c>
      <c r="B42" s="92" t="s">
        <v>1360</v>
      </c>
      <c r="C42" s="92" t="s">
        <v>358</v>
      </c>
      <c r="D42" s="92" t="s">
        <v>19</v>
      </c>
      <c r="E42" s="92" t="s">
        <v>5927</v>
      </c>
      <c r="F42" s="92" t="s">
        <v>5841</v>
      </c>
      <c r="G42" s="92">
        <v>2011</v>
      </c>
      <c r="H42" s="92">
        <v>47.931504099999998</v>
      </c>
      <c r="I42" s="92">
        <v>7.2441098999999998</v>
      </c>
      <c r="J42" s="92" t="s">
        <v>42</v>
      </c>
      <c r="K42" s="92" t="s">
        <v>1510</v>
      </c>
      <c r="L42" s="92" t="s">
        <v>5930</v>
      </c>
      <c r="M42" s="92" t="s">
        <v>5931</v>
      </c>
      <c r="N42" s="92" t="s">
        <v>26</v>
      </c>
      <c r="O42" s="92" t="s">
        <v>1510</v>
      </c>
      <c r="P42" s="92"/>
      <c r="Q42" s="92"/>
      <c r="R42" s="92"/>
      <c r="S42" s="92" t="s">
        <v>5844</v>
      </c>
      <c r="T42" s="92"/>
      <c r="U42" s="92"/>
      <c r="V42" s="92"/>
    </row>
    <row r="43" spans="1:22">
      <c r="A43" s="92">
        <v>42</v>
      </c>
      <c r="B43" s="92" t="s">
        <v>1360</v>
      </c>
      <c r="C43" s="92" t="s">
        <v>358</v>
      </c>
      <c r="D43" s="92" t="s">
        <v>19</v>
      </c>
      <c r="E43" s="92" t="s">
        <v>5927</v>
      </c>
      <c r="F43" s="92" t="s">
        <v>5841</v>
      </c>
      <c r="G43" s="92">
        <v>2011</v>
      </c>
      <c r="H43" s="92">
        <v>47.931504099999998</v>
      </c>
      <c r="I43" s="92">
        <v>7.2441098999999998</v>
      </c>
      <c r="J43" s="92" t="s">
        <v>42</v>
      </c>
      <c r="K43" s="92" t="s">
        <v>1510</v>
      </c>
      <c r="L43" s="92" t="s">
        <v>5932</v>
      </c>
      <c r="M43" s="92" t="s">
        <v>5933</v>
      </c>
      <c r="N43" s="92" t="s">
        <v>26</v>
      </c>
      <c r="O43" s="92" t="s">
        <v>1510</v>
      </c>
      <c r="P43" s="92"/>
      <c r="Q43" s="92"/>
      <c r="R43" s="92"/>
      <c r="S43" s="92" t="s">
        <v>5844</v>
      </c>
      <c r="T43" s="92"/>
      <c r="U43" s="92"/>
      <c r="V43" s="92"/>
    </row>
    <row r="44" spans="1:22">
      <c r="A44" s="92">
        <v>43</v>
      </c>
      <c r="B44" s="92" t="s">
        <v>1360</v>
      </c>
      <c r="C44" s="92" t="s">
        <v>358</v>
      </c>
      <c r="D44" s="92" t="s">
        <v>19</v>
      </c>
      <c r="E44" s="92" t="s">
        <v>5927</v>
      </c>
      <c r="F44" s="92" t="s">
        <v>5841</v>
      </c>
      <c r="G44" s="92">
        <v>2011</v>
      </c>
      <c r="H44" s="92">
        <v>47.931504099999998</v>
      </c>
      <c r="I44" s="92">
        <v>7.2441098999999998</v>
      </c>
      <c r="J44" s="92" t="s">
        <v>42</v>
      </c>
      <c r="K44" s="92" t="s">
        <v>1510</v>
      </c>
      <c r="L44" s="92" t="s">
        <v>5934</v>
      </c>
      <c r="M44" s="92" t="s">
        <v>5935</v>
      </c>
      <c r="N44" s="92" t="s">
        <v>26</v>
      </c>
      <c r="O44" s="92" t="s">
        <v>1510</v>
      </c>
      <c r="P44" s="92"/>
      <c r="Q44" s="92"/>
      <c r="R44" s="92"/>
      <c r="S44" s="92" t="s">
        <v>5844</v>
      </c>
      <c r="T44" s="92"/>
      <c r="U44" s="92"/>
      <c r="V44" s="92"/>
    </row>
    <row r="45" spans="1:22">
      <c r="A45" s="92">
        <v>44</v>
      </c>
      <c r="B45" s="92" t="s">
        <v>1360</v>
      </c>
      <c r="C45" s="92" t="s">
        <v>358</v>
      </c>
      <c r="D45" s="92" t="s">
        <v>19</v>
      </c>
      <c r="E45" s="92" t="s">
        <v>5927</v>
      </c>
      <c r="F45" s="92" t="s">
        <v>5841</v>
      </c>
      <c r="G45" s="92">
        <v>2011</v>
      </c>
      <c r="H45" s="92">
        <v>47.931504099999998</v>
      </c>
      <c r="I45" s="92">
        <v>7.2441098999999998</v>
      </c>
      <c r="J45" s="92" t="s">
        <v>42</v>
      </c>
      <c r="K45" s="92" t="s">
        <v>1510</v>
      </c>
      <c r="L45" s="92" t="s">
        <v>5936</v>
      </c>
      <c r="M45" s="92" t="s">
        <v>5937</v>
      </c>
      <c r="N45" s="92" t="s">
        <v>26</v>
      </c>
      <c r="O45" s="92" t="s">
        <v>1510</v>
      </c>
      <c r="P45" s="92"/>
      <c r="Q45" s="92"/>
      <c r="R45" s="92"/>
      <c r="S45" s="92" t="s">
        <v>5844</v>
      </c>
      <c r="T45" s="92"/>
      <c r="U45" s="92"/>
      <c r="V45" s="92"/>
    </row>
    <row r="46" spans="1:22">
      <c r="A46" s="92">
        <v>45</v>
      </c>
      <c r="B46" s="92" t="s">
        <v>357</v>
      </c>
      <c r="C46" s="92" t="s">
        <v>358</v>
      </c>
      <c r="D46" s="92" t="s">
        <v>19</v>
      </c>
      <c r="E46" s="92" t="s">
        <v>5938</v>
      </c>
      <c r="F46" s="92" t="s">
        <v>5841</v>
      </c>
      <c r="G46" s="92">
        <v>2011</v>
      </c>
      <c r="H46" s="92">
        <v>44.952398000000002</v>
      </c>
      <c r="I46" s="92">
        <v>6.4840822999999999</v>
      </c>
      <c r="J46" s="92" t="s">
        <v>42</v>
      </c>
      <c r="K46" s="92" t="s">
        <v>1510</v>
      </c>
      <c r="L46" s="92" t="s">
        <v>5939</v>
      </c>
      <c r="M46" s="92" t="s">
        <v>5940</v>
      </c>
      <c r="N46" s="92" t="s">
        <v>26</v>
      </c>
      <c r="O46" s="92" t="s">
        <v>1510</v>
      </c>
      <c r="P46" s="92"/>
      <c r="Q46" s="92"/>
      <c r="R46" s="92"/>
      <c r="S46" s="92" t="s">
        <v>5844</v>
      </c>
      <c r="T46" s="92"/>
      <c r="U46" s="92"/>
      <c r="V46" s="92"/>
    </row>
    <row r="47" spans="1:22">
      <c r="A47" s="92">
        <v>46</v>
      </c>
      <c r="B47" s="92" t="s">
        <v>357</v>
      </c>
      <c r="C47" s="92" t="s">
        <v>358</v>
      </c>
      <c r="D47" s="92" t="s">
        <v>19</v>
      </c>
      <c r="E47" s="92" t="s">
        <v>5941</v>
      </c>
      <c r="F47" s="92" t="s">
        <v>5841</v>
      </c>
      <c r="G47" s="92">
        <v>2011</v>
      </c>
      <c r="H47" s="92">
        <v>43.926440100000001</v>
      </c>
      <c r="I47" s="92">
        <v>1.9881527000000001</v>
      </c>
      <c r="J47" s="92" t="s">
        <v>42</v>
      </c>
      <c r="K47" s="92" t="s">
        <v>1510</v>
      </c>
      <c r="L47" s="92" t="s">
        <v>5942</v>
      </c>
      <c r="M47" s="92" t="s">
        <v>5943</v>
      </c>
      <c r="N47" s="92" t="s">
        <v>26</v>
      </c>
      <c r="O47" s="92" t="s">
        <v>1510</v>
      </c>
      <c r="P47" s="92"/>
      <c r="Q47" s="92"/>
      <c r="R47" s="92"/>
      <c r="S47" s="92" t="s">
        <v>5844</v>
      </c>
      <c r="T47" s="92"/>
      <c r="U47" s="92"/>
      <c r="V47" s="92"/>
    </row>
    <row r="48" spans="1:22">
      <c r="A48" s="92">
        <v>47</v>
      </c>
      <c r="B48" s="92" t="s">
        <v>357</v>
      </c>
      <c r="C48" s="92" t="s">
        <v>358</v>
      </c>
      <c r="D48" s="92" t="s">
        <v>19</v>
      </c>
      <c r="E48" s="92" t="s">
        <v>5941</v>
      </c>
      <c r="F48" s="92" t="s">
        <v>5841</v>
      </c>
      <c r="G48" s="92">
        <v>2011</v>
      </c>
      <c r="H48" s="92">
        <v>43.926440100000001</v>
      </c>
      <c r="I48" s="92">
        <v>1.9881527000000001</v>
      </c>
      <c r="J48" s="92" t="s">
        <v>42</v>
      </c>
      <c r="K48" s="92" t="s">
        <v>1510</v>
      </c>
      <c r="L48" s="92" t="s">
        <v>5944</v>
      </c>
      <c r="M48" s="92" t="s">
        <v>5945</v>
      </c>
      <c r="N48" s="92" t="s">
        <v>26</v>
      </c>
      <c r="O48" s="92" t="s">
        <v>1510</v>
      </c>
      <c r="P48" s="92"/>
      <c r="Q48" s="92"/>
      <c r="R48" s="92"/>
      <c r="S48" s="92" t="s">
        <v>5844</v>
      </c>
      <c r="T48" s="92"/>
      <c r="U48" s="92"/>
      <c r="V48" s="92"/>
    </row>
    <row r="49" spans="1:22">
      <c r="A49" s="92">
        <v>48</v>
      </c>
      <c r="B49" s="92" t="s">
        <v>357</v>
      </c>
      <c r="C49" s="92" t="s">
        <v>358</v>
      </c>
      <c r="D49" s="92" t="s">
        <v>19</v>
      </c>
      <c r="E49" s="92" t="s">
        <v>5941</v>
      </c>
      <c r="F49" s="92" t="s">
        <v>5841</v>
      </c>
      <c r="G49" s="92">
        <v>2011</v>
      </c>
      <c r="H49" s="92">
        <v>43.926440100000001</v>
      </c>
      <c r="I49" s="92">
        <v>1.9881527000000001</v>
      </c>
      <c r="J49" s="92" t="s">
        <v>42</v>
      </c>
      <c r="K49" s="92" t="s">
        <v>1510</v>
      </c>
      <c r="L49" s="92" t="s">
        <v>5946</v>
      </c>
      <c r="M49" s="92" t="s">
        <v>5947</v>
      </c>
      <c r="N49" s="92" t="s">
        <v>26</v>
      </c>
      <c r="O49" s="92" t="s">
        <v>1510</v>
      </c>
      <c r="P49" s="92"/>
      <c r="Q49" s="92"/>
      <c r="R49" s="92"/>
      <c r="S49" s="92" t="s">
        <v>5844</v>
      </c>
      <c r="T49" s="92"/>
      <c r="U49" s="92"/>
      <c r="V49" s="92"/>
    </row>
    <row r="50" spans="1:22">
      <c r="A50" s="92">
        <v>49</v>
      </c>
      <c r="B50" s="92" t="s">
        <v>357</v>
      </c>
      <c r="C50" s="92" t="s">
        <v>358</v>
      </c>
      <c r="D50" s="92" t="s">
        <v>19</v>
      </c>
      <c r="E50" s="92" t="s">
        <v>5941</v>
      </c>
      <c r="F50" s="92" t="s">
        <v>5841</v>
      </c>
      <c r="G50" s="92">
        <v>2011</v>
      </c>
      <c r="H50" s="92">
        <v>43.926440100000001</v>
      </c>
      <c r="I50" s="92">
        <v>1.9881527000000001</v>
      </c>
      <c r="J50" s="92" t="s">
        <v>42</v>
      </c>
      <c r="K50" s="92" t="s">
        <v>1510</v>
      </c>
      <c r="L50" s="92" t="s">
        <v>5948</v>
      </c>
      <c r="M50" s="92" t="s">
        <v>5949</v>
      </c>
      <c r="N50" s="92" t="s">
        <v>26</v>
      </c>
      <c r="O50" s="92" t="s">
        <v>1510</v>
      </c>
      <c r="P50" s="92"/>
      <c r="Q50" s="92"/>
      <c r="R50" s="92"/>
      <c r="S50" s="92" t="s">
        <v>5844</v>
      </c>
      <c r="T50" s="92"/>
      <c r="U50" s="92"/>
      <c r="V50" s="92"/>
    </row>
    <row r="51" spans="1:22">
      <c r="A51" s="92">
        <v>50</v>
      </c>
      <c r="B51" s="92" t="s">
        <v>5847</v>
      </c>
      <c r="C51" s="92" t="s">
        <v>358</v>
      </c>
      <c r="D51" s="92" t="s">
        <v>19</v>
      </c>
      <c r="E51" s="92" t="s">
        <v>5941</v>
      </c>
      <c r="F51" s="92" t="s">
        <v>5841</v>
      </c>
      <c r="G51" s="92">
        <v>2011</v>
      </c>
      <c r="H51" s="92">
        <v>43.926440100000001</v>
      </c>
      <c r="I51" s="92">
        <v>1.9881527000000001</v>
      </c>
      <c r="J51" s="92" t="s">
        <v>42</v>
      </c>
      <c r="K51" s="92" t="s">
        <v>1510</v>
      </c>
      <c r="L51" s="92" t="s">
        <v>5950</v>
      </c>
      <c r="M51" s="92" t="s">
        <v>5951</v>
      </c>
      <c r="N51" s="92" t="s">
        <v>26</v>
      </c>
      <c r="O51" s="92" t="s">
        <v>1510</v>
      </c>
      <c r="P51" s="92"/>
      <c r="Q51" s="92"/>
      <c r="R51" s="92"/>
      <c r="S51" s="92" t="s">
        <v>5844</v>
      </c>
      <c r="T51" s="92"/>
      <c r="U51" s="92"/>
      <c r="V51" s="92"/>
    </row>
    <row r="52" spans="1:22">
      <c r="A52" s="92">
        <v>51</v>
      </c>
      <c r="B52" s="92" t="s">
        <v>5847</v>
      </c>
      <c r="C52" s="92" t="s">
        <v>358</v>
      </c>
      <c r="D52" s="92" t="s">
        <v>19</v>
      </c>
      <c r="E52" s="92" t="s">
        <v>5941</v>
      </c>
      <c r="F52" s="92" t="s">
        <v>5841</v>
      </c>
      <c r="G52" s="92">
        <v>2011</v>
      </c>
      <c r="H52" s="92">
        <v>43.926440100000001</v>
      </c>
      <c r="I52" s="92">
        <v>1.9881527000000001</v>
      </c>
      <c r="J52" s="92" t="s">
        <v>42</v>
      </c>
      <c r="K52" s="92" t="s">
        <v>1510</v>
      </c>
      <c r="L52" s="92" t="s">
        <v>5952</v>
      </c>
      <c r="M52" s="92" t="s">
        <v>5953</v>
      </c>
      <c r="N52" s="92" t="s">
        <v>23</v>
      </c>
      <c r="O52" s="92" t="s">
        <v>1510</v>
      </c>
      <c r="P52" s="92"/>
      <c r="Q52" s="92"/>
      <c r="R52" s="92"/>
      <c r="S52" s="92" t="s">
        <v>5844</v>
      </c>
      <c r="T52" s="92"/>
      <c r="U52" s="92"/>
      <c r="V52" s="92"/>
    </row>
    <row r="53" spans="1:22">
      <c r="A53" s="92">
        <v>52</v>
      </c>
      <c r="B53" s="92" t="s">
        <v>5847</v>
      </c>
      <c r="C53" s="92" t="s">
        <v>358</v>
      </c>
      <c r="D53" s="92" t="s">
        <v>19</v>
      </c>
      <c r="E53" s="92" t="s">
        <v>5941</v>
      </c>
      <c r="F53" s="92" t="s">
        <v>5841</v>
      </c>
      <c r="G53" s="92">
        <v>2011</v>
      </c>
      <c r="H53" s="92">
        <v>43.926440100000001</v>
      </c>
      <c r="I53" s="92">
        <v>1.9881527000000001</v>
      </c>
      <c r="J53" s="92" t="s">
        <v>42</v>
      </c>
      <c r="K53" s="92" t="s">
        <v>1510</v>
      </c>
      <c r="L53" s="92" t="s">
        <v>5954</v>
      </c>
      <c r="M53" s="92" t="s">
        <v>5955</v>
      </c>
      <c r="N53" s="92" t="s">
        <v>26</v>
      </c>
      <c r="O53" s="92" t="s">
        <v>1510</v>
      </c>
      <c r="P53" s="92"/>
      <c r="Q53" s="92"/>
      <c r="R53" s="92"/>
      <c r="S53" s="92" t="s">
        <v>5844</v>
      </c>
      <c r="T53" s="92"/>
      <c r="U53" s="92"/>
      <c r="V53" s="92"/>
    </row>
    <row r="54" spans="1:22">
      <c r="A54" s="92">
        <v>53</v>
      </c>
      <c r="B54" s="92" t="s">
        <v>357</v>
      </c>
      <c r="C54" s="92" t="s">
        <v>358</v>
      </c>
      <c r="D54" s="92" t="s">
        <v>19</v>
      </c>
      <c r="E54" s="92" t="s">
        <v>5956</v>
      </c>
      <c r="F54" s="92" t="s">
        <v>5841</v>
      </c>
      <c r="G54" s="92">
        <v>2011</v>
      </c>
      <c r="H54" s="92">
        <v>45.703269499999998</v>
      </c>
      <c r="I54" s="92">
        <v>3.3448536</v>
      </c>
      <c r="J54" s="92" t="s">
        <v>42</v>
      </c>
      <c r="K54" s="92" t="s">
        <v>1510</v>
      </c>
      <c r="L54" s="92" t="s">
        <v>5957</v>
      </c>
      <c r="M54" s="92" t="s">
        <v>5958</v>
      </c>
      <c r="N54" s="92" t="s">
        <v>26</v>
      </c>
      <c r="O54" s="92" t="s">
        <v>1510</v>
      </c>
      <c r="P54" s="92"/>
      <c r="Q54" s="92"/>
      <c r="R54" s="92"/>
      <c r="S54" s="92" t="s">
        <v>5844</v>
      </c>
      <c r="T54" s="92"/>
      <c r="U54" s="92"/>
      <c r="V54" s="92"/>
    </row>
    <row r="55" spans="1:22">
      <c r="A55" s="92">
        <v>54</v>
      </c>
      <c r="B55" s="92" t="s">
        <v>357</v>
      </c>
      <c r="C55" s="92" t="s">
        <v>358</v>
      </c>
      <c r="D55" s="92" t="s">
        <v>19</v>
      </c>
      <c r="E55" s="92" t="s">
        <v>5956</v>
      </c>
      <c r="F55" s="92" t="s">
        <v>5841</v>
      </c>
      <c r="G55" s="92">
        <v>2011</v>
      </c>
      <c r="H55" s="92">
        <v>45.703269499999998</v>
      </c>
      <c r="I55" s="92">
        <v>3.3448536</v>
      </c>
      <c r="J55" s="92" t="s">
        <v>42</v>
      </c>
      <c r="K55" s="92" t="s">
        <v>1510</v>
      </c>
      <c r="L55" s="92" t="s">
        <v>5959</v>
      </c>
      <c r="M55" s="92" t="s">
        <v>5960</v>
      </c>
      <c r="N55" s="92" t="s">
        <v>26</v>
      </c>
      <c r="O55" s="92" t="s">
        <v>1510</v>
      </c>
      <c r="P55" s="92"/>
      <c r="Q55" s="92"/>
      <c r="R55" s="92"/>
      <c r="S55" s="92" t="s">
        <v>5844</v>
      </c>
      <c r="T55" s="92"/>
      <c r="U55" s="92"/>
      <c r="V55" s="92"/>
    </row>
    <row r="56" spans="1:22">
      <c r="A56" s="92">
        <v>55</v>
      </c>
      <c r="B56" s="92" t="s">
        <v>357</v>
      </c>
      <c r="C56" s="92" t="s">
        <v>358</v>
      </c>
      <c r="D56" s="92" t="s">
        <v>19</v>
      </c>
      <c r="E56" s="92" t="s">
        <v>5956</v>
      </c>
      <c r="F56" s="92" t="s">
        <v>5841</v>
      </c>
      <c r="G56" s="92">
        <v>2011</v>
      </c>
      <c r="H56" s="92">
        <v>45.703269499999998</v>
      </c>
      <c r="I56" s="92">
        <v>3.3448536</v>
      </c>
      <c r="J56" s="92" t="s">
        <v>42</v>
      </c>
      <c r="K56" s="92" t="s">
        <v>1510</v>
      </c>
      <c r="L56" s="92" t="s">
        <v>5961</v>
      </c>
      <c r="M56" s="92" t="s">
        <v>5962</v>
      </c>
      <c r="N56" s="92" t="s">
        <v>26</v>
      </c>
      <c r="O56" s="92" t="s">
        <v>1510</v>
      </c>
      <c r="P56" s="92"/>
      <c r="Q56" s="92"/>
      <c r="R56" s="92"/>
      <c r="S56" s="92" t="s">
        <v>5844</v>
      </c>
      <c r="T56" s="92"/>
      <c r="U56" s="92"/>
      <c r="V56" s="92"/>
    </row>
    <row r="57" spans="1:22">
      <c r="A57" s="92">
        <v>56</v>
      </c>
      <c r="B57" s="92" t="s">
        <v>357</v>
      </c>
      <c r="C57" s="92" t="s">
        <v>358</v>
      </c>
      <c r="D57" s="92" t="s">
        <v>19</v>
      </c>
      <c r="E57" s="92" t="s">
        <v>5956</v>
      </c>
      <c r="F57" s="92" t="s">
        <v>5841</v>
      </c>
      <c r="G57" s="92">
        <v>2011</v>
      </c>
      <c r="H57" s="92">
        <v>45.703269499999998</v>
      </c>
      <c r="I57" s="92">
        <v>3.3448536</v>
      </c>
      <c r="J57" s="92" t="s">
        <v>42</v>
      </c>
      <c r="K57" s="92" t="s">
        <v>1510</v>
      </c>
      <c r="L57" s="92" t="s">
        <v>5963</v>
      </c>
      <c r="M57" s="92" t="s">
        <v>5964</v>
      </c>
      <c r="N57" s="92" t="s">
        <v>26</v>
      </c>
      <c r="O57" s="92" t="s">
        <v>1510</v>
      </c>
      <c r="P57" s="92"/>
      <c r="Q57" s="92"/>
      <c r="R57" s="92"/>
      <c r="S57" s="92" t="s">
        <v>5844</v>
      </c>
      <c r="T57" s="92"/>
      <c r="U57" s="92"/>
      <c r="V57" s="92"/>
    </row>
    <row r="58" spans="1:22">
      <c r="A58" s="92">
        <v>57</v>
      </c>
      <c r="B58" s="92" t="s">
        <v>357</v>
      </c>
      <c r="C58" s="92" t="s">
        <v>358</v>
      </c>
      <c r="D58" s="92" t="s">
        <v>19</v>
      </c>
      <c r="E58" s="92" t="s">
        <v>5956</v>
      </c>
      <c r="F58" s="92" t="s">
        <v>5841</v>
      </c>
      <c r="G58" s="92">
        <v>2011</v>
      </c>
      <c r="H58" s="92">
        <v>45.703269499999998</v>
      </c>
      <c r="I58" s="92">
        <v>3.3448536</v>
      </c>
      <c r="J58" s="92" t="s">
        <v>42</v>
      </c>
      <c r="K58" s="92" t="s">
        <v>1510</v>
      </c>
      <c r="L58" s="92" t="s">
        <v>5965</v>
      </c>
      <c r="M58" s="92" t="s">
        <v>5966</v>
      </c>
      <c r="N58" s="92" t="s">
        <v>26</v>
      </c>
      <c r="O58" s="92" t="s">
        <v>1510</v>
      </c>
      <c r="P58" s="92"/>
      <c r="Q58" s="92"/>
      <c r="R58" s="92"/>
      <c r="S58" s="92" t="s">
        <v>5844</v>
      </c>
      <c r="T58" s="92"/>
      <c r="U58" s="92"/>
      <c r="V58" s="92"/>
    </row>
    <row r="59" spans="1:22">
      <c r="A59" s="92">
        <v>58</v>
      </c>
      <c r="B59" s="92" t="s">
        <v>357</v>
      </c>
      <c r="C59" s="92" t="s">
        <v>358</v>
      </c>
      <c r="D59" s="92" t="s">
        <v>19</v>
      </c>
      <c r="E59" s="92" t="s">
        <v>5956</v>
      </c>
      <c r="F59" s="92" t="s">
        <v>5841</v>
      </c>
      <c r="G59" s="92">
        <v>2011</v>
      </c>
      <c r="H59" s="92">
        <v>45.703269499999998</v>
      </c>
      <c r="I59" s="92">
        <v>3.3448536</v>
      </c>
      <c r="J59" s="92" t="s">
        <v>42</v>
      </c>
      <c r="K59" s="92" t="s">
        <v>1510</v>
      </c>
      <c r="L59" s="92" t="s">
        <v>5967</v>
      </c>
      <c r="M59" s="92" t="s">
        <v>5968</v>
      </c>
      <c r="N59" s="92" t="s">
        <v>26</v>
      </c>
      <c r="O59" s="92" t="s">
        <v>1510</v>
      </c>
      <c r="P59" s="92"/>
      <c r="Q59" s="92"/>
      <c r="R59" s="92"/>
      <c r="S59" s="92" t="s">
        <v>5844</v>
      </c>
      <c r="T59" s="92"/>
      <c r="U59" s="92"/>
      <c r="V59" s="92"/>
    </row>
    <row r="60" spans="1:22">
      <c r="A60" s="92">
        <v>59</v>
      </c>
      <c r="B60" s="92" t="s">
        <v>1360</v>
      </c>
      <c r="C60" s="92" t="s">
        <v>358</v>
      </c>
      <c r="D60" s="92" t="s">
        <v>19</v>
      </c>
      <c r="E60" s="92" t="s">
        <v>5922</v>
      </c>
      <c r="F60" s="92" t="s">
        <v>5841</v>
      </c>
      <c r="G60" s="92">
        <v>2011</v>
      </c>
      <c r="H60" s="92">
        <v>48.634317199999998</v>
      </c>
      <c r="I60" s="92">
        <v>7.5252938</v>
      </c>
      <c r="J60" s="92" t="s">
        <v>42</v>
      </c>
      <c r="K60" s="92" t="s">
        <v>1510</v>
      </c>
      <c r="L60" s="92" t="s">
        <v>5969</v>
      </c>
      <c r="M60" s="92" t="s">
        <v>5970</v>
      </c>
      <c r="N60" s="92" t="s">
        <v>26</v>
      </c>
      <c r="O60" s="92" t="s">
        <v>1510</v>
      </c>
      <c r="P60" s="92"/>
      <c r="Q60" s="92"/>
      <c r="R60" s="92"/>
      <c r="S60" s="92" t="s">
        <v>5844</v>
      </c>
      <c r="T60" s="92"/>
      <c r="U60" s="92"/>
      <c r="V60" s="92"/>
    </row>
    <row r="61" spans="1:22">
      <c r="A61" s="92">
        <v>60</v>
      </c>
      <c r="B61" s="92" t="s">
        <v>1360</v>
      </c>
      <c r="C61" s="92" t="s">
        <v>358</v>
      </c>
      <c r="D61" s="92" t="s">
        <v>19</v>
      </c>
      <c r="E61" s="92" t="s">
        <v>5922</v>
      </c>
      <c r="F61" s="92" t="s">
        <v>5841</v>
      </c>
      <c r="G61" s="92">
        <v>2011</v>
      </c>
      <c r="H61" s="92">
        <v>48.634317199999998</v>
      </c>
      <c r="I61" s="92">
        <v>7.5252938</v>
      </c>
      <c r="J61" s="92" t="s">
        <v>42</v>
      </c>
      <c r="K61" s="92" t="s">
        <v>1510</v>
      </c>
      <c r="L61" s="92" t="s">
        <v>5971</v>
      </c>
      <c r="M61" s="92" t="s">
        <v>5972</v>
      </c>
      <c r="N61" s="92" t="s">
        <v>26</v>
      </c>
      <c r="O61" s="92" t="s">
        <v>1510</v>
      </c>
      <c r="P61" s="92"/>
      <c r="Q61" s="92"/>
      <c r="R61" s="92"/>
      <c r="S61" s="92" t="s">
        <v>5844</v>
      </c>
      <c r="T61" s="92"/>
      <c r="U61" s="92"/>
      <c r="V61" s="92"/>
    </row>
    <row r="62" spans="1:22">
      <c r="A62" s="92">
        <v>61</v>
      </c>
      <c r="B62" s="92" t="s">
        <v>1360</v>
      </c>
      <c r="C62" s="92" t="s">
        <v>358</v>
      </c>
      <c r="D62" s="92" t="s">
        <v>19</v>
      </c>
      <c r="E62" s="92" t="s">
        <v>5922</v>
      </c>
      <c r="F62" s="92" t="s">
        <v>5841</v>
      </c>
      <c r="G62" s="92">
        <v>2011</v>
      </c>
      <c r="H62" s="92">
        <v>48.634317199999998</v>
      </c>
      <c r="I62" s="92">
        <v>7.5252938</v>
      </c>
      <c r="J62" s="92" t="s">
        <v>42</v>
      </c>
      <c r="K62" s="92" t="s">
        <v>1510</v>
      </c>
      <c r="L62" s="92" t="s">
        <v>5973</v>
      </c>
      <c r="M62" s="92" t="s">
        <v>5974</v>
      </c>
      <c r="N62" s="92" t="s">
        <v>23</v>
      </c>
      <c r="O62" s="92" t="s">
        <v>1510</v>
      </c>
      <c r="P62" s="92"/>
      <c r="Q62" s="92"/>
      <c r="R62" s="92"/>
      <c r="S62" s="92" t="s">
        <v>5844</v>
      </c>
      <c r="T62" s="92"/>
      <c r="U62" s="92"/>
      <c r="V62" s="92"/>
    </row>
    <row r="63" spans="1:22">
      <c r="A63" s="92">
        <v>62</v>
      </c>
      <c r="B63" s="92" t="s">
        <v>18</v>
      </c>
      <c r="C63" s="92" t="s">
        <v>358</v>
      </c>
      <c r="D63" s="92" t="s">
        <v>19</v>
      </c>
      <c r="E63" s="92" t="s">
        <v>5975</v>
      </c>
      <c r="F63" s="92" t="s">
        <v>5841</v>
      </c>
      <c r="G63" s="92">
        <v>2011</v>
      </c>
      <c r="H63" s="92">
        <v>47.512679499999997</v>
      </c>
      <c r="I63" s="92">
        <v>4.6354119999999996</v>
      </c>
      <c r="J63" s="92" t="s">
        <v>42</v>
      </c>
      <c r="K63" s="92" t="s">
        <v>1510</v>
      </c>
      <c r="L63" s="92" t="s">
        <v>5976</v>
      </c>
      <c r="M63" s="92" t="s">
        <v>5977</v>
      </c>
      <c r="N63" s="92" t="s">
        <v>26</v>
      </c>
      <c r="O63" s="92" t="s">
        <v>1510</v>
      </c>
      <c r="P63" s="92"/>
      <c r="Q63" s="92"/>
      <c r="R63" s="92"/>
      <c r="S63" s="92" t="s">
        <v>5844</v>
      </c>
      <c r="T63" s="92"/>
      <c r="U63" s="92"/>
      <c r="V63" s="92"/>
    </row>
    <row r="64" spans="1:22">
      <c r="A64" s="92">
        <v>63</v>
      </c>
      <c r="B64" s="92" t="s">
        <v>18</v>
      </c>
      <c r="C64" s="92" t="s">
        <v>358</v>
      </c>
      <c r="D64" s="92" t="s">
        <v>19</v>
      </c>
      <c r="E64" s="92" t="s">
        <v>5975</v>
      </c>
      <c r="F64" s="92" t="s">
        <v>5841</v>
      </c>
      <c r="G64" s="92">
        <v>2011</v>
      </c>
      <c r="H64" s="92">
        <v>47.512679499999997</v>
      </c>
      <c r="I64" s="92">
        <v>4.6354119999999996</v>
      </c>
      <c r="J64" s="92" t="s">
        <v>42</v>
      </c>
      <c r="K64" s="92" t="s">
        <v>1510</v>
      </c>
      <c r="L64" s="92" t="s">
        <v>5978</v>
      </c>
      <c r="M64" s="92" t="s">
        <v>5979</v>
      </c>
      <c r="N64" s="92" t="s">
        <v>26</v>
      </c>
      <c r="O64" s="92" t="s">
        <v>1510</v>
      </c>
      <c r="P64" s="92"/>
      <c r="Q64" s="92"/>
      <c r="R64" s="92"/>
      <c r="S64" s="92" t="s">
        <v>5844</v>
      </c>
      <c r="T64" s="92"/>
      <c r="U64" s="92"/>
      <c r="V64" s="92"/>
    </row>
    <row r="65" spans="1:22">
      <c r="A65" s="92">
        <v>64</v>
      </c>
      <c r="B65" s="92" t="s">
        <v>5847</v>
      </c>
      <c r="C65" s="92" t="s">
        <v>358</v>
      </c>
      <c r="D65" s="92" t="s">
        <v>19</v>
      </c>
      <c r="E65" s="92" t="s">
        <v>5848</v>
      </c>
      <c r="F65" s="92" t="s">
        <v>5841</v>
      </c>
      <c r="G65" s="92">
        <v>2011</v>
      </c>
      <c r="H65" s="92">
        <v>44.7311896</v>
      </c>
      <c r="I65" s="92">
        <v>5.2266674999999996</v>
      </c>
      <c r="J65" s="92" t="s">
        <v>42</v>
      </c>
      <c r="K65" s="92" t="s">
        <v>1510</v>
      </c>
      <c r="L65" s="92" t="s">
        <v>5980</v>
      </c>
      <c r="M65" s="92" t="s">
        <v>5981</v>
      </c>
      <c r="N65" s="92" t="s">
        <v>26</v>
      </c>
      <c r="O65" s="92" t="s">
        <v>1510</v>
      </c>
      <c r="P65" s="92"/>
      <c r="Q65" s="92"/>
      <c r="R65" s="92"/>
      <c r="S65" s="92" t="s">
        <v>5844</v>
      </c>
      <c r="T65" s="92"/>
      <c r="U65" s="92"/>
      <c r="V65" s="92"/>
    </row>
    <row r="66" spans="1:22">
      <c r="A66" s="92">
        <v>65</v>
      </c>
      <c r="B66" s="92" t="s">
        <v>5847</v>
      </c>
      <c r="C66" s="92" t="s">
        <v>358</v>
      </c>
      <c r="D66" s="92" t="s">
        <v>19</v>
      </c>
      <c r="E66" s="92" t="s">
        <v>5855</v>
      </c>
      <c r="F66" s="92" t="s">
        <v>5841</v>
      </c>
      <c r="G66" s="92">
        <v>2011</v>
      </c>
      <c r="H66" s="92">
        <v>48.552524200000001</v>
      </c>
      <c r="I66" s="92">
        <v>1.1989814000000001</v>
      </c>
      <c r="J66" s="92" t="s">
        <v>42</v>
      </c>
      <c r="K66" s="92" t="s">
        <v>1510</v>
      </c>
      <c r="L66" s="92" t="s">
        <v>5982</v>
      </c>
      <c r="M66" s="92" t="s">
        <v>5983</v>
      </c>
      <c r="N66" s="92" t="s">
        <v>26</v>
      </c>
      <c r="O66" s="92" t="s">
        <v>1510</v>
      </c>
      <c r="P66" s="92"/>
      <c r="Q66" s="92"/>
      <c r="R66" s="92"/>
      <c r="S66" s="92" t="s">
        <v>5844</v>
      </c>
      <c r="T66" s="92"/>
      <c r="U66" s="92"/>
      <c r="V66" s="92"/>
    </row>
    <row r="67" spans="1:22">
      <c r="A67" s="92">
        <v>66</v>
      </c>
      <c r="B67" s="92" t="s">
        <v>5847</v>
      </c>
      <c r="C67" s="92" t="s">
        <v>358</v>
      </c>
      <c r="D67" s="92" t="s">
        <v>19</v>
      </c>
      <c r="E67" s="92" t="s">
        <v>5855</v>
      </c>
      <c r="F67" s="92" t="s">
        <v>5841</v>
      </c>
      <c r="G67" s="92">
        <v>2011</v>
      </c>
      <c r="H67" s="92">
        <v>48.552524200000001</v>
      </c>
      <c r="I67" s="92">
        <v>1.1989814000000001</v>
      </c>
      <c r="J67" s="92" t="s">
        <v>42</v>
      </c>
      <c r="K67" s="92" t="s">
        <v>1510</v>
      </c>
      <c r="L67" s="92" t="s">
        <v>5984</v>
      </c>
      <c r="M67" s="92" t="s">
        <v>5985</v>
      </c>
      <c r="N67" s="92" t="s">
        <v>26</v>
      </c>
      <c r="O67" s="92" t="s">
        <v>1510</v>
      </c>
      <c r="P67" s="92"/>
      <c r="Q67" s="92"/>
      <c r="R67" s="92"/>
      <c r="S67" s="92" t="s">
        <v>5844</v>
      </c>
      <c r="T67" s="92"/>
      <c r="U67" s="92"/>
      <c r="V67" s="92"/>
    </row>
    <row r="68" spans="1:22">
      <c r="A68" s="92">
        <v>67</v>
      </c>
      <c r="B68" s="92" t="s">
        <v>5847</v>
      </c>
      <c r="C68" s="92" t="s">
        <v>358</v>
      </c>
      <c r="D68" s="92" t="s">
        <v>19</v>
      </c>
      <c r="E68" s="92" t="s">
        <v>5855</v>
      </c>
      <c r="F68" s="92" t="s">
        <v>5841</v>
      </c>
      <c r="G68" s="92">
        <v>2011</v>
      </c>
      <c r="H68" s="92">
        <v>48.552524200000001</v>
      </c>
      <c r="I68" s="92">
        <v>1.1989814000000001</v>
      </c>
      <c r="J68" s="92" t="s">
        <v>42</v>
      </c>
      <c r="K68" s="92" t="s">
        <v>1510</v>
      </c>
      <c r="L68" s="92" t="s">
        <v>5986</v>
      </c>
      <c r="M68" s="92" t="s">
        <v>5987</v>
      </c>
      <c r="N68" s="92" t="s">
        <v>26</v>
      </c>
      <c r="O68" s="92" t="s">
        <v>1510</v>
      </c>
      <c r="P68" s="92"/>
      <c r="Q68" s="92"/>
      <c r="R68" s="92"/>
      <c r="S68" s="92" t="s">
        <v>5844</v>
      </c>
      <c r="T68" s="92"/>
      <c r="U68" s="92"/>
      <c r="V68" s="92"/>
    </row>
    <row r="69" spans="1:22">
      <c r="A69" s="92">
        <v>68</v>
      </c>
      <c r="B69" s="92" t="s">
        <v>5847</v>
      </c>
      <c r="C69" s="92" t="s">
        <v>358</v>
      </c>
      <c r="D69" s="92" t="s">
        <v>19</v>
      </c>
      <c r="E69" s="92" t="s">
        <v>5855</v>
      </c>
      <c r="F69" s="92" t="s">
        <v>5841</v>
      </c>
      <c r="G69" s="92">
        <v>2011</v>
      </c>
      <c r="H69" s="92">
        <v>48.552524200000001</v>
      </c>
      <c r="I69" s="92">
        <v>1.1989814000000001</v>
      </c>
      <c r="J69" s="92" t="s">
        <v>42</v>
      </c>
      <c r="K69" s="92" t="s">
        <v>1510</v>
      </c>
      <c r="L69" s="92" t="s">
        <v>5988</v>
      </c>
      <c r="M69" s="92" t="s">
        <v>5989</v>
      </c>
      <c r="N69" s="92" t="s">
        <v>26</v>
      </c>
      <c r="O69" s="92" t="s">
        <v>1510</v>
      </c>
      <c r="P69" s="92"/>
      <c r="Q69" s="92"/>
      <c r="R69" s="92"/>
      <c r="S69" s="92" t="s">
        <v>5844</v>
      </c>
      <c r="T69" s="92"/>
      <c r="U69" s="92"/>
      <c r="V69" s="92"/>
    </row>
    <row r="70" spans="1:22">
      <c r="A70" s="92">
        <v>69</v>
      </c>
      <c r="B70" s="92" t="s">
        <v>5847</v>
      </c>
      <c r="C70" s="92" t="s">
        <v>358</v>
      </c>
      <c r="D70" s="92" t="s">
        <v>19</v>
      </c>
      <c r="E70" s="92" t="s">
        <v>5855</v>
      </c>
      <c r="F70" s="92" t="s">
        <v>5841</v>
      </c>
      <c r="G70" s="92">
        <v>2011</v>
      </c>
      <c r="H70" s="92">
        <v>48.552524200000001</v>
      </c>
      <c r="I70" s="92">
        <v>1.1989814000000001</v>
      </c>
      <c r="J70" s="92" t="s">
        <v>42</v>
      </c>
      <c r="K70" s="92" t="s">
        <v>1510</v>
      </c>
      <c r="L70" s="92" t="s">
        <v>5990</v>
      </c>
      <c r="M70" s="92" t="s">
        <v>5991</v>
      </c>
      <c r="N70" s="92" t="s">
        <v>26</v>
      </c>
      <c r="O70" s="92" t="s">
        <v>1510</v>
      </c>
      <c r="P70" s="92"/>
      <c r="Q70" s="92"/>
      <c r="R70" s="92"/>
      <c r="S70" s="92" t="s">
        <v>5844</v>
      </c>
      <c r="T70" s="92"/>
      <c r="U70" s="92"/>
      <c r="V70" s="92"/>
    </row>
    <row r="71" spans="1:22">
      <c r="A71" s="92">
        <v>70</v>
      </c>
      <c r="B71" s="92" t="s">
        <v>5847</v>
      </c>
      <c r="C71" s="92" t="s">
        <v>358</v>
      </c>
      <c r="D71" s="92" t="s">
        <v>19</v>
      </c>
      <c r="E71" s="92" t="s">
        <v>5855</v>
      </c>
      <c r="F71" s="92" t="s">
        <v>5841</v>
      </c>
      <c r="G71" s="92">
        <v>2011</v>
      </c>
      <c r="H71" s="92">
        <v>48.552524200000001</v>
      </c>
      <c r="I71" s="92">
        <v>1.1989814000000001</v>
      </c>
      <c r="J71" s="92" t="s">
        <v>42</v>
      </c>
      <c r="K71" s="92" t="s">
        <v>1510</v>
      </c>
      <c r="L71" s="92" t="s">
        <v>5992</v>
      </c>
      <c r="M71" s="92" t="s">
        <v>5993</v>
      </c>
      <c r="N71" s="92" t="s">
        <v>26</v>
      </c>
      <c r="O71" s="92" t="s">
        <v>1510</v>
      </c>
      <c r="P71" s="92"/>
      <c r="Q71" s="92"/>
      <c r="R71" s="92"/>
      <c r="S71" s="92" t="s">
        <v>5844</v>
      </c>
      <c r="T71" s="92"/>
      <c r="U71" s="92"/>
      <c r="V71" s="92"/>
    </row>
    <row r="72" spans="1:22">
      <c r="A72" s="92">
        <v>71</v>
      </c>
      <c r="B72" s="92" t="s">
        <v>1360</v>
      </c>
      <c r="C72" s="92" t="s">
        <v>358</v>
      </c>
      <c r="D72" s="92" t="s">
        <v>19</v>
      </c>
      <c r="E72" s="92" t="s">
        <v>5927</v>
      </c>
      <c r="F72" s="92" t="s">
        <v>5841</v>
      </c>
      <c r="G72" s="92">
        <v>2011</v>
      </c>
      <c r="H72" s="92">
        <v>47.931504099999998</v>
      </c>
      <c r="I72" s="92">
        <v>7.2441098999999998</v>
      </c>
      <c r="J72" s="92" t="s">
        <v>42</v>
      </c>
      <c r="K72" s="92" t="s">
        <v>1510</v>
      </c>
      <c r="L72" s="92" t="s">
        <v>5994</v>
      </c>
      <c r="M72" s="92" t="s">
        <v>5995</v>
      </c>
      <c r="N72" s="92" t="s">
        <v>26</v>
      </c>
      <c r="O72" s="92" t="s">
        <v>1510</v>
      </c>
      <c r="P72" s="92"/>
      <c r="Q72" s="92"/>
      <c r="R72" s="92"/>
      <c r="S72" s="92" t="s">
        <v>5844</v>
      </c>
      <c r="T72" s="92"/>
      <c r="U72" s="92"/>
      <c r="V72" s="92"/>
    </row>
    <row r="73" spans="1:22">
      <c r="A73" s="92">
        <v>72</v>
      </c>
      <c r="B73" s="92" t="s">
        <v>1360</v>
      </c>
      <c r="C73" s="92" t="s">
        <v>358</v>
      </c>
      <c r="D73" s="92" t="s">
        <v>19</v>
      </c>
      <c r="E73" s="92" t="s">
        <v>5927</v>
      </c>
      <c r="F73" s="92" t="s">
        <v>5841</v>
      </c>
      <c r="G73" s="92">
        <v>2011</v>
      </c>
      <c r="H73" s="92">
        <v>47.931504099999998</v>
      </c>
      <c r="I73" s="92">
        <v>7.2441098999999998</v>
      </c>
      <c r="J73" s="92" t="s">
        <v>42</v>
      </c>
      <c r="K73" s="92" t="s">
        <v>1510</v>
      </c>
      <c r="L73" s="92" t="s">
        <v>5996</v>
      </c>
      <c r="M73" s="92" t="s">
        <v>5997</v>
      </c>
      <c r="N73" s="92" t="s">
        <v>26</v>
      </c>
      <c r="O73" s="92" t="s">
        <v>1510</v>
      </c>
      <c r="P73" s="92"/>
      <c r="Q73" s="92"/>
      <c r="R73" s="92"/>
      <c r="S73" s="92" t="s">
        <v>5844</v>
      </c>
      <c r="T73" s="92"/>
      <c r="U73" s="92"/>
      <c r="V73" s="92"/>
    </row>
    <row r="74" spans="1:22">
      <c r="A74" s="92">
        <v>73</v>
      </c>
      <c r="B74" s="92" t="s">
        <v>1360</v>
      </c>
      <c r="C74" s="92" t="s">
        <v>358</v>
      </c>
      <c r="D74" s="92" t="s">
        <v>19</v>
      </c>
      <c r="E74" s="92" t="s">
        <v>5927</v>
      </c>
      <c r="F74" s="92" t="s">
        <v>5841</v>
      </c>
      <c r="G74" s="92">
        <v>2011</v>
      </c>
      <c r="H74" s="92">
        <v>47.931504099999998</v>
      </c>
      <c r="I74" s="92">
        <v>7.2441098999999998</v>
      </c>
      <c r="J74" s="92" t="s">
        <v>42</v>
      </c>
      <c r="K74" s="92" t="s">
        <v>1510</v>
      </c>
      <c r="L74" s="92" t="s">
        <v>5998</v>
      </c>
      <c r="M74" s="92" t="s">
        <v>5999</v>
      </c>
      <c r="N74" s="92" t="s">
        <v>26</v>
      </c>
      <c r="O74" s="92" t="s">
        <v>1510</v>
      </c>
      <c r="P74" s="92"/>
      <c r="Q74" s="92"/>
      <c r="R74" s="92"/>
      <c r="S74" s="92" t="s">
        <v>5844</v>
      </c>
      <c r="T74" s="92"/>
      <c r="U74" s="92"/>
      <c r="V74" s="92"/>
    </row>
    <row r="75" spans="1:22">
      <c r="A75" s="92">
        <v>74</v>
      </c>
      <c r="B75" s="92" t="s">
        <v>1360</v>
      </c>
      <c r="C75" s="92" t="s">
        <v>358</v>
      </c>
      <c r="D75" s="92" t="s">
        <v>19</v>
      </c>
      <c r="E75" s="92" t="s">
        <v>5927</v>
      </c>
      <c r="F75" s="92" t="s">
        <v>5841</v>
      </c>
      <c r="G75" s="92">
        <v>2011</v>
      </c>
      <c r="H75" s="92">
        <v>47.931504099999998</v>
      </c>
      <c r="I75" s="92">
        <v>7.2441098999999998</v>
      </c>
      <c r="J75" s="92" t="s">
        <v>42</v>
      </c>
      <c r="K75" s="92" t="s">
        <v>1510</v>
      </c>
      <c r="L75" s="92" t="s">
        <v>6000</v>
      </c>
      <c r="M75" s="92" t="s">
        <v>6001</v>
      </c>
      <c r="N75" s="92" t="s">
        <v>26</v>
      </c>
      <c r="O75" s="92" t="s">
        <v>1510</v>
      </c>
      <c r="P75" s="92"/>
      <c r="Q75" s="92"/>
      <c r="R75" s="92"/>
      <c r="S75" s="92" t="s">
        <v>5844</v>
      </c>
      <c r="T75" s="92"/>
      <c r="U75" s="92"/>
      <c r="V75" s="92"/>
    </row>
    <row r="76" spans="1:22">
      <c r="A76" s="92">
        <v>75</v>
      </c>
      <c r="B76" s="92" t="s">
        <v>1360</v>
      </c>
      <c r="C76" s="92" t="s">
        <v>358</v>
      </c>
      <c r="D76" s="92" t="s">
        <v>19</v>
      </c>
      <c r="E76" s="92" t="s">
        <v>5927</v>
      </c>
      <c r="F76" s="92" t="s">
        <v>5841</v>
      </c>
      <c r="G76" s="92">
        <v>2011</v>
      </c>
      <c r="H76" s="92">
        <v>47.931504099999998</v>
      </c>
      <c r="I76" s="92">
        <v>7.2441098999999998</v>
      </c>
      <c r="J76" s="92" t="s">
        <v>42</v>
      </c>
      <c r="K76" s="92" t="s">
        <v>1510</v>
      </c>
      <c r="L76" s="92" t="s">
        <v>6002</v>
      </c>
      <c r="M76" s="92" t="s">
        <v>6003</v>
      </c>
      <c r="N76" s="92" t="s">
        <v>26</v>
      </c>
      <c r="O76" s="92" t="s">
        <v>1510</v>
      </c>
      <c r="P76" s="92"/>
      <c r="Q76" s="92"/>
      <c r="R76" s="92"/>
      <c r="S76" s="92" t="s">
        <v>5844</v>
      </c>
      <c r="T76" s="92"/>
      <c r="U76" s="92"/>
      <c r="V76" s="92"/>
    </row>
    <row r="77" spans="1:22">
      <c r="A77" s="92">
        <v>76</v>
      </c>
      <c r="B77" s="92" t="s">
        <v>1360</v>
      </c>
      <c r="C77" s="92" t="s">
        <v>358</v>
      </c>
      <c r="D77" s="92" t="s">
        <v>19</v>
      </c>
      <c r="E77" s="92" t="s">
        <v>5927</v>
      </c>
      <c r="F77" s="92" t="s">
        <v>5841</v>
      </c>
      <c r="G77" s="92">
        <v>2011</v>
      </c>
      <c r="H77" s="92">
        <v>47.931504099999998</v>
      </c>
      <c r="I77" s="92">
        <v>7.2441098999999998</v>
      </c>
      <c r="J77" s="92" t="s">
        <v>42</v>
      </c>
      <c r="K77" s="92" t="s">
        <v>1510</v>
      </c>
      <c r="L77" s="92" t="s">
        <v>6004</v>
      </c>
      <c r="M77" s="92" t="s">
        <v>6005</v>
      </c>
      <c r="N77" s="92" t="s">
        <v>26</v>
      </c>
      <c r="O77" s="92" t="s">
        <v>1510</v>
      </c>
      <c r="P77" s="92"/>
      <c r="Q77" s="92"/>
      <c r="R77" s="92"/>
      <c r="S77" s="92" t="s">
        <v>5844</v>
      </c>
      <c r="T77" s="92"/>
      <c r="U77" s="92"/>
      <c r="V77" s="92"/>
    </row>
    <row r="78" spans="1:22">
      <c r="A78" s="92">
        <v>77</v>
      </c>
      <c r="B78" s="92" t="s">
        <v>1360</v>
      </c>
      <c r="C78" s="92" t="s">
        <v>358</v>
      </c>
      <c r="D78" s="92" t="s">
        <v>19</v>
      </c>
      <c r="E78" s="92" t="s">
        <v>5927</v>
      </c>
      <c r="F78" s="92" t="s">
        <v>5841</v>
      </c>
      <c r="G78" s="92">
        <v>2011</v>
      </c>
      <c r="H78" s="92">
        <v>47.931504099999998</v>
      </c>
      <c r="I78" s="92">
        <v>7.2441098999999998</v>
      </c>
      <c r="J78" s="92" t="s">
        <v>42</v>
      </c>
      <c r="K78" s="92" t="s">
        <v>1510</v>
      </c>
      <c r="L78" s="92" t="s">
        <v>6006</v>
      </c>
      <c r="M78" s="92" t="s">
        <v>6007</v>
      </c>
      <c r="N78" s="92" t="s">
        <v>26</v>
      </c>
      <c r="O78" s="92" t="s">
        <v>1510</v>
      </c>
      <c r="P78" s="92"/>
      <c r="Q78" s="92"/>
      <c r="R78" s="92"/>
      <c r="S78" s="92" t="s">
        <v>5844</v>
      </c>
      <c r="T78" s="92"/>
      <c r="U78" s="92"/>
      <c r="V78" s="92"/>
    </row>
    <row r="79" spans="1:22">
      <c r="A79" s="92">
        <v>78</v>
      </c>
      <c r="B79" s="92" t="s">
        <v>1360</v>
      </c>
      <c r="C79" s="92" t="s">
        <v>358</v>
      </c>
      <c r="D79" s="92" t="s">
        <v>19</v>
      </c>
      <c r="E79" s="92" t="s">
        <v>5927</v>
      </c>
      <c r="F79" s="92" t="s">
        <v>5841</v>
      </c>
      <c r="G79" s="92">
        <v>2011</v>
      </c>
      <c r="H79" s="92">
        <v>47.931504099999998</v>
      </c>
      <c r="I79" s="92">
        <v>7.2441098999999998</v>
      </c>
      <c r="J79" s="92" t="s">
        <v>42</v>
      </c>
      <c r="K79" s="92" t="s">
        <v>1510</v>
      </c>
      <c r="L79" s="92" t="s">
        <v>6008</v>
      </c>
      <c r="M79" s="92" t="s">
        <v>6009</v>
      </c>
      <c r="N79" s="92" t="s">
        <v>26</v>
      </c>
      <c r="O79" s="92" t="s">
        <v>1510</v>
      </c>
      <c r="P79" s="92"/>
      <c r="Q79" s="92"/>
      <c r="R79" s="92"/>
      <c r="S79" s="92" t="s">
        <v>5844</v>
      </c>
      <c r="T79" s="92"/>
      <c r="U79" s="92"/>
      <c r="V79" s="92"/>
    </row>
    <row r="80" spans="1:22">
      <c r="A80" s="92">
        <v>79</v>
      </c>
      <c r="B80" s="92" t="s">
        <v>1360</v>
      </c>
      <c r="C80" s="92" t="s">
        <v>358</v>
      </c>
      <c r="D80" s="92" t="s">
        <v>19</v>
      </c>
      <c r="E80" s="92" t="s">
        <v>5927</v>
      </c>
      <c r="F80" s="92" t="s">
        <v>5841</v>
      </c>
      <c r="G80" s="92">
        <v>2011</v>
      </c>
      <c r="H80" s="92">
        <v>47.931504099999998</v>
      </c>
      <c r="I80" s="92">
        <v>7.2441098999999998</v>
      </c>
      <c r="J80" s="92" t="s">
        <v>42</v>
      </c>
      <c r="K80" s="92" t="s">
        <v>1510</v>
      </c>
      <c r="L80" s="92" t="s">
        <v>6010</v>
      </c>
      <c r="M80" s="92" t="s">
        <v>6011</v>
      </c>
      <c r="N80" s="92" t="s">
        <v>26</v>
      </c>
      <c r="O80" s="92" t="s">
        <v>1510</v>
      </c>
      <c r="P80" s="92"/>
      <c r="Q80" s="92"/>
      <c r="R80" s="92"/>
      <c r="S80" s="92" t="s">
        <v>5844</v>
      </c>
      <c r="T80" s="92"/>
      <c r="U80" s="92"/>
      <c r="V80" s="92"/>
    </row>
    <row r="81" spans="1:22">
      <c r="A81" s="92">
        <v>80</v>
      </c>
      <c r="B81" s="92" t="s">
        <v>1360</v>
      </c>
      <c r="C81" s="92" t="s">
        <v>358</v>
      </c>
      <c r="D81" s="92" t="s">
        <v>19</v>
      </c>
      <c r="E81" s="92" t="s">
        <v>5927</v>
      </c>
      <c r="F81" s="92" t="s">
        <v>5841</v>
      </c>
      <c r="G81" s="92">
        <v>2011</v>
      </c>
      <c r="H81" s="92">
        <v>47.931504099999998</v>
      </c>
      <c r="I81" s="92">
        <v>7.2441098999999998</v>
      </c>
      <c r="J81" s="92" t="s">
        <v>42</v>
      </c>
      <c r="K81" s="92" t="s">
        <v>1510</v>
      </c>
      <c r="L81" s="92" t="s">
        <v>6012</v>
      </c>
      <c r="M81" s="92" t="s">
        <v>6013</v>
      </c>
      <c r="N81" s="92" t="s">
        <v>26</v>
      </c>
      <c r="O81" s="92" t="s">
        <v>1510</v>
      </c>
      <c r="P81" s="92"/>
      <c r="Q81" s="92"/>
      <c r="R81" s="92"/>
      <c r="S81" s="92" t="s">
        <v>5844</v>
      </c>
      <c r="T81" s="92"/>
      <c r="U81" s="92"/>
      <c r="V81" s="92"/>
    </row>
    <row r="82" spans="1:22">
      <c r="A82" s="92">
        <v>81</v>
      </c>
      <c r="B82" s="92" t="s">
        <v>1360</v>
      </c>
      <c r="C82" s="92" t="s">
        <v>358</v>
      </c>
      <c r="D82" s="92" t="s">
        <v>19</v>
      </c>
      <c r="E82" s="92" t="s">
        <v>5927</v>
      </c>
      <c r="F82" s="92" t="s">
        <v>5841</v>
      </c>
      <c r="G82" s="92">
        <v>2011</v>
      </c>
      <c r="H82" s="92">
        <v>47.931504099999998</v>
      </c>
      <c r="I82" s="92">
        <v>7.2441098999999998</v>
      </c>
      <c r="J82" s="92" t="s">
        <v>42</v>
      </c>
      <c r="K82" s="92" t="s">
        <v>1510</v>
      </c>
      <c r="L82" s="92" t="s">
        <v>6014</v>
      </c>
      <c r="M82" s="92" t="s">
        <v>6015</v>
      </c>
      <c r="N82" s="92" t="s">
        <v>26</v>
      </c>
      <c r="O82" s="92" t="s">
        <v>1510</v>
      </c>
      <c r="P82" s="92"/>
      <c r="Q82" s="92"/>
      <c r="R82" s="92"/>
      <c r="S82" s="92" t="s">
        <v>5844</v>
      </c>
      <c r="T82" s="92"/>
      <c r="U82" s="92"/>
      <c r="V82" s="92"/>
    </row>
    <row r="83" spans="1:22">
      <c r="A83" s="92">
        <v>82</v>
      </c>
      <c r="B83" s="92" t="s">
        <v>1360</v>
      </c>
      <c r="C83" s="92" t="s">
        <v>358</v>
      </c>
      <c r="D83" s="92" t="s">
        <v>19</v>
      </c>
      <c r="E83" s="92" t="s">
        <v>5927</v>
      </c>
      <c r="F83" s="92" t="s">
        <v>5841</v>
      </c>
      <c r="G83" s="92">
        <v>2011</v>
      </c>
      <c r="H83" s="92">
        <v>47.931504099999998</v>
      </c>
      <c r="I83" s="92">
        <v>7.2441098999999998</v>
      </c>
      <c r="J83" s="92" t="s">
        <v>42</v>
      </c>
      <c r="K83" s="92" t="s">
        <v>1510</v>
      </c>
      <c r="L83" s="92" t="s">
        <v>6016</v>
      </c>
      <c r="M83" s="92" t="s">
        <v>6017</v>
      </c>
      <c r="N83" s="92" t="s">
        <v>26</v>
      </c>
      <c r="O83" s="92" t="s">
        <v>1510</v>
      </c>
      <c r="P83" s="92"/>
      <c r="Q83" s="92"/>
      <c r="R83" s="92"/>
      <c r="S83" s="92" t="s">
        <v>5844</v>
      </c>
      <c r="T83" s="92"/>
      <c r="U83" s="92"/>
      <c r="V83" s="92"/>
    </row>
    <row r="84" spans="1:22">
      <c r="A84" s="92">
        <v>83</v>
      </c>
      <c r="B84" s="92" t="s">
        <v>1360</v>
      </c>
      <c r="C84" s="92" t="s">
        <v>358</v>
      </c>
      <c r="D84" s="92" t="s">
        <v>19</v>
      </c>
      <c r="E84" s="92" t="s">
        <v>5927</v>
      </c>
      <c r="F84" s="92" t="s">
        <v>5841</v>
      </c>
      <c r="G84" s="92">
        <v>2011</v>
      </c>
      <c r="H84" s="92">
        <v>47.931504099999998</v>
      </c>
      <c r="I84" s="92">
        <v>7.2441098999999998</v>
      </c>
      <c r="J84" s="92" t="s">
        <v>42</v>
      </c>
      <c r="K84" s="92" t="s">
        <v>1510</v>
      </c>
      <c r="L84" s="92" t="s">
        <v>6018</v>
      </c>
      <c r="M84" s="92" t="s">
        <v>6019</v>
      </c>
      <c r="N84" s="92" t="s">
        <v>26</v>
      </c>
      <c r="O84" s="92" t="s">
        <v>1510</v>
      </c>
      <c r="P84" s="92"/>
      <c r="Q84" s="92"/>
      <c r="R84" s="92"/>
      <c r="S84" s="92" t="s">
        <v>5844</v>
      </c>
      <c r="T84" s="92"/>
      <c r="U84" s="92"/>
      <c r="V84" s="92"/>
    </row>
    <row r="85" spans="1:22">
      <c r="A85" s="92">
        <v>84</v>
      </c>
      <c r="B85" s="92" t="s">
        <v>1360</v>
      </c>
      <c r="C85" s="92" t="s">
        <v>358</v>
      </c>
      <c r="D85" s="92" t="s">
        <v>19</v>
      </c>
      <c r="E85" s="92" t="s">
        <v>5927</v>
      </c>
      <c r="F85" s="92" t="s">
        <v>5841</v>
      </c>
      <c r="G85" s="92">
        <v>2011</v>
      </c>
      <c r="H85" s="92">
        <v>47.931504099999998</v>
      </c>
      <c r="I85" s="92">
        <v>7.2441098999999998</v>
      </c>
      <c r="J85" s="92" t="s">
        <v>42</v>
      </c>
      <c r="K85" s="92" t="s">
        <v>1510</v>
      </c>
      <c r="L85" s="92" t="s">
        <v>6020</v>
      </c>
      <c r="M85" s="92" t="s">
        <v>6021</v>
      </c>
      <c r="N85" s="92" t="s">
        <v>26</v>
      </c>
      <c r="O85" s="92" t="s">
        <v>1510</v>
      </c>
      <c r="P85" s="92"/>
      <c r="Q85" s="92"/>
      <c r="R85" s="92"/>
      <c r="S85" s="92" t="s">
        <v>5844</v>
      </c>
      <c r="T85" s="92"/>
      <c r="U85" s="92"/>
      <c r="V85" s="92"/>
    </row>
    <row r="86" spans="1:22">
      <c r="A86" s="92">
        <v>85</v>
      </c>
      <c r="B86" s="92" t="s">
        <v>1360</v>
      </c>
      <c r="C86" s="92" t="s">
        <v>358</v>
      </c>
      <c r="D86" s="92" t="s">
        <v>19</v>
      </c>
      <c r="E86" s="92" t="s">
        <v>5927</v>
      </c>
      <c r="F86" s="92" t="s">
        <v>5841</v>
      </c>
      <c r="G86" s="92">
        <v>2011</v>
      </c>
      <c r="H86" s="92">
        <v>47.931504099999998</v>
      </c>
      <c r="I86" s="92">
        <v>7.2441098999999998</v>
      </c>
      <c r="J86" s="92" t="s">
        <v>42</v>
      </c>
      <c r="K86" s="92" t="s">
        <v>1510</v>
      </c>
      <c r="L86" s="92" t="s">
        <v>6022</v>
      </c>
      <c r="M86" s="92" t="s">
        <v>6023</v>
      </c>
      <c r="N86" s="92" t="s">
        <v>26</v>
      </c>
      <c r="O86" s="92" t="s">
        <v>1510</v>
      </c>
      <c r="P86" s="92"/>
      <c r="Q86" s="92"/>
      <c r="R86" s="92"/>
      <c r="S86" s="92" t="s">
        <v>5844</v>
      </c>
      <c r="T86" s="92"/>
      <c r="U86" s="92"/>
      <c r="V86" s="92"/>
    </row>
    <row r="87" spans="1:22">
      <c r="A87" s="92">
        <v>86</v>
      </c>
      <c r="B87" s="92" t="s">
        <v>1360</v>
      </c>
      <c r="C87" s="92" t="s">
        <v>358</v>
      </c>
      <c r="D87" s="92" t="s">
        <v>19</v>
      </c>
      <c r="E87" s="92" t="s">
        <v>5927</v>
      </c>
      <c r="F87" s="92" t="s">
        <v>5841</v>
      </c>
      <c r="G87" s="92">
        <v>2011</v>
      </c>
      <c r="H87" s="92">
        <v>47.931504099999998</v>
      </c>
      <c r="I87" s="92">
        <v>7.2441098999999998</v>
      </c>
      <c r="J87" s="92" t="s">
        <v>42</v>
      </c>
      <c r="K87" s="92" t="s">
        <v>1510</v>
      </c>
      <c r="L87" s="92" t="s">
        <v>6024</v>
      </c>
      <c r="M87" s="92" t="s">
        <v>6025</v>
      </c>
      <c r="N87" s="92" t="s">
        <v>26</v>
      </c>
      <c r="O87" s="92" t="s">
        <v>1510</v>
      </c>
      <c r="P87" s="92"/>
      <c r="Q87" s="92"/>
      <c r="R87" s="92"/>
      <c r="S87" s="92" t="s">
        <v>5844</v>
      </c>
      <c r="T87" s="92"/>
      <c r="U87" s="92"/>
      <c r="V87" s="92"/>
    </row>
    <row r="88" spans="1:22">
      <c r="A88" s="92">
        <v>87</v>
      </c>
      <c r="B88" s="92" t="s">
        <v>1360</v>
      </c>
      <c r="C88" s="92" t="s">
        <v>358</v>
      </c>
      <c r="D88" s="92" t="s">
        <v>19</v>
      </c>
      <c r="E88" s="92" t="s">
        <v>5927</v>
      </c>
      <c r="F88" s="92" t="s">
        <v>5841</v>
      </c>
      <c r="G88" s="92">
        <v>2011</v>
      </c>
      <c r="H88" s="92">
        <v>47.931504099999998</v>
      </c>
      <c r="I88" s="92">
        <v>7.2441098999999998</v>
      </c>
      <c r="J88" s="92" t="s">
        <v>42</v>
      </c>
      <c r="K88" s="92" t="s">
        <v>1510</v>
      </c>
      <c r="L88" s="92" t="s">
        <v>6026</v>
      </c>
      <c r="M88" s="92" t="s">
        <v>6027</v>
      </c>
      <c r="N88" s="92" t="s">
        <v>26</v>
      </c>
      <c r="O88" s="92" t="s">
        <v>1510</v>
      </c>
      <c r="P88" s="92"/>
      <c r="Q88" s="92"/>
      <c r="R88" s="92"/>
      <c r="S88" s="92" t="s">
        <v>5844</v>
      </c>
      <c r="T88" s="92"/>
      <c r="U88" s="92"/>
      <c r="V88" s="92"/>
    </row>
    <row r="89" spans="1:22">
      <c r="A89" s="92">
        <v>88</v>
      </c>
      <c r="B89" s="92" t="s">
        <v>1360</v>
      </c>
      <c r="C89" s="92" t="s">
        <v>358</v>
      </c>
      <c r="D89" s="92" t="s">
        <v>19</v>
      </c>
      <c r="E89" s="92" t="s">
        <v>5927</v>
      </c>
      <c r="F89" s="92" t="s">
        <v>5841</v>
      </c>
      <c r="G89" s="92">
        <v>2011</v>
      </c>
      <c r="H89" s="92">
        <v>47.931504099999998</v>
      </c>
      <c r="I89" s="92">
        <v>7.2441098999999998</v>
      </c>
      <c r="J89" s="92" t="s">
        <v>42</v>
      </c>
      <c r="K89" s="92" t="s">
        <v>1510</v>
      </c>
      <c r="L89" s="92" t="s">
        <v>6028</v>
      </c>
      <c r="M89" s="92" t="s">
        <v>6029</v>
      </c>
      <c r="N89" s="92" t="s">
        <v>26</v>
      </c>
      <c r="O89" s="92" t="s">
        <v>1510</v>
      </c>
      <c r="P89" s="92"/>
      <c r="Q89" s="92"/>
      <c r="R89" s="92"/>
      <c r="S89" s="92" t="s">
        <v>5844</v>
      </c>
      <c r="T89" s="92"/>
      <c r="U89" s="92"/>
      <c r="V89" s="92"/>
    </row>
    <row r="90" spans="1:22">
      <c r="A90" s="92">
        <v>89</v>
      </c>
      <c r="B90" s="92" t="s">
        <v>1360</v>
      </c>
      <c r="C90" s="92" t="s">
        <v>358</v>
      </c>
      <c r="D90" s="92" t="s">
        <v>19</v>
      </c>
      <c r="E90" s="92" t="s">
        <v>5927</v>
      </c>
      <c r="F90" s="92" t="s">
        <v>5841</v>
      </c>
      <c r="G90" s="92">
        <v>2011</v>
      </c>
      <c r="H90" s="92">
        <v>47.931504099999998</v>
      </c>
      <c r="I90" s="92">
        <v>7.2441098999999998</v>
      </c>
      <c r="J90" s="92" t="s">
        <v>42</v>
      </c>
      <c r="K90" s="92" t="s">
        <v>1510</v>
      </c>
      <c r="L90" s="92" t="s">
        <v>6030</v>
      </c>
      <c r="M90" s="92" t="s">
        <v>6031</v>
      </c>
      <c r="N90" s="92" t="s">
        <v>26</v>
      </c>
      <c r="O90" s="92" t="s">
        <v>1510</v>
      </c>
      <c r="P90" s="92"/>
      <c r="Q90" s="92"/>
      <c r="R90" s="92"/>
      <c r="S90" s="92" t="s">
        <v>5844</v>
      </c>
      <c r="T90" s="92"/>
      <c r="U90" s="92"/>
      <c r="V90" s="92"/>
    </row>
    <row r="91" spans="1:22">
      <c r="A91" s="92">
        <v>90</v>
      </c>
      <c r="B91" s="92" t="s">
        <v>1360</v>
      </c>
      <c r="C91" s="92" t="s">
        <v>358</v>
      </c>
      <c r="D91" s="92" t="s">
        <v>19</v>
      </c>
      <c r="E91" s="92" t="s">
        <v>5927</v>
      </c>
      <c r="F91" s="92" t="s">
        <v>5841</v>
      </c>
      <c r="G91" s="92">
        <v>2011</v>
      </c>
      <c r="H91" s="92">
        <v>47.931504099999998</v>
      </c>
      <c r="I91" s="92">
        <v>7.2441098999999998</v>
      </c>
      <c r="J91" s="92" t="s">
        <v>42</v>
      </c>
      <c r="K91" s="92" t="s">
        <v>1510</v>
      </c>
      <c r="L91" s="92" t="s">
        <v>6032</v>
      </c>
      <c r="M91" s="92" t="s">
        <v>6033</v>
      </c>
      <c r="N91" s="92" t="s">
        <v>26</v>
      </c>
      <c r="O91" s="92" t="s">
        <v>1510</v>
      </c>
      <c r="P91" s="92"/>
      <c r="Q91" s="92"/>
      <c r="R91" s="92"/>
      <c r="S91" s="92" t="s">
        <v>5844</v>
      </c>
      <c r="T91" s="92"/>
      <c r="U91" s="92"/>
      <c r="V91" s="92"/>
    </row>
    <row r="92" spans="1:22">
      <c r="A92" s="92">
        <v>91</v>
      </c>
      <c r="B92" s="92" t="s">
        <v>1360</v>
      </c>
      <c r="C92" s="92" t="s">
        <v>358</v>
      </c>
      <c r="D92" s="92" t="s">
        <v>19</v>
      </c>
      <c r="E92" s="92" t="s">
        <v>5927</v>
      </c>
      <c r="F92" s="92" t="s">
        <v>5841</v>
      </c>
      <c r="G92" s="92">
        <v>2011</v>
      </c>
      <c r="H92" s="92">
        <v>47.931504099999998</v>
      </c>
      <c r="I92" s="92">
        <v>7.2441098999999998</v>
      </c>
      <c r="J92" s="92" t="s">
        <v>42</v>
      </c>
      <c r="K92" s="92" t="s">
        <v>1510</v>
      </c>
      <c r="L92" s="92" t="s">
        <v>6034</v>
      </c>
      <c r="M92" s="92" t="s">
        <v>6035</v>
      </c>
      <c r="N92" s="92" t="s">
        <v>26</v>
      </c>
      <c r="O92" s="92" t="s">
        <v>1510</v>
      </c>
      <c r="P92" s="92"/>
      <c r="Q92" s="92"/>
      <c r="R92" s="92"/>
      <c r="S92" s="92" t="s">
        <v>5844</v>
      </c>
      <c r="T92" s="92"/>
      <c r="U92" s="92"/>
      <c r="V92" s="92"/>
    </row>
    <row r="93" spans="1:22">
      <c r="A93" s="92">
        <v>92</v>
      </c>
      <c r="B93" s="92" t="s">
        <v>1360</v>
      </c>
      <c r="C93" s="92" t="s">
        <v>358</v>
      </c>
      <c r="D93" s="92" t="s">
        <v>19</v>
      </c>
      <c r="E93" s="92" t="s">
        <v>5927</v>
      </c>
      <c r="F93" s="92" t="s">
        <v>5841</v>
      </c>
      <c r="G93" s="92">
        <v>2011</v>
      </c>
      <c r="H93" s="92">
        <v>47.931504099999998</v>
      </c>
      <c r="I93" s="92">
        <v>7.2441098999999998</v>
      </c>
      <c r="J93" s="92" t="s">
        <v>42</v>
      </c>
      <c r="K93" s="92" t="s">
        <v>1510</v>
      </c>
      <c r="L93" s="92" t="s">
        <v>6036</v>
      </c>
      <c r="M93" s="92" t="s">
        <v>6037</v>
      </c>
      <c r="N93" s="92" t="s">
        <v>26</v>
      </c>
      <c r="O93" s="92" t="s">
        <v>1510</v>
      </c>
      <c r="P93" s="92"/>
      <c r="Q93" s="92"/>
      <c r="R93" s="92"/>
      <c r="S93" s="92" t="s">
        <v>5844</v>
      </c>
      <c r="T93" s="92"/>
      <c r="U93" s="92"/>
      <c r="V93" s="92"/>
    </row>
    <row r="94" spans="1:22">
      <c r="A94" s="92">
        <v>93</v>
      </c>
      <c r="B94" s="92" t="s">
        <v>1360</v>
      </c>
      <c r="C94" s="92" t="s">
        <v>358</v>
      </c>
      <c r="D94" s="92" t="s">
        <v>19</v>
      </c>
      <c r="E94" s="92" t="s">
        <v>5927</v>
      </c>
      <c r="F94" s="92" t="s">
        <v>5841</v>
      </c>
      <c r="G94" s="92">
        <v>2011</v>
      </c>
      <c r="H94" s="92">
        <v>47.931504099999998</v>
      </c>
      <c r="I94" s="92">
        <v>7.2441098999999998</v>
      </c>
      <c r="J94" s="92" t="s">
        <v>42</v>
      </c>
      <c r="K94" s="92" t="s">
        <v>1510</v>
      </c>
      <c r="L94" s="92" t="s">
        <v>6038</v>
      </c>
      <c r="M94" s="92" t="s">
        <v>6039</v>
      </c>
      <c r="N94" s="92" t="s">
        <v>26</v>
      </c>
      <c r="O94" s="92" t="s">
        <v>1510</v>
      </c>
      <c r="P94" s="92"/>
      <c r="Q94" s="92"/>
      <c r="R94" s="92"/>
      <c r="S94" s="92" t="s">
        <v>5844</v>
      </c>
      <c r="T94" s="92"/>
      <c r="U94" s="92"/>
      <c r="V94" s="92"/>
    </row>
    <row r="95" spans="1:22">
      <c r="A95" s="92">
        <v>94</v>
      </c>
      <c r="B95" s="92" t="s">
        <v>1360</v>
      </c>
      <c r="C95" s="92" t="s">
        <v>358</v>
      </c>
      <c r="D95" s="92" t="s">
        <v>19</v>
      </c>
      <c r="E95" s="92" t="s">
        <v>5927</v>
      </c>
      <c r="F95" s="92" t="s">
        <v>5841</v>
      </c>
      <c r="G95" s="92">
        <v>2011</v>
      </c>
      <c r="H95" s="92">
        <v>47.931504099999998</v>
      </c>
      <c r="I95" s="92">
        <v>7.2441098999999998</v>
      </c>
      <c r="J95" s="92" t="s">
        <v>42</v>
      </c>
      <c r="K95" s="92" t="s">
        <v>1510</v>
      </c>
      <c r="L95" s="92" t="s">
        <v>6040</v>
      </c>
      <c r="M95" s="92" t="s">
        <v>6041</v>
      </c>
      <c r="N95" s="92" t="s">
        <v>26</v>
      </c>
      <c r="O95" s="92" t="s">
        <v>1510</v>
      </c>
      <c r="P95" s="92"/>
      <c r="Q95" s="92"/>
      <c r="R95" s="92"/>
      <c r="S95" s="92" t="s">
        <v>5844</v>
      </c>
      <c r="T95" s="92"/>
      <c r="U95" s="92"/>
      <c r="V95" s="92"/>
    </row>
    <row r="96" spans="1:22">
      <c r="A96" s="92">
        <v>95</v>
      </c>
      <c r="B96" s="92" t="s">
        <v>1360</v>
      </c>
      <c r="C96" s="92" t="s">
        <v>358</v>
      </c>
      <c r="D96" s="92" t="s">
        <v>19</v>
      </c>
      <c r="E96" s="92" t="s">
        <v>5927</v>
      </c>
      <c r="F96" s="92" t="s">
        <v>5841</v>
      </c>
      <c r="G96" s="92">
        <v>2011</v>
      </c>
      <c r="H96" s="92">
        <v>47.931504099999998</v>
      </c>
      <c r="I96" s="92">
        <v>7.2441098999999998</v>
      </c>
      <c r="J96" s="92" t="s">
        <v>42</v>
      </c>
      <c r="K96" s="92" t="s">
        <v>1510</v>
      </c>
      <c r="L96" s="92" t="s">
        <v>6042</v>
      </c>
      <c r="M96" s="92" t="s">
        <v>6043</v>
      </c>
      <c r="N96" s="92" t="s">
        <v>26</v>
      </c>
      <c r="O96" s="92" t="s">
        <v>1510</v>
      </c>
      <c r="P96" s="92"/>
      <c r="Q96" s="92"/>
      <c r="R96" s="92"/>
      <c r="S96" s="92" t="s">
        <v>5844</v>
      </c>
      <c r="T96" s="92"/>
      <c r="U96" s="92"/>
      <c r="V96" s="92"/>
    </row>
    <row r="97" spans="1:22">
      <c r="A97" s="92">
        <v>96</v>
      </c>
      <c r="B97" s="92" t="s">
        <v>1360</v>
      </c>
      <c r="C97" s="92" t="s">
        <v>358</v>
      </c>
      <c r="D97" s="92" t="s">
        <v>19</v>
      </c>
      <c r="E97" s="92" t="s">
        <v>5927</v>
      </c>
      <c r="F97" s="92" t="s">
        <v>5841</v>
      </c>
      <c r="G97" s="92">
        <v>2011</v>
      </c>
      <c r="H97" s="92">
        <v>47.931504099999998</v>
      </c>
      <c r="I97" s="92">
        <v>7.2441098999999998</v>
      </c>
      <c r="J97" s="92" t="s">
        <v>42</v>
      </c>
      <c r="K97" s="92" t="s">
        <v>1510</v>
      </c>
      <c r="L97" s="92" t="s">
        <v>6044</v>
      </c>
      <c r="M97" s="92" t="s">
        <v>6045</v>
      </c>
      <c r="N97" s="92" t="s">
        <v>26</v>
      </c>
      <c r="O97" s="92" t="s">
        <v>1510</v>
      </c>
      <c r="P97" s="92"/>
      <c r="Q97" s="92"/>
      <c r="R97" s="92"/>
      <c r="S97" s="92" t="s">
        <v>5844</v>
      </c>
      <c r="T97" s="92"/>
      <c r="U97" s="92"/>
      <c r="V97" s="92"/>
    </row>
    <row r="98" spans="1:22">
      <c r="A98" s="92">
        <v>97</v>
      </c>
      <c r="B98" s="92" t="s">
        <v>1360</v>
      </c>
      <c r="C98" s="92" t="s">
        <v>358</v>
      </c>
      <c r="D98" s="92" t="s">
        <v>19</v>
      </c>
      <c r="E98" s="92" t="s">
        <v>5927</v>
      </c>
      <c r="F98" s="92" t="s">
        <v>5841</v>
      </c>
      <c r="G98" s="92">
        <v>2011</v>
      </c>
      <c r="H98" s="92">
        <v>47.931504099999998</v>
      </c>
      <c r="I98" s="92">
        <v>7.2441098999999998</v>
      </c>
      <c r="J98" s="92" t="s">
        <v>42</v>
      </c>
      <c r="K98" s="92" t="s">
        <v>1510</v>
      </c>
      <c r="L98" s="92" t="s">
        <v>6046</v>
      </c>
      <c r="M98" s="92" t="s">
        <v>6047</v>
      </c>
      <c r="N98" s="92" t="s">
        <v>26</v>
      </c>
      <c r="O98" s="92" t="s">
        <v>1510</v>
      </c>
      <c r="P98" s="92"/>
      <c r="Q98" s="92"/>
      <c r="R98" s="92"/>
      <c r="S98" s="92" t="s">
        <v>5844</v>
      </c>
      <c r="T98" s="92"/>
      <c r="U98" s="92"/>
      <c r="V98" s="92"/>
    </row>
    <row r="99" spans="1:22">
      <c r="A99" s="92">
        <v>98</v>
      </c>
      <c r="B99" s="92" t="s">
        <v>1360</v>
      </c>
      <c r="C99" s="92" t="s">
        <v>358</v>
      </c>
      <c r="D99" s="92" t="s">
        <v>19</v>
      </c>
      <c r="E99" s="92" t="s">
        <v>5927</v>
      </c>
      <c r="F99" s="92" t="s">
        <v>5841</v>
      </c>
      <c r="G99" s="92">
        <v>2011</v>
      </c>
      <c r="H99" s="92">
        <v>47.931504099999998</v>
      </c>
      <c r="I99" s="92">
        <v>7.2441098999999998</v>
      </c>
      <c r="J99" s="92" t="s">
        <v>42</v>
      </c>
      <c r="K99" s="92" t="s">
        <v>1510</v>
      </c>
      <c r="L99" s="92" t="s">
        <v>6048</v>
      </c>
      <c r="M99" s="92" t="s">
        <v>6049</v>
      </c>
      <c r="N99" s="92" t="s">
        <v>26</v>
      </c>
      <c r="O99" s="92" t="s">
        <v>1510</v>
      </c>
      <c r="P99" s="92"/>
      <c r="Q99" s="92"/>
      <c r="R99" s="92"/>
      <c r="S99" s="92" t="s">
        <v>5844</v>
      </c>
      <c r="T99" s="92"/>
      <c r="U99" s="92"/>
      <c r="V99" s="92"/>
    </row>
    <row r="100" spans="1:22">
      <c r="A100" s="92">
        <v>99</v>
      </c>
      <c r="B100" s="92" t="s">
        <v>1360</v>
      </c>
      <c r="C100" s="92" t="s">
        <v>358</v>
      </c>
      <c r="D100" s="92" t="s">
        <v>19</v>
      </c>
      <c r="E100" s="92" t="s">
        <v>5927</v>
      </c>
      <c r="F100" s="92" t="s">
        <v>5841</v>
      </c>
      <c r="G100" s="92">
        <v>2011</v>
      </c>
      <c r="H100" s="92">
        <v>47.931504099999998</v>
      </c>
      <c r="I100" s="92">
        <v>7.2441098999999998</v>
      </c>
      <c r="J100" s="92" t="s">
        <v>42</v>
      </c>
      <c r="K100" s="92" t="s">
        <v>1510</v>
      </c>
      <c r="L100" s="92" t="s">
        <v>6050</v>
      </c>
      <c r="M100" s="92" t="s">
        <v>6051</v>
      </c>
      <c r="N100" s="92" t="s">
        <v>26</v>
      </c>
      <c r="O100" s="92" t="s">
        <v>1510</v>
      </c>
      <c r="P100" s="92"/>
      <c r="Q100" s="92"/>
      <c r="R100" s="92"/>
      <c r="S100" s="92" t="s">
        <v>5844</v>
      </c>
      <c r="T100" s="92"/>
      <c r="U100" s="92"/>
      <c r="V100" s="92"/>
    </row>
    <row r="101" spans="1:22">
      <c r="A101" s="92">
        <v>100</v>
      </c>
      <c r="B101" s="92" t="s">
        <v>1360</v>
      </c>
      <c r="C101" s="92" t="s">
        <v>358</v>
      </c>
      <c r="D101" s="92" t="s">
        <v>19</v>
      </c>
      <c r="E101" s="92" t="s">
        <v>5927</v>
      </c>
      <c r="F101" s="92" t="s">
        <v>5841</v>
      </c>
      <c r="G101" s="92">
        <v>2011</v>
      </c>
      <c r="H101" s="92">
        <v>47.931504099999998</v>
      </c>
      <c r="I101" s="92">
        <v>7.2441098999999998</v>
      </c>
      <c r="J101" s="92" t="s">
        <v>42</v>
      </c>
      <c r="K101" s="92" t="s">
        <v>1510</v>
      </c>
      <c r="L101" s="92" t="s">
        <v>6052</v>
      </c>
      <c r="M101" s="92" t="s">
        <v>6053</v>
      </c>
      <c r="N101" s="92" t="s">
        <v>26</v>
      </c>
      <c r="O101" s="92" t="s">
        <v>1510</v>
      </c>
      <c r="P101" s="92"/>
      <c r="Q101" s="92"/>
      <c r="R101" s="92"/>
      <c r="S101" s="92" t="s">
        <v>5844</v>
      </c>
      <c r="T101" s="92"/>
      <c r="U101" s="92"/>
      <c r="V101" s="92"/>
    </row>
    <row r="102" spans="1:22">
      <c r="A102" s="92">
        <v>101</v>
      </c>
      <c r="B102" s="92" t="s">
        <v>1360</v>
      </c>
      <c r="C102" s="92" t="s">
        <v>358</v>
      </c>
      <c r="D102" s="92" t="s">
        <v>19</v>
      </c>
      <c r="E102" s="92" t="s">
        <v>5927</v>
      </c>
      <c r="F102" s="92" t="s">
        <v>5841</v>
      </c>
      <c r="G102" s="92">
        <v>2011</v>
      </c>
      <c r="H102" s="92">
        <v>47.931504099999998</v>
      </c>
      <c r="I102" s="92">
        <v>7.2441098999999998</v>
      </c>
      <c r="J102" s="92" t="s">
        <v>42</v>
      </c>
      <c r="K102" s="92" t="s">
        <v>1510</v>
      </c>
      <c r="L102" s="92" t="s">
        <v>6054</v>
      </c>
      <c r="M102" s="92" t="s">
        <v>6055</v>
      </c>
      <c r="N102" s="92" t="s">
        <v>26</v>
      </c>
      <c r="O102" s="92" t="s">
        <v>1510</v>
      </c>
      <c r="P102" s="92"/>
      <c r="Q102" s="92"/>
      <c r="R102" s="92"/>
      <c r="S102" s="92" t="s">
        <v>5844</v>
      </c>
      <c r="T102" s="92"/>
      <c r="U102" s="92"/>
      <c r="V102" s="92"/>
    </row>
    <row r="103" spans="1:22">
      <c r="A103" s="92">
        <v>102</v>
      </c>
      <c r="B103" s="92" t="s">
        <v>1360</v>
      </c>
      <c r="C103" s="92" t="s">
        <v>358</v>
      </c>
      <c r="D103" s="92" t="s">
        <v>19</v>
      </c>
      <c r="E103" s="92" t="s">
        <v>5927</v>
      </c>
      <c r="F103" s="92" t="s">
        <v>5841</v>
      </c>
      <c r="G103" s="92">
        <v>2011</v>
      </c>
      <c r="H103" s="92">
        <v>47.931504099999998</v>
      </c>
      <c r="I103" s="92">
        <v>7.2441098999999998</v>
      </c>
      <c r="J103" s="92" t="s">
        <v>42</v>
      </c>
      <c r="K103" s="92" t="s">
        <v>1510</v>
      </c>
      <c r="L103" s="92" t="s">
        <v>6056</v>
      </c>
      <c r="M103" s="92" t="s">
        <v>6057</v>
      </c>
      <c r="N103" s="92" t="s">
        <v>26</v>
      </c>
      <c r="O103" s="92" t="s">
        <v>1510</v>
      </c>
      <c r="P103" s="92"/>
      <c r="Q103" s="92"/>
      <c r="R103" s="92"/>
      <c r="S103" s="92" t="s">
        <v>5844</v>
      </c>
      <c r="T103" s="92"/>
      <c r="U103" s="92"/>
      <c r="V103" s="92"/>
    </row>
    <row r="104" spans="1:22">
      <c r="A104" s="92">
        <v>103</v>
      </c>
      <c r="B104" s="92" t="s">
        <v>1360</v>
      </c>
      <c r="C104" s="92" t="s">
        <v>358</v>
      </c>
      <c r="D104" s="92" t="s">
        <v>19</v>
      </c>
      <c r="E104" s="92" t="s">
        <v>5927</v>
      </c>
      <c r="F104" s="92" t="s">
        <v>5841</v>
      </c>
      <c r="G104" s="92">
        <v>2011</v>
      </c>
      <c r="H104" s="92">
        <v>47.931504099999998</v>
      </c>
      <c r="I104" s="92">
        <v>7.2441098999999998</v>
      </c>
      <c r="J104" s="92" t="s">
        <v>42</v>
      </c>
      <c r="K104" s="92" t="s">
        <v>1510</v>
      </c>
      <c r="L104" s="92" t="s">
        <v>6058</v>
      </c>
      <c r="M104" s="92" t="s">
        <v>6059</v>
      </c>
      <c r="N104" s="92" t="s">
        <v>26</v>
      </c>
      <c r="O104" s="92" t="s">
        <v>1510</v>
      </c>
      <c r="P104" s="92"/>
      <c r="Q104" s="92"/>
      <c r="R104" s="92"/>
      <c r="S104" s="92" t="s">
        <v>5844</v>
      </c>
      <c r="T104" s="92"/>
      <c r="U104" s="92"/>
      <c r="V104" s="92"/>
    </row>
    <row r="105" spans="1:22">
      <c r="A105" s="92">
        <v>104</v>
      </c>
      <c r="B105" s="92" t="s">
        <v>1360</v>
      </c>
      <c r="C105" s="92" t="s">
        <v>358</v>
      </c>
      <c r="D105" s="92" t="s">
        <v>19</v>
      </c>
      <c r="E105" s="92" t="s">
        <v>5927</v>
      </c>
      <c r="F105" s="92" t="s">
        <v>5841</v>
      </c>
      <c r="G105" s="92">
        <v>2011</v>
      </c>
      <c r="H105" s="92">
        <v>47.931504099999998</v>
      </c>
      <c r="I105" s="92">
        <v>7.2441098999999998</v>
      </c>
      <c r="J105" s="92" t="s">
        <v>42</v>
      </c>
      <c r="K105" s="92" t="s">
        <v>1510</v>
      </c>
      <c r="L105" s="92" t="s">
        <v>6060</v>
      </c>
      <c r="M105" s="92" t="s">
        <v>6061</v>
      </c>
      <c r="N105" s="92" t="s">
        <v>26</v>
      </c>
      <c r="O105" s="92" t="s">
        <v>1510</v>
      </c>
      <c r="P105" s="92"/>
      <c r="Q105" s="92"/>
      <c r="R105" s="92"/>
      <c r="S105" s="92" t="s">
        <v>5844</v>
      </c>
      <c r="T105" s="92"/>
      <c r="U105" s="92"/>
      <c r="V105" s="92"/>
    </row>
    <row r="106" spans="1:22">
      <c r="A106" s="92">
        <v>105</v>
      </c>
      <c r="B106" s="92" t="s">
        <v>1360</v>
      </c>
      <c r="C106" s="92" t="s">
        <v>358</v>
      </c>
      <c r="D106" s="92" t="s">
        <v>19</v>
      </c>
      <c r="E106" s="92" t="s">
        <v>5927</v>
      </c>
      <c r="F106" s="92" t="s">
        <v>5841</v>
      </c>
      <c r="G106" s="92">
        <v>2011</v>
      </c>
      <c r="H106" s="92">
        <v>47.931504099999998</v>
      </c>
      <c r="I106" s="92">
        <v>7.2441098999999998</v>
      </c>
      <c r="J106" s="92" t="s">
        <v>42</v>
      </c>
      <c r="K106" s="92" t="s">
        <v>1510</v>
      </c>
      <c r="L106" s="92" t="s">
        <v>6062</v>
      </c>
      <c r="M106" s="92" t="s">
        <v>6063</v>
      </c>
      <c r="N106" s="92" t="s">
        <v>26</v>
      </c>
      <c r="O106" s="92" t="s">
        <v>1510</v>
      </c>
      <c r="P106" s="92"/>
      <c r="Q106" s="92"/>
      <c r="R106" s="92"/>
      <c r="S106" s="92" t="s">
        <v>5844</v>
      </c>
      <c r="T106" s="92"/>
      <c r="U106" s="92"/>
      <c r="V106" s="92"/>
    </row>
    <row r="107" spans="1:22">
      <c r="A107" s="92">
        <v>106</v>
      </c>
      <c r="B107" s="92" t="s">
        <v>1360</v>
      </c>
      <c r="C107" s="92" t="s">
        <v>358</v>
      </c>
      <c r="D107" s="92" t="s">
        <v>19</v>
      </c>
      <c r="E107" s="92" t="s">
        <v>5927</v>
      </c>
      <c r="F107" s="92" t="s">
        <v>5841</v>
      </c>
      <c r="G107" s="92">
        <v>2011</v>
      </c>
      <c r="H107" s="92">
        <v>47.931504099999998</v>
      </c>
      <c r="I107" s="92">
        <v>7.2441098999999998</v>
      </c>
      <c r="J107" s="92" t="s">
        <v>42</v>
      </c>
      <c r="K107" s="92" t="s">
        <v>1510</v>
      </c>
      <c r="L107" s="92" t="s">
        <v>6064</v>
      </c>
      <c r="M107" s="92" t="s">
        <v>6065</v>
      </c>
      <c r="N107" s="92" t="s">
        <v>26</v>
      </c>
      <c r="O107" s="92" t="s">
        <v>1510</v>
      </c>
      <c r="P107" s="92"/>
      <c r="Q107" s="92"/>
      <c r="R107" s="92"/>
      <c r="S107" s="92" t="s">
        <v>5844</v>
      </c>
      <c r="T107" s="92"/>
      <c r="U107" s="92"/>
      <c r="V107" s="92"/>
    </row>
    <row r="108" spans="1:22">
      <c r="A108" s="92">
        <v>107</v>
      </c>
      <c r="B108" s="92" t="s">
        <v>1360</v>
      </c>
      <c r="C108" s="92" t="s">
        <v>358</v>
      </c>
      <c r="D108" s="92" t="s">
        <v>19</v>
      </c>
      <c r="E108" s="92" t="s">
        <v>5927</v>
      </c>
      <c r="F108" s="92" t="s">
        <v>5841</v>
      </c>
      <c r="G108" s="92">
        <v>2011</v>
      </c>
      <c r="H108" s="92">
        <v>47.931504099999998</v>
      </c>
      <c r="I108" s="92">
        <v>7.2441098999999998</v>
      </c>
      <c r="J108" s="92" t="s">
        <v>42</v>
      </c>
      <c r="K108" s="92" t="s">
        <v>1510</v>
      </c>
      <c r="L108" s="92" t="s">
        <v>6066</v>
      </c>
      <c r="M108" s="92" t="s">
        <v>6067</v>
      </c>
      <c r="N108" s="92" t="s">
        <v>26</v>
      </c>
      <c r="O108" s="92" t="s">
        <v>1510</v>
      </c>
      <c r="P108" s="92"/>
      <c r="Q108" s="92"/>
      <c r="R108" s="92"/>
      <c r="S108" s="92" t="s">
        <v>5844</v>
      </c>
      <c r="T108" s="92"/>
      <c r="U108" s="92"/>
      <c r="V108" s="92"/>
    </row>
    <row r="109" spans="1:22">
      <c r="A109" s="92">
        <v>108</v>
      </c>
      <c r="B109" s="92" t="s">
        <v>1360</v>
      </c>
      <c r="C109" s="92" t="s">
        <v>358</v>
      </c>
      <c r="D109" s="92" t="s">
        <v>19</v>
      </c>
      <c r="E109" s="92" t="s">
        <v>5927</v>
      </c>
      <c r="F109" s="92" t="s">
        <v>5841</v>
      </c>
      <c r="G109" s="92">
        <v>2011</v>
      </c>
      <c r="H109" s="92">
        <v>47.931504099999998</v>
      </c>
      <c r="I109" s="92">
        <v>7.2441098999999998</v>
      </c>
      <c r="J109" s="92" t="s">
        <v>42</v>
      </c>
      <c r="K109" s="92" t="s">
        <v>1510</v>
      </c>
      <c r="L109" s="92" t="s">
        <v>6068</v>
      </c>
      <c r="M109" s="92" t="s">
        <v>6069</v>
      </c>
      <c r="N109" s="92" t="s">
        <v>26</v>
      </c>
      <c r="O109" s="92" t="s">
        <v>1510</v>
      </c>
      <c r="P109" s="92"/>
      <c r="Q109" s="92"/>
      <c r="R109" s="92"/>
      <c r="S109" s="92" t="s">
        <v>5844</v>
      </c>
      <c r="T109" s="92"/>
      <c r="U109" s="92"/>
      <c r="V109" s="92"/>
    </row>
    <row r="110" spans="1:22">
      <c r="A110" s="92">
        <v>109</v>
      </c>
      <c r="B110" s="92" t="s">
        <v>1360</v>
      </c>
      <c r="C110" s="92" t="s">
        <v>358</v>
      </c>
      <c r="D110" s="92" t="s">
        <v>19</v>
      </c>
      <c r="E110" s="92" t="s">
        <v>5927</v>
      </c>
      <c r="F110" s="92" t="s">
        <v>5841</v>
      </c>
      <c r="G110" s="92">
        <v>2011</v>
      </c>
      <c r="H110" s="92">
        <v>47.931504099999998</v>
      </c>
      <c r="I110" s="92">
        <v>7.2441098999999998</v>
      </c>
      <c r="J110" s="92" t="s">
        <v>42</v>
      </c>
      <c r="K110" s="92" t="s">
        <v>1510</v>
      </c>
      <c r="L110" s="92" t="s">
        <v>6070</v>
      </c>
      <c r="M110" s="92" t="s">
        <v>6071</v>
      </c>
      <c r="N110" s="92" t="s">
        <v>26</v>
      </c>
      <c r="O110" s="92" t="s">
        <v>1510</v>
      </c>
      <c r="P110" s="92"/>
      <c r="Q110" s="92"/>
      <c r="R110" s="92"/>
      <c r="S110" s="92" t="s">
        <v>5844</v>
      </c>
      <c r="T110" s="92"/>
      <c r="U110" s="92"/>
      <c r="V110" s="92"/>
    </row>
    <row r="111" spans="1:22">
      <c r="A111" s="92">
        <v>110</v>
      </c>
      <c r="B111" s="92" t="s">
        <v>1360</v>
      </c>
      <c r="C111" s="92" t="s">
        <v>358</v>
      </c>
      <c r="D111" s="92" t="s">
        <v>19</v>
      </c>
      <c r="E111" s="92" t="s">
        <v>5927</v>
      </c>
      <c r="F111" s="92" t="s">
        <v>5841</v>
      </c>
      <c r="G111" s="92">
        <v>2011</v>
      </c>
      <c r="H111" s="92">
        <v>47.931504099999998</v>
      </c>
      <c r="I111" s="92">
        <v>7.2441098999999998</v>
      </c>
      <c r="J111" s="92" t="s">
        <v>42</v>
      </c>
      <c r="K111" s="92" t="s">
        <v>1510</v>
      </c>
      <c r="L111" s="92" t="s">
        <v>6072</v>
      </c>
      <c r="M111" s="92" t="s">
        <v>6073</v>
      </c>
      <c r="N111" s="92" t="s">
        <v>26</v>
      </c>
      <c r="O111" s="92" t="s">
        <v>1510</v>
      </c>
      <c r="P111" s="92"/>
      <c r="Q111" s="92"/>
      <c r="R111" s="92"/>
      <c r="S111" s="92" t="s">
        <v>5844</v>
      </c>
      <c r="T111" s="92"/>
      <c r="U111" s="92"/>
      <c r="V111" s="92"/>
    </row>
    <row r="112" spans="1:22">
      <c r="A112" s="92">
        <v>111</v>
      </c>
      <c r="B112" s="92" t="s">
        <v>1360</v>
      </c>
      <c r="C112" s="92" t="s">
        <v>358</v>
      </c>
      <c r="D112" s="92" t="s">
        <v>19</v>
      </c>
      <c r="E112" s="92" t="s">
        <v>5927</v>
      </c>
      <c r="F112" s="92" t="s">
        <v>5841</v>
      </c>
      <c r="G112" s="92">
        <v>2011</v>
      </c>
      <c r="H112" s="92">
        <v>47.931504099999998</v>
      </c>
      <c r="I112" s="92">
        <v>7.2441098999999998</v>
      </c>
      <c r="J112" s="92" t="s">
        <v>42</v>
      </c>
      <c r="K112" s="92" t="s">
        <v>1510</v>
      </c>
      <c r="L112" s="92" t="s">
        <v>6074</v>
      </c>
      <c r="M112" s="92" t="s">
        <v>6075</v>
      </c>
      <c r="N112" s="92" t="s">
        <v>26</v>
      </c>
      <c r="O112" s="92" t="s">
        <v>1510</v>
      </c>
      <c r="P112" s="92"/>
      <c r="Q112" s="92"/>
      <c r="R112" s="92"/>
      <c r="S112" s="92" t="s">
        <v>5844</v>
      </c>
      <c r="T112" s="92"/>
      <c r="U112" s="92"/>
      <c r="V112" s="92"/>
    </row>
    <row r="113" spans="1:22">
      <c r="A113" s="92">
        <v>112</v>
      </c>
      <c r="B113" s="92" t="s">
        <v>357</v>
      </c>
      <c r="C113" s="92" t="s">
        <v>358</v>
      </c>
      <c r="D113" s="92" t="s">
        <v>19</v>
      </c>
      <c r="E113" s="92" t="s">
        <v>6076</v>
      </c>
      <c r="F113" s="92" t="s">
        <v>5841</v>
      </c>
      <c r="G113" s="92">
        <v>2011</v>
      </c>
      <c r="H113" s="92">
        <v>48.849919800000002</v>
      </c>
      <c r="I113" s="92">
        <v>2.6370410999999998</v>
      </c>
      <c r="J113" s="92" t="s">
        <v>42</v>
      </c>
      <c r="K113" s="92" t="s">
        <v>1510</v>
      </c>
      <c r="L113" s="92" t="s">
        <v>6077</v>
      </c>
      <c r="M113" s="92" t="s">
        <v>6078</v>
      </c>
      <c r="N113" s="92" t="s">
        <v>26</v>
      </c>
      <c r="O113" s="92" t="s">
        <v>1510</v>
      </c>
      <c r="P113" s="92"/>
      <c r="Q113" s="92"/>
      <c r="R113" s="92"/>
      <c r="S113" s="92" t="s">
        <v>5844</v>
      </c>
      <c r="T113" s="92"/>
      <c r="U113" s="92"/>
      <c r="V113" s="92"/>
    </row>
    <row r="114" spans="1:22">
      <c r="A114" s="92">
        <v>113</v>
      </c>
      <c r="B114" s="92" t="s">
        <v>357</v>
      </c>
      <c r="C114" s="92" t="s">
        <v>358</v>
      </c>
      <c r="D114" s="92" t="s">
        <v>19</v>
      </c>
      <c r="E114" s="92" t="s">
        <v>6076</v>
      </c>
      <c r="F114" s="92" t="s">
        <v>5841</v>
      </c>
      <c r="G114" s="92">
        <v>2011</v>
      </c>
      <c r="H114" s="92">
        <v>48.849919800000002</v>
      </c>
      <c r="I114" s="92">
        <v>2.6370410999999998</v>
      </c>
      <c r="J114" s="92" t="s">
        <v>42</v>
      </c>
      <c r="K114" s="92" t="s">
        <v>1510</v>
      </c>
      <c r="L114" s="92" t="s">
        <v>6079</v>
      </c>
      <c r="M114" s="92" t="s">
        <v>6080</v>
      </c>
      <c r="N114" s="92" t="s">
        <v>26</v>
      </c>
      <c r="O114" s="92" t="s">
        <v>1510</v>
      </c>
      <c r="P114" s="92"/>
      <c r="Q114" s="92"/>
      <c r="R114" s="92"/>
      <c r="S114" s="92" t="s">
        <v>5844</v>
      </c>
      <c r="T114" s="92"/>
      <c r="U114" s="92"/>
      <c r="V114" s="92"/>
    </row>
    <row r="115" spans="1:22">
      <c r="A115" s="92">
        <v>114</v>
      </c>
      <c r="B115" s="92" t="s">
        <v>357</v>
      </c>
      <c r="C115" s="92" t="s">
        <v>358</v>
      </c>
      <c r="D115" s="92" t="s">
        <v>19</v>
      </c>
      <c r="E115" s="92" t="s">
        <v>6076</v>
      </c>
      <c r="F115" s="92" t="s">
        <v>5841</v>
      </c>
      <c r="G115" s="92">
        <v>2011</v>
      </c>
      <c r="H115" s="92">
        <v>48.849919800000002</v>
      </c>
      <c r="I115" s="92">
        <v>2.6370410999999998</v>
      </c>
      <c r="J115" s="92" t="s">
        <v>42</v>
      </c>
      <c r="K115" s="92" t="s">
        <v>1510</v>
      </c>
      <c r="L115" s="92" t="s">
        <v>6081</v>
      </c>
      <c r="M115" s="92" t="s">
        <v>6082</v>
      </c>
      <c r="N115" s="92" t="s">
        <v>26</v>
      </c>
      <c r="O115" s="92" t="s">
        <v>1510</v>
      </c>
      <c r="P115" s="92"/>
      <c r="Q115" s="92"/>
      <c r="R115" s="92"/>
      <c r="S115" s="92" t="s">
        <v>5844</v>
      </c>
      <c r="T115" s="92"/>
      <c r="U115" s="92"/>
      <c r="V115" s="92"/>
    </row>
    <row r="116" spans="1:22">
      <c r="A116" s="92">
        <v>115</v>
      </c>
      <c r="B116" s="92" t="s">
        <v>357</v>
      </c>
      <c r="C116" s="92" t="s">
        <v>358</v>
      </c>
      <c r="D116" s="92" t="s">
        <v>19</v>
      </c>
      <c r="E116" s="92" t="s">
        <v>6076</v>
      </c>
      <c r="F116" s="92" t="s">
        <v>5841</v>
      </c>
      <c r="G116" s="92">
        <v>2011</v>
      </c>
      <c r="H116" s="92">
        <v>48.849919800000002</v>
      </c>
      <c r="I116" s="92">
        <v>2.6370410999999998</v>
      </c>
      <c r="J116" s="92" t="s">
        <v>42</v>
      </c>
      <c r="K116" s="92" t="s">
        <v>1510</v>
      </c>
      <c r="L116" s="92" t="s">
        <v>6083</v>
      </c>
      <c r="M116" s="92" t="s">
        <v>6084</v>
      </c>
      <c r="N116" s="92" t="s">
        <v>26</v>
      </c>
      <c r="O116" s="92" t="s">
        <v>1510</v>
      </c>
      <c r="P116" s="92"/>
      <c r="Q116" s="92"/>
      <c r="R116" s="92"/>
      <c r="S116" s="92" t="s">
        <v>5844</v>
      </c>
      <c r="T116" s="92"/>
      <c r="U116" s="92"/>
      <c r="V116" s="92"/>
    </row>
    <row r="117" spans="1:22">
      <c r="A117" s="92">
        <v>116</v>
      </c>
      <c r="B117" s="92" t="s">
        <v>357</v>
      </c>
      <c r="C117" s="92" t="s">
        <v>358</v>
      </c>
      <c r="D117" s="92" t="s">
        <v>19</v>
      </c>
      <c r="E117" s="92" t="s">
        <v>6076</v>
      </c>
      <c r="F117" s="92" t="s">
        <v>5841</v>
      </c>
      <c r="G117" s="92">
        <v>2011</v>
      </c>
      <c r="H117" s="92">
        <v>48.849919800000002</v>
      </c>
      <c r="I117" s="92">
        <v>2.6370410999999998</v>
      </c>
      <c r="J117" s="92" t="s">
        <v>42</v>
      </c>
      <c r="K117" s="92" t="s">
        <v>1510</v>
      </c>
      <c r="L117" s="92" t="s">
        <v>6085</v>
      </c>
      <c r="M117" s="92" t="s">
        <v>6086</v>
      </c>
      <c r="N117" s="92" t="s">
        <v>26</v>
      </c>
      <c r="O117" s="92" t="s">
        <v>1510</v>
      </c>
      <c r="P117" s="92"/>
      <c r="Q117" s="92"/>
      <c r="R117" s="92"/>
      <c r="S117" s="92" t="s">
        <v>5844</v>
      </c>
      <c r="T117" s="92"/>
      <c r="U117" s="92"/>
      <c r="V117" s="92"/>
    </row>
    <row r="118" spans="1:22">
      <c r="A118" s="92">
        <v>117</v>
      </c>
      <c r="B118" s="92" t="s">
        <v>357</v>
      </c>
      <c r="C118" s="92" t="s">
        <v>358</v>
      </c>
      <c r="D118" s="92" t="s">
        <v>19</v>
      </c>
      <c r="E118" s="92" t="s">
        <v>6076</v>
      </c>
      <c r="F118" s="92" t="s">
        <v>5841</v>
      </c>
      <c r="G118" s="92">
        <v>2011</v>
      </c>
      <c r="H118" s="92">
        <v>48.849919800000002</v>
      </c>
      <c r="I118" s="92">
        <v>2.6370410999999998</v>
      </c>
      <c r="J118" s="92" t="s">
        <v>42</v>
      </c>
      <c r="K118" s="92" t="s">
        <v>1510</v>
      </c>
      <c r="L118" s="92" t="s">
        <v>6087</v>
      </c>
      <c r="M118" s="92" t="s">
        <v>6088</v>
      </c>
      <c r="N118" s="92" t="s">
        <v>26</v>
      </c>
      <c r="O118" s="92" t="s">
        <v>1510</v>
      </c>
      <c r="P118" s="92"/>
      <c r="Q118" s="92"/>
      <c r="R118" s="92"/>
      <c r="S118" s="92" t="s">
        <v>5844</v>
      </c>
      <c r="T118" s="92"/>
      <c r="U118" s="92"/>
      <c r="V118" s="92"/>
    </row>
    <row r="119" spans="1:22">
      <c r="A119" s="92">
        <v>118</v>
      </c>
      <c r="B119" s="92" t="s">
        <v>357</v>
      </c>
      <c r="C119" s="92" t="s">
        <v>358</v>
      </c>
      <c r="D119" s="92" t="s">
        <v>19</v>
      </c>
      <c r="E119" s="92" t="s">
        <v>6076</v>
      </c>
      <c r="F119" s="92" t="s">
        <v>5841</v>
      </c>
      <c r="G119" s="92">
        <v>2011</v>
      </c>
      <c r="H119" s="92">
        <v>48.849919800000002</v>
      </c>
      <c r="I119" s="92">
        <v>2.6370410999999998</v>
      </c>
      <c r="J119" s="92" t="s">
        <v>42</v>
      </c>
      <c r="K119" s="92" t="s">
        <v>1510</v>
      </c>
      <c r="L119" s="92" t="s">
        <v>6089</v>
      </c>
      <c r="M119" s="92" t="s">
        <v>6090</v>
      </c>
      <c r="N119" s="92" t="s">
        <v>26</v>
      </c>
      <c r="O119" s="92" t="s">
        <v>1510</v>
      </c>
      <c r="P119" s="92"/>
      <c r="Q119" s="92"/>
      <c r="R119" s="92"/>
      <c r="S119" s="92" t="s">
        <v>5844</v>
      </c>
      <c r="T119" s="92"/>
      <c r="U119" s="92"/>
      <c r="V119" s="92"/>
    </row>
    <row r="120" spans="1:22">
      <c r="A120" s="92">
        <v>119</v>
      </c>
      <c r="B120" s="92" t="s">
        <v>357</v>
      </c>
      <c r="C120" s="92" t="s">
        <v>358</v>
      </c>
      <c r="D120" s="92" t="s">
        <v>19</v>
      </c>
      <c r="E120" s="92" t="s">
        <v>6076</v>
      </c>
      <c r="F120" s="92" t="s">
        <v>5841</v>
      </c>
      <c r="G120" s="92">
        <v>2011</v>
      </c>
      <c r="H120" s="92">
        <v>48.849919800000002</v>
      </c>
      <c r="I120" s="92">
        <v>2.6370410999999998</v>
      </c>
      <c r="J120" s="92" t="s">
        <v>42</v>
      </c>
      <c r="K120" s="92" t="s">
        <v>1510</v>
      </c>
      <c r="L120" s="92" t="s">
        <v>6091</v>
      </c>
      <c r="M120" s="92" t="s">
        <v>6092</v>
      </c>
      <c r="N120" s="92" t="s">
        <v>26</v>
      </c>
      <c r="O120" s="92" t="s">
        <v>1510</v>
      </c>
      <c r="P120" s="92"/>
      <c r="Q120" s="92"/>
      <c r="R120" s="92"/>
      <c r="S120" s="92" t="s">
        <v>5844</v>
      </c>
      <c r="T120" s="92"/>
      <c r="U120" s="92"/>
      <c r="V120" s="92"/>
    </row>
    <row r="121" spans="1:22">
      <c r="A121" s="92">
        <v>120</v>
      </c>
      <c r="B121" s="92" t="s">
        <v>357</v>
      </c>
      <c r="C121" s="92" t="s">
        <v>358</v>
      </c>
      <c r="D121" s="92" t="s">
        <v>19</v>
      </c>
      <c r="E121" s="92" t="s">
        <v>5860</v>
      </c>
      <c r="F121" s="92" t="s">
        <v>5841</v>
      </c>
      <c r="G121" s="92">
        <v>2011</v>
      </c>
      <c r="H121" s="92">
        <v>48.229201600000003</v>
      </c>
      <c r="I121" s="92">
        <v>-1.5300695</v>
      </c>
      <c r="J121" s="92" t="s">
        <v>42</v>
      </c>
      <c r="K121" s="92" t="s">
        <v>1510</v>
      </c>
      <c r="L121" s="92" t="s">
        <v>6093</v>
      </c>
      <c r="M121" s="92" t="s">
        <v>6094</v>
      </c>
      <c r="N121" s="92" t="s">
        <v>26</v>
      </c>
      <c r="O121" s="92" t="s">
        <v>1510</v>
      </c>
      <c r="P121" s="92"/>
      <c r="Q121" s="92"/>
      <c r="R121" s="92"/>
      <c r="S121" s="92" t="s">
        <v>5844</v>
      </c>
      <c r="T121" s="92"/>
      <c r="U121" s="92"/>
      <c r="V121" s="92"/>
    </row>
    <row r="122" spans="1:22">
      <c r="A122" s="92">
        <v>121</v>
      </c>
      <c r="B122" s="92" t="s">
        <v>357</v>
      </c>
      <c r="C122" s="92" t="s">
        <v>358</v>
      </c>
      <c r="D122" s="92" t="s">
        <v>19</v>
      </c>
      <c r="E122" s="92" t="s">
        <v>5860</v>
      </c>
      <c r="F122" s="92" t="s">
        <v>5841</v>
      </c>
      <c r="G122" s="92">
        <v>2011</v>
      </c>
      <c r="H122" s="92">
        <v>48.229201600000003</v>
      </c>
      <c r="I122" s="92">
        <v>-1.5300695</v>
      </c>
      <c r="J122" s="92" t="s">
        <v>42</v>
      </c>
      <c r="K122" s="92" t="s">
        <v>1510</v>
      </c>
      <c r="L122" s="92" t="s">
        <v>6095</v>
      </c>
      <c r="M122" s="92" t="s">
        <v>6096</v>
      </c>
      <c r="N122" s="92" t="s">
        <v>26</v>
      </c>
      <c r="O122" s="92" t="s">
        <v>1510</v>
      </c>
      <c r="P122" s="92"/>
      <c r="Q122" s="92"/>
      <c r="R122" s="92"/>
      <c r="S122" s="92" t="s">
        <v>5844</v>
      </c>
      <c r="T122" s="92"/>
      <c r="U122" s="92"/>
      <c r="V122" s="92"/>
    </row>
    <row r="123" spans="1:22">
      <c r="A123" s="92">
        <v>122</v>
      </c>
      <c r="B123" s="92" t="s">
        <v>357</v>
      </c>
      <c r="C123" s="92" t="s">
        <v>358</v>
      </c>
      <c r="D123" s="92" t="s">
        <v>19</v>
      </c>
      <c r="E123" s="92" t="s">
        <v>5860</v>
      </c>
      <c r="F123" s="92" t="s">
        <v>5841</v>
      </c>
      <c r="G123" s="92">
        <v>2011</v>
      </c>
      <c r="H123" s="92">
        <v>48.229201600000003</v>
      </c>
      <c r="I123" s="92">
        <v>-1.5300695</v>
      </c>
      <c r="J123" s="92" t="s">
        <v>42</v>
      </c>
      <c r="K123" s="92" t="s">
        <v>1510</v>
      </c>
      <c r="L123" s="92" t="s">
        <v>6097</v>
      </c>
      <c r="M123" s="92" t="s">
        <v>6098</v>
      </c>
      <c r="N123" s="92" t="s">
        <v>26</v>
      </c>
      <c r="O123" s="92" t="s">
        <v>1510</v>
      </c>
      <c r="P123" s="92"/>
      <c r="Q123" s="92"/>
      <c r="R123" s="92"/>
      <c r="S123" s="92" t="s">
        <v>5844</v>
      </c>
      <c r="T123" s="92"/>
      <c r="U123" s="92"/>
      <c r="V123" s="92"/>
    </row>
    <row r="124" spans="1:22">
      <c r="A124" s="92">
        <v>123</v>
      </c>
      <c r="B124" s="92" t="s">
        <v>357</v>
      </c>
      <c r="C124" s="92" t="s">
        <v>358</v>
      </c>
      <c r="D124" s="92" t="s">
        <v>19</v>
      </c>
      <c r="E124" s="92" t="s">
        <v>6099</v>
      </c>
      <c r="F124" s="92" t="s">
        <v>5841</v>
      </c>
      <c r="G124" s="92">
        <v>2011</v>
      </c>
      <c r="H124" s="92">
        <v>43.591235599999997</v>
      </c>
      <c r="I124" s="92">
        <v>3.2583625999999999</v>
      </c>
      <c r="J124" s="92" t="s">
        <v>42</v>
      </c>
      <c r="K124" s="92" t="s">
        <v>1510</v>
      </c>
      <c r="L124" s="92" t="s">
        <v>6100</v>
      </c>
      <c r="M124" s="92" t="s">
        <v>6101</v>
      </c>
      <c r="N124" s="92" t="s">
        <v>26</v>
      </c>
      <c r="O124" s="92" t="s">
        <v>1510</v>
      </c>
      <c r="P124" s="92"/>
      <c r="Q124" s="92"/>
      <c r="R124" s="92"/>
      <c r="S124" s="92" t="s">
        <v>5844</v>
      </c>
      <c r="T124" s="92"/>
      <c r="U124" s="92"/>
      <c r="V124" s="92"/>
    </row>
    <row r="125" spans="1:22">
      <c r="A125" s="92">
        <v>124</v>
      </c>
      <c r="B125" s="92" t="s">
        <v>357</v>
      </c>
      <c r="C125" s="92" t="s">
        <v>358</v>
      </c>
      <c r="D125" s="92" t="s">
        <v>19</v>
      </c>
      <c r="E125" s="92" t="s">
        <v>6099</v>
      </c>
      <c r="F125" s="92" t="s">
        <v>5841</v>
      </c>
      <c r="G125" s="92">
        <v>2011</v>
      </c>
      <c r="H125" s="92">
        <v>43.591235599999997</v>
      </c>
      <c r="I125" s="92">
        <v>3.2583625999999999</v>
      </c>
      <c r="J125" s="92" t="s">
        <v>42</v>
      </c>
      <c r="K125" s="92" t="s">
        <v>1510</v>
      </c>
      <c r="L125" s="92" t="s">
        <v>6102</v>
      </c>
      <c r="M125" s="92" t="s">
        <v>6103</v>
      </c>
      <c r="N125" s="92" t="s">
        <v>26</v>
      </c>
      <c r="O125" s="92" t="s">
        <v>1510</v>
      </c>
      <c r="P125" s="92"/>
      <c r="Q125" s="92"/>
      <c r="R125" s="92"/>
      <c r="S125" s="92" t="s">
        <v>5844</v>
      </c>
      <c r="T125" s="92"/>
      <c r="U125" s="92"/>
      <c r="V125" s="92"/>
    </row>
    <row r="126" spans="1:22">
      <c r="A126" s="92">
        <v>125</v>
      </c>
      <c r="B126" s="92" t="s">
        <v>357</v>
      </c>
      <c r="C126" s="92" t="s">
        <v>358</v>
      </c>
      <c r="D126" s="92" t="s">
        <v>19</v>
      </c>
      <c r="E126" s="92" t="s">
        <v>6099</v>
      </c>
      <c r="F126" s="92" t="s">
        <v>5841</v>
      </c>
      <c r="G126" s="92">
        <v>2011</v>
      </c>
      <c r="H126" s="92">
        <v>43.591235599999997</v>
      </c>
      <c r="I126" s="92">
        <v>3.2583625999999999</v>
      </c>
      <c r="J126" s="92" t="s">
        <v>42</v>
      </c>
      <c r="K126" s="92" t="s">
        <v>1510</v>
      </c>
      <c r="L126" s="92" t="s">
        <v>6104</v>
      </c>
      <c r="M126" s="92" t="s">
        <v>6105</v>
      </c>
      <c r="N126" s="92" t="s">
        <v>26</v>
      </c>
      <c r="O126" s="92" t="s">
        <v>1510</v>
      </c>
      <c r="P126" s="92"/>
      <c r="Q126" s="92"/>
      <c r="R126" s="92"/>
      <c r="S126" s="92" t="s">
        <v>5844</v>
      </c>
      <c r="T126" s="92"/>
      <c r="U126" s="92"/>
      <c r="V126" s="92"/>
    </row>
    <row r="127" spans="1:22">
      <c r="A127" s="92">
        <v>126</v>
      </c>
      <c r="B127" s="92" t="s">
        <v>357</v>
      </c>
      <c r="C127" s="92" t="s">
        <v>358</v>
      </c>
      <c r="D127" s="92" t="s">
        <v>19</v>
      </c>
      <c r="E127" s="92" t="s">
        <v>6099</v>
      </c>
      <c r="F127" s="92" t="s">
        <v>5841</v>
      </c>
      <c r="G127" s="92">
        <v>2011</v>
      </c>
      <c r="H127" s="92">
        <v>43.591235599999997</v>
      </c>
      <c r="I127" s="92">
        <v>3.2583625999999999</v>
      </c>
      <c r="J127" s="92" t="s">
        <v>42</v>
      </c>
      <c r="K127" s="92" t="s">
        <v>1510</v>
      </c>
      <c r="L127" s="92" t="s">
        <v>6106</v>
      </c>
      <c r="M127" s="92" t="s">
        <v>6107</v>
      </c>
      <c r="N127" s="92" t="s">
        <v>26</v>
      </c>
      <c r="O127" s="92" t="s">
        <v>1510</v>
      </c>
      <c r="P127" s="92"/>
      <c r="Q127" s="92"/>
      <c r="R127" s="92"/>
      <c r="S127" s="92" t="s">
        <v>5844</v>
      </c>
      <c r="T127" s="92"/>
      <c r="U127" s="92"/>
      <c r="V127" s="92"/>
    </row>
    <row r="128" spans="1:22">
      <c r="A128" s="92">
        <v>127</v>
      </c>
      <c r="B128" s="92" t="s">
        <v>357</v>
      </c>
      <c r="C128" s="92" t="s">
        <v>358</v>
      </c>
      <c r="D128" s="92" t="s">
        <v>19</v>
      </c>
      <c r="E128" s="92" t="s">
        <v>6099</v>
      </c>
      <c r="F128" s="92" t="s">
        <v>5841</v>
      </c>
      <c r="G128" s="92">
        <v>2011</v>
      </c>
      <c r="H128" s="92">
        <v>43.591235599999997</v>
      </c>
      <c r="I128" s="92">
        <v>3.2583625999999999</v>
      </c>
      <c r="J128" s="92" t="s">
        <v>42</v>
      </c>
      <c r="K128" s="92" t="s">
        <v>1510</v>
      </c>
      <c r="L128" s="92" t="s">
        <v>6108</v>
      </c>
      <c r="M128" s="92" t="s">
        <v>6109</v>
      </c>
      <c r="N128" s="92" t="s">
        <v>26</v>
      </c>
      <c r="O128" s="92" t="s">
        <v>1510</v>
      </c>
      <c r="P128" s="92"/>
      <c r="Q128" s="92"/>
      <c r="R128" s="92"/>
      <c r="S128" s="92" t="s">
        <v>5844</v>
      </c>
      <c r="T128" s="92"/>
      <c r="U128" s="92"/>
      <c r="V128" s="92"/>
    </row>
    <row r="129" spans="1:22">
      <c r="A129" s="92">
        <v>128</v>
      </c>
      <c r="B129" s="92" t="s">
        <v>357</v>
      </c>
      <c r="C129" s="92" t="s">
        <v>358</v>
      </c>
      <c r="D129" s="92" t="s">
        <v>19</v>
      </c>
      <c r="E129" s="92" t="s">
        <v>6099</v>
      </c>
      <c r="F129" s="92" t="s">
        <v>5841</v>
      </c>
      <c r="G129" s="92">
        <v>2011</v>
      </c>
      <c r="H129" s="92">
        <v>43.591235599999997</v>
      </c>
      <c r="I129" s="92">
        <v>3.2583625999999999</v>
      </c>
      <c r="J129" s="92" t="s">
        <v>42</v>
      </c>
      <c r="K129" s="92" t="s">
        <v>1510</v>
      </c>
      <c r="L129" s="92" t="s">
        <v>6110</v>
      </c>
      <c r="M129" s="92" t="s">
        <v>6111</v>
      </c>
      <c r="N129" s="92" t="s">
        <v>23</v>
      </c>
      <c r="O129" s="92" t="s">
        <v>1510</v>
      </c>
      <c r="P129" s="92"/>
      <c r="Q129" s="92"/>
      <c r="R129" s="92"/>
      <c r="S129" s="92" t="s">
        <v>5844</v>
      </c>
      <c r="T129" s="92"/>
      <c r="U129" s="92"/>
      <c r="V129" s="92"/>
    </row>
    <row r="130" spans="1:22">
      <c r="A130" s="92">
        <v>129</v>
      </c>
      <c r="B130" s="92" t="s">
        <v>357</v>
      </c>
      <c r="C130" s="92" t="s">
        <v>358</v>
      </c>
      <c r="D130" s="92" t="s">
        <v>19</v>
      </c>
      <c r="E130" s="92" t="s">
        <v>6099</v>
      </c>
      <c r="F130" s="92" t="s">
        <v>5841</v>
      </c>
      <c r="G130" s="92">
        <v>2011</v>
      </c>
      <c r="H130" s="92">
        <v>43.591235599999997</v>
      </c>
      <c r="I130" s="92">
        <v>3.2583625999999999</v>
      </c>
      <c r="J130" s="92" t="s">
        <v>42</v>
      </c>
      <c r="K130" s="92" t="s">
        <v>1510</v>
      </c>
      <c r="L130" s="92" t="s">
        <v>6112</v>
      </c>
      <c r="M130" s="92" t="s">
        <v>6113</v>
      </c>
      <c r="N130" s="92" t="s">
        <v>26</v>
      </c>
      <c r="O130" s="92" t="s">
        <v>1510</v>
      </c>
      <c r="P130" s="92"/>
      <c r="Q130" s="92"/>
      <c r="R130" s="92"/>
      <c r="S130" s="92" t="s">
        <v>5844</v>
      </c>
      <c r="T130" s="92"/>
      <c r="U130" s="92"/>
      <c r="V130" s="92"/>
    </row>
    <row r="131" spans="1:22">
      <c r="A131" s="92">
        <v>130</v>
      </c>
      <c r="B131" s="92" t="s">
        <v>357</v>
      </c>
      <c r="C131" s="92" t="s">
        <v>358</v>
      </c>
      <c r="D131" s="92" t="s">
        <v>19</v>
      </c>
      <c r="E131" s="92" t="s">
        <v>6099</v>
      </c>
      <c r="F131" s="92" t="s">
        <v>5841</v>
      </c>
      <c r="G131" s="92">
        <v>2011</v>
      </c>
      <c r="H131" s="92">
        <v>43.591235599999997</v>
      </c>
      <c r="I131" s="92">
        <v>3.2583625999999999</v>
      </c>
      <c r="J131" s="92" t="s">
        <v>42</v>
      </c>
      <c r="K131" s="92" t="s">
        <v>1510</v>
      </c>
      <c r="L131" s="92" t="s">
        <v>6114</v>
      </c>
      <c r="M131" s="92" t="s">
        <v>6115</v>
      </c>
      <c r="N131" s="92" t="s">
        <v>23</v>
      </c>
      <c r="O131" s="92" t="s">
        <v>1510</v>
      </c>
      <c r="P131" s="92"/>
      <c r="Q131" s="92"/>
      <c r="R131" s="92"/>
      <c r="S131" s="92" t="s">
        <v>5844</v>
      </c>
      <c r="T131" s="92"/>
      <c r="U131" s="92"/>
      <c r="V131" s="92"/>
    </row>
    <row r="132" spans="1:22">
      <c r="A132" s="92">
        <v>131</v>
      </c>
      <c r="B132" s="92" t="s">
        <v>357</v>
      </c>
      <c r="C132" s="92" t="s">
        <v>358</v>
      </c>
      <c r="D132" s="92" t="s">
        <v>19</v>
      </c>
      <c r="E132" s="92" t="s">
        <v>6099</v>
      </c>
      <c r="F132" s="92" t="s">
        <v>5841</v>
      </c>
      <c r="G132" s="92">
        <v>2011</v>
      </c>
      <c r="H132" s="92">
        <v>43.591235599999997</v>
      </c>
      <c r="I132" s="92">
        <v>3.2583625999999999</v>
      </c>
      <c r="J132" s="92" t="s">
        <v>42</v>
      </c>
      <c r="K132" s="92" t="s">
        <v>1510</v>
      </c>
      <c r="L132" s="92" t="s">
        <v>6116</v>
      </c>
      <c r="M132" s="92" t="s">
        <v>6117</v>
      </c>
      <c r="N132" s="92" t="s">
        <v>26</v>
      </c>
      <c r="O132" s="92" t="s">
        <v>1510</v>
      </c>
      <c r="P132" s="92"/>
      <c r="Q132" s="92"/>
      <c r="R132" s="92"/>
      <c r="S132" s="92" t="s">
        <v>5844</v>
      </c>
      <c r="T132" s="92"/>
      <c r="U132" s="92"/>
      <c r="V132" s="92"/>
    </row>
    <row r="133" spans="1:22">
      <c r="A133" s="92">
        <v>132</v>
      </c>
      <c r="B133" s="92" t="s">
        <v>357</v>
      </c>
      <c r="C133" s="92" t="s">
        <v>358</v>
      </c>
      <c r="D133" s="92" t="s">
        <v>19</v>
      </c>
      <c r="E133" s="92" t="s">
        <v>6099</v>
      </c>
      <c r="F133" s="92" t="s">
        <v>5841</v>
      </c>
      <c r="G133" s="92">
        <v>2011</v>
      </c>
      <c r="H133" s="92">
        <v>43.591235599999997</v>
      </c>
      <c r="I133" s="92">
        <v>3.2583625999999999</v>
      </c>
      <c r="J133" s="92" t="s">
        <v>42</v>
      </c>
      <c r="K133" s="92" t="s">
        <v>1510</v>
      </c>
      <c r="L133" s="92" t="s">
        <v>6118</v>
      </c>
      <c r="M133" s="92" t="s">
        <v>6119</v>
      </c>
      <c r="N133" s="92" t="s">
        <v>26</v>
      </c>
      <c r="O133" s="92" t="s">
        <v>1510</v>
      </c>
      <c r="P133" s="92"/>
      <c r="Q133" s="92"/>
      <c r="R133" s="92"/>
      <c r="S133" s="92" t="s">
        <v>5844</v>
      </c>
      <c r="T133" s="92"/>
      <c r="U133" s="92"/>
      <c r="V133" s="92"/>
    </row>
    <row r="134" spans="1:22">
      <c r="A134" s="92">
        <v>133</v>
      </c>
      <c r="B134" s="92" t="s">
        <v>357</v>
      </c>
      <c r="C134" s="92" t="s">
        <v>358</v>
      </c>
      <c r="D134" s="92" t="s">
        <v>19</v>
      </c>
      <c r="E134" s="92" t="s">
        <v>6099</v>
      </c>
      <c r="F134" s="92" t="s">
        <v>5841</v>
      </c>
      <c r="G134" s="92">
        <v>2011</v>
      </c>
      <c r="H134" s="92">
        <v>43.591235599999997</v>
      </c>
      <c r="I134" s="92">
        <v>3.2583625999999999</v>
      </c>
      <c r="J134" s="92" t="s">
        <v>42</v>
      </c>
      <c r="K134" s="92" t="s">
        <v>1510</v>
      </c>
      <c r="L134" s="92" t="s">
        <v>6120</v>
      </c>
      <c r="M134" s="92" t="s">
        <v>6121</v>
      </c>
      <c r="N134" s="92" t="s">
        <v>23</v>
      </c>
      <c r="O134" s="92" t="s">
        <v>1510</v>
      </c>
      <c r="P134" s="92"/>
      <c r="Q134" s="92"/>
      <c r="R134" s="92"/>
      <c r="S134" s="92" t="s">
        <v>5844</v>
      </c>
      <c r="T134" s="92"/>
      <c r="U134" s="92"/>
      <c r="V134" s="92"/>
    </row>
    <row r="135" spans="1:22">
      <c r="A135" s="92">
        <v>134</v>
      </c>
      <c r="B135" s="92" t="s">
        <v>357</v>
      </c>
      <c r="C135" s="92" t="s">
        <v>358</v>
      </c>
      <c r="D135" s="92" t="s">
        <v>19</v>
      </c>
      <c r="E135" s="92" t="s">
        <v>6099</v>
      </c>
      <c r="F135" s="92" t="s">
        <v>5841</v>
      </c>
      <c r="G135" s="92">
        <v>2011</v>
      </c>
      <c r="H135" s="92">
        <v>43.591235599999997</v>
      </c>
      <c r="I135" s="92">
        <v>3.2583625999999999</v>
      </c>
      <c r="J135" s="92" t="s">
        <v>42</v>
      </c>
      <c r="K135" s="92" t="s">
        <v>1510</v>
      </c>
      <c r="L135" s="92" t="s">
        <v>6122</v>
      </c>
      <c r="M135" s="92" t="s">
        <v>6123</v>
      </c>
      <c r="N135" s="92" t="s">
        <v>23</v>
      </c>
      <c r="O135" s="92" t="s">
        <v>1510</v>
      </c>
      <c r="P135" s="92"/>
      <c r="Q135" s="92"/>
      <c r="R135" s="92"/>
      <c r="S135" s="92" t="s">
        <v>5844</v>
      </c>
      <c r="T135" s="92"/>
      <c r="U135" s="92"/>
      <c r="V135" s="92"/>
    </row>
    <row r="136" spans="1:22">
      <c r="A136" s="92">
        <v>135</v>
      </c>
      <c r="B136" s="92" t="s">
        <v>357</v>
      </c>
      <c r="C136" s="92" t="s">
        <v>358</v>
      </c>
      <c r="D136" s="92" t="s">
        <v>19</v>
      </c>
      <c r="E136" s="92" t="s">
        <v>6099</v>
      </c>
      <c r="F136" s="92" t="s">
        <v>5841</v>
      </c>
      <c r="G136" s="92">
        <v>2011</v>
      </c>
      <c r="H136" s="92">
        <v>43.591235599999997</v>
      </c>
      <c r="I136" s="92">
        <v>3.2583625999999999</v>
      </c>
      <c r="J136" s="92" t="s">
        <v>42</v>
      </c>
      <c r="K136" s="92" t="s">
        <v>1510</v>
      </c>
      <c r="L136" s="92" t="s">
        <v>6124</v>
      </c>
      <c r="M136" s="92" t="s">
        <v>6125</v>
      </c>
      <c r="N136" s="92" t="s">
        <v>26</v>
      </c>
      <c r="O136" s="92" t="s">
        <v>1510</v>
      </c>
      <c r="P136" s="92"/>
      <c r="Q136" s="92"/>
      <c r="R136" s="92"/>
      <c r="S136" s="92" t="s">
        <v>5844</v>
      </c>
      <c r="T136" s="92"/>
      <c r="U136" s="92"/>
      <c r="V136" s="92"/>
    </row>
    <row r="137" spans="1:22">
      <c r="A137" s="92">
        <v>136</v>
      </c>
      <c r="B137" s="92" t="s">
        <v>357</v>
      </c>
      <c r="C137" s="92" t="s">
        <v>358</v>
      </c>
      <c r="D137" s="92" t="s">
        <v>19</v>
      </c>
      <c r="E137" s="92" t="s">
        <v>6099</v>
      </c>
      <c r="F137" s="92" t="s">
        <v>5841</v>
      </c>
      <c r="G137" s="92">
        <v>2011</v>
      </c>
      <c r="H137" s="92">
        <v>43.591235599999997</v>
      </c>
      <c r="I137" s="92">
        <v>3.2583625999999999</v>
      </c>
      <c r="J137" s="92" t="s">
        <v>42</v>
      </c>
      <c r="K137" s="92" t="s">
        <v>1510</v>
      </c>
      <c r="L137" s="92" t="s">
        <v>6126</v>
      </c>
      <c r="M137" s="92" t="s">
        <v>6127</v>
      </c>
      <c r="N137" s="92" t="s">
        <v>26</v>
      </c>
      <c r="O137" s="92" t="s">
        <v>1510</v>
      </c>
      <c r="P137" s="92"/>
      <c r="Q137" s="92"/>
      <c r="R137" s="92"/>
      <c r="S137" s="92" t="s">
        <v>5844</v>
      </c>
      <c r="T137" s="92"/>
      <c r="U137" s="92"/>
      <c r="V137" s="92"/>
    </row>
    <row r="138" spans="1:22">
      <c r="A138" s="92">
        <v>137</v>
      </c>
      <c r="B138" s="92" t="s">
        <v>357</v>
      </c>
      <c r="C138" s="92" t="s">
        <v>358</v>
      </c>
      <c r="D138" s="92" t="s">
        <v>19</v>
      </c>
      <c r="E138" s="92" t="s">
        <v>6099</v>
      </c>
      <c r="F138" s="92" t="s">
        <v>5841</v>
      </c>
      <c r="G138" s="92">
        <v>2011</v>
      </c>
      <c r="H138" s="92">
        <v>43.591235599999997</v>
      </c>
      <c r="I138" s="92">
        <v>3.2583625999999999</v>
      </c>
      <c r="J138" s="92" t="s">
        <v>42</v>
      </c>
      <c r="K138" s="92" t="s">
        <v>1510</v>
      </c>
      <c r="L138" s="92" t="s">
        <v>6128</v>
      </c>
      <c r="M138" s="92" t="s">
        <v>6129</v>
      </c>
      <c r="N138" s="92" t="s">
        <v>26</v>
      </c>
      <c r="O138" s="92" t="s">
        <v>1510</v>
      </c>
      <c r="P138" s="92"/>
      <c r="Q138" s="92"/>
      <c r="R138" s="92"/>
      <c r="S138" s="92" t="s">
        <v>5844</v>
      </c>
      <c r="T138" s="92"/>
      <c r="U138" s="92"/>
      <c r="V138" s="92"/>
    </row>
    <row r="139" spans="1:22">
      <c r="A139" s="92">
        <v>138</v>
      </c>
      <c r="B139" s="92" t="s">
        <v>357</v>
      </c>
      <c r="C139" s="92" t="s">
        <v>358</v>
      </c>
      <c r="D139" s="92" t="s">
        <v>19</v>
      </c>
      <c r="E139" s="92" t="s">
        <v>6099</v>
      </c>
      <c r="F139" s="92" t="s">
        <v>5841</v>
      </c>
      <c r="G139" s="92">
        <v>2011</v>
      </c>
      <c r="H139" s="92">
        <v>43.591235599999997</v>
      </c>
      <c r="I139" s="92">
        <v>3.2583625999999999</v>
      </c>
      <c r="J139" s="92" t="s">
        <v>42</v>
      </c>
      <c r="K139" s="92" t="s">
        <v>1510</v>
      </c>
      <c r="L139" s="92" t="s">
        <v>6130</v>
      </c>
      <c r="M139" s="92" t="s">
        <v>6131</v>
      </c>
      <c r="N139" s="92" t="s">
        <v>26</v>
      </c>
      <c r="O139" s="92" t="s">
        <v>1510</v>
      </c>
      <c r="P139" s="92"/>
      <c r="Q139" s="92"/>
      <c r="R139" s="92"/>
      <c r="S139" s="92" t="s">
        <v>5844</v>
      </c>
      <c r="T139" s="92"/>
      <c r="U139" s="92"/>
      <c r="V139" s="92"/>
    </row>
    <row r="140" spans="1:22">
      <c r="A140" s="92">
        <v>139</v>
      </c>
      <c r="B140" s="92" t="s">
        <v>357</v>
      </c>
      <c r="C140" s="92" t="s">
        <v>358</v>
      </c>
      <c r="D140" s="92" t="s">
        <v>19</v>
      </c>
      <c r="E140" s="92" t="s">
        <v>6099</v>
      </c>
      <c r="F140" s="92" t="s">
        <v>5841</v>
      </c>
      <c r="G140" s="92">
        <v>2011</v>
      </c>
      <c r="H140" s="92">
        <v>43.591235599999997</v>
      </c>
      <c r="I140" s="92">
        <v>3.2583625999999999</v>
      </c>
      <c r="J140" s="92" t="s">
        <v>42</v>
      </c>
      <c r="K140" s="92" t="s">
        <v>1510</v>
      </c>
      <c r="L140" s="92" t="s">
        <v>6132</v>
      </c>
      <c r="M140" s="92" t="s">
        <v>6133</v>
      </c>
      <c r="N140" s="92" t="s">
        <v>26</v>
      </c>
      <c r="O140" s="92" t="s">
        <v>1510</v>
      </c>
      <c r="P140" s="92"/>
      <c r="Q140" s="92"/>
      <c r="R140" s="92"/>
      <c r="S140" s="92" t="s">
        <v>5844</v>
      </c>
      <c r="T140" s="92"/>
      <c r="U140" s="92"/>
      <c r="V140" s="92"/>
    </row>
    <row r="141" spans="1:22">
      <c r="A141" s="92">
        <v>140</v>
      </c>
      <c r="B141" s="92" t="s">
        <v>357</v>
      </c>
      <c r="C141" s="92" t="s">
        <v>358</v>
      </c>
      <c r="D141" s="92" t="s">
        <v>19</v>
      </c>
      <c r="E141" s="92" t="s">
        <v>6099</v>
      </c>
      <c r="F141" s="92" t="s">
        <v>5841</v>
      </c>
      <c r="G141" s="92">
        <v>2011</v>
      </c>
      <c r="H141" s="92">
        <v>43.591235599999997</v>
      </c>
      <c r="I141" s="92">
        <v>3.2583625999999999</v>
      </c>
      <c r="J141" s="92" t="s">
        <v>42</v>
      </c>
      <c r="K141" s="92" t="s">
        <v>1510</v>
      </c>
      <c r="L141" s="92" t="s">
        <v>6134</v>
      </c>
      <c r="M141" s="92" t="s">
        <v>6135</v>
      </c>
      <c r="N141" s="92" t="s">
        <v>26</v>
      </c>
      <c r="O141" s="92" t="s">
        <v>1510</v>
      </c>
      <c r="P141" s="92"/>
      <c r="Q141" s="92"/>
      <c r="R141" s="92"/>
      <c r="S141" s="92" t="s">
        <v>5844</v>
      </c>
      <c r="T141" s="92"/>
      <c r="U141" s="92"/>
      <c r="V141" s="92"/>
    </row>
    <row r="142" spans="1:22">
      <c r="A142" s="92">
        <v>141</v>
      </c>
      <c r="B142" s="92" t="s">
        <v>357</v>
      </c>
      <c r="C142" s="92" t="s">
        <v>358</v>
      </c>
      <c r="D142" s="92" t="s">
        <v>19</v>
      </c>
      <c r="E142" s="92" t="s">
        <v>6099</v>
      </c>
      <c r="F142" s="92" t="s">
        <v>5841</v>
      </c>
      <c r="G142" s="92">
        <v>2011</v>
      </c>
      <c r="H142" s="92">
        <v>43.591235599999997</v>
      </c>
      <c r="I142" s="92">
        <v>3.2583625999999999</v>
      </c>
      <c r="J142" s="92" t="s">
        <v>42</v>
      </c>
      <c r="K142" s="92" t="s">
        <v>1510</v>
      </c>
      <c r="L142" s="92" t="s">
        <v>6136</v>
      </c>
      <c r="M142" s="92" t="s">
        <v>6137</v>
      </c>
      <c r="N142" s="92" t="s">
        <v>23</v>
      </c>
      <c r="O142" s="92" t="s">
        <v>1510</v>
      </c>
      <c r="P142" s="92"/>
      <c r="Q142" s="92"/>
      <c r="R142" s="92"/>
      <c r="S142" s="92" t="s">
        <v>5844</v>
      </c>
      <c r="T142" s="92"/>
      <c r="U142" s="92"/>
      <c r="V142" s="92"/>
    </row>
    <row r="143" spans="1:22">
      <c r="A143" s="92">
        <v>142</v>
      </c>
      <c r="B143" s="92" t="s">
        <v>357</v>
      </c>
      <c r="C143" s="92" t="s">
        <v>358</v>
      </c>
      <c r="D143" s="92" t="s">
        <v>19</v>
      </c>
      <c r="E143" s="92" t="s">
        <v>6099</v>
      </c>
      <c r="F143" s="92" t="s">
        <v>5841</v>
      </c>
      <c r="G143" s="92">
        <v>2011</v>
      </c>
      <c r="H143" s="92">
        <v>43.591235599999997</v>
      </c>
      <c r="I143" s="92">
        <v>3.2583625999999999</v>
      </c>
      <c r="J143" s="92" t="s">
        <v>42</v>
      </c>
      <c r="K143" s="92" t="s">
        <v>1510</v>
      </c>
      <c r="L143" s="92" t="s">
        <v>6138</v>
      </c>
      <c r="M143" s="92" t="s">
        <v>6139</v>
      </c>
      <c r="N143" s="92" t="s">
        <v>23</v>
      </c>
      <c r="O143" s="92" t="s">
        <v>1510</v>
      </c>
      <c r="P143" s="92"/>
      <c r="Q143" s="92"/>
      <c r="R143" s="92"/>
      <c r="S143" s="92" t="s">
        <v>5844</v>
      </c>
      <c r="T143" s="92"/>
      <c r="U143" s="92"/>
      <c r="V143" s="92"/>
    </row>
    <row r="144" spans="1:22">
      <c r="A144" s="92">
        <v>143</v>
      </c>
      <c r="B144" s="92" t="s">
        <v>357</v>
      </c>
      <c r="C144" s="92" t="s">
        <v>358</v>
      </c>
      <c r="D144" s="92" t="s">
        <v>19</v>
      </c>
      <c r="E144" s="92" t="s">
        <v>6099</v>
      </c>
      <c r="F144" s="92" t="s">
        <v>5841</v>
      </c>
      <c r="G144" s="92">
        <v>2011</v>
      </c>
      <c r="H144" s="92">
        <v>43.591235599999997</v>
      </c>
      <c r="I144" s="92">
        <v>3.2583625999999999</v>
      </c>
      <c r="J144" s="92" t="s">
        <v>42</v>
      </c>
      <c r="K144" s="92" t="s">
        <v>1510</v>
      </c>
      <c r="L144" s="92" t="s">
        <v>6140</v>
      </c>
      <c r="M144" s="92" t="s">
        <v>6141</v>
      </c>
      <c r="N144" s="92" t="s">
        <v>23</v>
      </c>
      <c r="O144" s="92" t="s">
        <v>1510</v>
      </c>
      <c r="P144" s="92"/>
      <c r="Q144" s="92"/>
      <c r="R144" s="92"/>
      <c r="S144" s="92" t="s">
        <v>5844</v>
      </c>
      <c r="T144" s="92"/>
      <c r="U144" s="92"/>
      <c r="V144" s="92"/>
    </row>
    <row r="145" spans="1:22">
      <c r="A145" s="92">
        <v>144</v>
      </c>
      <c r="B145" s="92" t="s">
        <v>357</v>
      </c>
      <c r="C145" s="92" t="s">
        <v>358</v>
      </c>
      <c r="D145" s="92" t="s">
        <v>19</v>
      </c>
      <c r="E145" s="92" t="s">
        <v>6099</v>
      </c>
      <c r="F145" s="92" t="s">
        <v>5841</v>
      </c>
      <c r="G145" s="92">
        <v>2011</v>
      </c>
      <c r="H145" s="92">
        <v>43.591235599999997</v>
      </c>
      <c r="I145" s="92">
        <v>3.2583625999999999</v>
      </c>
      <c r="J145" s="92" t="s">
        <v>42</v>
      </c>
      <c r="K145" s="92" t="s">
        <v>1510</v>
      </c>
      <c r="L145" s="92" t="s">
        <v>6142</v>
      </c>
      <c r="M145" s="92" t="s">
        <v>6143</v>
      </c>
      <c r="N145" s="92" t="s">
        <v>26</v>
      </c>
      <c r="O145" s="92" t="s">
        <v>1510</v>
      </c>
      <c r="P145" s="92"/>
      <c r="Q145" s="92"/>
      <c r="R145" s="92"/>
      <c r="S145" s="92" t="s">
        <v>5844</v>
      </c>
      <c r="T145" s="92"/>
      <c r="U145" s="92"/>
      <c r="V145" s="92"/>
    </row>
    <row r="146" spans="1:22">
      <c r="A146" s="92">
        <v>145</v>
      </c>
      <c r="B146" s="92" t="s">
        <v>357</v>
      </c>
      <c r="C146" s="92" t="s">
        <v>358</v>
      </c>
      <c r="D146" s="92" t="s">
        <v>19</v>
      </c>
      <c r="E146" s="92" t="s">
        <v>6099</v>
      </c>
      <c r="F146" s="92" t="s">
        <v>5841</v>
      </c>
      <c r="G146" s="92">
        <v>2011</v>
      </c>
      <c r="H146" s="92">
        <v>43.591235599999997</v>
      </c>
      <c r="I146" s="92">
        <v>3.2583625999999999</v>
      </c>
      <c r="J146" s="92" t="s">
        <v>42</v>
      </c>
      <c r="K146" s="92" t="s">
        <v>1510</v>
      </c>
      <c r="L146" s="92" t="s">
        <v>6144</v>
      </c>
      <c r="M146" s="92" t="s">
        <v>6145</v>
      </c>
      <c r="N146" s="92" t="s">
        <v>26</v>
      </c>
      <c r="O146" s="92" t="s">
        <v>1510</v>
      </c>
      <c r="P146" s="92"/>
      <c r="Q146" s="92"/>
      <c r="R146" s="92"/>
      <c r="S146" s="92" t="s">
        <v>5844</v>
      </c>
      <c r="T146" s="92"/>
      <c r="U146" s="92"/>
      <c r="V146" s="92"/>
    </row>
    <row r="147" spans="1:22">
      <c r="A147" s="92">
        <v>146</v>
      </c>
      <c r="B147" s="92" t="s">
        <v>1360</v>
      </c>
      <c r="C147" s="92" t="s">
        <v>358</v>
      </c>
      <c r="D147" s="92" t="s">
        <v>19</v>
      </c>
      <c r="E147" s="92" t="s">
        <v>5865</v>
      </c>
      <c r="F147" s="92" t="s">
        <v>5841</v>
      </c>
      <c r="G147" s="92">
        <v>2011</v>
      </c>
      <c r="H147" s="92">
        <v>47.676190499999997</v>
      </c>
      <c r="I147" s="92">
        <v>1.4159071999999999</v>
      </c>
      <c r="J147" s="92" t="s">
        <v>42</v>
      </c>
      <c r="K147" s="92" t="s">
        <v>1510</v>
      </c>
      <c r="L147" s="92" t="s">
        <v>6146</v>
      </c>
      <c r="M147" s="92" t="s">
        <v>6147</v>
      </c>
      <c r="N147" s="92" t="s">
        <v>26</v>
      </c>
      <c r="O147" s="92" t="s">
        <v>1510</v>
      </c>
      <c r="P147" s="92"/>
      <c r="Q147" s="92"/>
      <c r="R147" s="92"/>
      <c r="S147" s="92" t="s">
        <v>5844</v>
      </c>
      <c r="T147" s="92"/>
      <c r="U147" s="92"/>
      <c r="V147" s="92"/>
    </row>
    <row r="148" spans="1:22">
      <c r="A148" s="92">
        <v>147</v>
      </c>
      <c r="B148" s="92" t="s">
        <v>1360</v>
      </c>
      <c r="C148" s="92" t="s">
        <v>358</v>
      </c>
      <c r="D148" s="92" t="s">
        <v>19</v>
      </c>
      <c r="E148" s="92" t="s">
        <v>5865</v>
      </c>
      <c r="F148" s="92" t="s">
        <v>5841</v>
      </c>
      <c r="G148" s="92">
        <v>2011</v>
      </c>
      <c r="H148" s="92">
        <v>47.676190499999997</v>
      </c>
      <c r="I148" s="92">
        <v>1.4159071999999999</v>
      </c>
      <c r="J148" s="92" t="s">
        <v>42</v>
      </c>
      <c r="K148" s="92" t="s">
        <v>1510</v>
      </c>
      <c r="L148" s="92" t="s">
        <v>6148</v>
      </c>
      <c r="M148" s="92" t="s">
        <v>6149</v>
      </c>
      <c r="N148" s="92" t="s">
        <v>26</v>
      </c>
      <c r="O148" s="92" t="s">
        <v>1510</v>
      </c>
      <c r="P148" s="92"/>
      <c r="Q148" s="92"/>
      <c r="R148" s="92"/>
      <c r="S148" s="92" t="s">
        <v>5844</v>
      </c>
      <c r="T148" s="92"/>
      <c r="U148" s="92"/>
      <c r="V148" s="92"/>
    </row>
    <row r="149" spans="1:22">
      <c r="A149" s="92">
        <v>148</v>
      </c>
      <c r="B149" s="92" t="s">
        <v>1360</v>
      </c>
      <c r="C149" s="92" t="s">
        <v>358</v>
      </c>
      <c r="D149" s="92" t="s">
        <v>19</v>
      </c>
      <c r="E149" s="92" t="s">
        <v>5865</v>
      </c>
      <c r="F149" s="92" t="s">
        <v>5841</v>
      </c>
      <c r="G149" s="92">
        <v>2011</v>
      </c>
      <c r="H149" s="92">
        <v>47.676190499999997</v>
      </c>
      <c r="I149" s="92">
        <v>1.4159071999999999</v>
      </c>
      <c r="J149" s="92" t="s">
        <v>42</v>
      </c>
      <c r="K149" s="92" t="s">
        <v>1510</v>
      </c>
      <c r="L149" s="92" t="s">
        <v>6150</v>
      </c>
      <c r="M149" s="92" t="s">
        <v>6151</v>
      </c>
      <c r="N149" s="92" t="s">
        <v>26</v>
      </c>
      <c r="O149" s="92" t="s">
        <v>1510</v>
      </c>
      <c r="P149" s="92"/>
      <c r="Q149" s="92"/>
      <c r="R149" s="92"/>
      <c r="S149" s="92" t="s">
        <v>5844</v>
      </c>
      <c r="T149" s="92"/>
      <c r="U149" s="92"/>
      <c r="V149" s="92"/>
    </row>
    <row r="150" spans="1:22">
      <c r="A150" s="92">
        <v>149</v>
      </c>
      <c r="B150" s="92" t="s">
        <v>1360</v>
      </c>
      <c r="C150" s="92" t="s">
        <v>358</v>
      </c>
      <c r="D150" s="92" t="s">
        <v>19</v>
      </c>
      <c r="E150" s="92" t="s">
        <v>5865</v>
      </c>
      <c r="F150" s="92" t="s">
        <v>5841</v>
      </c>
      <c r="G150" s="92">
        <v>2011</v>
      </c>
      <c r="H150" s="92">
        <v>47.676190499999997</v>
      </c>
      <c r="I150" s="92">
        <v>1.4159071999999999</v>
      </c>
      <c r="J150" s="92" t="s">
        <v>42</v>
      </c>
      <c r="K150" s="92" t="s">
        <v>1510</v>
      </c>
      <c r="L150" s="92" t="s">
        <v>6152</v>
      </c>
      <c r="M150" s="92" t="s">
        <v>6153</v>
      </c>
      <c r="N150" s="92" t="s">
        <v>26</v>
      </c>
      <c r="O150" s="92" t="s">
        <v>1510</v>
      </c>
      <c r="P150" s="92"/>
      <c r="Q150" s="92"/>
      <c r="R150" s="92"/>
      <c r="S150" s="92" t="s">
        <v>5844</v>
      </c>
      <c r="T150" s="92"/>
      <c r="U150" s="92"/>
      <c r="V150" s="92"/>
    </row>
    <row r="151" spans="1:22">
      <c r="A151" s="92">
        <v>150</v>
      </c>
      <c r="B151" s="92" t="s">
        <v>1360</v>
      </c>
      <c r="C151" s="92" t="s">
        <v>358</v>
      </c>
      <c r="D151" s="92" t="s">
        <v>19</v>
      </c>
      <c r="E151" s="92" t="s">
        <v>5865</v>
      </c>
      <c r="F151" s="92" t="s">
        <v>5841</v>
      </c>
      <c r="G151" s="92">
        <v>2011</v>
      </c>
      <c r="H151" s="92">
        <v>47.676190499999997</v>
      </c>
      <c r="I151" s="92">
        <v>1.4159071999999999</v>
      </c>
      <c r="J151" s="92" t="s">
        <v>42</v>
      </c>
      <c r="K151" s="92" t="s">
        <v>1510</v>
      </c>
      <c r="L151" s="92" t="s">
        <v>6154</v>
      </c>
      <c r="M151" s="92" t="s">
        <v>6155</v>
      </c>
      <c r="N151" s="92" t="s">
        <v>26</v>
      </c>
      <c r="O151" s="92" t="s">
        <v>1510</v>
      </c>
      <c r="P151" s="92"/>
      <c r="Q151" s="92"/>
      <c r="R151" s="92"/>
      <c r="S151" s="92" t="s">
        <v>5844</v>
      </c>
      <c r="T151" s="92"/>
      <c r="U151" s="92"/>
      <c r="V151" s="92"/>
    </row>
    <row r="152" spans="1:22">
      <c r="A152" s="92">
        <v>151</v>
      </c>
      <c r="B152" s="92" t="s">
        <v>1360</v>
      </c>
      <c r="C152" s="92" t="s">
        <v>358</v>
      </c>
      <c r="D152" s="92" t="s">
        <v>19</v>
      </c>
      <c r="E152" s="92" t="s">
        <v>5865</v>
      </c>
      <c r="F152" s="92" t="s">
        <v>5841</v>
      </c>
      <c r="G152" s="92">
        <v>2011</v>
      </c>
      <c r="H152" s="92">
        <v>47.676190499999997</v>
      </c>
      <c r="I152" s="92">
        <v>1.4159071999999999</v>
      </c>
      <c r="J152" s="92" t="s">
        <v>42</v>
      </c>
      <c r="K152" s="92" t="s">
        <v>1510</v>
      </c>
      <c r="L152" s="92" t="s">
        <v>6156</v>
      </c>
      <c r="M152" s="92" t="s">
        <v>6157</v>
      </c>
      <c r="N152" s="92" t="s">
        <v>26</v>
      </c>
      <c r="O152" s="92" t="s">
        <v>1510</v>
      </c>
      <c r="P152" s="92"/>
      <c r="Q152" s="92"/>
      <c r="R152" s="92"/>
      <c r="S152" s="92" t="s">
        <v>5844</v>
      </c>
      <c r="T152" s="92"/>
      <c r="U152" s="92"/>
      <c r="V152" s="92"/>
    </row>
    <row r="153" spans="1:22">
      <c r="A153" s="92">
        <v>152</v>
      </c>
      <c r="B153" s="92" t="s">
        <v>1360</v>
      </c>
      <c r="C153" s="92" t="s">
        <v>358</v>
      </c>
      <c r="D153" s="92" t="s">
        <v>19</v>
      </c>
      <c r="E153" s="92" t="s">
        <v>5865</v>
      </c>
      <c r="F153" s="92" t="s">
        <v>5841</v>
      </c>
      <c r="G153" s="92">
        <v>2011</v>
      </c>
      <c r="H153" s="92">
        <v>47.676190499999997</v>
      </c>
      <c r="I153" s="92">
        <v>1.4159071999999999</v>
      </c>
      <c r="J153" s="92" t="s">
        <v>42</v>
      </c>
      <c r="K153" s="92" t="s">
        <v>1510</v>
      </c>
      <c r="L153" s="92" t="s">
        <v>6158</v>
      </c>
      <c r="M153" s="92" t="s">
        <v>6159</v>
      </c>
      <c r="N153" s="92" t="s">
        <v>26</v>
      </c>
      <c r="O153" s="92" t="s">
        <v>1510</v>
      </c>
      <c r="P153" s="92"/>
      <c r="Q153" s="92"/>
      <c r="R153" s="92"/>
      <c r="S153" s="92" t="s">
        <v>5844</v>
      </c>
      <c r="T153" s="92"/>
      <c r="U153" s="92"/>
      <c r="V153" s="92"/>
    </row>
    <row r="154" spans="1:22">
      <c r="A154" s="92">
        <v>153</v>
      </c>
      <c r="B154" s="92" t="s">
        <v>1360</v>
      </c>
      <c r="C154" s="92" t="s">
        <v>358</v>
      </c>
      <c r="D154" s="92" t="s">
        <v>19</v>
      </c>
      <c r="E154" s="92" t="s">
        <v>5865</v>
      </c>
      <c r="F154" s="92" t="s">
        <v>5841</v>
      </c>
      <c r="G154" s="92">
        <v>2011</v>
      </c>
      <c r="H154" s="92">
        <v>47.676190499999997</v>
      </c>
      <c r="I154" s="92">
        <v>1.4159071999999999</v>
      </c>
      <c r="J154" s="92" t="s">
        <v>42</v>
      </c>
      <c r="K154" s="92" t="s">
        <v>1510</v>
      </c>
      <c r="L154" s="92" t="s">
        <v>6160</v>
      </c>
      <c r="M154" s="92" t="s">
        <v>6161</v>
      </c>
      <c r="N154" s="92" t="s">
        <v>26</v>
      </c>
      <c r="O154" s="92" t="s">
        <v>1510</v>
      </c>
      <c r="P154" s="92"/>
      <c r="Q154" s="92"/>
      <c r="R154" s="92"/>
      <c r="S154" s="92" t="s">
        <v>5844</v>
      </c>
      <c r="T154" s="92"/>
      <c r="U154" s="92"/>
      <c r="V154" s="92"/>
    </row>
    <row r="155" spans="1:22">
      <c r="A155" s="92">
        <v>154</v>
      </c>
      <c r="B155" s="92" t="s">
        <v>1360</v>
      </c>
      <c r="C155" s="92" t="s">
        <v>358</v>
      </c>
      <c r="D155" s="92" t="s">
        <v>19</v>
      </c>
      <c r="E155" s="92" t="s">
        <v>5865</v>
      </c>
      <c r="F155" s="92" t="s">
        <v>5841</v>
      </c>
      <c r="G155" s="92">
        <v>2011</v>
      </c>
      <c r="H155" s="92">
        <v>47.676190499999997</v>
      </c>
      <c r="I155" s="92">
        <v>1.4159071999999999</v>
      </c>
      <c r="J155" s="92" t="s">
        <v>42</v>
      </c>
      <c r="K155" s="92" t="s">
        <v>1510</v>
      </c>
      <c r="L155" s="92" t="s">
        <v>6162</v>
      </c>
      <c r="M155" s="92" t="s">
        <v>6163</v>
      </c>
      <c r="N155" s="92" t="s">
        <v>26</v>
      </c>
      <c r="O155" s="92" t="s">
        <v>1510</v>
      </c>
      <c r="P155" s="92"/>
      <c r="Q155" s="92"/>
      <c r="R155" s="92"/>
      <c r="S155" s="92" t="s">
        <v>5844</v>
      </c>
      <c r="T155" s="92"/>
      <c r="U155" s="92"/>
      <c r="V155" s="92"/>
    </row>
    <row r="156" spans="1:22">
      <c r="A156" s="92">
        <v>155</v>
      </c>
      <c r="B156" s="92" t="s">
        <v>1360</v>
      </c>
      <c r="C156" s="92" t="s">
        <v>358</v>
      </c>
      <c r="D156" s="92" t="s">
        <v>19</v>
      </c>
      <c r="E156" s="92" t="s">
        <v>5865</v>
      </c>
      <c r="F156" s="92" t="s">
        <v>5841</v>
      </c>
      <c r="G156" s="92">
        <v>2011</v>
      </c>
      <c r="H156" s="92">
        <v>47.676190499999997</v>
      </c>
      <c r="I156" s="92">
        <v>1.4159071999999999</v>
      </c>
      <c r="J156" s="92" t="s">
        <v>42</v>
      </c>
      <c r="K156" s="92" t="s">
        <v>1510</v>
      </c>
      <c r="L156" s="92" t="s">
        <v>6164</v>
      </c>
      <c r="M156" s="92" t="s">
        <v>6165</v>
      </c>
      <c r="N156" s="92" t="s">
        <v>26</v>
      </c>
      <c r="O156" s="92" t="s">
        <v>1510</v>
      </c>
      <c r="P156" s="92"/>
      <c r="Q156" s="92"/>
      <c r="R156" s="92"/>
      <c r="S156" s="92" t="s">
        <v>5844</v>
      </c>
      <c r="T156" s="92"/>
      <c r="U156" s="92"/>
      <c r="V156" s="92"/>
    </row>
    <row r="157" spans="1:22">
      <c r="A157" s="92">
        <v>156</v>
      </c>
      <c r="B157" s="92" t="s">
        <v>1360</v>
      </c>
      <c r="C157" s="92" t="s">
        <v>358</v>
      </c>
      <c r="D157" s="92" t="s">
        <v>19</v>
      </c>
      <c r="E157" s="92" t="s">
        <v>5865</v>
      </c>
      <c r="F157" s="92" t="s">
        <v>5841</v>
      </c>
      <c r="G157" s="92">
        <v>2011</v>
      </c>
      <c r="H157" s="92">
        <v>47.676190499999997</v>
      </c>
      <c r="I157" s="92">
        <v>1.4159071999999999</v>
      </c>
      <c r="J157" s="92" t="s">
        <v>42</v>
      </c>
      <c r="K157" s="92" t="s">
        <v>1510</v>
      </c>
      <c r="L157" s="92" t="s">
        <v>6166</v>
      </c>
      <c r="M157" s="92" t="s">
        <v>6167</v>
      </c>
      <c r="N157" s="92" t="s">
        <v>26</v>
      </c>
      <c r="O157" s="92" t="s">
        <v>1510</v>
      </c>
      <c r="P157" s="92"/>
      <c r="Q157" s="92"/>
      <c r="R157" s="92"/>
      <c r="S157" s="92" t="s">
        <v>5844</v>
      </c>
      <c r="T157" s="92"/>
      <c r="U157" s="92"/>
      <c r="V157" s="92"/>
    </row>
    <row r="158" spans="1:22">
      <c r="A158" s="92">
        <v>157</v>
      </c>
      <c r="B158" s="92" t="s">
        <v>1360</v>
      </c>
      <c r="C158" s="92" t="s">
        <v>358</v>
      </c>
      <c r="D158" s="92" t="s">
        <v>19</v>
      </c>
      <c r="E158" s="92" t="s">
        <v>5865</v>
      </c>
      <c r="F158" s="92" t="s">
        <v>5841</v>
      </c>
      <c r="G158" s="92">
        <v>2011</v>
      </c>
      <c r="H158" s="92">
        <v>47.676190499999997</v>
      </c>
      <c r="I158" s="92">
        <v>1.4159071999999999</v>
      </c>
      <c r="J158" s="92" t="s">
        <v>42</v>
      </c>
      <c r="K158" s="92" t="s">
        <v>1510</v>
      </c>
      <c r="L158" s="92" t="s">
        <v>6168</v>
      </c>
      <c r="M158" s="92" t="s">
        <v>6169</v>
      </c>
      <c r="N158" s="92" t="s">
        <v>26</v>
      </c>
      <c r="O158" s="92" t="s">
        <v>1510</v>
      </c>
      <c r="P158" s="92"/>
      <c r="Q158" s="92"/>
      <c r="R158" s="92"/>
      <c r="S158" s="92" t="s">
        <v>5844</v>
      </c>
      <c r="T158" s="92"/>
      <c r="U158" s="92"/>
      <c r="V158" s="92"/>
    </row>
    <row r="159" spans="1:22">
      <c r="A159" s="92">
        <v>158</v>
      </c>
      <c r="B159" s="92" t="s">
        <v>1360</v>
      </c>
      <c r="C159" s="92" t="s">
        <v>358</v>
      </c>
      <c r="D159" s="92" t="s">
        <v>19</v>
      </c>
      <c r="E159" s="92" t="s">
        <v>5865</v>
      </c>
      <c r="F159" s="92" t="s">
        <v>5841</v>
      </c>
      <c r="G159" s="92">
        <v>2011</v>
      </c>
      <c r="H159" s="92">
        <v>47.676190499999997</v>
      </c>
      <c r="I159" s="92">
        <v>1.4159071999999999</v>
      </c>
      <c r="J159" s="92" t="s">
        <v>42</v>
      </c>
      <c r="K159" s="92" t="s">
        <v>1510</v>
      </c>
      <c r="L159" s="92" t="s">
        <v>6170</v>
      </c>
      <c r="M159" s="92" t="s">
        <v>6171</v>
      </c>
      <c r="N159" s="92" t="s">
        <v>26</v>
      </c>
      <c r="O159" s="92" t="s">
        <v>1510</v>
      </c>
      <c r="P159" s="92"/>
      <c r="Q159" s="92"/>
      <c r="R159" s="92"/>
      <c r="S159" s="92" t="s">
        <v>5844</v>
      </c>
      <c r="T159" s="92"/>
      <c r="U159" s="92"/>
      <c r="V159" s="92"/>
    </row>
    <row r="160" spans="1:22">
      <c r="A160" s="92">
        <v>159</v>
      </c>
      <c r="B160" s="92" t="s">
        <v>1360</v>
      </c>
      <c r="C160" s="92" t="s">
        <v>358</v>
      </c>
      <c r="D160" s="92" t="s">
        <v>19</v>
      </c>
      <c r="E160" s="92" t="s">
        <v>5865</v>
      </c>
      <c r="F160" s="92" t="s">
        <v>5841</v>
      </c>
      <c r="G160" s="92">
        <v>2011</v>
      </c>
      <c r="H160" s="92">
        <v>47.676190499999997</v>
      </c>
      <c r="I160" s="92">
        <v>1.4159071999999999</v>
      </c>
      <c r="J160" s="92" t="s">
        <v>42</v>
      </c>
      <c r="K160" s="92" t="s">
        <v>1510</v>
      </c>
      <c r="L160" s="92" t="s">
        <v>6172</v>
      </c>
      <c r="M160" s="92" t="s">
        <v>6173</v>
      </c>
      <c r="N160" s="92" t="s">
        <v>26</v>
      </c>
      <c r="O160" s="92" t="s">
        <v>1510</v>
      </c>
      <c r="P160" s="92"/>
      <c r="Q160" s="92"/>
      <c r="R160" s="92"/>
      <c r="S160" s="92" t="s">
        <v>5844</v>
      </c>
      <c r="T160" s="92"/>
      <c r="U160" s="92"/>
      <c r="V160" s="92"/>
    </row>
    <row r="161" spans="1:22">
      <c r="A161" s="92">
        <v>160</v>
      </c>
      <c r="B161" s="92" t="s">
        <v>1360</v>
      </c>
      <c r="C161" s="92" t="s">
        <v>358</v>
      </c>
      <c r="D161" s="92" t="s">
        <v>19</v>
      </c>
      <c r="E161" s="92" t="s">
        <v>5865</v>
      </c>
      <c r="F161" s="92" t="s">
        <v>5841</v>
      </c>
      <c r="G161" s="92">
        <v>2011</v>
      </c>
      <c r="H161" s="92">
        <v>47.676190499999997</v>
      </c>
      <c r="I161" s="92">
        <v>1.4159071999999999</v>
      </c>
      <c r="J161" s="92" t="s">
        <v>42</v>
      </c>
      <c r="K161" s="92" t="s">
        <v>1510</v>
      </c>
      <c r="L161" s="92" t="s">
        <v>6174</v>
      </c>
      <c r="M161" s="92" t="s">
        <v>6175</v>
      </c>
      <c r="N161" s="92" t="s">
        <v>26</v>
      </c>
      <c r="O161" s="92" t="s">
        <v>1510</v>
      </c>
      <c r="P161" s="92"/>
      <c r="Q161" s="92"/>
      <c r="R161" s="92"/>
      <c r="S161" s="92" t="s">
        <v>5844</v>
      </c>
      <c r="T161" s="92"/>
      <c r="U161" s="92"/>
      <c r="V161" s="92"/>
    </row>
    <row r="162" spans="1:22">
      <c r="A162" s="92">
        <v>161</v>
      </c>
      <c r="B162" s="92" t="s">
        <v>1360</v>
      </c>
      <c r="C162" s="92" t="s">
        <v>358</v>
      </c>
      <c r="D162" s="92" t="s">
        <v>19</v>
      </c>
      <c r="E162" s="92" t="s">
        <v>5865</v>
      </c>
      <c r="F162" s="92" t="s">
        <v>5841</v>
      </c>
      <c r="G162" s="92">
        <v>2011</v>
      </c>
      <c r="H162" s="92">
        <v>47.676190499999997</v>
      </c>
      <c r="I162" s="92">
        <v>1.4159071999999999</v>
      </c>
      <c r="J162" s="92" t="s">
        <v>42</v>
      </c>
      <c r="K162" s="92" t="s">
        <v>1510</v>
      </c>
      <c r="L162" s="92" t="s">
        <v>6176</v>
      </c>
      <c r="M162" s="92" t="s">
        <v>6177</v>
      </c>
      <c r="N162" s="92" t="s">
        <v>26</v>
      </c>
      <c r="O162" s="92" t="s">
        <v>1510</v>
      </c>
      <c r="P162" s="92"/>
      <c r="Q162" s="92"/>
      <c r="R162" s="92"/>
      <c r="S162" s="92" t="s">
        <v>5844</v>
      </c>
      <c r="T162" s="92"/>
      <c r="U162" s="92"/>
      <c r="V162" s="92"/>
    </row>
    <row r="163" spans="1:22">
      <c r="A163" s="92">
        <v>162</v>
      </c>
      <c r="B163" s="92" t="s">
        <v>1360</v>
      </c>
      <c r="C163" s="92" t="s">
        <v>358</v>
      </c>
      <c r="D163" s="92" t="s">
        <v>19</v>
      </c>
      <c r="E163" s="92" t="s">
        <v>5865</v>
      </c>
      <c r="F163" s="92" t="s">
        <v>5841</v>
      </c>
      <c r="G163" s="92">
        <v>2011</v>
      </c>
      <c r="H163" s="92">
        <v>47.676190499999997</v>
      </c>
      <c r="I163" s="92">
        <v>1.4159071999999999</v>
      </c>
      <c r="J163" s="92" t="s">
        <v>42</v>
      </c>
      <c r="K163" s="92" t="s">
        <v>1510</v>
      </c>
      <c r="L163" s="92" t="s">
        <v>6178</v>
      </c>
      <c r="M163" s="92" t="s">
        <v>6179</v>
      </c>
      <c r="N163" s="92" t="s">
        <v>26</v>
      </c>
      <c r="O163" s="92" t="s">
        <v>1510</v>
      </c>
      <c r="P163" s="92"/>
      <c r="Q163" s="92"/>
      <c r="R163" s="92"/>
      <c r="S163" s="92" t="s">
        <v>5844</v>
      </c>
      <c r="T163" s="92"/>
      <c r="U163" s="92"/>
      <c r="V163" s="92"/>
    </row>
    <row r="164" spans="1:22">
      <c r="A164" s="92">
        <v>163</v>
      </c>
      <c r="B164" s="92" t="s">
        <v>1360</v>
      </c>
      <c r="C164" s="92" t="s">
        <v>358</v>
      </c>
      <c r="D164" s="92" t="s">
        <v>19</v>
      </c>
      <c r="E164" s="92" t="s">
        <v>5865</v>
      </c>
      <c r="F164" s="92" t="s">
        <v>5841</v>
      </c>
      <c r="G164" s="92">
        <v>2011</v>
      </c>
      <c r="H164" s="92">
        <v>47.676190499999997</v>
      </c>
      <c r="I164" s="92">
        <v>1.4159071999999999</v>
      </c>
      <c r="J164" s="92" t="s">
        <v>42</v>
      </c>
      <c r="K164" s="92" t="s">
        <v>1510</v>
      </c>
      <c r="L164" s="92" t="s">
        <v>6180</v>
      </c>
      <c r="M164" s="92" t="s">
        <v>6181</v>
      </c>
      <c r="N164" s="92" t="s">
        <v>23</v>
      </c>
      <c r="O164" s="92" t="s">
        <v>1510</v>
      </c>
      <c r="P164" s="92"/>
      <c r="Q164" s="92"/>
      <c r="R164" s="92"/>
      <c r="S164" s="92" t="s">
        <v>5844</v>
      </c>
      <c r="T164" s="92"/>
      <c r="U164" s="92"/>
      <c r="V164" s="92"/>
    </row>
    <row r="165" spans="1:22">
      <c r="A165" s="92">
        <v>164</v>
      </c>
      <c r="B165" s="92" t="s">
        <v>1360</v>
      </c>
      <c r="C165" s="92" t="s">
        <v>358</v>
      </c>
      <c r="D165" s="92" t="s">
        <v>19</v>
      </c>
      <c r="E165" s="92" t="s">
        <v>5865</v>
      </c>
      <c r="F165" s="92" t="s">
        <v>5841</v>
      </c>
      <c r="G165" s="92">
        <v>2011</v>
      </c>
      <c r="H165" s="92">
        <v>47.676190499999997</v>
      </c>
      <c r="I165" s="92">
        <v>1.4159071999999999</v>
      </c>
      <c r="J165" s="92" t="s">
        <v>42</v>
      </c>
      <c r="K165" s="92" t="s">
        <v>1510</v>
      </c>
      <c r="L165" s="92" t="s">
        <v>6182</v>
      </c>
      <c r="M165" s="92" t="s">
        <v>6183</v>
      </c>
      <c r="N165" s="92" t="s">
        <v>26</v>
      </c>
      <c r="O165" s="92" t="s">
        <v>1510</v>
      </c>
      <c r="P165" s="92"/>
      <c r="Q165" s="92"/>
      <c r="R165" s="92"/>
      <c r="S165" s="92" t="s">
        <v>5844</v>
      </c>
      <c r="T165" s="92"/>
      <c r="U165" s="92"/>
      <c r="V165" s="92"/>
    </row>
    <row r="166" spans="1:22">
      <c r="A166" s="92">
        <v>165</v>
      </c>
      <c r="B166" s="92" t="s">
        <v>1360</v>
      </c>
      <c r="C166" s="92" t="s">
        <v>358</v>
      </c>
      <c r="D166" s="92" t="s">
        <v>19</v>
      </c>
      <c r="E166" s="92" t="s">
        <v>5865</v>
      </c>
      <c r="F166" s="92" t="s">
        <v>5841</v>
      </c>
      <c r="G166" s="92">
        <v>2011</v>
      </c>
      <c r="H166" s="92">
        <v>47.676190499999997</v>
      </c>
      <c r="I166" s="92">
        <v>1.4159071999999999</v>
      </c>
      <c r="J166" s="92" t="s">
        <v>42</v>
      </c>
      <c r="K166" s="92" t="s">
        <v>1510</v>
      </c>
      <c r="L166" s="92" t="s">
        <v>6184</v>
      </c>
      <c r="M166" s="92" t="s">
        <v>6185</v>
      </c>
      <c r="N166" s="92" t="s">
        <v>26</v>
      </c>
      <c r="O166" s="92" t="s">
        <v>1510</v>
      </c>
      <c r="P166" s="92"/>
      <c r="Q166" s="92"/>
      <c r="R166" s="92"/>
      <c r="S166" s="92" t="s">
        <v>5844</v>
      </c>
      <c r="T166" s="92"/>
      <c r="U166" s="92"/>
      <c r="V166" s="92"/>
    </row>
    <row r="167" spans="1:22">
      <c r="A167" s="92">
        <v>166</v>
      </c>
      <c r="B167" s="92" t="s">
        <v>1360</v>
      </c>
      <c r="C167" s="92" t="s">
        <v>358</v>
      </c>
      <c r="D167" s="92" t="s">
        <v>19</v>
      </c>
      <c r="E167" s="92" t="s">
        <v>5865</v>
      </c>
      <c r="F167" s="92" t="s">
        <v>5841</v>
      </c>
      <c r="G167" s="92">
        <v>2011</v>
      </c>
      <c r="H167" s="92">
        <v>47.676190499999997</v>
      </c>
      <c r="I167" s="92">
        <v>1.4159071999999999</v>
      </c>
      <c r="J167" s="92" t="s">
        <v>42</v>
      </c>
      <c r="K167" s="92" t="s">
        <v>1510</v>
      </c>
      <c r="L167" s="92" t="s">
        <v>6186</v>
      </c>
      <c r="M167" s="92" t="s">
        <v>6187</v>
      </c>
      <c r="N167" s="92" t="s">
        <v>23</v>
      </c>
      <c r="O167" s="92" t="s">
        <v>1510</v>
      </c>
      <c r="P167" s="92"/>
      <c r="Q167" s="92"/>
      <c r="R167" s="92"/>
      <c r="S167" s="92" t="s">
        <v>5844</v>
      </c>
      <c r="T167" s="92"/>
      <c r="U167" s="92"/>
      <c r="V167" s="92"/>
    </row>
    <row r="168" spans="1:22">
      <c r="A168" s="92">
        <v>167</v>
      </c>
      <c r="B168" s="92" t="s">
        <v>1360</v>
      </c>
      <c r="C168" s="92" t="s">
        <v>358</v>
      </c>
      <c r="D168" s="92" t="s">
        <v>19</v>
      </c>
      <c r="E168" s="92" t="s">
        <v>5865</v>
      </c>
      <c r="F168" s="92" t="s">
        <v>5841</v>
      </c>
      <c r="G168" s="92">
        <v>2011</v>
      </c>
      <c r="H168" s="92">
        <v>47.676190499999997</v>
      </c>
      <c r="I168" s="92">
        <v>1.4159071999999999</v>
      </c>
      <c r="J168" s="92" t="s">
        <v>42</v>
      </c>
      <c r="K168" s="92" t="s">
        <v>1510</v>
      </c>
      <c r="L168" s="92" t="s">
        <v>6188</v>
      </c>
      <c r="M168" s="92" t="s">
        <v>6189</v>
      </c>
      <c r="N168" s="92" t="s">
        <v>23</v>
      </c>
      <c r="O168" s="92" t="s">
        <v>1510</v>
      </c>
      <c r="P168" s="92"/>
      <c r="Q168" s="92"/>
      <c r="R168" s="92"/>
      <c r="S168" s="92" t="s">
        <v>5844</v>
      </c>
      <c r="T168" s="92"/>
      <c r="U168" s="92"/>
      <c r="V168" s="92"/>
    </row>
    <row r="169" spans="1:22">
      <c r="A169" s="92">
        <v>168</v>
      </c>
      <c r="B169" s="92" t="s">
        <v>1360</v>
      </c>
      <c r="C169" s="92" t="s">
        <v>358</v>
      </c>
      <c r="D169" s="92" t="s">
        <v>19</v>
      </c>
      <c r="E169" s="92" t="s">
        <v>5865</v>
      </c>
      <c r="F169" s="92" t="s">
        <v>5841</v>
      </c>
      <c r="G169" s="92">
        <v>2011</v>
      </c>
      <c r="H169" s="92">
        <v>47.676190499999997</v>
      </c>
      <c r="I169" s="92">
        <v>1.4159071999999999</v>
      </c>
      <c r="J169" s="92" t="s">
        <v>42</v>
      </c>
      <c r="K169" s="92" t="s">
        <v>1510</v>
      </c>
      <c r="L169" s="92" t="s">
        <v>6190</v>
      </c>
      <c r="M169" s="92" t="s">
        <v>6191</v>
      </c>
      <c r="N169" s="92" t="s">
        <v>26</v>
      </c>
      <c r="O169" s="92" t="s">
        <v>1510</v>
      </c>
      <c r="P169" s="92"/>
      <c r="Q169" s="92"/>
      <c r="R169" s="92"/>
      <c r="S169" s="92" t="s">
        <v>5844</v>
      </c>
      <c r="T169" s="92"/>
      <c r="U169" s="92"/>
      <c r="V169" s="92"/>
    </row>
    <row r="170" spans="1:22">
      <c r="A170" s="92">
        <v>169</v>
      </c>
      <c r="B170" s="92" t="s">
        <v>1360</v>
      </c>
      <c r="C170" s="92" t="s">
        <v>358</v>
      </c>
      <c r="D170" s="92" t="s">
        <v>19</v>
      </c>
      <c r="E170" s="92" t="s">
        <v>5865</v>
      </c>
      <c r="F170" s="92" t="s">
        <v>5841</v>
      </c>
      <c r="G170" s="92">
        <v>2011</v>
      </c>
      <c r="H170" s="92">
        <v>47.676190499999997</v>
      </c>
      <c r="I170" s="92">
        <v>1.4159071999999999</v>
      </c>
      <c r="J170" s="92" t="s">
        <v>42</v>
      </c>
      <c r="K170" s="92" t="s">
        <v>1510</v>
      </c>
      <c r="L170" s="92" t="s">
        <v>6192</v>
      </c>
      <c r="M170" s="92" t="s">
        <v>6193</v>
      </c>
      <c r="N170" s="92" t="s">
        <v>26</v>
      </c>
      <c r="O170" s="92" t="s">
        <v>1510</v>
      </c>
      <c r="P170" s="92"/>
      <c r="Q170" s="92"/>
      <c r="R170" s="92"/>
      <c r="S170" s="92" t="s">
        <v>5844</v>
      </c>
      <c r="T170" s="92"/>
      <c r="U170" s="92"/>
      <c r="V170" s="92"/>
    </row>
    <row r="171" spans="1:22">
      <c r="A171" s="92">
        <v>170</v>
      </c>
      <c r="B171" s="92" t="s">
        <v>1360</v>
      </c>
      <c r="C171" s="92" t="s">
        <v>358</v>
      </c>
      <c r="D171" s="92" t="s">
        <v>19</v>
      </c>
      <c r="E171" s="92" t="s">
        <v>5865</v>
      </c>
      <c r="F171" s="92" t="s">
        <v>5841</v>
      </c>
      <c r="G171" s="92">
        <v>2011</v>
      </c>
      <c r="H171" s="92">
        <v>47.676190499999997</v>
      </c>
      <c r="I171" s="92">
        <v>1.4159071999999999</v>
      </c>
      <c r="J171" s="92" t="s">
        <v>42</v>
      </c>
      <c r="K171" s="92" t="s">
        <v>1510</v>
      </c>
      <c r="L171" s="92" t="s">
        <v>6194</v>
      </c>
      <c r="M171" s="92" t="s">
        <v>6195</v>
      </c>
      <c r="N171" s="92" t="s">
        <v>23</v>
      </c>
      <c r="O171" s="92" t="s">
        <v>1510</v>
      </c>
      <c r="P171" s="92"/>
      <c r="Q171" s="92"/>
      <c r="R171" s="92"/>
      <c r="S171" s="92" t="s">
        <v>5844</v>
      </c>
      <c r="T171" s="92"/>
      <c r="U171" s="92"/>
      <c r="V171" s="92"/>
    </row>
    <row r="172" spans="1:22">
      <c r="A172" s="92">
        <v>171</v>
      </c>
      <c r="B172" s="92" t="s">
        <v>1360</v>
      </c>
      <c r="C172" s="92" t="s">
        <v>358</v>
      </c>
      <c r="D172" s="92" t="s">
        <v>19</v>
      </c>
      <c r="E172" s="92" t="s">
        <v>5865</v>
      </c>
      <c r="F172" s="92" t="s">
        <v>5841</v>
      </c>
      <c r="G172" s="92">
        <v>2011</v>
      </c>
      <c r="H172" s="92">
        <v>47.676190499999997</v>
      </c>
      <c r="I172" s="92">
        <v>1.4159071999999999</v>
      </c>
      <c r="J172" s="92" t="s">
        <v>42</v>
      </c>
      <c r="K172" s="92" t="s">
        <v>1510</v>
      </c>
      <c r="L172" s="92" t="s">
        <v>6196</v>
      </c>
      <c r="M172" s="92" t="s">
        <v>6197</v>
      </c>
      <c r="N172" s="92" t="s">
        <v>23</v>
      </c>
      <c r="O172" s="92" t="s">
        <v>1510</v>
      </c>
      <c r="P172" s="92"/>
      <c r="Q172" s="92"/>
      <c r="R172" s="92"/>
      <c r="S172" s="92" t="s">
        <v>5844</v>
      </c>
      <c r="T172" s="92"/>
      <c r="U172" s="92"/>
      <c r="V172" s="92"/>
    </row>
    <row r="173" spans="1:22">
      <c r="A173" s="92">
        <v>172</v>
      </c>
      <c r="B173" s="92" t="s">
        <v>1360</v>
      </c>
      <c r="C173" s="92" t="s">
        <v>358</v>
      </c>
      <c r="D173" s="92" t="s">
        <v>19</v>
      </c>
      <c r="E173" s="92" t="s">
        <v>5865</v>
      </c>
      <c r="F173" s="92" t="s">
        <v>5841</v>
      </c>
      <c r="G173" s="92">
        <v>2011</v>
      </c>
      <c r="H173" s="92">
        <v>47.676190499999997</v>
      </c>
      <c r="I173" s="92">
        <v>1.4159071999999999</v>
      </c>
      <c r="J173" s="92" t="s">
        <v>42</v>
      </c>
      <c r="K173" s="92" t="s">
        <v>1510</v>
      </c>
      <c r="L173" s="92" t="s">
        <v>6198</v>
      </c>
      <c r="M173" s="92" t="s">
        <v>6199</v>
      </c>
      <c r="N173" s="92" t="s">
        <v>26</v>
      </c>
      <c r="O173" s="92" t="s">
        <v>1510</v>
      </c>
      <c r="P173" s="92"/>
      <c r="Q173" s="92"/>
      <c r="R173" s="92"/>
      <c r="S173" s="92" t="s">
        <v>5844</v>
      </c>
      <c r="T173" s="92"/>
      <c r="U173" s="92"/>
      <c r="V173" s="92"/>
    </row>
    <row r="174" spans="1:22">
      <c r="A174" s="92">
        <v>173</v>
      </c>
      <c r="B174" s="92" t="s">
        <v>1360</v>
      </c>
      <c r="C174" s="92" t="s">
        <v>358</v>
      </c>
      <c r="D174" s="92" t="s">
        <v>19</v>
      </c>
      <c r="E174" s="92" t="s">
        <v>5865</v>
      </c>
      <c r="F174" s="92" t="s">
        <v>5841</v>
      </c>
      <c r="G174" s="92">
        <v>2011</v>
      </c>
      <c r="H174" s="92">
        <v>47.676190499999997</v>
      </c>
      <c r="I174" s="92">
        <v>1.4159071999999999</v>
      </c>
      <c r="J174" s="92" t="s">
        <v>42</v>
      </c>
      <c r="K174" s="92" t="s">
        <v>1510</v>
      </c>
      <c r="L174" s="92" t="s">
        <v>6200</v>
      </c>
      <c r="M174" s="92" t="s">
        <v>6201</v>
      </c>
      <c r="N174" s="92" t="s">
        <v>26</v>
      </c>
      <c r="O174" s="92" t="s">
        <v>1510</v>
      </c>
      <c r="P174" s="92"/>
      <c r="Q174" s="92"/>
      <c r="R174" s="92"/>
      <c r="S174" s="92" t="s">
        <v>5844</v>
      </c>
      <c r="T174" s="92"/>
      <c r="U174" s="92"/>
      <c r="V174" s="92"/>
    </row>
    <row r="175" spans="1:22">
      <c r="A175" s="92">
        <v>174</v>
      </c>
      <c r="B175" s="92" t="s">
        <v>1360</v>
      </c>
      <c r="C175" s="92" t="s">
        <v>358</v>
      </c>
      <c r="D175" s="92" t="s">
        <v>19</v>
      </c>
      <c r="E175" s="92" t="s">
        <v>5865</v>
      </c>
      <c r="F175" s="92" t="s">
        <v>5841</v>
      </c>
      <c r="G175" s="92">
        <v>2011</v>
      </c>
      <c r="H175" s="92">
        <v>47.676190499999997</v>
      </c>
      <c r="I175" s="92">
        <v>1.4159071999999999</v>
      </c>
      <c r="J175" s="92" t="s">
        <v>42</v>
      </c>
      <c r="K175" s="92" t="s">
        <v>1510</v>
      </c>
      <c r="L175" s="92" t="s">
        <v>6202</v>
      </c>
      <c r="M175" s="92" t="s">
        <v>6203</v>
      </c>
      <c r="N175" s="92" t="s">
        <v>26</v>
      </c>
      <c r="O175" s="92" t="s">
        <v>1510</v>
      </c>
      <c r="P175" s="92"/>
      <c r="Q175" s="92"/>
      <c r="R175" s="92"/>
      <c r="S175" s="92" t="s">
        <v>5844</v>
      </c>
      <c r="T175" s="92"/>
      <c r="U175" s="92"/>
      <c r="V175" s="92"/>
    </row>
    <row r="176" spans="1:22">
      <c r="A176" s="92">
        <v>175</v>
      </c>
      <c r="B176" s="92" t="s">
        <v>1360</v>
      </c>
      <c r="C176" s="92" t="s">
        <v>358</v>
      </c>
      <c r="D176" s="92" t="s">
        <v>19</v>
      </c>
      <c r="E176" s="92" t="s">
        <v>5865</v>
      </c>
      <c r="F176" s="92" t="s">
        <v>5841</v>
      </c>
      <c r="G176" s="92">
        <v>2011</v>
      </c>
      <c r="H176" s="92">
        <v>47.676190499999997</v>
      </c>
      <c r="I176" s="92">
        <v>1.4159071999999999</v>
      </c>
      <c r="J176" s="92" t="s">
        <v>42</v>
      </c>
      <c r="K176" s="92" t="s">
        <v>1510</v>
      </c>
      <c r="L176" s="92" t="s">
        <v>6204</v>
      </c>
      <c r="M176" s="92" t="s">
        <v>6205</v>
      </c>
      <c r="N176" s="92" t="s">
        <v>26</v>
      </c>
      <c r="O176" s="92" t="s">
        <v>1510</v>
      </c>
      <c r="P176" s="92"/>
      <c r="Q176" s="92"/>
      <c r="R176" s="92"/>
      <c r="S176" s="92" t="s">
        <v>5844</v>
      </c>
      <c r="T176" s="92"/>
      <c r="U176" s="92"/>
      <c r="V176" s="92"/>
    </row>
    <row r="177" spans="1:22">
      <c r="A177" s="92">
        <v>176</v>
      </c>
      <c r="B177" s="92" t="s">
        <v>1360</v>
      </c>
      <c r="C177" s="92" t="s">
        <v>358</v>
      </c>
      <c r="D177" s="92" t="s">
        <v>19</v>
      </c>
      <c r="E177" s="92" t="s">
        <v>5865</v>
      </c>
      <c r="F177" s="92" t="s">
        <v>5841</v>
      </c>
      <c r="G177" s="92">
        <v>2011</v>
      </c>
      <c r="H177" s="92">
        <v>47.676190499999997</v>
      </c>
      <c r="I177" s="92">
        <v>1.4159071999999999</v>
      </c>
      <c r="J177" s="92" t="s">
        <v>42</v>
      </c>
      <c r="K177" s="92" t="s">
        <v>1510</v>
      </c>
      <c r="L177" s="92" t="s">
        <v>6206</v>
      </c>
      <c r="M177" s="92" t="s">
        <v>6207</v>
      </c>
      <c r="N177" s="92" t="s">
        <v>26</v>
      </c>
      <c r="O177" s="92" t="s">
        <v>1510</v>
      </c>
      <c r="P177" s="92"/>
      <c r="Q177" s="92"/>
      <c r="R177" s="92"/>
      <c r="S177" s="92" t="s">
        <v>5844</v>
      </c>
      <c r="T177" s="92"/>
      <c r="U177" s="92"/>
      <c r="V177" s="92"/>
    </row>
    <row r="178" spans="1:22">
      <c r="A178" s="92">
        <v>177</v>
      </c>
      <c r="B178" s="92" t="s">
        <v>1360</v>
      </c>
      <c r="C178" s="92" t="s">
        <v>358</v>
      </c>
      <c r="D178" s="92" t="s">
        <v>19</v>
      </c>
      <c r="E178" s="92" t="s">
        <v>5865</v>
      </c>
      <c r="F178" s="92" t="s">
        <v>5841</v>
      </c>
      <c r="G178" s="92">
        <v>2011</v>
      </c>
      <c r="H178" s="92">
        <v>47.676190499999997</v>
      </c>
      <c r="I178" s="92">
        <v>1.4159071999999999</v>
      </c>
      <c r="J178" s="92" t="s">
        <v>42</v>
      </c>
      <c r="K178" s="92" t="s">
        <v>1510</v>
      </c>
      <c r="L178" s="92" t="s">
        <v>6208</v>
      </c>
      <c r="M178" s="92" t="s">
        <v>6209</v>
      </c>
      <c r="N178" s="92" t="s">
        <v>26</v>
      </c>
      <c r="O178" s="92" t="s">
        <v>1510</v>
      </c>
      <c r="P178" s="92"/>
      <c r="Q178" s="92"/>
      <c r="R178" s="92"/>
      <c r="S178" s="92" t="s">
        <v>5844</v>
      </c>
      <c r="T178" s="92"/>
      <c r="U178" s="92"/>
      <c r="V178" s="92"/>
    </row>
    <row r="179" spans="1:22">
      <c r="A179" s="92">
        <v>178</v>
      </c>
      <c r="B179" s="92" t="s">
        <v>1360</v>
      </c>
      <c r="C179" s="92" t="s">
        <v>358</v>
      </c>
      <c r="D179" s="92" t="s">
        <v>19</v>
      </c>
      <c r="E179" s="92" t="s">
        <v>5865</v>
      </c>
      <c r="F179" s="92" t="s">
        <v>5841</v>
      </c>
      <c r="G179" s="92">
        <v>2011</v>
      </c>
      <c r="H179" s="92">
        <v>47.676190499999997</v>
      </c>
      <c r="I179" s="92">
        <v>1.4159071999999999</v>
      </c>
      <c r="J179" s="92" t="s">
        <v>42</v>
      </c>
      <c r="K179" s="92" t="s">
        <v>1510</v>
      </c>
      <c r="L179" s="92" t="s">
        <v>6210</v>
      </c>
      <c r="M179" s="92" t="s">
        <v>6211</v>
      </c>
      <c r="N179" s="92" t="s">
        <v>26</v>
      </c>
      <c r="O179" s="92" t="s">
        <v>1510</v>
      </c>
      <c r="P179" s="92"/>
      <c r="Q179" s="92"/>
      <c r="R179" s="92"/>
      <c r="S179" s="92" t="s">
        <v>5844</v>
      </c>
      <c r="T179" s="92"/>
      <c r="U179" s="92"/>
      <c r="V179" s="92"/>
    </row>
    <row r="180" spans="1:22">
      <c r="A180" s="92">
        <v>179</v>
      </c>
      <c r="B180" s="92" t="s">
        <v>18</v>
      </c>
      <c r="C180" s="92" t="s">
        <v>358</v>
      </c>
      <c r="D180" s="92" t="s">
        <v>19</v>
      </c>
      <c r="E180" s="92" t="s">
        <v>6212</v>
      </c>
      <c r="F180" s="92" t="s">
        <v>5841</v>
      </c>
      <c r="G180" s="92">
        <v>2011</v>
      </c>
      <c r="H180" s="92">
        <v>48.874423299999997</v>
      </c>
      <c r="I180" s="92">
        <v>6.2080932000000004</v>
      </c>
      <c r="J180" s="92" t="s">
        <v>42</v>
      </c>
      <c r="K180" s="92" t="s">
        <v>1510</v>
      </c>
      <c r="L180" s="92" t="s">
        <v>6213</v>
      </c>
      <c r="M180" s="92" t="s">
        <v>6214</v>
      </c>
      <c r="N180" s="92" t="s">
        <v>26</v>
      </c>
      <c r="O180" s="92" t="s">
        <v>1510</v>
      </c>
      <c r="P180" s="92"/>
      <c r="Q180" s="92"/>
      <c r="R180" s="92"/>
      <c r="S180" s="92" t="s">
        <v>5844</v>
      </c>
      <c r="T180" s="92"/>
      <c r="U180" s="92"/>
      <c r="V180" s="92"/>
    </row>
    <row r="181" spans="1:22">
      <c r="A181" s="92">
        <v>180</v>
      </c>
      <c r="B181" s="92" t="s">
        <v>18</v>
      </c>
      <c r="C181" s="92" t="s">
        <v>358</v>
      </c>
      <c r="D181" s="92" t="s">
        <v>19</v>
      </c>
      <c r="E181" s="92" t="s">
        <v>6212</v>
      </c>
      <c r="F181" s="92" t="s">
        <v>5841</v>
      </c>
      <c r="G181" s="92">
        <v>2011</v>
      </c>
      <c r="H181" s="92">
        <v>48.874423299999997</v>
      </c>
      <c r="I181" s="92">
        <v>6.2080932000000004</v>
      </c>
      <c r="J181" s="92" t="s">
        <v>42</v>
      </c>
      <c r="K181" s="92" t="s">
        <v>1510</v>
      </c>
      <c r="L181" s="92" t="s">
        <v>6215</v>
      </c>
      <c r="M181" s="92" t="s">
        <v>6216</v>
      </c>
      <c r="N181" s="92" t="s">
        <v>26</v>
      </c>
      <c r="O181" s="92" t="s">
        <v>1510</v>
      </c>
      <c r="P181" s="92"/>
      <c r="Q181" s="92"/>
      <c r="R181" s="92"/>
      <c r="S181" s="92" t="s">
        <v>5844</v>
      </c>
      <c r="T181" s="92"/>
      <c r="U181" s="92"/>
      <c r="V181" s="92"/>
    </row>
    <row r="182" spans="1:22">
      <c r="A182" s="92">
        <v>181</v>
      </c>
      <c r="B182" s="92" t="s">
        <v>18</v>
      </c>
      <c r="C182" s="92" t="s">
        <v>358</v>
      </c>
      <c r="D182" s="92" t="s">
        <v>19</v>
      </c>
      <c r="E182" s="92" t="s">
        <v>6212</v>
      </c>
      <c r="F182" s="92" t="s">
        <v>5841</v>
      </c>
      <c r="G182" s="92">
        <v>2011</v>
      </c>
      <c r="H182" s="92">
        <v>48.874423299999997</v>
      </c>
      <c r="I182" s="92">
        <v>6.2080932000000004</v>
      </c>
      <c r="J182" s="92" t="s">
        <v>42</v>
      </c>
      <c r="K182" s="92" t="s">
        <v>1510</v>
      </c>
      <c r="L182" s="92" t="s">
        <v>6217</v>
      </c>
      <c r="M182" s="92" t="s">
        <v>6218</v>
      </c>
      <c r="N182" s="92" t="s">
        <v>26</v>
      </c>
      <c r="O182" s="92" t="s">
        <v>1510</v>
      </c>
      <c r="P182" s="92"/>
      <c r="Q182" s="92"/>
      <c r="R182" s="92"/>
      <c r="S182" s="92" t="s">
        <v>5844</v>
      </c>
      <c r="T182" s="92"/>
      <c r="U182" s="92"/>
      <c r="V182" s="92"/>
    </row>
    <row r="183" spans="1:22">
      <c r="A183" s="92">
        <v>182</v>
      </c>
      <c r="B183" s="92" t="s">
        <v>18</v>
      </c>
      <c r="C183" s="92" t="s">
        <v>358</v>
      </c>
      <c r="D183" s="92" t="s">
        <v>19</v>
      </c>
      <c r="E183" s="92" t="s">
        <v>6212</v>
      </c>
      <c r="F183" s="92" t="s">
        <v>5841</v>
      </c>
      <c r="G183" s="92">
        <v>2011</v>
      </c>
      <c r="H183" s="92">
        <v>48.874423299999997</v>
      </c>
      <c r="I183" s="92">
        <v>6.2080932000000004</v>
      </c>
      <c r="J183" s="92" t="s">
        <v>42</v>
      </c>
      <c r="K183" s="92" t="s">
        <v>1510</v>
      </c>
      <c r="L183" s="92" t="s">
        <v>6219</v>
      </c>
      <c r="M183" s="92" t="s">
        <v>6220</v>
      </c>
      <c r="N183" s="92" t="s">
        <v>26</v>
      </c>
      <c r="O183" s="92" t="s">
        <v>1510</v>
      </c>
      <c r="P183" s="92"/>
      <c r="Q183" s="92"/>
      <c r="R183" s="92"/>
      <c r="S183" s="92" t="s">
        <v>5844</v>
      </c>
      <c r="T183" s="92"/>
      <c r="U183" s="92"/>
      <c r="V183" s="92"/>
    </row>
    <row r="184" spans="1:22">
      <c r="A184" s="92">
        <v>183</v>
      </c>
      <c r="B184" s="92" t="s">
        <v>18</v>
      </c>
      <c r="C184" s="92" t="s">
        <v>358</v>
      </c>
      <c r="D184" s="92" t="s">
        <v>19</v>
      </c>
      <c r="E184" s="92" t="s">
        <v>6212</v>
      </c>
      <c r="F184" s="92" t="s">
        <v>5841</v>
      </c>
      <c r="G184" s="92">
        <v>2011</v>
      </c>
      <c r="H184" s="92">
        <v>48.874423299999997</v>
      </c>
      <c r="I184" s="92">
        <v>6.2080932000000004</v>
      </c>
      <c r="J184" s="92" t="s">
        <v>42</v>
      </c>
      <c r="K184" s="92" t="s">
        <v>1510</v>
      </c>
      <c r="L184" s="92" t="s">
        <v>6221</v>
      </c>
      <c r="M184" s="92" t="s">
        <v>6222</v>
      </c>
      <c r="N184" s="92" t="s">
        <v>26</v>
      </c>
      <c r="O184" s="92" t="s">
        <v>1510</v>
      </c>
      <c r="P184" s="92"/>
      <c r="Q184" s="92"/>
      <c r="R184" s="92"/>
      <c r="S184" s="92" t="s">
        <v>5844</v>
      </c>
      <c r="T184" s="92"/>
      <c r="U184" s="92"/>
      <c r="V184" s="92"/>
    </row>
    <row r="185" spans="1:22">
      <c r="A185" s="92">
        <v>184</v>
      </c>
      <c r="B185" s="92" t="s">
        <v>18</v>
      </c>
      <c r="C185" s="92" t="s">
        <v>358</v>
      </c>
      <c r="D185" s="92" t="s">
        <v>19</v>
      </c>
      <c r="E185" s="92" t="s">
        <v>6212</v>
      </c>
      <c r="F185" s="92" t="s">
        <v>5841</v>
      </c>
      <c r="G185" s="92">
        <v>2011</v>
      </c>
      <c r="H185" s="92">
        <v>48.874423299999997</v>
      </c>
      <c r="I185" s="92">
        <v>6.2080932000000004</v>
      </c>
      <c r="J185" s="92" t="s">
        <v>42</v>
      </c>
      <c r="K185" s="92" t="s">
        <v>1510</v>
      </c>
      <c r="L185" s="92" t="s">
        <v>6223</v>
      </c>
      <c r="M185" s="92" t="s">
        <v>6224</v>
      </c>
      <c r="N185" s="92" t="s">
        <v>26</v>
      </c>
      <c r="O185" s="92" t="s">
        <v>1510</v>
      </c>
      <c r="P185" s="92"/>
      <c r="Q185" s="92"/>
      <c r="R185" s="92"/>
      <c r="S185" s="92" t="s">
        <v>5844</v>
      </c>
      <c r="T185" s="92"/>
      <c r="U185" s="92"/>
      <c r="V185" s="92"/>
    </row>
    <row r="186" spans="1:22">
      <c r="A186" s="92">
        <v>185</v>
      </c>
      <c r="B186" s="92" t="s">
        <v>18</v>
      </c>
      <c r="C186" s="92" t="s">
        <v>358</v>
      </c>
      <c r="D186" s="92" t="s">
        <v>19</v>
      </c>
      <c r="E186" s="92" t="s">
        <v>6212</v>
      </c>
      <c r="F186" s="92" t="s">
        <v>5841</v>
      </c>
      <c r="G186" s="92">
        <v>2011</v>
      </c>
      <c r="H186" s="92">
        <v>48.874423299999997</v>
      </c>
      <c r="I186" s="92">
        <v>6.2080932000000004</v>
      </c>
      <c r="J186" s="92" t="s">
        <v>42</v>
      </c>
      <c r="K186" s="92" t="s">
        <v>1510</v>
      </c>
      <c r="L186" s="92" t="s">
        <v>6225</v>
      </c>
      <c r="M186" s="92" t="s">
        <v>6226</v>
      </c>
      <c r="N186" s="92" t="s">
        <v>26</v>
      </c>
      <c r="O186" s="92" t="s">
        <v>1510</v>
      </c>
      <c r="P186" s="92"/>
      <c r="Q186" s="92"/>
      <c r="R186" s="92"/>
      <c r="S186" s="92" t="s">
        <v>5844</v>
      </c>
      <c r="T186" s="92"/>
      <c r="U186" s="92"/>
      <c r="V186" s="92"/>
    </row>
    <row r="187" spans="1:22">
      <c r="A187" s="92">
        <v>186</v>
      </c>
      <c r="B187" s="92" t="s">
        <v>18</v>
      </c>
      <c r="C187" s="92" t="s">
        <v>358</v>
      </c>
      <c r="D187" s="92" t="s">
        <v>19</v>
      </c>
      <c r="E187" s="92" t="s">
        <v>6212</v>
      </c>
      <c r="F187" s="92" t="s">
        <v>5841</v>
      </c>
      <c r="G187" s="92">
        <v>2011</v>
      </c>
      <c r="H187" s="92">
        <v>48.874423299999997</v>
      </c>
      <c r="I187" s="92">
        <v>6.2080932000000004</v>
      </c>
      <c r="J187" s="92" t="s">
        <v>42</v>
      </c>
      <c r="K187" s="92" t="s">
        <v>1510</v>
      </c>
      <c r="L187" s="92" t="s">
        <v>6227</v>
      </c>
      <c r="M187" s="92" t="s">
        <v>6228</v>
      </c>
      <c r="N187" s="92" t="s">
        <v>26</v>
      </c>
      <c r="O187" s="92" t="s">
        <v>1510</v>
      </c>
      <c r="P187" s="92"/>
      <c r="Q187" s="92"/>
      <c r="R187" s="92"/>
      <c r="S187" s="92" t="s">
        <v>5844</v>
      </c>
      <c r="T187" s="92"/>
      <c r="U187" s="92"/>
      <c r="V187" s="92"/>
    </row>
    <row r="188" spans="1:22">
      <c r="A188" s="92">
        <v>187</v>
      </c>
      <c r="B188" s="92" t="s">
        <v>1360</v>
      </c>
      <c r="C188" s="92" t="s">
        <v>6229</v>
      </c>
      <c r="D188" s="92" t="s">
        <v>19</v>
      </c>
      <c r="E188" s="92" t="s">
        <v>6230</v>
      </c>
      <c r="F188" s="92" t="s">
        <v>5841</v>
      </c>
      <c r="G188" s="92">
        <v>2011</v>
      </c>
      <c r="H188" s="92">
        <v>48.541462000000003</v>
      </c>
      <c r="I188" s="92">
        <v>-4.6577609999999998</v>
      </c>
      <c r="J188" s="92" t="s">
        <v>42</v>
      </c>
      <c r="K188" s="92" t="s">
        <v>1510</v>
      </c>
      <c r="L188" s="92" t="s">
        <v>6231</v>
      </c>
      <c r="M188" s="92" t="s">
        <v>6232</v>
      </c>
      <c r="N188" s="92" t="s">
        <v>26</v>
      </c>
      <c r="O188" s="92" t="s">
        <v>1510</v>
      </c>
      <c r="P188" s="92"/>
      <c r="Q188" s="92"/>
      <c r="R188" s="92"/>
      <c r="S188" s="92" t="s">
        <v>5844</v>
      </c>
      <c r="T188" s="92"/>
      <c r="U188" s="92"/>
      <c r="V188" s="92"/>
    </row>
    <row r="189" spans="1:22">
      <c r="A189" s="92">
        <v>188</v>
      </c>
      <c r="B189" s="92" t="s">
        <v>357</v>
      </c>
      <c r="C189" s="92" t="s">
        <v>358</v>
      </c>
      <c r="D189" s="92" t="s">
        <v>19</v>
      </c>
      <c r="E189" s="92" t="s">
        <v>5884</v>
      </c>
      <c r="F189" s="92" t="s">
        <v>5841</v>
      </c>
      <c r="G189" s="92">
        <v>2011</v>
      </c>
      <c r="H189" s="92">
        <v>45.712414199999998</v>
      </c>
      <c r="I189" s="92">
        <v>3.0155824999999998</v>
      </c>
      <c r="J189" s="92" t="s">
        <v>42</v>
      </c>
      <c r="K189" s="92" t="s">
        <v>1510</v>
      </c>
      <c r="L189" s="92" t="s">
        <v>6233</v>
      </c>
      <c r="M189" s="92" t="s">
        <v>6234</v>
      </c>
      <c r="N189" s="92" t="s">
        <v>26</v>
      </c>
      <c r="O189" s="92" t="s">
        <v>1510</v>
      </c>
      <c r="P189" s="92"/>
      <c r="Q189" s="92"/>
      <c r="R189" s="92"/>
      <c r="S189" s="92" t="s">
        <v>5844</v>
      </c>
      <c r="T189" s="92"/>
      <c r="U189" s="92"/>
      <c r="V189" s="92"/>
    </row>
    <row r="190" spans="1:22">
      <c r="A190" s="92">
        <v>189</v>
      </c>
      <c r="B190" s="92" t="s">
        <v>1360</v>
      </c>
      <c r="C190" s="92" t="s">
        <v>358</v>
      </c>
      <c r="D190" s="92" t="s">
        <v>19</v>
      </c>
      <c r="E190" s="92" t="s">
        <v>5889</v>
      </c>
      <c r="F190" s="92" t="s">
        <v>5841</v>
      </c>
      <c r="G190" s="92">
        <v>2011</v>
      </c>
      <c r="H190" s="92">
        <v>43.326994200000001</v>
      </c>
      <c r="I190" s="92">
        <v>-0.75328090000000003</v>
      </c>
      <c r="J190" s="92" t="s">
        <v>42</v>
      </c>
      <c r="K190" s="92" t="s">
        <v>1510</v>
      </c>
      <c r="L190" s="92" t="s">
        <v>6235</v>
      </c>
      <c r="M190" s="92" t="s">
        <v>6236</v>
      </c>
      <c r="N190" s="92" t="s">
        <v>26</v>
      </c>
      <c r="O190" s="92" t="s">
        <v>1510</v>
      </c>
      <c r="P190" s="92"/>
      <c r="Q190" s="92"/>
      <c r="R190" s="92"/>
      <c r="S190" s="92" t="s">
        <v>5844</v>
      </c>
      <c r="T190" s="92"/>
      <c r="U190" s="92"/>
      <c r="V190" s="92"/>
    </row>
    <row r="191" spans="1:22">
      <c r="A191" s="92">
        <v>190</v>
      </c>
      <c r="B191" s="92" t="s">
        <v>1360</v>
      </c>
      <c r="C191" s="92" t="s">
        <v>358</v>
      </c>
      <c r="D191" s="92" t="s">
        <v>19</v>
      </c>
      <c r="E191" s="92" t="s">
        <v>5889</v>
      </c>
      <c r="F191" s="92" t="s">
        <v>5841</v>
      </c>
      <c r="G191" s="92">
        <v>2011</v>
      </c>
      <c r="H191" s="92">
        <v>43.326994200000001</v>
      </c>
      <c r="I191" s="92">
        <v>-0.75328090000000003</v>
      </c>
      <c r="J191" s="92" t="s">
        <v>42</v>
      </c>
      <c r="K191" s="92" t="s">
        <v>1510</v>
      </c>
      <c r="L191" s="92" t="s">
        <v>6237</v>
      </c>
      <c r="M191" s="92" t="s">
        <v>6238</v>
      </c>
      <c r="N191" s="92" t="s">
        <v>23</v>
      </c>
      <c r="O191" s="92" t="s">
        <v>1510</v>
      </c>
      <c r="P191" s="92"/>
      <c r="Q191" s="92"/>
      <c r="R191" s="92"/>
      <c r="S191" s="92" t="s">
        <v>5844</v>
      </c>
      <c r="T191" s="92"/>
      <c r="U191" s="92"/>
      <c r="V191" s="92"/>
    </row>
    <row r="192" spans="1:22">
      <c r="A192" s="92">
        <v>191</v>
      </c>
      <c r="B192" s="92" t="s">
        <v>1360</v>
      </c>
      <c r="C192" s="92" t="s">
        <v>358</v>
      </c>
      <c r="D192" s="92" t="s">
        <v>19</v>
      </c>
      <c r="E192" s="92" t="s">
        <v>5889</v>
      </c>
      <c r="F192" s="92" t="s">
        <v>5841</v>
      </c>
      <c r="G192" s="92">
        <v>2011</v>
      </c>
      <c r="H192" s="92">
        <v>43.326994200000001</v>
      </c>
      <c r="I192" s="92">
        <v>-0.75328090000000003</v>
      </c>
      <c r="J192" s="92" t="s">
        <v>42</v>
      </c>
      <c r="K192" s="92" t="s">
        <v>1510</v>
      </c>
      <c r="L192" s="92" t="s">
        <v>6239</v>
      </c>
      <c r="M192" s="92" t="s">
        <v>6240</v>
      </c>
      <c r="N192" s="92" t="s">
        <v>23</v>
      </c>
      <c r="O192" s="92" t="s">
        <v>1510</v>
      </c>
      <c r="P192" s="92"/>
      <c r="Q192" s="92"/>
      <c r="R192" s="92"/>
      <c r="S192" s="92" t="s">
        <v>5844</v>
      </c>
      <c r="T192" s="92"/>
      <c r="U192" s="92"/>
      <c r="V192" s="92"/>
    </row>
    <row r="193" spans="1:22">
      <c r="A193" s="92">
        <v>192</v>
      </c>
      <c r="B193" s="92" t="s">
        <v>1360</v>
      </c>
      <c r="C193" s="92" t="s">
        <v>358</v>
      </c>
      <c r="D193" s="92" t="s">
        <v>19</v>
      </c>
      <c r="E193" s="92" t="s">
        <v>5889</v>
      </c>
      <c r="F193" s="92" t="s">
        <v>5841</v>
      </c>
      <c r="G193" s="92">
        <v>2011</v>
      </c>
      <c r="H193" s="92">
        <v>43.326994200000001</v>
      </c>
      <c r="I193" s="92">
        <v>-0.75328090000000003</v>
      </c>
      <c r="J193" s="92" t="s">
        <v>42</v>
      </c>
      <c r="K193" s="92" t="s">
        <v>1510</v>
      </c>
      <c r="L193" s="92" t="s">
        <v>6241</v>
      </c>
      <c r="M193" s="92" t="s">
        <v>6242</v>
      </c>
      <c r="N193" s="92" t="s">
        <v>26</v>
      </c>
      <c r="O193" s="92" t="s">
        <v>1510</v>
      </c>
      <c r="P193" s="92"/>
      <c r="Q193" s="92"/>
      <c r="R193" s="92"/>
      <c r="S193" s="92" t="s">
        <v>5844</v>
      </c>
      <c r="T193" s="92"/>
      <c r="U193" s="92"/>
      <c r="V193" s="92"/>
    </row>
    <row r="194" spans="1:22">
      <c r="A194" s="92">
        <v>193</v>
      </c>
      <c r="B194" s="92" t="s">
        <v>1360</v>
      </c>
      <c r="C194" s="92" t="s">
        <v>358</v>
      </c>
      <c r="D194" s="92" t="s">
        <v>19</v>
      </c>
      <c r="E194" s="92" t="s">
        <v>5889</v>
      </c>
      <c r="F194" s="92" t="s">
        <v>5841</v>
      </c>
      <c r="G194" s="92">
        <v>2011</v>
      </c>
      <c r="H194" s="92">
        <v>43.326994200000001</v>
      </c>
      <c r="I194" s="92">
        <v>-0.75328090000000003</v>
      </c>
      <c r="J194" s="92" t="s">
        <v>42</v>
      </c>
      <c r="K194" s="92" t="s">
        <v>1510</v>
      </c>
      <c r="L194" s="92" t="s">
        <v>6243</v>
      </c>
      <c r="M194" s="92" t="s">
        <v>6244</v>
      </c>
      <c r="N194" s="92" t="s">
        <v>23</v>
      </c>
      <c r="O194" s="92" t="s">
        <v>1510</v>
      </c>
      <c r="P194" s="92"/>
      <c r="Q194" s="92"/>
      <c r="R194" s="92"/>
      <c r="S194" s="92" t="s">
        <v>5844</v>
      </c>
      <c r="T194" s="92"/>
      <c r="U194" s="92"/>
      <c r="V194" s="92"/>
    </row>
    <row r="195" spans="1:22">
      <c r="A195" s="92">
        <v>194</v>
      </c>
      <c r="B195" s="92" t="s">
        <v>1360</v>
      </c>
      <c r="C195" s="92" t="s">
        <v>358</v>
      </c>
      <c r="D195" s="92" t="s">
        <v>19</v>
      </c>
      <c r="E195" s="92" t="s">
        <v>5889</v>
      </c>
      <c r="F195" s="92" t="s">
        <v>5841</v>
      </c>
      <c r="G195" s="92">
        <v>2011</v>
      </c>
      <c r="H195" s="92">
        <v>43.326994200000001</v>
      </c>
      <c r="I195" s="92">
        <v>-0.75328090000000003</v>
      </c>
      <c r="J195" s="92" t="s">
        <v>42</v>
      </c>
      <c r="K195" s="92" t="s">
        <v>1510</v>
      </c>
      <c r="L195" s="92" t="s">
        <v>6245</v>
      </c>
      <c r="M195" s="92" t="s">
        <v>6246</v>
      </c>
      <c r="N195" s="92" t="s">
        <v>26</v>
      </c>
      <c r="O195" s="92" t="s">
        <v>1510</v>
      </c>
      <c r="P195" s="92"/>
      <c r="Q195" s="92"/>
      <c r="R195" s="92"/>
      <c r="S195" s="92" t="s">
        <v>5844</v>
      </c>
      <c r="T195" s="92"/>
      <c r="U195" s="92"/>
      <c r="V195" s="92"/>
    </row>
    <row r="196" spans="1:22">
      <c r="A196" s="92">
        <v>195</v>
      </c>
      <c r="B196" s="92" t="s">
        <v>1360</v>
      </c>
      <c r="C196" s="92" t="s">
        <v>358</v>
      </c>
      <c r="D196" s="92" t="s">
        <v>19</v>
      </c>
      <c r="E196" s="92" t="s">
        <v>5889</v>
      </c>
      <c r="F196" s="92" t="s">
        <v>5841</v>
      </c>
      <c r="G196" s="92">
        <v>2011</v>
      </c>
      <c r="H196" s="92">
        <v>43.326994200000001</v>
      </c>
      <c r="I196" s="92">
        <v>-0.75328090000000003</v>
      </c>
      <c r="J196" s="92" t="s">
        <v>42</v>
      </c>
      <c r="K196" s="92" t="s">
        <v>1510</v>
      </c>
      <c r="L196" s="92" t="s">
        <v>6247</v>
      </c>
      <c r="M196" s="92" t="s">
        <v>6248</v>
      </c>
      <c r="N196" s="92" t="s">
        <v>26</v>
      </c>
      <c r="O196" s="92" t="s">
        <v>1510</v>
      </c>
      <c r="P196" s="92"/>
      <c r="Q196" s="92"/>
      <c r="R196" s="92"/>
      <c r="S196" s="92" t="s">
        <v>5844</v>
      </c>
      <c r="T196" s="92"/>
      <c r="U196" s="92"/>
      <c r="V196" s="92"/>
    </row>
    <row r="197" spans="1:22">
      <c r="A197" s="92">
        <v>196</v>
      </c>
      <c r="B197" s="92" t="s">
        <v>1360</v>
      </c>
      <c r="C197" s="92" t="s">
        <v>358</v>
      </c>
      <c r="D197" s="92" t="s">
        <v>19</v>
      </c>
      <c r="E197" s="92" t="s">
        <v>5889</v>
      </c>
      <c r="F197" s="92" t="s">
        <v>5841</v>
      </c>
      <c r="G197" s="92">
        <v>2011</v>
      </c>
      <c r="H197" s="92">
        <v>43.326994200000001</v>
      </c>
      <c r="I197" s="92">
        <v>-0.75328090000000003</v>
      </c>
      <c r="J197" s="92" t="s">
        <v>42</v>
      </c>
      <c r="K197" s="92" t="s">
        <v>1510</v>
      </c>
      <c r="L197" s="92" t="s">
        <v>6249</v>
      </c>
      <c r="M197" s="92" t="s">
        <v>6250</v>
      </c>
      <c r="N197" s="92" t="s">
        <v>26</v>
      </c>
      <c r="O197" s="92" t="s">
        <v>1510</v>
      </c>
      <c r="P197" s="92"/>
      <c r="Q197" s="92"/>
      <c r="R197" s="92"/>
      <c r="S197" s="92" t="s">
        <v>5844</v>
      </c>
      <c r="T197" s="92"/>
      <c r="U197" s="92"/>
      <c r="V197" s="92"/>
    </row>
    <row r="198" spans="1:22">
      <c r="A198" s="92">
        <v>197</v>
      </c>
      <c r="B198" s="92" t="s">
        <v>1360</v>
      </c>
      <c r="C198" s="92" t="s">
        <v>358</v>
      </c>
      <c r="D198" s="92" t="s">
        <v>19</v>
      </c>
      <c r="E198" s="92" t="s">
        <v>5889</v>
      </c>
      <c r="F198" s="92" t="s">
        <v>5841</v>
      </c>
      <c r="G198" s="92">
        <v>2011</v>
      </c>
      <c r="H198" s="92">
        <v>43.326994200000001</v>
      </c>
      <c r="I198" s="92">
        <v>-0.75328090000000003</v>
      </c>
      <c r="J198" s="92" t="s">
        <v>42</v>
      </c>
      <c r="K198" s="92" t="s">
        <v>1510</v>
      </c>
      <c r="L198" s="92" t="s">
        <v>6251</v>
      </c>
      <c r="M198" s="92" t="s">
        <v>6252</v>
      </c>
      <c r="N198" s="92" t="s">
        <v>26</v>
      </c>
      <c r="O198" s="92" t="s">
        <v>1510</v>
      </c>
      <c r="P198" s="92"/>
      <c r="Q198" s="92"/>
      <c r="R198" s="92"/>
      <c r="S198" s="92" t="s">
        <v>5844</v>
      </c>
      <c r="T198" s="92"/>
      <c r="U198" s="92"/>
      <c r="V198" s="92"/>
    </row>
    <row r="199" spans="1:22">
      <c r="A199" s="92">
        <v>198</v>
      </c>
      <c r="B199" s="92" t="s">
        <v>1360</v>
      </c>
      <c r="C199" s="92" t="s">
        <v>358</v>
      </c>
      <c r="D199" s="92" t="s">
        <v>19</v>
      </c>
      <c r="E199" s="92" t="s">
        <v>5889</v>
      </c>
      <c r="F199" s="92" t="s">
        <v>5841</v>
      </c>
      <c r="G199" s="92">
        <v>2011</v>
      </c>
      <c r="H199" s="92">
        <v>43.326994200000001</v>
      </c>
      <c r="I199" s="92">
        <v>-0.75328090000000003</v>
      </c>
      <c r="J199" s="92" t="s">
        <v>42</v>
      </c>
      <c r="K199" s="92" t="s">
        <v>1510</v>
      </c>
      <c r="L199" s="92" t="s">
        <v>6253</v>
      </c>
      <c r="M199" s="92" t="s">
        <v>6254</v>
      </c>
      <c r="N199" s="92" t="s">
        <v>26</v>
      </c>
      <c r="O199" s="92" t="s">
        <v>1510</v>
      </c>
      <c r="P199" s="92"/>
      <c r="Q199" s="92"/>
      <c r="R199" s="92"/>
      <c r="S199" s="92" t="s">
        <v>5844</v>
      </c>
      <c r="T199" s="92"/>
      <c r="U199" s="92"/>
      <c r="V199" s="92"/>
    </row>
    <row r="200" spans="1:22">
      <c r="A200" s="92">
        <v>199</v>
      </c>
      <c r="B200" s="92" t="s">
        <v>1360</v>
      </c>
      <c r="C200" s="92" t="s">
        <v>358</v>
      </c>
      <c r="D200" s="92" t="s">
        <v>19</v>
      </c>
      <c r="E200" s="92" t="s">
        <v>5889</v>
      </c>
      <c r="F200" s="92" t="s">
        <v>5841</v>
      </c>
      <c r="G200" s="92">
        <v>2011</v>
      </c>
      <c r="H200" s="92">
        <v>43.326994200000001</v>
      </c>
      <c r="I200" s="92">
        <v>-0.75328090000000003</v>
      </c>
      <c r="J200" s="92" t="s">
        <v>42</v>
      </c>
      <c r="K200" s="92" t="s">
        <v>1510</v>
      </c>
      <c r="L200" s="92" t="s">
        <v>6255</v>
      </c>
      <c r="M200" s="92" t="s">
        <v>6256</v>
      </c>
      <c r="N200" s="92" t="s">
        <v>23</v>
      </c>
      <c r="O200" s="92" t="s">
        <v>1510</v>
      </c>
      <c r="P200" s="92"/>
      <c r="Q200" s="92"/>
      <c r="R200" s="92"/>
      <c r="S200" s="92" t="s">
        <v>5844</v>
      </c>
      <c r="T200" s="92"/>
      <c r="U200" s="92"/>
      <c r="V200" s="92"/>
    </row>
    <row r="201" spans="1:22">
      <c r="A201" s="92">
        <v>200</v>
      </c>
      <c r="B201" s="92" t="s">
        <v>1360</v>
      </c>
      <c r="C201" s="92" t="s">
        <v>358</v>
      </c>
      <c r="D201" s="92" t="s">
        <v>19</v>
      </c>
      <c r="E201" s="92" t="s">
        <v>5889</v>
      </c>
      <c r="F201" s="92" t="s">
        <v>5841</v>
      </c>
      <c r="G201" s="92">
        <v>2011</v>
      </c>
      <c r="H201" s="92">
        <v>43.326994200000001</v>
      </c>
      <c r="I201" s="92">
        <v>-0.75328090000000003</v>
      </c>
      <c r="J201" s="92" t="s">
        <v>42</v>
      </c>
      <c r="K201" s="92" t="s">
        <v>1510</v>
      </c>
      <c r="L201" s="92" t="s">
        <v>6257</v>
      </c>
      <c r="M201" s="92" t="s">
        <v>6258</v>
      </c>
      <c r="N201" s="92" t="s">
        <v>26</v>
      </c>
      <c r="O201" s="92" t="s">
        <v>1510</v>
      </c>
      <c r="P201" s="92"/>
      <c r="Q201" s="92"/>
      <c r="R201" s="92"/>
      <c r="S201" s="92" t="s">
        <v>5844</v>
      </c>
      <c r="T201" s="92"/>
      <c r="U201" s="92"/>
      <c r="V201" s="92"/>
    </row>
    <row r="202" spans="1:22">
      <c r="A202" s="92">
        <v>201</v>
      </c>
      <c r="B202" s="92" t="s">
        <v>1360</v>
      </c>
      <c r="C202" s="92" t="s">
        <v>358</v>
      </c>
      <c r="D202" s="92" t="s">
        <v>19</v>
      </c>
      <c r="E202" s="92" t="s">
        <v>5889</v>
      </c>
      <c r="F202" s="92" t="s">
        <v>5841</v>
      </c>
      <c r="G202" s="92">
        <v>2011</v>
      </c>
      <c r="H202" s="92">
        <v>43.326994200000001</v>
      </c>
      <c r="I202" s="92">
        <v>-0.75328090000000003</v>
      </c>
      <c r="J202" s="92" t="s">
        <v>31</v>
      </c>
      <c r="K202" s="92" t="s">
        <v>1510</v>
      </c>
      <c r="L202" s="92" t="s">
        <v>6259</v>
      </c>
      <c r="M202" s="92" t="s">
        <v>6260</v>
      </c>
      <c r="N202" s="92" t="s">
        <v>23</v>
      </c>
      <c r="O202" s="92" t="s">
        <v>1510</v>
      </c>
      <c r="P202" s="92"/>
      <c r="Q202" s="92"/>
      <c r="R202" s="92"/>
      <c r="S202" s="92" t="s">
        <v>5844</v>
      </c>
      <c r="T202" s="92"/>
      <c r="U202" s="92"/>
      <c r="V202" s="92"/>
    </row>
    <row r="203" spans="1:22">
      <c r="A203" s="92">
        <v>202</v>
      </c>
      <c r="B203" s="92" t="s">
        <v>1360</v>
      </c>
      <c r="C203" s="92" t="s">
        <v>358</v>
      </c>
      <c r="D203" s="92" t="s">
        <v>19</v>
      </c>
      <c r="E203" s="92" t="s">
        <v>5889</v>
      </c>
      <c r="F203" s="92" t="s">
        <v>5841</v>
      </c>
      <c r="G203" s="92">
        <v>2011</v>
      </c>
      <c r="H203" s="92">
        <v>43.326994200000001</v>
      </c>
      <c r="I203" s="92">
        <v>-0.75328090000000003</v>
      </c>
      <c r="J203" s="92" t="s">
        <v>42</v>
      </c>
      <c r="K203" s="92" t="s">
        <v>1510</v>
      </c>
      <c r="L203" s="92" t="s">
        <v>6261</v>
      </c>
      <c r="M203" s="92" t="s">
        <v>6262</v>
      </c>
      <c r="N203" s="92" t="s">
        <v>26</v>
      </c>
      <c r="O203" s="92" t="s">
        <v>1510</v>
      </c>
      <c r="P203" s="92"/>
      <c r="Q203" s="92"/>
      <c r="R203" s="92"/>
      <c r="S203" s="92" t="s">
        <v>5844</v>
      </c>
      <c r="T203" s="92"/>
      <c r="U203" s="92"/>
      <c r="V203" s="92"/>
    </row>
    <row r="204" spans="1:22">
      <c r="A204" s="92">
        <v>203</v>
      </c>
      <c r="B204" s="92" t="s">
        <v>1360</v>
      </c>
      <c r="C204" s="92" t="s">
        <v>358</v>
      </c>
      <c r="D204" s="92" t="s">
        <v>19</v>
      </c>
      <c r="E204" s="92" t="s">
        <v>5889</v>
      </c>
      <c r="F204" s="92" t="s">
        <v>5841</v>
      </c>
      <c r="G204" s="92">
        <v>2011</v>
      </c>
      <c r="H204" s="92">
        <v>43.326994200000001</v>
      </c>
      <c r="I204" s="92">
        <v>-0.75328090000000003</v>
      </c>
      <c r="J204" s="92" t="s">
        <v>42</v>
      </c>
      <c r="K204" s="92" t="s">
        <v>1510</v>
      </c>
      <c r="L204" s="92" t="s">
        <v>6263</v>
      </c>
      <c r="M204" s="92" t="s">
        <v>6264</v>
      </c>
      <c r="N204" s="92" t="s">
        <v>23</v>
      </c>
      <c r="O204" s="92" t="s">
        <v>1510</v>
      </c>
      <c r="P204" s="92"/>
      <c r="Q204" s="92"/>
      <c r="R204" s="92"/>
      <c r="S204" s="92" t="s">
        <v>5844</v>
      </c>
      <c r="T204" s="92"/>
      <c r="U204" s="92"/>
      <c r="V204" s="92"/>
    </row>
    <row r="205" spans="1:22">
      <c r="A205" s="92">
        <v>204</v>
      </c>
      <c r="B205" s="92" t="s">
        <v>1360</v>
      </c>
      <c r="C205" s="92" t="s">
        <v>358</v>
      </c>
      <c r="D205" s="92" t="s">
        <v>19</v>
      </c>
      <c r="E205" s="92" t="s">
        <v>5889</v>
      </c>
      <c r="F205" s="92" t="s">
        <v>5841</v>
      </c>
      <c r="G205" s="92">
        <v>2011</v>
      </c>
      <c r="H205" s="92">
        <v>43.326994200000001</v>
      </c>
      <c r="I205" s="92">
        <v>-0.75328090000000003</v>
      </c>
      <c r="J205" s="92" t="s">
        <v>42</v>
      </c>
      <c r="K205" s="92" t="s">
        <v>1510</v>
      </c>
      <c r="L205" s="92" t="s">
        <v>6265</v>
      </c>
      <c r="M205" s="92" t="s">
        <v>6266</v>
      </c>
      <c r="N205" s="92" t="s">
        <v>26</v>
      </c>
      <c r="O205" s="92" t="s">
        <v>1510</v>
      </c>
      <c r="P205" s="92"/>
      <c r="Q205" s="92"/>
      <c r="R205" s="92"/>
      <c r="S205" s="92" t="s">
        <v>5844</v>
      </c>
      <c r="T205" s="92"/>
      <c r="U205" s="92"/>
      <c r="V205" s="92"/>
    </row>
    <row r="206" spans="1:22">
      <c r="A206" s="92">
        <v>205</v>
      </c>
      <c r="B206" s="92" t="s">
        <v>1360</v>
      </c>
      <c r="C206" s="92" t="s">
        <v>358</v>
      </c>
      <c r="D206" s="92" t="s">
        <v>19</v>
      </c>
      <c r="E206" s="92" t="s">
        <v>5889</v>
      </c>
      <c r="F206" s="92" t="s">
        <v>5841</v>
      </c>
      <c r="G206" s="92">
        <v>2011</v>
      </c>
      <c r="H206" s="92">
        <v>43.326994200000001</v>
      </c>
      <c r="I206" s="92">
        <v>-0.75328090000000003</v>
      </c>
      <c r="J206" s="92" t="s">
        <v>42</v>
      </c>
      <c r="K206" s="92" t="s">
        <v>1510</v>
      </c>
      <c r="L206" s="92" t="s">
        <v>6267</v>
      </c>
      <c r="M206" s="92" t="s">
        <v>6268</v>
      </c>
      <c r="N206" s="92" t="s">
        <v>26</v>
      </c>
      <c r="O206" s="92" t="s">
        <v>1510</v>
      </c>
      <c r="P206" s="92"/>
      <c r="Q206" s="92"/>
      <c r="R206" s="92"/>
      <c r="S206" s="92" t="s">
        <v>5844</v>
      </c>
      <c r="T206" s="92"/>
      <c r="U206" s="92"/>
      <c r="V206" s="92"/>
    </row>
    <row r="207" spans="1:22">
      <c r="A207" s="92">
        <v>206</v>
      </c>
      <c r="B207" s="92" t="s">
        <v>1360</v>
      </c>
      <c r="C207" s="92" t="s">
        <v>358</v>
      </c>
      <c r="D207" s="92" t="s">
        <v>19</v>
      </c>
      <c r="E207" s="92" t="s">
        <v>5889</v>
      </c>
      <c r="F207" s="92" t="s">
        <v>5841</v>
      </c>
      <c r="G207" s="92">
        <v>2011</v>
      </c>
      <c r="H207" s="92">
        <v>43.326994200000001</v>
      </c>
      <c r="I207" s="92">
        <v>-0.75328090000000003</v>
      </c>
      <c r="J207" s="92" t="s">
        <v>42</v>
      </c>
      <c r="K207" s="92" t="s">
        <v>1510</v>
      </c>
      <c r="L207" s="92" t="s">
        <v>6269</v>
      </c>
      <c r="M207" s="92" t="s">
        <v>6270</v>
      </c>
      <c r="N207" s="92" t="s">
        <v>26</v>
      </c>
      <c r="O207" s="92" t="s">
        <v>1510</v>
      </c>
      <c r="P207" s="92"/>
      <c r="Q207" s="92"/>
      <c r="R207" s="92"/>
      <c r="S207" s="92" t="s">
        <v>5844</v>
      </c>
      <c r="T207" s="92"/>
      <c r="U207" s="92"/>
      <c r="V207" s="92"/>
    </row>
    <row r="208" spans="1:22">
      <c r="A208" s="92">
        <v>207</v>
      </c>
      <c r="B208" s="92" t="s">
        <v>1360</v>
      </c>
      <c r="C208" s="92" t="s">
        <v>358</v>
      </c>
      <c r="D208" s="92" t="s">
        <v>19</v>
      </c>
      <c r="E208" s="92" t="s">
        <v>5889</v>
      </c>
      <c r="F208" s="92" t="s">
        <v>5841</v>
      </c>
      <c r="G208" s="92">
        <v>2011</v>
      </c>
      <c r="H208" s="92">
        <v>43.326994200000001</v>
      </c>
      <c r="I208" s="92">
        <v>-0.75328090000000003</v>
      </c>
      <c r="J208" s="92" t="s">
        <v>42</v>
      </c>
      <c r="K208" s="92" t="s">
        <v>1510</v>
      </c>
      <c r="L208" s="92" t="s">
        <v>6271</v>
      </c>
      <c r="M208" s="92" t="s">
        <v>6272</v>
      </c>
      <c r="N208" s="92" t="s">
        <v>26</v>
      </c>
      <c r="O208" s="92" t="s">
        <v>1510</v>
      </c>
      <c r="P208" s="92"/>
      <c r="Q208" s="92"/>
      <c r="R208" s="92"/>
      <c r="S208" s="92" t="s">
        <v>5844</v>
      </c>
      <c r="T208" s="92"/>
      <c r="U208" s="92"/>
      <c r="V208" s="92"/>
    </row>
    <row r="209" spans="1:22">
      <c r="A209" s="92">
        <v>208</v>
      </c>
      <c r="B209" s="92" t="s">
        <v>1360</v>
      </c>
      <c r="C209" s="92" t="s">
        <v>358</v>
      </c>
      <c r="D209" s="92" t="s">
        <v>19</v>
      </c>
      <c r="E209" s="92" t="s">
        <v>5889</v>
      </c>
      <c r="F209" s="92" t="s">
        <v>5841</v>
      </c>
      <c r="G209" s="92">
        <v>2011</v>
      </c>
      <c r="H209" s="92">
        <v>43.326994200000001</v>
      </c>
      <c r="I209" s="92">
        <v>-0.75328090000000003</v>
      </c>
      <c r="J209" s="92" t="s">
        <v>42</v>
      </c>
      <c r="K209" s="92" t="s">
        <v>1510</v>
      </c>
      <c r="L209" s="92" t="s">
        <v>6273</v>
      </c>
      <c r="M209" s="92" t="s">
        <v>6274</v>
      </c>
      <c r="N209" s="92" t="s">
        <v>26</v>
      </c>
      <c r="O209" s="92" t="s">
        <v>1510</v>
      </c>
      <c r="P209" s="92"/>
      <c r="Q209" s="92"/>
      <c r="R209" s="92"/>
      <c r="S209" s="92" t="s">
        <v>5844</v>
      </c>
      <c r="T209" s="92"/>
      <c r="U209" s="92"/>
      <c r="V209" s="92"/>
    </row>
    <row r="210" spans="1:22">
      <c r="A210" s="92">
        <v>209</v>
      </c>
      <c r="B210" s="92" t="s">
        <v>1360</v>
      </c>
      <c r="C210" s="92" t="s">
        <v>358</v>
      </c>
      <c r="D210" s="92" t="s">
        <v>19</v>
      </c>
      <c r="E210" s="92" t="s">
        <v>5889</v>
      </c>
      <c r="F210" s="92" t="s">
        <v>5841</v>
      </c>
      <c r="G210" s="92">
        <v>2011</v>
      </c>
      <c r="H210" s="92">
        <v>43.326994200000001</v>
      </c>
      <c r="I210" s="92">
        <v>-0.75328090000000003</v>
      </c>
      <c r="J210" s="92" t="s">
        <v>42</v>
      </c>
      <c r="K210" s="92" t="s">
        <v>1510</v>
      </c>
      <c r="L210" s="92" t="s">
        <v>6275</v>
      </c>
      <c r="M210" s="92" t="s">
        <v>6276</v>
      </c>
      <c r="N210" s="92" t="s">
        <v>26</v>
      </c>
      <c r="O210" s="92" t="s">
        <v>1510</v>
      </c>
      <c r="P210" s="92"/>
      <c r="Q210" s="92"/>
      <c r="R210" s="92"/>
      <c r="S210" s="92" t="s">
        <v>5844</v>
      </c>
      <c r="T210" s="92"/>
      <c r="U210" s="92"/>
      <c r="V210" s="92"/>
    </row>
    <row r="211" spans="1:22">
      <c r="A211" s="92">
        <v>210</v>
      </c>
      <c r="B211" s="92" t="s">
        <v>1360</v>
      </c>
      <c r="C211" s="92" t="s">
        <v>358</v>
      </c>
      <c r="D211" s="92" t="s">
        <v>19</v>
      </c>
      <c r="E211" s="92" t="s">
        <v>5889</v>
      </c>
      <c r="F211" s="92" t="s">
        <v>5841</v>
      </c>
      <c r="G211" s="92">
        <v>2011</v>
      </c>
      <c r="H211" s="92">
        <v>43.326994200000001</v>
      </c>
      <c r="I211" s="92">
        <v>-0.75328090000000003</v>
      </c>
      <c r="J211" s="92" t="s">
        <v>42</v>
      </c>
      <c r="K211" s="92" t="s">
        <v>1510</v>
      </c>
      <c r="L211" s="92" t="s">
        <v>6277</v>
      </c>
      <c r="M211" s="92" t="s">
        <v>6278</v>
      </c>
      <c r="N211" s="92" t="s">
        <v>26</v>
      </c>
      <c r="O211" s="92" t="s">
        <v>1510</v>
      </c>
      <c r="P211" s="92"/>
      <c r="Q211" s="92"/>
      <c r="R211" s="92"/>
      <c r="S211" s="92" t="s">
        <v>5844</v>
      </c>
      <c r="T211" s="92"/>
      <c r="U211" s="92"/>
      <c r="V211" s="92"/>
    </row>
    <row r="212" spans="1:22">
      <c r="A212" s="92">
        <v>211</v>
      </c>
      <c r="B212" s="92" t="s">
        <v>1360</v>
      </c>
      <c r="C212" s="92" t="s">
        <v>358</v>
      </c>
      <c r="D212" s="92" t="s">
        <v>19</v>
      </c>
      <c r="E212" s="92" t="s">
        <v>5889</v>
      </c>
      <c r="F212" s="92" t="s">
        <v>5841</v>
      </c>
      <c r="G212" s="92">
        <v>2011</v>
      </c>
      <c r="H212" s="92">
        <v>43.326994200000001</v>
      </c>
      <c r="I212" s="92">
        <v>-0.75328090000000003</v>
      </c>
      <c r="J212" s="92" t="s">
        <v>42</v>
      </c>
      <c r="K212" s="92" t="s">
        <v>1510</v>
      </c>
      <c r="L212" s="92" t="s">
        <v>6279</v>
      </c>
      <c r="M212" s="92" t="s">
        <v>6280</v>
      </c>
      <c r="N212" s="92" t="s">
        <v>23</v>
      </c>
      <c r="O212" s="92" t="s">
        <v>1510</v>
      </c>
      <c r="P212" s="92"/>
      <c r="Q212" s="92"/>
      <c r="R212" s="92"/>
      <c r="S212" s="92" t="s">
        <v>5844</v>
      </c>
      <c r="T212" s="92"/>
      <c r="U212" s="92"/>
      <c r="V212" s="92"/>
    </row>
    <row r="213" spans="1:22">
      <c r="A213" s="92">
        <v>212</v>
      </c>
      <c r="B213" s="92" t="s">
        <v>1360</v>
      </c>
      <c r="C213" s="92" t="s">
        <v>358</v>
      </c>
      <c r="D213" s="92" t="s">
        <v>19</v>
      </c>
      <c r="E213" s="92" t="s">
        <v>5889</v>
      </c>
      <c r="F213" s="92" t="s">
        <v>5841</v>
      </c>
      <c r="G213" s="92">
        <v>2011</v>
      </c>
      <c r="H213" s="92">
        <v>43.326994200000001</v>
      </c>
      <c r="I213" s="92">
        <v>-0.75328090000000003</v>
      </c>
      <c r="J213" s="92" t="s">
        <v>42</v>
      </c>
      <c r="K213" s="92" t="s">
        <v>1510</v>
      </c>
      <c r="L213" s="92" t="s">
        <v>6281</v>
      </c>
      <c r="M213" s="92" t="s">
        <v>6282</v>
      </c>
      <c r="N213" s="92" t="s">
        <v>26</v>
      </c>
      <c r="O213" s="92" t="s">
        <v>1510</v>
      </c>
      <c r="P213" s="92"/>
      <c r="Q213" s="92"/>
      <c r="R213" s="92"/>
      <c r="S213" s="92" t="s">
        <v>5844</v>
      </c>
      <c r="T213" s="92"/>
      <c r="U213" s="92"/>
      <c r="V213" s="92"/>
    </row>
    <row r="214" spans="1:22">
      <c r="A214" s="92">
        <v>213</v>
      </c>
      <c r="B214" s="92" t="s">
        <v>1360</v>
      </c>
      <c r="C214" s="92" t="s">
        <v>358</v>
      </c>
      <c r="D214" s="92" t="s">
        <v>19</v>
      </c>
      <c r="E214" s="92" t="s">
        <v>5889</v>
      </c>
      <c r="F214" s="92" t="s">
        <v>5841</v>
      </c>
      <c r="G214" s="92">
        <v>2011</v>
      </c>
      <c r="H214" s="92">
        <v>43.326994200000001</v>
      </c>
      <c r="I214" s="92">
        <v>-0.75328090000000003</v>
      </c>
      <c r="J214" s="92" t="s">
        <v>42</v>
      </c>
      <c r="K214" s="92" t="s">
        <v>1510</v>
      </c>
      <c r="L214" s="92" t="s">
        <v>6283</v>
      </c>
      <c r="M214" s="92" t="s">
        <v>6284</v>
      </c>
      <c r="N214" s="92" t="s">
        <v>26</v>
      </c>
      <c r="O214" s="92" t="s">
        <v>1510</v>
      </c>
      <c r="P214" s="92"/>
      <c r="Q214" s="92"/>
      <c r="R214" s="92"/>
      <c r="S214" s="92" t="s">
        <v>5844</v>
      </c>
      <c r="T214" s="92"/>
      <c r="U214" s="92"/>
      <c r="V214" s="92"/>
    </row>
    <row r="215" spans="1:22">
      <c r="A215" s="92">
        <v>214</v>
      </c>
      <c r="B215" s="92" t="s">
        <v>1360</v>
      </c>
      <c r="C215" s="92" t="s">
        <v>358</v>
      </c>
      <c r="D215" s="92" t="s">
        <v>19</v>
      </c>
      <c r="E215" s="92" t="s">
        <v>5889</v>
      </c>
      <c r="F215" s="92" t="s">
        <v>5841</v>
      </c>
      <c r="G215" s="92">
        <v>2011</v>
      </c>
      <c r="H215" s="92">
        <v>43.326994200000001</v>
      </c>
      <c r="I215" s="92">
        <v>-0.75328090000000003</v>
      </c>
      <c r="J215" s="92" t="s">
        <v>42</v>
      </c>
      <c r="K215" s="92" t="s">
        <v>1510</v>
      </c>
      <c r="L215" s="92" t="s">
        <v>6285</v>
      </c>
      <c r="M215" s="92" t="s">
        <v>6286</v>
      </c>
      <c r="N215" s="92" t="s">
        <v>23</v>
      </c>
      <c r="O215" s="92" t="s">
        <v>1510</v>
      </c>
      <c r="P215" s="92"/>
      <c r="Q215" s="92"/>
      <c r="R215" s="92"/>
      <c r="S215" s="92" t="s">
        <v>5844</v>
      </c>
      <c r="T215" s="92"/>
      <c r="U215" s="92"/>
      <c r="V215" s="92"/>
    </row>
    <row r="216" spans="1:22">
      <c r="A216" s="92">
        <v>215</v>
      </c>
      <c r="B216" s="92" t="s">
        <v>1360</v>
      </c>
      <c r="C216" s="92" t="s">
        <v>358</v>
      </c>
      <c r="D216" s="92" t="s">
        <v>19</v>
      </c>
      <c r="E216" s="92" t="s">
        <v>5889</v>
      </c>
      <c r="F216" s="92" t="s">
        <v>5841</v>
      </c>
      <c r="G216" s="92">
        <v>2011</v>
      </c>
      <c r="H216" s="92">
        <v>43.326994200000001</v>
      </c>
      <c r="I216" s="92">
        <v>-0.75328090000000003</v>
      </c>
      <c r="J216" s="92" t="s">
        <v>42</v>
      </c>
      <c r="K216" s="92" t="s">
        <v>1510</v>
      </c>
      <c r="L216" s="92" t="s">
        <v>6287</v>
      </c>
      <c r="M216" s="92" t="s">
        <v>6288</v>
      </c>
      <c r="N216" s="92" t="s">
        <v>26</v>
      </c>
      <c r="O216" s="92" t="s">
        <v>1510</v>
      </c>
      <c r="P216" s="92"/>
      <c r="Q216" s="92"/>
      <c r="R216" s="92"/>
      <c r="S216" s="92" t="s">
        <v>5844</v>
      </c>
      <c r="T216" s="92"/>
      <c r="U216" s="92"/>
      <c r="V216" s="92"/>
    </row>
    <row r="217" spans="1:22">
      <c r="A217" s="92">
        <v>216</v>
      </c>
      <c r="B217" s="92" t="s">
        <v>1360</v>
      </c>
      <c r="C217" s="92" t="s">
        <v>358</v>
      </c>
      <c r="D217" s="92" t="s">
        <v>19</v>
      </c>
      <c r="E217" s="92" t="s">
        <v>5889</v>
      </c>
      <c r="F217" s="92" t="s">
        <v>5841</v>
      </c>
      <c r="G217" s="92">
        <v>2011</v>
      </c>
      <c r="H217" s="92">
        <v>43.326994200000001</v>
      </c>
      <c r="I217" s="92">
        <v>-0.75328090000000003</v>
      </c>
      <c r="J217" s="92" t="s">
        <v>42</v>
      </c>
      <c r="K217" s="92" t="s">
        <v>1510</v>
      </c>
      <c r="L217" s="92" t="s">
        <v>6289</v>
      </c>
      <c r="M217" s="92" t="s">
        <v>6290</v>
      </c>
      <c r="N217" s="92" t="s">
        <v>26</v>
      </c>
      <c r="O217" s="92" t="s">
        <v>1510</v>
      </c>
      <c r="P217" s="92"/>
      <c r="Q217" s="92"/>
      <c r="R217" s="92"/>
      <c r="S217" s="92" t="s">
        <v>5844</v>
      </c>
      <c r="T217" s="92"/>
      <c r="U217" s="92"/>
      <c r="V217" s="92"/>
    </row>
    <row r="218" spans="1:22">
      <c r="A218" s="92">
        <v>217</v>
      </c>
      <c r="B218" s="92" t="s">
        <v>1360</v>
      </c>
      <c r="C218" s="92" t="s">
        <v>358</v>
      </c>
      <c r="D218" s="92" t="s">
        <v>19</v>
      </c>
      <c r="E218" s="92" t="s">
        <v>6291</v>
      </c>
      <c r="F218" s="92" t="s">
        <v>5841</v>
      </c>
      <c r="G218" s="92">
        <v>2011</v>
      </c>
      <c r="H218" s="92">
        <v>45.1695797</v>
      </c>
      <c r="I218" s="92">
        <v>5.4502820999999999</v>
      </c>
      <c r="J218" s="92" t="s">
        <v>42</v>
      </c>
      <c r="K218" s="92" t="s">
        <v>1510</v>
      </c>
      <c r="L218" s="92" t="s">
        <v>6292</v>
      </c>
      <c r="M218" s="92" t="s">
        <v>6293</v>
      </c>
      <c r="N218" s="92" t="s">
        <v>26</v>
      </c>
      <c r="O218" s="92" t="s">
        <v>1510</v>
      </c>
      <c r="P218" s="92"/>
      <c r="Q218" s="92"/>
      <c r="R218" s="92"/>
      <c r="S218" s="92" t="s">
        <v>5844</v>
      </c>
      <c r="T218" s="92"/>
      <c r="U218" s="92"/>
      <c r="V218" s="92"/>
    </row>
    <row r="219" spans="1:22">
      <c r="A219" s="92">
        <v>218</v>
      </c>
      <c r="B219" s="92" t="s">
        <v>1360</v>
      </c>
      <c r="C219" s="92" t="s">
        <v>358</v>
      </c>
      <c r="D219" s="92" t="s">
        <v>19</v>
      </c>
      <c r="E219" s="92" t="s">
        <v>6291</v>
      </c>
      <c r="F219" s="92" t="s">
        <v>5841</v>
      </c>
      <c r="G219" s="92">
        <v>2011</v>
      </c>
      <c r="H219" s="92">
        <v>45.1695797</v>
      </c>
      <c r="I219" s="92">
        <v>5.4502820999999999</v>
      </c>
      <c r="J219" s="92" t="s">
        <v>42</v>
      </c>
      <c r="K219" s="92" t="s">
        <v>1510</v>
      </c>
      <c r="L219" s="92" t="s">
        <v>6294</v>
      </c>
      <c r="M219" s="92" t="s">
        <v>6295</v>
      </c>
      <c r="N219" s="92" t="s">
        <v>26</v>
      </c>
      <c r="O219" s="92" t="s">
        <v>1510</v>
      </c>
      <c r="P219" s="92"/>
      <c r="Q219" s="92"/>
      <c r="R219" s="92"/>
      <c r="S219" s="92" t="s">
        <v>5844</v>
      </c>
      <c r="T219" s="92"/>
      <c r="U219" s="92"/>
      <c r="V219" s="92"/>
    </row>
    <row r="220" spans="1:22">
      <c r="A220" s="92">
        <v>219</v>
      </c>
      <c r="B220" s="92" t="s">
        <v>1360</v>
      </c>
      <c r="C220" s="92" t="s">
        <v>358</v>
      </c>
      <c r="D220" s="92" t="s">
        <v>19</v>
      </c>
      <c r="E220" s="92" t="s">
        <v>6291</v>
      </c>
      <c r="F220" s="92" t="s">
        <v>5841</v>
      </c>
      <c r="G220" s="92">
        <v>2011</v>
      </c>
      <c r="H220" s="92">
        <v>45.1695797</v>
      </c>
      <c r="I220" s="92">
        <v>5.4502820999999999</v>
      </c>
      <c r="J220" s="92" t="s">
        <v>42</v>
      </c>
      <c r="K220" s="92" t="s">
        <v>1510</v>
      </c>
      <c r="L220" s="92" t="s">
        <v>6296</v>
      </c>
      <c r="M220" s="92" t="s">
        <v>6297</v>
      </c>
      <c r="N220" s="92" t="s">
        <v>26</v>
      </c>
      <c r="O220" s="92" t="s">
        <v>1510</v>
      </c>
      <c r="P220" s="92"/>
      <c r="Q220" s="92"/>
      <c r="R220" s="92"/>
      <c r="S220" s="92" t="s">
        <v>5844</v>
      </c>
      <c r="T220" s="92"/>
      <c r="U220" s="92"/>
      <c r="V220" s="92"/>
    </row>
    <row r="221" spans="1:22">
      <c r="A221" s="92">
        <v>220</v>
      </c>
      <c r="B221" s="92" t="s">
        <v>1360</v>
      </c>
      <c r="C221" s="92" t="s">
        <v>358</v>
      </c>
      <c r="D221" s="92" t="s">
        <v>19</v>
      </c>
      <c r="E221" s="92" t="s">
        <v>6291</v>
      </c>
      <c r="F221" s="92" t="s">
        <v>5841</v>
      </c>
      <c r="G221" s="92">
        <v>2011</v>
      </c>
      <c r="H221" s="92">
        <v>45.1695797</v>
      </c>
      <c r="I221" s="92">
        <v>5.4502820999999999</v>
      </c>
      <c r="J221" s="92" t="s">
        <v>42</v>
      </c>
      <c r="K221" s="92" t="s">
        <v>1510</v>
      </c>
      <c r="L221" s="92" t="s">
        <v>6298</v>
      </c>
      <c r="M221" s="92" t="s">
        <v>6299</v>
      </c>
      <c r="N221" s="92" t="s">
        <v>26</v>
      </c>
      <c r="O221" s="92" t="s">
        <v>1510</v>
      </c>
      <c r="P221" s="92"/>
      <c r="Q221" s="92"/>
      <c r="R221" s="92"/>
      <c r="S221" s="92" t="s">
        <v>5844</v>
      </c>
      <c r="T221" s="92"/>
      <c r="U221" s="92"/>
      <c r="V221" s="92"/>
    </row>
    <row r="222" spans="1:22">
      <c r="A222" s="92">
        <v>221</v>
      </c>
      <c r="B222" s="92" t="s">
        <v>1360</v>
      </c>
      <c r="C222" s="92" t="s">
        <v>358</v>
      </c>
      <c r="D222" s="92" t="s">
        <v>19</v>
      </c>
      <c r="E222" s="92" t="s">
        <v>6291</v>
      </c>
      <c r="F222" s="92" t="s">
        <v>5841</v>
      </c>
      <c r="G222" s="92">
        <v>2011</v>
      </c>
      <c r="H222" s="92">
        <v>45.1695797</v>
      </c>
      <c r="I222" s="92">
        <v>5.4502820999999999</v>
      </c>
      <c r="J222" s="92" t="s">
        <v>42</v>
      </c>
      <c r="K222" s="92" t="s">
        <v>1510</v>
      </c>
      <c r="L222" s="92" t="s">
        <v>6300</v>
      </c>
      <c r="M222" s="92" t="s">
        <v>6301</v>
      </c>
      <c r="N222" s="92" t="s">
        <v>26</v>
      </c>
      <c r="O222" s="92" t="s">
        <v>1510</v>
      </c>
      <c r="P222" s="92"/>
      <c r="Q222" s="92"/>
      <c r="R222" s="92"/>
      <c r="S222" s="92" t="s">
        <v>5844</v>
      </c>
      <c r="T222" s="92"/>
      <c r="U222" s="92"/>
      <c r="V222" s="92"/>
    </row>
    <row r="223" spans="1:22">
      <c r="A223" s="92">
        <v>222</v>
      </c>
      <c r="B223" s="92" t="s">
        <v>1360</v>
      </c>
      <c r="C223" s="92" t="s">
        <v>358</v>
      </c>
      <c r="D223" s="92" t="s">
        <v>19</v>
      </c>
      <c r="E223" s="92" t="s">
        <v>6291</v>
      </c>
      <c r="F223" s="92" t="s">
        <v>5841</v>
      </c>
      <c r="G223" s="92">
        <v>2011</v>
      </c>
      <c r="H223" s="92">
        <v>45.1695797</v>
      </c>
      <c r="I223" s="92">
        <v>5.4502820999999999</v>
      </c>
      <c r="J223" s="92" t="s">
        <v>42</v>
      </c>
      <c r="K223" s="92" t="s">
        <v>1510</v>
      </c>
      <c r="L223" s="92" t="s">
        <v>6302</v>
      </c>
      <c r="M223" s="92" t="s">
        <v>6303</v>
      </c>
      <c r="N223" s="92" t="s">
        <v>26</v>
      </c>
      <c r="O223" s="92" t="s">
        <v>1510</v>
      </c>
      <c r="P223" s="92"/>
      <c r="Q223" s="92"/>
      <c r="R223" s="92"/>
      <c r="S223" s="92" t="s">
        <v>5844</v>
      </c>
      <c r="T223" s="92"/>
      <c r="U223" s="92"/>
      <c r="V223" s="92"/>
    </row>
    <row r="224" spans="1:22">
      <c r="A224" s="92">
        <v>223</v>
      </c>
      <c r="B224" s="92" t="s">
        <v>1360</v>
      </c>
      <c r="C224" s="92" t="s">
        <v>358</v>
      </c>
      <c r="D224" s="92" t="s">
        <v>19</v>
      </c>
      <c r="E224" s="92" t="s">
        <v>6291</v>
      </c>
      <c r="F224" s="92" t="s">
        <v>5841</v>
      </c>
      <c r="G224" s="92">
        <v>2011</v>
      </c>
      <c r="H224" s="92">
        <v>45.1695797</v>
      </c>
      <c r="I224" s="92">
        <v>5.4502820999999999</v>
      </c>
      <c r="J224" s="92" t="s">
        <v>42</v>
      </c>
      <c r="K224" s="92" t="s">
        <v>1510</v>
      </c>
      <c r="L224" s="92" t="s">
        <v>6304</v>
      </c>
      <c r="M224" s="92" t="s">
        <v>6305</v>
      </c>
      <c r="N224" s="92" t="s">
        <v>26</v>
      </c>
      <c r="O224" s="92" t="s">
        <v>1510</v>
      </c>
      <c r="P224" s="92"/>
      <c r="Q224" s="92"/>
      <c r="R224" s="92"/>
      <c r="S224" s="92" t="s">
        <v>5844</v>
      </c>
      <c r="T224" s="92"/>
      <c r="U224" s="92"/>
      <c r="V224" s="92"/>
    </row>
    <row r="225" spans="1:22">
      <c r="A225" s="92">
        <v>224</v>
      </c>
      <c r="B225" s="92" t="s">
        <v>1360</v>
      </c>
      <c r="C225" s="92" t="s">
        <v>358</v>
      </c>
      <c r="D225" s="92" t="s">
        <v>19</v>
      </c>
      <c r="E225" s="92" t="s">
        <v>6291</v>
      </c>
      <c r="F225" s="92" t="s">
        <v>5841</v>
      </c>
      <c r="G225" s="92">
        <v>2011</v>
      </c>
      <c r="H225" s="92">
        <v>45.1695797</v>
      </c>
      <c r="I225" s="92">
        <v>5.4502820999999999</v>
      </c>
      <c r="J225" s="92" t="s">
        <v>42</v>
      </c>
      <c r="K225" s="92" t="s">
        <v>1510</v>
      </c>
      <c r="L225" s="92" t="s">
        <v>6306</v>
      </c>
      <c r="M225" s="92" t="s">
        <v>6307</v>
      </c>
      <c r="N225" s="92" t="s">
        <v>26</v>
      </c>
      <c r="O225" s="92" t="s">
        <v>1510</v>
      </c>
      <c r="P225" s="92"/>
      <c r="Q225" s="92"/>
      <c r="R225" s="92"/>
      <c r="S225" s="92" t="s">
        <v>5844</v>
      </c>
      <c r="T225" s="92"/>
      <c r="U225" s="92"/>
      <c r="V225" s="92"/>
    </row>
    <row r="226" spans="1:22">
      <c r="A226" s="92">
        <v>225</v>
      </c>
      <c r="B226" s="92" t="s">
        <v>1360</v>
      </c>
      <c r="C226" s="92" t="s">
        <v>358</v>
      </c>
      <c r="D226" s="92" t="s">
        <v>19</v>
      </c>
      <c r="E226" s="92" t="s">
        <v>6291</v>
      </c>
      <c r="F226" s="92" t="s">
        <v>5841</v>
      </c>
      <c r="G226" s="92">
        <v>2011</v>
      </c>
      <c r="H226" s="92">
        <v>45.1695797</v>
      </c>
      <c r="I226" s="92">
        <v>5.4502820999999999</v>
      </c>
      <c r="J226" s="92" t="s">
        <v>42</v>
      </c>
      <c r="K226" s="92" t="s">
        <v>1510</v>
      </c>
      <c r="L226" s="92" t="s">
        <v>6308</v>
      </c>
      <c r="M226" s="92" t="s">
        <v>6309</v>
      </c>
      <c r="N226" s="92" t="s">
        <v>26</v>
      </c>
      <c r="O226" s="92" t="s">
        <v>1510</v>
      </c>
      <c r="P226" s="92"/>
      <c r="Q226" s="92"/>
      <c r="R226" s="92"/>
      <c r="S226" s="92" t="s">
        <v>5844</v>
      </c>
      <c r="T226" s="92"/>
      <c r="U226" s="92"/>
      <c r="V226" s="92"/>
    </row>
    <row r="227" spans="1:22">
      <c r="A227" s="92">
        <v>226</v>
      </c>
      <c r="B227" s="92" t="s">
        <v>1360</v>
      </c>
      <c r="C227" s="92" t="s">
        <v>358</v>
      </c>
      <c r="D227" s="92" t="s">
        <v>19</v>
      </c>
      <c r="E227" s="92" t="s">
        <v>6291</v>
      </c>
      <c r="F227" s="92" t="s">
        <v>5841</v>
      </c>
      <c r="G227" s="92">
        <v>2011</v>
      </c>
      <c r="H227" s="92">
        <v>45.1695797</v>
      </c>
      <c r="I227" s="92">
        <v>5.4502820999999999</v>
      </c>
      <c r="J227" s="92" t="s">
        <v>42</v>
      </c>
      <c r="K227" s="92" t="s">
        <v>1510</v>
      </c>
      <c r="L227" s="92" t="s">
        <v>6310</v>
      </c>
      <c r="M227" s="92" t="s">
        <v>6311</v>
      </c>
      <c r="N227" s="92" t="s">
        <v>26</v>
      </c>
      <c r="O227" s="92" t="s">
        <v>1510</v>
      </c>
      <c r="P227" s="92"/>
      <c r="Q227" s="92"/>
      <c r="R227" s="92"/>
      <c r="S227" s="92" t="s">
        <v>5844</v>
      </c>
      <c r="T227" s="92"/>
      <c r="U227" s="92"/>
      <c r="V227" s="92"/>
    </row>
    <row r="228" spans="1:22">
      <c r="A228" s="92">
        <v>227</v>
      </c>
      <c r="B228" s="92" t="s">
        <v>1360</v>
      </c>
      <c r="C228" s="92" t="s">
        <v>358</v>
      </c>
      <c r="D228" s="92" t="s">
        <v>19</v>
      </c>
      <c r="E228" s="92" t="s">
        <v>6291</v>
      </c>
      <c r="F228" s="92" t="s">
        <v>5841</v>
      </c>
      <c r="G228" s="92">
        <v>2011</v>
      </c>
      <c r="H228" s="92">
        <v>45.1695797</v>
      </c>
      <c r="I228" s="92">
        <v>5.4502820999999999</v>
      </c>
      <c r="J228" s="92" t="s">
        <v>42</v>
      </c>
      <c r="K228" s="92" t="s">
        <v>1510</v>
      </c>
      <c r="L228" s="92" t="s">
        <v>6312</v>
      </c>
      <c r="M228" s="92" t="s">
        <v>6313</v>
      </c>
      <c r="N228" s="92" t="s">
        <v>26</v>
      </c>
      <c r="O228" s="92" t="s">
        <v>1510</v>
      </c>
      <c r="P228" s="92"/>
      <c r="Q228" s="92"/>
      <c r="R228" s="92"/>
      <c r="S228" s="92" t="s">
        <v>5844</v>
      </c>
      <c r="T228" s="92"/>
      <c r="U228" s="92"/>
      <c r="V228" s="92"/>
    </row>
    <row r="229" spans="1:22">
      <c r="A229" s="92">
        <v>228</v>
      </c>
      <c r="B229" s="92" t="s">
        <v>1360</v>
      </c>
      <c r="C229" s="92" t="s">
        <v>358</v>
      </c>
      <c r="D229" s="92" t="s">
        <v>19</v>
      </c>
      <c r="E229" s="92" t="s">
        <v>6291</v>
      </c>
      <c r="F229" s="92" t="s">
        <v>5841</v>
      </c>
      <c r="G229" s="92">
        <v>2011</v>
      </c>
      <c r="H229" s="92">
        <v>45.1695797</v>
      </c>
      <c r="I229" s="92">
        <v>5.4502820999999999</v>
      </c>
      <c r="J229" s="92" t="s">
        <v>42</v>
      </c>
      <c r="K229" s="92" t="s">
        <v>1510</v>
      </c>
      <c r="L229" s="92" t="s">
        <v>6314</v>
      </c>
      <c r="M229" s="92" t="s">
        <v>6315</v>
      </c>
      <c r="N229" s="92" t="s">
        <v>26</v>
      </c>
      <c r="O229" s="92" t="s">
        <v>1510</v>
      </c>
      <c r="P229" s="92"/>
      <c r="Q229" s="92"/>
      <c r="R229" s="92"/>
      <c r="S229" s="92" t="s">
        <v>5844</v>
      </c>
      <c r="T229" s="92"/>
      <c r="U229" s="92"/>
      <c r="V229" s="92"/>
    </row>
    <row r="230" spans="1:22">
      <c r="A230" s="92">
        <v>229</v>
      </c>
      <c r="B230" s="92" t="s">
        <v>1360</v>
      </c>
      <c r="C230" s="92" t="s">
        <v>358</v>
      </c>
      <c r="D230" s="92" t="s">
        <v>19</v>
      </c>
      <c r="E230" s="92" t="s">
        <v>6291</v>
      </c>
      <c r="F230" s="92" t="s">
        <v>5841</v>
      </c>
      <c r="G230" s="92">
        <v>2011</v>
      </c>
      <c r="H230" s="92">
        <v>45.1695797</v>
      </c>
      <c r="I230" s="92">
        <v>5.4502820999999999</v>
      </c>
      <c r="J230" s="92" t="s">
        <v>42</v>
      </c>
      <c r="K230" s="92" t="s">
        <v>1510</v>
      </c>
      <c r="L230" s="92" t="s">
        <v>6316</v>
      </c>
      <c r="M230" s="92" t="s">
        <v>6317</v>
      </c>
      <c r="N230" s="92" t="s">
        <v>26</v>
      </c>
      <c r="O230" s="92" t="s">
        <v>1510</v>
      </c>
      <c r="P230" s="92"/>
      <c r="Q230" s="92"/>
      <c r="R230" s="92"/>
      <c r="S230" s="92" t="s">
        <v>5844</v>
      </c>
      <c r="T230" s="92"/>
      <c r="U230" s="92"/>
      <c r="V230" s="92"/>
    </row>
    <row r="231" spans="1:22">
      <c r="A231" s="92">
        <v>230</v>
      </c>
      <c r="B231" s="92" t="s">
        <v>1360</v>
      </c>
      <c r="C231" s="92" t="s">
        <v>358</v>
      </c>
      <c r="D231" s="92" t="s">
        <v>19</v>
      </c>
      <c r="E231" s="92" t="s">
        <v>6291</v>
      </c>
      <c r="F231" s="92" t="s">
        <v>5841</v>
      </c>
      <c r="G231" s="92">
        <v>2011</v>
      </c>
      <c r="H231" s="92">
        <v>45.1695797</v>
      </c>
      <c r="I231" s="92">
        <v>5.4502820999999999</v>
      </c>
      <c r="J231" s="92" t="s">
        <v>42</v>
      </c>
      <c r="K231" s="92" t="s">
        <v>1510</v>
      </c>
      <c r="L231" s="92" t="s">
        <v>6318</v>
      </c>
      <c r="M231" s="92" t="s">
        <v>6319</v>
      </c>
      <c r="N231" s="92" t="s">
        <v>26</v>
      </c>
      <c r="O231" s="92" t="s">
        <v>1510</v>
      </c>
      <c r="P231" s="92"/>
      <c r="Q231" s="92"/>
      <c r="R231" s="92"/>
      <c r="S231" s="92" t="s">
        <v>5844</v>
      </c>
      <c r="T231" s="92"/>
      <c r="U231" s="92"/>
      <c r="V231" s="92"/>
    </row>
    <row r="232" spans="1:22">
      <c r="A232" s="92">
        <v>231</v>
      </c>
      <c r="B232" s="92" t="s">
        <v>1360</v>
      </c>
      <c r="C232" s="92" t="s">
        <v>358</v>
      </c>
      <c r="D232" s="92" t="s">
        <v>19</v>
      </c>
      <c r="E232" s="92" t="s">
        <v>6291</v>
      </c>
      <c r="F232" s="92" t="s">
        <v>5841</v>
      </c>
      <c r="G232" s="92">
        <v>2011</v>
      </c>
      <c r="H232" s="92">
        <v>45.1695797</v>
      </c>
      <c r="I232" s="92">
        <v>5.4502820999999999</v>
      </c>
      <c r="J232" s="92" t="s">
        <v>42</v>
      </c>
      <c r="K232" s="92" t="s">
        <v>1510</v>
      </c>
      <c r="L232" s="92" t="s">
        <v>6320</v>
      </c>
      <c r="M232" s="92" t="s">
        <v>6321</v>
      </c>
      <c r="N232" s="92" t="s">
        <v>26</v>
      </c>
      <c r="O232" s="92" t="s">
        <v>1510</v>
      </c>
      <c r="P232" s="92"/>
      <c r="Q232" s="92"/>
      <c r="R232" s="92"/>
      <c r="S232" s="92" t="s">
        <v>5844</v>
      </c>
      <c r="T232" s="92"/>
      <c r="U232" s="92"/>
      <c r="V232" s="92"/>
    </row>
    <row r="233" spans="1:22">
      <c r="A233" s="92">
        <v>232</v>
      </c>
      <c r="B233" s="92" t="s">
        <v>1360</v>
      </c>
      <c r="C233" s="92" t="s">
        <v>358</v>
      </c>
      <c r="D233" s="92" t="s">
        <v>19</v>
      </c>
      <c r="E233" s="92" t="s">
        <v>6291</v>
      </c>
      <c r="F233" s="92" t="s">
        <v>5841</v>
      </c>
      <c r="G233" s="92">
        <v>2011</v>
      </c>
      <c r="H233" s="92">
        <v>45.1695797</v>
      </c>
      <c r="I233" s="92">
        <v>5.4502820999999999</v>
      </c>
      <c r="J233" s="92" t="s">
        <v>42</v>
      </c>
      <c r="K233" s="92" t="s">
        <v>1510</v>
      </c>
      <c r="L233" s="92" t="s">
        <v>6322</v>
      </c>
      <c r="M233" s="92" t="s">
        <v>6323</v>
      </c>
      <c r="N233" s="92" t="s">
        <v>26</v>
      </c>
      <c r="O233" s="92" t="s">
        <v>1510</v>
      </c>
      <c r="P233" s="92"/>
      <c r="Q233" s="92"/>
      <c r="R233" s="92"/>
      <c r="S233" s="92" t="s">
        <v>5844</v>
      </c>
      <c r="T233" s="92"/>
      <c r="U233" s="92"/>
      <c r="V233" s="92"/>
    </row>
    <row r="234" spans="1:22">
      <c r="A234" s="92">
        <v>233</v>
      </c>
      <c r="B234" s="92" t="s">
        <v>1360</v>
      </c>
      <c r="C234" s="92" t="s">
        <v>358</v>
      </c>
      <c r="D234" s="92" t="s">
        <v>19</v>
      </c>
      <c r="E234" s="92" t="s">
        <v>6291</v>
      </c>
      <c r="F234" s="92" t="s">
        <v>5841</v>
      </c>
      <c r="G234" s="92">
        <v>2011</v>
      </c>
      <c r="H234" s="92">
        <v>45.1695797</v>
      </c>
      <c r="I234" s="92">
        <v>5.4502820999999999</v>
      </c>
      <c r="J234" s="92" t="s">
        <v>42</v>
      </c>
      <c r="K234" s="92" t="s">
        <v>1510</v>
      </c>
      <c r="L234" s="92" t="s">
        <v>6324</v>
      </c>
      <c r="M234" s="92" t="s">
        <v>6325</v>
      </c>
      <c r="N234" s="92" t="s">
        <v>26</v>
      </c>
      <c r="O234" s="92" t="s">
        <v>1510</v>
      </c>
      <c r="P234" s="92"/>
      <c r="Q234" s="92"/>
      <c r="R234" s="92"/>
      <c r="S234" s="92" t="s">
        <v>5844</v>
      </c>
      <c r="T234" s="92"/>
      <c r="U234" s="92"/>
      <c r="V234" s="92"/>
    </row>
    <row r="235" spans="1:22">
      <c r="A235" s="92">
        <v>234</v>
      </c>
      <c r="B235" s="92" t="s">
        <v>1360</v>
      </c>
      <c r="C235" s="92" t="s">
        <v>358</v>
      </c>
      <c r="D235" s="92" t="s">
        <v>19</v>
      </c>
      <c r="E235" s="92" t="s">
        <v>6291</v>
      </c>
      <c r="F235" s="92" t="s">
        <v>5841</v>
      </c>
      <c r="G235" s="92">
        <v>2011</v>
      </c>
      <c r="H235" s="92">
        <v>45.1695797</v>
      </c>
      <c r="I235" s="92">
        <v>5.4502820999999999</v>
      </c>
      <c r="J235" s="92" t="s">
        <v>42</v>
      </c>
      <c r="K235" s="92" t="s">
        <v>1510</v>
      </c>
      <c r="L235" s="92" t="s">
        <v>6326</v>
      </c>
      <c r="M235" s="92" t="s">
        <v>6327</v>
      </c>
      <c r="N235" s="92" t="s">
        <v>26</v>
      </c>
      <c r="O235" s="92" t="s">
        <v>1510</v>
      </c>
      <c r="P235" s="92"/>
      <c r="Q235" s="92"/>
      <c r="R235" s="92"/>
      <c r="S235" s="92" t="s">
        <v>5844</v>
      </c>
      <c r="T235" s="92"/>
      <c r="U235" s="92"/>
      <c r="V235" s="92"/>
    </row>
    <row r="236" spans="1:22">
      <c r="A236" s="92">
        <v>235</v>
      </c>
      <c r="B236" s="92" t="s">
        <v>1360</v>
      </c>
      <c r="C236" s="92" t="s">
        <v>358</v>
      </c>
      <c r="D236" s="92" t="s">
        <v>19</v>
      </c>
      <c r="E236" s="92" t="s">
        <v>6291</v>
      </c>
      <c r="F236" s="92" t="s">
        <v>5841</v>
      </c>
      <c r="G236" s="92">
        <v>2011</v>
      </c>
      <c r="H236" s="92">
        <v>45.1695797</v>
      </c>
      <c r="I236" s="92">
        <v>5.4502820999999999</v>
      </c>
      <c r="J236" s="92" t="s">
        <v>42</v>
      </c>
      <c r="K236" s="92" t="s">
        <v>1510</v>
      </c>
      <c r="L236" s="92" t="s">
        <v>6328</v>
      </c>
      <c r="M236" s="92" t="s">
        <v>6329</v>
      </c>
      <c r="N236" s="92" t="s">
        <v>26</v>
      </c>
      <c r="O236" s="92" t="s">
        <v>1510</v>
      </c>
      <c r="P236" s="92"/>
      <c r="Q236" s="92"/>
      <c r="R236" s="92"/>
      <c r="S236" s="92" t="s">
        <v>5844</v>
      </c>
      <c r="T236" s="92"/>
      <c r="U236" s="92"/>
      <c r="V236" s="92"/>
    </row>
    <row r="237" spans="1:22">
      <c r="A237" s="92">
        <v>236</v>
      </c>
      <c r="B237" s="92" t="s">
        <v>1360</v>
      </c>
      <c r="C237" s="92" t="s">
        <v>358</v>
      </c>
      <c r="D237" s="92" t="s">
        <v>19</v>
      </c>
      <c r="E237" s="92" t="s">
        <v>6291</v>
      </c>
      <c r="F237" s="92" t="s">
        <v>5841</v>
      </c>
      <c r="G237" s="92">
        <v>2011</v>
      </c>
      <c r="H237" s="92">
        <v>45.1695797</v>
      </c>
      <c r="I237" s="92">
        <v>5.4502820999999999</v>
      </c>
      <c r="J237" s="92" t="s">
        <v>42</v>
      </c>
      <c r="K237" s="92" t="s">
        <v>1510</v>
      </c>
      <c r="L237" s="92" t="s">
        <v>6330</v>
      </c>
      <c r="M237" s="92" t="s">
        <v>6331</v>
      </c>
      <c r="N237" s="92" t="s">
        <v>26</v>
      </c>
      <c r="O237" s="92" t="s">
        <v>1510</v>
      </c>
      <c r="P237" s="92"/>
      <c r="Q237" s="92"/>
      <c r="R237" s="92"/>
      <c r="S237" s="92" t="s">
        <v>5844</v>
      </c>
      <c r="T237" s="92"/>
      <c r="U237" s="92"/>
      <c r="V237" s="92"/>
    </row>
    <row r="238" spans="1:22">
      <c r="A238" s="92">
        <v>237</v>
      </c>
      <c r="B238" s="92" t="s">
        <v>1360</v>
      </c>
      <c r="C238" s="92" t="s">
        <v>358</v>
      </c>
      <c r="D238" s="92" t="s">
        <v>19</v>
      </c>
      <c r="E238" s="92" t="s">
        <v>6291</v>
      </c>
      <c r="F238" s="92" t="s">
        <v>5841</v>
      </c>
      <c r="G238" s="92">
        <v>2011</v>
      </c>
      <c r="H238" s="92">
        <v>45.1695797</v>
      </c>
      <c r="I238" s="92">
        <v>5.4502820999999999</v>
      </c>
      <c r="J238" s="92" t="s">
        <v>42</v>
      </c>
      <c r="K238" s="92" t="s">
        <v>1510</v>
      </c>
      <c r="L238" s="92" t="s">
        <v>6332</v>
      </c>
      <c r="M238" s="92" t="s">
        <v>6333</v>
      </c>
      <c r="N238" s="92" t="s">
        <v>26</v>
      </c>
      <c r="O238" s="92" t="s">
        <v>1510</v>
      </c>
      <c r="P238" s="92"/>
      <c r="Q238" s="92"/>
      <c r="R238" s="92"/>
      <c r="S238" s="92" t="s">
        <v>5844</v>
      </c>
      <c r="T238" s="92"/>
      <c r="U238" s="92"/>
      <c r="V238" s="92"/>
    </row>
    <row r="239" spans="1:22">
      <c r="A239" s="92">
        <v>238</v>
      </c>
      <c r="B239" s="92" t="s">
        <v>1360</v>
      </c>
      <c r="C239" s="92" t="s">
        <v>358</v>
      </c>
      <c r="D239" s="92" t="s">
        <v>19</v>
      </c>
      <c r="E239" s="92" t="s">
        <v>6291</v>
      </c>
      <c r="F239" s="92" t="s">
        <v>5841</v>
      </c>
      <c r="G239" s="92">
        <v>2011</v>
      </c>
      <c r="H239" s="92">
        <v>45.1695797</v>
      </c>
      <c r="I239" s="92">
        <v>5.4502820999999999</v>
      </c>
      <c r="J239" s="92" t="s">
        <v>42</v>
      </c>
      <c r="K239" s="92" t="s">
        <v>1510</v>
      </c>
      <c r="L239" s="92" t="s">
        <v>6334</v>
      </c>
      <c r="M239" s="92" t="s">
        <v>6335</v>
      </c>
      <c r="N239" s="92" t="s">
        <v>26</v>
      </c>
      <c r="O239" s="92" t="s">
        <v>1510</v>
      </c>
      <c r="P239" s="92"/>
      <c r="Q239" s="92"/>
      <c r="R239" s="92"/>
      <c r="S239" s="92" t="s">
        <v>5844</v>
      </c>
      <c r="T239" s="92"/>
      <c r="U239" s="92"/>
      <c r="V239" s="92"/>
    </row>
    <row r="240" spans="1:22">
      <c r="A240" s="92">
        <v>239</v>
      </c>
      <c r="B240" s="92" t="s">
        <v>1360</v>
      </c>
      <c r="C240" s="92" t="s">
        <v>358</v>
      </c>
      <c r="D240" s="92" t="s">
        <v>19</v>
      </c>
      <c r="E240" s="92" t="s">
        <v>6291</v>
      </c>
      <c r="F240" s="92" t="s">
        <v>5841</v>
      </c>
      <c r="G240" s="92">
        <v>2011</v>
      </c>
      <c r="H240" s="92">
        <v>45.1695797</v>
      </c>
      <c r="I240" s="92">
        <v>5.4502820999999999</v>
      </c>
      <c r="J240" s="92" t="s">
        <v>42</v>
      </c>
      <c r="K240" s="92" t="s">
        <v>1510</v>
      </c>
      <c r="L240" s="92" t="s">
        <v>6336</v>
      </c>
      <c r="M240" s="92" t="s">
        <v>6337</v>
      </c>
      <c r="N240" s="92" t="s">
        <v>26</v>
      </c>
      <c r="O240" s="92" t="s">
        <v>1510</v>
      </c>
      <c r="P240" s="92"/>
      <c r="Q240" s="92"/>
      <c r="R240" s="92"/>
      <c r="S240" s="92" t="s">
        <v>5844</v>
      </c>
      <c r="T240" s="92"/>
      <c r="U240" s="92"/>
      <c r="V240" s="92"/>
    </row>
    <row r="241" spans="1:22">
      <c r="A241" s="92">
        <v>240</v>
      </c>
      <c r="B241" s="92" t="s">
        <v>1360</v>
      </c>
      <c r="C241" s="92" t="s">
        <v>358</v>
      </c>
      <c r="D241" s="92" t="s">
        <v>19</v>
      </c>
      <c r="E241" s="92" t="s">
        <v>6291</v>
      </c>
      <c r="F241" s="92" t="s">
        <v>5841</v>
      </c>
      <c r="G241" s="92">
        <v>2011</v>
      </c>
      <c r="H241" s="92">
        <v>45.1695797</v>
      </c>
      <c r="I241" s="92">
        <v>5.4502820999999999</v>
      </c>
      <c r="J241" s="92" t="s">
        <v>42</v>
      </c>
      <c r="K241" s="92" t="s">
        <v>1510</v>
      </c>
      <c r="L241" s="92" t="s">
        <v>6338</v>
      </c>
      <c r="M241" s="92" t="s">
        <v>6339</v>
      </c>
      <c r="N241" s="92" t="s">
        <v>26</v>
      </c>
      <c r="O241" s="92" t="s">
        <v>1510</v>
      </c>
      <c r="P241" s="92"/>
      <c r="Q241" s="92"/>
      <c r="R241" s="92"/>
      <c r="S241" s="92" t="s">
        <v>5844</v>
      </c>
      <c r="T241" s="92"/>
      <c r="U241" s="92"/>
      <c r="V241" s="92"/>
    </row>
    <row r="242" spans="1:22">
      <c r="A242" s="92">
        <v>241</v>
      </c>
      <c r="B242" s="92" t="s">
        <v>1360</v>
      </c>
      <c r="C242" s="92" t="s">
        <v>358</v>
      </c>
      <c r="D242" s="92" t="s">
        <v>19</v>
      </c>
      <c r="E242" s="92" t="s">
        <v>6291</v>
      </c>
      <c r="F242" s="92" t="s">
        <v>5841</v>
      </c>
      <c r="G242" s="92">
        <v>2011</v>
      </c>
      <c r="H242" s="92">
        <v>45.1695797</v>
      </c>
      <c r="I242" s="92">
        <v>5.4502820999999999</v>
      </c>
      <c r="J242" s="92" t="s">
        <v>42</v>
      </c>
      <c r="K242" s="92" t="s">
        <v>1510</v>
      </c>
      <c r="L242" s="92" t="s">
        <v>6340</v>
      </c>
      <c r="M242" s="92" t="s">
        <v>6341</v>
      </c>
      <c r="N242" s="92" t="s">
        <v>26</v>
      </c>
      <c r="O242" s="92" t="s">
        <v>1510</v>
      </c>
      <c r="P242" s="92"/>
      <c r="Q242" s="92"/>
      <c r="R242" s="92"/>
      <c r="S242" s="92" t="s">
        <v>5844</v>
      </c>
      <c r="T242" s="92"/>
      <c r="U242" s="92"/>
      <c r="V242" s="92"/>
    </row>
    <row r="243" spans="1:22">
      <c r="A243" s="92">
        <v>242</v>
      </c>
      <c r="B243" s="92" t="s">
        <v>1360</v>
      </c>
      <c r="C243" s="92" t="s">
        <v>358</v>
      </c>
      <c r="D243" s="92" t="s">
        <v>19</v>
      </c>
      <c r="E243" s="92" t="s">
        <v>6291</v>
      </c>
      <c r="F243" s="92" t="s">
        <v>5841</v>
      </c>
      <c r="G243" s="92">
        <v>2011</v>
      </c>
      <c r="H243" s="92">
        <v>45.1695797</v>
      </c>
      <c r="I243" s="92">
        <v>5.4502820999999999</v>
      </c>
      <c r="J243" s="92" t="s">
        <v>42</v>
      </c>
      <c r="K243" s="92" t="s">
        <v>1510</v>
      </c>
      <c r="L243" s="92" t="s">
        <v>6342</v>
      </c>
      <c r="M243" s="92" t="s">
        <v>6343</v>
      </c>
      <c r="N243" s="92" t="s">
        <v>23</v>
      </c>
      <c r="O243" s="92" t="s">
        <v>1510</v>
      </c>
      <c r="P243" s="92"/>
      <c r="Q243" s="92"/>
      <c r="R243" s="92"/>
      <c r="S243" s="92" t="s">
        <v>5844</v>
      </c>
      <c r="T243" s="92"/>
      <c r="U243" s="92"/>
      <c r="V243" s="92"/>
    </row>
    <row r="244" spans="1:22">
      <c r="A244" s="92">
        <v>243</v>
      </c>
      <c r="B244" s="92" t="s">
        <v>1360</v>
      </c>
      <c r="C244" s="92" t="s">
        <v>358</v>
      </c>
      <c r="D244" s="92" t="s">
        <v>19</v>
      </c>
      <c r="E244" s="92" t="s">
        <v>6291</v>
      </c>
      <c r="F244" s="92" t="s">
        <v>5841</v>
      </c>
      <c r="G244" s="92">
        <v>2011</v>
      </c>
      <c r="H244" s="92">
        <v>45.1695797</v>
      </c>
      <c r="I244" s="92">
        <v>5.4502820999999999</v>
      </c>
      <c r="J244" s="92" t="s">
        <v>42</v>
      </c>
      <c r="K244" s="92" t="s">
        <v>1510</v>
      </c>
      <c r="L244" s="92" t="s">
        <v>6344</v>
      </c>
      <c r="M244" s="92" t="s">
        <v>6345</v>
      </c>
      <c r="N244" s="92" t="s">
        <v>26</v>
      </c>
      <c r="O244" s="92" t="s">
        <v>1510</v>
      </c>
      <c r="P244" s="92"/>
      <c r="Q244" s="92"/>
      <c r="R244" s="92"/>
      <c r="S244" s="92" t="s">
        <v>5844</v>
      </c>
      <c r="T244" s="92"/>
      <c r="U244" s="92"/>
      <c r="V244" s="92"/>
    </row>
    <row r="245" spans="1:22">
      <c r="A245" s="92">
        <v>244</v>
      </c>
      <c r="B245" s="92" t="s">
        <v>1360</v>
      </c>
      <c r="C245" s="92" t="s">
        <v>358</v>
      </c>
      <c r="D245" s="92" t="s">
        <v>19</v>
      </c>
      <c r="E245" s="92" t="s">
        <v>6291</v>
      </c>
      <c r="F245" s="92" t="s">
        <v>5841</v>
      </c>
      <c r="G245" s="92">
        <v>2011</v>
      </c>
      <c r="H245" s="92">
        <v>45.1695797</v>
      </c>
      <c r="I245" s="92">
        <v>5.4502820999999999</v>
      </c>
      <c r="J245" s="92" t="s">
        <v>42</v>
      </c>
      <c r="K245" s="92" t="s">
        <v>1510</v>
      </c>
      <c r="L245" s="92" t="s">
        <v>6346</v>
      </c>
      <c r="M245" s="92" t="s">
        <v>6347</v>
      </c>
      <c r="N245" s="92" t="s">
        <v>23</v>
      </c>
      <c r="O245" s="92" t="s">
        <v>1510</v>
      </c>
      <c r="P245" s="92"/>
      <c r="Q245" s="92"/>
      <c r="R245" s="92"/>
      <c r="S245" s="92" t="s">
        <v>5844</v>
      </c>
      <c r="T245" s="92"/>
      <c r="U245" s="92"/>
      <c r="V245" s="92"/>
    </row>
    <row r="246" spans="1:22">
      <c r="A246" s="92">
        <v>245</v>
      </c>
      <c r="B246" s="92" t="s">
        <v>1360</v>
      </c>
      <c r="C246" s="92" t="s">
        <v>358</v>
      </c>
      <c r="D246" s="92" t="s">
        <v>19</v>
      </c>
      <c r="E246" s="92" t="s">
        <v>6291</v>
      </c>
      <c r="F246" s="92" t="s">
        <v>5841</v>
      </c>
      <c r="G246" s="92">
        <v>2011</v>
      </c>
      <c r="H246" s="92">
        <v>45.1695797</v>
      </c>
      <c r="I246" s="92">
        <v>5.4502820999999999</v>
      </c>
      <c r="J246" s="92" t="s">
        <v>42</v>
      </c>
      <c r="K246" s="92" t="s">
        <v>1510</v>
      </c>
      <c r="L246" s="92" t="s">
        <v>6348</v>
      </c>
      <c r="M246" s="92" t="s">
        <v>6349</v>
      </c>
      <c r="N246" s="92" t="s">
        <v>26</v>
      </c>
      <c r="O246" s="92" t="s">
        <v>1510</v>
      </c>
      <c r="P246" s="92"/>
      <c r="Q246" s="92"/>
      <c r="R246" s="92"/>
      <c r="S246" s="92" t="s">
        <v>5844</v>
      </c>
      <c r="T246" s="92"/>
      <c r="U246" s="92"/>
      <c r="V246" s="92"/>
    </row>
    <row r="247" spans="1:22">
      <c r="A247" s="92">
        <v>246</v>
      </c>
      <c r="B247" s="92" t="s">
        <v>1360</v>
      </c>
      <c r="C247" s="92" t="s">
        <v>358</v>
      </c>
      <c r="D247" s="92" t="s">
        <v>19</v>
      </c>
      <c r="E247" s="92" t="s">
        <v>6291</v>
      </c>
      <c r="F247" s="92" t="s">
        <v>5841</v>
      </c>
      <c r="G247" s="92">
        <v>2011</v>
      </c>
      <c r="H247" s="92">
        <v>45.1695797</v>
      </c>
      <c r="I247" s="92">
        <v>5.4502820999999999</v>
      </c>
      <c r="J247" s="92" t="s">
        <v>42</v>
      </c>
      <c r="K247" s="92" t="s">
        <v>1510</v>
      </c>
      <c r="L247" s="92" t="s">
        <v>6350</v>
      </c>
      <c r="M247" s="92" t="s">
        <v>6351</v>
      </c>
      <c r="N247" s="92" t="s">
        <v>26</v>
      </c>
      <c r="O247" s="92" t="s">
        <v>1510</v>
      </c>
      <c r="P247" s="92"/>
      <c r="Q247" s="92"/>
      <c r="R247" s="92"/>
      <c r="S247" s="92" t="s">
        <v>5844</v>
      </c>
      <c r="T247" s="92"/>
      <c r="U247" s="92"/>
      <c r="V247" s="92"/>
    </row>
    <row r="248" spans="1:22">
      <c r="A248" s="92">
        <v>247</v>
      </c>
      <c r="B248" s="92" t="s">
        <v>1360</v>
      </c>
      <c r="C248" s="92" t="s">
        <v>358</v>
      </c>
      <c r="D248" s="92" t="s">
        <v>19</v>
      </c>
      <c r="E248" s="92" t="s">
        <v>6291</v>
      </c>
      <c r="F248" s="92" t="s">
        <v>5841</v>
      </c>
      <c r="G248" s="92">
        <v>2011</v>
      </c>
      <c r="H248" s="92">
        <v>45.1695797</v>
      </c>
      <c r="I248" s="92">
        <v>5.4502820999999999</v>
      </c>
      <c r="J248" s="92" t="s">
        <v>42</v>
      </c>
      <c r="K248" s="92" t="s">
        <v>1510</v>
      </c>
      <c r="L248" s="92" t="s">
        <v>6352</v>
      </c>
      <c r="M248" s="92" t="s">
        <v>6353</v>
      </c>
      <c r="N248" s="92" t="s">
        <v>26</v>
      </c>
      <c r="O248" s="92" t="s">
        <v>1510</v>
      </c>
      <c r="P248" s="92"/>
      <c r="Q248" s="92"/>
      <c r="R248" s="92"/>
      <c r="S248" s="92" t="s">
        <v>5844</v>
      </c>
      <c r="T248" s="92"/>
      <c r="U248" s="92"/>
      <c r="V248" s="92"/>
    </row>
    <row r="249" spans="1:22">
      <c r="A249" s="92">
        <v>248</v>
      </c>
      <c r="B249" s="92" t="s">
        <v>1360</v>
      </c>
      <c r="C249" s="92" t="s">
        <v>358</v>
      </c>
      <c r="D249" s="92" t="s">
        <v>19</v>
      </c>
      <c r="E249" s="92" t="s">
        <v>6291</v>
      </c>
      <c r="F249" s="92" t="s">
        <v>5841</v>
      </c>
      <c r="G249" s="92">
        <v>2011</v>
      </c>
      <c r="H249" s="92">
        <v>45.1695797</v>
      </c>
      <c r="I249" s="92">
        <v>5.4502820999999999</v>
      </c>
      <c r="J249" s="92" t="s">
        <v>42</v>
      </c>
      <c r="K249" s="92" t="s">
        <v>1510</v>
      </c>
      <c r="L249" s="92" t="s">
        <v>6354</v>
      </c>
      <c r="M249" s="92" t="s">
        <v>6355</v>
      </c>
      <c r="N249" s="92" t="s">
        <v>26</v>
      </c>
      <c r="O249" s="92" t="s">
        <v>1510</v>
      </c>
      <c r="P249" s="92"/>
      <c r="Q249" s="92"/>
      <c r="R249" s="92"/>
      <c r="S249" s="92" t="s">
        <v>5844</v>
      </c>
      <c r="T249" s="92"/>
      <c r="U249" s="92"/>
      <c r="V249" s="92"/>
    </row>
    <row r="250" spans="1:22">
      <c r="A250" s="92">
        <v>249</v>
      </c>
      <c r="B250" s="92" t="s">
        <v>1360</v>
      </c>
      <c r="C250" s="92" t="s">
        <v>358</v>
      </c>
      <c r="D250" s="92" t="s">
        <v>19</v>
      </c>
      <c r="E250" s="92" t="s">
        <v>6291</v>
      </c>
      <c r="F250" s="92" t="s">
        <v>5841</v>
      </c>
      <c r="G250" s="92">
        <v>2011</v>
      </c>
      <c r="H250" s="92">
        <v>45.1695797</v>
      </c>
      <c r="I250" s="92">
        <v>5.4502820999999999</v>
      </c>
      <c r="J250" s="92" t="s">
        <v>42</v>
      </c>
      <c r="K250" s="92" t="s">
        <v>1510</v>
      </c>
      <c r="L250" s="92" t="s">
        <v>6356</v>
      </c>
      <c r="M250" s="92" t="s">
        <v>6357</v>
      </c>
      <c r="N250" s="92" t="s">
        <v>26</v>
      </c>
      <c r="O250" s="92" t="s">
        <v>1510</v>
      </c>
      <c r="P250" s="92"/>
      <c r="Q250" s="92"/>
      <c r="R250" s="92"/>
      <c r="S250" s="92" t="s">
        <v>5844</v>
      </c>
      <c r="T250" s="92"/>
      <c r="U250" s="92"/>
      <c r="V250" s="92"/>
    </row>
    <row r="251" spans="1:22">
      <c r="A251" s="92">
        <v>250</v>
      </c>
      <c r="B251" s="92" t="s">
        <v>1360</v>
      </c>
      <c r="C251" s="92" t="s">
        <v>358</v>
      </c>
      <c r="D251" s="92" t="s">
        <v>19</v>
      </c>
      <c r="E251" s="92" t="s">
        <v>6291</v>
      </c>
      <c r="F251" s="92" t="s">
        <v>5841</v>
      </c>
      <c r="G251" s="92">
        <v>2011</v>
      </c>
      <c r="H251" s="92">
        <v>45.1695797</v>
      </c>
      <c r="I251" s="92">
        <v>5.4502820999999999</v>
      </c>
      <c r="J251" s="92" t="s">
        <v>42</v>
      </c>
      <c r="K251" s="92" t="s">
        <v>1510</v>
      </c>
      <c r="L251" s="92" t="s">
        <v>6358</v>
      </c>
      <c r="M251" s="92" t="s">
        <v>6359</v>
      </c>
      <c r="N251" s="92" t="s">
        <v>23</v>
      </c>
      <c r="O251" s="92" t="s">
        <v>1510</v>
      </c>
      <c r="P251" s="92"/>
      <c r="Q251" s="92"/>
      <c r="R251" s="92"/>
      <c r="S251" s="92" t="s">
        <v>5844</v>
      </c>
      <c r="T251" s="92"/>
      <c r="U251" s="92"/>
      <c r="V251" s="92"/>
    </row>
    <row r="252" spans="1:22">
      <c r="A252" s="92">
        <v>251</v>
      </c>
      <c r="B252" s="92" t="s">
        <v>1360</v>
      </c>
      <c r="C252" s="92" t="s">
        <v>358</v>
      </c>
      <c r="D252" s="92" t="s">
        <v>19</v>
      </c>
      <c r="E252" s="92" t="s">
        <v>6291</v>
      </c>
      <c r="F252" s="92" t="s">
        <v>5841</v>
      </c>
      <c r="G252" s="92">
        <v>2011</v>
      </c>
      <c r="H252" s="92">
        <v>45.1695797</v>
      </c>
      <c r="I252" s="92">
        <v>5.4502820999999999</v>
      </c>
      <c r="J252" s="92" t="s">
        <v>42</v>
      </c>
      <c r="K252" s="92" t="s">
        <v>1510</v>
      </c>
      <c r="L252" s="92" t="s">
        <v>6360</v>
      </c>
      <c r="M252" s="92" t="s">
        <v>6361</v>
      </c>
      <c r="N252" s="92" t="s">
        <v>23</v>
      </c>
      <c r="O252" s="92" t="s">
        <v>1510</v>
      </c>
      <c r="P252" s="92"/>
      <c r="Q252" s="92"/>
      <c r="R252" s="92"/>
      <c r="S252" s="92" t="s">
        <v>5844</v>
      </c>
      <c r="T252" s="92"/>
      <c r="U252" s="92"/>
      <c r="V252" s="92"/>
    </row>
    <row r="253" spans="1:22">
      <c r="A253" s="92">
        <v>252</v>
      </c>
      <c r="B253" s="92" t="s">
        <v>1360</v>
      </c>
      <c r="C253" s="92" t="s">
        <v>358</v>
      </c>
      <c r="D253" s="92" t="s">
        <v>19</v>
      </c>
      <c r="E253" s="92" t="s">
        <v>6291</v>
      </c>
      <c r="F253" s="92" t="s">
        <v>5841</v>
      </c>
      <c r="G253" s="92">
        <v>2011</v>
      </c>
      <c r="H253" s="92">
        <v>45.1695797</v>
      </c>
      <c r="I253" s="92">
        <v>5.4502820999999999</v>
      </c>
      <c r="J253" s="92" t="s">
        <v>42</v>
      </c>
      <c r="K253" s="92" t="s">
        <v>1510</v>
      </c>
      <c r="L253" s="92" t="s">
        <v>6362</v>
      </c>
      <c r="M253" s="92" t="s">
        <v>6363</v>
      </c>
      <c r="N253" s="92" t="s">
        <v>26</v>
      </c>
      <c r="O253" s="92" t="s">
        <v>1510</v>
      </c>
      <c r="P253" s="92"/>
      <c r="Q253" s="92"/>
      <c r="R253" s="92"/>
      <c r="S253" s="92" t="s">
        <v>5844</v>
      </c>
      <c r="T253" s="92"/>
      <c r="U253" s="92"/>
      <c r="V253" s="92"/>
    </row>
    <row r="254" spans="1:22">
      <c r="A254" s="92">
        <v>253</v>
      </c>
      <c r="B254" s="92" t="s">
        <v>1360</v>
      </c>
      <c r="C254" s="92" t="s">
        <v>358</v>
      </c>
      <c r="D254" s="92" t="s">
        <v>19</v>
      </c>
      <c r="E254" s="92" t="s">
        <v>6291</v>
      </c>
      <c r="F254" s="92" t="s">
        <v>5841</v>
      </c>
      <c r="G254" s="92">
        <v>2011</v>
      </c>
      <c r="H254" s="92">
        <v>45.1695797</v>
      </c>
      <c r="I254" s="92">
        <v>5.4502820999999999</v>
      </c>
      <c r="J254" s="92" t="s">
        <v>42</v>
      </c>
      <c r="K254" s="92" t="s">
        <v>1510</v>
      </c>
      <c r="L254" s="92" t="s">
        <v>6364</v>
      </c>
      <c r="M254" s="92" t="s">
        <v>6365</v>
      </c>
      <c r="N254" s="92" t="s">
        <v>26</v>
      </c>
      <c r="O254" s="92" t="s">
        <v>1510</v>
      </c>
      <c r="P254" s="92"/>
      <c r="Q254" s="92"/>
      <c r="R254" s="92"/>
      <c r="S254" s="92" t="s">
        <v>5844</v>
      </c>
      <c r="T254" s="92"/>
      <c r="U254" s="92"/>
      <c r="V254" s="92"/>
    </row>
    <row r="255" spans="1:22">
      <c r="A255" s="92">
        <v>254</v>
      </c>
      <c r="B255" s="92" t="s">
        <v>5847</v>
      </c>
      <c r="C255" s="92" t="s">
        <v>358</v>
      </c>
      <c r="D255" s="92" t="s">
        <v>19</v>
      </c>
      <c r="E255" s="92" t="s">
        <v>5941</v>
      </c>
      <c r="F255" s="92" t="s">
        <v>5841</v>
      </c>
      <c r="G255" s="92">
        <v>2011</v>
      </c>
      <c r="H255" s="92">
        <v>43.926440100000001</v>
      </c>
      <c r="I255" s="92">
        <v>1.9881527000000001</v>
      </c>
      <c r="J255" s="92" t="s">
        <v>42</v>
      </c>
      <c r="K255" s="92" t="s">
        <v>1510</v>
      </c>
      <c r="L255" s="92" t="s">
        <v>6366</v>
      </c>
      <c r="M255" s="92" t="s">
        <v>6367</v>
      </c>
      <c r="N255" s="92" t="s">
        <v>23</v>
      </c>
      <c r="O255" s="92" t="s">
        <v>1510</v>
      </c>
      <c r="P255" s="92"/>
      <c r="Q255" s="92"/>
      <c r="R255" s="92"/>
      <c r="S255" s="92" t="s">
        <v>5844</v>
      </c>
      <c r="T255" s="92"/>
      <c r="U255" s="92"/>
      <c r="V255" s="92"/>
    </row>
    <row r="256" spans="1:22">
      <c r="A256" s="92">
        <v>255</v>
      </c>
      <c r="B256" s="92" t="s">
        <v>5847</v>
      </c>
      <c r="C256" s="92" t="s">
        <v>358</v>
      </c>
      <c r="D256" s="92" t="s">
        <v>19</v>
      </c>
      <c r="E256" s="92" t="s">
        <v>5941</v>
      </c>
      <c r="F256" s="92" t="s">
        <v>5841</v>
      </c>
      <c r="G256" s="92">
        <v>2011</v>
      </c>
      <c r="H256" s="92">
        <v>43.926440100000001</v>
      </c>
      <c r="I256" s="92">
        <v>1.9881527000000001</v>
      </c>
      <c r="J256" s="92" t="s">
        <v>42</v>
      </c>
      <c r="K256" s="92" t="s">
        <v>1510</v>
      </c>
      <c r="L256" s="92" t="s">
        <v>6368</v>
      </c>
      <c r="M256" s="92" t="s">
        <v>6369</v>
      </c>
      <c r="N256" s="92" t="s">
        <v>26</v>
      </c>
      <c r="O256" s="92" t="s">
        <v>1510</v>
      </c>
      <c r="P256" s="92"/>
      <c r="Q256" s="92"/>
      <c r="R256" s="92"/>
      <c r="S256" s="92" t="s">
        <v>5844</v>
      </c>
      <c r="T256" s="92"/>
      <c r="U256" s="92"/>
      <c r="V256" s="92"/>
    </row>
    <row r="257" spans="1:22">
      <c r="A257" s="92">
        <v>256</v>
      </c>
      <c r="B257" s="92" t="s">
        <v>5847</v>
      </c>
      <c r="C257" s="92" t="s">
        <v>358</v>
      </c>
      <c r="D257" s="92" t="s">
        <v>19</v>
      </c>
      <c r="E257" s="92" t="s">
        <v>5941</v>
      </c>
      <c r="F257" s="92" t="s">
        <v>5841</v>
      </c>
      <c r="G257" s="92">
        <v>2011</v>
      </c>
      <c r="H257" s="92">
        <v>43.926440100000001</v>
      </c>
      <c r="I257" s="92">
        <v>1.9881527000000001</v>
      </c>
      <c r="J257" s="92" t="s">
        <v>42</v>
      </c>
      <c r="K257" s="92" t="s">
        <v>1510</v>
      </c>
      <c r="L257" s="92" t="s">
        <v>6370</v>
      </c>
      <c r="M257" s="92" t="s">
        <v>6371</v>
      </c>
      <c r="N257" s="92" t="s">
        <v>23</v>
      </c>
      <c r="O257" s="92" t="s">
        <v>1510</v>
      </c>
      <c r="P257" s="92"/>
      <c r="Q257" s="92"/>
      <c r="R257" s="92"/>
      <c r="S257" s="92" t="s">
        <v>5844</v>
      </c>
      <c r="T257" s="92"/>
      <c r="U257" s="92"/>
      <c r="V257" s="92"/>
    </row>
    <row r="258" spans="1:22">
      <c r="A258" s="92">
        <v>257</v>
      </c>
      <c r="B258" s="92" t="s">
        <v>5847</v>
      </c>
      <c r="C258" s="92" t="s">
        <v>358</v>
      </c>
      <c r="D258" s="92" t="s">
        <v>19</v>
      </c>
      <c r="E258" s="92" t="s">
        <v>5941</v>
      </c>
      <c r="F258" s="92" t="s">
        <v>5841</v>
      </c>
      <c r="G258" s="92">
        <v>2011</v>
      </c>
      <c r="H258" s="92">
        <v>43.926440100000001</v>
      </c>
      <c r="I258" s="92">
        <v>1.9881527000000001</v>
      </c>
      <c r="J258" s="92" t="s">
        <v>42</v>
      </c>
      <c r="K258" s="92" t="s">
        <v>1510</v>
      </c>
      <c r="L258" s="92" t="s">
        <v>6372</v>
      </c>
      <c r="M258" s="92" t="s">
        <v>6373</v>
      </c>
      <c r="N258" s="92" t="s">
        <v>26</v>
      </c>
      <c r="O258" s="92" t="s">
        <v>1510</v>
      </c>
      <c r="P258" s="92"/>
      <c r="Q258" s="92"/>
      <c r="R258" s="92"/>
      <c r="S258" s="92" t="s">
        <v>5844</v>
      </c>
      <c r="T258" s="92"/>
      <c r="U258" s="92"/>
      <c r="V258" s="92"/>
    </row>
    <row r="259" spans="1:22">
      <c r="A259" s="92">
        <v>258</v>
      </c>
      <c r="B259" s="92" t="s">
        <v>357</v>
      </c>
      <c r="C259" s="92" t="s">
        <v>358</v>
      </c>
      <c r="D259" s="92" t="s">
        <v>19</v>
      </c>
      <c r="E259" s="92" t="s">
        <v>5941</v>
      </c>
      <c r="F259" s="92" t="s">
        <v>5841</v>
      </c>
      <c r="G259" s="92">
        <v>2011</v>
      </c>
      <c r="H259" s="92">
        <v>43.926440100000001</v>
      </c>
      <c r="I259" s="92">
        <v>1.9881527000000001</v>
      </c>
      <c r="J259" s="92" t="s">
        <v>42</v>
      </c>
      <c r="K259" s="92" t="s">
        <v>1510</v>
      </c>
      <c r="L259" s="92" t="s">
        <v>6374</v>
      </c>
      <c r="M259" s="92" t="s">
        <v>6375</v>
      </c>
      <c r="N259" s="92" t="s">
        <v>26</v>
      </c>
      <c r="O259" s="92" t="s">
        <v>1510</v>
      </c>
      <c r="P259" s="92"/>
      <c r="Q259" s="92"/>
      <c r="R259" s="92"/>
      <c r="S259" s="92" t="s">
        <v>5844</v>
      </c>
      <c r="T259" s="92"/>
      <c r="U259" s="92"/>
      <c r="V259" s="92"/>
    </row>
    <row r="260" spans="1:22">
      <c r="A260" s="92">
        <v>259</v>
      </c>
      <c r="B260" s="92" t="s">
        <v>357</v>
      </c>
      <c r="C260" s="92" t="s">
        <v>358</v>
      </c>
      <c r="D260" s="92" t="s">
        <v>19</v>
      </c>
      <c r="E260" s="92" t="s">
        <v>5941</v>
      </c>
      <c r="F260" s="92" t="s">
        <v>5841</v>
      </c>
      <c r="G260" s="92">
        <v>2011</v>
      </c>
      <c r="H260" s="92">
        <v>43.926440100000001</v>
      </c>
      <c r="I260" s="92">
        <v>1.9881527000000001</v>
      </c>
      <c r="J260" s="92" t="s">
        <v>42</v>
      </c>
      <c r="K260" s="92" t="s">
        <v>1510</v>
      </c>
      <c r="L260" s="92" t="s">
        <v>6376</v>
      </c>
      <c r="M260" s="92" t="s">
        <v>6377</v>
      </c>
      <c r="N260" s="92" t="s">
        <v>26</v>
      </c>
      <c r="O260" s="92" t="s">
        <v>1510</v>
      </c>
      <c r="P260" s="92"/>
      <c r="Q260" s="92"/>
      <c r="R260" s="92"/>
      <c r="S260" s="92" t="s">
        <v>5844</v>
      </c>
      <c r="T260" s="92"/>
      <c r="U260" s="92"/>
      <c r="V260" s="92"/>
    </row>
    <row r="261" spans="1:22">
      <c r="A261" s="92">
        <v>260</v>
      </c>
      <c r="B261" s="92" t="s">
        <v>357</v>
      </c>
      <c r="C261" s="92" t="s">
        <v>358</v>
      </c>
      <c r="D261" s="92" t="s">
        <v>19</v>
      </c>
      <c r="E261" s="92" t="s">
        <v>5941</v>
      </c>
      <c r="F261" s="92" t="s">
        <v>5841</v>
      </c>
      <c r="G261" s="92">
        <v>2011</v>
      </c>
      <c r="H261" s="92">
        <v>43.926440100000001</v>
      </c>
      <c r="I261" s="92">
        <v>1.9881527000000001</v>
      </c>
      <c r="J261" s="92" t="s">
        <v>42</v>
      </c>
      <c r="K261" s="92" t="s">
        <v>1510</v>
      </c>
      <c r="L261" s="92" t="s">
        <v>6378</v>
      </c>
      <c r="M261" s="92" t="s">
        <v>6379</v>
      </c>
      <c r="N261" s="92" t="s">
        <v>26</v>
      </c>
      <c r="O261" s="92" t="s">
        <v>1510</v>
      </c>
      <c r="P261" s="92"/>
      <c r="Q261" s="92"/>
      <c r="R261" s="92"/>
      <c r="S261" s="92" t="s">
        <v>5844</v>
      </c>
      <c r="T261" s="92"/>
      <c r="U261" s="92"/>
      <c r="V261" s="92"/>
    </row>
    <row r="262" spans="1:22">
      <c r="A262" s="92">
        <v>261</v>
      </c>
      <c r="B262" s="92" t="s">
        <v>357</v>
      </c>
      <c r="C262" s="92" t="s">
        <v>358</v>
      </c>
      <c r="D262" s="92" t="s">
        <v>19</v>
      </c>
      <c r="E262" s="92" t="s">
        <v>5941</v>
      </c>
      <c r="F262" s="92" t="s">
        <v>5841</v>
      </c>
      <c r="G262" s="92">
        <v>2011</v>
      </c>
      <c r="H262" s="92">
        <v>43.926440100000001</v>
      </c>
      <c r="I262" s="92">
        <v>1.9881527000000001</v>
      </c>
      <c r="J262" s="92" t="s">
        <v>42</v>
      </c>
      <c r="K262" s="92" t="s">
        <v>1510</v>
      </c>
      <c r="L262" s="92" t="s">
        <v>6380</v>
      </c>
      <c r="M262" s="92" t="s">
        <v>6381</v>
      </c>
      <c r="N262" s="92" t="s">
        <v>26</v>
      </c>
      <c r="O262" s="92" t="s">
        <v>1510</v>
      </c>
      <c r="P262" s="92"/>
      <c r="Q262" s="92"/>
      <c r="R262" s="92"/>
      <c r="S262" s="92" t="s">
        <v>5844</v>
      </c>
      <c r="T262" s="92"/>
      <c r="U262" s="92"/>
      <c r="V262" s="92"/>
    </row>
    <row r="263" spans="1:22">
      <c r="A263" s="92">
        <v>262</v>
      </c>
      <c r="B263" s="92" t="s">
        <v>357</v>
      </c>
      <c r="C263" s="92" t="s">
        <v>358</v>
      </c>
      <c r="D263" s="92" t="s">
        <v>19</v>
      </c>
      <c r="E263" s="92" t="s">
        <v>5941</v>
      </c>
      <c r="F263" s="92" t="s">
        <v>5841</v>
      </c>
      <c r="G263" s="92">
        <v>2011</v>
      </c>
      <c r="H263" s="92">
        <v>43.926440100000001</v>
      </c>
      <c r="I263" s="92">
        <v>1.9881527000000001</v>
      </c>
      <c r="J263" s="92" t="s">
        <v>42</v>
      </c>
      <c r="K263" s="92" t="s">
        <v>1510</v>
      </c>
      <c r="L263" s="92" t="s">
        <v>6382</v>
      </c>
      <c r="M263" s="92" t="s">
        <v>6383</v>
      </c>
      <c r="N263" s="92" t="s">
        <v>26</v>
      </c>
      <c r="O263" s="92" t="s">
        <v>1510</v>
      </c>
      <c r="P263" s="92"/>
      <c r="Q263" s="92"/>
      <c r="R263" s="92"/>
      <c r="S263" s="92" t="s">
        <v>5844</v>
      </c>
      <c r="T263" s="92"/>
      <c r="U263" s="92"/>
      <c r="V263" s="92"/>
    </row>
    <row r="264" spans="1:22">
      <c r="A264" s="92">
        <v>263</v>
      </c>
      <c r="B264" s="92" t="s">
        <v>357</v>
      </c>
      <c r="C264" s="92" t="s">
        <v>358</v>
      </c>
      <c r="D264" s="92" t="s">
        <v>19</v>
      </c>
      <c r="E264" s="92" t="s">
        <v>5941</v>
      </c>
      <c r="F264" s="92" t="s">
        <v>5841</v>
      </c>
      <c r="G264" s="92">
        <v>2011</v>
      </c>
      <c r="H264" s="92">
        <v>43.926440100000001</v>
      </c>
      <c r="I264" s="92">
        <v>1.9881527000000001</v>
      </c>
      <c r="J264" s="92" t="s">
        <v>42</v>
      </c>
      <c r="K264" s="92" t="s">
        <v>1510</v>
      </c>
      <c r="L264" s="92" t="s">
        <v>6384</v>
      </c>
      <c r="M264" s="92" t="s">
        <v>6385</v>
      </c>
      <c r="N264" s="92" t="s">
        <v>26</v>
      </c>
      <c r="O264" s="92" t="s">
        <v>1510</v>
      </c>
      <c r="P264" s="92"/>
      <c r="Q264" s="92"/>
      <c r="R264" s="92"/>
      <c r="S264" s="92" t="s">
        <v>5844</v>
      </c>
      <c r="T264" s="92"/>
      <c r="U264" s="92"/>
      <c r="V264" s="92"/>
    </row>
    <row r="265" spans="1:22">
      <c r="A265" s="92">
        <v>264</v>
      </c>
      <c r="B265" s="92" t="s">
        <v>357</v>
      </c>
      <c r="C265" s="92" t="s">
        <v>358</v>
      </c>
      <c r="D265" s="92" t="s">
        <v>19</v>
      </c>
      <c r="E265" s="92" t="s">
        <v>5941</v>
      </c>
      <c r="F265" s="92" t="s">
        <v>5841</v>
      </c>
      <c r="G265" s="92">
        <v>2011</v>
      </c>
      <c r="H265" s="92">
        <v>43.926440100000001</v>
      </c>
      <c r="I265" s="92">
        <v>1.9881527000000001</v>
      </c>
      <c r="J265" s="92" t="s">
        <v>42</v>
      </c>
      <c r="K265" s="92" t="s">
        <v>1510</v>
      </c>
      <c r="L265" s="92" t="s">
        <v>6386</v>
      </c>
      <c r="M265" s="92" t="s">
        <v>6387</v>
      </c>
      <c r="N265" s="92" t="s">
        <v>26</v>
      </c>
      <c r="O265" s="92" t="s">
        <v>1510</v>
      </c>
      <c r="P265" s="92"/>
      <c r="Q265" s="92"/>
      <c r="R265" s="92"/>
      <c r="S265" s="92" t="s">
        <v>5844</v>
      </c>
      <c r="T265" s="92"/>
      <c r="U265" s="92"/>
      <c r="V265" s="92"/>
    </row>
    <row r="266" spans="1:22">
      <c r="A266" s="92">
        <v>265</v>
      </c>
      <c r="B266" s="92" t="s">
        <v>357</v>
      </c>
      <c r="C266" s="92" t="s">
        <v>358</v>
      </c>
      <c r="D266" s="92" t="s">
        <v>19</v>
      </c>
      <c r="E266" s="92" t="s">
        <v>5941</v>
      </c>
      <c r="F266" s="92" t="s">
        <v>5841</v>
      </c>
      <c r="G266" s="92">
        <v>2011</v>
      </c>
      <c r="H266" s="92">
        <v>43.926440100000001</v>
      </c>
      <c r="I266" s="92">
        <v>1.9881527000000001</v>
      </c>
      <c r="J266" s="92" t="s">
        <v>42</v>
      </c>
      <c r="K266" s="92" t="s">
        <v>1510</v>
      </c>
      <c r="L266" s="92" t="s">
        <v>6388</v>
      </c>
      <c r="M266" s="92" t="s">
        <v>6389</v>
      </c>
      <c r="N266" s="92" t="s">
        <v>26</v>
      </c>
      <c r="O266" s="92" t="s">
        <v>1510</v>
      </c>
      <c r="P266" s="92"/>
      <c r="Q266" s="92"/>
      <c r="R266" s="92"/>
      <c r="S266" s="92" t="s">
        <v>5844</v>
      </c>
      <c r="T266" s="92"/>
      <c r="U266" s="92"/>
      <c r="V266" s="92"/>
    </row>
    <row r="267" spans="1:22">
      <c r="A267" s="92">
        <v>266</v>
      </c>
      <c r="B267" s="92" t="s">
        <v>357</v>
      </c>
      <c r="C267" s="92" t="s">
        <v>358</v>
      </c>
      <c r="D267" s="92" t="s">
        <v>19</v>
      </c>
      <c r="E267" s="92" t="s">
        <v>5941</v>
      </c>
      <c r="F267" s="92" t="s">
        <v>5841</v>
      </c>
      <c r="G267" s="92">
        <v>2011</v>
      </c>
      <c r="H267" s="92">
        <v>43.926440100000001</v>
      </c>
      <c r="I267" s="92">
        <v>1.9881527000000001</v>
      </c>
      <c r="J267" s="92" t="s">
        <v>42</v>
      </c>
      <c r="K267" s="92" t="s">
        <v>1510</v>
      </c>
      <c r="L267" s="92" t="s">
        <v>6390</v>
      </c>
      <c r="M267" s="92" t="s">
        <v>6391</v>
      </c>
      <c r="N267" s="92" t="s">
        <v>26</v>
      </c>
      <c r="O267" s="92" t="s">
        <v>1510</v>
      </c>
      <c r="P267" s="92"/>
      <c r="Q267" s="92"/>
      <c r="R267" s="92"/>
      <c r="S267" s="92" t="s">
        <v>5844</v>
      </c>
      <c r="T267" s="92"/>
      <c r="U267" s="92"/>
      <c r="V267" s="92"/>
    </row>
    <row r="268" spans="1:22">
      <c r="A268" s="92">
        <v>267</v>
      </c>
      <c r="B268" s="92" t="s">
        <v>357</v>
      </c>
      <c r="C268" s="92" t="s">
        <v>358</v>
      </c>
      <c r="D268" s="92" t="s">
        <v>19</v>
      </c>
      <c r="E268" s="92" t="s">
        <v>5941</v>
      </c>
      <c r="F268" s="92" t="s">
        <v>5841</v>
      </c>
      <c r="G268" s="92">
        <v>2011</v>
      </c>
      <c r="H268" s="92">
        <v>43.926440100000001</v>
      </c>
      <c r="I268" s="92">
        <v>1.9881527000000001</v>
      </c>
      <c r="J268" s="92" t="s">
        <v>42</v>
      </c>
      <c r="K268" s="92" t="s">
        <v>1510</v>
      </c>
      <c r="L268" s="92" t="s">
        <v>6392</v>
      </c>
      <c r="M268" s="92" t="s">
        <v>6393</v>
      </c>
      <c r="N268" s="92" t="s">
        <v>26</v>
      </c>
      <c r="O268" s="92" t="s">
        <v>1510</v>
      </c>
      <c r="P268" s="92"/>
      <c r="Q268" s="92"/>
      <c r="R268" s="92"/>
      <c r="S268" s="92" t="s">
        <v>5844</v>
      </c>
      <c r="T268" s="92"/>
      <c r="U268" s="92"/>
      <c r="V268" s="92"/>
    </row>
    <row r="269" spans="1:22">
      <c r="A269" s="92">
        <v>268</v>
      </c>
      <c r="B269" s="92" t="s">
        <v>357</v>
      </c>
      <c r="C269" s="92" t="s">
        <v>358</v>
      </c>
      <c r="D269" s="92" t="s">
        <v>19</v>
      </c>
      <c r="E269" s="92" t="s">
        <v>5941</v>
      </c>
      <c r="F269" s="92" t="s">
        <v>5841</v>
      </c>
      <c r="G269" s="92">
        <v>2011</v>
      </c>
      <c r="H269" s="92">
        <v>43.926440100000001</v>
      </c>
      <c r="I269" s="92">
        <v>1.9881527000000001</v>
      </c>
      <c r="J269" s="92" t="s">
        <v>42</v>
      </c>
      <c r="K269" s="92" t="s">
        <v>1510</v>
      </c>
      <c r="L269" s="92" t="s">
        <v>6394</v>
      </c>
      <c r="M269" s="92" t="s">
        <v>6395</v>
      </c>
      <c r="N269" s="92" t="s">
        <v>26</v>
      </c>
      <c r="O269" s="92" t="s">
        <v>1510</v>
      </c>
      <c r="P269" s="92"/>
      <c r="Q269" s="92"/>
      <c r="R269" s="92"/>
      <c r="S269" s="92" t="s">
        <v>5844</v>
      </c>
      <c r="T269" s="92"/>
      <c r="U269" s="92"/>
      <c r="V269" s="92"/>
    </row>
    <row r="270" spans="1:22">
      <c r="A270" s="92">
        <v>269</v>
      </c>
      <c r="B270" s="92" t="s">
        <v>357</v>
      </c>
      <c r="C270" s="92" t="s">
        <v>358</v>
      </c>
      <c r="D270" s="92" t="s">
        <v>19</v>
      </c>
      <c r="E270" s="92" t="s">
        <v>5941</v>
      </c>
      <c r="F270" s="92" t="s">
        <v>5841</v>
      </c>
      <c r="G270" s="92">
        <v>2011</v>
      </c>
      <c r="H270" s="92">
        <v>43.926440100000001</v>
      </c>
      <c r="I270" s="92">
        <v>1.9881527000000001</v>
      </c>
      <c r="J270" s="92" t="s">
        <v>42</v>
      </c>
      <c r="K270" s="92" t="s">
        <v>1510</v>
      </c>
      <c r="L270" s="92" t="s">
        <v>6396</v>
      </c>
      <c r="M270" s="92" t="s">
        <v>6397</v>
      </c>
      <c r="N270" s="92" t="s">
        <v>26</v>
      </c>
      <c r="O270" s="92" t="s">
        <v>1510</v>
      </c>
      <c r="P270" s="92"/>
      <c r="Q270" s="92"/>
      <c r="R270" s="92"/>
      <c r="S270" s="92" t="s">
        <v>5844</v>
      </c>
      <c r="T270" s="92"/>
      <c r="U270" s="92"/>
      <c r="V270" s="92"/>
    </row>
    <row r="271" spans="1:22">
      <c r="A271" s="92">
        <v>270</v>
      </c>
      <c r="B271" s="92" t="s">
        <v>357</v>
      </c>
      <c r="C271" s="92" t="s">
        <v>358</v>
      </c>
      <c r="D271" s="92" t="s">
        <v>19</v>
      </c>
      <c r="E271" s="92" t="s">
        <v>5941</v>
      </c>
      <c r="F271" s="92" t="s">
        <v>5841</v>
      </c>
      <c r="G271" s="92">
        <v>2011</v>
      </c>
      <c r="H271" s="92">
        <v>43.926440100000001</v>
      </c>
      <c r="I271" s="92">
        <v>1.9881527000000001</v>
      </c>
      <c r="J271" s="92" t="s">
        <v>42</v>
      </c>
      <c r="K271" s="92" t="s">
        <v>1510</v>
      </c>
      <c r="L271" s="92" t="s">
        <v>6398</v>
      </c>
      <c r="M271" s="92" t="s">
        <v>6399</v>
      </c>
      <c r="N271" s="92" t="s">
        <v>23</v>
      </c>
      <c r="O271" s="92" t="s">
        <v>1510</v>
      </c>
      <c r="P271" s="92"/>
      <c r="Q271" s="92"/>
      <c r="R271" s="92"/>
      <c r="S271" s="92" t="s">
        <v>5844</v>
      </c>
      <c r="T271" s="92"/>
      <c r="U271" s="92"/>
      <c r="V271" s="92"/>
    </row>
    <row r="272" spans="1:22">
      <c r="A272" s="92">
        <v>271</v>
      </c>
      <c r="B272" s="92" t="s">
        <v>357</v>
      </c>
      <c r="C272" s="92" t="s">
        <v>358</v>
      </c>
      <c r="D272" s="92" t="s">
        <v>19</v>
      </c>
      <c r="E272" s="92" t="s">
        <v>5941</v>
      </c>
      <c r="F272" s="92" t="s">
        <v>5841</v>
      </c>
      <c r="G272" s="92">
        <v>2011</v>
      </c>
      <c r="H272" s="92">
        <v>43.926440100000001</v>
      </c>
      <c r="I272" s="92">
        <v>1.9881527000000001</v>
      </c>
      <c r="J272" s="92" t="s">
        <v>42</v>
      </c>
      <c r="K272" s="92" t="s">
        <v>1510</v>
      </c>
      <c r="L272" s="92" t="s">
        <v>6400</v>
      </c>
      <c r="M272" s="92" t="s">
        <v>6401</v>
      </c>
      <c r="N272" s="92" t="s">
        <v>26</v>
      </c>
      <c r="O272" s="92" t="s">
        <v>1510</v>
      </c>
      <c r="P272" s="92"/>
      <c r="Q272" s="92"/>
      <c r="R272" s="92"/>
      <c r="S272" s="92" t="s">
        <v>5844</v>
      </c>
      <c r="T272" s="92"/>
      <c r="U272" s="92"/>
      <c r="V272" s="92"/>
    </row>
    <row r="273" spans="1:22">
      <c r="A273" s="92">
        <v>272</v>
      </c>
      <c r="B273" s="92" t="s">
        <v>357</v>
      </c>
      <c r="C273" s="92" t="s">
        <v>358</v>
      </c>
      <c r="D273" s="92" t="s">
        <v>19</v>
      </c>
      <c r="E273" s="92" t="s">
        <v>5941</v>
      </c>
      <c r="F273" s="92" t="s">
        <v>5841</v>
      </c>
      <c r="G273" s="92">
        <v>2011</v>
      </c>
      <c r="H273" s="92">
        <v>43.926440100000001</v>
      </c>
      <c r="I273" s="92">
        <v>1.9881527000000001</v>
      </c>
      <c r="J273" s="92" t="s">
        <v>42</v>
      </c>
      <c r="K273" s="92" t="s">
        <v>1510</v>
      </c>
      <c r="L273" s="92" t="s">
        <v>6402</v>
      </c>
      <c r="M273" s="92" t="s">
        <v>6403</v>
      </c>
      <c r="N273" s="92" t="s">
        <v>26</v>
      </c>
      <c r="O273" s="92" t="s">
        <v>1510</v>
      </c>
      <c r="P273" s="92"/>
      <c r="Q273" s="92"/>
      <c r="R273" s="92"/>
      <c r="S273" s="92" t="s">
        <v>5844</v>
      </c>
      <c r="T273" s="92"/>
      <c r="U273" s="92"/>
      <c r="V273" s="92"/>
    </row>
    <row r="274" spans="1:22">
      <c r="A274" s="92">
        <v>273</v>
      </c>
      <c r="B274" s="92" t="s">
        <v>357</v>
      </c>
      <c r="C274" s="92" t="s">
        <v>358</v>
      </c>
      <c r="D274" s="92" t="s">
        <v>19</v>
      </c>
      <c r="E274" s="92" t="s">
        <v>5941</v>
      </c>
      <c r="F274" s="92" t="s">
        <v>5841</v>
      </c>
      <c r="G274" s="92">
        <v>2011</v>
      </c>
      <c r="H274" s="92">
        <v>43.926440100000001</v>
      </c>
      <c r="I274" s="92">
        <v>1.9881527000000001</v>
      </c>
      <c r="J274" s="92" t="s">
        <v>42</v>
      </c>
      <c r="K274" s="92" t="s">
        <v>1510</v>
      </c>
      <c r="L274" s="92" t="s">
        <v>6404</v>
      </c>
      <c r="M274" s="92" t="s">
        <v>6405</v>
      </c>
      <c r="N274" s="92" t="s">
        <v>26</v>
      </c>
      <c r="O274" s="92" t="s">
        <v>1510</v>
      </c>
      <c r="P274" s="92"/>
      <c r="Q274" s="92"/>
      <c r="R274" s="92"/>
      <c r="S274" s="92" t="s">
        <v>5844</v>
      </c>
      <c r="T274" s="92"/>
      <c r="U274" s="92"/>
      <c r="V274" s="92"/>
    </row>
    <row r="275" spans="1:22">
      <c r="A275" s="92">
        <v>274</v>
      </c>
      <c r="B275" s="92" t="s">
        <v>357</v>
      </c>
      <c r="C275" s="92" t="s">
        <v>358</v>
      </c>
      <c r="D275" s="92" t="s">
        <v>19</v>
      </c>
      <c r="E275" s="92" t="s">
        <v>5941</v>
      </c>
      <c r="F275" s="92" t="s">
        <v>5841</v>
      </c>
      <c r="G275" s="92">
        <v>2011</v>
      </c>
      <c r="H275" s="92">
        <v>43.926440100000001</v>
      </c>
      <c r="I275" s="92">
        <v>1.9881527000000001</v>
      </c>
      <c r="J275" s="92" t="s">
        <v>42</v>
      </c>
      <c r="K275" s="92" t="s">
        <v>1510</v>
      </c>
      <c r="L275" s="92" t="s">
        <v>6406</v>
      </c>
      <c r="M275" s="92" t="s">
        <v>6407</v>
      </c>
      <c r="N275" s="92" t="s">
        <v>26</v>
      </c>
      <c r="O275" s="92" t="s">
        <v>1510</v>
      </c>
      <c r="P275" s="92"/>
      <c r="Q275" s="92"/>
      <c r="R275" s="92"/>
      <c r="S275" s="92" t="s">
        <v>5844</v>
      </c>
      <c r="T275" s="92"/>
      <c r="U275" s="92"/>
      <c r="V275" s="92"/>
    </row>
    <row r="276" spans="1:22">
      <c r="A276" s="92">
        <v>275</v>
      </c>
      <c r="B276" s="92" t="s">
        <v>357</v>
      </c>
      <c r="C276" s="92" t="s">
        <v>358</v>
      </c>
      <c r="D276" s="92" t="s">
        <v>19</v>
      </c>
      <c r="E276" s="92" t="s">
        <v>5941</v>
      </c>
      <c r="F276" s="92" t="s">
        <v>5841</v>
      </c>
      <c r="G276" s="92">
        <v>2011</v>
      </c>
      <c r="H276" s="92">
        <v>43.926440100000001</v>
      </c>
      <c r="I276" s="92">
        <v>1.9881527000000001</v>
      </c>
      <c r="J276" s="92" t="s">
        <v>42</v>
      </c>
      <c r="K276" s="92" t="s">
        <v>1510</v>
      </c>
      <c r="L276" s="92" t="s">
        <v>6408</v>
      </c>
      <c r="M276" s="92" t="s">
        <v>6409</v>
      </c>
      <c r="N276" s="92" t="s">
        <v>26</v>
      </c>
      <c r="O276" s="92" t="s">
        <v>1510</v>
      </c>
      <c r="P276" s="92"/>
      <c r="Q276" s="92"/>
      <c r="R276" s="92"/>
      <c r="S276" s="92" t="s">
        <v>5844</v>
      </c>
      <c r="T276" s="92"/>
      <c r="U276" s="92"/>
      <c r="V276" s="92"/>
    </row>
    <row r="277" spans="1:22">
      <c r="A277" s="92">
        <v>276</v>
      </c>
      <c r="B277" s="92" t="s">
        <v>1360</v>
      </c>
      <c r="C277" s="92" t="s">
        <v>1382</v>
      </c>
      <c r="D277" s="92" t="s">
        <v>19</v>
      </c>
      <c r="E277" s="92" t="s">
        <v>6410</v>
      </c>
      <c r="F277" s="92" t="s">
        <v>5841</v>
      </c>
      <c r="G277" s="92">
        <v>2011</v>
      </c>
      <c r="H277" s="92">
        <v>45.433543</v>
      </c>
      <c r="I277" s="92">
        <v>3.883041</v>
      </c>
      <c r="J277" s="92" t="s">
        <v>42</v>
      </c>
      <c r="K277" s="92" t="s">
        <v>1510</v>
      </c>
      <c r="L277" s="92" t="s">
        <v>6411</v>
      </c>
      <c r="M277" s="92" t="s">
        <v>6412</v>
      </c>
      <c r="N277" s="92" t="s">
        <v>26</v>
      </c>
      <c r="O277" s="92" t="s">
        <v>1510</v>
      </c>
      <c r="P277" s="92"/>
      <c r="Q277" s="92"/>
      <c r="R277" s="92"/>
      <c r="S277" s="92" t="s">
        <v>5844</v>
      </c>
      <c r="T277" s="92"/>
      <c r="U277" s="92"/>
      <c r="V277" s="9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3"/>
  <sheetViews>
    <sheetView topLeftCell="A267" workbookViewId="0">
      <selection sqref="A1:XFD1"/>
    </sheetView>
  </sheetViews>
  <sheetFormatPr baseColWidth="10" defaultColWidth="8.8320312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254">
        <v>1</v>
      </c>
      <c r="B2" s="254" t="s">
        <v>357</v>
      </c>
      <c r="C2" s="254" t="s">
        <v>358</v>
      </c>
      <c r="D2" s="254" t="s">
        <v>19</v>
      </c>
      <c r="E2" s="254" t="s">
        <v>6413</v>
      </c>
      <c r="F2" s="254" t="s">
        <v>2519</v>
      </c>
      <c r="G2" s="254">
        <v>2006</v>
      </c>
      <c r="H2" s="254">
        <v>49.869621000000002</v>
      </c>
      <c r="I2" s="254">
        <v>-111.3770987</v>
      </c>
      <c r="J2" s="254" t="s">
        <v>42</v>
      </c>
      <c r="K2" s="254" t="s">
        <v>1510</v>
      </c>
      <c r="L2" s="254" t="s">
        <v>6414</v>
      </c>
      <c r="M2" s="254" t="s">
        <v>6414</v>
      </c>
      <c r="N2" s="254" t="s">
        <v>26</v>
      </c>
      <c r="O2" s="254" t="s">
        <v>1510</v>
      </c>
      <c r="P2" s="254"/>
      <c r="Q2" s="254"/>
      <c r="R2" s="254"/>
      <c r="S2" s="255" t="s">
        <v>2710</v>
      </c>
      <c r="T2" s="255"/>
      <c r="U2" s="254"/>
      <c r="V2" s="254"/>
    </row>
    <row r="3" spans="1:22">
      <c r="A3" s="254">
        <v>2</v>
      </c>
      <c r="B3" s="254" t="s">
        <v>357</v>
      </c>
      <c r="C3" s="254" t="s">
        <v>358</v>
      </c>
      <c r="D3" s="254" t="s">
        <v>19</v>
      </c>
      <c r="E3" s="254" t="s">
        <v>6413</v>
      </c>
      <c r="F3" s="254" t="s">
        <v>2519</v>
      </c>
      <c r="G3" s="254">
        <v>2006</v>
      </c>
      <c r="H3" s="254">
        <v>49.869621000000002</v>
      </c>
      <c r="I3" s="254">
        <v>-111.3770987</v>
      </c>
      <c r="J3" s="254" t="s">
        <v>42</v>
      </c>
      <c r="K3" s="254" t="s">
        <v>1510</v>
      </c>
      <c r="L3" s="254" t="s">
        <v>6415</v>
      </c>
      <c r="M3" s="254" t="s">
        <v>6415</v>
      </c>
      <c r="N3" s="254" t="s">
        <v>26</v>
      </c>
      <c r="O3" s="254" t="s">
        <v>1510</v>
      </c>
      <c r="P3" s="254"/>
      <c r="Q3" s="254"/>
      <c r="R3" s="254"/>
      <c r="S3" s="255" t="s">
        <v>2710</v>
      </c>
      <c r="T3" s="255"/>
      <c r="U3" s="254"/>
      <c r="V3" s="254"/>
    </row>
    <row r="4" spans="1:22">
      <c r="A4" s="254">
        <v>3</v>
      </c>
      <c r="B4" s="254" t="s">
        <v>357</v>
      </c>
      <c r="C4" s="254" t="s">
        <v>358</v>
      </c>
      <c r="D4" s="254" t="s">
        <v>19</v>
      </c>
      <c r="E4" s="254" t="s">
        <v>6413</v>
      </c>
      <c r="F4" s="254" t="s">
        <v>2519</v>
      </c>
      <c r="G4" s="254">
        <v>2006</v>
      </c>
      <c r="H4" s="254">
        <v>49.869621000000002</v>
      </c>
      <c r="I4" s="254">
        <v>-111.3770987</v>
      </c>
      <c r="J4" s="254" t="s">
        <v>42</v>
      </c>
      <c r="K4" s="254" t="s">
        <v>1510</v>
      </c>
      <c r="L4" s="254" t="s">
        <v>6416</v>
      </c>
      <c r="M4" s="254" t="s">
        <v>6416</v>
      </c>
      <c r="N4" s="254" t="s">
        <v>26</v>
      </c>
      <c r="O4" s="254" t="s">
        <v>1510</v>
      </c>
      <c r="P4" s="254"/>
      <c r="Q4" s="254"/>
      <c r="R4" s="254"/>
      <c r="S4" s="255" t="s">
        <v>2710</v>
      </c>
      <c r="T4" s="255"/>
      <c r="U4" s="254"/>
      <c r="V4" s="254"/>
    </row>
    <row r="5" spans="1:22">
      <c r="A5" s="254">
        <v>4</v>
      </c>
      <c r="B5" s="254" t="s">
        <v>357</v>
      </c>
      <c r="C5" s="254" t="s">
        <v>358</v>
      </c>
      <c r="D5" s="254" t="s">
        <v>19</v>
      </c>
      <c r="E5" s="254" t="s">
        <v>6413</v>
      </c>
      <c r="F5" s="254" t="s">
        <v>2519</v>
      </c>
      <c r="G5" s="254">
        <v>2006</v>
      </c>
      <c r="H5" s="254">
        <v>49.869621000000002</v>
      </c>
      <c r="I5" s="254">
        <v>-111.3770987</v>
      </c>
      <c r="J5" s="254" t="s">
        <v>42</v>
      </c>
      <c r="K5" s="254" t="s">
        <v>1510</v>
      </c>
      <c r="L5" s="254" t="s">
        <v>6417</v>
      </c>
      <c r="M5" s="254" t="s">
        <v>6417</v>
      </c>
      <c r="N5" s="254" t="s">
        <v>26</v>
      </c>
      <c r="O5" s="254" t="s">
        <v>1510</v>
      </c>
      <c r="P5" s="254"/>
      <c r="Q5" s="254"/>
      <c r="R5" s="254"/>
      <c r="S5" s="255" t="s">
        <v>2710</v>
      </c>
      <c r="T5" s="255"/>
      <c r="U5" s="254"/>
      <c r="V5" s="254"/>
    </row>
    <row r="6" spans="1:22">
      <c r="A6" s="254">
        <v>5</v>
      </c>
      <c r="B6" s="254" t="s">
        <v>357</v>
      </c>
      <c r="C6" s="254" t="s">
        <v>358</v>
      </c>
      <c r="D6" s="254" t="s">
        <v>19</v>
      </c>
      <c r="E6" s="254" t="s">
        <v>6413</v>
      </c>
      <c r="F6" s="254" t="s">
        <v>2519</v>
      </c>
      <c r="G6" s="254">
        <v>2006</v>
      </c>
      <c r="H6" s="254">
        <v>49.869621000000002</v>
      </c>
      <c r="I6" s="254">
        <v>-111.3770987</v>
      </c>
      <c r="J6" s="254" t="s">
        <v>42</v>
      </c>
      <c r="K6" s="254" t="s">
        <v>1510</v>
      </c>
      <c r="L6" s="254" t="s">
        <v>6418</v>
      </c>
      <c r="M6" s="254" t="s">
        <v>6418</v>
      </c>
      <c r="N6" s="254" t="s">
        <v>26</v>
      </c>
      <c r="O6" s="254" t="s">
        <v>1510</v>
      </c>
      <c r="P6" s="254"/>
      <c r="Q6" s="254"/>
      <c r="R6" s="254"/>
      <c r="S6" s="255" t="s">
        <v>2710</v>
      </c>
      <c r="T6" s="255"/>
      <c r="U6" s="254"/>
      <c r="V6" s="254"/>
    </row>
    <row r="7" spans="1:22">
      <c r="A7" s="254">
        <v>6</v>
      </c>
      <c r="B7" s="254" t="s">
        <v>357</v>
      </c>
      <c r="C7" s="254" t="s">
        <v>358</v>
      </c>
      <c r="D7" s="254" t="s">
        <v>19</v>
      </c>
      <c r="E7" s="254" t="s">
        <v>6413</v>
      </c>
      <c r="F7" s="254" t="s">
        <v>2519</v>
      </c>
      <c r="G7" s="254">
        <v>2006</v>
      </c>
      <c r="H7" s="254">
        <v>49.869621000000002</v>
      </c>
      <c r="I7" s="254">
        <v>-111.3770987</v>
      </c>
      <c r="J7" s="254" t="s">
        <v>42</v>
      </c>
      <c r="K7" s="254" t="s">
        <v>1510</v>
      </c>
      <c r="L7" s="254" t="s">
        <v>6419</v>
      </c>
      <c r="M7" s="254" t="s">
        <v>6419</v>
      </c>
      <c r="N7" s="254" t="s">
        <v>26</v>
      </c>
      <c r="O7" s="254" t="s">
        <v>1510</v>
      </c>
      <c r="P7" s="254"/>
      <c r="Q7" s="254"/>
      <c r="R7" s="254"/>
      <c r="S7" s="255" t="s">
        <v>2710</v>
      </c>
      <c r="T7" s="255"/>
      <c r="U7" s="254"/>
      <c r="V7" s="254"/>
    </row>
    <row r="8" spans="1:22">
      <c r="A8" s="254">
        <v>7</v>
      </c>
      <c r="B8" s="254" t="s">
        <v>357</v>
      </c>
      <c r="C8" s="254" t="s">
        <v>358</v>
      </c>
      <c r="D8" s="254" t="s">
        <v>19</v>
      </c>
      <c r="E8" s="254" t="s">
        <v>6413</v>
      </c>
      <c r="F8" s="254" t="s">
        <v>2519</v>
      </c>
      <c r="G8" s="254">
        <v>2006</v>
      </c>
      <c r="H8" s="254">
        <v>49.869621000000002</v>
      </c>
      <c r="I8" s="254">
        <v>-111.3770987</v>
      </c>
      <c r="J8" s="254" t="s">
        <v>42</v>
      </c>
      <c r="K8" s="254" t="s">
        <v>1510</v>
      </c>
      <c r="L8" s="254" t="s">
        <v>6420</v>
      </c>
      <c r="M8" s="254" t="s">
        <v>6420</v>
      </c>
      <c r="N8" s="254" t="s">
        <v>26</v>
      </c>
      <c r="O8" s="254" t="s">
        <v>1510</v>
      </c>
      <c r="P8" s="254"/>
      <c r="Q8" s="254"/>
      <c r="R8" s="254"/>
      <c r="S8" s="255" t="s">
        <v>2710</v>
      </c>
      <c r="T8" s="255"/>
      <c r="U8" s="254"/>
      <c r="V8" s="254"/>
    </row>
    <row r="9" spans="1:22">
      <c r="A9" s="254">
        <v>8</v>
      </c>
      <c r="B9" s="254" t="s">
        <v>357</v>
      </c>
      <c r="C9" s="254" t="s">
        <v>358</v>
      </c>
      <c r="D9" s="254" t="s">
        <v>19</v>
      </c>
      <c r="E9" s="254" t="s">
        <v>2529</v>
      </c>
      <c r="F9" s="254" t="s">
        <v>2519</v>
      </c>
      <c r="G9" s="254">
        <v>2005</v>
      </c>
      <c r="H9" s="254">
        <v>50.565975199999997</v>
      </c>
      <c r="I9" s="254">
        <v>-111.8991668</v>
      </c>
      <c r="J9" s="254" t="s">
        <v>42</v>
      </c>
      <c r="K9" s="254" t="s">
        <v>1510</v>
      </c>
      <c r="L9" s="254" t="s">
        <v>6421</v>
      </c>
      <c r="M9" s="254" t="s">
        <v>6421</v>
      </c>
      <c r="N9" s="254" t="s">
        <v>26</v>
      </c>
      <c r="O9" s="254" t="s">
        <v>1510</v>
      </c>
      <c r="P9" s="254"/>
      <c r="Q9" s="254"/>
      <c r="R9" s="254"/>
      <c r="S9" s="255" t="s">
        <v>2710</v>
      </c>
      <c r="T9" s="255"/>
      <c r="U9" s="254"/>
      <c r="V9" s="254"/>
    </row>
    <row r="10" spans="1:22">
      <c r="A10" s="254">
        <v>9</v>
      </c>
      <c r="B10" s="254" t="s">
        <v>357</v>
      </c>
      <c r="C10" s="254" t="s">
        <v>358</v>
      </c>
      <c r="D10" s="254" t="s">
        <v>19</v>
      </c>
      <c r="E10" s="254" t="s">
        <v>2529</v>
      </c>
      <c r="F10" s="254" t="s">
        <v>2519</v>
      </c>
      <c r="G10" s="254">
        <v>2005</v>
      </c>
      <c r="H10" s="254">
        <v>50.565975199999997</v>
      </c>
      <c r="I10" s="254">
        <v>-111.8991668</v>
      </c>
      <c r="J10" s="254" t="s">
        <v>42</v>
      </c>
      <c r="K10" s="254" t="s">
        <v>1510</v>
      </c>
      <c r="L10" s="254" t="s">
        <v>6422</v>
      </c>
      <c r="M10" s="254" t="s">
        <v>6422</v>
      </c>
      <c r="N10" s="254" t="s">
        <v>26</v>
      </c>
      <c r="O10" s="254" t="s">
        <v>1510</v>
      </c>
      <c r="P10" s="254"/>
      <c r="Q10" s="254"/>
      <c r="R10" s="254"/>
      <c r="S10" s="255" t="s">
        <v>2710</v>
      </c>
      <c r="T10" s="255"/>
      <c r="U10" s="254"/>
      <c r="V10" s="254"/>
    </row>
    <row r="11" spans="1:22">
      <c r="A11" s="254">
        <v>10</v>
      </c>
      <c r="B11" s="254" t="s">
        <v>357</v>
      </c>
      <c r="C11" s="254" t="s">
        <v>358</v>
      </c>
      <c r="D11" s="254" t="s">
        <v>19</v>
      </c>
      <c r="E11" s="254" t="s">
        <v>2529</v>
      </c>
      <c r="F11" s="254" t="s">
        <v>2519</v>
      </c>
      <c r="G11" s="254">
        <v>2005</v>
      </c>
      <c r="H11" s="254">
        <v>50.565975199999997</v>
      </c>
      <c r="I11" s="254">
        <v>-111.8991668</v>
      </c>
      <c r="J11" s="254" t="s">
        <v>42</v>
      </c>
      <c r="K11" s="254" t="s">
        <v>1510</v>
      </c>
      <c r="L11" s="254" t="s">
        <v>6423</v>
      </c>
      <c r="M11" s="254" t="s">
        <v>6423</v>
      </c>
      <c r="N11" s="254" t="s">
        <v>26</v>
      </c>
      <c r="O11" s="254" t="s">
        <v>1510</v>
      </c>
      <c r="P11" s="254"/>
      <c r="Q11" s="254"/>
      <c r="R11" s="254"/>
      <c r="S11" s="255" t="s">
        <v>2710</v>
      </c>
      <c r="T11" s="255"/>
      <c r="U11" s="254"/>
      <c r="V11" s="254"/>
    </row>
    <row r="12" spans="1:22">
      <c r="A12" s="254">
        <v>11</v>
      </c>
      <c r="B12" s="254" t="s">
        <v>357</v>
      </c>
      <c r="C12" s="254" t="s">
        <v>358</v>
      </c>
      <c r="D12" s="254" t="s">
        <v>19</v>
      </c>
      <c r="E12" s="254" t="s">
        <v>2529</v>
      </c>
      <c r="F12" s="254" t="s">
        <v>2519</v>
      </c>
      <c r="G12" s="254">
        <v>2006</v>
      </c>
      <c r="H12" s="254">
        <v>50.565975199999997</v>
      </c>
      <c r="I12" s="254">
        <v>-111.8991668</v>
      </c>
      <c r="J12" s="254" t="s">
        <v>42</v>
      </c>
      <c r="K12" s="254" t="s">
        <v>1510</v>
      </c>
      <c r="L12" s="254" t="s">
        <v>6424</v>
      </c>
      <c r="M12" s="254" t="s">
        <v>6424</v>
      </c>
      <c r="N12" s="254" t="s">
        <v>26</v>
      </c>
      <c r="O12" s="254" t="s">
        <v>1510</v>
      </c>
      <c r="P12" s="254"/>
      <c r="Q12" s="254"/>
      <c r="R12" s="254"/>
      <c r="S12" s="255" t="s">
        <v>2710</v>
      </c>
      <c r="T12" s="255"/>
      <c r="U12" s="254"/>
      <c r="V12" s="254"/>
    </row>
    <row r="13" spans="1:22">
      <c r="A13" s="254">
        <v>12</v>
      </c>
      <c r="B13" s="254" t="s">
        <v>357</v>
      </c>
      <c r="C13" s="254" t="s">
        <v>358</v>
      </c>
      <c r="D13" s="254" t="s">
        <v>19</v>
      </c>
      <c r="E13" s="254" t="s">
        <v>2529</v>
      </c>
      <c r="F13" s="254" t="s">
        <v>2519</v>
      </c>
      <c r="G13" s="254">
        <v>2006</v>
      </c>
      <c r="H13" s="254">
        <v>50.565975199999997</v>
      </c>
      <c r="I13" s="254">
        <v>-111.8991668</v>
      </c>
      <c r="J13" s="254" t="s">
        <v>42</v>
      </c>
      <c r="K13" s="254" t="s">
        <v>1510</v>
      </c>
      <c r="L13" s="254" t="s">
        <v>6425</v>
      </c>
      <c r="M13" s="254" t="s">
        <v>6425</v>
      </c>
      <c r="N13" s="254" t="s">
        <v>26</v>
      </c>
      <c r="O13" s="254" t="s">
        <v>1510</v>
      </c>
      <c r="P13" s="254"/>
      <c r="Q13" s="254"/>
      <c r="R13" s="254"/>
      <c r="S13" s="255" t="s">
        <v>2710</v>
      </c>
      <c r="T13" s="255"/>
      <c r="U13" s="254"/>
      <c r="V13" s="254"/>
    </row>
    <row r="14" spans="1:22">
      <c r="A14" s="254">
        <v>13</v>
      </c>
      <c r="B14" s="254" t="s">
        <v>357</v>
      </c>
      <c r="C14" s="254" t="s">
        <v>358</v>
      </c>
      <c r="D14" s="254" t="s">
        <v>19</v>
      </c>
      <c r="E14" s="254" t="s">
        <v>2529</v>
      </c>
      <c r="F14" s="254" t="s">
        <v>2519</v>
      </c>
      <c r="G14" s="254">
        <v>2006</v>
      </c>
      <c r="H14" s="254">
        <v>50.565975199999997</v>
      </c>
      <c r="I14" s="254">
        <v>-111.8991668</v>
      </c>
      <c r="J14" s="254" t="s">
        <v>42</v>
      </c>
      <c r="K14" s="254" t="s">
        <v>1510</v>
      </c>
      <c r="L14" s="254" t="s">
        <v>6426</v>
      </c>
      <c r="M14" s="254" t="s">
        <v>6426</v>
      </c>
      <c r="N14" s="254" t="s">
        <v>26</v>
      </c>
      <c r="O14" s="254" t="s">
        <v>1510</v>
      </c>
      <c r="P14" s="254"/>
      <c r="Q14" s="254"/>
      <c r="R14" s="254"/>
      <c r="S14" s="255" t="s">
        <v>2710</v>
      </c>
      <c r="T14" s="255"/>
      <c r="U14" s="254"/>
      <c r="V14" s="254"/>
    </row>
    <row r="15" spans="1:22">
      <c r="A15" s="254">
        <v>14</v>
      </c>
      <c r="B15" s="254" t="s">
        <v>357</v>
      </c>
      <c r="C15" s="254" t="s">
        <v>358</v>
      </c>
      <c r="D15" s="254" t="s">
        <v>19</v>
      </c>
      <c r="E15" s="254" t="s">
        <v>2529</v>
      </c>
      <c r="F15" s="254" t="s">
        <v>2519</v>
      </c>
      <c r="G15" s="254">
        <v>2005</v>
      </c>
      <c r="H15" s="254">
        <v>50.565975199999997</v>
      </c>
      <c r="I15" s="254">
        <v>-111.8991668</v>
      </c>
      <c r="J15" s="254" t="s">
        <v>42</v>
      </c>
      <c r="K15" s="254" t="s">
        <v>1510</v>
      </c>
      <c r="L15" s="254" t="s">
        <v>6427</v>
      </c>
      <c r="M15" s="254" t="s">
        <v>6427</v>
      </c>
      <c r="N15" s="254" t="s">
        <v>26</v>
      </c>
      <c r="O15" s="254" t="s">
        <v>1510</v>
      </c>
      <c r="P15" s="254"/>
      <c r="Q15" s="254"/>
      <c r="R15" s="254"/>
      <c r="S15" s="255" t="s">
        <v>2710</v>
      </c>
      <c r="T15" s="255"/>
      <c r="U15" s="254"/>
      <c r="V15" s="254"/>
    </row>
    <row r="16" spans="1:22">
      <c r="A16" s="254">
        <v>15</v>
      </c>
      <c r="B16" s="254" t="s">
        <v>357</v>
      </c>
      <c r="C16" s="254" t="s">
        <v>358</v>
      </c>
      <c r="D16" s="254" t="s">
        <v>19</v>
      </c>
      <c r="E16" s="254" t="s">
        <v>2529</v>
      </c>
      <c r="F16" s="254" t="s">
        <v>2519</v>
      </c>
      <c r="G16" s="254">
        <v>2005</v>
      </c>
      <c r="H16" s="254">
        <v>50.565975199999997</v>
      </c>
      <c r="I16" s="254">
        <v>-111.8991668</v>
      </c>
      <c r="J16" s="254" t="s">
        <v>42</v>
      </c>
      <c r="K16" s="254" t="s">
        <v>1510</v>
      </c>
      <c r="L16" s="254" t="s">
        <v>6428</v>
      </c>
      <c r="M16" s="254" t="s">
        <v>6428</v>
      </c>
      <c r="N16" s="254" t="s">
        <v>26</v>
      </c>
      <c r="O16" s="254" t="s">
        <v>1510</v>
      </c>
      <c r="P16" s="254"/>
      <c r="Q16" s="254"/>
      <c r="R16" s="254"/>
      <c r="S16" s="255" t="s">
        <v>2710</v>
      </c>
      <c r="T16" s="255"/>
      <c r="U16" s="254"/>
      <c r="V16" s="254"/>
    </row>
    <row r="17" spans="1:22">
      <c r="A17" s="254">
        <v>16</v>
      </c>
      <c r="B17" s="254" t="s">
        <v>357</v>
      </c>
      <c r="C17" s="254" t="s">
        <v>358</v>
      </c>
      <c r="D17" s="254" t="s">
        <v>19</v>
      </c>
      <c r="E17" s="254" t="s">
        <v>2532</v>
      </c>
      <c r="F17" s="254" t="s">
        <v>2519</v>
      </c>
      <c r="G17" s="254">
        <v>2006</v>
      </c>
      <c r="H17" s="254">
        <v>49.833084900000003</v>
      </c>
      <c r="I17" s="254">
        <v>-111.5213349</v>
      </c>
      <c r="J17" s="254" t="s">
        <v>42</v>
      </c>
      <c r="K17" s="254" t="s">
        <v>1510</v>
      </c>
      <c r="L17" s="254" t="s">
        <v>6429</v>
      </c>
      <c r="M17" s="254" t="s">
        <v>6429</v>
      </c>
      <c r="N17" s="254" t="s">
        <v>26</v>
      </c>
      <c r="O17" s="254" t="s">
        <v>1510</v>
      </c>
      <c r="P17" s="254"/>
      <c r="Q17" s="254"/>
      <c r="R17" s="254"/>
      <c r="S17" s="255" t="s">
        <v>2710</v>
      </c>
      <c r="T17" s="255"/>
      <c r="U17" s="254"/>
      <c r="V17" s="254"/>
    </row>
    <row r="18" spans="1:22">
      <c r="A18" s="254">
        <v>17</v>
      </c>
      <c r="B18" s="254" t="s">
        <v>357</v>
      </c>
      <c r="C18" s="254" t="s">
        <v>358</v>
      </c>
      <c r="D18" s="254" t="s">
        <v>19</v>
      </c>
      <c r="E18" s="254" t="s">
        <v>2532</v>
      </c>
      <c r="F18" s="254" t="s">
        <v>2519</v>
      </c>
      <c r="G18" s="254">
        <v>2006</v>
      </c>
      <c r="H18" s="254">
        <v>49.833084900000003</v>
      </c>
      <c r="I18" s="254">
        <v>-111.5213349</v>
      </c>
      <c r="J18" s="254" t="s">
        <v>42</v>
      </c>
      <c r="K18" s="254" t="s">
        <v>1510</v>
      </c>
      <c r="L18" s="254" t="s">
        <v>6430</v>
      </c>
      <c r="M18" s="254" t="s">
        <v>6430</v>
      </c>
      <c r="N18" s="254" t="s">
        <v>26</v>
      </c>
      <c r="O18" s="254" t="s">
        <v>1510</v>
      </c>
      <c r="P18" s="254"/>
      <c r="Q18" s="254"/>
      <c r="R18" s="254"/>
      <c r="S18" s="255" t="s">
        <v>2710</v>
      </c>
      <c r="T18" s="255"/>
      <c r="U18" s="254"/>
      <c r="V18" s="254"/>
    </row>
    <row r="19" spans="1:22">
      <c r="A19" s="254">
        <v>18</v>
      </c>
      <c r="B19" s="254" t="s">
        <v>357</v>
      </c>
      <c r="C19" s="254" t="s">
        <v>358</v>
      </c>
      <c r="D19" s="254" t="s">
        <v>19</v>
      </c>
      <c r="E19" s="254" t="s">
        <v>2532</v>
      </c>
      <c r="F19" s="254" t="s">
        <v>2519</v>
      </c>
      <c r="G19" s="254">
        <v>2006</v>
      </c>
      <c r="H19" s="254">
        <v>49.833084900000003</v>
      </c>
      <c r="I19" s="254">
        <v>-111.5213349</v>
      </c>
      <c r="J19" s="254" t="s">
        <v>42</v>
      </c>
      <c r="K19" s="254" t="s">
        <v>1510</v>
      </c>
      <c r="L19" s="254" t="s">
        <v>6431</v>
      </c>
      <c r="M19" s="254" t="s">
        <v>6431</v>
      </c>
      <c r="N19" s="254" t="s">
        <v>26</v>
      </c>
      <c r="O19" s="254" t="s">
        <v>1510</v>
      </c>
      <c r="P19" s="254"/>
      <c r="Q19" s="254"/>
      <c r="R19" s="254"/>
      <c r="S19" s="255" t="s">
        <v>2710</v>
      </c>
      <c r="T19" s="255"/>
      <c r="U19" s="254"/>
      <c r="V19" s="254"/>
    </row>
    <row r="20" spans="1:22">
      <c r="A20" s="254">
        <v>19</v>
      </c>
      <c r="B20" s="254" t="s">
        <v>357</v>
      </c>
      <c r="C20" s="254" t="s">
        <v>358</v>
      </c>
      <c r="D20" s="254" t="s">
        <v>19</v>
      </c>
      <c r="E20" s="254" t="s">
        <v>2532</v>
      </c>
      <c r="F20" s="254" t="s">
        <v>2519</v>
      </c>
      <c r="G20" s="254">
        <v>2006</v>
      </c>
      <c r="H20" s="254">
        <v>49.833084900000003</v>
      </c>
      <c r="I20" s="254">
        <v>-111.5213349</v>
      </c>
      <c r="J20" s="254" t="s">
        <v>42</v>
      </c>
      <c r="K20" s="254" t="s">
        <v>1510</v>
      </c>
      <c r="L20" s="254" t="s">
        <v>6432</v>
      </c>
      <c r="M20" s="254" t="s">
        <v>6432</v>
      </c>
      <c r="N20" s="254" t="s">
        <v>26</v>
      </c>
      <c r="O20" s="254" t="s">
        <v>1510</v>
      </c>
      <c r="P20" s="254"/>
      <c r="Q20" s="254"/>
      <c r="R20" s="254"/>
      <c r="S20" s="255" t="s">
        <v>2710</v>
      </c>
      <c r="T20" s="255"/>
      <c r="U20" s="254"/>
      <c r="V20" s="254"/>
    </row>
    <row r="21" spans="1:22">
      <c r="A21" s="254">
        <v>20</v>
      </c>
      <c r="B21" s="254" t="s">
        <v>357</v>
      </c>
      <c r="C21" s="254" t="s">
        <v>358</v>
      </c>
      <c r="D21" s="254" t="s">
        <v>19</v>
      </c>
      <c r="E21" s="254" t="s">
        <v>2532</v>
      </c>
      <c r="F21" s="254" t="s">
        <v>2519</v>
      </c>
      <c r="G21" s="254">
        <v>2006</v>
      </c>
      <c r="H21" s="254">
        <v>49.833084900000003</v>
      </c>
      <c r="I21" s="254">
        <v>-111.5213349</v>
      </c>
      <c r="J21" s="254" t="s">
        <v>42</v>
      </c>
      <c r="K21" s="254" t="s">
        <v>1510</v>
      </c>
      <c r="L21" s="254" t="s">
        <v>6433</v>
      </c>
      <c r="M21" s="254" t="s">
        <v>6433</v>
      </c>
      <c r="N21" s="254" t="s">
        <v>26</v>
      </c>
      <c r="O21" s="254" t="s">
        <v>1510</v>
      </c>
      <c r="P21" s="254"/>
      <c r="Q21" s="254"/>
      <c r="R21" s="254"/>
      <c r="S21" s="255" t="s">
        <v>2710</v>
      </c>
      <c r="T21" s="255"/>
      <c r="U21" s="254"/>
      <c r="V21" s="254"/>
    </row>
    <row r="22" spans="1:22">
      <c r="A22" s="254">
        <v>21</v>
      </c>
      <c r="B22" s="254" t="s">
        <v>357</v>
      </c>
      <c r="C22" s="254" t="s">
        <v>358</v>
      </c>
      <c r="D22" s="254" t="s">
        <v>19</v>
      </c>
      <c r="E22" s="254" t="s">
        <v>2532</v>
      </c>
      <c r="F22" s="254" t="s">
        <v>2519</v>
      </c>
      <c r="G22" s="254">
        <v>2006</v>
      </c>
      <c r="H22" s="254">
        <v>49.833084900000003</v>
      </c>
      <c r="I22" s="254">
        <v>-111.5213349</v>
      </c>
      <c r="J22" s="254" t="s">
        <v>42</v>
      </c>
      <c r="K22" s="254" t="s">
        <v>1510</v>
      </c>
      <c r="L22" s="254" t="s">
        <v>6434</v>
      </c>
      <c r="M22" s="254" t="s">
        <v>6434</v>
      </c>
      <c r="N22" s="254" t="s">
        <v>26</v>
      </c>
      <c r="O22" s="254" t="s">
        <v>1510</v>
      </c>
      <c r="P22" s="254"/>
      <c r="Q22" s="254"/>
      <c r="R22" s="254"/>
      <c r="S22" s="255" t="s">
        <v>2710</v>
      </c>
      <c r="T22" s="255"/>
      <c r="U22" s="254"/>
      <c r="V22" s="254"/>
    </row>
    <row r="23" spans="1:22">
      <c r="A23" s="254">
        <v>22</v>
      </c>
      <c r="B23" s="254" t="s">
        <v>357</v>
      </c>
      <c r="C23" s="254" t="s">
        <v>358</v>
      </c>
      <c r="D23" s="254" t="s">
        <v>19</v>
      </c>
      <c r="E23" s="254" t="s">
        <v>2532</v>
      </c>
      <c r="F23" s="254" t="s">
        <v>2519</v>
      </c>
      <c r="G23" s="254">
        <v>2006</v>
      </c>
      <c r="H23" s="254">
        <v>49.833084900000003</v>
      </c>
      <c r="I23" s="254">
        <v>-111.5213349</v>
      </c>
      <c r="J23" s="254" t="s">
        <v>42</v>
      </c>
      <c r="K23" s="254" t="s">
        <v>1510</v>
      </c>
      <c r="L23" s="254" t="s">
        <v>6435</v>
      </c>
      <c r="M23" s="254" t="s">
        <v>6435</v>
      </c>
      <c r="N23" s="254" t="s">
        <v>26</v>
      </c>
      <c r="O23" s="254" t="s">
        <v>1510</v>
      </c>
      <c r="P23" s="254"/>
      <c r="Q23" s="254"/>
      <c r="R23" s="254"/>
      <c r="S23" s="255" t="s">
        <v>2710</v>
      </c>
      <c r="T23" s="255"/>
      <c r="U23" s="254"/>
      <c r="V23" s="254"/>
    </row>
    <row r="24" spans="1:22">
      <c r="A24" s="254">
        <v>23</v>
      </c>
      <c r="B24" s="254" t="s">
        <v>357</v>
      </c>
      <c r="C24" s="254" t="s">
        <v>358</v>
      </c>
      <c r="D24" s="254" t="s">
        <v>19</v>
      </c>
      <c r="E24" s="254" t="s">
        <v>2532</v>
      </c>
      <c r="F24" s="254" t="s">
        <v>2519</v>
      </c>
      <c r="G24" s="254">
        <v>2006</v>
      </c>
      <c r="H24" s="254">
        <v>49.833084900000003</v>
      </c>
      <c r="I24" s="254">
        <v>-111.5213349</v>
      </c>
      <c r="J24" s="254" t="s">
        <v>42</v>
      </c>
      <c r="K24" s="254" t="s">
        <v>1510</v>
      </c>
      <c r="L24" s="254" t="s">
        <v>6436</v>
      </c>
      <c r="M24" s="254" t="s">
        <v>6436</v>
      </c>
      <c r="N24" s="254" t="s">
        <v>26</v>
      </c>
      <c r="O24" s="254" t="s">
        <v>1510</v>
      </c>
      <c r="P24" s="254"/>
      <c r="Q24" s="254"/>
      <c r="R24" s="254"/>
      <c r="S24" s="255" t="s">
        <v>2710</v>
      </c>
      <c r="T24" s="255"/>
      <c r="U24" s="254"/>
      <c r="V24" s="254"/>
    </row>
    <row r="25" spans="1:22">
      <c r="A25" s="254">
        <v>24</v>
      </c>
      <c r="B25" s="254" t="s">
        <v>357</v>
      </c>
      <c r="C25" s="254" t="s">
        <v>358</v>
      </c>
      <c r="D25" s="254" t="s">
        <v>19</v>
      </c>
      <c r="E25" s="254" t="s">
        <v>2532</v>
      </c>
      <c r="F25" s="254" t="s">
        <v>2519</v>
      </c>
      <c r="G25" s="254">
        <v>2006</v>
      </c>
      <c r="H25" s="254">
        <v>49.833084900000003</v>
      </c>
      <c r="I25" s="254">
        <v>-111.5213349</v>
      </c>
      <c r="J25" s="254" t="s">
        <v>42</v>
      </c>
      <c r="K25" s="254" t="s">
        <v>1510</v>
      </c>
      <c r="L25" s="254" t="s">
        <v>6437</v>
      </c>
      <c r="M25" s="254" t="s">
        <v>6437</v>
      </c>
      <c r="N25" s="254" t="s">
        <v>26</v>
      </c>
      <c r="O25" s="254" t="s">
        <v>1510</v>
      </c>
      <c r="P25" s="254"/>
      <c r="Q25" s="254"/>
      <c r="R25" s="254"/>
      <c r="S25" s="255" t="s">
        <v>2710</v>
      </c>
      <c r="T25" s="255"/>
      <c r="U25" s="254"/>
      <c r="V25" s="254"/>
    </row>
    <row r="26" spans="1:22">
      <c r="A26" s="254">
        <v>25</v>
      </c>
      <c r="B26" s="254" t="s">
        <v>357</v>
      </c>
      <c r="C26" s="254" t="s">
        <v>358</v>
      </c>
      <c r="D26" s="254" t="s">
        <v>19</v>
      </c>
      <c r="E26" s="254" t="s">
        <v>2534</v>
      </c>
      <c r="F26" s="254" t="s">
        <v>2519</v>
      </c>
      <c r="G26" s="254">
        <v>2006</v>
      </c>
      <c r="H26" s="254">
        <v>51.048615099999999</v>
      </c>
      <c r="I26" s="254">
        <v>-114.07084589999999</v>
      </c>
      <c r="J26" s="254" t="s">
        <v>42</v>
      </c>
      <c r="K26" s="254" t="s">
        <v>1510</v>
      </c>
      <c r="L26" s="254" t="s">
        <v>6438</v>
      </c>
      <c r="M26" s="254" t="s">
        <v>6438</v>
      </c>
      <c r="N26" s="254" t="s">
        <v>26</v>
      </c>
      <c r="O26" s="254" t="s">
        <v>1510</v>
      </c>
      <c r="P26" s="254"/>
      <c r="Q26" s="254"/>
      <c r="R26" s="254"/>
      <c r="S26" s="255" t="s">
        <v>2710</v>
      </c>
      <c r="T26" s="255"/>
      <c r="U26" s="254"/>
      <c r="V26" s="254"/>
    </row>
    <row r="27" spans="1:22">
      <c r="A27" s="254">
        <v>26</v>
      </c>
      <c r="B27" s="254" t="s">
        <v>357</v>
      </c>
      <c r="C27" s="254" t="s">
        <v>358</v>
      </c>
      <c r="D27" s="254" t="s">
        <v>19</v>
      </c>
      <c r="E27" s="254" t="s">
        <v>2540</v>
      </c>
      <c r="F27" s="254" t="s">
        <v>2519</v>
      </c>
      <c r="G27" s="254">
        <v>2005</v>
      </c>
      <c r="H27" s="254">
        <v>50.852276199999999</v>
      </c>
      <c r="I27" s="254">
        <v>-113.4696912</v>
      </c>
      <c r="J27" s="254" t="s">
        <v>42</v>
      </c>
      <c r="K27" s="254" t="s">
        <v>1510</v>
      </c>
      <c r="L27" s="254" t="s">
        <v>6439</v>
      </c>
      <c r="M27" s="254" t="s">
        <v>6439</v>
      </c>
      <c r="N27" s="254" t="s">
        <v>26</v>
      </c>
      <c r="O27" s="254" t="s">
        <v>1510</v>
      </c>
      <c r="P27" s="254"/>
      <c r="Q27" s="254"/>
      <c r="R27" s="254"/>
      <c r="S27" s="255" t="s">
        <v>2710</v>
      </c>
      <c r="T27" s="255"/>
      <c r="U27" s="254"/>
      <c r="V27" s="254"/>
    </row>
    <row r="28" spans="1:22">
      <c r="A28" s="254">
        <v>27</v>
      </c>
      <c r="B28" s="254" t="s">
        <v>357</v>
      </c>
      <c r="C28" s="254" t="s">
        <v>358</v>
      </c>
      <c r="D28" s="254" t="s">
        <v>19</v>
      </c>
      <c r="E28" s="254" t="s">
        <v>2542</v>
      </c>
      <c r="F28" s="254" t="s">
        <v>2519</v>
      </c>
      <c r="G28" s="254">
        <v>2005</v>
      </c>
      <c r="H28" s="254">
        <v>50.586613</v>
      </c>
      <c r="I28" s="254">
        <v>-112.0357509</v>
      </c>
      <c r="J28" s="254" t="s">
        <v>42</v>
      </c>
      <c r="K28" s="254" t="s">
        <v>1510</v>
      </c>
      <c r="L28" s="254" t="s">
        <v>6440</v>
      </c>
      <c r="M28" s="254" t="s">
        <v>6440</v>
      </c>
      <c r="N28" s="254" t="s">
        <v>26</v>
      </c>
      <c r="O28" s="254" t="s">
        <v>1510</v>
      </c>
      <c r="P28" s="254"/>
      <c r="Q28" s="254"/>
      <c r="R28" s="254"/>
      <c r="S28" s="255" t="s">
        <v>2710</v>
      </c>
      <c r="T28" s="255"/>
      <c r="U28" s="254"/>
      <c r="V28" s="254"/>
    </row>
    <row r="29" spans="1:22">
      <c r="A29" s="254">
        <v>28</v>
      </c>
      <c r="B29" s="254" t="s">
        <v>357</v>
      </c>
      <c r="C29" s="254" t="s">
        <v>358</v>
      </c>
      <c r="D29" s="254" t="s">
        <v>19</v>
      </c>
      <c r="E29" s="254" t="s">
        <v>2542</v>
      </c>
      <c r="F29" s="254" t="s">
        <v>2519</v>
      </c>
      <c r="G29" s="254">
        <v>2005</v>
      </c>
      <c r="H29" s="254">
        <v>50.586613</v>
      </c>
      <c r="I29" s="254">
        <v>-112.0357509</v>
      </c>
      <c r="J29" s="254" t="s">
        <v>42</v>
      </c>
      <c r="K29" s="254" t="s">
        <v>1510</v>
      </c>
      <c r="L29" s="254" t="s">
        <v>6441</v>
      </c>
      <c r="M29" s="254" t="s">
        <v>6441</v>
      </c>
      <c r="N29" s="254" t="s">
        <v>26</v>
      </c>
      <c r="O29" s="254" t="s">
        <v>1510</v>
      </c>
      <c r="P29" s="254"/>
      <c r="Q29" s="254"/>
      <c r="R29" s="254"/>
      <c r="S29" s="255" t="s">
        <v>2710</v>
      </c>
      <c r="T29" s="255"/>
      <c r="U29" s="254"/>
      <c r="V29" s="254"/>
    </row>
    <row r="30" spans="1:22">
      <c r="A30" s="254">
        <v>29</v>
      </c>
      <c r="B30" s="254" t="s">
        <v>357</v>
      </c>
      <c r="C30" s="254" t="s">
        <v>358</v>
      </c>
      <c r="D30" s="254" t="s">
        <v>19</v>
      </c>
      <c r="E30" s="254" t="s">
        <v>2542</v>
      </c>
      <c r="F30" s="254" t="s">
        <v>2519</v>
      </c>
      <c r="G30" s="254">
        <v>2005</v>
      </c>
      <c r="H30" s="254">
        <v>50.586613</v>
      </c>
      <c r="I30" s="254">
        <v>-112.0357509</v>
      </c>
      <c r="J30" s="254" t="s">
        <v>42</v>
      </c>
      <c r="K30" s="254" t="s">
        <v>1510</v>
      </c>
      <c r="L30" s="254" t="s">
        <v>6442</v>
      </c>
      <c r="M30" s="254" t="s">
        <v>6442</v>
      </c>
      <c r="N30" s="254" t="s">
        <v>26</v>
      </c>
      <c r="O30" s="254" t="s">
        <v>1510</v>
      </c>
      <c r="P30" s="254"/>
      <c r="Q30" s="254"/>
      <c r="R30" s="254"/>
      <c r="S30" s="255" t="s">
        <v>2710</v>
      </c>
      <c r="T30" s="255"/>
      <c r="U30" s="254"/>
      <c r="V30" s="254"/>
    </row>
    <row r="31" spans="1:22">
      <c r="A31" s="254">
        <v>30</v>
      </c>
      <c r="B31" s="254" t="s">
        <v>357</v>
      </c>
      <c r="C31" s="254" t="s">
        <v>358</v>
      </c>
      <c r="D31" s="254" t="s">
        <v>19</v>
      </c>
      <c r="E31" s="254" t="s">
        <v>2542</v>
      </c>
      <c r="F31" s="254" t="s">
        <v>2519</v>
      </c>
      <c r="G31" s="254">
        <v>2005</v>
      </c>
      <c r="H31" s="254">
        <v>50.586613</v>
      </c>
      <c r="I31" s="254">
        <v>-112.0357509</v>
      </c>
      <c r="J31" s="254" t="s">
        <v>42</v>
      </c>
      <c r="K31" s="254" t="s">
        <v>1510</v>
      </c>
      <c r="L31" s="254" t="s">
        <v>6443</v>
      </c>
      <c r="M31" s="254" t="s">
        <v>6443</v>
      </c>
      <c r="N31" s="254" t="s">
        <v>26</v>
      </c>
      <c r="O31" s="254" t="s">
        <v>1510</v>
      </c>
      <c r="P31" s="254"/>
      <c r="Q31" s="254"/>
      <c r="R31" s="254"/>
      <c r="S31" s="255" t="s">
        <v>2710</v>
      </c>
      <c r="T31" s="255"/>
      <c r="U31" s="254"/>
      <c r="V31" s="254"/>
    </row>
    <row r="32" spans="1:22">
      <c r="A32" s="254">
        <v>31</v>
      </c>
      <c r="B32" s="254" t="s">
        <v>357</v>
      </c>
      <c r="C32" s="254" t="s">
        <v>358</v>
      </c>
      <c r="D32" s="254" t="s">
        <v>19</v>
      </c>
      <c r="E32" s="254" t="s">
        <v>2542</v>
      </c>
      <c r="F32" s="254" t="s">
        <v>2519</v>
      </c>
      <c r="G32" s="254">
        <v>2005</v>
      </c>
      <c r="H32" s="254">
        <v>50.586613</v>
      </c>
      <c r="I32" s="254">
        <v>-112.0357509</v>
      </c>
      <c r="J32" s="254" t="s">
        <v>42</v>
      </c>
      <c r="K32" s="254" t="s">
        <v>1510</v>
      </c>
      <c r="L32" s="254" t="s">
        <v>6444</v>
      </c>
      <c r="M32" s="254" t="s">
        <v>6444</v>
      </c>
      <c r="N32" s="254" t="s">
        <v>26</v>
      </c>
      <c r="O32" s="254" t="s">
        <v>1510</v>
      </c>
      <c r="P32" s="254"/>
      <c r="Q32" s="254"/>
      <c r="R32" s="254"/>
      <c r="S32" s="255" t="s">
        <v>2710</v>
      </c>
      <c r="T32" s="255"/>
      <c r="U32" s="254"/>
      <c r="V32" s="254"/>
    </row>
    <row r="33" spans="1:22">
      <c r="A33" s="254">
        <v>32</v>
      </c>
      <c r="B33" s="254" t="s">
        <v>357</v>
      </c>
      <c r="C33" s="254" t="s">
        <v>358</v>
      </c>
      <c r="D33" s="254" t="s">
        <v>19</v>
      </c>
      <c r="E33" s="254" t="s">
        <v>2542</v>
      </c>
      <c r="F33" s="254" t="s">
        <v>2519</v>
      </c>
      <c r="G33" s="254">
        <v>2005</v>
      </c>
      <c r="H33" s="254">
        <v>50.586613</v>
      </c>
      <c r="I33" s="254">
        <v>-112.0357509</v>
      </c>
      <c r="J33" s="254" t="s">
        <v>42</v>
      </c>
      <c r="K33" s="254" t="s">
        <v>1510</v>
      </c>
      <c r="L33" s="254" t="s">
        <v>6445</v>
      </c>
      <c r="M33" s="254" t="s">
        <v>6445</v>
      </c>
      <c r="N33" s="254" t="s">
        <v>26</v>
      </c>
      <c r="O33" s="254" t="s">
        <v>1510</v>
      </c>
      <c r="P33" s="254"/>
      <c r="Q33" s="254"/>
      <c r="R33" s="254"/>
      <c r="S33" s="255" t="s">
        <v>2710</v>
      </c>
      <c r="T33" s="255"/>
      <c r="U33" s="254"/>
      <c r="V33" s="254"/>
    </row>
    <row r="34" spans="1:22">
      <c r="A34" s="254">
        <v>33</v>
      </c>
      <c r="B34" s="254" t="s">
        <v>357</v>
      </c>
      <c r="C34" s="254" t="s">
        <v>358</v>
      </c>
      <c r="D34" s="254" t="s">
        <v>19</v>
      </c>
      <c r="E34" s="254" t="s">
        <v>2542</v>
      </c>
      <c r="F34" s="254" t="s">
        <v>2519</v>
      </c>
      <c r="G34" s="254">
        <v>2005</v>
      </c>
      <c r="H34" s="254">
        <v>50.586613</v>
      </c>
      <c r="I34" s="254">
        <v>-112.0357509</v>
      </c>
      <c r="J34" s="254" t="s">
        <v>42</v>
      </c>
      <c r="K34" s="254" t="s">
        <v>1510</v>
      </c>
      <c r="L34" s="254" t="s">
        <v>6446</v>
      </c>
      <c r="M34" s="254" t="s">
        <v>6446</v>
      </c>
      <c r="N34" s="254" t="s">
        <v>26</v>
      </c>
      <c r="O34" s="254" t="s">
        <v>1510</v>
      </c>
      <c r="P34" s="254"/>
      <c r="Q34" s="254"/>
      <c r="R34" s="254"/>
      <c r="S34" s="255" t="s">
        <v>2710</v>
      </c>
      <c r="T34" s="255"/>
      <c r="U34" s="254"/>
      <c r="V34" s="254"/>
    </row>
    <row r="35" spans="1:22">
      <c r="A35" s="254">
        <v>34</v>
      </c>
      <c r="B35" s="254" t="s">
        <v>357</v>
      </c>
      <c r="C35" s="254" t="s">
        <v>358</v>
      </c>
      <c r="D35" s="254" t="s">
        <v>19</v>
      </c>
      <c r="E35" s="254" t="s">
        <v>2542</v>
      </c>
      <c r="F35" s="254" t="s">
        <v>2519</v>
      </c>
      <c r="G35" s="254">
        <v>2005</v>
      </c>
      <c r="H35" s="254">
        <v>50.586613</v>
      </c>
      <c r="I35" s="254">
        <v>-112.0357509</v>
      </c>
      <c r="J35" s="254" t="s">
        <v>42</v>
      </c>
      <c r="K35" s="254" t="s">
        <v>1510</v>
      </c>
      <c r="L35" s="254" t="s">
        <v>6447</v>
      </c>
      <c r="M35" s="254" t="s">
        <v>6447</v>
      </c>
      <c r="N35" s="254" t="s">
        <v>26</v>
      </c>
      <c r="O35" s="254" t="s">
        <v>1510</v>
      </c>
      <c r="P35" s="254"/>
      <c r="Q35" s="254"/>
      <c r="R35" s="254"/>
      <c r="S35" s="255" t="s">
        <v>2710</v>
      </c>
      <c r="T35" s="255"/>
      <c r="U35" s="254"/>
      <c r="V35" s="254"/>
    </row>
    <row r="36" spans="1:22">
      <c r="A36" s="254">
        <v>35</v>
      </c>
      <c r="B36" s="254" t="s">
        <v>357</v>
      </c>
      <c r="C36" s="254" t="s">
        <v>358</v>
      </c>
      <c r="D36" s="254" t="s">
        <v>19</v>
      </c>
      <c r="E36" s="254" t="s">
        <v>2542</v>
      </c>
      <c r="F36" s="254" t="s">
        <v>2519</v>
      </c>
      <c r="G36" s="254">
        <v>2006</v>
      </c>
      <c r="H36" s="254">
        <v>50.586613</v>
      </c>
      <c r="I36" s="254">
        <v>-112.0357509</v>
      </c>
      <c r="J36" s="254" t="s">
        <v>42</v>
      </c>
      <c r="K36" s="254" t="s">
        <v>1510</v>
      </c>
      <c r="L36" s="254" t="s">
        <v>6448</v>
      </c>
      <c r="M36" s="254" t="s">
        <v>6448</v>
      </c>
      <c r="N36" s="254" t="s">
        <v>26</v>
      </c>
      <c r="O36" s="254" t="s">
        <v>1510</v>
      </c>
      <c r="P36" s="254"/>
      <c r="Q36" s="254"/>
      <c r="R36" s="254"/>
      <c r="S36" s="255" t="s">
        <v>2710</v>
      </c>
      <c r="T36" s="255"/>
      <c r="U36" s="254"/>
      <c r="V36" s="254"/>
    </row>
    <row r="37" spans="1:22">
      <c r="A37" s="254">
        <v>36</v>
      </c>
      <c r="B37" s="254" t="s">
        <v>357</v>
      </c>
      <c r="C37" s="254" t="s">
        <v>358</v>
      </c>
      <c r="D37" s="254" t="s">
        <v>19</v>
      </c>
      <c r="E37" s="254" t="s">
        <v>2542</v>
      </c>
      <c r="F37" s="254" t="s">
        <v>2519</v>
      </c>
      <c r="G37" s="254">
        <v>2006</v>
      </c>
      <c r="H37" s="254">
        <v>50.586613</v>
      </c>
      <c r="I37" s="254">
        <v>-112.0357509</v>
      </c>
      <c r="J37" s="254" t="s">
        <v>42</v>
      </c>
      <c r="K37" s="254" t="s">
        <v>1510</v>
      </c>
      <c r="L37" s="254" t="s">
        <v>6449</v>
      </c>
      <c r="M37" s="254" t="s">
        <v>6449</v>
      </c>
      <c r="N37" s="254" t="s">
        <v>26</v>
      </c>
      <c r="O37" s="254" t="s">
        <v>1510</v>
      </c>
      <c r="P37" s="254"/>
      <c r="Q37" s="254"/>
      <c r="R37" s="254"/>
      <c r="S37" s="255" t="s">
        <v>2710</v>
      </c>
      <c r="T37" s="255"/>
      <c r="U37" s="254"/>
      <c r="V37" s="254"/>
    </row>
    <row r="38" spans="1:22">
      <c r="A38" s="254">
        <v>37</v>
      </c>
      <c r="B38" s="254" t="s">
        <v>357</v>
      </c>
      <c r="C38" s="254" t="s">
        <v>358</v>
      </c>
      <c r="D38" s="254" t="s">
        <v>19</v>
      </c>
      <c r="E38" s="254" t="s">
        <v>2542</v>
      </c>
      <c r="F38" s="254" t="s">
        <v>2519</v>
      </c>
      <c r="G38" s="254">
        <v>2006</v>
      </c>
      <c r="H38" s="254">
        <v>50.586613</v>
      </c>
      <c r="I38" s="254">
        <v>-112.0357509</v>
      </c>
      <c r="J38" s="254" t="s">
        <v>42</v>
      </c>
      <c r="K38" s="254" t="s">
        <v>1510</v>
      </c>
      <c r="L38" s="254" t="s">
        <v>6450</v>
      </c>
      <c r="M38" s="254" t="s">
        <v>6450</v>
      </c>
      <c r="N38" s="254" t="s">
        <v>26</v>
      </c>
      <c r="O38" s="254" t="s">
        <v>1510</v>
      </c>
      <c r="P38" s="254"/>
      <c r="Q38" s="254"/>
      <c r="R38" s="254"/>
      <c r="S38" s="255" t="s">
        <v>2710</v>
      </c>
      <c r="T38" s="255"/>
      <c r="U38" s="254"/>
      <c r="V38" s="254"/>
    </row>
    <row r="39" spans="1:22">
      <c r="A39" s="254">
        <v>38</v>
      </c>
      <c r="B39" s="254" t="s">
        <v>357</v>
      </c>
      <c r="C39" s="254" t="s">
        <v>358</v>
      </c>
      <c r="D39" s="254" t="s">
        <v>19</v>
      </c>
      <c r="E39" s="254" t="s">
        <v>2542</v>
      </c>
      <c r="F39" s="254" t="s">
        <v>2519</v>
      </c>
      <c r="G39" s="254">
        <v>2006</v>
      </c>
      <c r="H39" s="254">
        <v>50.586613</v>
      </c>
      <c r="I39" s="254">
        <v>-112.0357509</v>
      </c>
      <c r="J39" s="254" t="s">
        <v>42</v>
      </c>
      <c r="K39" s="254" t="s">
        <v>1510</v>
      </c>
      <c r="L39" s="254" t="s">
        <v>6451</v>
      </c>
      <c r="M39" s="254" t="s">
        <v>6451</v>
      </c>
      <c r="N39" s="254" t="s">
        <v>26</v>
      </c>
      <c r="O39" s="254" t="s">
        <v>1510</v>
      </c>
      <c r="P39" s="254"/>
      <c r="Q39" s="254"/>
      <c r="R39" s="254"/>
      <c r="S39" s="255" t="s">
        <v>2710</v>
      </c>
      <c r="T39" s="255"/>
      <c r="U39" s="254"/>
      <c r="V39" s="254"/>
    </row>
    <row r="40" spans="1:22">
      <c r="A40" s="254">
        <v>39</v>
      </c>
      <c r="B40" s="254" t="s">
        <v>357</v>
      </c>
      <c r="C40" s="254" t="s">
        <v>358</v>
      </c>
      <c r="D40" s="254" t="s">
        <v>19</v>
      </c>
      <c r="E40" s="254" t="s">
        <v>2542</v>
      </c>
      <c r="F40" s="254" t="s">
        <v>2519</v>
      </c>
      <c r="G40" s="254">
        <v>2006</v>
      </c>
      <c r="H40" s="254">
        <v>50.586613</v>
      </c>
      <c r="I40" s="254">
        <v>-112.0357509</v>
      </c>
      <c r="J40" s="254" t="s">
        <v>42</v>
      </c>
      <c r="K40" s="254" t="s">
        <v>1510</v>
      </c>
      <c r="L40" s="254" t="s">
        <v>6452</v>
      </c>
      <c r="M40" s="254" t="s">
        <v>6452</v>
      </c>
      <c r="N40" s="254" t="s">
        <v>26</v>
      </c>
      <c r="O40" s="254" t="s">
        <v>1510</v>
      </c>
      <c r="P40" s="254"/>
      <c r="Q40" s="254"/>
      <c r="R40" s="254"/>
      <c r="S40" s="255" t="s">
        <v>2710</v>
      </c>
      <c r="T40" s="255"/>
      <c r="U40" s="254"/>
      <c r="V40" s="254"/>
    </row>
    <row r="41" spans="1:22">
      <c r="A41" s="254">
        <v>40</v>
      </c>
      <c r="B41" s="254" t="s">
        <v>357</v>
      </c>
      <c r="C41" s="254" t="s">
        <v>358</v>
      </c>
      <c r="D41" s="254" t="s">
        <v>19</v>
      </c>
      <c r="E41" s="254" t="s">
        <v>2542</v>
      </c>
      <c r="F41" s="254" t="s">
        <v>2519</v>
      </c>
      <c r="G41" s="254">
        <v>2006</v>
      </c>
      <c r="H41" s="254">
        <v>50.586613</v>
      </c>
      <c r="I41" s="254">
        <v>-112.0357509</v>
      </c>
      <c r="J41" s="254" t="s">
        <v>42</v>
      </c>
      <c r="K41" s="254" t="s">
        <v>1510</v>
      </c>
      <c r="L41" s="254" t="s">
        <v>6453</v>
      </c>
      <c r="M41" s="254" t="s">
        <v>6453</v>
      </c>
      <c r="N41" s="254" t="s">
        <v>26</v>
      </c>
      <c r="O41" s="254" t="s">
        <v>1510</v>
      </c>
      <c r="P41" s="254"/>
      <c r="Q41" s="254"/>
      <c r="R41" s="254"/>
      <c r="S41" s="255" t="s">
        <v>2710</v>
      </c>
      <c r="T41" s="255"/>
      <c r="U41" s="254"/>
      <c r="V41" s="254"/>
    </row>
    <row r="42" spans="1:22">
      <c r="A42" s="254">
        <v>41</v>
      </c>
      <c r="B42" s="254" t="s">
        <v>357</v>
      </c>
      <c r="C42" s="254" t="s">
        <v>358</v>
      </c>
      <c r="D42" s="254" t="s">
        <v>19</v>
      </c>
      <c r="E42" s="254" t="s">
        <v>2542</v>
      </c>
      <c r="F42" s="254" t="s">
        <v>2519</v>
      </c>
      <c r="G42" s="254">
        <v>2006</v>
      </c>
      <c r="H42" s="254">
        <v>50.586613</v>
      </c>
      <c r="I42" s="254">
        <v>-112.0357509</v>
      </c>
      <c r="J42" s="254" t="s">
        <v>42</v>
      </c>
      <c r="K42" s="254" t="s">
        <v>1510</v>
      </c>
      <c r="L42" s="254" t="s">
        <v>6454</v>
      </c>
      <c r="M42" s="254" t="s">
        <v>6454</v>
      </c>
      <c r="N42" s="254" t="s">
        <v>26</v>
      </c>
      <c r="O42" s="254" t="s">
        <v>1510</v>
      </c>
      <c r="P42" s="254"/>
      <c r="Q42" s="254"/>
      <c r="R42" s="254"/>
      <c r="S42" s="255" t="s">
        <v>2710</v>
      </c>
      <c r="T42" s="255"/>
      <c r="U42" s="254"/>
      <c r="V42" s="254"/>
    </row>
    <row r="43" spans="1:22">
      <c r="A43" s="254">
        <v>42</v>
      </c>
      <c r="B43" s="254" t="s">
        <v>357</v>
      </c>
      <c r="C43" s="254" t="s">
        <v>358</v>
      </c>
      <c r="D43" s="254" t="s">
        <v>19</v>
      </c>
      <c r="E43" s="254" t="s">
        <v>2542</v>
      </c>
      <c r="F43" s="254" t="s">
        <v>2519</v>
      </c>
      <c r="G43" s="254">
        <v>2006</v>
      </c>
      <c r="H43" s="254">
        <v>50.586613</v>
      </c>
      <c r="I43" s="254">
        <v>-112.0357509</v>
      </c>
      <c r="J43" s="254" t="s">
        <v>42</v>
      </c>
      <c r="K43" s="254" t="s">
        <v>1510</v>
      </c>
      <c r="L43" s="254" t="s">
        <v>6455</v>
      </c>
      <c r="M43" s="254" t="s">
        <v>6455</v>
      </c>
      <c r="N43" s="254" t="s">
        <v>26</v>
      </c>
      <c r="O43" s="254" t="s">
        <v>1510</v>
      </c>
      <c r="P43" s="254"/>
      <c r="Q43" s="254"/>
      <c r="R43" s="254"/>
      <c r="S43" s="255" t="s">
        <v>2710</v>
      </c>
      <c r="T43" s="255"/>
      <c r="U43" s="254"/>
      <c r="V43" s="254"/>
    </row>
    <row r="44" spans="1:22">
      <c r="A44" s="254">
        <v>43</v>
      </c>
      <c r="B44" s="254" t="s">
        <v>357</v>
      </c>
      <c r="C44" s="254" t="s">
        <v>358</v>
      </c>
      <c r="D44" s="254" t="s">
        <v>19</v>
      </c>
      <c r="E44" s="254" t="s">
        <v>2542</v>
      </c>
      <c r="F44" s="254" t="s">
        <v>2519</v>
      </c>
      <c r="G44" s="254">
        <v>2006</v>
      </c>
      <c r="H44" s="254">
        <v>50.586613</v>
      </c>
      <c r="I44" s="254">
        <v>-112.0357509</v>
      </c>
      <c r="J44" s="254" t="s">
        <v>42</v>
      </c>
      <c r="K44" s="254" t="s">
        <v>1510</v>
      </c>
      <c r="L44" s="254" t="s">
        <v>6456</v>
      </c>
      <c r="M44" s="254" t="s">
        <v>6456</v>
      </c>
      <c r="N44" s="254" t="s">
        <v>26</v>
      </c>
      <c r="O44" s="254" t="s">
        <v>1510</v>
      </c>
      <c r="P44" s="254"/>
      <c r="Q44" s="254"/>
      <c r="R44" s="254"/>
      <c r="S44" s="255" t="s">
        <v>2710</v>
      </c>
      <c r="T44" s="255"/>
      <c r="U44" s="254"/>
      <c r="V44" s="254"/>
    </row>
    <row r="45" spans="1:22">
      <c r="A45" s="254">
        <v>44</v>
      </c>
      <c r="B45" s="254" t="s">
        <v>357</v>
      </c>
      <c r="C45" s="254" t="s">
        <v>358</v>
      </c>
      <c r="D45" s="254" t="s">
        <v>19</v>
      </c>
      <c r="E45" s="254" t="s">
        <v>2542</v>
      </c>
      <c r="F45" s="254" t="s">
        <v>2519</v>
      </c>
      <c r="G45" s="254">
        <v>2006</v>
      </c>
      <c r="H45" s="254">
        <v>50.586613</v>
      </c>
      <c r="I45" s="254">
        <v>-112.0357509</v>
      </c>
      <c r="J45" s="254" t="s">
        <v>42</v>
      </c>
      <c r="K45" s="254" t="s">
        <v>1510</v>
      </c>
      <c r="L45" s="254" t="s">
        <v>6457</v>
      </c>
      <c r="M45" s="254" t="s">
        <v>6457</v>
      </c>
      <c r="N45" s="254" t="s">
        <v>26</v>
      </c>
      <c r="O45" s="254" t="s">
        <v>1510</v>
      </c>
      <c r="P45" s="254"/>
      <c r="Q45" s="254"/>
      <c r="R45" s="254"/>
      <c r="S45" s="255" t="s">
        <v>2710</v>
      </c>
      <c r="T45" s="255"/>
      <c r="U45" s="254"/>
      <c r="V45" s="254"/>
    </row>
    <row r="46" spans="1:22">
      <c r="A46" s="254">
        <v>45</v>
      </c>
      <c r="B46" s="254" t="s">
        <v>357</v>
      </c>
      <c r="C46" s="254" t="s">
        <v>358</v>
      </c>
      <c r="D46" s="254" t="s">
        <v>19</v>
      </c>
      <c r="E46" s="254" t="s">
        <v>2542</v>
      </c>
      <c r="F46" s="254" t="s">
        <v>2519</v>
      </c>
      <c r="G46" s="254">
        <v>2006</v>
      </c>
      <c r="H46" s="254">
        <v>50.586613</v>
      </c>
      <c r="I46" s="254">
        <v>-112.0357509</v>
      </c>
      <c r="J46" s="254" t="s">
        <v>42</v>
      </c>
      <c r="K46" s="254" t="s">
        <v>1510</v>
      </c>
      <c r="L46" s="254" t="s">
        <v>6458</v>
      </c>
      <c r="M46" s="254" t="s">
        <v>6458</v>
      </c>
      <c r="N46" s="254" t="s">
        <v>26</v>
      </c>
      <c r="O46" s="254" t="s">
        <v>1510</v>
      </c>
      <c r="P46" s="254"/>
      <c r="Q46" s="254"/>
      <c r="R46" s="254"/>
      <c r="S46" s="255" t="s">
        <v>2710</v>
      </c>
      <c r="T46" s="255"/>
      <c r="U46" s="254"/>
      <c r="V46" s="254"/>
    </row>
    <row r="47" spans="1:22">
      <c r="A47" s="254">
        <v>46</v>
      </c>
      <c r="B47" s="254" t="s">
        <v>357</v>
      </c>
      <c r="C47" s="254" t="s">
        <v>358</v>
      </c>
      <c r="D47" s="254" t="s">
        <v>19</v>
      </c>
      <c r="E47" s="254" t="s">
        <v>2542</v>
      </c>
      <c r="F47" s="254" t="s">
        <v>2519</v>
      </c>
      <c r="G47" s="254">
        <v>2006</v>
      </c>
      <c r="H47" s="254">
        <v>50.586613</v>
      </c>
      <c r="I47" s="254">
        <v>-112.0357509</v>
      </c>
      <c r="J47" s="254" t="s">
        <v>42</v>
      </c>
      <c r="K47" s="254" t="s">
        <v>1510</v>
      </c>
      <c r="L47" s="254" t="s">
        <v>6459</v>
      </c>
      <c r="M47" s="254" t="s">
        <v>6459</v>
      </c>
      <c r="N47" s="254" t="s">
        <v>26</v>
      </c>
      <c r="O47" s="254" t="s">
        <v>1510</v>
      </c>
      <c r="P47" s="254"/>
      <c r="Q47" s="254"/>
      <c r="R47" s="254"/>
      <c r="S47" s="255" t="s">
        <v>2710</v>
      </c>
      <c r="T47" s="255"/>
      <c r="U47" s="254"/>
      <c r="V47" s="254"/>
    </row>
    <row r="48" spans="1:22">
      <c r="A48" s="254">
        <v>47</v>
      </c>
      <c r="B48" s="254" t="s">
        <v>357</v>
      </c>
      <c r="C48" s="254" t="s">
        <v>358</v>
      </c>
      <c r="D48" s="254" t="s">
        <v>19</v>
      </c>
      <c r="E48" s="254" t="s">
        <v>2542</v>
      </c>
      <c r="F48" s="254" t="s">
        <v>2519</v>
      </c>
      <c r="G48" s="254">
        <v>2006</v>
      </c>
      <c r="H48" s="254">
        <v>50.586613</v>
      </c>
      <c r="I48" s="254">
        <v>-112.0357509</v>
      </c>
      <c r="J48" s="254" t="s">
        <v>42</v>
      </c>
      <c r="K48" s="254" t="s">
        <v>1510</v>
      </c>
      <c r="L48" s="254" t="s">
        <v>6460</v>
      </c>
      <c r="M48" s="254" t="s">
        <v>6460</v>
      </c>
      <c r="N48" s="254" t="s">
        <v>26</v>
      </c>
      <c r="O48" s="254" t="s">
        <v>1510</v>
      </c>
      <c r="P48" s="254"/>
      <c r="Q48" s="254"/>
      <c r="R48" s="254"/>
      <c r="S48" s="255" t="s">
        <v>2710</v>
      </c>
      <c r="T48" s="255"/>
      <c r="U48" s="254"/>
      <c r="V48" s="254"/>
    </row>
    <row r="49" spans="1:22">
      <c r="A49" s="254">
        <v>48</v>
      </c>
      <c r="B49" s="254" t="s">
        <v>357</v>
      </c>
      <c r="C49" s="254" t="s">
        <v>358</v>
      </c>
      <c r="D49" s="254" t="s">
        <v>19</v>
      </c>
      <c r="E49" s="254" t="s">
        <v>2542</v>
      </c>
      <c r="F49" s="254" t="s">
        <v>2519</v>
      </c>
      <c r="G49" s="254">
        <v>2006</v>
      </c>
      <c r="H49" s="254">
        <v>50.586613</v>
      </c>
      <c r="I49" s="254">
        <v>-112.0357509</v>
      </c>
      <c r="J49" s="254" t="s">
        <v>42</v>
      </c>
      <c r="K49" s="254" t="s">
        <v>1510</v>
      </c>
      <c r="L49" s="254" t="s">
        <v>6461</v>
      </c>
      <c r="M49" s="254" t="s">
        <v>6461</v>
      </c>
      <c r="N49" s="254" t="s">
        <v>26</v>
      </c>
      <c r="O49" s="254" t="s">
        <v>1510</v>
      </c>
      <c r="P49" s="254"/>
      <c r="Q49" s="254"/>
      <c r="R49" s="254"/>
      <c r="S49" s="255" t="s">
        <v>2710</v>
      </c>
      <c r="T49" s="255"/>
      <c r="U49" s="254"/>
      <c r="V49" s="254"/>
    </row>
    <row r="50" spans="1:22">
      <c r="A50" s="254">
        <v>49</v>
      </c>
      <c r="B50" s="254" t="s">
        <v>357</v>
      </c>
      <c r="C50" s="254" t="s">
        <v>358</v>
      </c>
      <c r="D50" s="254" t="s">
        <v>19</v>
      </c>
      <c r="E50" s="254" t="s">
        <v>2542</v>
      </c>
      <c r="F50" s="254" t="s">
        <v>2519</v>
      </c>
      <c r="G50" s="254">
        <v>2006</v>
      </c>
      <c r="H50" s="254">
        <v>50.586613</v>
      </c>
      <c r="I50" s="254">
        <v>-112.0357509</v>
      </c>
      <c r="J50" s="254" t="s">
        <v>42</v>
      </c>
      <c r="K50" s="254" t="s">
        <v>1510</v>
      </c>
      <c r="L50" s="254" t="s">
        <v>6462</v>
      </c>
      <c r="M50" s="254" t="s">
        <v>6462</v>
      </c>
      <c r="N50" s="254" t="s">
        <v>26</v>
      </c>
      <c r="O50" s="254" t="s">
        <v>1510</v>
      </c>
      <c r="P50" s="254"/>
      <c r="Q50" s="254"/>
      <c r="R50" s="254"/>
      <c r="S50" s="255" t="s">
        <v>2710</v>
      </c>
      <c r="T50" s="255"/>
      <c r="U50" s="254"/>
      <c r="V50" s="254"/>
    </row>
    <row r="51" spans="1:22">
      <c r="A51" s="254">
        <v>50</v>
      </c>
      <c r="B51" s="254" t="s">
        <v>357</v>
      </c>
      <c r="C51" s="254" t="s">
        <v>358</v>
      </c>
      <c r="D51" s="254" t="s">
        <v>19</v>
      </c>
      <c r="E51" s="254" t="s">
        <v>2542</v>
      </c>
      <c r="F51" s="254" t="s">
        <v>2519</v>
      </c>
      <c r="G51" s="254">
        <v>2006</v>
      </c>
      <c r="H51" s="254">
        <v>50.586613</v>
      </c>
      <c r="I51" s="254">
        <v>-112.0357509</v>
      </c>
      <c r="J51" s="254" t="s">
        <v>42</v>
      </c>
      <c r="K51" s="254" t="s">
        <v>1510</v>
      </c>
      <c r="L51" s="254" t="s">
        <v>6463</v>
      </c>
      <c r="M51" s="254" t="s">
        <v>6463</v>
      </c>
      <c r="N51" s="254" t="s">
        <v>26</v>
      </c>
      <c r="O51" s="254" t="s">
        <v>1510</v>
      </c>
      <c r="P51" s="254"/>
      <c r="Q51" s="254"/>
      <c r="R51" s="254"/>
      <c r="S51" s="255" t="s">
        <v>2710</v>
      </c>
      <c r="T51" s="255"/>
      <c r="U51" s="254"/>
      <c r="V51" s="254"/>
    </row>
    <row r="52" spans="1:22">
      <c r="A52" s="254">
        <v>51</v>
      </c>
      <c r="B52" s="254" t="s">
        <v>357</v>
      </c>
      <c r="C52" s="254" t="s">
        <v>358</v>
      </c>
      <c r="D52" s="254" t="s">
        <v>19</v>
      </c>
      <c r="E52" s="254" t="s">
        <v>2542</v>
      </c>
      <c r="F52" s="254" t="s">
        <v>2519</v>
      </c>
      <c r="G52" s="254">
        <v>2006</v>
      </c>
      <c r="H52" s="254">
        <v>50.586613</v>
      </c>
      <c r="I52" s="254">
        <v>-112.0357509</v>
      </c>
      <c r="J52" s="254" t="s">
        <v>42</v>
      </c>
      <c r="K52" s="254" t="s">
        <v>1510</v>
      </c>
      <c r="L52" s="254" t="s">
        <v>6464</v>
      </c>
      <c r="M52" s="254" t="s">
        <v>6464</v>
      </c>
      <c r="N52" s="254" t="s">
        <v>26</v>
      </c>
      <c r="O52" s="254" t="s">
        <v>1510</v>
      </c>
      <c r="P52" s="254"/>
      <c r="Q52" s="254"/>
      <c r="R52" s="254"/>
      <c r="S52" s="255" t="s">
        <v>2710</v>
      </c>
      <c r="T52" s="255"/>
      <c r="U52" s="254"/>
      <c r="V52" s="254"/>
    </row>
    <row r="53" spans="1:22">
      <c r="A53" s="254">
        <v>52</v>
      </c>
      <c r="B53" s="254" t="s">
        <v>357</v>
      </c>
      <c r="C53" s="254" t="s">
        <v>358</v>
      </c>
      <c r="D53" s="254" t="s">
        <v>19</v>
      </c>
      <c r="E53" s="254" t="s">
        <v>2542</v>
      </c>
      <c r="F53" s="254" t="s">
        <v>2519</v>
      </c>
      <c r="G53" s="254">
        <v>2006</v>
      </c>
      <c r="H53" s="254">
        <v>50.586613</v>
      </c>
      <c r="I53" s="254">
        <v>-112.0357509</v>
      </c>
      <c r="J53" s="254" t="s">
        <v>42</v>
      </c>
      <c r="K53" s="254" t="s">
        <v>1510</v>
      </c>
      <c r="L53" s="254" t="s">
        <v>6465</v>
      </c>
      <c r="M53" s="254" t="s">
        <v>6465</v>
      </c>
      <c r="N53" s="254" t="s">
        <v>26</v>
      </c>
      <c r="O53" s="254" t="s">
        <v>1510</v>
      </c>
      <c r="P53" s="254"/>
      <c r="Q53" s="254"/>
      <c r="R53" s="254"/>
      <c r="S53" s="255" t="s">
        <v>2710</v>
      </c>
      <c r="T53" s="255"/>
      <c r="U53" s="254"/>
      <c r="V53" s="254"/>
    </row>
    <row r="54" spans="1:22">
      <c r="A54" s="254">
        <v>53</v>
      </c>
      <c r="B54" s="254" t="s">
        <v>357</v>
      </c>
      <c r="C54" s="254" t="s">
        <v>358</v>
      </c>
      <c r="D54" s="254" t="s">
        <v>19</v>
      </c>
      <c r="E54" s="254" t="s">
        <v>2542</v>
      </c>
      <c r="F54" s="254" t="s">
        <v>2519</v>
      </c>
      <c r="G54" s="254">
        <v>2006</v>
      </c>
      <c r="H54" s="254">
        <v>50.586613</v>
      </c>
      <c r="I54" s="254">
        <v>-112.0357509</v>
      </c>
      <c r="J54" s="254" t="s">
        <v>42</v>
      </c>
      <c r="K54" s="254" t="s">
        <v>1510</v>
      </c>
      <c r="L54" s="254" t="s">
        <v>6466</v>
      </c>
      <c r="M54" s="254" t="s">
        <v>6466</v>
      </c>
      <c r="N54" s="254" t="s">
        <v>26</v>
      </c>
      <c r="O54" s="254" t="s">
        <v>1510</v>
      </c>
      <c r="P54" s="254"/>
      <c r="Q54" s="254"/>
      <c r="R54" s="254"/>
      <c r="S54" s="255" t="s">
        <v>2710</v>
      </c>
      <c r="T54" s="255"/>
      <c r="U54" s="254"/>
      <c r="V54" s="254"/>
    </row>
    <row r="55" spans="1:22">
      <c r="A55" s="254">
        <v>54</v>
      </c>
      <c r="B55" s="254" t="s">
        <v>357</v>
      </c>
      <c r="C55" s="254" t="s">
        <v>358</v>
      </c>
      <c r="D55" s="254" t="s">
        <v>19</v>
      </c>
      <c r="E55" s="254" t="s">
        <v>2542</v>
      </c>
      <c r="F55" s="254" t="s">
        <v>2519</v>
      </c>
      <c r="G55" s="254">
        <v>2006</v>
      </c>
      <c r="H55" s="254">
        <v>50.586613</v>
      </c>
      <c r="I55" s="254">
        <v>-112.0357509</v>
      </c>
      <c r="J55" s="254" t="s">
        <v>42</v>
      </c>
      <c r="K55" s="254" t="s">
        <v>1510</v>
      </c>
      <c r="L55" s="254" t="s">
        <v>6467</v>
      </c>
      <c r="M55" s="254" t="s">
        <v>6467</v>
      </c>
      <c r="N55" s="254" t="s">
        <v>26</v>
      </c>
      <c r="O55" s="254" t="s">
        <v>1510</v>
      </c>
      <c r="P55" s="254"/>
      <c r="Q55" s="254"/>
      <c r="R55" s="254"/>
      <c r="S55" s="255" t="s">
        <v>2710</v>
      </c>
      <c r="T55" s="255"/>
      <c r="U55" s="254"/>
      <c r="V55" s="254"/>
    </row>
    <row r="56" spans="1:22">
      <c r="A56" s="254">
        <v>55</v>
      </c>
      <c r="B56" s="254" t="s">
        <v>357</v>
      </c>
      <c r="C56" s="254" t="s">
        <v>358</v>
      </c>
      <c r="D56" s="254" t="s">
        <v>19</v>
      </c>
      <c r="E56" s="254" t="s">
        <v>2542</v>
      </c>
      <c r="F56" s="254" t="s">
        <v>2519</v>
      </c>
      <c r="G56" s="254">
        <v>2006</v>
      </c>
      <c r="H56" s="254">
        <v>50.586613</v>
      </c>
      <c r="I56" s="254">
        <v>-112.0357509</v>
      </c>
      <c r="J56" s="254" t="s">
        <v>42</v>
      </c>
      <c r="K56" s="254" t="s">
        <v>1510</v>
      </c>
      <c r="L56" s="254" t="s">
        <v>6468</v>
      </c>
      <c r="M56" s="254" t="s">
        <v>6468</v>
      </c>
      <c r="N56" s="254" t="s">
        <v>26</v>
      </c>
      <c r="O56" s="254" t="s">
        <v>1510</v>
      </c>
      <c r="P56" s="254"/>
      <c r="Q56" s="254"/>
      <c r="R56" s="254"/>
      <c r="S56" s="255" t="s">
        <v>2710</v>
      </c>
      <c r="T56" s="255"/>
      <c r="U56" s="254"/>
      <c r="V56" s="254"/>
    </row>
    <row r="57" spans="1:22">
      <c r="A57" s="254">
        <v>56</v>
      </c>
      <c r="B57" s="254" t="s">
        <v>357</v>
      </c>
      <c r="C57" s="254" t="s">
        <v>358</v>
      </c>
      <c r="D57" s="254" t="s">
        <v>19</v>
      </c>
      <c r="E57" s="254" t="s">
        <v>2542</v>
      </c>
      <c r="F57" s="254" t="s">
        <v>2519</v>
      </c>
      <c r="G57" s="254">
        <v>2006</v>
      </c>
      <c r="H57" s="254">
        <v>50.586613</v>
      </c>
      <c r="I57" s="254">
        <v>-112.0357509</v>
      </c>
      <c r="J57" s="254" t="s">
        <v>42</v>
      </c>
      <c r="K57" s="254" t="s">
        <v>1510</v>
      </c>
      <c r="L57" s="254" t="s">
        <v>6469</v>
      </c>
      <c r="M57" s="254" t="s">
        <v>6469</v>
      </c>
      <c r="N57" s="254" t="s">
        <v>26</v>
      </c>
      <c r="O57" s="254" t="s">
        <v>1510</v>
      </c>
      <c r="P57" s="254"/>
      <c r="Q57" s="254"/>
      <c r="R57" s="254"/>
      <c r="S57" s="255" t="s">
        <v>2710</v>
      </c>
      <c r="T57" s="255"/>
      <c r="U57" s="254"/>
      <c r="V57" s="254"/>
    </row>
    <row r="58" spans="1:22">
      <c r="A58" s="254">
        <v>57</v>
      </c>
      <c r="B58" s="254" t="s">
        <v>357</v>
      </c>
      <c r="C58" s="254" t="s">
        <v>358</v>
      </c>
      <c r="D58" s="254" t="s">
        <v>19</v>
      </c>
      <c r="E58" s="254" t="s">
        <v>2542</v>
      </c>
      <c r="F58" s="254" t="s">
        <v>2519</v>
      </c>
      <c r="G58" s="254">
        <v>2006</v>
      </c>
      <c r="H58" s="254">
        <v>50.586613</v>
      </c>
      <c r="I58" s="254">
        <v>-112.0357509</v>
      </c>
      <c r="J58" s="254" t="s">
        <v>42</v>
      </c>
      <c r="K58" s="254" t="s">
        <v>1510</v>
      </c>
      <c r="L58" s="254" t="s">
        <v>6470</v>
      </c>
      <c r="M58" s="254" t="s">
        <v>6470</v>
      </c>
      <c r="N58" s="254" t="s">
        <v>26</v>
      </c>
      <c r="O58" s="254" t="s">
        <v>1510</v>
      </c>
      <c r="P58" s="254"/>
      <c r="Q58" s="254"/>
      <c r="R58" s="254"/>
      <c r="S58" s="255" t="s">
        <v>2710</v>
      </c>
      <c r="T58" s="255"/>
      <c r="U58" s="254"/>
      <c r="V58" s="254"/>
    </row>
    <row r="59" spans="1:22">
      <c r="A59" s="254">
        <v>58</v>
      </c>
      <c r="B59" s="254" t="s">
        <v>357</v>
      </c>
      <c r="C59" s="254" t="s">
        <v>358</v>
      </c>
      <c r="D59" s="254" t="s">
        <v>19</v>
      </c>
      <c r="E59" s="254" t="s">
        <v>2542</v>
      </c>
      <c r="F59" s="254" t="s">
        <v>2519</v>
      </c>
      <c r="G59" s="254">
        <v>2006</v>
      </c>
      <c r="H59" s="254">
        <v>50.586613</v>
      </c>
      <c r="I59" s="254">
        <v>-112.0357509</v>
      </c>
      <c r="J59" s="254" t="s">
        <v>42</v>
      </c>
      <c r="K59" s="254" t="s">
        <v>1510</v>
      </c>
      <c r="L59" s="254" t="s">
        <v>6471</v>
      </c>
      <c r="M59" s="254" t="s">
        <v>6471</v>
      </c>
      <c r="N59" s="254" t="s">
        <v>26</v>
      </c>
      <c r="O59" s="254" t="s">
        <v>1510</v>
      </c>
      <c r="P59" s="254"/>
      <c r="Q59" s="254"/>
      <c r="R59" s="254"/>
      <c r="S59" s="255" t="s">
        <v>2710</v>
      </c>
      <c r="T59" s="255"/>
      <c r="U59" s="254"/>
      <c r="V59" s="254"/>
    </row>
    <row r="60" spans="1:22">
      <c r="A60" s="254">
        <v>59</v>
      </c>
      <c r="B60" s="254" t="s">
        <v>357</v>
      </c>
      <c r="C60" s="254" t="s">
        <v>358</v>
      </c>
      <c r="D60" s="254" t="s">
        <v>19</v>
      </c>
      <c r="E60" s="254" t="s">
        <v>2542</v>
      </c>
      <c r="F60" s="254" t="s">
        <v>2519</v>
      </c>
      <c r="G60" s="254">
        <v>2006</v>
      </c>
      <c r="H60" s="254">
        <v>50.586613</v>
      </c>
      <c r="I60" s="254">
        <v>-112.0357509</v>
      </c>
      <c r="J60" s="254" t="s">
        <v>42</v>
      </c>
      <c r="K60" s="254" t="s">
        <v>1510</v>
      </c>
      <c r="L60" s="254" t="s">
        <v>6472</v>
      </c>
      <c r="M60" s="254" t="s">
        <v>6472</v>
      </c>
      <c r="N60" s="254" t="s">
        <v>26</v>
      </c>
      <c r="O60" s="254" t="s">
        <v>1510</v>
      </c>
      <c r="P60" s="254"/>
      <c r="Q60" s="254"/>
      <c r="R60" s="254"/>
      <c r="S60" s="255" t="s">
        <v>2710</v>
      </c>
      <c r="T60" s="255"/>
      <c r="U60" s="254"/>
      <c r="V60" s="254"/>
    </row>
    <row r="61" spans="1:22">
      <c r="A61" s="254">
        <v>60</v>
      </c>
      <c r="B61" s="254" t="s">
        <v>357</v>
      </c>
      <c r="C61" s="254" t="s">
        <v>358</v>
      </c>
      <c r="D61" s="254" t="s">
        <v>19</v>
      </c>
      <c r="E61" s="254" t="s">
        <v>2542</v>
      </c>
      <c r="F61" s="254" t="s">
        <v>2519</v>
      </c>
      <c r="G61" s="254">
        <v>2006</v>
      </c>
      <c r="H61" s="254">
        <v>50.586613</v>
      </c>
      <c r="I61" s="254">
        <v>-112.0357509</v>
      </c>
      <c r="J61" s="254" t="s">
        <v>42</v>
      </c>
      <c r="K61" s="254" t="s">
        <v>1510</v>
      </c>
      <c r="L61" s="254" t="s">
        <v>6473</v>
      </c>
      <c r="M61" s="254" t="s">
        <v>6473</v>
      </c>
      <c r="N61" s="254" t="s">
        <v>26</v>
      </c>
      <c r="O61" s="254" t="s">
        <v>1510</v>
      </c>
      <c r="P61" s="254"/>
      <c r="Q61" s="254"/>
      <c r="R61" s="254"/>
      <c r="S61" s="255" t="s">
        <v>2710</v>
      </c>
      <c r="T61" s="255"/>
      <c r="U61" s="254"/>
      <c r="V61" s="254"/>
    </row>
    <row r="62" spans="1:22">
      <c r="A62" s="254">
        <v>61</v>
      </c>
      <c r="B62" s="254" t="s">
        <v>357</v>
      </c>
      <c r="C62" s="254" t="s">
        <v>358</v>
      </c>
      <c r="D62" s="254" t="s">
        <v>19</v>
      </c>
      <c r="E62" s="254" t="s">
        <v>2542</v>
      </c>
      <c r="F62" s="254" t="s">
        <v>2519</v>
      </c>
      <c r="G62" s="254">
        <v>2006</v>
      </c>
      <c r="H62" s="254">
        <v>50.586613</v>
      </c>
      <c r="I62" s="254">
        <v>-112.0357509</v>
      </c>
      <c r="J62" s="254" t="s">
        <v>42</v>
      </c>
      <c r="K62" s="254" t="s">
        <v>1510</v>
      </c>
      <c r="L62" s="254" t="s">
        <v>6474</v>
      </c>
      <c r="M62" s="254" t="s">
        <v>6474</v>
      </c>
      <c r="N62" s="254" t="s">
        <v>26</v>
      </c>
      <c r="O62" s="254" t="s">
        <v>1510</v>
      </c>
      <c r="P62" s="254"/>
      <c r="Q62" s="254"/>
      <c r="R62" s="254"/>
      <c r="S62" s="255" t="s">
        <v>2710</v>
      </c>
      <c r="T62" s="255"/>
      <c r="U62" s="254"/>
      <c r="V62" s="254"/>
    </row>
    <row r="63" spans="1:22">
      <c r="A63" s="254">
        <v>62</v>
      </c>
      <c r="B63" s="254" t="s">
        <v>357</v>
      </c>
      <c r="C63" s="254" t="s">
        <v>358</v>
      </c>
      <c r="D63" s="254" t="s">
        <v>19</v>
      </c>
      <c r="E63" s="254" t="s">
        <v>2542</v>
      </c>
      <c r="F63" s="254" t="s">
        <v>2519</v>
      </c>
      <c r="G63" s="254">
        <v>2006</v>
      </c>
      <c r="H63" s="254">
        <v>50.586613</v>
      </c>
      <c r="I63" s="254">
        <v>-112.0357509</v>
      </c>
      <c r="J63" s="254" t="s">
        <v>42</v>
      </c>
      <c r="K63" s="254" t="s">
        <v>1510</v>
      </c>
      <c r="L63" s="254" t="s">
        <v>6475</v>
      </c>
      <c r="M63" s="254" t="s">
        <v>6475</v>
      </c>
      <c r="N63" s="254" t="s">
        <v>26</v>
      </c>
      <c r="O63" s="254" t="s">
        <v>1510</v>
      </c>
      <c r="P63" s="254"/>
      <c r="Q63" s="254"/>
      <c r="R63" s="254"/>
      <c r="S63" s="255" t="s">
        <v>2710</v>
      </c>
      <c r="T63" s="255"/>
      <c r="U63" s="254"/>
      <c r="V63" s="254"/>
    </row>
    <row r="64" spans="1:22">
      <c r="A64" s="254">
        <v>63</v>
      </c>
      <c r="B64" s="254" t="s">
        <v>357</v>
      </c>
      <c r="C64" s="254" t="s">
        <v>358</v>
      </c>
      <c r="D64" s="254" t="s">
        <v>19</v>
      </c>
      <c r="E64" s="254" t="s">
        <v>2542</v>
      </c>
      <c r="F64" s="254" t="s">
        <v>2519</v>
      </c>
      <c r="G64" s="254">
        <v>2006</v>
      </c>
      <c r="H64" s="254">
        <v>50.586613</v>
      </c>
      <c r="I64" s="254">
        <v>-112.0357509</v>
      </c>
      <c r="J64" s="254" t="s">
        <v>42</v>
      </c>
      <c r="K64" s="254" t="s">
        <v>1510</v>
      </c>
      <c r="L64" s="254" t="s">
        <v>6476</v>
      </c>
      <c r="M64" s="254" t="s">
        <v>6476</v>
      </c>
      <c r="N64" s="254" t="s">
        <v>26</v>
      </c>
      <c r="O64" s="254" t="s">
        <v>1510</v>
      </c>
      <c r="P64" s="254"/>
      <c r="Q64" s="254"/>
      <c r="R64" s="254"/>
      <c r="S64" s="255" t="s">
        <v>2710</v>
      </c>
      <c r="T64" s="255"/>
      <c r="U64" s="254"/>
      <c r="V64" s="254"/>
    </row>
    <row r="65" spans="1:22">
      <c r="A65" s="254">
        <v>64</v>
      </c>
      <c r="B65" s="254" t="s">
        <v>357</v>
      </c>
      <c r="C65" s="254" t="s">
        <v>358</v>
      </c>
      <c r="D65" s="254" t="s">
        <v>19</v>
      </c>
      <c r="E65" s="254" t="s">
        <v>2542</v>
      </c>
      <c r="F65" s="254" t="s">
        <v>2519</v>
      </c>
      <c r="G65" s="254">
        <v>2006</v>
      </c>
      <c r="H65" s="254">
        <v>50.586613</v>
      </c>
      <c r="I65" s="254">
        <v>-112.0357509</v>
      </c>
      <c r="J65" s="254" t="s">
        <v>42</v>
      </c>
      <c r="K65" s="254" t="s">
        <v>1510</v>
      </c>
      <c r="L65" s="254" t="s">
        <v>6477</v>
      </c>
      <c r="M65" s="254" t="s">
        <v>6477</v>
      </c>
      <c r="N65" s="254" t="s">
        <v>26</v>
      </c>
      <c r="O65" s="254" t="s">
        <v>1510</v>
      </c>
      <c r="P65" s="254"/>
      <c r="Q65" s="254"/>
      <c r="R65" s="254"/>
      <c r="S65" s="255" t="s">
        <v>2710</v>
      </c>
      <c r="T65" s="255"/>
      <c r="U65" s="254"/>
      <c r="V65" s="254"/>
    </row>
    <row r="66" spans="1:22">
      <c r="A66" s="254">
        <v>65</v>
      </c>
      <c r="B66" s="254" t="s">
        <v>357</v>
      </c>
      <c r="C66" s="254" t="s">
        <v>358</v>
      </c>
      <c r="D66" s="254" t="s">
        <v>19</v>
      </c>
      <c r="E66" s="254" t="s">
        <v>2542</v>
      </c>
      <c r="F66" s="254" t="s">
        <v>2519</v>
      </c>
      <c r="G66" s="254">
        <v>2006</v>
      </c>
      <c r="H66" s="254">
        <v>50.586613</v>
      </c>
      <c r="I66" s="254">
        <v>-112.0357509</v>
      </c>
      <c r="J66" s="254" t="s">
        <v>42</v>
      </c>
      <c r="K66" s="254" t="s">
        <v>1510</v>
      </c>
      <c r="L66" s="254" t="s">
        <v>6478</v>
      </c>
      <c r="M66" s="254" t="s">
        <v>6478</v>
      </c>
      <c r="N66" s="254" t="s">
        <v>26</v>
      </c>
      <c r="O66" s="254" t="s">
        <v>1510</v>
      </c>
      <c r="P66" s="254"/>
      <c r="Q66" s="254"/>
      <c r="R66" s="254"/>
      <c r="S66" s="255" t="s">
        <v>2710</v>
      </c>
      <c r="T66" s="255"/>
      <c r="U66" s="254"/>
      <c r="V66" s="254"/>
    </row>
    <row r="67" spans="1:22">
      <c r="A67" s="254">
        <v>66</v>
      </c>
      <c r="B67" s="254" t="s">
        <v>357</v>
      </c>
      <c r="C67" s="254" t="s">
        <v>358</v>
      </c>
      <c r="D67" s="254" t="s">
        <v>19</v>
      </c>
      <c r="E67" s="254" t="s">
        <v>2542</v>
      </c>
      <c r="F67" s="254" t="s">
        <v>2519</v>
      </c>
      <c r="G67" s="254">
        <v>2006</v>
      </c>
      <c r="H67" s="254">
        <v>50.586613</v>
      </c>
      <c r="I67" s="254">
        <v>-112.0357509</v>
      </c>
      <c r="J67" s="254" t="s">
        <v>42</v>
      </c>
      <c r="K67" s="254" t="s">
        <v>1510</v>
      </c>
      <c r="L67" s="254" t="s">
        <v>6479</v>
      </c>
      <c r="M67" s="254" t="s">
        <v>6479</v>
      </c>
      <c r="N67" s="254" t="s">
        <v>26</v>
      </c>
      <c r="O67" s="254" t="s">
        <v>1510</v>
      </c>
      <c r="P67" s="254"/>
      <c r="Q67" s="254"/>
      <c r="R67" s="254"/>
      <c r="S67" s="255" t="s">
        <v>2710</v>
      </c>
      <c r="T67" s="255"/>
      <c r="U67" s="254"/>
      <c r="V67" s="254"/>
    </row>
    <row r="68" spans="1:22">
      <c r="A68" s="254">
        <v>67</v>
      </c>
      <c r="B68" s="254" t="s">
        <v>357</v>
      </c>
      <c r="C68" s="254" t="s">
        <v>358</v>
      </c>
      <c r="D68" s="254" t="s">
        <v>19</v>
      </c>
      <c r="E68" s="254" t="s">
        <v>2542</v>
      </c>
      <c r="F68" s="254" t="s">
        <v>2519</v>
      </c>
      <c r="G68" s="254">
        <v>2006</v>
      </c>
      <c r="H68" s="254">
        <v>50.586613</v>
      </c>
      <c r="I68" s="254">
        <v>-112.0357509</v>
      </c>
      <c r="J68" s="254" t="s">
        <v>42</v>
      </c>
      <c r="K68" s="254" t="s">
        <v>1510</v>
      </c>
      <c r="L68" s="254" t="s">
        <v>6480</v>
      </c>
      <c r="M68" s="254" t="s">
        <v>6480</v>
      </c>
      <c r="N68" s="254" t="s">
        <v>26</v>
      </c>
      <c r="O68" s="254" t="s">
        <v>1510</v>
      </c>
      <c r="P68" s="254"/>
      <c r="Q68" s="254"/>
      <c r="R68" s="254"/>
      <c r="S68" s="255" t="s">
        <v>2710</v>
      </c>
      <c r="T68" s="255"/>
      <c r="U68" s="254"/>
      <c r="V68" s="254"/>
    </row>
    <row r="69" spans="1:22">
      <c r="A69" s="254">
        <v>68</v>
      </c>
      <c r="B69" s="254" t="s">
        <v>357</v>
      </c>
      <c r="C69" s="254" t="s">
        <v>358</v>
      </c>
      <c r="D69" s="254" t="s">
        <v>19</v>
      </c>
      <c r="E69" s="254" t="s">
        <v>2542</v>
      </c>
      <c r="F69" s="254" t="s">
        <v>2519</v>
      </c>
      <c r="G69" s="254">
        <v>2006</v>
      </c>
      <c r="H69" s="254">
        <v>50.586613</v>
      </c>
      <c r="I69" s="254">
        <v>-112.0357509</v>
      </c>
      <c r="J69" s="254" t="s">
        <v>42</v>
      </c>
      <c r="K69" s="254" t="s">
        <v>1510</v>
      </c>
      <c r="L69" s="254" t="s">
        <v>6481</v>
      </c>
      <c r="M69" s="254" t="s">
        <v>6481</v>
      </c>
      <c r="N69" s="254" t="s">
        <v>26</v>
      </c>
      <c r="O69" s="254" t="s">
        <v>1510</v>
      </c>
      <c r="P69" s="254"/>
      <c r="Q69" s="254"/>
      <c r="R69" s="254"/>
      <c r="S69" s="255" t="s">
        <v>2710</v>
      </c>
      <c r="T69" s="255"/>
      <c r="U69" s="254"/>
      <c r="V69" s="254"/>
    </row>
    <row r="70" spans="1:22">
      <c r="A70" s="254">
        <v>69</v>
      </c>
      <c r="B70" s="254" t="s">
        <v>357</v>
      </c>
      <c r="C70" s="254" t="s">
        <v>358</v>
      </c>
      <c r="D70" s="254" t="s">
        <v>19</v>
      </c>
      <c r="E70" s="254" t="s">
        <v>2542</v>
      </c>
      <c r="F70" s="254" t="s">
        <v>2519</v>
      </c>
      <c r="G70" s="254">
        <v>2006</v>
      </c>
      <c r="H70" s="254">
        <v>50.586613</v>
      </c>
      <c r="I70" s="254">
        <v>-112.0357509</v>
      </c>
      <c r="J70" s="254" t="s">
        <v>42</v>
      </c>
      <c r="K70" s="254" t="s">
        <v>1510</v>
      </c>
      <c r="L70" s="254" t="s">
        <v>6482</v>
      </c>
      <c r="M70" s="254" t="s">
        <v>6482</v>
      </c>
      <c r="N70" s="254" t="s">
        <v>26</v>
      </c>
      <c r="O70" s="254" t="s">
        <v>1510</v>
      </c>
      <c r="P70" s="254"/>
      <c r="Q70" s="254"/>
      <c r="R70" s="254"/>
      <c r="S70" s="255" t="s">
        <v>2710</v>
      </c>
      <c r="T70" s="255"/>
      <c r="U70" s="254"/>
      <c r="V70" s="254"/>
    </row>
    <row r="71" spans="1:22">
      <c r="A71" s="254">
        <v>70</v>
      </c>
      <c r="B71" s="254" t="s">
        <v>357</v>
      </c>
      <c r="C71" s="254" t="s">
        <v>358</v>
      </c>
      <c r="D71" s="254" t="s">
        <v>19</v>
      </c>
      <c r="E71" s="254" t="s">
        <v>2542</v>
      </c>
      <c r="F71" s="254" t="s">
        <v>2519</v>
      </c>
      <c r="G71" s="254">
        <v>2006</v>
      </c>
      <c r="H71" s="254">
        <v>50.586613</v>
      </c>
      <c r="I71" s="254">
        <v>-112.0357509</v>
      </c>
      <c r="J71" s="254" t="s">
        <v>42</v>
      </c>
      <c r="K71" s="254" t="s">
        <v>1510</v>
      </c>
      <c r="L71" s="254" t="s">
        <v>6483</v>
      </c>
      <c r="M71" s="254" t="s">
        <v>6483</v>
      </c>
      <c r="N71" s="254" t="s">
        <v>26</v>
      </c>
      <c r="O71" s="254" t="s">
        <v>1510</v>
      </c>
      <c r="P71" s="254"/>
      <c r="Q71" s="254"/>
      <c r="R71" s="254"/>
      <c r="S71" s="255" t="s">
        <v>2710</v>
      </c>
      <c r="T71" s="255"/>
      <c r="U71" s="254"/>
      <c r="V71" s="254"/>
    </row>
    <row r="72" spans="1:22">
      <c r="A72" s="254">
        <v>71</v>
      </c>
      <c r="B72" s="254" t="s">
        <v>357</v>
      </c>
      <c r="C72" s="254" t="s">
        <v>358</v>
      </c>
      <c r="D72" s="254" t="s">
        <v>19</v>
      </c>
      <c r="E72" s="254" t="s">
        <v>2542</v>
      </c>
      <c r="F72" s="254" t="s">
        <v>2519</v>
      </c>
      <c r="G72" s="254">
        <v>2006</v>
      </c>
      <c r="H72" s="254">
        <v>50.586613</v>
      </c>
      <c r="I72" s="254">
        <v>-112.0357509</v>
      </c>
      <c r="J72" s="254" t="s">
        <v>42</v>
      </c>
      <c r="K72" s="254" t="s">
        <v>1510</v>
      </c>
      <c r="L72" s="254" t="s">
        <v>6484</v>
      </c>
      <c r="M72" s="254" t="s">
        <v>6484</v>
      </c>
      <c r="N72" s="254" t="s">
        <v>26</v>
      </c>
      <c r="O72" s="254" t="s">
        <v>1510</v>
      </c>
      <c r="P72" s="254"/>
      <c r="Q72" s="254"/>
      <c r="R72" s="254"/>
      <c r="S72" s="255" t="s">
        <v>2710</v>
      </c>
      <c r="T72" s="255"/>
      <c r="U72" s="254"/>
      <c r="V72" s="254"/>
    </row>
    <row r="73" spans="1:22">
      <c r="A73" s="254">
        <v>72</v>
      </c>
      <c r="B73" s="254" t="s">
        <v>357</v>
      </c>
      <c r="C73" s="254" t="s">
        <v>358</v>
      </c>
      <c r="D73" s="254" t="s">
        <v>19</v>
      </c>
      <c r="E73" s="254" t="s">
        <v>2542</v>
      </c>
      <c r="F73" s="254" t="s">
        <v>2519</v>
      </c>
      <c r="G73" s="254">
        <v>2006</v>
      </c>
      <c r="H73" s="254">
        <v>50.586613</v>
      </c>
      <c r="I73" s="254">
        <v>-112.0357509</v>
      </c>
      <c r="J73" s="254" t="s">
        <v>42</v>
      </c>
      <c r="K73" s="254" t="s">
        <v>1510</v>
      </c>
      <c r="L73" s="254" t="s">
        <v>6485</v>
      </c>
      <c r="M73" s="254" t="s">
        <v>6485</v>
      </c>
      <c r="N73" s="254" t="s">
        <v>26</v>
      </c>
      <c r="O73" s="254" t="s">
        <v>1510</v>
      </c>
      <c r="P73" s="254"/>
      <c r="Q73" s="254"/>
      <c r="R73" s="254"/>
      <c r="S73" s="255" t="s">
        <v>2710</v>
      </c>
      <c r="T73" s="255"/>
      <c r="U73" s="254"/>
      <c r="V73" s="254"/>
    </row>
    <row r="74" spans="1:22">
      <c r="A74" s="254">
        <v>73</v>
      </c>
      <c r="B74" s="254" t="s">
        <v>357</v>
      </c>
      <c r="C74" s="254" t="s">
        <v>358</v>
      </c>
      <c r="D74" s="254" t="s">
        <v>19</v>
      </c>
      <c r="E74" s="254" t="s">
        <v>2542</v>
      </c>
      <c r="F74" s="254" t="s">
        <v>2519</v>
      </c>
      <c r="G74" s="254">
        <v>2006</v>
      </c>
      <c r="H74" s="254">
        <v>50.586613</v>
      </c>
      <c r="I74" s="254">
        <v>-112.0357509</v>
      </c>
      <c r="J74" s="254" t="s">
        <v>42</v>
      </c>
      <c r="K74" s="254" t="s">
        <v>1510</v>
      </c>
      <c r="L74" s="254" t="s">
        <v>6486</v>
      </c>
      <c r="M74" s="254" t="s">
        <v>6486</v>
      </c>
      <c r="N74" s="254" t="s">
        <v>26</v>
      </c>
      <c r="O74" s="254" t="s">
        <v>1510</v>
      </c>
      <c r="P74" s="254"/>
      <c r="Q74" s="254"/>
      <c r="R74" s="254"/>
      <c r="S74" s="255" t="s">
        <v>2710</v>
      </c>
      <c r="T74" s="255"/>
      <c r="U74" s="254"/>
      <c r="V74" s="254"/>
    </row>
    <row r="75" spans="1:22">
      <c r="A75" s="254">
        <v>74</v>
      </c>
      <c r="B75" s="254" t="s">
        <v>357</v>
      </c>
      <c r="C75" s="254" t="s">
        <v>358</v>
      </c>
      <c r="D75" s="254" t="s">
        <v>19</v>
      </c>
      <c r="E75" s="254" t="s">
        <v>2542</v>
      </c>
      <c r="F75" s="254" t="s">
        <v>2519</v>
      </c>
      <c r="G75" s="254">
        <v>2006</v>
      </c>
      <c r="H75" s="254">
        <v>50.586613</v>
      </c>
      <c r="I75" s="254">
        <v>-112.0357509</v>
      </c>
      <c r="J75" s="254" t="s">
        <v>42</v>
      </c>
      <c r="K75" s="254" t="s">
        <v>1510</v>
      </c>
      <c r="L75" s="254" t="s">
        <v>6487</v>
      </c>
      <c r="M75" s="254" t="s">
        <v>6487</v>
      </c>
      <c r="N75" s="254" t="s">
        <v>26</v>
      </c>
      <c r="O75" s="254" t="s">
        <v>1510</v>
      </c>
      <c r="P75" s="254"/>
      <c r="Q75" s="254"/>
      <c r="R75" s="254"/>
      <c r="S75" s="255" t="s">
        <v>2710</v>
      </c>
      <c r="T75" s="255"/>
      <c r="U75" s="254"/>
      <c r="V75" s="254"/>
    </row>
    <row r="76" spans="1:22">
      <c r="A76" s="254">
        <v>75</v>
      </c>
      <c r="B76" s="254" t="s">
        <v>357</v>
      </c>
      <c r="C76" s="254" t="s">
        <v>358</v>
      </c>
      <c r="D76" s="254" t="s">
        <v>19</v>
      </c>
      <c r="E76" s="254" t="s">
        <v>2542</v>
      </c>
      <c r="F76" s="254" t="s">
        <v>2519</v>
      </c>
      <c r="G76" s="254">
        <v>2006</v>
      </c>
      <c r="H76" s="254">
        <v>50.586613</v>
      </c>
      <c r="I76" s="254">
        <v>-112.0357509</v>
      </c>
      <c r="J76" s="254" t="s">
        <v>42</v>
      </c>
      <c r="K76" s="254" t="s">
        <v>1510</v>
      </c>
      <c r="L76" s="254" t="s">
        <v>6488</v>
      </c>
      <c r="M76" s="254" t="s">
        <v>6488</v>
      </c>
      <c r="N76" s="254" t="s">
        <v>26</v>
      </c>
      <c r="O76" s="254" t="s">
        <v>1510</v>
      </c>
      <c r="P76" s="254"/>
      <c r="Q76" s="254"/>
      <c r="R76" s="254"/>
      <c r="S76" s="255" t="s">
        <v>2710</v>
      </c>
      <c r="T76" s="255"/>
      <c r="U76" s="254"/>
      <c r="V76" s="254"/>
    </row>
    <row r="77" spans="1:22">
      <c r="A77" s="254">
        <v>76</v>
      </c>
      <c r="B77" s="254" t="s">
        <v>357</v>
      </c>
      <c r="C77" s="254" t="s">
        <v>358</v>
      </c>
      <c r="D77" s="254" t="s">
        <v>19</v>
      </c>
      <c r="E77" s="254" t="s">
        <v>2542</v>
      </c>
      <c r="F77" s="254" t="s">
        <v>2519</v>
      </c>
      <c r="G77" s="254">
        <v>2006</v>
      </c>
      <c r="H77" s="254">
        <v>50.586613</v>
      </c>
      <c r="I77" s="254">
        <v>-112.0357509</v>
      </c>
      <c r="J77" s="254" t="s">
        <v>42</v>
      </c>
      <c r="K77" s="254" t="s">
        <v>1510</v>
      </c>
      <c r="L77" s="254" t="s">
        <v>6489</v>
      </c>
      <c r="M77" s="254" t="s">
        <v>6489</v>
      </c>
      <c r="N77" s="254" t="s">
        <v>26</v>
      </c>
      <c r="O77" s="254" t="s">
        <v>1510</v>
      </c>
      <c r="P77" s="254"/>
      <c r="Q77" s="254"/>
      <c r="R77" s="254"/>
      <c r="S77" s="255" t="s">
        <v>2710</v>
      </c>
      <c r="T77" s="255"/>
      <c r="U77" s="254"/>
      <c r="V77" s="254"/>
    </row>
    <row r="78" spans="1:22">
      <c r="A78" s="254">
        <v>77</v>
      </c>
      <c r="B78" s="254" t="s">
        <v>357</v>
      </c>
      <c r="C78" s="254" t="s">
        <v>358</v>
      </c>
      <c r="D78" s="254" t="s">
        <v>19</v>
      </c>
      <c r="E78" s="254" t="s">
        <v>2542</v>
      </c>
      <c r="F78" s="254" t="s">
        <v>2519</v>
      </c>
      <c r="G78" s="254">
        <v>2006</v>
      </c>
      <c r="H78" s="254">
        <v>50.586613</v>
      </c>
      <c r="I78" s="254">
        <v>-112.0357509</v>
      </c>
      <c r="J78" s="254" t="s">
        <v>42</v>
      </c>
      <c r="K78" s="254" t="s">
        <v>1510</v>
      </c>
      <c r="L78" s="254" t="s">
        <v>6490</v>
      </c>
      <c r="M78" s="254" t="s">
        <v>6490</v>
      </c>
      <c r="N78" s="254" t="s">
        <v>26</v>
      </c>
      <c r="O78" s="254" t="s">
        <v>1510</v>
      </c>
      <c r="P78" s="254"/>
      <c r="Q78" s="254"/>
      <c r="R78" s="254"/>
      <c r="S78" s="255" t="s">
        <v>2710</v>
      </c>
      <c r="T78" s="255"/>
      <c r="U78" s="254"/>
      <c r="V78" s="254"/>
    </row>
    <row r="79" spans="1:22">
      <c r="A79" s="254">
        <v>78</v>
      </c>
      <c r="B79" s="254" t="s">
        <v>357</v>
      </c>
      <c r="C79" s="254" t="s">
        <v>358</v>
      </c>
      <c r="D79" s="254" t="s">
        <v>19</v>
      </c>
      <c r="E79" s="254" t="s">
        <v>2542</v>
      </c>
      <c r="F79" s="254" t="s">
        <v>2519</v>
      </c>
      <c r="G79" s="254">
        <v>2006</v>
      </c>
      <c r="H79" s="254">
        <v>50.586613</v>
      </c>
      <c r="I79" s="254">
        <v>-112.0357509</v>
      </c>
      <c r="J79" s="254" t="s">
        <v>42</v>
      </c>
      <c r="K79" s="254" t="s">
        <v>1510</v>
      </c>
      <c r="L79" s="254" t="s">
        <v>6491</v>
      </c>
      <c r="M79" s="254" t="s">
        <v>6491</v>
      </c>
      <c r="N79" s="254" t="s">
        <v>26</v>
      </c>
      <c r="O79" s="254" t="s">
        <v>1510</v>
      </c>
      <c r="P79" s="254"/>
      <c r="Q79" s="254"/>
      <c r="R79" s="254"/>
      <c r="S79" s="255" t="s">
        <v>2710</v>
      </c>
      <c r="T79" s="255"/>
      <c r="U79" s="254"/>
      <c r="V79" s="254"/>
    </row>
    <row r="80" spans="1:22">
      <c r="A80" s="254">
        <v>79</v>
      </c>
      <c r="B80" s="254" t="s">
        <v>357</v>
      </c>
      <c r="C80" s="254" t="s">
        <v>358</v>
      </c>
      <c r="D80" s="254" t="s">
        <v>19</v>
      </c>
      <c r="E80" s="254" t="s">
        <v>2542</v>
      </c>
      <c r="F80" s="254" t="s">
        <v>2519</v>
      </c>
      <c r="G80" s="254">
        <v>2005</v>
      </c>
      <c r="H80" s="254">
        <v>50.586613</v>
      </c>
      <c r="I80" s="254">
        <v>-112.0357509</v>
      </c>
      <c r="J80" s="254" t="s">
        <v>42</v>
      </c>
      <c r="K80" s="254" t="s">
        <v>1510</v>
      </c>
      <c r="L80" s="254" t="s">
        <v>6492</v>
      </c>
      <c r="M80" s="254" t="s">
        <v>6492</v>
      </c>
      <c r="N80" s="254" t="s">
        <v>26</v>
      </c>
      <c r="O80" s="254" t="s">
        <v>1510</v>
      </c>
      <c r="P80" s="254"/>
      <c r="Q80" s="254"/>
      <c r="R80" s="254"/>
      <c r="S80" s="255" t="s">
        <v>2710</v>
      </c>
      <c r="T80" s="255"/>
      <c r="U80" s="254"/>
      <c r="V80" s="254"/>
    </row>
    <row r="81" spans="1:22">
      <c r="A81" s="254">
        <v>80</v>
      </c>
      <c r="B81" s="254" t="s">
        <v>357</v>
      </c>
      <c r="C81" s="254" t="s">
        <v>358</v>
      </c>
      <c r="D81" s="254" t="s">
        <v>19</v>
      </c>
      <c r="E81" s="254" t="s">
        <v>2542</v>
      </c>
      <c r="F81" s="254" t="s">
        <v>2519</v>
      </c>
      <c r="G81" s="254">
        <v>2005</v>
      </c>
      <c r="H81" s="254">
        <v>50.586613</v>
      </c>
      <c r="I81" s="254">
        <v>-112.0357509</v>
      </c>
      <c r="J81" s="254" t="s">
        <v>42</v>
      </c>
      <c r="K81" s="254" t="s">
        <v>1510</v>
      </c>
      <c r="L81" s="254" t="s">
        <v>6493</v>
      </c>
      <c r="M81" s="254" t="s">
        <v>6493</v>
      </c>
      <c r="N81" s="254" t="s">
        <v>26</v>
      </c>
      <c r="O81" s="254" t="s">
        <v>1510</v>
      </c>
      <c r="P81" s="254"/>
      <c r="Q81" s="254"/>
      <c r="R81" s="254"/>
      <c r="S81" s="255" t="s">
        <v>2710</v>
      </c>
      <c r="T81" s="255"/>
      <c r="U81" s="254"/>
      <c r="V81" s="254"/>
    </row>
    <row r="82" spans="1:22">
      <c r="A82" s="254">
        <v>81</v>
      </c>
      <c r="B82" s="254" t="s">
        <v>357</v>
      </c>
      <c r="C82" s="254" t="s">
        <v>358</v>
      </c>
      <c r="D82" s="254" t="s">
        <v>19</v>
      </c>
      <c r="E82" s="254" t="s">
        <v>2542</v>
      </c>
      <c r="F82" s="254" t="s">
        <v>2519</v>
      </c>
      <c r="G82" s="254">
        <v>2005</v>
      </c>
      <c r="H82" s="254">
        <v>50.586613</v>
      </c>
      <c r="I82" s="254">
        <v>-112.0357509</v>
      </c>
      <c r="J82" s="254" t="s">
        <v>42</v>
      </c>
      <c r="K82" s="254" t="s">
        <v>1510</v>
      </c>
      <c r="L82" s="254" t="s">
        <v>6494</v>
      </c>
      <c r="M82" s="254" t="s">
        <v>6494</v>
      </c>
      <c r="N82" s="254" t="s">
        <v>26</v>
      </c>
      <c r="O82" s="254" t="s">
        <v>1510</v>
      </c>
      <c r="P82" s="254"/>
      <c r="Q82" s="254"/>
      <c r="R82" s="254"/>
      <c r="S82" s="255" t="s">
        <v>2710</v>
      </c>
      <c r="T82" s="255"/>
      <c r="U82" s="254"/>
      <c r="V82" s="254"/>
    </row>
    <row r="83" spans="1:22">
      <c r="A83" s="254">
        <v>82</v>
      </c>
      <c r="B83" s="254" t="s">
        <v>357</v>
      </c>
      <c r="C83" s="254" t="s">
        <v>358</v>
      </c>
      <c r="D83" s="254" t="s">
        <v>19</v>
      </c>
      <c r="E83" s="254" t="s">
        <v>2542</v>
      </c>
      <c r="F83" s="254" t="s">
        <v>2519</v>
      </c>
      <c r="G83" s="254">
        <v>2005</v>
      </c>
      <c r="H83" s="254">
        <v>50.586613</v>
      </c>
      <c r="I83" s="254">
        <v>-112.0357509</v>
      </c>
      <c r="J83" s="254" t="s">
        <v>42</v>
      </c>
      <c r="K83" s="254" t="s">
        <v>1510</v>
      </c>
      <c r="L83" s="254" t="s">
        <v>6495</v>
      </c>
      <c r="M83" s="254" t="s">
        <v>6495</v>
      </c>
      <c r="N83" s="254" t="s">
        <v>26</v>
      </c>
      <c r="O83" s="254" t="s">
        <v>1510</v>
      </c>
      <c r="P83" s="254"/>
      <c r="Q83" s="254"/>
      <c r="R83" s="254"/>
      <c r="S83" s="255" t="s">
        <v>2710</v>
      </c>
      <c r="T83" s="255"/>
      <c r="U83" s="254"/>
      <c r="V83" s="254"/>
    </row>
    <row r="84" spans="1:22">
      <c r="A84" s="254">
        <v>83</v>
      </c>
      <c r="B84" s="254" t="s">
        <v>357</v>
      </c>
      <c r="C84" s="254" t="s">
        <v>358</v>
      </c>
      <c r="D84" s="254" t="s">
        <v>19</v>
      </c>
      <c r="E84" s="254" t="s">
        <v>2542</v>
      </c>
      <c r="F84" s="254" t="s">
        <v>2519</v>
      </c>
      <c r="G84" s="254">
        <v>2005</v>
      </c>
      <c r="H84" s="254">
        <v>50.586613</v>
      </c>
      <c r="I84" s="254">
        <v>-112.0357509</v>
      </c>
      <c r="J84" s="254" t="s">
        <v>42</v>
      </c>
      <c r="K84" s="254" t="s">
        <v>1510</v>
      </c>
      <c r="L84" s="254" t="s">
        <v>6496</v>
      </c>
      <c r="M84" s="254" t="s">
        <v>6496</v>
      </c>
      <c r="N84" s="254" t="s">
        <v>26</v>
      </c>
      <c r="O84" s="254" t="s">
        <v>1510</v>
      </c>
      <c r="P84" s="254"/>
      <c r="Q84" s="254"/>
      <c r="R84" s="254"/>
      <c r="S84" s="255" t="s">
        <v>2710</v>
      </c>
      <c r="T84" s="255"/>
      <c r="U84" s="254"/>
      <c r="V84" s="254"/>
    </row>
    <row r="85" spans="1:22">
      <c r="A85" s="254">
        <v>84</v>
      </c>
      <c r="B85" s="254" t="s">
        <v>357</v>
      </c>
      <c r="C85" s="254" t="s">
        <v>358</v>
      </c>
      <c r="D85" s="254" t="s">
        <v>19</v>
      </c>
      <c r="E85" s="254" t="s">
        <v>2542</v>
      </c>
      <c r="F85" s="254" t="s">
        <v>2519</v>
      </c>
      <c r="G85" s="254">
        <v>2005</v>
      </c>
      <c r="H85" s="254">
        <v>50.586613</v>
      </c>
      <c r="I85" s="254">
        <v>-112.0357509</v>
      </c>
      <c r="J85" s="254" t="s">
        <v>42</v>
      </c>
      <c r="K85" s="254" t="s">
        <v>1510</v>
      </c>
      <c r="L85" s="254" t="s">
        <v>6497</v>
      </c>
      <c r="M85" s="254" t="s">
        <v>6497</v>
      </c>
      <c r="N85" s="254" t="s">
        <v>26</v>
      </c>
      <c r="O85" s="254" t="s">
        <v>1510</v>
      </c>
      <c r="P85" s="254"/>
      <c r="Q85" s="254"/>
      <c r="R85" s="254"/>
      <c r="S85" s="255" t="s">
        <v>2710</v>
      </c>
      <c r="T85" s="255"/>
      <c r="U85" s="254"/>
      <c r="V85" s="254"/>
    </row>
    <row r="86" spans="1:22">
      <c r="A86" s="254">
        <v>85</v>
      </c>
      <c r="B86" s="254" t="s">
        <v>357</v>
      </c>
      <c r="C86" s="254" t="s">
        <v>358</v>
      </c>
      <c r="D86" s="254" t="s">
        <v>19</v>
      </c>
      <c r="E86" s="254" t="s">
        <v>2542</v>
      </c>
      <c r="F86" s="254" t="s">
        <v>2519</v>
      </c>
      <c r="G86" s="254">
        <v>2005</v>
      </c>
      <c r="H86" s="254">
        <v>50.586613</v>
      </c>
      <c r="I86" s="254">
        <v>-112.0357509</v>
      </c>
      <c r="J86" s="254" t="s">
        <v>42</v>
      </c>
      <c r="K86" s="254" t="s">
        <v>1510</v>
      </c>
      <c r="L86" s="254" t="s">
        <v>6498</v>
      </c>
      <c r="M86" s="254" t="s">
        <v>6498</v>
      </c>
      <c r="N86" s="254" t="s">
        <v>26</v>
      </c>
      <c r="O86" s="254" t="s">
        <v>1510</v>
      </c>
      <c r="P86" s="254"/>
      <c r="Q86" s="254"/>
      <c r="R86" s="254"/>
      <c r="S86" s="255" t="s">
        <v>2710</v>
      </c>
      <c r="T86" s="255"/>
      <c r="U86" s="254"/>
      <c r="V86" s="254"/>
    </row>
    <row r="87" spans="1:22">
      <c r="A87" s="254">
        <v>86</v>
      </c>
      <c r="B87" s="254" t="s">
        <v>357</v>
      </c>
      <c r="C87" s="254" t="s">
        <v>358</v>
      </c>
      <c r="D87" s="254" t="s">
        <v>19</v>
      </c>
      <c r="E87" s="254" t="s">
        <v>2542</v>
      </c>
      <c r="F87" s="254" t="s">
        <v>2519</v>
      </c>
      <c r="G87" s="254">
        <v>2005</v>
      </c>
      <c r="H87" s="254">
        <v>50.586613</v>
      </c>
      <c r="I87" s="254">
        <v>-112.0357509</v>
      </c>
      <c r="J87" s="254" t="s">
        <v>42</v>
      </c>
      <c r="K87" s="254" t="s">
        <v>1510</v>
      </c>
      <c r="L87" s="254" t="s">
        <v>6499</v>
      </c>
      <c r="M87" s="254" t="s">
        <v>6499</v>
      </c>
      <c r="N87" s="254" t="s">
        <v>26</v>
      </c>
      <c r="O87" s="254" t="s">
        <v>1510</v>
      </c>
      <c r="P87" s="254"/>
      <c r="Q87" s="254"/>
      <c r="R87" s="254"/>
      <c r="S87" s="255" t="s">
        <v>2710</v>
      </c>
      <c r="T87" s="255"/>
      <c r="U87" s="254"/>
      <c r="V87" s="254"/>
    </row>
    <row r="88" spans="1:22">
      <c r="A88" s="254">
        <v>87</v>
      </c>
      <c r="B88" s="254" t="s">
        <v>357</v>
      </c>
      <c r="C88" s="254" t="s">
        <v>358</v>
      </c>
      <c r="D88" s="254" t="s">
        <v>19</v>
      </c>
      <c r="E88" s="254" t="s">
        <v>2542</v>
      </c>
      <c r="F88" s="254" t="s">
        <v>2519</v>
      </c>
      <c r="G88" s="254">
        <v>2006</v>
      </c>
      <c r="H88" s="254">
        <v>50.586613</v>
      </c>
      <c r="I88" s="254">
        <v>-112.0357509</v>
      </c>
      <c r="J88" s="254" t="s">
        <v>42</v>
      </c>
      <c r="K88" s="254" t="s">
        <v>1510</v>
      </c>
      <c r="L88" s="254" t="s">
        <v>6500</v>
      </c>
      <c r="M88" s="254" t="s">
        <v>6500</v>
      </c>
      <c r="N88" s="254" t="s">
        <v>26</v>
      </c>
      <c r="O88" s="254" t="s">
        <v>1510</v>
      </c>
      <c r="P88" s="254"/>
      <c r="Q88" s="254"/>
      <c r="R88" s="254"/>
      <c r="S88" s="255" t="s">
        <v>2710</v>
      </c>
      <c r="T88" s="255"/>
      <c r="U88" s="254"/>
      <c r="V88" s="254"/>
    </row>
    <row r="89" spans="1:22">
      <c r="A89" s="254">
        <v>88</v>
      </c>
      <c r="B89" s="254" t="s">
        <v>357</v>
      </c>
      <c r="C89" s="254" t="s">
        <v>358</v>
      </c>
      <c r="D89" s="254" t="s">
        <v>19</v>
      </c>
      <c r="E89" s="254" t="s">
        <v>2542</v>
      </c>
      <c r="F89" s="254" t="s">
        <v>2519</v>
      </c>
      <c r="G89" s="254">
        <v>2006</v>
      </c>
      <c r="H89" s="254">
        <v>50.586613</v>
      </c>
      <c r="I89" s="254">
        <v>-112.0357509</v>
      </c>
      <c r="J89" s="254" t="s">
        <v>42</v>
      </c>
      <c r="K89" s="254" t="s">
        <v>1510</v>
      </c>
      <c r="L89" s="254" t="s">
        <v>6501</v>
      </c>
      <c r="M89" s="254" t="s">
        <v>6501</v>
      </c>
      <c r="N89" s="254" t="s">
        <v>26</v>
      </c>
      <c r="O89" s="254" t="s">
        <v>1510</v>
      </c>
      <c r="P89" s="254"/>
      <c r="Q89" s="254"/>
      <c r="R89" s="254"/>
      <c r="S89" s="255" t="s">
        <v>2710</v>
      </c>
      <c r="T89" s="255"/>
      <c r="U89" s="254"/>
      <c r="V89" s="254"/>
    </row>
    <row r="90" spans="1:22">
      <c r="A90" s="254">
        <v>89</v>
      </c>
      <c r="B90" s="254" t="s">
        <v>357</v>
      </c>
      <c r="C90" s="254" t="s">
        <v>358</v>
      </c>
      <c r="D90" s="254" t="s">
        <v>19</v>
      </c>
      <c r="E90" s="254" t="s">
        <v>2542</v>
      </c>
      <c r="F90" s="254" t="s">
        <v>2519</v>
      </c>
      <c r="G90" s="254">
        <v>2006</v>
      </c>
      <c r="H90" s="254">
        <v>50.586613</v>
      </c>
      <c r="I90" s="254">
        <v>-112.0357509</v>
      </c>
      <c r="J90" s="254" t="s">
        <v>42</v>
      </c>
      <c r="K90" s="254" t="s">
        <v>1510</v>
      </c>
      <c r="L90" s="254" t="s">
        <v>6502</v>
      </c>
      <c r="M90" s="254" t="s">
        <v>6502</v>
      </c>
      <c r="N90" s="254" t="s">
        <v>26</v>
      </c>
      <c r="O90" s="254" t="s">
        <v>1510</v>
      </c>
      <c r="P90" s="254"/>
      <c r="Q90" s="254"/>
      <c r="R90" s="254"/>
      <c r="S90" s="255" t="s">
        <v>2710</v>
      </c>
      <c r="T90" s="255"/>
      <c r="U90" s="254"/>
      <c r="V90" s="254"/>
    </row>
    <row r="91" spans="1:22">
      <c r="A91" s="254">
        <v>90</v>
      </c>
      <c r="B91" s="254" t="s">
        <v>357</v>
      </c>
      <c r="C91" s="254" t="s">
        <v>358</v>
      </c>
      <c r="D91" s="254" t="s">
        <v>19</v>
      </c>
      <c r="E91" s="254" t="s">
        <v>2542</v>
      </c>
      <c r="F91" s="254" t="s">
        <v>2519</v>
      </c>
      <c r="G91" s="254">
        <v>2006</v>
      </c>
      <c r="H91" s="254">
        <v>50.586613</v>
      </c>
      <c r="I91" s="254">
        <v>-112.0357509</v>
      </c>
      <c r="J91" s="254" t="s">
        <v>42</v>
      </c>
      <c r="K91" s="254" t="s">
        <v>1510</v>
      </c>
      <c r="L91" s="254" t="s">
        <v>6503</v>
      </c>
      <c r="M91" s="254" t="s">
        <v>6503</v>
      </c>
      <c r="N91" s="254" t="s">
        <v>26</v>
      </c>
      <c r="O91" s="254" t="s">
        <v>1510</v>
      </c>
      <c r="P91" s="254"/>
      <c r="Q91" s="254"/>
      <c r="R91" s="254"/>
      <c r="S91" s="255" t="s">
        <v>2710</v>
      </c>
      <c r="T91" s="255"/>
      <c r="U91" s="254"/>
      <c r="V91" s="254"/>
    </row>
    <row r="92" spans="1:22">
      <c r="A92" s="254">
        <v>91</v>
      </c>
      <c r="B92" s="254" t="s">
        <v>357</v>
      </c>
      <c r="C92" s="254" t="s">
        <v>358</v>
      </c>
      <c r="D92" s="254" t="s">
        <v>19</v>
      </c>
      <c r="E92" s="254" t="s">
        <v>2542</v>
      </c>
      <c r="F92" s="254" t="s">
        <v>2519</v>
      </c>
      <c r="G92" s="254">
        <v>2006</v>
      </c>
      <c r="H92" s="254">
        <v>50.586613</v>
      </c>
      <c r="I92" s="254">
        <v>-112.0357509</v>
      </c>
      <c r="J92" s="254" t="s">
        <v>42</v>
      </c>
      <c r="K92" s="254" t="s">
        <v>1510</v>
      </c>
      <c r="L92" s="254" t="s">
        <v>6504</v>
      </c>
      <c r="M92" s="254" t="s">
        <v>6504</v>
      </c>
      <c r="N92" s="254" t="s">
        <v>26</v>
      </c>
      <c r="O92" s="254" t="s">
        <v>1510</v>
      </c>
      <c r="P92" s="254"/>
      <c r="Q92" s="254"/>
      <c r="R92" s="254"/>
      <c r="S92" s="255" t="s">
        <v>2710</v>
      </c>
      <c r="T92" s="255"/>
      <c r="U92" s="254"/>
      <c r="V92" s="254"/>
    </row>
    <row r="93" spans="1:22">
      <c r="A93" s="254">
        <v>92</v>
      </c>
      <c r="B93" s="254" t="s">
        <v>357</v>
      </c>
      <c r="C93" s="254" t="s">
        <v>358</v>
      </c>
      <c r="D93" s="254" t="s">
        <v>19</v>
      </c>
      <c r="E93" s="254" t="s">
        <v>2542</v>
      </c>
      <c r="F93" s="254" t="s">
        <v>2519</v>
      </c>
      <c r="G93" s="254">
        <v>2006</v>
      </c>
      <c r="H93" s="254">
        <v>50.586613</v>
      </c>
      <c r="I93" s="254">
        <v>-112.0357509</v>
      </c>
      <c r="J93" s="254" t="s">
        <v>42</v>
      </c>
      <c r="K93" s="254" t="s">
        <v>1510</v>
      </c>
      <c r="L93" s="254" t="s">
        <v>6505</v>
      </c>
      <c r="M93" s="254" t="s">
        <v>6505</v>
      </c>
      <c r="N93" s="254" t="s">
        <v>26</v>
      </c>
      <c r="O93" s="254" t="s">
        <v>1510</v>
      </c>
      <c r="P93" s="254"/>
      <c r="Q93" s="254"/>
      <c r="R93" s="254"/>
      <c r="S93" s="255" t="s">
        <v>2710</v>
      </c>
      <c r="T93" s="255"/>
      <c r="U93" s="254"/>
      <c r="V93" s="254"/>
    </row>
    <row r="94" spans="1:22">
      <c r="A94" s="254">
        <v>93</v>
      </c>
      <c r="B94" s="254" t="s">
        <v>357</v>
      </c>
      <c r="C94" s="254" t="s">
        <v>358</v>
      </c>
      <c r="D94" s="254" t="s">
        <v>19</v>
      </c>
      <c r="E94" s="254" t="s">
        <v>2542</v>
      </c>
      <c r="F94" s="254" t="s">
        <v>2519</v>
      </c>
      <c r="G94" s="254">
        <v>2006</v>
      </c>
      <c r="H94" s="254">
        <v>50.586613</v>
      </c>
      <c r="I94" s="254">
        <v>-112.0357509</v>
      </c>
      <c r="J94" s="254" t="s">
        <v>42</v>
      </c>
      <c r="K94" s="254" t="s">
        <v>1510</v>
      </c>
      <c r="L94" s="254" t="s">
        <v>6506</v>
      </c>
      <c r="M94" s="254" t="s">
        <v>6506</v>
      </c>
      <c r="N94" s="254" t="s">
        <v>26</v>
      </c>
      <c r="O94" s="254" t="s">
        <v>1510</v>
      </c>
      <c r="P94" s="254"/>
      <c r="Q94" s="254"/>
      <c r="R94" s="254"/>
      <c r="S94" s="255" t="s">
        <v>2710</v>
      </c>
      <c r="T94" s="255"/>
      <c r="U94" s="254"/>
      <c r="V94" s="254"/>
    </row>
    <row r="95" spans="1:22">
      <c r="A95" s="254">
        <v>94</v>
      </c>
      <c r="B95" s="254" t="s">
        <v>357</v>
      </c>
      <c r="C95" s="254" t="s">
        <v>358</v>
      </c>
      <c r="D95" s="254" t="s">
        <v>19</v>
      </c>
      <c r="E95" s="254" t="s">
        <v>2542</v>
      </c>
      <c r="F95" s="254" t="s">
        <v>2519</v>
      </c>
      <c r="G95" s="254">
        <v>2006</v>
      </c>
      <c r="H95" s="254">
        <v>50.586613</v>
      </c>
      <c r="I95" s="254">
        <v>-112.0357509</v>
      </c>
      <c r="J95" s="254" t="s">
        <v>42</v>
      </c>
      <c r="K95" s="254" t="s">
        <v>1510</v>
      </c>
      <c r="L95" s="254" t="s">
        <v>6507</v>
      </c>
      <c r="M95" s="254" t="s">
        <v>6507</v>
      </c>
      <c r="N95" s="254" t="s">
        <v>26</v>
      </c>
      <c r="O95" s="254" t="s">
        <v>1510</v>
      </c>
      <c r="P95" s="254"/>
      <c r="Q95" s="254"/>
      <c r="R95" s="254"/>
      <c r="S95" s="255" t="s">
        <v>2710</v>
      </c>
      <c r="T95" s="255"/>
      <c r="U95" s="254"/>
      <c r="V95" s="254"/>
    </row>
    <row r="96" spans="1:22">
      <c r="A96" s="254">
        <v>95</v>
      </c>
      <c r="B96" s="254" t="s">
        <v>357</v>
      </c>
      <c r="C96" s="254" t="s">
        <v>358</v>
      </c>
      <c r="D96" s="254" t="s">
        <v>19</v>
      </c>
      <c r="E96" s="254" t="s">
        <v>2542</v>
      </c>
      <c r="F96" s="254" t="s">
        <v>2519</v>
      </c>
      <c r="G96" s="254">
        <v>2006</v>
      </c>
      <c r="H96" s="254">
        <v>50.586613</v>
      </c>
      <c r="I96" s="254">
        <v>-112.0357509</v>
      </c>
      <c r="J96" s="254" t="s">
        <v>42</v>
      </c>
      <c r="K96" s="254" t="s">
        <v>1510</v>
      </c>
      <c r="L96" s="254" t="s">
        <v>6508</v>
      </c>
      <c r="M96" s="254" t="s">
        <v>6508</v>
      </c>
      <c r="N96" s="254" t="s">
        <v>26</v>
      </c>
      <c r="O96" s="254" t="s">
        <v>1510</v>
      </c>
      <c r="P96" s="254"/>
      <c r="Q96" s="254"/>
      <c r="R96" s="254"/>
      <c r="S96" s="255" t="s">
        <v>2710</v>
      </c>
      <c r="T96" s="255"/>
      <c r="U96" s="254"/>
      <c r="V96" s="254"/>
    </row>
    <row r="97" spans="1:22">
      <c r="A97" s="254">
        <v>96</v>
      </c>
      <c r="B97" s="254" t="s">
        <v>357</v>
      </c>
      <c r="C97" s="254" t="s">
        <v>358</v>
      </c>
      <c r="D97" s="254" t="s">
        <v>19</v>
      </c>
      <c r="E97" s="254" t="s">
        <v>2542</v>
      </c>
      <c r="F97" s="254" t="s">
        <v>2519</v>
      </c>
      <c r="G97" s="254">
        <v>2006</v>
      </c>
      <c r="H97" s="254">
        <v>50.586613</v>
      </c>
      <c r="I97" s="254">
        <v>-112.0357509</v>
      </c>
      <c r="J97" s="254" t="s">
        <v>42</v>
      </c>
      <c r="K97" s="254" t="s">
        <v>1510</v>
      </c>
      <c r="L97" s="254" t="s">
        <v>6509</v>
      </c>
      <c r="M97" s="254" t="s">
        <v>6509</v>
      </c>
      <c r="N97" s="254" t="s">
        <v>26</v>
      </c>
      <c r="O97" s="254" t="s">
        <v>1510</v>
      </c>
      <c r="P97" s="254"/>
      <c r="Q97" s="254"/>
      <c r="R97" s="254"/>
      <c r="S97" s="255" t="s">
        <v>2710</v>
      </c>
      <c r="T97" s="255"/>
      <c r="U97" s="254"/>
      <c r="V97" s="254"/>
    </row>
    <row r="98" spans="1:22">
      <c r="A98" s="254">
        <v>97</v>
      </c>
      <c r="B98" s="254" t="s">
        <v>357</v>
      </c>
      <c r="C98" s="254" t="s">
        <v>358</v>
      </c>
      <c r="D98" s="254" t="s">
        <v>19</v>
      </c>
      <c r="E98" s="254" t="s">
        <v>2542</v>
      </c>
      <c r="F98" s="254" t="s">
        <v>2519</v>
      </c>
      <c r="G98" s="254">
        <v>2006</v>
      </c>
      <c r="H98" s="254">
        <v>50.586613</v>
      </c>
      <c r="I98" s="254">
        <v>-112.0357509</v>
      </c>
      <c r="J98" s="254" t="s">
        <v>42</v>
      </c>
      <c r="K98" s="254" t="s">
        <v>1510</v>
      </c>
      <c r="L98" s="254" t="s">
        <v>6510</v>
      </c>
      <c r="M98" s="254" t="s">
        <v>6510</v>
      </c>
      <c r="N98" s="254" t="s">
        <v>26</v>
      </c>
      <c r="O98" s="254" t="s">
        <v>1510</v>
      </c>
      <c r="P98" s="254"/>
      <c r="Q98" s="254"/>
      <c r="R98" s="254"/>
      <c r="S98" s="255" t="s">
        <v>2710</v>
      </c>
      <c r="T98" s="255"/>
      <c r="U98" s="254"/>
      <c r="V98" s="254"/>
    </row>
    <row r="99" spans="1:22">
      <c r="A99" s="254">
        <v>98</v>
      </c>
      <c r="B99" s="254" t="s">
        <v>357</v>
      </c>
      <c r="C99" s="254" t="s">
        <v>358</v>
      </c>
      <c r="D99" s="254" t="s">
        <v>19</v>
      </c>
      <c r="E99" s="254" t="s">
        <v>2542</v>
      </c>
      <c r="F99" s="254" t="s">
        <v>2519</v>
      </c>
      <c r="G99" s="254">
        <v>2006</v>
      </c>
      <c r="H99" s="254">
        <v>50.586613</v>
      </c>
      <c r="I99" s="254">
        <v>-112.0357509</v>
      </c>
      <c r="J99" s="254" t="s">
        <v>42</v>
      </c>
      <c r="K99" s="254" t="s">
        <v>1510</v>
      </c>
      <c r="L99" s="254" t="s">
        <v>6511</v>
      </c>
      <c r="M99" s="254" t="s">
        <v>6511</v>
      </c>
      <c r="N99" s="254" t="s">
        <v>26</v>
      </c>
      <c r="O99" s="254" t="s">
        <v>1510</v>
      </c>
      <c r="P99" s="254"/>
      <c r="Q99" s="254"/>
      <c r="R99" s="254"/>
      <c r="S99" s="255" t="s">
        <v>2710</v>
      </c>
      <c r="T99" s="255"/>
      <c r="U99" s="254"/>
      <c r="V99" s="254"/>
    </row>
    <row r="100" spans="1:22">
      <c r="A100" s="254">
        <v>99</v>
      </c>
      <c r="B100" s="254" t="s">
        <v>357</v>
      </c>
      <c r="C100" s="254" t="s">
        <v>358</v>
      </c>
      <c r="D100" s="254" t="s">
        <v>19</v>
      </c>
      <c r="E100" s="254" t="s">
        <v>2542</v>
      </c>
      <c r="F100" s="254" t="s">
        <v>2519</v>
      </c>
      <c r="G100" s="254">
        <v>2006</v>
      </c>
      <c r="H100" s="254">
        <v>50.586613</v>
      </c>
      <c r="I100" s="254">
        <v>-112.0357509</v>
      </c>
      <c r="J100" s="254" t="s">
        <v>42</v>
      </c>
      <c r="K100" s="254" t="s">
        <v>1510</v>
      </c>
      <c r="L100" s="254" t="s">
        <v>6512</v>
      </c>
      <c r="M100" s="254" t="s">
        <v>6512</v>
      </c>
      <c r="N100" s="254" t="s">
        <v>26</v>
      </c>
      <c r="O100" s="254" t="s">
        <v>1510</v>
      </c>
      <c r="P100" s="254"/>
      <c r="Q100" s="254"/>
      <c r="R100" s="254"/>
      <c r="S100" s="255" t="s">
        <v>2710</v>
      </c>
      <c r="T100" s="255"/>
      <c r="U100" s="254"/>
      <c r="V100" s="254"/>
    </row>
    <row r="101" spans="1:22">
      <c r="A101" s="254">
        <v>100</v>
      </c>
      <c r="B101" s="254" t="s">
        <v>357</v>
      </c>
      <c r="C101" s="254" t="s">
        <v>358</v>
      </c>
      <c r="D101" s="254" t="s">
        <v>19</v>
      </c>
      <c r="E101" s="254" t="s">
        <v>2542</v>
      </c>
      <c r="F101" s="254" t="s">
        <v>2519</v>
      </c>
      <c r="G101" s="254">
        <v>2006</v>
      </c>
      <c r="H101" s="254">
        <v>50.586613</v>
      </c>
      <c r="I101" s="254">
        <v>-112.0357509</v>
      </c>
      <c r="J101" s="254" t="s">
        <v>42</v>
      </c>
      <c r="K101" s="254" t="s">
        <v>1510</v>
      </c>
      <c r="L101" s="254" t="s">
        <v>6513</v>
      </c>
      <c r="M101" s="254" t="s">
        <v>6513</v>
      </c>
      <c r="N101" s="254" t="s">
        <v>26</v>
      </c>
      <c r="O101" s="254" t="s">
        <v>1510</v>
      </c>
      <c r="P101" s="254"/>
      <c r="Q101" s="254"/>
      <c r="R101" s="254"/>
      <c r="S101" s="255" t="s">
        <v>2710</v>
      </c>
      <c r="T101" s="255"/>
      <c r="U101" s="254"/>
      <c r="V101" s="254"/>
    </row>
    <row r="102" spans="1:22">
      <c r="A102" s="254">
        <v>101</v>
      </c>
      <c r="B102" s="254" t="s">
        <v>357</v>
      </c>
      <c r="C102" s="254" t="s">
        <v>358</v>
      </c>
      <c r="D102" s="254" t="s">
        <v>19</v>
      </c>
      <c r="E102" s="254" t="s">
        <v>2542</v>
      </c>
      <c r="F102" s="254" t="s">
        <v>2519</v>
      </c>
      <c r="G102" s="254">
        <v>2006</v>
      </c>
      <c r="H102" s="254">
        <v>50.586613</v>
      </c>
      <c r="I102" s="254">
        <v>-112.0357509</v>
      </c>
      <c r="J102" s="254" t="s">
        <v>42</v>
      </c>
      <c r="K102" s="254" t="s">
        <v>1510</v>
      </c>
      <c r="L102" s="254" t="s">
        <v>6514</v>
      </c>
      <c r="M102" s="254" t="s">
        <v>6514</v>
      </c>
      <c r="N102" s="254" t="s">
        <v>26</v>
      </c>
      <c r="O102" s="254" t="s">
        <v>1510</v>
      </c>
      <c r="P102" s="254"/>
      <c r="Q102" s="254"/>
      <c r="R102" s="254"/>
      <c r="S102" s="255" t="s">
        <v>2710</v>
      </c>
      <c r="T102" s="255"/>
      <c r="U102" s="254"/>
      <c r="V102" s="254"/>
    </row>
    <row r="103" spans="1:22">
      <c r="A103" s="254">
        <v>102</v>
      </c>
      <c r="B103" s="254" t="s">
        <v>357</v>
      </c>
      <c r="C103" s="254" t="s">
        <v>358</v>
      </c>
      <c r="D103" s="254" t="s">
        <v>19</v>
      </c>
      <c r="E103" s="254" t="s">
        <v>2542</v>
      </c>
      <c r="F103" s="254" t="s">
        <v>2519</v>
      </c>
      <c r="G103" s="254">
        <v>2006</v>
      </c>
      <c r="H103" s="254">
        <v>50.586613</v>
      </c>
      <c r="I103" s="254">
        <v>-112.0357509</v>
      </c>
      <c r="J103" s="254" t="s">
        <v>42</v>
      </c>
      <c r="K103" s="254" t="s">
        <v>1510</v>
      </c>
      <c r="L103" s="254" t="s">
        <v>6515</v>
      </c>
      <c r="M103" s="254" t="s">
        <v>6515</v>
      </c>
      <c r="N103" s="254" t="s">
        <v>26</v>
      </c>
      <c r="O103" s="254" t="s">
        <v>1510</v>
      </c>
      <c r="P103" s="254"/>
      <c r="Q103" s="254"/>
      <c r="R103" s="254"/>
      <c r="S103" s="255" t="s">
        <v>2710</v>
      </c>
      <c r="T103" s="255"/>
      <c r="U103" s="254"/>
      <c r="V103" s="254"/>
    </row>
    <row r="104" spans="1:22">
      <c r="A104" s="254">
        <v>103</v>
      </c>
      <c r="B104" s="254" t="s">
        <v>357</v>
      </c>
      <c r="C104" s="254" t="s">
        <v>358</v>
      </c>
      <c r="D104" s="254" t="s">
        <v>19</v>
      </c>
      <c r="E104" s="254" t="s">
        <v>2542</v>
      </c>
      <c r="F104" s="254" t="s">
        <v>2519</v>
      </c>
      <c r="G104" s="254">
        <v>2006</v>
      </c>
      <c r="H104" s="254">
        <v>50.586613</v>
      </c>
      <c r="I104" s="254">
        <v>-112.0357509</v>
      </c>
      <c r="J104" s="254" t="s">
        <v>42</v>
      </c>
      <c r="K104" s="254" t="s">
        <v>1510</v>
      </c>
      <c r="L104" s="254" t="s">
        <v>6516</v>
      </c>
      <c r="M104" s="254" t="s">
        <v>6516</v>
      </c>
      <c r="N104" s="254" t="s">
        <v>26</v>
      </c>
      <c r="O104" s="254" t="s">
        <v>1510</v>
      </c>
      <c r="P104" s="254"/>
      <c r="Q104" s="254"/>
      <c r="R104" s="254"/>
      <c r="S104" s="255" t="s">
        <v>2710</v>
      </c>
      <c r="T104" s="255"/>
      <c r="U104" s="254"/>
      <c r="V104" s="254"/>
    </row>
    <row r="105" spans="1:22">
      <c r="A105" s="254">
        <v>104</v>
      </c>
      <c r="B105" s="254" t="s">
        <v>357</v>
      </c>
      <c r="C105" s="254" t="s">
        <v>358</v>
      </c>
      <c r="D105" s="254" t="s">
        <v>19</v>
      </c>
      <c r="E105" s="254" t="s">
        <v>2542</v>
      </c>
      <c r="F105" s="254" t="s">
        <v>2519</v>
      </c>
      <c r="G105" s="254">
        <v>2006</v>
      </c>
      <c r="H105" s="254">
        <v>50.586613</v>
      </c>
      <c r="I105" s="254">
        <v>-112.0357509</v>
      </c>
      <c r="J105" s="254" t="s">
        <v>42</v>
      </c>
      <c r="K105" s="254" t="s">
        <v>1510</v>
      </c>
      <c r="L105" s="254" t="s">
        <v>6517</v>
      </c>
      <c r="M105" s="254" t="s">
        <v>6517</v>
      </c>
      <c r="N105" s="254" t="s">
        <v>26</v>
      </c>
      <c r="O105" s="254" t="s">
        <v>1510</v>
      </c>
      <c r="P105" s="254"/>
      <c r="Q105" s="254"/>
      <c r="R105" s="254"/>
      <c r="S105" s="255" t="s">
        <v>2710</v>
      </c>
      <c r="T105" s="255"/>
      <c r="U105" s="254"/>
      <c r="V105" s="254"/>
    </row>
    <row r="106" spans="1:22">
      <c r="A106" s="254">
        <v>105</v>
      </c>
      <c r="B106" s="254" t="s">
        <v>357</v>
      </c>
      <c r="C106" s="254" t="s">
        <v>358</v>
      </c>
      <c r="D106" s="254" t="s">
        <v>19</v>
      </c>
      <c r="E106" s="254" t="s">
        <v>2542</v>
      </c>
      <c r="F106" s="254" t="s">
        <v>2519</v>
      </c>
      <c r="G106" s="254">
        <v>2006</v>
      </c>
      <c r="H106" s="254">
        <v>50.586613</v>
      </c>
      <c r="I106" s="254">
        <v>-112.0357509</v>
      </c>
      <c r="J106" s="254" t="s">
        <v>42</v>
      </c>
      <c r="K106" s="254" t="s">
        <v>1510</v>
      </c>
      <c r="L106" s="254" t="s">
        <v>6518</v>
      </c>
      <c r="M106" s="254" t="s">
        <v>6518</v>
      </c>
      <c r="N106" s="254" t="s">
        <v>26</v>
      </c>
      <c r="O106" s="254" t="s">
        <v>1510</v>
      </c>
      <c r="P106" s="254"/>
      <c r="Q106" s="254"/>
      <c r="R106" s="254"/>
      <c r="S106" s="255" t="s">
        <v>2710</v>
      </c>
      <c r="T106" s="255"/>
      <c r="U106" s="254"/>
      <c r="V106" s="254"/>
    </row>
    <row r="107" spans="1:22">
      <c r="A107" s="254">
        <v>106</v>
      </c>
      <c r="B107" s="254" t="s">
        <v>357</v>
      </c>
      <c r="C107" s="254" t="s">
        <v>358</v>
      </c>
      <c r="D107" s="254" t="s">
        <v>19</v>
      </c>
      <c r="E107" s="254" t="s">
        <v>2542</v>
      </c>
      <c r="F107" s="254" t="s">
        <v>2519</v>
      </c>
      <c r="G107" s="254">
        <v>2006</v>
      </c>
      <c r="H107" s="254">
        <v>50.586613</v>
      </c>
      <c r="I107" s="254">
        <v>-112.0357509</v>
      </c>
      <c r="J107" s="254" t="s">
        <v>42</v>
      </c>
      <c r="K107" s="254" t="s">
        <v>1510</v>
      </c>
      <c r="L107" s="254" t="s">
        <v>6519</v>
      </c>
      <c r="M107" s="254" t="s">
        <v>6519</v>
      </c>
      <c r="N107" s="254" t="s">
        <v>26</v>
      </c>
      <c r="O107" s="254" t="s">
        <v>1510</v>
      </c>
      <c r="P107" s="254"/>
      <c r="Q107" s="254"/>
      <c r="R107" s="254"/>
      <c r="S107" s="255" t="s">
        <v>2710</v>
      </c>
      <c r="T107" s="255"/>
      <c r="U107" s="254"/>
      <c r="V107" s="254"/>
    </row>
    <row r="108" spans="1:22">
      <c r="A108" s="254">
        <v>107</v>
      </c>
      <c r="B108" s="254" t="s">
        <v>357</v>
      </c>
      <c r="C108" s="254" t="s">
        <v>358</v>
      </c>
      <c r="D108" s="254" t="s">
        <v>19</v>
      </c>
      <c r="E108" s="254" t="s">
        <v>2542</v>
      </c>
      <c r="F108" s="254" t="s">
        <v>2519</v>
      </c>
      <c r="G108" s="254">
        <v>2006</v>
      </c>
      <c r="H108" s="254">
        <v>50.586613</v>
      </c>
      <c r="I108" s="254">
        <v>-112.0357509</v>
      </c>
      <c r="J108" s="254" t="s">
        <v>42</v>
      </c>
      <c r="K108" s="254" t="s">
        <v>1510</v>
      </c>
      <c r="L108" s="254" t="s">
        <v>6520</v>
      </c>
      <c r="M108" s="254" t="s">
        <v>6520</v>
      </c>
      <c r="N108" s="254" t="s">
        <v>26</v>
      </c>
      <c r="O108" s="254" t="s">
        <v>1510</v>
      </c>
      <c r="P108" s="254"/>
      <c r="Q108" s="254"/>
      <c r="R108" s="254"/>
      <c r="S108" s="255" t="s">
        <v>2710</v>
      </c>
      <c r="T108" s="255"/>
      <c r="U108" s="254"/>
      <c r="V108" s="254"/>
    </row>
    <row r="109" spans="1:22">
      <c r="A109" s="254">
        <v>108</v>
      </c>
      <c r="B109" s="254" t="s">
        <v>357</v>
      </c>
      <c r="C109" s="254" t="s">
        <v>358</v>
      </c>
      <c r="D109" s="254" t="s">
        <v>19</v>
      </c>
      <c r="E109" s="254" t="s">
        <v>2542</v>
      </c>
      <c r="F109" s="254" t="s">
        <v>2519</v>
      </c>
      <c r="G109" s="254">
        <v>2006</v>
      </c>
      <c r="H109" s="254">
        <v>50.586613</v>
      </c>
      <c r="I109" s="254">
        <v>-112.0357509</v>
      </c>
      <c r="J109" s="254" t="s">
        <v>42</v>
      </c>
      <c r="K109" s="254" t="s">
        <v>1510</v>
      </c>
      <c r="L109" s="254" t="s">
        <v>6521</v>
      </c>
      <c r="M109" s="254" t="s">
        <v>6521</v>
      </c>
      <c r="N109" s="254" t="s">
        <v>26</v>
      </c>
      <c r="O109" s="254" t="s">
        <v>1510</v>
      </c>
      <c r="P109" s="254"/>
      <c r="Q109" s="254"/>
      <c r="R109" s="254"/>
      <c r="S109" s="255" t="s">
        <v>2710</v>
      </c>
      <c r="T109" s="255"/>
      <c r="U109" s="254"/>
      <c r="V109" s="254"/>
    </row>
    <row r="110" spans="1:22">
      <c r="A110" s="254">
        <v>109</v>
      </c>
      <c r="B110" s="254" t="s">
        <v>357</v>
      </c>
      <c r="C110" s="254" t="s">
        <v>358</v>
      </c>
      <c r="D110" s="254" t="s">
        <v>19</v>
      </c>
      <c r="E110" s="254" t="s">
        <v>2542</v>
      </c>
      <c r="F110" s="254" t="s">
        <v>2519</v>
      </c>
      <c r="G110" s="254">
        <v>2006</v>
      </c>
      <c r="H110" s="254">
        <v>50.586613</v>
      </c>
      <c r="I110" s="254">
        <v>-112.0357509</v>
      </c>
      <c r="J110" s="254" t="s">
        <v>42</v>
      </c>
      <c r="K110" s="254" t="s">
        <v>1510</v>
      </c>
      <c r="L110" s="254" t="s">
        <v>6522</v>
      </c>
      <c r="M110" s="254" t="s">
        <v>6522</v>
      </c>
      <c r="N110" s="254" t="s">
        <v>26</v>
      </c>
      <c r="O110" s="254" t="s">
        <v>1510</v>
      </c>
      <c r="P110" s="254"/>
      <c r="Q110" s="254"/>
      <c r="R110" s="254"/>
      <c r="S110" s="255" t="s">
        <v>2710</v>
      </c>
      <c r="T110" s="255"/>
      <c r="U110" s="254"/>
      <c r="V110" s="254"/>
    </row>
    <row r="111" spans="1:22">
      <c r="A111" s="254">
        <v>110</v>
      </c>
      <c r="B111" s="254" t="s">
        <v>357</v>
      </c>
      <c r="C111" s="254" t="s">
        <v>358</v>
      </c>
      <c r="D111" s="254" t="s">
        <v>19</v>
      </c>
      <c r="E111" s="254" t="s">
        <v>2542</v>
      </c>
      <c r="F111" s="254" t="s">
        <v>2519</v>
      </c>
      <c r="G111" s="254">
        <v>2006</v>
      </c>
      <c r="H111" s="254">
        <v>50.586613</v>
      </c>
      <c r="I111" s="254">
        <v>-112.0357509</v>
      </c>
      <c r="J111" s="254" t="s">
        <v>42</v>
      </c>
      <c r="K111" s="254" t="s">
        <v>1510</v>
      </c>
      <c r="L111" s="254" t="s">
        <v>6523</v>
      </c>
      <c r="M111" s="254" t="s">
        <v>6523</v>
      </c>
      <c r="N111" s="254" t="s">
        <v>26</v>
      </c>
      <c r="O111" s="254" t="s">
        <v>1510</v>
      </c>
      <c r="P111" s="254"/>
      <c r="Q111" s="254"/>
      <c r="R111" s="254"/>
      <c r="S111" s="255" t="s">
        <v>2710</v>
      </c>
      <c r="T111" s="255"/>
      <c r="U111" s="254"/>
      <c r="V111" s="254"/>
    </row>
    <row r="112" spans="1:22">
      <c r="A112" s="254">
        <v>111</v>
      </c>
      <c r="B112" s="254" t="s">
        <v>357</v>
      </c>
      <c r="C112" s="254" t="s">
        <v>358</v>
      </c>
      <c r="D112" s="254" t="s">
        <v>19</v>
      </c>
      <c r="E112" s="254" t="s">
        <v>2542</v>
      </c>
      <c r="F112" s="254" t="s">
        <v>2519</v>
      </c>
      <c r="G112" s="254">
        <v>2006</v>
      </c>
      <c r="H112" s="254">
        <v>50.586613</v>
      </c>
      <c r="I112" s="254">
        <v>-112.0357509</v>
      </c>
      <c r="J112" s="254" t="s">
        <v>42</v>
      </c>
      <c r="K112" s="254" t="s">
        <v>1510</v>
      </c>
      <c r="L112" s="254" t="s">
        <v>6524</v>
      </c>
      <c r="M112" s="254" t="s">
        <v>6524</v>
      </c>
      <c r="N112" s="254" t="s">
        <v>26</v>
      </c>
      <c r="O112" s="254" t="s">
        <v>1510</v>
      </c>
      <c r="P112" s="254"/>
      <c r="Q112" s="254"/>
      <c r="R112" s="254"/>
      <c r="S112" s="255" t="s">
        <v>2710</v>
      </c>
      <c r="T112" s="255"/>
      <c r="U112" s="254"/>
      <c r="V112" s="254"/>
    </row>
    <row r="113" spans="1:22">
      <c r="A113" s="254">
        <v>112</v>
      </c>
      <c r="B113" s="254" t="s">
        <v>357</v>
      </c>
      <c r="C113" s="254" t="s">
        <v>358</v>
      </c>
      <c r="D113" s="254" t="s">
        <v>19</v>
      </c>
      <c r="E113" s="254" t="s">
        <v>2542</v>
      </c>
      <c r="F113" s="254" t="s">
        <v>2519</v>
      </c>
      <c r="G113" s="254">
        <v>2006</v>
      </c>
      <c r="H113" s="254">
        <v>50.586613</v>
      </c>
      <c r="I113" s="254">
        <v>-112.0357509</v>
      </c>
      <c r="J113" s="254" t="s">
        <v>42</v>
      </c>
      <c r="K113" s="254" t="s">
        <v>1510</v>
      </c>
      <c r="L113" s="254" t="s">
        <v>6525</v>
      </c>
      <c r="M113" s="254" t="s">
        <v>6525</v>
      </c>
      <c r="N113" s="254" t="s">
        <v>26</v>
      </c>
      <c r="O113" s="254" t="s">
        <v>1510</v>
      </c>
      <c r="P113" s="254"/>
      <c r="Q113" s="254"/>
      <c r="R113" s="254"/>
      <c r="S113" s="255" t="s">
        <v>2710</v>
      </c>
      <c r="T113" s="255"/>
      <c r="U113" s="254"/>
      <c r="V113" s="254"/>
    </row>
    <row r="114" spans="1:22">
      <c r="A114" s="254">
        <v>113</v>
      </c>
      <c r="B114" s="254" t="s">
        <v>357</v>
      </c>
      <c r="C114" s="254" t="s">
        <v>358</v>
      </c>
      <c r="D114" s="254" t="s">
        <v>19</v>
      </c>
      <c r="E114" s="254" t="s">
        <v>2542</v>
      </c>
      <c r="F114" s="254" t="s">
        <v>2519</v>
      </c>
      <c r="G114" s="254">
        <v>2006</v>
      </c>
      <c r="H114" s="254">
        <v>50.586613</v>
      </c>
      <c r="I114" s="254">
        <v>-112.0357509</v>
      </c>
      <c r="J114" s="254" t="s">
        <v>42</v>
      </c>
      <c r="K114" s="254" t="s">
        <v>1510</v>
      </c>
      <c r="L114" s="254" t="s">
        <v>6526</v>
      </c>
      <c r="M114" s="254" t="s">
        <v>6526</v>
      </c>
      <c r="N114" s="254" t="s">
        <v>26</v>
      </c>
      <c r="O114" s="254" t="s">
        <v>1510</v>
      </c>
      <c r="P114" s="254"/>
      <c r="Q114" s="254"/>
      <c r="R114" s="254"/>
      <c r="S114" s="255" t="s">
        <v>2710</v>
      </c>
      <c r="T114" s="255"/>
      <c r="U114" s="254"/>
      <c r="V114" s="254"/>
    </row>
    <row r="115" spans="1:22">
      <c r="A115" s="254">
        <v>114</v>
      </c>
      <c r="B115" s="254" t="s">
        <v>357</v>
      </c>
      <c r="C115" s="254" t="s">
        <v>358</v>
      </c>
      <c r="D115" s="254" t="s">
        <v>19</v>
      </c>
      <c r="E115" s="254" t="s">
        <v>2542</v>
      </c>
      <c r="F115" s="254" t="s">
        <v>2519</v>
      </c>
      <c r="G115" s="254">
        <v>2006</v>
      </c>
      <c r="H115" s="254">
        <v>50.586613</v>
      </c>
      <c r="I115" s="254">
        <v>-112.0357509</v>
      </c>
      <c r="J115" s="254" t="s">
        <v>42</v>
      </c>
      <c r="K115" s="254" t="s">
        <v>1510</v>
      </c>
      <c r="L115" s="254" t="s">
        <v>6527</v>
      </c>
      <c r="M115" s="254" t="s">
        <v>6527</v>
      </c>
      <c r="N115" s="254" t="s">
        <v>26</v>
      </c>
      <c r="O115" s="254" t="s">
        <v>1510</v>
      </c>
      <c r="P115" s="254"/>
      <c r="Q115" s="254"/>
      <c r="R115" s="254"/>
      <c r="S115" s="255" t="s">
        <v>2710</v>
      </c>
      <c r="T115" s="255"/>
      <c r="U115" s="254"/>
      <c r="V115" s="254"/>
    </row>
    <row r="116" spans="1:22">
      <c r="A116" s="254">
        <v>115</v>
      </c>
      <c r="B116" s="254" t="s">
        <v>357</v>
      </c>
      <c r="C116" s="254" t="s">
        <v>358</v>
      </c>
      <c r="D116" s="254" t="s">
        <v>19</v>
      </c>
      <c r="E116" s="254" t="s">
        <v>2542</v>
      </c>
      <c r="F116" s="254" t="s">
        <v>2519</v>
      </c>
      <c r="G116" s="254">
        <v>2006</v>
      </c>
      <c r="H116" s="254">
        <v>50.586613</v>
      </c>
      <c r="I116" s="254">
        <v>-112.0357509</v>
      </c>
      <c r="J116" s="254" t="s">
        <v>42</v>
      </c>
      <c r="K116" s="254" t="s">
        <v>1510</v>
      </c>
      <c r="L116" s="254" t="s">
        <v>6528</v>
      </c>
      <c r="M116" s="254" t="s">
        <v>6528</v>
      </c>
      <c r="N116" s="254" t="s">
        <v>26</v>
      </c>
      <c r="O116" s="254" t="s">
        <v>1510</v>
      </c>
      <c r="P116" s="254"/>
      <c r="Q116" s="254"/>
      <c r="R116" s="254"/>
      <c r="S116" s="255" t="s">
        <v>2710</v>
      </c>
      <c r="T116" s="255"/>
      <c r="U116" s="254"/>
      <c r="V116" s="254"/>
    </row>
    <row r="117" spans="1:22">
      <c r="A117" s="254">
        <v>116</v>
      </c>
      <c r="B117" s="254" t="s">
        <v>357</v>
      </c>
      <c r="C117" s="254" t="s">
        <v>358</v>
      </c>
      <c r="D117" s="254" t="s">
        <v>19</v>
      </c>
      <c r="E117" s="254" t="s">
        <v>2542</v>
      </c>
      <c r="F117" s="254" t="s">
        <v>2519</v>
      </c>
      <c r="G117" s="254">
        <v>2006</v>
      </c>
      <c r="H117" s="254">
        <v>50.586613</v>
      </c>
      <c r="I117" s="254">
        <v>-112.0357509</v>
      </c>
      <c r="J117" s="254" t="s">
        <v>42</v>
      </c>
      <c r="K117" s="254" t="s">
        <v>1510</v>
      </c>
      <c r="L117" s="254" t="s">
        <v>6529</v>
      </c>
      <c r="M117" s="254" t="s">
        <v>6529</v>
      </c>
      <c r="N117" s="254" t="s">
        <v>26</v>
      </c>
      <c r="O117" s="254" t="s">
        <v>1510</v>
      </c>
      <c r="P117" s="254"/>
      <c r="Q117" s="254"/>
      <c r="R117" s="254"/>
      <c r="S117" s="255" t="s">
        <v>2710</v>
      </c>
      <c r="T117" s="255"/>
      <c r="U117" s="254"/>
      <c r="V117" s="254"/>
    </row>
    <row r="118" spans="1:22">
      <c r="A118" s="254">
        <v>117</v>
      </c>
      <c r="B118" s="254" t="s">
        <v>357</v>
      </c>
      <c r="C118" s="254" t="s">
        <v>358</v>
      </c>
      <c r="D118" s="254" t="s">
        <v>19</v>
      </c>
      <c r="E118" s="254" t="s">
        <v>2542</v>
      </c>
      <c r="F118" s="254" t="s">
        <v>2519</v>
      </c>
      <c r="G118" s="254">
        <v>2006</v>
      </c>
      <c r="H118" s="254">
        <v>50.586613</v>
      </c>
      <c r="I118" s="254">
        <v>-112.0357509</v>
      </c>
      <c r="J118" s="254" t="s">
        <v>42</v>
      </c>
      <c r="K118" s="254" t="s">
        <v>1510</v>
      </c>
      <c r="L118" s="254" t="s">
        <v>6530</v>
      </c>
      <c r="M118" s="254" t="s">
        <v>6530</v>
      </c>
      <c r="N118" s="254" t="s">
        <v>26</v>
      </c>
      <c r="O118" s="254" t="s">
        <v>1510</v>
      </c>
      <c r="P118" s="254"/>
      <c r="Q118" s="254"/>
      <c r="R118" s="254"/>
      <c r="S118" s="255" t="s">
        <v>2710</v>
      </c>
      <c r="T118" s="255"/>
      <c r="U118" s="254"/>
      <c r="V118" s="254"/>
    </row>
    <row r="119" spans="1:22">
      <c r="A119" s="254">
        <v>118</v>
      </c>
      <c r="B119" s="254" t="s">
        <v>357</v>
      </c>
      <c r="C119" s="254" t="s">
        <v>358</v>
      </c>
      <c r="D119" s="254" t="s">
        <v>19</v>
      </c>
      <c r="E119" s="254" t="s">
        <v>2542</v>
      </c>
      <c r="F119" s="254" t="s">
        <v>2519</v>
      </c>
      <c r="G119" s="254">
        <v>2006</v>
      </c>
      <c r="H119" s="254">
        <v>50.586613</v>
      </c>
      <c r="I119" s="254">
        <v>-112.0357509</v>
      </c>
      <c r="J119" s="254" t="s">
        <v>42</v>
      </c>
      <c r="K119" s="254" t="s">
        <v>1510</v>
      </c>
      <c r="L119" s="254" t="s">
        <v>6531</v>
      </c>
      <c r="M119" s="254" t="s">
        <v>6531</v>
      </c>
      <c r="N119" s="254" t="s">
        <v>26</v>
      </c>
      <c r="O119" s="254" t="s">
        <v>1510</v>
      </c>
      <c r="P119" s="254"/>
      <c r="Q119" s="254"/>
      <c r="R119" s="254"/>
      <c r="S119" s="255" t="s">
        <v>2710</v>
      </c>
      <c r="T119" s="255"/>
      <c r="U119" s="254"/>
      <c r="V119" s="254"/>
    </row>
    <row r="120" spans="1:22">
      <c r="A120" s="254">
        <v>119</v>
      </c>
      <c r="B120" s="254" t="s">
        <v>357</v>
      </c>
      <c r="C120" s="254" t="s">
        <v>358</v>
      </c>
      <c r="D120" s="254" t="s">
        <v>19</v>
      </c>
      <c r="E120" s="254" t="s">
        <v>2542</v>
      </c>
      <c r="F120" s="254" t="s">
        <v>2519</v>
      </c>
      <c r="G120" s="254">
        <v>2006</v>
      </c>
      <c r="H120" s="254">
        <v>50.586613</v>
      </c>
      <c r="I120" s="254">
        <v>-112.0357509</v>
      </c>
      <c r="J120" s="254" t="s">
        <v>42</v>
      </c>
      <c r="K120" s="254" t="s">
        <v>1510</v>
      </c>
      <c r="L120" s="254" t="s">
        <v>6532</v>
      </c>
      <c r="M120" s="254" t="s">
        <v>6532</v>
      </c>
      <c r="N120" s="254" t="s">
        <v>26</v>
      </c>
      <c r="O120" s="254" t="s">
        <v>1510</v>
      </c>
      <c r="P120" s="254"/>
      <c r="Q120" s="254"/>
      <c r="R120" s="254"/>
      <c r="S120" s="255" t="s">
        <v>2710</v>
      </c>
      <c r="T120" s="255"/>
      <c r="U120" s="254"/>
      <c r="V120" s="254"/>
    </row>
    <row r="121" spans="1:22">
      <c r="A121" s="254">
        <v>120</v>
      </c>
      <c r="B121" s="254" t="s">
        <v>357</v>
      </c>
      <c r="C121" s="254" t="s">
        <v>358</v>
      </c>
      <c r="D121" s="254" t="s">
        <v>19</v>
      </c>
      <c r="E121" s="254" t="s">
        <v>2542</v>
      </c>
      <c r="F121" s="254" t="s">
        <v>2519</v>
      </c>
      <c r="G121" s="254">
        <v>2006</v>
      </c>
      <c r="H121" s="254">
        <v>50.586613</v>
      </c>
      <c r="I121" s="254">
        <v>-112.0357509</v>
      </c>
      <c r="J121" s="254" t="s">
        <v>42</v>
      </c>
      <c r="K121" s="254" t="s">
        <v>1510</v>
      </c>
      <c r="L121" s="254" t="s">
        <v>6533</v>
      </c>
      <c r="M121" s="254" t="s">
        <v>6533</v>
      </c>
      <c r="N121" s="254" t="s">
        <v>26</v>
      </c>
      <c r="O121" s="254" t="s">
        <v>1510</v>
      </c>
      <c r="P121" s="254"/>
      <c r="Q121" s="254"/>
      <c r="R121" s="254"/>
      <c r="S121" s="255" t="s">
        <v>2710</v>
      </c>
      <c r="T121" s="255"/>
      <c r="U121" s="254"/>
      <c r="V121" s="254"/>
    </row>
    <row r="122" spans="1:22">
      <c r="A122" s="254">
        <v>121</v>
      </c>
      <c r="B122" s="254" t="s">
        <v>357</v>
      </c>
      <c r="C122" s="254" t="s">
        <v>358</v>
      </c>
      <c r="D122" s="254" t="s">
        <v>19</v>
      </c>
      <c r="E122" s="254" t="s">
        <v>2542</v>
      </c>
      <c r="F122" s="254" t="s">
        <v>2519</v>
      </c>
      <c r="G122" s="254">
        <v>2006</v>
      </c>
      <c r="H122" s="254">
        <v>50.586613</v>
      </c>
      <c r="I122" s="254">
        <v>-112.0357509</v>
      </c>
      <c r="J122" s="254" t="s">
        <v>42</v>
      </c>
      <c r="K122" s="254" t="s">
        <v>1510</v>
      </c>
      <c r="L122" s="254" t="s">
        <v>6534</v>
      </c>
      <c r="M122" s="254" t="s">
        <v>6534</v>
      </c>
      <c r="N122" s="254" t="s">
        <v>26</v>
      </c>
      <c r="O122" s="254" t="s">
        <v>1510</v>
      </c>
      <c r="P122" s="254"/>
      <c r="Q122" s="254"/>
      <c r="R122" s="254"/>
      <c r="S122" s="255" t="s">
        <v>2710</v>
      </c>
      <c r="T122" s="255"/>
      <c r="U122" s="254"/>
      <c r="V122" s="254"/>
    </row>
    <row r="123" spans="1:22">
      <c r="A123" s="254">
        <v>122</v>
      </c>
      <c r="B123" s="254" t="s">
        <v>357</v>
      </c>
      <c r="C123" s="254" t="s">
        <v>358</v>
      </c>
      <c r="D123" s="254" t="s">
        <v>19</v>
      </c>
      <c r="E123" s="254" t="s">
        <v>2542</v>
      </c>
      <c r="F123" s="254" t="s">
        <v>2519</v>
      </c>
      <c r="G123" s="254">
        <v>2006</v>
      </c>
      <c r="H123" s="254">
        <v>50.586613</v>
      </c>
      <c r="I123" s="254">
        <v>-112.0357509</v>
      </c>
      <c r="J123" s="254" t="s">
        <v>42</v>
      </c>
      <c r="K123" s="254" t="s">
        <v>1510</v>
      </c>
      <c r="L123" s="254" t="s">
        <v>6535</v>
      </c>
      <c r="M123" s="254" t="s">
        <v>6535</v>
      </c>
      <c r="N123" s="254" t="s">
        <v>26</v>
      </c>
      <c r="O123" s="254" t="s">
        <v>1510</v>
      </c>
      <c r="P123" s="254"/>
      <c r="Q123" s="254"/>
      <c r="R123" s="254"/>
      <c r="S123" s="255" t="s">
        <v>2710</v>
      </c>
      <c r="T123" s="255"/>
      <c r="U123" s="254"/>
      <c r="V123" s="254"/>
    </row>
    <row r="124" spans="1:22">
      <c r="A124" s="254">
        <v>123</v>
      </c>
      <c r="B124" s="254" t="s">
        <v>357</v>
      </c>
      <c r="C124" s="254" t="s">
        <v>358</v>
      </c>
      <c r="D124" s="254" t="s">
        <v>19</v>
      </c>
      <c r="E124" s="254" t="s">
        <v>2542</v>
      </c>
      <c r="F124" s="254" t="s">
        <v>2519</v>
      </c>
      <c r="G124" s="254">
        <v>2006</v>
      </c>
      <c r="H124" s="254">
        <v>50.586613</v>
      </c>
      <c r="I124" s="254">
        <v>-112.0357509</v>
      </c>
      <c r="J124" s="254" t="s">
        <v>42</v>
      </c>
      <c r="K124" s="254" t="s">
        <v>1510</v>
      </c>
      <c r="L124" s="254" t="s">
        <v>6536</v>
      </c>
      <c r="M124" s="254" t="s">
        <v>6536</v>
      </c>
      <c r="N124" s="254" t="s">
        <v>26</v>
      </c>
      <c r="O124" s="254" t="s">
        <v>1510</v>
      </c>
      <c r="P124" s="254"/>
      <c r="Q124" s="254"/>
      <c r="R124" s="254"/>
      <c r="S124" s="255" t="s">
        <v>2710</v>
      </c>
      <c r="T124" s="255"/>
      <c r="U124" s="254"/>
      <c r="V124" s="254"/>
    </row>
    <row r="125" spans="1:22">
      <c r="A125" s="254">
        <v>124</v>
      </c>
      <c r="B125" s="254" t="s">
        <v>357</v>
      </c>
      <c r="C125" s="254" t="s">
        <v>358</v>
      </c>
      <c r="D125" s="254" t="s">
        <v>19</v>
      </c>
      <c r="E125" s="254" t="s">
        <v>2542</v>
      </c>
      <c r="F125" s="254" t="s">
        <v>2519</v>
      </c>
      <c r="G125" s="254">
        <v>2006</v>
      </c>
      <c r="H125" s="254">
        <v>50.586613</v>
      </c>
      <c r="I125" s="254">
        <v>-112.0357509</v>
      </c>
      <c r="J125" s="254" t="s">
        <v>42</v>
      </c>
      <c r="K125" s="254" t="s">
        <v>1510</v>
      </c>
      <c r="L125" s="254" t="s">
        <v>6537</v>
      </c>
      <c r="M125" s="254" t="s">
        <v>6537</v>
      </c>
      <c r="N125" s="254" t="s">
        <v>26</v>
      </c>
      <c r="O125" s="254" t="s">
        <v>1510</v>
      </c>
      <c r="P125" s="254"/>
      <c r="Q125" s="254"/>
      <c r="R125" s="254"/>
      <c r="S125" s="255" t="s">
        <v>2710</v>
      </c>
      <c r="T125" s="255"/>
      <c r="U125" s="254"/>
      <c r="V125" s="254"/>
    </row>
    <row r="126" spans="1:22">
      <c r="A126" s="254">
        <v>125</v>
      </c>
      <c r="B126" s="254" t="s">
        <v>357</v>
      </c>
      <c r="C126" s="254" t="s">
        <v>358</v>
      </c>
      <c r="D126" s="254" t="s">
        <v>19</v>
      </c>
      <c r="E126" s="254" t="s">
        <v>2542</v>
      </c>
      <c r="F126" s="254" t="s">
        <v>2519</v>
      </c>
      <c r="G126" s="254">
        <v>2006</v>
      </c>
      <c r="H126" s="254">
        <v>50.586613</v>
      </c>
      <c r="I126" s="254">
        <v>-112.0357509</v>
      </c>
      <c r="J126" s="254" t="s">
        <v>42</v>
      </c>
      <c r="K126" s="254" t="s">
        <v>1510</v>
      </c>
      <c r="L126" s="254" t="s">
        <v>6538</v>
      </c>
      <c r="M126" s="254" t="s">
        <v>6538</v>
      </c>
      <c r="N126" s="254" t="s">
        <v>26</v>
      </c>
      <c r="O126" s="254" t="s">
        <v>1510</v>
      </c>
      <c r="P126" s="254"/>
      <c r="Q126" s="254"/>
      <c r="R126" s="254"/>
      <c r="S126" s="255" t="s">
        <v>2710</v>
      </c>
      <c r="T126" s="255"/>
      <c r="U126" s="254"/>
      <c r="V126" s="254"/>
    </row>
    <row r="127" spans="1:22">
      <c r="A127" s="254">
        <v>126</v>
      </c>
      <c r="B127" s="254" t="s">
        <v>357</v>
      </c>
      <c r="C127" s="254" t="s">
        <v>358</v>
      </c>
      <c r="D127" s="254" t="s">
        <v>19</v>
      </c>
      <c r="E127" s="254" t="s">
        <v>2542</v>
      </c>
      <c r="F127" s="254" t="s">
        <v>2519</v>
      </c>
      <c r="G127" s="254">
        <v>2006</v>
      </c>
      <c r="H127" s="254">
        <v>50.586613</v>
      </c>
      <c r="I127" s="254">
        <v>-112.0357509</v>
      </c>
      <c r="J127" s="254" t="s">
        <v>42</v>
      </c>
      <c r="K127" s="254" t="s">
        <v>1510</v>
      </c>
      <c r="L127" s="254" t="s">
        <v>6539</v>
      </c>
      <c r="M127" s="254" t="s">
        <v>6539</v>
      </c>
      <c r="N127" s="254" t="s">
        <v>26</v>
      </c>
      <c r="O127" s="254" t="s">
        <v>1510</v>
      </c>
      <c r="P127" s="254"/>
      <c r="Q127" s="254"/>
      <c r="R127" s="254"/>
      <c r="S127" s="255" t="s">
        <v>2710</v>
      </c>
      <c r="T127" s="255"/>
      <c r="U127" s="254"/>
      <c r="V127" s="254"/>
    </row>
    <row r="128" spans="1:22">
      <c r="A128" s="254">
        <v>127</v>
      </c>
      <c r="B128" s="254" t="s">
        <v>357</v>
      </c>
      <c r="C128" s="254" t="s">
        <v>358</v>
      </c>
      <c r="D128" s="254" t="s">
        <v>19</v>
      </c>
      <c r="E128" s="254" t="s">
        <v>2542</v>
      </c>
      <c r="F128" s="254" t="s">
        <v>2519</v>
      </c>
      <c r="G128" s="254">
        <v>2006</v>
      </c>
      <c r="H128" s="254">
        <v>50.586613</v>
      </c>
      <c r="I128" s="254">
        <v>-112.0357509</v>
      </c>
      <c r="J128" s="254" t="s">
        <v>42</v>
      </c>
      <c r="K128" s="254" t="s">
        <v>1510</v>
      </c>
      <c r="L128" s="254" t="s">
        <v>6540</v>
      </c>
      <c r="M128" s="254" t="s">
        <v>6540</v>
      </c>
      <c r="N128" s="254" t="s">
        <v>26</v>
      </c>
      <c r="O128" s="254" t="s">
        <v>1510</v>
      </c>
      <c r="P128" s="254"/>
      <c r="Q128" s="254"/>
      <c r="R128" s="254"/>
      <c r="S128" s="255" t="s">
        <v>2710</v>
      </c>
      <c r="T128" s="255"/>
      <c r="U128" s="254"/>
      <c r="V128" s="254"/>
    </row>
    <row r="129" spans="1:22">
      <c r="A129" s="254">
        <v>128</v>
      </c>
      <c r="B129" s="254" t="s">
        <v>357</v>
      </c>
      <c r="C129" s="254" t="s">
        <v>358</v>
      </c>
      <c r="D129" s="254" t="s">
        <v>19</v>
      </c>
      <c r="E129" s="254" t="s">
        <v>2542</v>
      </c>
      <c r="F129" s="254" t="s">
        <v>2519</v>
      </c>
      <c r="G129" s="254">
        <v>2006</v>
      </c>
      <c r="H129" s="254">
        <v>50.586613</v>
      </c>
      <c r="I129" s="254">
        <v>-112.0357509</v>
      </c>
      <c r="J129" s="254" t="s">
        <v>42</v>
      </c>
      <c r="K129" s="254" t="s">
        <v>1510</v>
      </c>
      <c r="L129" s="254" t="s">
        <v>6541</v>
      </c>
      <c r="M129" s="254" t="s">
        <v>6541</v>
      </c>
      <c r="N129" s="254" t="s">
        <v>26</v>
      </c>
      <c r="O129" s="254" t="s">
        <v>1510</v>
      </c>
      <c r="P129" s="254"/>
      <c r="Q129" s="254"/>
      <c r="R129" s="254"/>
      <c r="S129" s="255" t="s">
        <v>2710</v>
      </c>
      <c r="T129" s="255"/>
      <c r="U129" s="254"/>
      <c r="V129" s="254"/>
    </row>
    <row r="130" spans="1:22">
      <c r="A130" s="254">
        <v>129</v>
      </c>
      <c r="B130" s="254" t="s">
        <v>357</v>
      </c>
      <c r="C130" s="254" t="s">
        <v>358</v>
      </c>
      <c r="D130" s="254" t="s">
        <v>19</v>
      </c>
      <c r="E130" s="254" t="s">
        <v>2542</v>
      </c>
      <c r="F130" s="254" t="s">
        <v>2519</v>
      </c>
      <c r="G130" s="254">
        <v>2006</v>
      </c>
      <c r="H130" s="254">
        <v>50.586613</v>
      </c>
      <c r="I130" s="254">
        <v>-112.0357509</v>
      </c>
      <c r="J130" s="254" t="s">
        <v>42</v>
      </c>
      <c r="K130" s="254" t="s">
        <v>1510</v>
      </c>
      <c r="L130" s="254" t="s">
        <v>6542</v>
      </c>
      <c r="M130" s="254" t="s">
        <v>6542</v>
      </c>
      <c r="N130" s="254" t="s">
        <v>26</v>
      </c>
      <c r="O130" s="254" t="s">
        <v>1510</v>
      </c>
      <c r="P130" s="254"/>
      <c r="Q130" s="254"/>
      <c r="R130" s="254"/>
      <c r="S130" s="255" t="s">
        <v>2710</v>
      </c>
      <c r="T130" s="255"/>
      <c r="U130" s="254"/>
      <c r="V130" s="254"/>
    </row>
    <row r="131" spans="1:22">
      <c r="A131" s="254">
        <v>130</v>
      </c>
      <c r="B131" s="254" t="s">
        <v>357</v>
      </c>
      <c r="C131" s="254" t="s">
        <v>358</v>
      </c>
      <c r="D131" s="254" t="s">
        <v>19</v>
      </c>
      <c r="E131" s="254" t="s">
        <v>2542</v>
      </c>
      <c r="F131" s="254" t="s">
        <v>2519</v>
      </c>
      <c r="G131" s="254">
        <v>2006</v>
      </c>
      <c r="H131" s="254">
        <v>50.586613</v>
      </c>
      <c r="I131" s="254">
        <v>-112.0357509</v>
      </c>
      <c r="J131" s="254" t="s">
        <v>42</v>
      </c>
      <c r="K131" s="254" t="s">
        <v>1510</v>
      </c>
      <c r="L131" s="254" t="s">
        <v>6543</v>
      </c>
      <c r="M131" s="254" t="s">
        <v>6543</v>
      </c>
      <c r="N131" s="254" t="s">
        <v>26</v>
      </c>
      <c r="O131" s="254" t="s">
        <v>1510</v>
      </c>
      <c r="P131" s="254"/>
      <c r="Q131" s="254"/>
      <c r="R131" s="254"/>
      <c r="S131" s="255" t="s">
        <v>2710</v>
      </c>
      <c r="T131" s="255"/>
      <c r="U131" s="254"/>
      <c r="V131" s="254"/>
    </row>
    <row r="132" spans="1:22">
      <c r="A132" s="254">
        <v>131</v>
      </c>
      <c r="B132" s="254" t="s">
        <v>357</v>
      </c>
      <c r="C132" s="254" t="s">
        <v>358</v>
      </c>
      <c r="D132" s="254" t="s">
        <v>19</v>
      </c>
      <c r="E132" s="254" t="s">
        <v>2542</v>
      </c>
      <c r="F132" s="254" t="s">
        <v>2519</v>
      </c>
      <c r="G132" s="254">
        <v>2006</v>
      </c>
      <c r="H132" s="254">
        <v>50.586613</v>
      </c>
      <c r="I132" s="254">
        <v>-112.0357509</v>
      </c>
      <c r="J132" s="254" t="s">
        <v>42</v>
      </c>
      <c r="K132" s="254" t="s">
        <v>1510</v>
      </c>
      <c r="L132" s="254" t="s">
        <v>6544</v>
      </c>
      <c r="M132" s="254" t="s">
        <v>6544</v>
      </c>
      <c r="N132" s="254" t="s">
        <v>26</v>
      </c>
      <c r="O132" s="254" t="s">
        <v>1510</v>
      </c>
      <c r="P132" s="254"/>
      <c r="Q132" s="254"/>
      <c r="R132" s="254"/>
      <c r="S132" s="255" t="s">
        <v>2710</v>
      </c>
      <c r="T132" s="255"/>
      <c r="U132" s="254"/>
      <c r="V132" s="254"/>
    </row>
    <row r="133" spans="1:22">
      <c r="A133" s="254">
        <v>132</v>
      </c>
      <c r="B133" s="254" t="s">
        <v>357</v>
      </c>
      <c r="C133" s="254" t="s">
        <v>358</v>
      </c>
      <c r="D133" s="254" t="s">
        <v>19</v>
      </c>
      <c r="E133" s="254" t="s">
        <v>2542</v>
      </c>
      <c r="F133" s="254" t="s">
        <v>2519</v>
      </c>
      <c r="G133" s="254">
        <v>2006</v>
      </c>
      <c r="H133" s="254">
        <v>50.586613</v>
      </c>
      <c r="I133" s="254">
        <v>-112.0357509</v>
      </c>
      <c r="J133" s="254" t="s">
        <v>42</v>
      </c>
      <c r="K133" s="254" t="s">
        <v>1510</v>
      </c>
      <c r="L133" s="254" t="s">
        <v>6545</v>
      </c>
      <c r="M133" s="254" t="s">
        <v>6545</v>
      </c>
      <c r="N133" s="254" t="s">
        <v>26</v>
      </c>
      <c r="O133" s="254" t="s">
        <v>1510</v>
      </c>
      <c r="P133" s="254"/>
      <c r="Q133" s="254"/>
      <c r="R133" s="254"/>
      <c r="S133" s="255" t="s">
        <v>2710</v>
      </c>
      <c r="T133" s="255"/>
      <c r="U133" s="254"/>
      <c r="V133" s="254"/>
    </row>
    <row r="134" spans="1:22">
      <c r="A134" s="254">
        <v>133</v>
      </c>
      <c r="B134" s="254" t="s">
        <v>357</v>
      </c>
      <c r="C134" s="254" t="s">
        <v>358</v>
      </c>
      <c r="D134" s="254" t="s">
        <v>19</v>
      </c>
      <c r="E134" s="254" t="s">
        <v>2542</v>
      </c>
      <c r="F134" s="254" t="s">
        <v>2519</v>
      </c>
      <c r="G134" s="254">
        <v>2005</v>
      </c>
      <c r="H134" s="254">
        <v>50.586613</v>
      </c>
      <c r="I134" s="254">
        <v>-112.0357509</v>
      </c>
      <c r="J134" s="254" t="s">
        <v>42</v>
      </c>
      <c r="K134" s="254" t="s">
        <v>1510</v>
      </c>
      <c r="L134" s="254" t="s">
        <v>6546</v>
      </c>
      <c r="M134" s="254" t="s">
        <v>6546</v>
      </c>
      <c r="N134" s="254" t="s">
        <v>26</v>
      </c>
      <c r="O134" s="254" t="s">
        <v>1510</v>
      </c>
      <c r="P134" s="254"/>
      <c r="Q134" s="254"/>
      <c r="R134" s="254"/>
      <c r="S134" s="255" t="s">
        <v>2710</v>
      </c>
      <c r="T134" s="255"/>
      <c r="U134" s="254"/>
      <c r="V134" s="254"/>
    </row>
    <row r="135" spans="1:22">
      <c r="A135" s="254">
        <v>134</v>
      </c>
      <c r="B135" s="254" t="s">
        <v>357</v>
      </c>
      <c r="C135" s="254" t="s">
        <v>358</v>
      </c>
      <c r="D135" s="254" t="s">
        <v>19</v>
      </c>
      <c r="E135" s="254" t="s">
        <v>2542</v>
      </c>
      <c r="F135" s="254" t="s">
        <v>2519</v>
      </c>
      <c r="G135" s="254">
        <v>2005</v>
      </c>
      <c r="H135" s="254">
        <v>50.586613</v>
      </c>
      <c r="I135" s="254">
        <v>-112.0357509</v>
      </c>
      <c r="J135" s="254" t="s">
        <v>42</v>
      </c>
      <c r="K135" s="254" t="s">
        <v>1510</v>
      </c>
      <c r="L135" s="254" t="s">
        <v>6547</v>
      </c>
      <c r="M135" s="254" t="s">
        <v>6547</v>
      </c>
      <c r="N135" s="254" t="s">
        <v>26</v>
      </c>
      <c r="O135" s="254" t="s">
        <v>1510</v>
      </c>
      <c r="P135" s="254"/>
      <c r="Q135" s="254"/>
      <c r="R135" s="254"/>
      <c r="S135" s="255" t="s">
        <v>2710</v>
      </c>
      <c r="T135" s="255"/>
      <c r="U135" s="254"/>
      <c r="V135" s="254"/>
    </row>
    <row r="136" spans="1:22">
      <c r="A136" s="254">
        <v>135</v>
      </c>
      <c r="B136" s="254" t="s">
        <v>357</v>
      </c>
      <c r="C136" s="254" t="s">
        <v>358</v>
      </c>
      <c r="D136" s="254" t="s">
        <v>19</v>
      </c>
      <c r="E136" s="254" t="s">
        <v>2542</v>
      </c>
      <c r="F136" s="254" t="s">
        <v>2519</v>
      </c>
      <c r="G136" s="254">
        <v>2005</v>
      </c>
      <c r="H136" s="254">
        <v>50.586613</v>
      </c>
      <c r="I136" s="254">
        <v>-112.0357509</v>
      </c>
      <c r="J136" s="254" t="s">
        <v>42</v>
      </c>
      <c r="K136" s="254" t="s">
        <v>1510</v>
      </c>
      <c r="L136" s="254" t="s">
        <v>6548</v>
      </c>
      <c r="M136" s="254" t="s">
        <v>6548</v>
      </c>
      <c r="N136" s="254" t="s">
        <v>26</v>
      </c>
      <c r="O136" s="254" t="s">
        <v>1510</v>
      </c>
      <c r="P136" s="254"/>
      <c r="Q136" s="254"/>
      <c r="R136" s="254"/>
      <c r="S136" s="255" t="s">
        <v>2710</v>
      </c>
      <c r="T136" s="255"/>
      <c r="U136" s="254"/>
      <c r="V136" s="254"/>
    </row>
    <row r="137" spans="1:22">
      <c r="A137" s="254">
        <v>136</v>
      </c>
      <c r="B137" s="254" t="s">
        <v>357</v>
      </c>
      <c r="C137" s="254" t="s">
        <v>358</v>
      </c>
      <c r="D137" s="254" t="s">
        <v>19</v>
      </c>
      <c r="E137" s="254" t="s">
        <v>2542</v>
      </c>
      <c r="F137" s="254" t="s">
        <v>2519</v>
      </c>
      <c r="G137" s="254">
        <v>2005</v>
      </c>
      <c r="H137" s="254">
        <v>50.586613</v>
      </c>
      <c r="I137" s="254">
        <v>-112.0357509</v>
      </c>
      <c r="J137" s="254" t="s">
        <v>42</v>
      </c>
      <c r="K137" s="254" t="s">
        <v>1510</v>
      </c>
      <c r="L137" s="254" t="s">
        <v>6549</v>
      </c>
      <c r="M137" s="254" t="s">
        <v>6549</v>
      </c>
      <c r="N137" s="254" t="s">
        <v>26</v>
      </c>
      <c r="O137" s="254" t="s">
        <v>1510</v>
      </c>
      <c r="P137" s="254"/>
      <c r="Q137" s="254"/>
      <c r="R137" s="254"/>
      <c r="S137" s="255" t="s">
        <v>2710</v>
      </c>
      <c r="T137" s="255"/>
      <c r="U137" s="254"/>
      <c r="V137" s="254"/>
    </row>
    <row r="138" spans="1:22">
      <c r="A138" s="254">
        <v>137</v>
      </c>
      <c r="B138" s="254" t="s">
        <v>357</v>
      </c>
      <c r="C138" s="254" t="s">
        <v>358</v>
      </c>
      <c r="D138" s="254" t="s">
        <v>19</v>
      </c>
      <c r="E138" s="254" t="s">
        <v>2542</v>
      </c>
      <c r="F138" s="254" t="s">
        <v>2519</v>
      </c>
      <c r="G138" s="254">
        <v>2006</v>
      </c>
      <c r="H138" s="254">
        <v>50.586613</v>
      </c>
      <c r="I138" s="254">
        <v>-112.0357509</v>
      </c>
      <c r="J138" s="254" t="s">
        <v>42</v>
      </c>
      <c r="K138" s="254" t="s">
        <v>1510</v>
      </c>
      <c r="L138" s="254" t="s">
        <v>6550</v>
      </c>
      <c r="M138" s="254" t="s">
        <v>6550</v>
      </c>
      <c r="N138" s="254" t="s">
        <v>26</v>
      </c>
      <c r="O138" s="254" t="s">
        <v>1510</v>
      </c>
      <c r="P138" s="254"/>
      <c r="Q138" s="254"/>
      <c r="R138" s="254"/>
      <c r="S138" s="255" t="s">
        <v>2710</v>
      </c>
      <c r="T138" s="255"/>
      <c r="U138" s="254"/>
      <c r="V138" s="254"/>
    </row>
    <row r="139" spans="1:22">
      <c r="A139" s="254">
        <v>138</v>
      </c>
      <c r="B139" s="254" t="s">
        <v>357</v>
      </c>
      <c r="C139" s="254" t="s">
        <v>358</v>
      </c>
      <c r="D139" s="254" t="s">
        <v>19</v>
      </c>
      <c r="E139" s="254" t="s">
        <v>2542</v>
      </c>
      <c r="F139" s="254" t="s">
        <v>2519</v>
      </c>
      <c r="G139" s="254">
        <v>2006</v>
      </c>
      <c r="H139" s="254">
        <v>50.586613</v>
      </c>
      <c r="I139" s="254">
        <v>-112.0357509</v>
      </c>
      <c r="J139" s="254" t="s">
        <v>42</v>
      </c>
      <c r="K139" s="254" t="s">
        <v>1510</v>
      </c>
      <c r="L139" s="254" t="s">
        <v>6551</v>
      </c>
      <c r="M139" s="254" t="s">
        <v>6551</v>
      </c>
      <c r="N139" s="254" t="s">
        <v>26</v>
      </c>
      <c r="O139" s="254" t="s">
        <v>1510</v>
      </c>
      <c r="P139" s="254"/>
      <c r="Q139" s="254"/>
      <c r="R139" s="254"/>
      <c r="S139" s="255" t="s">
        <v>2710</v>
      </c>
      <c r="T139" s="255"/>
      <c r="U139" s="254"/>
      <c r="V139" s="254"/>
    </row>
    <row r="140" spans="1:22">
      <c r="A140" s="254">
        <v>139</v>
      </c>
      <c r="B140" s="254" t="s">
        <v>357</v>
      </c>
      <c r="C140" s="254" t="s">
        <v>358</v>
      </c>
      <c r="D140" s="254" t="s">
        <v>19</v>
      </c>
      <c r="E140" s="254" t="s">
        <v>2542</v>
      </c>
      <c r="F140" s="254" t="s">
        <v>2519</v>
      </c>
      <c r="G140" s="254">
        <v>2006</v>
      </c>
      <c r="H140" s="254">
        <v>50.586613</v>
      </c>
      <c r="I140" s="254">
        <v>-112.0357509</v>
      </c>
      <c r="J140" s="254" t="s">
        <v>42</v>
      </c>
      <c r="K140" s="254" t="s">
        <v>1510</v>
      </c>
      <c r="L140" s="254" t="s">
        <v>6552</v>
      </c>
      <c r="M140" s="254" t="s">
        <v>6552</v>
      </c>
      <c r="N140" s="254" t="s">
        <v>26</v>
      </c>
      <c r="O140" s="254" t="s">
        <v>1510</v>
      </c>
      <c r="P140" s="254"/>
      <c r="Q140" s="254"/>
      <c r="R140" s="254"/>
      <c r="S140" s="255" t="s">
        <v>2710</v>
      </c>
      <c r="T140" s="255"/>
      <c r="U140" s="254"/>
      <c r="V140" s="254"/>
    </row>
    <row r="141" spans="1:22">
      <c r="A141" s="254">
        <v>140</v>
      </c>
      <c r="B141" s="254" t="s">
        <v>357</v>
      </c>
      <c r="C141" s="254" t="s">
        <v>358</v>
      </c>
      <c r="D141" s="254" t="s">
        <v>19</v>
      </c>
      <c r="E141" s="254" t="s">
        <v>2542</v>
      </c>
      <c r="F141" s="254" t="s">
        <v>2519</v>
      </c>
      <c r="G141" s="254">
        <v>2006</v>
      </c>
      <c r="H141" s="254">
        <v>50.586613</v>
      </c>
      <c r="I141" s="254">
        <v>-112.0357509</v>
      </c>
      <c r="J141" s="254" t="s">
        <v>42</v>
      </c>
      <c r="K141" s="254" t="s">
        <v>1510</v>
      </c>
      <c r="L141" s="254" t="s">
        <v>6553</v>
      </c>
      <c r="M141" s="254" t="s">
        <v>6553</v>
      </c>
      <c r="N141" s="254" t="s">
        <v>26</v>
      </c>
      <c r="O141" s="254" t="s">
        <v>1510</v>
      </c>
      <c r="P141" s="254"/>
      <c r="Q141" s="254"/>
      <c r="R141" s="254"/>
      <c r="S141" s="255" t="s">
        <v>2710</v>
      </c>
      <c r="T141" s="255"/>
      <c r="U141" s="254"/>
      <c r="V141" s="254"/>
    </row>
    <row r="142" spans="1:22">
      <c r="A142" s="254">
        <v>141</v>
      </c>
      <c r="B142" s="254" t="s">
        <v>357</v>
      </c>
      <c r="C142" s="254" t="s">
        <v>358</v>
      </c>
      <c r="D142" s="254" t="s">
        <v>19</v>
      </c>
      <c r="E142" s="254" t="s">
        <v>2542</v>
      </c>
      <c r="F142" s="254" t="s">
        <v>2519</v>
      </c>
      <c r="G142" s="254">
        <v>2006</v>
      </c>
      <c r="H142" s="254">
        <v>50.586613</v>
      </c>
      <c r="I142" s="254">
        <v>-112.0357509</v>
      </c>
      <c r="J142" s="254" t="s">
        <v>42</v>
      </c>
      <c r="K142" s="254" t="s">
        <v>1510</v>
      </c>
      <c r="L142" s="254" t="s">
        <v>6554</v>
      </c>
      <c r="M142" s="254" t="s">
        <v>6554</v>
      </c>
      <c r="N142" s="254" t="s">
        <v>26</v>
      </c>
      <c r="O142" s="254" t="s">
        <v>1510</v>
      </c>
      <c r="P142" s="254"/>
      <c r="Q142" s="254"/>
      <c r="R142" s="254"/>
      <c r="S142" s="255" t="s">
        <v>2710</v>
      </c>
      <c r="T142" s="255"/>
      <c r="U142" s="254"/>
      <c r="V142" s="254"/>
    </row>
    <row r="143" spans="1:22">
      <c r="A143" s="254">
        <v>142</v>
      </c>
      <c r="B143" s="254" t="s">
        <v>357</v>
      </c>
      <c r="C143" s="254" t="s">
        <v>358</v>
      </c>
      <c r="D143" s="254" t="s">
        <v>19</v>
      </c>
      <c r="E143" s="254" t="s">
        <v>2542</v>
      </c>
      <c r="F143" s="254" t="s">
        <v>2519</v>
      </c>
      <c r="G143" s="254">
        <v>2006</v>
      </c>
      <c r="H143" s="254">
        <v>50.586613</v>
      </c>
      <c r="I143" s="254">
        <v>-112.0357509</v>
      </c>
      <c r="J143" s="254" t="s">
        <v>42</v>
      </c>
      <c r="K143" s="254" t="s">
        <v>1510</v>
      </c>
      <c r="L143" s="254" t="s">
        <v>6555</v>
      </c>
      <c r="M143" s="254" t="s">
        <v>6555</v>
      </c>
      <c r="N143" s="254" t="s">
        <v>26</v>
      </c>
      <c r="O143" s="254" t="s">
        <v>1510</v>
      </c>
      <c r="P143" s="254"/>
      <c r="Q143" s="254"/>
      <c r="R143" s="254"/>
      <c r="S143" s="255" t="s">
        <v>2710</v>
      </c>
      <c r="T143" s="255"/>
      <c r="U143" s="254"/>
      <c r="V143" s="254"/>
    </row>
    <row r="144" spans="1:22">
      <c r="A144" s="254">
        <v>143</v>
      </c>
      <c r="B144" s="254" t="s">
        <v>357</v>
      </c>
      <c r="C144" s="254" t="s">
        <v>358</v>
      </c>
      <c r="D144" s="254" t="s">
        <v>19</v>
      </c>
      <c r="E144" s="254" t="s">
        <v>2542</v>
      </c>
      <c r="F144" s="254" t="s">
        <v>2519</v>
      </c>
      <c r="G144" s="254">
        <v>2006</v>
      </c>
      <c r="H144" s="254">
        <v>50.586613</v>
      </c>
      <c r="I144" s="254">
        <v>-112.0357509</v>
      </c>
      <c r="J144" s="254" t="s">
        <v>42</v>
      </c>
      <c r="K144" s="254" t="s">
        <v>1510</v>
      </c>
      <c r="L144" s="254" t="s">
        <v>6556</v>
      </c>
      <c r="M144" s="254" t="s">
        <v>6556</v>
      </c>
      <c r="N144" s="254" t="s">
        <v>26</v>
      </c>
      <c r="O144" s="254" t="s">
        <v>1510</v>
      </c>
      <c r="P144" s="254"/>
      <c r="Q144" s="254"/>
      <c r="R144" s="254"/>
      <c r="S144" s="255" t="s">
        <v>2710</v>
      </c>
      <c r="T144" s="255"/>
      <c r="U144" s="254"/>
      <c r="V144" s="254"/>
    </row>
    <row r="145" spans="1:22">
      <c r="A145" s="254">
        <v>144</v>
      </c>
      <c r="B145" s="254" t="s">
        <v>357</v>
      </c>
      <c r="C145" s="254" t="s">
        <v>358</v>
      </c>
      <c r="D145" s="254" t="s">
        <v>19</v>
      </c>
      <c r="E145" s="254" t="s">
        <v>2542</v>
      </c>
      <c r="F145" s="254" t="s">
        <v>2519</v>
      </c>
      <c r="G145" s="254">
        <v>2006</v>
      </c>
      <c r="H145" s="254">
        <v>50.586613</v>
      </c>
      <c r="I145" s="254">
        <v>-112.0357509</v>
      </c>
      <c r="J145" s="254" t="s">
        <v>42</v>
      </c>
      <c r="K145" s="254" t="s">
        <v>1510</v>
      </c>
      <c r="L145" s="254" t="s">
        <v>6557</v>
      </c>
      <c r="M145" s="254" t="s">
        <v>6557</v>
      </c>
      <c r="N145" s="254" t="s">
        <v>26</v>
      </c>
      <c r="O145" s="254" t="s">
        <v>1510</v>
      </c>
      <c r="P145" s="254"/>
      <c r="Q145" s="254"/>
      <c r="R145" s="254"/>
      <c r="S145" s="255" t="s">
        <v>2710</v>
      </c>
      <c r="T145" s="255"/>
      <c r="U145" s="254"/>
      <c r="V145" s="254"/>
    </row>
    <row r="146" spans="1:22">
      <c r="A146" s="254">
        <v>145</v>
      </c>
      <c r="B146" s="254" t="s">
        <v>357</v>
      </c>
      <c r="C146" s="254" t="s">
        <v>358</v>
      </c>
      <c r="D146" s="254" t="s">
        <v>19</v>
      </c>
      <c r="E146" s="254" t="s">
        <v>2542</v>
      </c>
      <c r="F146" s="254" t="s">
        <v>2519</v>
      </c>
      <c r="G146" s="254">
        <v>2006</v>
      </c>
      <c r="H146" s="254">
        <v>50.586613</v>
      </c>
      <c r="I146" s="254">
        <v>-112.0357509</v>
      </c>
      <c r="J146" s="254" t="s">
        <v>42</v>
      </c>
      <c r="K146" s="254" t="s">
        <v>1510</v>
      </c>
      <c r="L146" s="254" t="s">
        <v>6558</v>
      </c>
      <c r="M146" s="254" t="s">
        <v>6558</v>
      </c>
      <c r="N146" s="254" t="s">
        <v>26</v>
      </c>
      <c r="O146" s="254" t="s">
        <v>1510</v>
      </c>
      <c r="P146" s="254"/>
      <c r="Q146" s="254"/>
      <c r="R146" s="254"/>
      <c r="S146" s="255" t="s">
        <v>2710</v>
      </c>
      <c r="T146" s="255"/>
      <c r="U146" s="254"/>
      <c r="V146" s="254"/>
    </row>
    <row r="147" spans="1:22">
      <c r="A147" s="254">
        <v>146</v>
      </c>
      <c r="B147" s="254" t="s">
        <v>357</v>
      </c>
      <c r="C147" s="254" t="s">
        <v>358</v>
      </c>
      <c r="D147" s="254" t="s">
        <v>19</v>
      </c>
      <c r="E147" s="254" t="s">
        <v>2542</v>
      </c>
      <c r="F147" s="254" t="s">
        <v>2519</v>
      </c>
      <c r="G147" s="254">
        <v>2005</v>
      </c>
      <c r="H147" s="254">
        <v>50.586613</v>
      </c>
      <c r="I147" s="254">
        <v>-112.0357509</v>
      </c>
      <c r="J147" s="254" t="s">
        <v>42</v>
      </c>
      <c r="K147" s="254" t="s">
        <v>1510</v>
      </c>
      <c r="L147" s="254" t="s">
        <v>6559</v>
      </c>
      <c r="M147" s="254" t="s">
        <v>6559</v>
      </c>
      <c r="N147" s="254" t="s">
        <v>26</v>
      </c>
      <c r="O147" s="254" t="s">
        <v>1510</v>
      </c>
      <c r="P147" s="254"/>
      <c r="Q147" s="254"/>
      <c r="R147" s="254"/>
      <c r="S147" s="255" t="s">
        <v>2710</v>
      </c>
      <c r="T147" s="255"/>
      <c r="U147" s="254"/>
      <c r="V147" s="254"/>
    </row>
    <row r="148" spans="1:22">
      <c r="A148" s="254">
        <v>147</v>
      </c>
      <c r="B148" s="254" t="s">
        <v>357</v>
      </c>
      <c r="C148" s="254" t="s">
        <v>358</v>
      </c>
      <c r="D148" s="254" t="s">
        <v>19</v>
      </c>
      <c r="E148" s="254" t="s">
        <v>2542</v>
      </c>
      <c r="F148" s="254" t="s">
        <v>2519</v>
      </c>
      <c r="G148" s="254">
        <v>2005</v>
      </c>
      <c r="H148" s="254">
        <v>50.586613</v>
      </c>
      <c r="I148" s="254">
        <v>-112.0357509</v>
      </c>
      <c r="J148" s="254" t="s">
        <v>42</v>
      </c>
      <c r="K148" s="254" t="s">
        <v>1510</v>
      </c>
      <c r="L148" s="254" t="s">
        <v>6560</v>
      </c>
      <c r="M148" s="254" t="s">
        <v>6560</v>
      </c>
      <c r="N148" s="254" t="s">
        <v>26</v>
      </c>
      <c r="O148" s="254" t="s">
        <v>1510</v>
      </c>
      <c r="P148" s="254"/>
      <c r="Q148" s="254"/>
      <c r="R148" s="254"/>
      <c r="S148" s="255" t="s">
        <v>2710</v>
      </c>
      <c r="T148" s="255"/>
      <c r="U148" s="254"/>
      <c r="V148" s="254"/>
    </row>
    <row r="149" spans="1:22">
      <c r="A149" s="254">
        <v>148</v>
      </c>
      <c r="B149" s="254" t="s">
        <v>357</v>
      </c>
      <c r="C149" s="254" t="s">
        <v>358</v>
      </c>
      <c r="D149" s="254" t="s">
        <v>19</v>
      </c>
      <c r="E149" s="254" t="s">
        <v>2542</v>
      </c>
      <c r="F149" s="254" t="s">
        <v>2519</v>
      </c>
      <c r="G149" s="254">
        <v>2005</v>
      </c>
      <c r="H149" s="254">
        <v>50.586613</v>
      </c>
      <c r="I149" s="254">
        <v>-112.0357509</v>
      </c>
      <c r="J149" s="254" t="s">
        <v>42</v>
      </c>
      <c r="K149" s="254" t="s">
        <v>1510</v>
      </c>
      <c r="L149" s="254" t="s">
        <v>6561</v>
      </c>
      <c r="M149" s="254" t="s">
        <v>6561</v>
      </c>
      <c r="N149" s="254" t="s">
        <v>26</v>
      </c>
      <c r="O149" s="254" t="s">
        <v>1510</v>
      </c>
      <c r="P149" s="254"/>
      <c r="Q149" s="254"/>
      <c r="R149" s="254"/>
      <c r="S149" s="255" t="s">
        <v>2710</v>
      </c>
      <c r="T149" s="255"/>
      <c r="U149" s="254"/>
      <c r="V149" s="254"/>
    </row>
    <row r="150" spans="1:22">
      <c r="A150" s="254">
        <v>149</v>
      </c>
      <c r="B150" s="254" t="s">
        <v>357</v>
      </c>
      <c r="C150" s="254" t="s">
        <v>358</v>
      </c>
      <c r="D150" s="254" t="s">
        <v>19</v>
      </c>
      <c r="E150" s="254" t="s">
        <v>2542</v>
      </c>
      <c r="F150" s="254" t="s">
        <v>2519</v>
      </c>
      <c r="G150" s="254">
        <v>2005</v>
      </c>
      <c r="H150" s="254">
        <v>50.586613</v>
      </c>
      <c r="I150" s="254">
        <v>-112.0357509</v>
      </c>
      <c r="J150" s="254" t="s">
        <v>42</v>
      </c>
      <c r="K150" s="254" t="s">
        <v>1510</v>
      </c>
      <c r="L150" s="254" t="s">
        <v>6562</v>
      </c>
      <c r="M150" s="254" t="s">
        <v>6562</v>
      </c>
      <c r="N150" s="254" t="s">
        <v>26</v>
      </c>
      <c r="O150" s="254" t="s">
        <v>1510</v>
      </c>
      <c r="P150" s="254"/>
      <c r="Q150" s="254"/>
      <c r="R150" s="254"/>
      <c r="S150" s="255" t="s">
        <v>2710</v>
      </c>
      <c r="T150" s="255"/>
      <c r="U150" s="254"/>
      <c r="V150" s="254"/>
    </row>
    <row r="151" spans="1:22">
      <c r="A151" s="254">
        <v>150</v>
      </c>
      <c r="B151" s="254" t="s">
        <v>357</v>
      </c>
      <c r="C151" s="254" t="s">
        <v>358</v>
      </c>
      <c r="D151" s="254" t="s">
        <v>19</v>
      </c>
      <c r="E151" s="254" t="s">
        <v>2542</v>
      </c>
      <c r="F151" s="254" t="s">
        <v>2519</v>
      </c>
      <c r="G151" s="254">
        <v>2005</v>
      </c>
      <c r="H151" s="254">
        <v>50.586613</v>
      </c>
      <c r="I151" s="254">
        <v>-112.0357509</v>
      </c>
      <c r="J151" s="254" t="s">
        <v>42</v>
      </c>
      <c r="K151" s="254" t="s">
        <v>1510</v>
      </c>
      <c r="L151" s="254" t="s">
        <v>6563</v>
      </c>
      <c r="M151" s="254" t="s">
        <v>6563</v>
      </c>
      <c r="N151" s="254" t="s">
        <v>26</v>
      </c>
      <c r="O151" s="254" t="s">
        <v>1510</v>
      </c>
      <c r="P151" s="254"/>
      <c r="Q151" s="254"/>
      <c r="R151" s="254"/>
      <c r="S151" s="255" t="s">
        <v>2710</v>
      </c>
      <c r="T151" s="255"/>
      <c r="U151" s="254"/>
      <c r="V151" s="254"/>
    </row>
    <row r="152" spans="1:22">
      <c r="A152" s="254">
        <v>151</v>
      </c>
      <c r="B152" s="254" t="s">
        <v>357</v>
      </c>
      <c r="C152" s="254" t="s">
        <v>358</v>
      </c>
      <c r="D152" s="254" t="s">
        <v>19</v>
      </c>
      <c r="E152" s="254" t="s">
        <v>2542</v>
      </c>
      <c r="F152" s="254" t="s">
        <v>2519</v>
      </c>
      <c r="G152" s="254">
        <v>2005</v>
      </c>
      <c r="H152" s="254">
        <v>50.586613</v>
      </c>
      <c r="I152" s="254">
        <v>-112.0357509</v>
      </c>
      <c r="J152" s="254" t="s">
        <v>42</v>
      </c>
      <c r="K152" s="254" t="s">
        <v>1510</v>
      </c>
      <c r="L152" s="254" t="s">
        <v>6564</v>
      </c>
      <c r="M152" s="254" t="s">
        <v>6564</v>
      </c>
      <c r="N152" s="254" t="s">
        <v>26</v>
      </c>
      <c r="O152" s="254" t="s">
        <v>1510</v>
      </c>
      <c r="P152" s="254"/>
      <c r="Q152" s="254"/>
      <c r="R152" s="254"/>
      <c r="S152" s="255" t="s">
        <v>2710</v>
      </c>
      <c r="T152" s="255"/>
      <c r="U152" s="254"/>
      <c r="V152" s="254"/>
    </row>
    <row r="153" spans="1:22">
      <c r="A153" s="254">
        <v>152</v>
      </c>
      <c r="B153" s="254" t="s">
        <v>357</v>
      </c>
      <c r="C153" s="254" t="s">
        <v>358</v>
      </c>
      <c r="D153" s="254" t="s">
        <v>19</v>
      </c>
      <c r="E153" s="254" t="s">
        <v>2542</v>
      </c>
      <c r="F153" s="254" t="s">
        <v>2519</v>
      </c>
      <c r="G153" s="254">
        <v>2005</v>
      </c>
      <c r="H153" s="254">
        <v>50.586613</v>
      </c>
      <c r="I153" s="254">
        <v>-112.0357509</v>
      </c>
      <c r="J153" s="254" t="s">
        <v>42</v>
      </c>
      <c r="K153" s="254" t="s">
        <v>1510</v>
      </c>
      <c r="L153" s="254" t="s">
        <v>6565</v>
      </c>
      <c r="M153" s="254" t="s">
        <v>6565</v>
      </c>
      <c r="N153" s="254" t="s">
        <v>26</v>
      </c>
      <c r="O153" s="254" t="s">
        <v>1510</v>
      </c>
      <c r="P153" s="254"/>
      <c r="Q153" s="254"/>
      <c r="R153" s="254"/>
      <c r="S153" s="255" t="s">
        <v>2710</v>
      </c>
      <c r="T153" s="255"/>
      <c r="U153" s="254"/>
      <c r="V153" s="254"/>
    </row>
    <row r="154" spans="1:22">
      <c r="A154" s="254">
        <v>153</v>
      </c>
      <c r="B154" s="254" t="s">
        <v>357</v>
      </c>
      <c r="C154" s="254" t="s">
        <v>358</v>
      </c>
      <c r="D154" s="254" t="s">
        <v>19</v>
      </c>
      <c r="E154" s="254" t="s">
        <v>2542</v>
      </c>
      <c r="F154" s="254" t="s">
        <v>2519</v>
      </c>
      <c r="G154" s="254">
        <v>2005</v>
      </c>
      <c r="H154" s="254">
        <v>50.586613</v>
      </c>
      <c r="I154" s="254">
        <v>-112.0357509</v>
      </c>
      <c r="J154" s="254" t="s">
        <v>42</v>
      </c>
      <c r="K154" s="254" t="s">
        <v>1510</v>
      </c>
      <c r="L154" s="254" t="s">
        <v>6566</v>
      </c>
      <c r="M154" s="254" t="s">
        <v>6566</v>
      </c>
      <c r="N154" s="254" t="s">
        <v>26</v>
      </c>
      <c r="O154" s="254" t="s">
        <v>1510</v>
      </c>
      <c r="P154" s="254"/>
      <c r="Q154" s="254"/>
      <c r="R154" s="254"/>
      <c r="S154" s="255" t="s">
        <v>2710</v>
      </c>
      <c r="T154" s="255"/>
      <c r="U154" s="254"/>
      <c r="V154" s="254"/>
    </row>
    <row r="155" spans="1:22">
      <c r="A155" s="254">
        <v>154</v>
      </c>
      <c r="B155" s="254" t="s">
        <v>357</v>
      </c>
      <c r="C155" s="254" t="s">
        <v>358</v>
      </c>
      <c r="D155" s="254" t="s">
        <v>19</v>
      </c>
      <c r="E155" s="254" t="s">
        <v>2542</v>
      </c>
      <c r="F155" s="254" t="s">
        <v>2519</v>
      </c>
      <c r="G155" s="254">
        <v>2005</v>
      </c>
      <c r="H155" s="254">
        <v>50.586613</v>
      </c>
      <c r="I155" s="254">
        <v>-112.0357509</v>
      </c>
      <c r="J155" s="254" t="s">
        <v>42</v>
      </c>
      <c r="K155" s="254" t="s">
        <v>1510</v>
      </c>
      <c r="L155" s="254" t="s">
        <v>6567</v>
      </c>
      <c r="M155" s="254" t="s">
        <v>6567</v>
      </c>
      <c r="N155" s="254" t="s">
        <v>26</v>
      </c>
      <c r="O155" s="254" t="s">
        <v>1510</v>
      </c>
      <c r="P155" s="254"/>
      <c r="Q155" s="254"/>
      <c r="R155" s="254"/>
      <c r="S155" s="255" t="s">
        <v>2710</v>
      </c>
      <c r="T155" s="255"/>
      <c r="U155" s="254"/>
      <c r="V155" s="254"/>
    </row>
    <row r="156" spans="1:22">
      <c r="A156" s="254">
        <v>155</v>
      </c>
      <c r="B156" s="254" t="s">
        <v>357</v>
      </c>
      <c r="C156" s="254" t="s">
        <v>358</v>
      </c>
      <c r="D156" s="254" t="s">
        <v>19</v>
      </c>
      <c r="E156" s="254" t="s">
        <v>2542</v>
      </c>
      <c r="F156" s="254" t="s">
        <v>2519</v>
      </c>
      <c r="G156" s="254">
        <v>2005</v>
      </c>
      <c r="H156" s="254">
        <v>50.586613</v>
      </c>
      <c r="I156" s="254">
        <v>-112.0357509</v>
      </c>
      <c r="J156" s="254" t="s">
        <v>42</v>
      </c>
      <c r="K156" s="254" t="s">
        <v>1510</v>
      </c>
      <c r="L156" s="254" t="s">
        <v>6568</v>
      </c>
      <c r="M156" s="254" t="s">
        <v>6568</v>
      </c>
      <c r="N156" s="254" t="s">
        <v>26</v>
      </c>
      <c r="O156" s="254" t="s">
        <v>1510</v>
      </c>
      <c r="P156" s="254"/>
      <c r="Q156" s="254"/>
      <c r="R156" s="254"/>
      <c r="S156" s="255" t="s">
        <v>2710</v>
      </c>
      <c r="T156" s="255"/>
      <c r="U156" s="254"/>
      <c r="V156" s="254"/>
    </row>
    <row r="157" spans="1:22">
      <c r="A157" s="254">
        <v>156</v>
      </c>
      <c r="B157" s="254" t="s">
        <v>357</v>
      </c>
      <c r="C157" s="254" t="s">
        <v>358</v>
      </c>
      <c r="D157" s="254" t="s">
        <v>19</v>
      </c>
      <c r="E157" s="254" t="s">
        <v>2542</v>
      </c>
      <c r="F157" s="254" t="s">
        <v>2519</v>
      </c>
      <c r="G157" s="254">
        <v>2005</v>
      </c>
      <c r="H157" s="254">
        <v>50.586613</v>
      </c>
      <c r="I157" s="254">
        <v>-112.0357509</v>
      </c>
      <c r="J157" s="254" t="s">
        <v>42</v>
      </c>
      <c r="K157" s="254" t="s">
        <v>1510</v>
      </c>
      <c r="L157" s="254" t="s">
        <v>6569</v>
      </c>
      <c r="M157" s="254" t="s">
        <v>6569</v>
      </c>
      <c r="N157" s="254" t="s">
        <v>26</v>
      </c>
      <c r="O157" s="254" t="s">
        <v>1510</v>
      </c>
      <c r="P157" s="254"/>
      <c r="Q157" s="254"/>
      <c r="R157" s="254"/>
      <c r="S157" s="255" t="s">
        <v>2710</v>
      </c>
      <c r="T157" s="255"/>
      <c r="U157" s="254"/>
      <c r="V157" s="254"/>
    </row>
    <row r="158" spans="1:22">
      <c r="A158" s="254">
        <v>157</v>
      </c>
      <c r="B158" s="254" t="s">
        <v>357</v>
      </c>
      <c r="C158" s="254" t="s">
        <v>358</v>
      </c>
      <c r="D158" s="254" t="s">
        <v>19</v>
      </c>
      <c r="E158" s="254" t="s">
        <v>2542</v>
      </c>
      <c r="F158" s="254" t="s">
        <v>2519</v>
      </c>
      <c r="G158" s="254">
        <v>2005</v>
      </c>
      <c r="H158" s="254">
        <v>50.586613</v>
      </c>
      <c r="I158" s="254">
        <v>-112.0357509</v>
      </c>
      <c r="J158" s="254" t="s">
        <v>42</v>
      </c>
      <c r="K158" s="254" t="s">
        <v>1510</v>
      </c>
      <c r="L158" s="254" t="s">
        <v>6570</v>
      </c>
      <c r="M158" s="254" t="s">
        <v>6570</v>
      </c>
      <c r="N158" s="254" t="s">
        <v>26</v>
      </c>
      <c r="O158" s="254" t="s">
        <v>1510</v>
      </c>
      <c r="P158" s="254"/>
      <c r="Q158" s="254"/>
      <c r="R158" s="254"/>
      <c r="S158" s="255" t="s">
        <v>2710</v>
      </c>
      <c r="T158" s="255"/>
      <c r="U158" s="254"/>
      <c r="V158" s="254"/>
    </row>
    <row r="159" spans="1:22">
      <c r="A159" s="254">
        <v>158</v>
      </c>
      <c r="B159" s="254" t="s">
        <v>357</v>
      </c>
      <c r="C159" s="254" t="s">
        <v>358</v>
      </c>
      <c r="D159" s="254" t="s">
        <v>19</v>
      </c>
      <c r="E159" s="254" t="s">
        <v>2542</v>
      </c>
      <c r="F159" s="254" t="s">
        <v>2519</v>
      </c>
      <c r="G159" s="254">
        <v>2005</v>
      </c>
      <c r="H159" s="254">
        <v>50.586613</v>
      </c>
      <c r="I159" s="254">
        <v>-112.0357509</v>
      </c>
      <c r="J159" s="254" t="s">
        <v>42</v>
      </c>
      <c r="K159" s="254" t="s">
        <v>1510</v>
      </c>
      <c r="L159" s="254" t="s">
        <v>6571</v>
      </c>
      <c r="M159" s="254" t="s">
        <v>6571</v>
      </c>
      <c r="N159" s="254" t="s">
        <v>26</v>
      </c>
      <c r="O159" s="254" t="s">
        <v>1510</v>
      </c>
      <c r="P159" s="254"/>
      <c r="Q159" s="254"/>
      <c r="R159" s="254"/>
      <c r="S159" s="255" t="s">
        <v>2710</v>
      </c>
      <c r="T159" s="255"/>
      <c r="U159" s="254"/>
      <c r="V159" s="254"/>
    </row>
    <row r="160" spans="1:22">
      <c r="A160" s="254">
        <v>159</v>
      </c>
      <c r="B160" s="254" t="s">
        <v>357</v>
      </c>
      <c r="C160" s="254" t="s">
        <v>358</v>
      </c>
      <c r="D160" s="254" t="s">
        <v>19</v>
      </c>
      <c r="E160" s="254" t="s">
        <v>2542</v>
      </c>
      <c r="F160" s="254" t="s">
        <v>2519</v>
      </c>
      <c r="G160" s="254">
        <v>2005</v>
      </c>
      <c r="H160" s="254">
        <v>50.586613</v>
      </c>
      <c r="I160" s="254">
        <v>-112.0357509</v>
      </c>
      <c r="J160" s="254" t="s">
        <v>42</v>
      </c>
      <c r="K160" s="254" t="s">
        <v>1510</v>
      </c>
      <c r="L160" s="254" t="s">
        <v>6572</v>
      </c>
      <c r="M160" s="254" t="s">
        <v>6572</v>
      </c>
      <c r="N160" s="254" t="s">
        <v>26</v>
      </c>
      <c r="O160" s="254" t="s">
        <v>1510</v>
      </c>
      <c r="P160" s="254"/>
      <c r="Q160" s="254"/>
      <c r="R160" s="254"/>
      <c r="S160" s="255" t="s">
        <v>2710</v>
      </c>
      <c r="T160" s="255"/>
      <c r="U160" s="254"/>
      <c r="V160" s="254"/>
    </row>
    <row r="161" spans="1:22">
      <c r="A161" s="254">
        <v>160</v>
      </c>
      <c r="B161" s="254" t="s">
        <v>357</v>
      </c>
      <c r="C161" s="254" t="s">
        <v>358</v>
      </c>
      <c r="D161" s="254" t="s">
        <v>19</v>
      </c>
      <c r="E161" s="254" t="s">
        <v>6573</v>
      </c>
      <c r="F161" s="254" t="s">
        <v>2519</v>
      </c>
      <c r="G161" s="254">
        <v>2006</v>
      </c>
      <c r="H161" s="254">
        <v>49.762610000000002</v>
      </c>
      <c r="I161" s="254">
        <v>-112.44450500000001</v>
      </c>
      <c r="J161" s="254" t="s">
        <v>42</v>
      </c>
      <c r="K161" s="254" t="s">
        <v>1510</v>
      </c>
      <c r="L161" s="254" t="s">
        <v>6574</v>
      </c>
      <c r="M161" s="254" t="s">
        <v>6574</v>
      </c>
      <c r="N161" s="254" t="s">
        <v>26</v>
      </c>
      <c r="O161" s="254" t="s">
        <v>1510</v>
      </c>
      <c r="P161" s="254"/>
      <c r="Q161" s="254"/>
      <c r="R161" s="254"/>
      <c r="S161" s="255" t="s">
        <v>2710</v>
      </c>
      <c r="T161" s="255"/>
      <c r="U161" s="254"/>
      <c r="V161" s="254"/>
    </row>
    <row r="162" spans="1:22">
      <c r="A162" s="254">
        <v>161</v>
      </c>
      <c r="B162" s="254" t="s">
        <v>357</v>
      </c>
      <c r="C162" s="254" t="s">
        <v>358</v>
      </c>
      <c r="D162" s="254" t="s">
        <v>19</v>
      </c>
      <c r="E162" s="254" t="s">
        <v>6573</v>
      </c>
      <c r="F162" s="254" t="s">
        <v>2519</v>
      </c>
      <c r="G162" s="254">
        <v>2006</v>
      </c>
      <c r="H162" s="254">
        <v>49.762610000000002</v>
      </c>
      <c r="I162" s="254">
        <v>-112.44450500000001</v>
      </c>
      <c r="J162" s="254" t="s">
        <v>42</v>
      </c>
      <c r="K162" s="254" t="s">
        <v>1510</v>
      </c>
      <c r="L162" s="254" t="s">
        <v>6575</v>
      </c>
      <c r="M162" s="254" t="s">
        <v>6575</v>
      </c>
      <c r="N162" s="254" t="s">
        <v>26</v>
      </c>
      <c r="O162" s="254" t="s">
        <v>1510</v>
      </c>
      <c r="P162" s="254"/>
      <c r="Q162" s="254"/>
      <c r="R162" s="254"/>
      <c r="S162" s="255" t="s">
        <v>2710</v>
      </c>
      <c r="T162" s="255"/>
      <c r="U162" s="254"/>
      <c r="V162" s="254"/>
    </row>
    <row r="163" spans="1:22">
      <c r="A163" s="254">
        <v>162</v>
      </c>
      <c r="B163" s="254" t="s">
        <v>357</v>
      </c>
      <c r="C163" s="254" t="s">
        <v>358</v>
      </c>
      <c r="D163" s="254" t="s">
        <v>19</v>
      </c>
      <c r="E163" s="254" t="s">
        <v>6573</v>
      </c>
      <c r="F163" s="254" t="s">
        <v>2519</v>
      </c>
      <c r="G163" s="254">
        <v>2006</v>
      </c>
      <c r="H163" s="254">
        <v>49.762610000000002</v>
      </c>
      <c r="I163" s="254">
        <v>-112.44450500000001</v>
      </c>
      <c r="J163" s="254" t="s">
        <v>42</v>
      </c>
      <c r="K163" s="254" t="s">
        <v>1510</v>
      </c>
      <c r="L163" s="254" t="s">
        <v>6576</v>
      </c>
      <c r="M163" s="254" t="s">
        <v>6576</v>
      </c>
      <c r="N163" s="254" t="s">
        <v>26</v>
      </c>
      <c r="O163" s="254" t="s">
        <v>1510</v>
      </c>
      <c r="P163" s="254"/>
      <c r="Q163" s="254"/>
      <c r="R163" s="254"/>
      <c r="S163" s="255" t="s">
        <v>2710</v>
      </c>
      <c r="T163" s="255"/>
      <c r="U163" s="254"/>
      <c r="V163" s="254"/>
    </row>
    <row r="164" spans="1:22">
      <c r="A164" s="254">
        <v>163</v>
      </c>
      <c r="B164" s="254" t="s">
        <v>357</v>
      </c>
      <c r="C164" s="254" t="s">
        <v>358</v>
      </c>
      <c r="D164" s="254" t="s">
        <v>19</v>
      </c>
      <c r="E164" s="254" t="s">
        <v>2544</v>
      </c>
      <c r="F164" s="254" t="s">
        <v>2519</v>
      </c>
      <c r="G164" s="254">
        <v>2006</v>
      </c>
      <c r="H164" s="254">
        <v>49.727520200000001</v>
      </c>
      <c r="I164" s="254">
        <v>-112.61790929999999</v>
      </c>
      <c r="J164" s="254" t="s">
        <v>42</v>
      </c>
      <c r="K164" s="254" t="s">
        <v>1510</v>
      </c>
      <c r="L164" s="254" t="s">
        <v>6577</v>
      </c>
      <c r="M164" s="254" t="s">
        <v>6577</v>
      </c>
      <c r="N164" s="254" t="s">
        <v>26</v>
      </c>
      <c r="O164" s="254" t="s">
        <v>1510</v>
      </c>
      <c r="P164" s="254"/>
      <c r="Q164" s="254"/>
      <c r="R164" s="254"/>
      <c r="S164" s="255" t="s">
        <v>2710</v>
      </c>
      <c r="T164" s="255"/>
      <c r="U164" s="254"/>
      <c r="V164" s="254"/>
    </row>
    <row r="165" spans="1:22">
      <c r="A165" s="254">
        <v>164</v>
      </c>
      <c r="B165" s="254" t="s">
        <v>357</v>
      </c>
      <c r="C165" s="254" t="s">
        <v>358</v>
      </c>
      <c r="D165" s="254" t="s">
        <v>19</v>
      </c>
      <c r="E165" s="254" t="s">
        <v>2544</v>
      </c>
      <c r="F165" s="254" t="s">
        <v>2519</v>
      </c>
      <c r="G165" s="254">
        <v>2005</v>
      </c>
      <c r="H165" s="254">
        <v>49.727520200000001</v>
      </c>
      <c r="I165" s="254">
        <v>-112.61790929999999</v>
      </c>
      <c r="J165" s="254" t="s">
        <v>42</v>
      </c>
      <c r="K165" s="254" t="s">
        <v>1510</v>
      </c>
      <c r="L165" s="254" t="s">
        <v>6578</v>
      </c>
      <c r="M165" s="254" t="s">
        <v>6578</v>
      </c>
      <c r="N165" s="254" t="s">
        <v>26</v>
      </c>
      <c r="O165" s="254" t="s">
        <v>1510</v>
      </c>
      <c r="P165" s="254"/>
      <c r="Q165" s="254"/>
      <c r="R165" s="254"/>
      <c r="S165" s="255" t="s">
        <v>2710</v>
      </c>
      <c r="T165" s="255"/>
      <c r="U165" s="254"/>
      <c r="V165" s="254"/>
    </row>
    <row r="166" spans="1:22">
      <c r="A166" s="254">
        <v>165</v>
      </c>
      <c r="B166" s="254" t="s">
        <v>357</v>
      </c>
      <c r="C166" s="254" t="s">
        <v>358</v>
      </c>
      <c r="D166" s="254" t="s">
        <v>19</v>
      </c>
      <c r="E166" s="254" t="s">
        <v>2544</v>
      </c>
      <c r="F166" s="254" t="s">
        <v>2519</v>
      </c>
      <c r="G166" s="254">
        <v>2005</v>
      </c>
      <c r="H166" s="254">
        <v>49.727520200000001</v>
      </c>
      <c r="I166" s="254">
        <v>-112.61790929999999</v>
      </c>
      <c r="J166" s="254" t="s">
        <v>42</v>
      </c>
      <c r="K166" s="254" t="s">
        <v>1510</v>
      </c>
      <c r="L166" s="254" t="s">
        <v>6579</v>
      </c>
      <c r="M166" s="254" t="s">
        <v>6579</v>
      </c>
      <c r="N166" s="254" t="s">
        <v>26</v>
      </c>
      <c r="O166" s="254" t="s">
        <v>1510</v>
      </c>
      <c r="P166" s="254"/>
      <c r="Q166" s="254"/>
      <c r="R166" s="254"/>
      <c r="S166" s="255" t="s">
        <v>2710</v>
      </c>
      <c r="T166" s="255"/>
      <c r="U166" s="254"/>
      <c r="V166" s="254"/>
    </row>
    <row r="167" spans="1:22">
      <c r="A167" s="254">
        <v>166</v>
      </c>
      <c r="B167" s="254" t="s">
        <v>357</v>
      </c>
      <c r="C167" s="254" t="s">
        <v>358</v>
      </c>
      <c r="D167" s="254" t="s">
        <v>19</v>
      </c>
      <c r="E167" s="254" t="s">
        <v>2544</v>
      </c>
      <c r="F167" s="254" t="s">
        <v>2519</v>
      </c>
      <c r="G167" s="254">
        <v>2005</v>
      </c>
      <c r="H167" s="254">
        <v>49.727520200000001</v>
      </c>
      <c r="I167" s="254">
        <v>-112.61790929999999</v>
      </c>
      <c r="J167" s="254" t="s">
        <v>42</v>
      </c>
      <c r="K167" s="254" t="s">
        <v>1510</v>
      </c>
      <c r="L167" s="254" t="s">
        <v>6580</v>
      </c>
      <c r="M167" s="254" t="s">
        <v>6580</v>
      </c>
      <c r="N167" s="254" t="s">
        <v>26</v>
      </c>
      <c r="O167" s="254" t="s">
        <v>1510</v>
      </c>
      <c r="P167" s="254"/>
      <c r="Q167" s="254"/>
      <c r="R167" s="254"/>
      <c r="S167" s="255" t="s">
        <v>2710</v>
      </c>
      <c r="T167" s="255"/>
      <c r="U167" s="254"/>
      <c r="V167" s="254"/>
    </row>
    <row r="168" spans="1:22">
      <c r="A168" s="254">
        <v>167</v>
      </c>
      <c r="B168" s="254" t="s">
        <v>357</v>
      </c>
      <c r="C168" s="254" t="s">
        <v>358</v>
      </c>
      <c r="D168" s="254" t="s">
        <v>19</v>
      </c>
      <c r="E168" s="254" t="s">
        <v>2544</v>
      </c>
      <c r="F168" s="254" t="s">
        <v>2519</v>
      </c>
      <c r="G168" s="254">
        <v>2005</v>
      </c>
      <c r="H168" s="254">
        <v>49.727520200000001</v>
      </c>
      <c r="I168" s="254">
        <v>-112.61790929999999</v>
      </c>
      <c r="J168" s="254" t="s">
        <v>42</v>
      </c>
      <c r="K168" s="254" t="s">
        <v>1510</v>
      </c>
      <c r="L168" s="254" t="s">
        <v>6581</v>
      </c>
      <c r="M168" s="254" t="s">
        <v>6581</v>
      </c>
      <c r="N168" s="254" t="s">
        <v>26</v>
      </c>
      <c r="O168" s="254" t="s">
        <v>1510</v>
      </c>
      <c r="P168" s="254"/>
      <c r="Q168" s="254"/>
      <c r="R168" s="254"/>
      <c r="S168" s="255" t="s">
        <v>2710</v>
      </c>
      <c r="T168" s="255"/>
      <c r="U168" s="254"/>
      <c r="V168" s="254"/>
    </row>
    <row r="169" spans="1:22">
      <c r="A169" s="254">
        <v>168</v>
      </c>
      <c r="B169" s="254" t="s">
        <v>357</v>
      </c>
      <c r="C169" s="254" t="s">
        <v>358</v>
      </c>
      <c r="D169" s="254" t="s">
        <v>19</v>
      </c>
      <c r="E169" s="254" t="s">
        <v>2544</v>
      </c>
      <c r="F169" s="254" t="s">
        <v>2519</v>
      </c>
      <c r="G169" s="254">
        <v>2005</v>
      </c>
      <c r="H169" s="254">
        <v>49.727520200000001</v>
      </c>
      <c r="I169" s="254">
        <v>-112.61790929999999</v>
      </c>
      <c r="J169" s="254" t="s">
        <v>42</v>
      </c>
      <c r="K169" s="254" t="s">
        <v>1510</v>
      </c>
      <c r="L169" s="254" t="s">
        <v>6582</v>
      </c>
      <c r="M169" s="254" t="s">
        <v>6582</v>
      </c>
      <c r="N169" s="254" t="s">
        <v>26</v>
      </c>
      <c r="O169" s="254" t="s">
        <v>1510</v>
      </c>
      <c r="P169" s="254"/>
      <c r="Q169" s="254"/>
      <c r="R169" s="254"/>
      <c r="S169" s="255" t="s">
        <v>2710</v>
      </c>
      <c r="T169" s="255"/>
      <c r="U169" s="254"/>
      <c r="V169" s="254"/>
    </row>
    <row r="170" spans="1:22">
      <c r="A170" s="254">
        <v>169</v>
      </c>
      <c r="B170" s="254" t="s">
        <v>357</v>
      </c>
      <c r="C170" s="254" t="s">
        <v>358</v>
      </c>
      <c r="D170" s="254" t="s">
        <v>19</v>
      </c>
      <c r="E170" s="254" t="s">
        <v>2544</v>
      </c>
      <c r="F170" s="254" t="s">
        <v>2519</v>
      </c>
      <c r="G170" s="254">
        <v>2005</v>
      </c>
      <c r="H170" s="254">
        <v>49.727520200000001</v>
      </c>
      <c r="I170" s="254">
        <v>-112.61790929999999</v>
      </c>
      <c r="J170" s="254" t="s">
        <v>42</v>
      </c>
      <c r="K170" s="254" t="s">
        <v>1510</v>
      </c>
      <c r="L170" s="254" t="s">
        <v>6583</v>
      </c>
      <c r="M170" s="254" t="s">
        <v>6583</v>
      </c>
      <c r="N170" s="254" t="s">
        <v>26</v>
      </c>
      <c r="O170" s="254" t="s">
        <v>1510</v>
      </c>
      <c r="P170" s="254"/>
      <c r="Q170" s="254"/>
      <c r="R170" s="254"/>
      <c r="S170" s="255" t="s">
        <v>2710</v>
      </c>
      <c r="T170" s="255"/>
      <c r="U170" s="254"/>
      <c r="V170" s="254"/>
    </row>
    <row r="171" spans="1:22">
      <c r="A171" s="254">
        <v>170</v>
      </c>
      <c r="B171" s="254" t="s">
        <v>357</v>
      </c>
      <c r="C171" s="254" t="s">
        <v>358</v>
      </c>
      <c r="D171" s="254" t="s">
        <v>19</v>
      </c>
      <c r="E171" s="254" t="s">
        <v>2544</v>
      </c>
      <c r="F171" s="254" t="s">
        <v>2519</v>
      </c>
      <c r="G171" s="254">
        <v>2005</v>
      </c>
      <c r="H171" s="254">
        <v>49.727520200000001</v>
      </c>
      <c r="I171" s="254">
        <v>-112.61790929999999</v>
      </c>
      <c r="J171" s="254" t="s">
        <v>42</v>
      </c>
      <c r="K171" s="254" t="s">
        <v>1510</v>
      </c>
      <c r="L171" s="254" t="s">
        <v>6584</v>
      </c>
      <c r="M171" s="254" t="s">
        <v>6584</v>
      </c>
      <c r="N171" s="254" t="s">
        <v>26</v>
      </c>
      <c r="O171" s="254" t="s">
        <v>1510</v>
      </c>
      <c r="P171" s="254"/>
      <c r="Q171" s="254"/>
      <c r="R171" s="254"/>
      <c r="S171" s="255" t="s">
        <v>2710</v>
      </c>
      <c r="T171" s="255"/>
      <c r="U171" s="254"/>
      <c r="V171" s="254"/>
    </row>
    <row r="172" spans="1:22">
      <c r="A172" s="254">
        <v>171</v>
      </c>
      <c r="B172" s="254" t="s">
        <v>357</v>
      </c>
      <c r="C172" s="254" t="s">
        <v>358</v>
      </c>
      <c r="D172" s="254" t="s">
        <v>19</v>
      </c>
      <c r="E172" s="254" t="s">
        <v>2544</v>
      </c>
      <c r="F172" s="254" t="s">
        <v>2519</v>
      </c>
      <c r="G172" s="254">
        <v>2005</v>
      </c>
      <c r="H172" s="254">
        <v>49.727520200000001</v>
      </c>
      <c r="I172" s="254">
        <v>-112.61790929999999</v>
      </c>
      <c r="J172" s="254" t="s">
        <v>42</v>
      </c>
      <c r="K172" s="254" t="s">
        <v>1510</v>
      </c>
      <c r="L172" s="254" t="s">
        <v>6585</v>
      </c>
      <c r="M172" s="254" t="s">
        <v>6585</v>
      </c>
      <c r="N172" s="254" t="s">
        <v>26</v>
      </c>
      <c r="O172" s="254" t="s">
        <v>1510</v>
      </c>
      <c r="P172" s="254"/>
      <c r="Q172" s="254"/>
      <c r="R172" s="254"/>
      <c r="S172" s="255" t="s">
        <v>2710</v>
      </c>
      <c r="T172" s="255"/>
      <c r="U172" s="254"/>
      <c r="V172" s="254"/>
    </row>
    <row r="173" spans="1:22">
      <c r="A173" s="254">
        <v>172</v>
      </c>
      <c r="B173" s="254" t="s">
        <v>357</v>
      </c>
      <c r="C173" s="254" t="s">
        <v>358</v>
      </c>
      <c r="D173" s="254" t="s">
        <v>19</v>
      </c>
      <c r="E173" s="254" t="s">
        <v>2544</v>
      </c>
      <c r="F173" s="254" t="s">
        <v>2519</v>
      </c>
      <c r="G173" s="254">
        <v>2005</v>
      </c>
      <c r="H173" s="254">
        <v>49.727520200000001</v>
      </c>
      <c r="I173" s="254">
        <v>-112.61790929999999</v>
      </c>
      <c r="J173" s="254" t="s">
        <v>42</v>
      </c>
      <c r="K173" s="254" t="s">
        <v>1510</v>
      </c>
      <c r="L173" s="254" t="s">
        <v>6586</v>
      </c>
      <c r="M173" s="254" t="s">
        <v>6586</v>
      </c>
      <c r="N173" s="254" t="s">
        <v>26</v>
      </c>
      <c r="O173" s="254" t="s">
        <v>1510</v>
      </c>
      <c r="P173" s="254"/>
      <c r="Q173" s="254"/>
      <c r="R173" s="254"/>
      <c r="S173" s="255" t="s">
        <v>2710</v>
      </c>
      <c r="T173" s="255"/>
      <c r="U173" s="254"/>
      <c r="V173" s="254"/>
    </row>
    <row r="174" spans="1:22">
      <c r="A174" s="254">
        <v>173</v>
      </c>
      <c r="B174" s="254" t="s">
        <v>357</v>
      </c>
      <c r="C174" s="254" t="s">
        <v>358</v>
      </c>
      <c r="D174" s="254" t="s">
        <v>19</v>
      </c>
      <c r="E174" s="254" t="s">
        <v>2544</v>
      </c>
      <c r="F174" s="254" t="s">
        <v>2519</v>
      </c>
      <c r="G174" s="254">
        <v>2005</v>
      </c>
      <c r="H174" s="254">
        <v>49.727520200000001</v>
      </c>
      <c r="I174" s="254">
        <v>-112.61790929999999</v>
      </c>
      <c r="J174" s="254" t="s">
        <v>42</v>
      </c>
      <c r="K174" s="254" t="s">
        <v>1510</v>
      </c>
      <c r="L174" s="254" t="s">
        <v>6587</v>
      </c>
      <c r="M174" s="254" t="s">
        <v>6587</v>
      </c>
      <c r="N174" s="254" t="s">
        <v>26</v>
      </c>
      <c r="O174" s="254" t="s">
        <v>1510</v>
      </c>
      <c r="P174" s="254"/>
      <c r="Q174" s="254"/>
      <c r="R174" s="254"/>
      <c r="S174" s="255" t="s">
        <v>2710</v>
      </c>
      <c r="T174" s="255"/>
      <c r="U174" s="254"/>
      <c r="V174" s="254"/>
    </row>
    <row r="175" spans="1:22">
      <c r="A175" s="254">
        <v>174</v>
      </c>
      <c r="B175" s="254" t="s">
        <v>357</v>
      </c>
      <c r="C175" s="254" t="s">
        <v>358</v>
      </c>
      <c r="D175" s="254" t="s">
        <v>19</v>
      </c>
      <c r="E175" s="254" t="s">
        <v>2544</v>
      </c>
      <c r="F175" s="254" t="s">
        <v>2519</v>
      </c>
      <c r="G175" s="254">
        <v>2005</v>
      </c>
      <c r="H175" s="254">
        <v>49.727520200000001</v>
      </c>
      <c r="I175" s="254">
        <v>-112.61790929999999</v>
      </c>
      <c r="J175" s="254" t="s">
        <v>42</v>
      </c>
      <c r="K175" s="254" t="s">
        <v>1510</v>
      </c>
      <c r="L175" s="254" t="s">
        <v>6588</v>
      </c>
      <c r="M175" s="254" t="s">
        <v>6588</v>
      </c>
      <c r="N175" s="254" t="s">
        <v>26</v>
      </c>
      <c r="O175" s="254" t="s">
        <v>1510</v>
      </c>
      <c r="P175" s="254"/>
      <c r="Q175" s="254"/>
      <c r="R175" s="254"/>
      <c r="S175" s="255" t="s">
        <v>2710</v>
      </c>
      <c r="T175" s="255"/>
      <c r="U175" s="254"/>
      <c r="V175" s="254"/>
    </row>
    <row r="176" spans="1:22">
      <c r="A176" s="254">
        <v>175</v>
      </c>
      <c r="B176" s="254" t="s">
        <v>357</v>
      </c>
      <c r="C176" s="254" t="s">
        <v>358</v>
      </c>
      <c r="D176" s="254" t="s">
        <v>19</v>
      </c>
      <c r="E176" s="254" t="s">
        <v>2544</v>
      </c>
      <c r="F176" s="254" t="s">
        <v>2519</v>
      </c>
      <c r="G176" s="254">
        <v>2005</v>
      </c>
      <c r="H176" s="254">
        <v>49.727520200000001</v>
      </c>
      <c r="I176" s="254">
        <v>-112.61790929999999</v>
      </c>
      <c r="J176" s="254" t="s">
        <v>42</v>
      </c>
      <c r="K176" s="254" t="s">
        <v>1510</v>
      </c>
      <c r="L176" s="254" t="s">
        <v>6589</v>
      </c>
      <c r="M176" s="254" t="s">
        <v>6589</v>
      </c>
      <c r="N176" s="254" t="s">
        <v>26</v>
      </c>
      <c r="O176" s="254" t="s">
        <v>1510</v>
      </c>
      <c r="P176" s="254"/>
      <c r="Q176" s="254"/>
      <c r="R176" s="254"/>
      <c r="S176" s="255" t="s">
        <v>2710</v>
      </c>
      <c r="T176" s="255"/>
      <c r="U176" s="254"/>
      <c r="V176" s="254"/>
    </row>
    <row r="177" spans="1:22">
      <c r="A177" s="254">
        <v>176</v>
      </c>
      <c r="B177" s="254" t="s">
        <v>357</v>
      </c>
      <c r="C177" s="254" t="s">
        <v>358</v>
      </c>
      <c r="D177" s="254" t="s">
        <v>19</v>
      </c>
      <c r="E177" s="254" t="s">
        <v>2544</v>
      </c>
      <c r="F177" s="254" t="s">
        <v>2519</v>
      </c>
      <c r="G177" s="254">
        <v>2005</v>
      </c>
      <c r="H177" s="254">
        <v>49.727520200000001</v>
      </c>
      <c r="I177" s="254">
        <v>-112.61790929999999</v>
      </c>
      <c r="J177" s="254" t="s">
        <v>42</v>
      </c>
      <c r="K177" s="254" t="s">
        <v>1510</v>
      </c>
      <c r="L177" s="254" t="s">
        <v>6590</v>
      </c>
      <c r="M177" s="254" t="s">
        <v>6590</v>
      </c>
      <c r="N177" s="254" t="s">
        <v>26</v>
      </c>
      <c r="O177" s="254" t="s">
        <v>1510</v>
      </c>
      <c r="P177" s="254"/>
      <c r="Q177" s="254"/>
      <c r="R177" s="254"/>
      <c r="S177" s="255" t="s">
        <v>2710</v>
      </c>
      <c r="T177" s="255"/>
      <c r="U177" s="254"/>
      <c r="V177" s="254"/>
    </row>
    <row r="178" spans="1:22">
      <c r="A178" s="254">
        <v>177</v>
      </c>
      <c r="B178" s="254" t="s">
        <v>357</v>
      </c>
      <c r="C178" s="254" t="s">
        <v>358</v>
      </c>
      <c r="D178" s="254" t="s">
        <v>19</v>
      </c>
      <c r="E178" s="254" t="s">
        <v>2544</v>
      </c>
      <c r="F178" s="254" t="s">
        <v>2519</v>
      </c>
      <c r="G178" s="254">
        <v>2005</v>
      </c>
      <c r="H178" s="254">
        <v>49.727520200000001</v>
      </c>
      <c r="I178" s="254">
        <v>-112.61790929999999</v>
      </c>
      <c r="J178" s="254" t="s">
        <v>42</v>
      </c>
      <c r="K178" s="254" t="s">
        <v>1510</v>
      </c>
      <c r="L178" s="254" t="s">
        <v>6591</v>
      </c>
      <c r="M178" s="254" t="s">
        <v>6591</v>
      </c>
      <c r="N178" s="254" t="s">
        <v>26</v>
      </c>
      <c r="O178" s="254" t="s">
        <v>1510</v>
      </c>
      <c r="P178" s="254"/>
      <c r="Q178" s="254"/>
      <c r="R178" s="254"/>
      <c r="S178" s="255" t="s">
        <v>2710</v>
      </c>
      <c r="T178" s="255"/>
      <c r="U178" s="254"/>
      <c r="V178" s="254"/>
    </row>
    <row r="179" spans="1:22">
      <c r="A179" s="254">
        <v>178</v>
      </c>
      <c r="B179" s="254" t="s">
        <v>357</v>
      </c>
      <c r="C179" s="254" t="s">
        <v>358</v>
      </c>
      <c r="D179" s="254" t="s">
        <v>19</v>
      </c>
      <c r="E179" s="254" t="s">
        <v>2544</v>
      </c>
      <c r="F179" s="254" t="s">
        <v>2519</v>
      </c>
      <c r="G179" s="254">
        <v>2005</v>
      </c>
      <c r="H179" s="254">
        <v>49.727520200000001</v>
      </c>
      <c r="I179" s="254">
        <v>-112.61790929999999</v>
      </c>
      <c r="J179" s="254" t="s">
        <v>42</v>
      </c>
      <c r="K179" s="254" t="s">
        <v>1510</v>
      </c>
      <c r="L179" s="254" t="s">
        <v>6592</v>
      </c>
      <c r="M179" s="254" t="s">
        <v>6592</v>
      </c>
      <c r="N179" s="254" t="s">
        <v>26</v>
      </c>
      <c r="O179" s="254" t="s">
        <v>1510</v>
      </c>
      <c r="P179" s="254"/>
      <c r="Q179" s="254"/>
      <c r="R179" s="254"/>
      <c r="S179" s="255" t="s">
        <v>2710</v>
      </c>
      <c r="T179" s="255"/>
      <c r="U179" s="254"/>
      <c r="V179" s="254"/>
    </row>
    <row r="180" spans="1:22">
      <c r="A180" s="254">
        <v>179</v>
      </c>
      <c r="B180" s="254" t="s">
        <v>357</v>
      </c>
      <c r="C180" s="254" t="s">
        <v>358</v>
      </c>
      <c r="D180" s="254" t="s">
        <v>19</v>
      </c>
      <c r="E180" s="254" t="s">
        <v>2544</v>
      </c>
      <c r="F180" s="254" t="s">
        <v>2519</v>
      </c>
      <c r="G180" s="254">
        <v>2005</v>
      </c>
      <c r="H180" s="254">
        <v>49.727520200000001</v>
      </c>
      <c r="I180" s="254">
        <v>-112.61790929999999</v>
      </c>
      <c r="J180" s="254" t="s">
        <v>42</v>
      </c>
      <c r="K180" s="254" t="s">
        <v>1510</v>
      </c>
      <c r="L180" s="254" t="s">
        <v>6593</v>
      </c>
      <c r="M180" s="254" t="s">
        <v>6593</v>
      </c>
      <c r="N180" s="254" t="s">
        <v>26</v>
      </c>
      <c r="O180" s="254" t="s">
        <v>1510</v>
      </c>
      <c r="P180" s="254"/>
      <c r="Q180" s="254"/>
      <c r="R180" s="254"/>
      <c r="S180" s="255" t="s">
        <v>2710</v>
      </c>
      <c r="T180" s="255"/>
      <c r="U180" s="254"/>
      <c r="V180" s="254"/>
    </row>
    <row r="181" spans="1:22">
      <c r="A181" s="254">
        <v>180</v>
      </c>
      <c r="B181" s="254" t="s">
        <v>357</v>
      </c>
      <c r="C181" s="254" t="s">
        <v>358</v>
      </c>
      <c r="D181" s="254" t="s">
        <v>19</v>
      </c>
      <c r="E181" s="254" t="s">
        <v>2544</v>
      </c>
      <c r="F181" s="254" t="s">
        <v>2519</v>
      </c>
      <c r="G181" s="254">
        <v>2005</v>
      </c>
      <c r="H181" s="254">
        <v>49.727520200000001</v>
      </c>
      <c r="I181" s="254">
        <v>-112.61790929999999</v>
      </c>
      <c r="J181" s="254" t="s">
        <v>42</v>
      </c>
      <c r="K181" s="254" t="s">
        <v>1510</v>
      </c>
      <c r="L181" s="254" t="s">
        <v>6594</v>
      </c>
      <c r="M181" s="254" t="s">
        <v>6594</v>
      </c>
      <c r="N181" s="254" t="s">
        <v>26</v>
      </c>
      <c r="O181" s="254" t="s">
        <v>1510</v>
      </c>
      <c r="P181" s="254"/>
      <c r="Q181" s="254"/>
      <c r="R181" s="254"/>
      <c r="S181" s="255" t="s">
        <v>2710</v>
      </c>
      <c r="T181" s="255"/>
      <c r="U181" s="254"/>
      <c r="V181" s="254"/>
    </row>
    <row r="182" spans="1:22">
      <c r="A182" s="254">
        <v>181</v>
      </c>
      <c r="B182" s="254" t="s">
        <v>357</v>
      </c>
      <c r="C182" s="254" t="s">
        <v>358</v>
      </c>
      <c r="D182" s="254" t="s">
        <v>19</v>
      </c>
      <c r="E182" s="254" t="s">
        <v>2544</v>
      </c>
      <c r="F182" s="254" t="s">
        <v>2519</v>
      </c>
      <c r="G182" s="254">
        <v>2005</v>
      </c>
      <c r="H182" s="254">
        <v>49.727520200000001</v>
      </c>
      <c r="I182" s="254">
        <v>-112.61790929999999</v>
      </c>
      <c r="J182" s="254" t="s">
        <v>42</v>
      </c>
      <c r="K182" s="254" t="s">
        <v>1510</v>
      </c>
      <c r="L182" s="254" t="s">
        <v>6595</v>
      </c>
      <c r="M182" s="254" t="s">
        <v>6595</v>
      </c>
      <c r="N182" s="254" t="s">
        <v>26</v>
      </c>
      <c r="O182" s="254" t="s">
        <v>1510</v>
      </c>
      <c r="P182" s="254"/>
      <c r="Q182" s="254"/>
      <c r="R182" s="254"/>
      <c r="S182" s="255" t="s">
        <v>2710</v>
      </c>
      <c r="T182" s="255"/>
      <c r="U182" s="254"/>
      <c r="V182" s="254"/>
    </row>
    <row r="183" spans="1:22">
      <c r="A183" s="254">
        <v>182</v>
      </c>
      <c r="B183" s="254" t="s">
        <v>357</v>
      </c>
      <c r="C183" s="254" t="s">
        <v>358</v>
      </c>
      <c r="D183" s="254" t="s">
        <v>19</v>
      </c>
      <c r="E183" s="254" t="s">
        <v>6596</v>
      </c>
      <c r="F183" s="254" t="s">
        <v>2519</v>
      </c>
      <c r="G183" s="254">
        <v>2005</v>
      </c>
      <c r="H183" s="254">
        <v>49.757888999999999</v>
      </c>
      <c r="I183" s="254">
        <v>-112.35302609999999</v>
      </c>
      <c r="J183" s="254" t="s">
        <v>42</v>
      </c>
      <c r="K183" s="254" t="s">
        <v>1510</v>
      </c>
      <c r="L183" s="254" t="s">
        <v>6597</v>
      </c>
      <c r="M183" s="254" t="s">
        <v>6597</v>
      </c>
      <c r="N183" s="254" t="s">
        <v>26</v>
      </c>
      <c r="O183" s="254" t="s">
        <v>1510</v>
      </c>
      <c r="P183" s="254"/>
      <c r="Q183" s="254"/>
      <c r="R183" s="254"/>
      <c r="S183" s="255" t="s">
        <v>2710</v>
      </c>
      <c r="T183" s="255"/>
      <c r="U183" s="254"/>
      <c r="V183" s="254"/>
    </row>
    <row r="184" spans="1:22">
      <c r="A184" s="254">
        <v>183</v>
      </c>
      <c r="B184" s="254" t="s">
        <v>357</v>
      </c>
      <c r="C184" s="254" t="s">
        <v>358</v>
      </c>
      <c r="D184" s="254" t="s">
        <v>19</v>
      </c>
      <c r="E184" s="254" t="s">
        <v>6598</v>
      </c>
      <c r="F184" s="254" t="s">
        <v>2519</v>
      </c>
      <c r="G184" s="254">
        <v>2005</v>
      </c>
      <c r="H184" s="254">
        <v>51.632028099999999</v>
      </c>
      <c r="I184" s="254">
        <v>-112.3740475</v>
      </c>
      <c r="J184" s="254" t="s">
        <v>42</v>
      </c>
      <c r="K184" s="254" t="s">
        <v>1510</v>
      </c>
      <c r="L184" s="254" t="s">
        <v>6599</v>
      </c>
      <c r="M184" s="254" t="s">
        <v>6599</v>
      </c>
      <c r="N184" s="254" t="s">
        <v>26</v>
      </c>
      <c r="O184" s="254" t="s">
        <v>1510</v>
      </c>
      <c r="P184" s="254"/>
      <c r="Q184" s="254"/>
      <c r="R184" s="254"/>
      <c r="S184" s="255" t="s">
        <v>2710</v>
      </c>
      <c r="T184" s="255"/>
      <c r="U184" s="254"/>
      <c r="V184" s="254"/>
    </row>
    <row r="185" spans="1:22">
      <c r="A185" s="254">
        <v>184</v>
      </c>
      <c r="B185" s="254" t="s">
        <v>357</v>
      </c>
      <c r="C185" s="254" t="s">
        <v>358</v>
      </c>
      <c r="D185" s="254" t="s">
        <v>19</v>
      </c>
      <c r="E185" s="254" t="s">
        <v>2557</v>
      </c>
      <c r="F185" s="254" t="s">
        <v>2519</v>
      </c>
      <c r="G185" s="254">
        <v>2006</v>
      </c>
      <c r="H185" s="254">
        <v>49.968224900000003</v>
      </c>
      <c r="I185" s="254">
        <v>-110.5869951</v>
      </c>
      <c r="J185" s="254" t="s">
        <v>42</v>
      </c>
      <c r="K185" s="254" t="s">
        <v>1510</v>
      </c>
      <c r="L185" s="254" t="s">
        <v>6600</v>
      </c>
      <c r="M185" s="254" t="s">
        <v>6600</v>
      </c>
      <c r="N185" s="254" t="s">
        <v>26</v>
      </c>
      <c r="O185" s="254" t="s">
        <v>1510</v>
      </c>
      <c r="P185" s="254"/>
      <c r="Q185" s="254"/>
      <c r="R185" s="254"/>
      <c r="S185" s="255" t="s">
        <v>2710</v>
      </c>
      <c r="T185" s="255"/>
      <c r="U185" s="254"/>
      <c r="V185" s="254"/>
    </row>
    <row r="186" spans="1:22">
      <c r="A186" s="254">
        <v>185</v>
      </c>
      <c r="B186" s="254" t="s">
        <v>357</v>
      </c>
      <c r="C186" s="254" t="s">
        <v>358</v>
      </c>
      <c r="D186" s="254" t="s">
        <v>19</v>
      </c>
      <c r="E186" s="254" t="s">
        <v>2557</v>
      </c>
      <c r="F186" s="254" t="s">
        <v>2519</v>
      </c>
      <c r="G186" s="254">
        <v>2006</v>
      </c>
      <c r="H186" s="254">
        <v>49.968224900000003</v>
      </c>
      <c r="I186" s="254">
        <v>-110.5869951</v>
      </c>
      <c r="J186" s="254" t="s">
        <v>42</v>
      </c>
      <c r="K186" s="254" t="s">
        <v>1510</v>
      </c>
      <c r="L186" s="254" t="s">
        <v>6601</v>
      </c>
      <c r="M186" s="254" t="s">
        <v>6601</v>
      </c>
      <c r="N186" s="254" t="s">
        <v>26</v>
      </c>
      <c r="O186" s="254" t="s">
        <v>1510</v>
      </c>
      <c r="P186" s="254"/>
      <c r="Q186" s="254"/>
      <c r="R186" s="254"/>
      <c r="S186" s="255" t="s">
        <v>2710</v>
      </c>
      <c r="T186" s="255"/>
      <c r="U186" s="254"/>
      <c r="V186" s="254"/>
    </row>
    <row r="187" spans="1:22">
      <c r="A187" s="254">
        <v>186</v>
      </c>
      <c r="B187" s="254" t="s">
        <v>357</v>
      </c>
      <c r="C187" s="254" t="s">
        <v>358</v>
      </c>
      <c r="D187" s="254" t="s">
        <v>19</v>
      </c>
      <c r="E187" s="254" t="s">
        <v>2557</v>
      </c>
      <c r="F187" s="254" t="s">
        <v>2519</v>
      </c>
      <c r="G187" s="254">
        <v>2006</v>
      </c>
      <c r="H187" s="254">
        <v>49.968224900000003</v>
      </c>
      <c r="I187" s="254">
        <v>-110.5869951</v>
      </c>
      <c r="J187" s="254" t="s">
        <v>42</v>
      </c>
      <c r="K187" s="254" t="s">
        <v>1510</v>
      </c>
      <c r="L187" s="254" t="s">
        <v>6602</v>
      </c>
      <c r="M187" s="254" t="s">
        <v>6602</v>
      </c>
      <c r="N187" s="254" t="s">
        <v>26</v>
      </c>
      <c r="O187" s="254" t="s">
        <v>1510</v>
      </c>
      <c r="P187" s="254"/>
      <c r="Q187" s="254"/>
      <c r="R187" s="254"/>
      <c r="S187" s="255" t="s">
        <v>2710</v>
      </c>
      <c r="T187" s="255"/>
      <c r="U187" s="254"/>
      <c r="V187" s="254"/>
    </row>
    <row r="188" spans="1:22">
      <c r="A188" s="254">
        <v>187</v>
      </c>
      <c r="B188" s="254" t="s">
        <v>357</v>
      </c>
      <c r="C188" s="254" t="s">
        <v>358</v>
      </c>
      <c r="D188" s="254" t="s">
        <v>19</v>
      </c>
      <c r="E188" s="254" t="s">
        <v>6603</v>
      </c>
      <c r="F188" s="254" t="s">
        <v>2519</v>
      </c>
      <c r="G188" s="254">
        <v>2006</v>
      </c>
      <c r="H188" s="254">
        <v>50.164518000000001</v>
      </c>
      <c r="I188" s="254">
        <v>-112.419032</v>
      </c>
      <c r="J188" s="254" t="s">
        <v>42</v>
      </c>
      <c r="K188" s="254" t="s">
        <v>1510</v>
      </c>
      <c r="L188" s="254" t="s">
        <v>6604</v>
      </c>
      <c r="M188" s="254" t="s">
        <v>6604</v>
      </c>
      <c r="N188" s="254" t="s">
        <v>26</v>
      </c>
      <c r="O188" s="254" t="s">
        <v>1510</v>
      </c>
      <c r="P188" s="254"/>
      <c r="Q188" s="254"/>
      <c r="R188" s="254"/>
      <c r="S188" s="255" t="s">
        <v>2710</v>
      </c>
      <c r="T188" s="255"/>
      <c r="U188" s="254"/>
      <c r="V188" s="254"/>
    </row>
    <row r="189" spans="1:22">
      <c r="A189" s="254">
        <v>188</v>
      </c>
      <c r="B189" s="254" t="s">
        <v>357</v>
      </c>
      <c r="C189" s="254" t="s">
        <v>358</v>
      </c>
      <c r="D189" s="254" t="s">
        <v>19</v>
      </c>
      <c r="E189" s="254" t="s">
        <v>6603</v>
      </c>
      <c r="F189" s="254" t="s">
        <v>2519</v>
      </c>
      <c r="G189" s="254">
        <v>2006</v>
      </c>
      <c r="H189" s="254">
        <v>50.164518000000001</v>
      </c>
      <c r="I189" s="254">
        <v>-112.419032</v>
      </c>
      <c r="J189" s="254" t="s">
        <v>42</v>
      </c>
      <c r="K189" s="254" t="s">
        <v>1510</v>
      </c>
      <c r="L189" s="254" t="s">
        <v>6605</v>
      </c>
      <c r="M189" s="254" t="s">
        <v>6605</v>
      </c>
      <c r="N189" s="254" t="s">
        <v>26</v>
      </c>
      <c r="O189" s="254" t="s">
        <v>1510</v>
      </c>
      <c r="P189" s="254"/>
      <c r="Q189" s="254"/>
      <c r="R189" s="254"/>
      <c r="S189" s="255" t="s">
        <v>2710</v>
      </c>
      <c r="T189" s="255"/>
      <c r="U189" s="254"/>
      <c r="V189" s="254"/>
    </row>
    <row r="190" spans="1:22">
      <c r="A190" s="254">
        <v>189</v>
      </c>
      <c r="B190" s="254" t="s">
        <v>357</v>
      </c>
      <c r="C190" s="254" t="s">
        <v>358</v>
      </c>
      <c r="D190" s="254" t="s">
        <v>19</v>
      </c>
      <c r="E190" s="254" t="s">
        <v>6603</v>
      </c>
      <c r="F190" s="254" t="s">
        <v>2519</v>
      </c>
      <c r="G190" s="254">
        <v>2006</v>
      </c>
      <c r="H190" s="254">
        <v>50.164518000000001</v>
      </c>
      <c r="I190" s="254">
        <v>-112.419032</v>
      </c>
      <c r="J190" s="254" t="s">
        <v>42</v>
      </c>
      <c r="K190" s="254" t="s">
        <v>1510</v>
      </c>
      <c r="L190" s="254" t="s">
        <v>6606</v>
      </c>
      <c r="M190" s="254" t="s">
        <v>6606</v>
      </c>
      <c r="N190" s="254" t="s">
        <v>26</v>
      </c>
      <c r="O190" s="254" t="s">
        <v>1510</v>
      </c>
      <c r="P190" s="254"/>
      <c r="Q190" s="254"/>
      <c r="R190" s="254"/>
      <c r="S190" s="255" t="s">
        <v>2710</v>
      </c>
      <c r="T190" s="255"/>
      <c r="U190" s="254"/>
      <c r="V190" s="254"/>
    </row>
    <row r="191" spans="1:22">
      <c r="A191" s="254">
        <v>190</v>
      </c>
      <c r="B191" s="254" t="s">
        <v>357</v>
      </c>
      <c r="C191" s="254" t="s">
        <v>358</v>
      </c>
      <c r="D191" s="254" t="s">
        <v>19</v>
      </c>
      <c r="E191" s="254" t="s">
        <v>6603</v>
      </c>
      <c r="F191" s="254" t="s">
        <v>2519</v>
      </c>
      <c r="G191" s="254">
        <v>2006</v>
      </c>
      <c r="H191" s="254">
        <v>50.164518000000001</v>
      </c>
      <c r="I191" s="254">
        <v>-112.419032</v>
      </c>
      <c r="J191" s="254" t="s">
        <v>42</v>
      </c>
      <c r="K191" s="254" t="s">
        <v>1510</v>
      </c>
      <c r="L191" s="254" t="s">
        <v>6607</v>
      </c>
      <c r="M191" s="254" t="s">
        <v>6607</v>
      </c>
      <c r="N191" s="254" t="s">
        <v>26</v>
      </c>
      <c r="O191" s="254" t="s">
        <v>1510</v>
      </c>
      <c r="P191" s="254"/>
      <c r="Q191" s="254"/>
      <c r="R191" s="254"/>
      <c r="S191" s="255" t="s">
        <v>2710</v>
      </c>
      <c r="T191" s="255"/>
      <c r="U191" s="254"/>
      <c r="V191" s="254"/>
    </row>
    <row r="192" spans="1:22">
      <c r="A192" s="254">
        <v>191</v>
      </c>
      <c r="B192" s="254" t="s">
        <v>357</v>
      </c>
      <c r="C192" s="254" t="s">
        <v>358</v>
      </c>
      <c r="D192" s="254" t="s">
        <v>19</v>
      </c>
      <c r="E192" s="254" t="s">
        <v>6603</v>
      </c>
      <c r="F192" s="254" t="s">
        <v>2519</v>
      </c>
      <c r="G192" s="254">
        <v>2006</v>
      </c>
      <c r="H192" s="254">
        <v>50.164518000000001</v>
      </c>
      <c r="I192" s="254">
        <v>-112.419032</v>
      </c>
      <c r="J192" s="254" t="s">
        <v>42</v>
      </c>
      <c r="K192" s="254" t="s">
        <v>1510</v>
      </c>
      <c r="L192" s="254" t="s">
        <v>6608</v>
      </c>
      <c r="M192" s="254" t="s">
        <v>6608</v>
      </c>
      <c r="N192" s="254" t="s">
        <v>26</v>
      </c>
      <c r="O192" s="254" t="s">
        <v>1510</v>
      </c>
      <c r="P192" s="254"/>
      <c r="Q192" s="254"/>
      <c r="R192" s="254"/>
      <c r="S192" s="255" t="s">
        <v>2710</v>
      </c>
      <c r="T192" s="255"/>
      <c r="U192" s="254"/>
      <c r="V192" s="254"/>
    </row>
    <row r="193" spans="1:22">
      <c r="A193" s="254">
        <v>192</v>
      </c>
      <c r="B193" s="254" t="s">
        <v>357</v>
      </c>
      <c r="C193" s="254" t="s">
        <v>358</v>
      </c>
      <c r="D193" s="254" t="s">
        <v>19</v>
      </c>
      <c r="E193" s="254" t="s">
        <v>6603</v>
      </c>
      <c r="F193" s="254" t="s">
        <v>2519</v>
      </c>
      <c r="G193" s="254">
        <v>2006</v>
      </c>
      <c r="H193" s="254">
        <v>50.164518000000001</v>
      </c>
      <c r="I193" s="254">
        <v>-112.419032</v>
      </c>
      <c r="J193" s="254" t="s">
        <v>42</v>
      </c>
      <c r="K193" s="254" t="s">
        <v>1510</v>
      </c>
      <c r="L193" s="254" t="s">
        <v>6609</v>
      </c>
      <c r="M193" s="254" t="s">
        <v>6609</v>
      </c>
      <c r="N193" s="254" t="s">
        <v>26</v>
      </c>
      <c r="O193" s="254" t="s">
        <v>1510</v>
      </c>
      <c r="P193" s="254"/>
      <c r="Q193" s="254"/>
      <c r="R193" s="254"/>
      <c r="S193" s="255" t="s">
        <v>2710</v>
      </c>
      <c r="T193" s="255"/>
      <c r="U193" s="254"/>
      <c r="V193" s="254"/>
    </row>
    <row r="194" spans="1:22">
      <c r="A194" s="254">
        <v>193</v>
      </c>
      <c r="B194" s="254" t="s">
        <v>357</v>
      </c>
      <c r="C194" s="254" t="s">
        <v>358</v>
      </c>
      <c r="D194" s="254" t="s">
        <v>19</v>
      </c>
      <c r="E194" s="254" t="s">
        <v>6603</v>
      </c>
      <c r="F194" s="254" t="s">
        <v>2519</v>
      </c>
      <c r="G194" s="254">
        <v>2006</v>
      </c>
      <c r="H194" s="254">
        <v>50.164518000000001</v>
      </c>
      <c r="I194" s="254">
        <v>-112.419032</v>
      </c>
      <c r="J194" s="254" t="s">
        <v>42</v>
      </c>
      <c r="K194" s="254" t="s">
        <v>1510</v>
      </c>
      <c r="L194" s="254" t="s">
        <v>6610</v>
      </c>
      <c r="M194" s="254" t="s">
        <v>6610</v>
      </c>
      <c r="N194" s="254" t="s">
        <v>26</v>
      </c>
      <c r="O194" s="254" t="s">
        <v>1510</v>
      </c>
      <c r="P194" s="254"/>
      <c r="Q194" s="254"/>
      <c r="R194" s="254"/>
      <c r="S194" s="255" t="s">
        <v>2710</v>
      </c>
      <c r="T194" s="255"/>
      <c r="U194" s="254"/>
      <c r="V194" s="254"/>
    </row>
    <row r="195" spans="1:22">
      <c r="A195" s="254">
        <v>194</v>
      </c>
      <c r="B195" s="254" t="s">
        <v>357</v>
      </c>
      <c r="C195" s="254" t="s">
        <v>358</v>
      </c>
      <c r="D195" s="254" t="s">
        <v>19</v>
      </c>
      <c r="E195" s="254" t="s">
        <v>6603</v>
      </c>
      <c r="F195" s="254" t="s">
        <v>2519</v>
      </c>
      <c r="G195" s="254">
        <v>2006</v>
      </c>
      <c r="H195" s="254">
        <v>50.164518000000001</v>
      </c>
      <c r="I195" s="254">
        <v>-112.419032</v>
      </c>
      <c r="J195" s="254" t="s">
        <v>42</v>
      </c>
      <c r="K195" s="254" t="s">
        <v>1510</v>
      </c>
      <c r="L195" s="254" t="s">
        <v>6611</v>
      </c>
      <c r="M195" s="254" t="s">
        <v>6611</v>
      </c>
      <c r="N195" s="254" t="s">
        <v>26</v>
      </c>
      <c r="O195" s="254" t="s">
        <v>1510</v>
      </c>
      <c r="P195" s="254"/>
      <c r="Q195" s="254"/>
      <c r="R195" s="254"/>
      <c r="S195" s="255" t="s">
        <v>2710</v>
      </c>
      <c r="T195" s="255"/>
      <c r="U195" s="254"/>
      <c r="V195" s="254"/>
    </row>
    <row r="196" spans="1:22">
      <c r="A196" s="254">
        <v>195</v>
      </c>
      <c r="B196" s="254" t="s">
        <v>357</v>
      </c>
      <c r="C196" s="254" t="s">
        <v>358</v>
      </c>
      <c r="D196" s="254" t="s">
        <v>19</v>
      </c>
      <c r="E196" s="254" t="s">
        <v>6603</v>
      </c>
      <c r="F196" s="254" t="s">
        <v>2519</v>
      </c>
      <c r="G196" s="254">
        <v>2006</v>
      </c>
      <c r="H196" s="254">
        <v>50.164518000000001</v>
      </c>
      <c r="I196" s="254">
        <v>-112.419032</v>
      </c>
      <c r="J196" s="254" t="s">
        <v>42</v>
      </c>
      <c r="K196" s="254" t="s">
        <v>1510</v>
      </c>
      <c r="L196" s="254" t="s">
        <v>6612</v>
      </c>
      <c r="M196" s="254" t="s">
        <v>6612</v>
      </c>
      <c r="N196" s="254" t="s">
        <v>26</v>
      </c>
      <c r="O196" s="254" t="s">
        <v>1510</v>
      </c>
      <c r="P196" s="254"/>
      <c r="Q196" s="254"/>
      <c r="R196" s="254"/>
      <c r="S196" s="255" t="s">
        <v>2710</v>
      </c>
      <c r="T196" s="255"/>
      <c r="U196" s="254"/>
      <c r="V196" s="254"/>
    </row>
    <row r="197" spans="1:22">
      <c r="A197" s="254">
        <v>196</v>
      </c>
      <c r="B197" s="254" t="s">
        <v>357</v>
      </c>
      <c r="C197" s="254" t="s">
        <v>358</v>
      </c>
      <c r="D197" s="254" t="s">
        <v>19</v>
      </c>
      <c r="E197" s="254" t="s">
        <v>6603</v>
      </c>
      <c r="F197" s="254" t="s">
        <v>2519</v>
      </c>
      <c r="G197" s="254">
        <v>2006</v>
      </c>
      <c r="H197" s="254">
        <v>50.164518000000001</v>
      </c>
      <c r="I197" s="254">
        <v>-112.419032</v>
      </c>
      <c r="J197" s="254" t="s">
        <v>42</v>
      </c>
      <c r="K197" s="254" t="s">
        <v>1510</v>
      </c>
      <c r="L197" s="254" t="s">
        <v>6613</v>
      </c>
      <c r="M197" s="254" t="s">
        <v>6613</v>
      </c>
      <c r="N197" s="254" t="s">
        <v>26</v>
      </c>
      <c r="O197" s="254" t="s">
        <v>1510</v>
      </c>
      <c r="P197" s="254"/>
      <c r="Q197" s="254"/>
      <c r="R197" s="254"/>
      <c r="S197" s="255" t="s">
        <v>2710</v>
      </c>
      <c r="T197" s="255"/>
      <c r="U197" s="254"/>
      <c r="V197" s="254"/>
    </row>
    <row r="198" spans="1:22">
      <c r="A198" s="254">
        <v>197</v>
      </c>
      <c r="B198" s="254" t="s">
        <v>357</v>
      </c>
      <c r="C198" s="254" t="s">
        <v>358</v>
      </c>
      <c r="D198" s="254" t="s">
        <v>19</v>
      </c>
      <c r="E198" s="254" t="s">
        <v>2565</v>
      </c>
      <c r="F198" s="254" t="s">
        <v>2519</v>
      </c>
      <c r="G198" s="254">
        <v>2005</v>
      </c>
      <c r="H198" s="254">
        <v>51.782290000000003</v>
      </c>
      <c r="I198" s="254">
        <v>-113.242351</v>
      </c>
      <c r="J198" s="254" t="s">
        <v>42</v>
      </c>
      <c r="K198" s="254" t="s">
        <v>1510</v>
      </c>
      <c r="L198" s="254" t="s">
        <v>6614</v>
      </c>
      <c r="M198" s="254" t="s">
        <v>6614</v>
      </c>
      <c r="N198" s="254" t="s">
        <v>26</v>
      </c>
      <c r="O198" s="254" t="s">
        <v>1510</v>
      </c>
      <c r="P198" s="254"/>
      <c r="Q198" s="254"/>
      <c r="R198" s="254"/>
      <c r="S198" s="255" t="s">
        <v>2710</v>
      </c>
      <c r="T198" s="255"/>
      <c r="U198" s="254"/>
      <c r="V198" s="254"/>
    </row>
    <row r="199" spans="1:22">
      <c r="A199" s="254">
        <v>198</v>
      </c>
      <c r="B199" s="254" t="s">
        <v>357</v>
      </c>
      <c r="C199" s="254" t="s">
        <v>358</v>
      </c>
      <c r="D199" s="254" t="s">
        <v>19</v>
      </c>
      <c r="E199" s="254" t="s">
        <v>2573</v>
      </c>
      <c r="F199" s="254" t="s">
        <v>2519</v>
      </c>
      <c r="G199" s="254">
        <v>2006</v>
      </c>
      <c r="H199" s="254">
        <v>53.700715700000003</v>
      </c>
      <c r="I199" s="254">
        <v>-113.2094659</v>
      </c>
      <c r="J199" s="254" t="s">
        <v>42</v>
      </c>
      <c r="K199" s="254" t="s">
        <v>1510</v>
      </c>
      <c r="L199" s="254" t="s">
        <v>6615</v>
      </c>
      <c r="M199" s="254" t="s">
        <v>6615</v>
      </c>
      <c r="N199" s="254" t="s">
        <v>26</v>
      </c>
      <c r="O199" s="254" t="s">
        <v>1510</v>
      </c>
      <c r="P199" s="254"/>
      <c r="Q199" s="254"/>
      <c r="R199" s="254"/>
      <c r="S199" s="255" t="s">
        <v>2710</v>
      </c>
      <c r="T199" s="255"/>
      <c r="U199" s="254"/>
      <c r="V199" s="254"/>
    </row>
    <row r="200" spans="1:22">
      <c r="A200" s="254">
        <v>199</v>
      </c>
      <c r="B200" s="254" t="s">
        <v>357</v>
      </c>
      <c r="C200" s="254" t="s">
        <v>358</v>
      </c>
      <c r="D200" s="254" t="s">
        <v>19</v>
      </c>
      <c r="E200" s="254" t="s">
        <v>6616</v>
      </c>
      <c r="F200" s="254" t="s">
        <v>2519</v>
      </c>
      <c r="G200" s="254">
        <v>2006</v>
      </c>
      <c r="H200" s="254">
        <v>52.514013200000001</v>
      </c>
      <c r="I200" s="254">
        <v>-111.9272698</v>
      </c>
      <c r="J200" s="254" t="s">
        <v>42</v>
      </c>
      <c r="K200" s="254" t="s">
        <v>1510</v>
      </c>
      <c r="L200" s="254" t="s">
        <v>6617</v>
      </c>
      <c r="M200" s="254" t="s">
        <v>6617</v>
      </c>
      <c r="N200" s="254" t="s">
        <v>26</v>
      </c>
      <c r="O200" s="254" t="s">
        <v>1510</v>
      </c>
      <c r="P200" s="254"/>
      <c r="Q200" s="254"/>
      <c r="R200" s="254"/>
      <c r="S200" s="255" t="s">
        <v>2710</v>
      </c>
      <c r="T200" s="255"/>
      <c r="U200" s="254"/>
      <c r="V200" s="254"/>
    </row>
    <row r="201" spans="1:22">
      <c r="A201" s="254">
        <v>200</v>
      </c>
      <c r="B201" s="254" t="s">
        <v>357</v>
      </c>
      <c r="C201" s="254" t="s">
        <v>358</v>
      </c>
      <c r="D201" s="254" t="s">
        <v>19</v>
      </c>
      <c r="E201" s="254" t="s">
        <v>6618</v>
      </c>
      <c r="F201" s="254" t="s">
        <v>2519</v>
      </c>
      <c r="G201" s="254">
        <v>2005</v>
      </c>
      <c r="H201" s="254">
        <v>49.931477000000001</v>
      </c>
      <c r="I201" s="254">
        <v>-112.6889189</v>
      </c>
      <c r="J201" s="254" t="s">
        <v>42</v>
      </c>
      <c r="K201" s="254" t="s">
        <v>1510</v>
      </c>
      <c r="L201" s="254" t="s">
        <v>6619</v>
      </c>
      <c r="M201" s="254" t="s">
        <v>6619</v>
      </c>
      <c r="N201" s="254" t="s">
        <v>26</v>
      </c>
      <c r="O201" s="254" t="s">
        <v>1510</v>
      </c>
      <c r="P201" s="254"/>
      <c r="Q201" s="254"/>
      <c r="R201" s="254"/>
      <c r="S201" s="255" t="s">
        <v>2710</v>
      </c>
      <c r="T201" s="255"/>
      <c r="U201" s="254"/>
      <c r="V201" s="254"/>
    </row>
    <row r="202" spans="1:22">
      <c r="A202" s="254">
        <v>201</v>
      </c>
      <c r="B202" s="254" t="s">
        <v>357</v>
      </c>
      <c r="C202" s="254" t="s">
        <v>358</v>
      </c>
      <c r="D202" s="254" t="s">
        <v>19</v>
      </c>
      <c r="E202" s="254" t="s">
        <v>2606</v>
      </c>
      <c r="F202" s="254" t="s">
        <v>2519</v>
      </c>
      <c r="G202" s="254">
        <v>2005</v>
      </c>
      <c r="H202" s="254">
        <v>49.693489999999997</v>
      </c>
      <c r="I202" s="254">
        <v>-112.84184</v>
      </c>
      <c r="J202" s="254" t="s">
        <v>42</v>
      </c>
      <c r="K202" s="254" t="s">
        <v>1510</v>
      </c>
      <c r="L202" s="254" t="s">
        <v>6620</v>
      </c>
      <c r="M202" s="254" t="s">
        <v>6620</v>
      </c>
      <c r="N202" s="254" t="s">
        <v>26</v>
      </c>
      <c r="O202" s="254" t="s">
        <v>1510</v>
      </c>
      <c r="P202" s="254"/>
      <c r="Q202" s="254"/>
      <c r="R202" s="254"/>
      <c r="S202" s="255" t="s">
        <v>2710</v>
      </c>
      <c r="T202" s="255"/>
      <c r="U202" s="254"/>
      <c r="V202" s="254"/>
    </row>
    <row r="203" spans="1:22">
      <c r="A203" s="254">
        <v>202</v>
      </c>
      <c r="B203" s="254" t="s">
        <v>357</v>
      </c>
      <c r="C203" s="254" t="s">
        <v>358</v>
      </c>
      <c r="D203" s="254" t="s">
        <v>19</v>
      </c>
      <c r="E203" s="254" t="s">
        <v>2606</v>
      </c>
      <c r="F203" s="254" t="s">
        <v>2519</v>
      </c>
      <c r="G203" s="254">
        <v>2005</v>
      </c>
      <c r="H203" s="254">
        <v>49.693489999999997</v>
      </c>
      <c r="I203" s="254">
        <v>-112.84184</v>
      </c>
      <c r="J203" s="254" t="s">
        <v>42</v>
      </c>
      <c r="K203" s="254" t="s">
        <v>1510</v>
      </c>
      <c r="L203" s="254" t="s">
        <v>6621</v>
      </c>
      <c r="M203" s="254" t="s">
        <v>6621</v>
      </c>
      <c r="N203" s="254" t="s">
        <v>26</v>
      </c>
      <c r="O203" s="254" t="s">
        <v>1510</v>
      </c>
      <c r="P203" s="254"/>
      <c r="Q203" s="254"/>
      <c r="R203" s="254"/>
      <c r="S203" s="255" t="s">
        <v>2710</v>
      </c>
      <c r="T203" s="255"/>
      <c r="U203" s="254"/>
      <c r="V203" s="254"/>
    </row>
    <row r="204" spans="1:22">
      <c r="A204" s="254">
        <v>203</v>
      </c>
      <c r="B204" s="254" t="s">
        <v>357</v>
      </c>
      <c r="C204" s="254" t="s">
        <v>358</v>
      </c>
      <c r="D204" s="254" t="s">
        <v>19</v>
      </c>
      <c r="E204" s="254" t="s">
        <v>2606</v>
      </c>
      <c r="F204" s="254" t="s">
        <v>2519</v>
      </c>
      <c r="G204" s="254">
        <v>2005</v>
      </c>
      <c r="H204" s="254">
        <v>49.693489999999997</v>
      </c>
      <c r="I204" s="254">
        <v>-112.84184</v>
      </c>
      <c r="J204" s="254" t="s">
        <v>42</v>
      </c>
      <c r="K204" s="254" t="s">
        <v>1510</v>
      </c>
      <c r="L204" s="254" t="s">
        <v>6622</v>
      </c>
      <c r="M204" s="254" t="s">
        <v>6622</v>
      </c>
      <c r="N204" s="254" t="s">
        <v>26</v>
      </c>
      <c r="O204" s="254" t="s">
        <v>1510</v>
      </c>
      <c r="P204" s="254"/>
      <c r="Q204" s="254"/>
      <c r="R204" s="254"/>
      <c r="S204" s="255" t="s">
        <v>2710</v>
      </c>
      <c r="T204" s="255"/>
      <c r="U204" s="254"/>
      <c r="V204" s="254"/>
    </row>
    <row r="205" spans="1:22">
      <c r="A205" s="254">
        <v>204</v>
      </c>
      <c r="B205" s="254" t="s">
        <v>357</v>
      </c>
      <c r="C205" s="254" t="s">
        <v>358</v>
      </c>
      <c r="D205" s="254" t="s">
        <v>19</v>
      </c>
      <c r="E205" s="254" t="s">
        <v>2606</v>
      </c>
      <c r="F205" s="254" t="s">
        <v>2519</v>
      </c>
      <c r="G205" s="254">
        <v>2005</v>
      </c>
      <c r="H205" s="254">
        <v>49.693489999999997</v>
      </c>
      <c r="I205" s="254">
        <v>-112.84184</v>
      </c>
      <c r="J205" s="254" t="s">
        <v>42</v>
      </c>
      <c r="K205" s="254" t="s">
        <v>1510</v>
      </c>
      <c r="L205" s="254" t="s">
        <v>6623</v>
      </c>
      <c r="M205" s="254" t="s">
        <v>6623</v>
      </c>
      <c r="N205" s="254" t="s">
        <v>26</v>
      </c>
      <c r="O205" s="254" t="s">
        <v>1510</v>
      </c>
      <c r="P205" s="254"/>
      <c r="Q205" s="254"/>
      <c r="R205" s="254"/>
      <c r="S205" s="255" t="s">
        <v>2710</v>
      </c>
      <c r="T205" s="255"/>
      <c r="U205" s="254"/>
      <c r="V205" s="254"/>
    </row>
    <row r="206" spans="1:22">
      <c r="A206" s="254">
        <v>205</v>
      </c>
      <c r="B206" s="254" t="s">
        <v>357</v>
      </c>
      <c r="C206" s="254" t="s">
        <v>358</v>
      </c>
      <c r="D206" s="254" t="s">
        <v>19</v>
      </c>
      <c r="E206" s="254" t="s">
        <v>2606</v>
      </c>
      <c r="F206" s="254" t="s">
        <v>2519</v>
      </c>
      <c r="G206" s="254">
        <v>2005</v>
      </c>
      <c r="H206" s="254">
        <v>49.693489999999997</v>
      </c>
      <c r="I206" s="254">
        <v>-112.84184</v>
      </c>
      <c r="J206" s="254" t="s">
        <v>42</v>
      </c>
      <c r="K206" s="254" t="s">
        <v>1510</v>
      </c>
      <c r="L206" s="254" t="s">
        <v>6624</v>
      </c>
      <c r="M206" s="254" t="s">
        <v>6624</v>
      </c>
      <c r="N206" s="254" t="s">
        <v>26</v>
      </c>
      <c r="O206" s="254" t="s">
        <v>1510</v>
      </c>
      <c r="P206" s="254"/>
      <c r="Q206" s="254"/>
      <c r="R206" s="254"/>
      <c r="S206" s="255" t="s">
        <v>2710</v>
      </c>
      <c r="T206" s="255"/>
      <c r="U206" s="254"/>
      <c r="V206" s="254"/>
    </row>
    <row r="207" spans="1:22">
      <c r="A207" s="254">
        <v>206</v>
      </c>
      <c r="B207" s="254" t="s">
        <v>357</v>
      </c>
      <c r="C207" s="254" t="s">
        <v>358</v>
      </c>
      <c r="D207" s="254" t="s">
        <v>19</v>
      </c>
      <c r="E207" s="254" t="s">
        <v>2606</v>
      </c>
      <c r="F207" s="254" t="s">
        <v>2519</v>
      </c>
      <c r="G207" s="254">
        <v>2005</v>
      </c>
      <c r="H207" s="254">
        <v>49.693489999999997</v>
      </c>
      <c r="I207" s="254">
        <v>-112.84184</v>
      </c>
      <c r="J207" s="254" t="s">
        <v>42</v>
      </c>
      <c r="K207" s="254" t="s">
        <v>1510</v>
      </c>
      <c r="L207" s="254" t="s">
        <v>6625</v>
      </c>
      <c r="M207" s="254" t="s">
        <v>6625</v>
      </c>
      <c r="N207" s="254" t="s">
        <v>26</v>
      </c>
      <c r="O207" s="254" t="s">
        <v>1510</v>
      </c>
      <c r="P207" s="254"/>
      <c r="Q207" s="254"/>
      <c r="R207" s="254"/>
      <c r="S207" s="255" t="s">
        <v>2710</v>
      </c>
      <c r="T207" s="255"/>
      <c r="U207" s="254"/>
      <c r="V207" s="254"/>
    </row>
    <row r="208" spans="1:22">
      <c r="A208" s="254">
        <v>207</v>
      </c>
      <c r="B208" s="254" t="s">
        <v>357</v>
      </c>
      <c r="C208" s="254" t="s">
        <v>358</v>
      </c>
      <c r="D208" s="254" t="s">
        <v>19</v>
      </c>
      <c r="E208" s="254" t="s">
        <v>2606</v>
      </c>
      <c r="F208" s="254" t="s">
        <v>2519</v>
      </c>
      <c r="G208" s="254">
        <v>2005</v>
      </c>
      <c r="H208" s="254">
        <v>49.693489999999997</v>
      </c>
      <c r="I208" s="254">
        <v>-112.84184</v>
      </c>
      <c r="J208" s="254" t="s">
        <v>42</v>
      </c>
      <c r="K208" s="254" t="s">
        <v>1510</v>
      </c>
      <c r="L208" s="254" t="s">
        <v>6626</v>
      </c>
      <c r="M208" s="254" t="s">
        <v>6626</v>
      </c>
      <c r="N208" s="254" t="s">
        <v>26</v>
      </c>
      <c r="O208" s="254" t="s">
        <v>1510</v>
      </c>
      <c r="P208" s="254"/>
      <c r="Q208" s="254"/>
      <c r="R208" s="254"/>
      <c r="S208" s="255" t="s">
        <v>2710</v>
      </c>
      <c r="T208" s="255"/>
      <c r="U208" s="254"/>
      <c r="V208" s="254"/>
    </row>
    <row r="209" spans="1:22">
      <c r="A209" s="254">
        <v>208</v>
      </c>
      <c r="B209" s="254" t="s">
        <v>357</v>
      </c>
      <c r="C209" s="254" t="s">
        <v>358</v>
      </c>
      <c r="D209" s="254" t="s">
        <v>19</v>
      </c>
      <c r="E209" s="254" t="s">
        <v>2606</v>
      </c>
      <c r="F209" s="254" t="s">
        <v>2519</v>
      </c>
      <c r="G209" s="254">
        <v>2005</v>
      </c>
      <c r="H209" s="254">
        <v>49.693489999999997</v>
      </c>
      <c r="I209" s="254">
        <v>-112.84184</v>
      </c>
      <c r="J209" s="254" t="s">
        <v>42</v>
      </c>
      <c r="K209" s="254" t="s">
        <v>1510</v>
      </c>
      <c r="L209" s="254" t="s">
        <v>6627</v>
      </c>
      <c r="M209" s="254" t="s">
        <v>6627</v>
      </c>
      <c r="N209" s="254" t="s">
        <v>26</v>
      </c>
      <c r="O209" s="254" t="s">
        <v>1510</v>
      </c>
      <c r="P209" s="254"/>
      <c r="Q209" s="254"/>
      <c r="R209" s="254"/>
      <c r="S209" s="255" t="s">
        <v>2710</v>
      </c>
      <c r="T209" s="255"/>
      <c r="U209" s="254"/>
      <c r="V209" s="254"/>
    </row>
    <row r="210" spans="1:22">
      <c r="A210" s="254">
        <v>209</v>
      </c>
      <c r="B210" s="254" t="s">
        <v>357</v>
      </c>
      <c r="C210" s="254" t="s">
        <v>358</v>
      </c>
      <c r="D210" s="254" t="s">
        <v>19</v>
      </c>
      <c r="E210" s="254" t="s">
        <v>2606</v>
      </c>
      <c r="F210" s="254" t="s">
        <v>2519</v>
      </c>
      <c r="G210" s="254">
        <v>2005</v>
      </c>
      <c r="H210" s="254">
        <v>49.693489999999997</v>
      </c>
      <c r="I210" s="254">
        <v>-112.84184</v>
      </c>
      <c r="J210" s="254" t="s">
        <v>42</v>
      </c>
      <c r="K210" s="254" t="s">
        <v>1510</v>
      </c>
      <c r="L210" s="254" t="s">
        <v>6628</v>
      </c>
      <c r="M210" s="254" t="s">
        <v>6628</v>
      </c>
      <c r="N210" s="254" t="s">
        <v>26</v>
      </c>
      <c r="O210" s="254" t="s">
        <v>1510</v>
      </c>
      <c r="P210" s="254"/>
      <c r="Q210" s="254"/>
      <c r="R210" s="254"/>
      <c r="S210" s="255" t="s">
        <v>2710</v>
      </c>
      <c r="T210" s="255"/>
      <c r="U210" s="254"/>
      <c r="V210" s="254"/>
    </row>
    <row r="211" spans="1:22">
      <c r="A211" s="254">
        <v>210</v>
      </c>
      <c r="B211" s="254" t="s">
        <v>357</v>
      </c>
      <c r="C211" s="254" t="s">
        <v>358</v>
      </c>
      <c r="D211" s="254" t="s">
        <v>19</v>
      </c>
      <c r="E211" s="254" t="s">
        <v>2606</v>
      </c>
      <c r="F211" s="254" t="s">
        <v>2519</v>
      </c>
      <c r="G211" s="254">
        <v>2005</v>
      </c>
      <c r="H211" s="254">
        <v>49.693489999999997</v>
      </c>
      <c r="I211" s="254">
        <v>-112.84184</v>
      </c>
      <c r="J211" s="254" t="s">
        <v>42</v>
      </c>
      <c r="K211" s="254" t="s">
        <v>1510</v>
      </c>
      <c r="L211" s="254" t="s">
        <v>6629</v>
      </c>
      <c r="M211" s="254" t="s">
        <v>6629</v>
      </c>
      <c r="N211" s="254" t="s">
        <v>26</v>
      </c>
      <c r="O211" s="254" t="s">
        <v>1510</v>
      </c>
      <c r="P211" s="254"/>
      <c r="Q211" s="254"/>
      <c r="R211" s="254"/>
      <c r="S211" s="255" t="s">
        <v>2710</v>
      </c>
      <c r="T211" s="255"/>
      <c r="U211" s="254"/>
      <c r="V211" s="254"/>
    </row>
    <row r="212" spans="1:22">
      <c r="A212" s="254">
        <v>211</v>
      </c>
      <c r="B212" s="254" t="s">
        <v>357</v>
      </c>
      <c r="C212" s="254" t="s">
        <v>358</v>
      </c>
      <c r="D212" s="254" t="s">
        <v>19</v>
      </c>
      <c r="E212" s="254" t="s">
        <v>2606</v>
      </c>
      <c r="F212" s="254" t="s">
        <v>2519</v>
      </c>
      <c r="G212" s="254">
        <v>2005</v>
      </c>
      <c r="H212" s="254">
        <v>49.693489999999997</v>
      </c>
      <c r="I212" s="254">
        <v>-112.84184</v>
      </c>
      <c r="J212" s="254" t="s">
        <v>42</v>
      </c>
      <c r="K212" s="254" t="s">
        <v>1510</v>
      </c>
      <c r="L212" s="254" t="s">
        <v>6630</v>
      </c>
      <c r="M212" s="254" t="s">
        <v>6630</v>
      </c>
      <c r="N212" s="254" t="s">
        <v>26</v>
      </c>
      <c r="O212" s="254" t="s">
        <v>1510</v>
      </c>
      <c r="P212" s="254"/>
      <c r="Q212" s="254"/>
      <c r="R212" s="254"/>
      <c r="S212" s="255" t="s">
        <v>2710</v>
      </c>
      <c r="T212" s="255"/>
      <c r="U212" s="254"/>
      <c r="V212" s="254"/>
    </row>
    <row r="213" spans="1:22">
      <c r="A213" s="254">
        <v>212</v>
      </c>
      <c r="B213" s="254" t="s">
        <v>357</v>
      </c>
      <c r="C213" s="254" t="s">
        <v>358</v>
      </c>
      <c r="D213" s="254" t="s">
        <v>19</v>
      </c>
      <c r="E213" s="254" t="s">
        <v>2606</v>
      </c>
      <c r="F213" s="254" t="s">
        <v>2519</v>
      </c>
      <c r="G213" s="254">
        <v>2005</v>
      </c>
      <c r="H213" s="254">
        <v>49.693489999999997</v>
      </c>
      <c r="I213" s="254">
        <v>-112.84184</v>
      </c>
      <c r="J213" s="254" t="s">
        <v>42</v>
      </c>
      <c r="K213" s="254" t="s">
        <v>1510</v>
      </c>
      <c r="L213" s="254" t="s">
        <v>6631</v>
      </c>
      <c r="M213" s="254" t="s">
        <v>6631</v>
      </c>
      <c r="N213" s="254" t="s">
        <v>26</v>
      </c>
      <c r="O213" s="254" t="s">
        <v>1510</v>
      </c>
      <c r="P213" s="254"/>
      <c r="Q213" s="254"/>
      <c r="R213" s="254"/>
      <c r="S213" s="255" t="s">
        <v>2710</v>
      </c>
      <c r="T213" s="255"/>
      <c r="U213" s="254"/>
      <c r="V213" s="254"/>
    </row>
    <row r="214" spans="1:22">
      <c r="A214" s="254">
        <v>213</v>
      </c>
      <c r="B214" s="254" t="s">
        <v>357</v>
      </c>
      <c r="C214" s="254" t="s">
        <v>358</v>
      </c>
      <c r="D214" s="254" t="s">
        <v>19</v>
      </c>
      <c r="E214" s="254" t="s">
        <v>2606</v>
      </c>
      <c r="F214" s="254" t="s">
        <v>2519</v>
      </c>
      <c r="G214" s="254">
        <v>2005</v>
      </c>
      <c r="H214" s="254">
        <v>49.693489999999997</v>
      </c>
      <c r="I214" s="254">
        <v>-112.84184</v>
      </c>
      <c r="J214" s="254" t="s">
        <v>42</v>
      </c>
      <c r="K214" s="254" t="s">
        <v>1510</v>
      </c>
      <c r="L214" s="254" t="s">
        <v>6632</v>
      </c>
      <c r="M214" s="254" t="s">
        <v>6632</v>
      </c>
      <c r="N214" s="254" t="s">
        <v>26</v>
      </c>
      <c r="O214" s="254" t="s">
        <v>1510</v>
      </c>
      <c r="P214" s="254"/>
      <c r="Q214" s="254"/>
      <c r="R214" s="254"/>
      <c r="S214" s="255" t="s">
        <v>2710</v>
      </c>
      <c r="T214" s="255"/>
      <c r="U214" s="254"/>
      <c r="V214" s="254"/>
    </row>
    <row r="215" spans="1:22">
      <c r="A215" s="254">
        <v>214</v>
      </c>
      <c r="B215" s="254" t="s">
        <v>357</v>
      </c>
      <c r="C215" s="254" t="s">
        <v>358</v>
      </c>
      <c r="D215" s="254" t="s">
        <v>19</v>
      </c>
      <c r="E215" s="254" t="s">
        <v>2606</v>
      </c>
      <c r="F215" s="254" t="s">
        <v>2519</v>
      </c>
      <c r="G215" s="254">
        <v>2005</v>
      </c>
      <c r="H215" s="254">
        <v>49.693489999999997</v>
      </c>
      <c r="I215" s="254">
        <v>-112.84184</v>
      </c>
      <c r="J215" s="254" t="s">
        <v>42</v>
      </c>
      <c r="K215" s="254" t="s">
        <v>1510</v>
      </c>
      <c r="L215" s="254" t="s">
        <v>6633</v>
      </c>
      <c r="M215" s="254" t="s">
        <v>6633</v>
      </c>
      <c r="N215" s="254" t="s">
        <v>26</v>
      </c>
      <c r="O215" s="254" t="s">
        <v>1510</v>
      </c>
      <c r="P215" s="254"/>
      <c r="Q215" s="254"/>
      <c r="R215" s="254"/>
      <c r="S215" s="255" t="s">
        <v>2710</v>
      </c>
      <c r="T215" s="255"/>
      <c r="U215" s="254"/>
      <c r="V215" s="254"/>
    </row>
    <row r="216" spans="1:22">
      <c r="A216" s="254">
        <v>215</v>
      </c>
      <c r="B216" s="254" t="s">
        <v>357</v>
      </c>
      <c r="C216" s="254" t="s">
        <v>358</v>
      </c>
      <c r="D216" s="254" t="s">
        <v>19</v>
      </c>
      <c r="E216" s="254" t="s">
        <v>2606</v>
      </c>
      <c r="F216" s="254" t="s">
        <v>2519</v>
      </c>
      <c r="G216" s="254">
        <v>2005</v>
      </c>
      <c r="H216" s="254">
        <v>49.693489999999997</v>
      </c>
      <c r="I216" s="254">
        <v>-112.84184</v>
      </c>
      <c r="J216" s="254" t="s">
        <v>42</v>
      </c>
      <c r="K216" s="254" t="s">
        <v>1510</v>
      </c>
      <c r="L216" s="254" t="s">
        <v>6634</v>
      </c>
      <c r="M216" s="254" t="s">
        <v>6634</v>
      </c>
      <c r="N216" s="254" t="s">
        <v>26</v>
      </c>
      <c r="O216" s="254" t="s">
        <v>1510</v>
      </c>
      <c r="P216" s="254"/>
      <c r="Q216" s="254"/>
      <c r="R216" s="254"/>
      <c r="S216" s="255" t="s">
        <v>2710</v>
      </c>
      <c r="T216" s="255"/>
      <c r="U216" s="254"/>
      <c r="V216" s="254"/>
    </row>
    <row r="217" spans="1:22">
      <c r="A217" s="254">
        <v>216</v>
      </c>
      <c r="B217" s="254" t="s">
        <v>357</v>
      </c>
      <c r="C217" s="254" t="s">
        <v>358</v>
      </c>
      <c r="D217" s="254" t="s">
        <v>19</v>
      </c>
      <c r="E217" s="254" t="s">
        <v>2606</v>
      </c>
      <c r="F217" s="254" t="s">
        <v>2519</v>
      </c>
      <c r="G217" s="254">
        <v>2005</v>
      </c>
      <c r="H217" s="254">
        <v>49.693489999999997</v>
      </c>
      <c r="I217" s="254">
        <v>-112.84184</v>
      </c>
      <c r="J217" s="254" t="s">
        <v>42</v>
      </c>
      <c r="K217" s="254" t="s">
        <v>1510</v>
      </c>
      <c r="L217" s="254" t="s">
        <v>6635</v>
      </c>
      <c r="M217" s="254" t="s">
        <v>6635</v>
      </c>
      <c r="N217" s="254" t="s">
        <v>26</v>
      </c>
      <c r="O217" s="254" t="s">
        <v>1510</v>
      </c>
      <c r="P217" s="254"/>
      <c r="Q217" s="254"/>
      <c r="R217" s="254"/>
      <c r="S217" s="255" t="s">
        <v>2710</v>
      </c>
      <c r="T217" s="255"/>
      <c r="U217" s="254"/>
      <c r="V217" s="254"/>
    </row>
    <row r="218" spans="1:22">
      <c r="A218" s="254">
        <v>217</v>
      </c>
      <c r="B218" s="254" t="s">
        <v>357</v>
      </c>
      <c r="C218" s="254" t="s">
        <v>358</v>
      </c>
      <c r="D218" s="254" t="s">
        <v>19</v>
      </c>
      <c r="E218" s="254" t="s">
        <v>2606</v>
      </c>
      <c r="F218" s="254" t="s">
        <v>2519</v>
      </c>
      <c r="G218" s="254">
        <v>2005</v>
      </c>
      <c r="H218" s="254">
        <v>49.693489999999997</v>
      </c>
      <c r="I218" s="254">
        <v>-112.84184</v>
      </c>
      <c r="J218" s="254" t="s">
        <v>42</v>
      </c>
      <c r="K218" s="254" t="s">
        <v>1510</v>
      </c>
      <c r="L218" s="254" t="s">
        <v>6636</v>
      </c>
      <c r="M218" s="254" t="s">
        <v>6636</v>
      </c>
      <c r="N218" s="254" t="s">
        <v>26</v>
      </c>
      <c r="O218" s="254" t="s">
        <v>1510</v>
      </c>
      <c r="P218" s="254"/>
      <c r="Q218" s="254"/>
      <c r="R218" s="254"/>
      <c r="S218" s="255" t="s">
        <v>2710</v>
      </c>
      <c r="T218" s="255"/>
      <c r="U218" s="254"/>
      <c r="V218" s="254"/>
    </row>
    <row r="219" spans="1:22">
      <c r="A219" s="254">
        <v>218</v>
      </c>
      <c r="B219" s="254" t="s">
        <v>357</v>
      </c>
      <c r="C219" s="254" t="s">
        <v>358</v>
      </c>
      <c r="D219" s="254" t="s">
        <v>19</v>
      </c>
      <c r="E219" s="254" t="s">
        <v>2606</v>
      </c>
      <c r="F219" s="254" t="s">
        <v>2519</v>
      </c>
      <c r="G219" s="254">
        <v>2005</v>
      </c>
      <c r="H219" s="254">
        <v>49.693489999999997</v>
      </c>
      <c r="I219" s="254">
        <v>-112.84184</v>
      </c>
      <c r="J219" s="254" t="s">
        <v>42</v>
      </c>
      <c r="K219" s="254" t="s">
        <v>1510</v>
      </c>
      <c r="L219" s="254" t="s">
        <v>6637</v>
      </c>
      <c r="M219" s="254" t="s">
        <v>6637</v>
      </c>
      <c r="N219" s="254" t="s">
        <v>26</v>
      </c>
      <c r="O219" s="254" t="s">
        <v>1510</v>
      </c>
      <c r="P219" s="254"/>
      <c r="Q219" s="254"/>
      <c r="R219" s="254"/>
      <c r="S219" s="255" t="s">
        <v>2710</v>
      </c>
      <c r="T219" s="255"/>
      <c r="U219" s="254"/>
      <c r="V219" s="254"/>
    </row>
    <row r="220" spans="1:22">
      <c r="A220" s="254">
        <v>219</v>
      </c>
      <c r="B220" s="254" t="s">
        <v>357</v>
      </c>
      <c r="C220" s="254" t="s">
        <v>358</v>
      </c>
      <c r="D220" s="254" t="s">
        <v>19</v>
      </c>
      <c r="E220" s="254" t="s">
        <v>2606</v>
      </c>
      <c r="F220" s="254" t="s">
        <v>2519</v>
      </c>
      <c r="G220" s="254">
        <v>2005</v>
      </c>
      <c r="H220" s="254">
        <v>49.693489999999997</v>
      </c>
      <c r="I220" s="254">
        <v>-112.84184</v>
      </c>
      <c r="J220" s="254" t="s">
        <v>42</v>
      </c>
      <c r="K220" s="254" t="s">
        <v>1510</v>
      </c>
      <c r="L220" s="254" t="s">
        <v>6638</v>
      </c>
      <c r="M220" s="254" t="s">
        <v>6638</v>
      </c>
      <c r="N220" s="254" t="s">
        <v>26</v>
      </c>
      <c r="O220" s="254" t="s">
        <v>1510</v>
      </c>
      <c r="P220" s="254"/>
      <c r="Q220" s="254"/>
      <c r="R220" s="254"/>
      <c r="S220" s="255" t="s">
        <v>2710</v>
      </c>
      <c r="T220" s="255"/>
      <c r="U220" s="254"/>
      <c r="V220" s="254"/>
    </row>
    <row r="221" spans="1:22">
      <c r="A221" s="254">
        <v>220</v>
      </c>
      <c r="B221" s="254" t="s">
        <v>357</v>
      </c>
      <c r="C221" s="254" t="s">
        <v>358</v>
      </c>
      <c r="D221" s="254" t="s">
        <v>19</v>
      </c>
      <c r="E221" s="254" t="s">
        <v>2606</v>
      </c>
      <c r="F221" s="254" t="s">
        <v>2519</v>
      </c>
      <c r="G221" s="254">
        <v>2005</v>
      </c>
      <c r="H221" s="254">
        <v>49.693489999999997</v>
      </c>
      <c r="I221" s="254">
        <v>-112.84184</v>
      </c>
      <c r="J221" s="254" t="s">
        <v>42</v>
      </c>
      <c r="K221" s="254" t="s">
        <v>1510</v>
      </c>
      <c r="L221" s="254" t="s">
        <v>6639</v>
      </c>
      <c r="M221" s="254" t="s">
        <v>6639</v>
      </c>
      <c r="N221" s="254" t="s">
        <v>26</v>
      </c>
      <c r="O221" s="254" t="s">
        <v>1510</v>
      </c>
      <c r="P221" s="254"/>
      <c r="Q221" s="254"/>
      <c r="R221" s="254"/>
      <c r="S221" s="255" t="s">
        <v>2710</v>
      </c>
      <c r="T221" s="255"/>
      <c r="U221" s="254"/>
      <c r="V221" s="254"/>
    </row>
    <row r="222" spans="1:22">
      <c r="A222" s="254">
        <v>221</v>
      </c>
      <c r="B222" s="254" t="s">
        <v>357</v>
      </c>
      <c r="C222" s="254" t="s">
        <v>358</v>
      </c>
      <c r="D222" s="254" t="s">
        <v>19</v>
      </c>
      <c r="E222" s="254" t="s">
        <v>2606</v>
      </c>
      <c r="F222" s="254" t="s">
        <v>2519</v>
      </c>
      <c r="G222" s="254">
        <v>2005</v>
      </c>
      <c r="H222" s="254">
        <v>49.693489999999997</v>
      </c>
      <c r="I222" s="254">
        <v>-112.84184</v>
      </c>
      <c r="J222" s="254" t="s">
        <v>42</v>
      </c>
      <c r="K222" s="254" t="s">
        <v>1510</v>
      </c>
      <c r="L222" s="254" t="s">
        <v>6640</v>
      </c>
      <c r="M222" s="254" t="s">
        <v>6640</v>
      </c>
      <c r="N222" s="254" t="s">
        <v>26</v>
      </c>
      <c r="O222" s="254" t="s">
        <v>1510</v>
      </c>
      <c r="P222" s="254"/>
      <c r="Q222" s="254"/>
      <c r="R222" s="254"/>
      <c r="S222" s="255" t="s">
        <v>2710</v>
      </c>
      <c r="T222" s="255"/>
      <c r="U222" s="254"/>
      <c r="V222" s="254"/>
    </row>
    <row r="223" spans="1:22">
      <c r="A223" s="254">
        <v>222</v>
      </c>
      <c r="B223" s="254" t="s">
        <v>357</v>
      </c>
      <c r="C223" s="254" t="s">
        <v>358</v>
      </c>
      <c r="D223" s="254" t="s">
        <v>19</v>
      </c>
      <c r="E223" s="254" t="s">
        <v>2606</v>
      </c>
      <c r="F223" s="254" t="s">
        <v>2519</v>
      </c>
      <c r="G223" s="254">
        <v>2005</v>
      </c>
      <c r="H223" s="254">
        <v>49.693489999999997</v>
      </c>
      <c r="I223" s="254">
        <v>-112.84184</v>
      </c>
      <c r="J223" s="254" t="s">
        <v>42</v>
      </c>
      <c r="K223" s="254" t="s">
        <v>1510</v>
      </c>
      <c r="L223" s="254" t="s">
        <v>6641</v>
      </c>
      <c r="M223" s="254" t="s">
        <v>6641</v>
      </c>
      <c r="N223" s="254" t="s">
        <v>26</v>
      </c>
      <c r="O223" s="254" t="s">
        <v>1510</v>
      </c>
      <c r="P223" s="254"/>
      <c r="Q223" s="254"/>
      <c r="R223" s="254"/>
      <c r="S223" s="255" t="s">
        <v>2710</v>
      </c>
      <c r="T223" s="255"/>
      <c r="U223" s="254"/>
      <c r="V223" s="254"/>
    </row>
    <row r="224" spans="1:22">
      <c r="A224" s="254">
        <v>223</v>
      </c>
      <c r="B224" s="254" t="s">
        <v>357</v>
      </c>
      <c r="C224" s="254" t="s">
        <v>358</v>
      </c>
      <c r="D224" s="254" t="s">
        <v>19</v>
      </c>
      <c r="E224" s="254" t="s">
        <v>2606</v>
      </c>
      <c r="F224" s="254" t="s">
        <v>2519</v>
      </c>
      <c r="G224" s="254">
        <v>2005</v>
      </c>
      <c r="H224" s="254">
        <v>49.693489999999997</v>
      </c>
      <c r="I224" s="254">
        <v>-112.84184</v>
      </c>
      <c r="J224" s="254" t="s">
        <v>42</v>
      </c>
      <c r="K224" s="254" t="s">
        <v>1510</v>
      </c>
      <c r="L224" s="254" t="s">
        <v>6642</v>
      </c>
      <c r="M224" s="254" t="s">
        <v>6642</v>
      </c>
      <c r="N224" s="254" t="s">
        <v>26</v>
      </c>
      <c r="O224" s="254" t="s">
        <v>1510</v>
      </c>
      <c r="P224" s="254"/>
      <c r="Q224" s="254"/>
      <c r="R224" s="254"/>
      <c r="S224" s="255" t="s">
        <v>2710</v>
      </c>
      <c r="T224" s="255"/>
      <c r="U224" s="254"/>
      <c r="V224" s="254"/>
    </row>
    <row r="225" spans="1:22">
      <c r="A225" s="254">
        <v>224</v>
      </c>
      <c r="B225" s="254" t="s">
        <v>357</v>
      </c>
      <c r="C225" s="254" t="s">
        <v>358</v>
      </c>
      <c r="D225" s="254" t="s">
        <v>19</v>
      </c>
      <c r="E225" s="254" t="s">
        <v>2606</v>
      </c>
      <c r="F225" s="254" t="s">
        <v>2519</v>
      </c>
      <c r="G225" s="254">
        <v>2005</v>
      </c>
      <c r="H225" s="254">
        <v>49.693489999999997</v>
      </c>
      <c r="I225" s="254">
        <v>-112.84184</v>
      </c>
      <c r="J225" s="254" t="s">
        <v>42</v>
      </c>
      <c r="K225" s="254" t="s">
        <v>1510</v>
      </c>
      <c r="L225" s="254" t="s">
        <v>6643</v>
      </c>
      <c r="M225" s="254" t="s">
        <v>6643</v>
      </c>
      <c r="N225" s="254" t="s">
        <v>26</v>
      </c>
      <c r="O225" s="254" t="s">
        <v>1510</v>
      </c>
      <c r="P225" s="254"/>
      <c r="Q225" s="254"/>
      <c r="R225" s="254"/>
      <c r="S225" s="255" t="s">
        <v>2710</v>
      </c>
      <c r="T225" s="255"/>
      <c r="U225" s="254"/>
      <c r="V225" s="254"/>
    </row>
    <row r="226" spans="1:22">
      <c r="A226" s="254">
        <v>225</v>
      </c>
      <c r="B226" s="254" t="s">
        <v>357</v>
      </c>
      <c r="C226" s="254" t="s">
        <v>358</v>
      </c>
      <c r="D226" s="254" t="s">
        <v>19</v>
      </c>
      <c r="E226" s="254" t="s">
        <v>2606</v>
      </c>
      <c r="F226" s="254" t="s">
        <v>2519</v>
      </c>
      <c r="G226" s="254">
        <v>2005</v>
      </c>
      <c r="H226" s="254">
        <v>49.693489999999997</v>
      </c>
      <c r="I226" s="254">
        <v>-112.84184</v>
      </c>
      <c r="J226" s="254" t="s">
        <v>42</v>
      </c>
      <c r="K226" s="254" t="s">
        <v>1510</v>
      </c>
      <c r="L226" s="254" t="s">
        <v>6644</v>
      </c>
      <c r="M226" s="254" t="s">
        <v>6644</v>
      </c>
      <c r="N226" s="254" t="s">
        <v>26</v>
      </c>
      <c r="O226" s="254" t="s">
        <v>1510</v>
      </c>
      <c r="P226" s="254"/>
      <c r="Q226" s="254"/>
      <c r="R226" s="254"/>
      <c r="S226" s="255" t="s">
        <v>2710</v>
      </c>
      <c r="T226" s="255"/>
      <c r="U226" s="254"/>
      <c r="V226" s="254"/>
    </row>
    <row r="227" spans="1:22">
      <c r="A227" s="254">
        <v>226</v>
      </c>
      <c r="B227" s="254" t="s">
        <v>357</v>
      </c>
      <c r="C227" s="254" t="s">
        <v>358</v>
      </c>
      <c r="D227" s="254" t="s">
        <v>19</v>
      </c>
      <c r="E227" s="254" t="s">
        <v>2606</v>
      </c>
      <c r="F227" s="254" t="s">
        <v>2519</v>
      </c>
      <c r="G227" s="254">
        <v>2005</v>
      </c>
      <c r="H227" s="254">
        <v>49.693489999999997</v>
      </c>
      <c r="I227" s="254">
        <v>-112.84184</v>
      </c>
      <c r="J227" s="254" t="s">
        <v>42</v>
      </c>
      <c r="K227" s="254" t="s">
        <v>1510</v>
      </c>
      <c r="L227" s="254" t="s">
        <v>6645</v>
      </c>
      <c r="M227" s="254" t="s">
        <v>6645</v>
      </c>
      <c r="N227" s="254" t="s">
        <v>26</v>
      </c>
      <c r="O227" s="254" t="s">
        <v>1510</v>
      </c>
      <c r="P227" s="254"/>
      <c r="Q227" s="254"/>
      <c r="R227" s="254"/>
      <c r="S227" s="255" t="s">
        <v>2710</v>
      </c>
      <c r="T227" s="255"/>
      <c r="U227" s="254"/>
      <c r="V227" s="254"/>
    </row>
    <row r="228" spans="1:22">
      <c r="A228" s="254">
        <v>227</v>
      </c>
      <c r="B228" s="254" t="s">
        <v>357</v>
      </c>
      <c r="C228" s="254" t="s">
        <v>358</v>
      </c>
      <c r="D228" s="254" t="s">
        <v>19</v>
      </c>
      <c r="E228" s="254" t="s">
        <v>2606</v>
      </c>
      <c r="F228" s="254" t="s">
        <v>2519</v>
      </c>
      <c r="G228" s="254">
        <v>2005</v>
      </c>
      <c r="H228" s="254">
        <v>49.693489999999997</v>
      </c>
      <c r="I228" s="254">
        <v>-112.84184</v>
      </c>
      <c r="J228" s="254" t="s">
        <v>42</v>
      </c>
      <c r="K228" s="254" t="s">
        <v>1510</v>
      </c>
      <c r="L228" s="254" t="s">
        <v>6646</v>
      </c>
      <c r="M228" s="254" t="s">
        <v>6646</v>
      </c>
      <c r="N228" s="254" t="s">
        <v>26</v>
      </c>
      <c r="O228" s="254" t="s">
        <v>1510</v>
      </c>
      <c r="P228" s="254"/>
      <c r="Q228" s="254"/>
      <c r="R228" s="254"/>
      <c r="S228" s="255" t="s">
        <v>2710</v>
      </c>
      <c r="T228" s="255"/>
      <c r="U228" s="254"/>
      <c r="V228" s="254"/>
    </row>
    <row r="229" spans="1:22">
      <c r="A229" s="254">
        <v>228</v>
      </c>
      <c r="B229" s="254" t="s">
        <v>357</v>
      </c>
      <c r="C229" s="254" t="s">
        <v>358</v>
      </c>
      <c r="D229" s="254" t="s">
        <v>19</v>
      </c>
      <c r="E229" s="254" t="s">
        <v>2606</v>
      </c>
      <c r="F229" s="254" t="s">
        <v>2519</v>
      </c>
      <c r="G229" s="254">
        <v>2005</v>
      </c>
      <c r="H229" s="254">
        <v>49.693489999999997</v>
      </c>
      <c r="I229" s="254">
        <v>-112.84184</v>
      </c>
      <c r="J229" s="254" t="s">
        <v>42</v>
      </c>
      <c r="K229" s="254" t="s">
        <v>1510</v>
      </c>
      <c r="L229" s="254" t="s">
        <v>6647</v>
      </c>
      <c r="M229" s="254" t="s">
        <v>6647</v>
      </c>
      <c r="N229" s="254" t="s">
        <v>26</v>
      </c>
      <c r="O229" s="254" t="s">
        <v>1510</v>
      </c>
      <c r="P229" s="254"/>
      <c r="Q229" s="254"/>
      <c r="R229" s="254"/>
      <c r="S229" s="255" t="s">
        <v>2710</v>
      </c>
      <c r="T229" s="255"/>
      <c r="U229" s="254"/>
      <c r="V229" s="254"/>
    </row>
    <row r="230" spans="1:22">
      <c r="A230" s="254">
        <v>229</v>
      </c>
      <c r="B230" s="254" t="s">
        <v>357</v>
      </c>
      <c r="C230" s="254" t="s">
        <v>358</v>
      </c>
      <c r="D230" s="254" t="s">
        <v>19</v>
      </c>
      <c r="E230" s="254" t="s">
        <v>2606</v>
      </c>
      <c r="F230" s="254" t="s">
        <v>2519</v>
      </c>
      <c r="G230" s="254">
        <v>2005</v>
      </c>
      <c r="H230" s="254">
        <v>49.693489999999997</v>
      </c>
      <c r="I230" s="254">
        <v>-112.84184</v>
      </c>
      <c r="J230" s="254" t="s">
        <v>42</v>
      </c>
      <c r="K230" s="254" t="s">
        <v>1510</v>
      </c>
      <c r="L230" s="254" t="s">
        <v>6648</v>
      </c>
      <c r="M230" s="254" t="s">
        <v>6648</v>
      </c>
      <c r="N230" s="254" t="s">
        <v>26</v>
      </c>
      <c r="O230" s="254" t="s">
        <v>1510</v>
      </c>
      <c r="P230" s="254"/>
      <c r="Q230" s="254"/>
      <c r="R230" s="254"/>
      <c r="S230" s="255" t="s">
        <v>2710</v>
      </c>
      <c r="T230" s="255"/>
      <c r="U230" s="254"/>
      <c r="V230" s="254"/>
    </row>
    <row r="231" spans="1:22">
      <c r="A231" s="254">
        <v>230</v>
      </c>
      <c r="B231" s="254" t="s">
        <v>357</v>
      </c>
      <c r="C231" s="254" t="s">
        <v>358</v>
      </c>
      <c r="D231" s="254" t="s">
        <v>19</v>
      </c>
      <c r="E231" s="254" t="s">
        <v>2606</v>
      </c>
      <c r="F231" s="254" t="s">
        <v>2519</v>
      </c>
      <c r="G231" s="254">
        <v>2005</v>
      </c>
      <c r="H231" s="254">
        <v>49.693489999999997</v>
      </c>
      <c r="I231" s="254">
        <v>-112.84184</v>
      </c>
      <c r="J231" s="254" t="s">
        <v>42</v>
      </c>
      <c r="K231" s="254" t="s">
        <v>1510</v>
      </c>
      <c r="L231" s="254" t="s">
        <v>6649</v>
      </c>
      <c r="M231" s="254" t="s">
        <v>6649</v>
      </c>
      <c r="N231" s="254" t="s">
        <v>26</v>
      </c>
      <c r="O231" s="254" t="s">
        <v>1510</v>
      </c>
      <c r="P231" s="254"/>
      <c r="Q231" s="254"/>
      <c r="R231" s="254"/>
      <c r="S231" s="255" t="s">
        <v>2710</v>
      </c>
      <c r="T231" s="255"/>
      <c r="U231" s="254"/>
      <c r="V231" s="254"/>
    </row>
    <row r="232" spans="1:22">
      <c r="A232" s="254">
        <v>231</v>
      </c>
      <c r="B232" s="254" t="s">
        <v>357</v>
      </c>
      <c r="C232" s="254" t="s">
        <v>358</v>
      </c>
      <c r="D232" s="254" t="s">
        <v>19</v>
      </c>
      <c r="E232" s="254" t="s">
        <v>2606</v>
      </c>
      <c r="F232" s="254" t="s">
        <v>2519</v>
      </c>
      <c r="G232" s="254">
        <v>2005</v>
      </c>
      <c r="H232" s="254">
        <v>49.693489999999997</v>
      </c>
      <c r="I232" s="254">
        <v>-112.84184</v>
      </c>
      <c r="J232" s="254" t="s">
        <v>42</v>
      </c>
      <c r="K232" s="254" t="s">
        <v>1510</v>
      </c>
      <c r="L232" s="254" t="s">
        <v>6650</v>
      </c>
      <c r="M232" s="254" t="s">
        <v>6650</v>
      </c>
      <c r="N232" s="254" t="s">
        <v>26</v>
      </c>
      <c r="O232" s="254" t="s">
        <v>1510</v>
      </c>
      <c r="P232" s="254"/>
      <c r="Q232" s="254"/>
      <c r="R232" s="254"/>
      <c r="S232" s="255" t="s">
        <v>2710</v>
      </c>
      <c r="T232" s="255"/>
      <c r="U232" s="254"/>
      <c r="V232" s="254"/>
    </row>
    <row r="233" spans="1:22">
      <c r="A233" s="254">
        <v>232</v>
      </c>
      <c r="B233" s="254" t="s">
        <v>357</v>
      </c>
      <c r="C233" s="254" t="s">
        <v>358</v>
      </c>
      <c r="D233" s="254" t="s">
        <v>19</v>
      </c>
      <c r="E233" s="254" t="s">
        <v>2606</v>
      </c>
      <c r="F233" s="254" t="s">
        <v>2519</v>
      </c>
      <c r="G233" s="254">
        <v>2005</v>
      </c>
      <c r="H233" s="254">
        <v>49.693489999999997</v>
      </c>
      <c r="I233" s="254">
        <v>-112.84184</v>
      </c>
      <c r="J233" s="254" t="s">
        <v>42</v>
      </c>
      <c r="K233" s="254" t="s">
        <v>1510</v>
      </c>
      <c r="L233" s="254" t="s">
        <v>6651</v>
      </c>
      <c r="M233" s="254" t="s">
        <v>6651</v>
      </c>
      <c r="N233" s="254" t="s">
        <v>26</v>
      </c>
      <c r="O233" s="254" t="s">
        <v>1510</v>
      </c>
      <c r="P233" s="254"/>
      <c r="Q233" s="254"/>
      <c r="R233" s="254"/>
      <c r="S233" s="255" t="s">
        <v>2710</v>
      </c>
      <c r="T233" s="255"/>
      <c r="U233" s="254"/>
      <c r="V233" s="254"/>
    </row>
    <row r="234" spans="1:22">
      <c r="A234" s="254">
        <v>233</v>
      </c>
      <c r="B234" s="254" t="s">
        <v>357</v>
      </c>
      <c r="C234" s="254" t="s">
        <v>358</v>
      </c>
      <c r="D234" s="254" t="s">
        <v>19</v>
      </c>
      <c r="E234" s="254" t="s">
        <v>2606</v>
      </c>
      <c r="F234" s="254" t="s">
        <v>2519</v>
      </c>
      <c r="G234" s="254">
        <v>2005</v>
      </c>
      <c r="H234" s="254">
        <v>49.693489999999997</v>
      </c>
      <c r="I234" s="254">
        <v>-112.84184</v>
      </c>
      <c r="J234" s="254" t="s">
        <v>42</v>
      </c>
      <c r="K234" s="254" t="s">
        <v>1510</v>
      </c>
      <c r="L234" s="254" t="s">
        <v>6652</v>
      </c>
      <c r="M234" s="254" t="s">
        <v>6652</v>
      </c>
      <c r="N234" s="254" t="s">
        <v>26</v>
      </c>
      <c r="O234" s="254" t="s">
        <v>1510</v>
      </c>
      <c r="P234" s="254"/>
      <c r="Q234" s="254"/>
      <c r="R234" s="254"/>
      <c r="S234" s="255" t="s">
        <v>2710</v>
      </c>
      <c r="T234" s="255"/>
      <c r="U234" s="254"/>
      <c r="V234" s="254"/>
    </row>
    <row r="235" spans="1:22">
      <c r="A235" s="254">
        <v>234</v>
      </c>
      <c r="B235" s="254" t="s">
        <v>357</v>
      </c>
      <c r="C235" s="254" t="s">
        <v>358</v>
      </c>
      <c r="D235" s="254" t="s">
        <v>19</v>
      </c>
      <c r="E235" s="254" t="s">
        <v>2606</v>
      </c>
      <c r="F235" s="254" t="s">
        <v>2519</v>
      </c>
      <c r="G235" s="254">
        <v>2005</v>
      </c>
      <c r="H235" s="254">
        <v>49.693489999999997</v>
      </c>
      <c r="I235" s="254">
        <v>-112.84184</v>
      </c>
      <c r="J235" s="254" t="s">
        <v>42</v>
      </c>
      <c r="K235" s="254" t="s">
        <v>1510</v>
      </c>
      <c r="L235" s="254" t="s">
        <v>6653</v>
      </c>
      <c r="M235" s="254" t="s">
        <v>6653</v>
      </c>
      <c r="N235" s="254" t="s">
        <v>26</v>
      </c>
      <c r="O235" s="254" t="s">
        <v>1510</v>
      </c>
      <c r="P235" s="254"/>
      <c r="Q235" s="254"/>
      <c r="R235" s="254"/>
      <c r="S235" s="255" t="s">
        <v>2710</v>
      </c>
      <c r="T235" s="255"/>
      <c r="U235" s="254"/>
      <c r="V235" s="254"/>
    </row>
    <row r="236" spans="1:22">
      <c r="A236" s="254">
        <v>235</v>
      </c>
      <c r="B236" s="254" t="s">
        <v>357</v>
      </c>
      <c r="C236" s="254" t="s">
        <v>358</v>
      </c>
      <c r="D236" s="254" t="s">
        <v>19</v>
      </c>
      <c r="E236" s="254" t="s">
        <v>2606</v>
      </c>
      <c r="F236" s="254" t="s">
        <v>2519</v>
      </c>
      <c r="G236" s="254">
        <v>2005</v>
      </c>
      <c r="H236" s="254">
        <v>49.693489999999997</v>
      </c>
      <c r="I236" s="254">
        <v>-112.84184</v>
      </c>
      <c r="J236" s="254" t="s">
        <v>42</v>
      </c>
      <c r="K236" s="254" t="s">
        <v>1510</v>
      </c>
      <c r="L236" s="254" t="s">
        <v>6654</v>
      </c>
      <c r="M236" s="254" t="s">
        <v>6654</v>
      </c>
      <c r="N236" s="254" t="s">
        <v>26</v>
      </c>
      <c r="O236" s="254" t="s">
        <v>1510</v>
      </c>
      <c r="P236" s="254"/>
      <c r="Q236" s="254"/>
      <c r="R236" s="254"/>
      <c r="S236" s="255" t="s">
        <v>2710</v>
      </c>
      <c r="T236" s="255"/>
      <c r="U236" s="254"/>
      <c r="V236" s="254"/>
    </row>
    <row r="237" spans="1:22">
      <c r="A237" s="254">
        <v>236</v>
      </c>
      <c r="B237" s="254" t="s">
        <v>357</v>
      </c>
      <c r="C237" s="254" t="s">
        <v>358</v>
      </c>
      <c r="D237" s="254" t="s">
        <v>19</v>
      </c>
      <c r="E237" s="254" t="s">
        <v>2606</v>
      </c>
      <c r="F237" s="254" t="s">
        <v>2519</v>
      </c>
      <c r="G237" s="254">
        <v>2005</v>
      </c>
      <c r="H237" s="254">
        <v>49.693489999999997</v>
      </c>
      <c r="I237" s="254">
        <v>-112.84184</v>
      </c>
      <c r="J237" s="254" t="s">
        <v>42</v>
      </c>
      <c r="K237" s="254" t="s">
        <v>1510</v>
      </c>
      <c r="L237" s="254" t="s">
        <v>6655</v>
      </c>
      <c r="M237" s="254" t="s">
        <v>6655</v>
      </c>
      <c r="N237" s="254" t="s">
        <v>26</v>
      </c>
      <c r="O237" s="254" t="s">
        <v>1510</v>
      </c>
      <c r="P237" s="254"/>
      <c r="Q237" s="254"/>
      <c r="R237" s="254"/>
      <c r="S237" s="255" t="s">
        <v>2710</v>
      </c>
      <c r="T237" s="255"/>
      <c r="U237" s="254"/>
      <c r="V237" s="254"/>
    </row>
    <row r="238" spans="1:22">
      <c r="A238" s="254">
        <v>237</v>
      </c>
      <c r="B238" s="254" t="s">
        <v>357</v>
      </c>
      <c r="C238" s="254" t="s">
        <v>358</v>
      </c>
      <c r="D238" s="254" t="s">
        <v>19</v>
      </c>
      <c r="E238" s="254" t="s">
        <v>2606</v>
      </c>
      <c r="F238" s="254" t="s">
        <v>2519</v>
      </c>
      <c r="G238" s="254">
        <v>2005</v>
      </c>
      <c r="H238" s="254">
        <v>49.693489999999997</v>
      </c>
      <c r="I238" s="254">
        <v>-112.84184</v>
      </c>
      <c r="J238" s="254" t="s">
        <v>42</v>
      </c>
      <c r="K238" s="254" t="s">
        <v>1510</v>
      </c>
      <c r="L238" s="254" t="s">
        <v>6656</v>
      </c>
      <c r="M238" s="254" t="s">
        <v>6656</v>
      </c>
      <c r="N238" s="254" t="s">
        <v>26</v>
      </c>
      <c r="O238" s="254" t="s">
        <v>1510</v>
      </c>
      <c r="P238" s="254"/>
      <c r="Q238" s="254"/>
      <c r="R238" s="254"/>
      <c r="S238" s="255" t="s">
        <v>2710</v>
      </c>
      <c r="T238" s="255"/>
      <c r="U238" s="254"/>
      <c r="V238" s="254"/>
    </row>
    <row r="239" spans="1:22">
      <c r="A239" s="254">
        <v>238</v>
      </c>
      <c r="B239" s="254" t="s">
        <v>357</v>
      </c>
      <c r="C239" s="254" t="s">
        <v>358</v>
      </c>
      <c r="D239" s="254" t="s">
        <v>19</v>
      </c>
      <c r="E239" s="254" t="s">
        <v>2606</v>
      </c>
      <c r="F239" s="254" t="s">
        <v>2519</v>
      </c>
      <c r="G239" s="254">
        <v>2005</v>
      </c>
      <c r="H239" s="254">
        <v>49.693489999999997</v>
      </c>
      <c r="I239" s="254">
        <v>-112.84184</v>
      </c>
      <c r="J239" s="254" t="s">
        <v>42</v>
      </c>
      <c r="K239" s="254" t="s">
        <v>1510</v>
      </c>
      <c r="L239" s="254" t="s">
        <v>6657</v>
      </c>
      <c r="M239" s="254" t="s">
        <v>6657</v>
      </c>
      <c r="N239" s="254" t="s">
        <v>26</v>
      </c>
      <c r="O239" s="254" t="s">
        <v>1510</v>
      </c>
      <c r="P239" s="254"/>
      <c r="Q239" s="254"/>
      <c r="R239" s="254"/>
      <c r="S239" s="255" t="s">
        <v>2710</v>
      </c>
      <c r="T239" s="255"/>
      <c r="U239" s="254"/>
      <c r="V239" s="254"/>
    </row>
    <row r="240" spans="1:22">
      <c r="A240" s="254">
        <v>239</v>
      </c>
      <c r="B240" s="254" t="s">
        <v>357</v>
      </c>
      <c r="C240" s="254" t="s">
        <v>358</v>
      </c>
      <c r="D240" s="254" t="s">
        <v>19</v>
      </c>
      <c r="E240" s="254" t="s">
        <v>6658</v>
      </c>
      <c r="F240" s="254" t="s">
        <v>2519</v>
      </c>
      <c r="G240" s="254">
        <v>2006</v>
      </c>
      <c r="H240" s="254">
        <v>50.350530800000001</v>
      </c>
      <c r="I240" s="254">
        <v>-112.642324</v>
      </c>
      <c r="J240" s="254" t="s">
        <v>42</v>
      </c>
      <c r="K240" s="254" t="s">
        <v>1510</v>
      </c>
      <c r="L240" s="254" t="s">
        <v>6659</v>
      </c>
      <c r="M240" s="254" t="s">
        <v>6659</v>
      </c>
      <c r="N240" s="254" t="s">
        <v>26</v>
      </c>
      <c r="O240" s="254" t="s">
        <v>1510</v>
      </c>
      <c r="P240" s="254"/>
      <c r="Q240" s="254"/>
      <c r="R240" s="254"/>
      <c r="S240" s="255" t="s">
        <v>2710</v>
      </c>
      <c r="T240" s="255"/>
      <c r="U240" s="254"/>
      <c r="V240" s="254"/>
    </row>
    <row r="241" spans="1:22">
      <c r="A241" s="254">
        <v>240</v>
      </c>
      <c r="B241" s="254" t="s">
        <v>357</v>
      </c>
      <c r="C241" s="254" t="s">
        <v>358</v>
      </c>
      <c r="D241" s="254" t="s">
        <v>19</v>
      </c>
      <c r="E241" s="254" t="s">
        <v>6658</v>
      </c>
      <c r="F241" s="254" t="s">
        <v>2519</v>
      </c>
      <c r="G241" s="254">
        <v>2006</v>
      </c>
      <c r="H241" s="254">
        <v>50.350530800000001</v>
      </c>
      <c r="I241" s="254">
        <v>-112.642324</v>
      </c>
      <c r="J241" s="254" t="s">
        <v>42</v>
      </c>
      <c r="K241" s="254" t="s">
        <v>1510</v>
      </c>
      <c r="L241" s="254" t="s">
        <v>6660</v>
      </c>
      <c r="M241" s="254" t="s">
        <v>6660</v>
      </c>
      <c r="N241" s="254" t="s">
        <v>26</v>
      </c>
      <c r="O241" s="254" t="s">
        <v>1510</v>
      </c>
      <c r="P241" s="254"/>
      <c r="Q241" s="254"/>
      <c r="R241" s="254"/>
      <c r="S241" s="255" t="s">
        <v>2710</v>
      </c>
      <c r="T241" s="255"/>
      <c r="U241" s="254"/>
      <c r="V241" s="254"/>
    </row>
    <row r="242" spans="1:22">
      <c r="A242" s="254">
        <v>241</v>
      </c>
      <c r="B242" s="254" t="s">
        <v>357</v>
      </c>
      <c r="C242" s="254" t="s">
        <v>358</v>
      </c>
      <c r="D242" s="254" t="s">
        <v>19</v>
      </c>
      <c r="E242" s="254" t="s">
        <v>6661</v>
      </c>
      <c r="F242" s="254" t="s">
        <v>2519</v>
      </c>
      <c r="G242" s="254">
        <v>2005</v>
      </c>
      <c r="H242" s="254">
        <v>50.717917999999997</v>
      </c>
      <c r="I242" s="254">
        <v>-113.32507</v>
      </c>
      <c r="J242" s="254" t="s">
        <v>42</v>
      </c>
      <c r="K242" s="254" t="s">
        <v>1510</v>
      </c>
      <c r="L242" s="254" t="s">
        <v>6662</v>
      </c>
      <c r="M242" s="254" t="s">
        <v>6662</v>
      </c>
      <c r="N242" s="254" t="s">
        <v>26</v>
      </c>
      <c r="O242" s="254" t="s">
        <v>1510</v>
      </c>
      <c r="P242" s="254"/>
      <c r="Q242" s="254"/>
      <c r="R242" s="254"/>
      <c r="S242" s="255" t="s">
        <v>2710</v>
      </c>
      <c r="T242" s="255"/>
      <c r="U242" s="254"/>
      <c r="V242" s="254"/>
    </row>
    <row r="243" spans="1:22">
      <c r="A243" s="254">
        <v>242</v>
      </c>
      <c r="B243" s="254" t="s">
        <v>357</v>
      </c>
      <c r="C243" s="254" t="s">
        <v>358</v>
      </c>
      <c r="D243" s="254" t="s">
        <v>19</v>
      </c>
      <c r="E243" s="254" t="s">
        <v>6663</v>
      </c>
      <c r="F243" s="254" t="s">
        <v>2519</v>
      </c>
      <c r="G243" s="254">
        <v>2005</v>
      </c>
      <c r="H243" s="254">
        <v>49.879899600000002</v>
      </c>
      <c r="I243" s="254">
        <v>-113.05714709999999</v>
      </c>
      <c r="J243" s="254" t="s">
        <v>42</v>
      </c>
      <c r="K243" s="254" t="s">
        <v>1510</v>
      </c>
      <c r="L243" s="254" t="s">
        <v>6664</v>
      </c>
      <c r="M243" s="254" t="s">
        <v>6664</v>
      </c>
      <c r="N243" s="254" t="s">
        <v>26</v>
      </c>
      <c r="O243" s="254" t="s">
        <v>1510</v>
      </c>
      <c r="P243" s="254"/>
      <c r="Q243" s="254"/>
      <c r="R243" s="254"/>
      <c r="S243" s="255" t="s">
        <v>2710</v>
      </c>
      <c r="T243" s="255"/>
      <c r="U243" s="254"/>
      <c r="V243" s="254"/>
    </row>
    <row r="244" spans="1:22">
      <c r="A244" s="254">
        <v>243</v>
      </c>
      <c r="B244" s="254" t="s">
        <v>357</v>
      </c>
      <c r="C244" s="254" t="s">
        <v>358</v>
      </c>
      <c r="D244" s="254" t="s">
        <v>19</v>
      </c>
      <c r="E244" s="254" t="s">
        <v>6663</v>
      </c>
      <c r="F244" s="254" t="s">
        <v>2519</v>
      </c>
      <c r="G244" s="254">
        <v>2005</v>
      </c>
      <c r="H244" s="254">
        <v>49.879899600000002</v>
      </c>
      <c r="I244" s="254">
        <v>-113.05714709999999</v>
      </c>
      <c r="J244" s="254" t="s">
        <v>42</v>
      </c>
      <c r="K244" s="254" t="s">
        <v>1510</v>
      </c>
      <c r="L244" s="254" t="s">
        <v>6665</v>
      </c>
      <c r="M244" s="254" t="s">
        <v>6665</v>
      </c>
      <c r="N244" s="254" t="s">
        <v>26</v>
      </c>
      <c r="O244" s="254" t="s">
        <v>1510</v>
      </c>
      <c r="P244" s="254"/>
      <c r="Q244" s="254"/>
      <c r="R244" s="254"/>
      <c r="S244" s="255" t="s">
        <v>2710</v>
      </c>
      <c r="T244" s="255"/>
      <c r="U244" s="254"/>
      <c r="V244" s="254"/>
    </row>
    <row r="245" spans="1:22">
      <c r="A245" s="254">
        <v>244</v>
      </c>
      <c r="B245" s="254" t="s">
        <v>357</v>
      </c>
      <c r="C245" s="254" t="s">
        <v>358</v>
      </c>
      <c r="D245" s="254" t="s">
        <v>19</v>
      </c>
      <c r="E245" s="254" t="s">
        <v>6666</v>
      </c>
      <c r="F245" s="254" t="s">
        <v>2519</v>
      </c>
      <c r="G245" s="254">
        <v>2006</v>
      </c>
      <c r="H245" s="254">
        <v>49.873019300000003</v>
      </c>
      <c r="I245" s="254">
        <v>-112.7801858</v>
      </c>
      <c r="J245" s="254" t="s">
        <v>42</v>
      </c>
      <c r="K245" s="254" t="s">
        <v>1510</v>
      </c>
      <c r="L245" s="254" t="s">
        <v>6667</v>
      </c>
      <c r="M245" s="254" t="s">
        <v>6667</v>
      </c>
      <c r="N245" s="254" t="s">
        <v>26</v>
      </c>
      <c r="O245" s="254" t="s">
        <v>1510</v>
      </c>
      <c r="P245" s="254"/>
      <c r="Q245" s="254"/>
      <c r="R245" s="254"/>
      <c r="S245" s="255" t="s">
        <v>2710</v>
      </c>
      <c r="T245" s="255"/>
      <c r="U245" s="254"/>
      <c r="V245" s="254"/>
    </row>
    <row r="246" spans="1:22">
      <c r="A246" s="254">
        <v>245</v>
      </c>
      <c r="B246" s="254" t="s">
        <v>357</v>
      </c>
      <c r="C246" s="254" t="s">
        <v>358</v>
      </c>
      <c r="D246" s="254" t="s">
        <v>19</v>
      </c>
      <c r="E246" s="254" t="s">
        <v>6666</v>
      </c>
      <c r="F246" s="254" t="s">
        <v>2519</v>
      </c>
      <c r="G246" s="254">
        <v>2006</v>
      </c>
      <c r="H246" s="254">
        <v>49.873019300000003</v>
      </c>
      <c r="I246" s="254">
        <v>-112.7801858</v>
      </c>
      <c r="J246" s="254" t="s">
        <v>42</v>
      </c>
      <c r="K246" s="254" t="s">
        <v>1510</v>
      </c>
      <c r="L246" s="254" t="s">
        <v>6668</v>
      </c>
      <c r="M246" s="254" t="s">
        <v>6668</v>
      </c>
      <c r="N246" s="254" t="s">
        <v>26</v>
      </c>
      <c r="O246" s="254" t="s">
        <v>1510</v>
      </c>
      <c r="P246" s="254"/>
      <c r="Q246" s="254"/>
      <c r="R246" s="254"/>
      <c r="S246" s="255" t="s">
        <v>2710</v>
      </c>
      <c r="T246" s="255"/>
      <c r="U246" s="254"/>
      <c r="V246" s="254"/>
    </row>
    <row r="247" spans="1:22">
      <c r="A247" s="254">
        <v>246</v>
      </c>
      <c r="B247" s="254" t="s">
        <v>357</v>
      </c>
      <c r="C247" s="254" t="s">
        <v>358</v>
      </c>
      <c r="D247" s="254" t="s">
        <v>19</v>
      </c>
      <c r="E247" s="254" t="s">
        <v>6666</v>
      </c>
      <c r="F247" s="254" t="s">
        <v>2519</v>
      </c>
      <c r="G247" s="254">
        <v>2006</v>
      </c>
      <c r="H247" s="254">
        <v>49.873019300000003</v>
      </c>
      <c r="I247" s="254">
        <v>-112.7801858</v>
      </c>
      <c r="J247" s="254" t="s">
        <v>42</v>
      </c>
      <c r="K247" s="254" t="s">
        <v>1510</v>
      </c>
      <c r="L247" s="254" t="s">
        <v>6669</v>
      </c>
      <c r="M247" s="254" t="s">
        <v>6669</v>
      </c>
      <c r="N247" s="254" t="s">
        <v>26</v>
      </c>
      <c r="O247" s="254" t="s">
        <v>1510</v>
      </c>
      <c r="P247" s="254"/>
      <c r="Q247" s="254"/>
      <c r="R247" s="254"/>
      <c r="S247" s="255" t="s">
        <v>2710</v>
      </c>
      <c r="T247" s="255"/>
      <c r="U247" s="254"/>
      <c r="V247" s="254"/>
    </row>
    <row r="248" spans="1:22">
      <c r="A248" s="254">
        <v>247</v>
      </c>
      <c r="B248" s="254" t="s">
        <v>357</v>
      </c>
      <c r="C248" s="254" t="s">
        <v>358</v>
      </c>
      <c r="D248" s="254" t="s">
        <v>19</v>
      </c>
      <c r="E248" s="254" t="s">
        <v>2654</v>
      </c>
      <c r="F248" s="254" t="s">
        <v>2519</v>
      </c>
      <c r="G248" s="254">
        <v>2005</v>
      </c>
      <c r="H248" s="254">
        <v>49.480031599999997</v>
      </c>
      <c r="I248" s="254">
        <v>-111.5926161</v>
      </c>
      <c r="J248" s="254" t="s">
        <v>42</v>
      </c>
      <c r="K248" s="254" t="s">
        <v>1510</v>
      </c>
      <c r="L248" s="254" t="s">
        <v>6670</v>
      </c>
      <c r="M248" s="254" t="s">
        <v>6670</v>
      </c>
      <c r="N248" s="254" t="s">
        <v>26</v>
      </c>
      <c r="O248" s="254" t="s">
        <v>1510</v>
      </c>
      <c r="P248" s="254"/>
      <c r="Q248" s="254"/>
      <c r="R248" s="254"/>
      <c r="S248" s="255" t="s">
        <v>2710</v>
      </c>
      <c r="T248" s="255"/>
      <c r="U248" s="254"/>
      <c r="V248" s="254"/>
    </row>
    <row r="249" spans="1:22">
      <c r="A249" s="254">
        <v>248</v>
      </c>
      <c r="B249" s="254" t="s">
        <v>357</v>
      </c>
      <c r="C249" s="254" t="s">
        <v>358</v>
      </c>
      <c r="D249" s="254" t="s">
        <v>19</v>
      </c>
      <c r="E249" s="254" t="s">
        <v>2654</v>
      </c>
      <c r="F249" s="254" t="s">
        <v>2519</v>
      </c>
      <c r="G249" s="254">
        <v>2005</v>
      </c>
      <c r="H249" s="254">
        <v>49.480031599999997</v>
      </c>
      <c r="I249" s="254">
        <v>-111.5926161</v>
      </c>
      <c r="J249" s="254" t="s">
        <v>42</v>
      </c>
      <c r="K249" s="254" t="s">
        <v>1510</v>
      </c>
      <c r="L249" s="254" t="s">
        <v>6671</v>
      </c>
      <c r="M249" s="254" t="s">
        <v>6671</v>
      </c>
      <c r="N249" s="254" t="s">
        <v>26</v>
      </c>
      <c r="O249" s="254" t="s">
        <v>1510</v>
      </c>
      <c r="P249" s="254"/>
      <c r="Q249" s="254"/>
      <c r="R249" s="254"/>
      <c r="S249" s="255" t="s">
        <v>2710</v>
      </c>
      <c r="T249" s="255"/>
      <c r="U249" s="254"/>
      <c r="V249" s="254"/>
    </row>
    <row r="250" spans="1:22">
      <c r="A250" s="254">
        <v>249</v>
      </c>
      <c r="B250" s="254" t="s">
        <v>357</v>
      </c>
      <c r="C250" s="254" t="s">
        <v>358</v>
      </c>
      <c r="D250" s="254" t="s">
        <v>19</v>
      </c>
      <c r="E250" s="254" t="s">
        <v>2654</v>
      </c>
      <c r="F250" s="254" t="s">
        <v>2519</v>
      </c>
      <c r="G250" s="254">
        <v>2005</v>
      </c>
      <c r="H250" s="254">
        <v>49.480031599999997</v>
      </c>
      <c r="I250" s="254">
        <v>-111.5926161</v>
      </c>
      <c r="J250" s="254" t="s">
        <v>42</v>
      </c>
      <c r="K250" s="254" t="s">
        <v>1510</v>
      </c>
      <c r="L250" s="254" t="s">
        <v>6672</v>
      </c>
      <c r="M250" s="254" t="s">
        <v>6672</v>
      </c>
      <c r="N250" s="254" t="s">
        <v>26</v>
      </c>
      <c r="O250" s="254" t="s">
        <v>1510</v>
      </c>
      <c r="P250" s="254"/>
      <c r="Q250" s="254"/>
      <c r="R250" s="254"/>
      <c r="S250" s="255" t="s">
        <v>2710</v>
      </c>
      <c r="T250" s="255"/>
      <c r="U250" s="254"/>
      <c r="V250" s="254"/>
    </row>
    <row r="251" spans="1:22">
      <c r="A251" s="254">
        <v>250</v>
      </c>
      <c r="B251" s="254" t="s">
        <v>357</v>
      </c>
      <c r="C251" s="254" t="s">
        <v>358</v>
      </c>
      <c r="D251" s="254" t="s">
        <v>19</v>
      </c>
      <c r="E251" s="254" t="s">
        <v>2654</v>
      </c>
      <c r="F251" s="254" t="s">
        <v>2519</v>
      </c>
      <c r="G251" s="254">
        <v>2005</v>
      </c>
      <c r="H251" s="254">
        <v>49.480031599999997</v>
      </c>
      <c r="I251" s="254">
        <v>-111.5926161</v>
      </c>
      <c r="J251" s="254" t="s">
        <v>42</v>
      </c>
      <c r="K251" s="254" t="s">
        <v>1510</v>
      </c>
      <c r="L251" s="254" t="s">
        <v>6673</v>
      </c>
      <c r="M251" s="254" t="s">
        <v>6673</v>
      </c>
      <c r="N251" s="254" t="s">
        <v>26</v>
      </c>
      <c r="O251" s="254" t="s">
        <v>1510</v>
      </c>
      <c r="P251" s="254"/>
      <c r="Q251" s="254"/>
      <c r="R251" s="254"/>
      <c r="S251" s="255" t="s">
        <v>2710</v>
      </c>
      <c r="T251" s="255"/>
      <c r="U251" s="254"/>
      <c r="V251" s="254"/>
    </row>
    <row r="252" spans="1:22">
      <c r="A252" s="254">
        <v>251</v>
      </c>
      <c r="B252" s="254" t="s">
        <v>357</v>
      </c>
      <c r="C252" s="254" t="s">
        <v>358</v>
      </c>
      <c r="D252" s="254" t="s">
        <v>19</v>
      </c>
      <c r="E252" s="254" t="s">
        <v>2654</v>
      </c>
      <c r="F252" s="254" t="s">
        <v>2519</v>
      </c>
      <c r="G252" s="254">
        <v>2006</v>
      </c>
      <c r="H252" s="254">
        <v>49.480031599999997</v>
      </c>
      <c r="I252" s="254">
        <v>-111.5926161</v>
      </c>
      <c r="J252" s="254" t="s">
        <v>42</v>
      </c>
      <c r="K252" s="254" t="s">
        <v>1510</v>
      </c>
      <c r="L252" s="254" t="s">
        <v>6674</v>
      </c>
      <c r="M252" s="254" t="s">
        <v>6674</v>
      </c>
      <c r="N252" s="254" t="s">
        <v>26</v>
      </c>
      <c r="O252" s="254" t="s">
        <v>1510</v>
      </c>
      <c r="P252" s="254"/>
      <c r="Q252" s="254"/>
      <c r="R252" s="254"/>
      <c r="S252" s="255" t="s">
        <v>2710</v>
      </c>
      <c r="T252" s="255"/>
      <c r="U252" s="254"/>
      <c r="V252" s="254"/>
    </row>
    <row r="253" spans="1:22">
      <c r="A253" s="254">
        <v>252</v>
      </c>
      <c r="B253" s="254" t="s">
        <v>357</v>
      </c>
      <c r="C253" s="254" t="s">
        <v>358</v>
      </c>
      <c r="D253" s="254" t="s">
        <v>19</v>
      </c>
      <c r="E253" s="254" t="s">
        <v>2654</v>
      </c>
      <c r="F253" s="254" t="s">
        <v>2519</v>
      </c>
      <c r="G253" s="254">
        <v>2006</v>
      </c>
      <c r="H253" s="254">
        <v>49.480031599999997</v>
      </c>
      <c r="I253" s="254">
        <v>-111.5926161</v>
      </c>
      <c r="J253" s="254" t="s">
        <v>42</v>
      </c>
      <c r="K253" s="254" t="s">
        <v>1510</v>
      </c>
      <c r="L253" s="254" t="s">
        <v>6675</v>
      </c>
      <c r="M253" s="254" t="s">
        <v>6675</v>
      </c>
      <c r="N253" s="254" t="s">
        <v>26</v>
      </c>
      <c r="O253" s="254" t="s">
        <v>1510</v>
      </c>
      <c r="P253" s="254"/>
      <c r="Q253" s="254"/>
      <c r="R253" s="254"/>
      <c r="S253" s="255" t="s">
        <v>2710</v>
      </c>
      <c r="T253" s="255"/>
      <c r="U253" s="254"/>
      <c r="V253" s="254"/>
    </row>
    <row r="254" spans="1:22">
      <c r="A254" s="254">
        <v>253</v>
      </c>
      <c r="B254" s="254" t="s">
        <v>357</v>
      </c>
      <c r="C254" s="254" t="s">
        <v>358</v>
      </c>
      <c r="D254" s="254" t="s">
        <v>19</v>
      </c>
      <c r="E254" s="254" t="s">
        <v>2654</v>
      </c>
      <c r="F254" s="254" t="s">
        <v>2519</v>
      </c>
      <c r="G254" s="254">
        <v>2006</v>
      </c>
      <c r="H254" s="254">
        <v>49.480031599999997</v>
      </c>
      <c r="I254" s="254">
        <v>-111.5926161</v>
      </c>
      <c r="J254" s="254" t="s">
        <v>42</v>
      </c>
      <c r="K254" s="254" t="s">
        <v>1510</v>
      </c>
      <c r="L254" s="254" t="s">
        <v>6676</v>
      </c>
      <c r="M254" s="254" t="s">
        <v>6676</v>
      </c>
      <c r="N254" s="254" t="s">
        <v>26</v>
      </c>
      <c r="O254" s="254" t="s">
        <v>1510</v>
      </c>
      <c r="P254" s="254"/>
      <c r="Q254" s="254"/>
      <c r="R254" s="254"/>
      <c r="S254" s="255" t="s">
        <v>2710</v>
      </c>
      <c r="T254" s="255"/>
      <c r="U254" s="254"/>
      <c r="V254" s="254"/>
    </row>
    <row r="255" spans="1:22">
      <c r="A255" s="254">
        <v>254</v>
      </c>
      <c r="B255" s="254" t="s">
        <v>357</v>
      </c>
      <c r="C255" s="254" t="s">
        <v>358</v>
      </c>
      <c r="D255" s="254" t="s">
        <v>19</v>
      </c>
      <c r="E255" s="254" t="s">
        <v>2654</v>
      </c>
      <c r="F255" s="254" t="s">
        <v>2519</v>
      </c>
      <c r="G255" s="254">
        <v>2006</v>
      </c>
      <c r="H255" s="254">
        <v>49.480031599999997</v>
      </c>
      <c r="I255" s="254">
        <v>-111.5926161</v>
      </c>
      <c r="J255" s="254" t="s">
        <v>42</v>
      </c>
      <c r="K255" s="254" t="s">
        <v>1510</v>
      </c>
      <c r="L255" s="254" t="s">
        <v>6677</v>
      </c>
      <c r="M255" s="254" t="s">
        <v>6677</v>
      </c>
      <c r="N255" s="254" t="s">
        <v>26</v>
      </c>
      <c r="O255" s="254" t="s">
        <v>1510</v>
      </c>
      <c r="P255" s="254"/>
      <c r="Q255" s="254"/>
      <c r="R255" s="254"/>
      <c r="S255" s="255" t="s">
        <v>2710</v>
      </c>
      <c r="T255" s="255"/>
      <c r="U255" s="254"/>
      <c r="V255" s="254"/>
    </row>
    <row r="256" spans="1:22">
      <c r="A256" s="254">
        <v>255</v>
      </c>
      <c r="B256" s="254" t="s">
        <v>357</v>
      </c>
      <c r="C256" s="254" t="s">
        <v>358</v>
      </c>
      <c r="D256" s="254" t="s">
        <v>19</v>
      </c>
      <c r="E256" s="254" t="s">
        <v>2654</v>
      </c>
      <c r="F256" s="254" t="s">
        <v>2519</v>
      </c>
      <c r="G256" s="254">
        <v>2006</v>
      </c>
      <c r="H256" s="254">
        <v>49.480031599999997</v>
      </c>
      <c r="I256" s="254">
        <v>-111.5926161</v>
      </c>
      <c r="J256" s="254" t="s">
        <v>42</v>
      </c>
      <c r="K256" s="254" t="s">
        <v>1510</v>
      </c>
      <c r="L256" s="254" t="s">
        <v>6678</v>
      </c>
      <c r="M256" s="254" t="s">
        <v>6678</v>
      </c>
      <c r="N256" s="254" t="s">
        <v>26</v>
      </c>
      <c r="O256" s="254" t="s">
        <v>1510</v>
      </c>
      <c r="P256" s="254"/>
      <c r="Q256" s="254"/>
      <c r="R256" s="254"/>
      <c r="S256" s="255" t="s">
        <v>2710</v>
      </c>
      <c r="T256" s="255"/>
      <c r="U256" s="254"/>
      <c r="V256" s="254"/>
    </row>
    <row r="257" spans="1:22">
      <c r="A257" s="254">
        <v>256</v>
      </c>
      <c r="B257" s="254" t="s">
        <v>357</v>
      </c>
      <c r="C257" s="254" t="s">
        <v>358</v>
      </c>
      <c r="D257" s="254" t="s">
        <v>19</v>
      </c>
      <c r="E257" s="254" t="s">
        <v>2654</v>
      </c>
      <c r="F257" s="254" t="s">
        <v>2519</v>
      </c>
      <c r="G257" s="254">
        <v>2006</v>
      </c>
      <c r="H257" s="254">
        <v>49.480031599999997</v>
      </c>
      <c r="I257" s="254">
        <v>-111.5926161</v>
      </c>
      <c r="J257" s="254" t="s">
        <v>42</v>
      </c>
      <c r="K257" s="254" t="s">
        <v>1510</v>
      </c>
      <c r="L257" s="254" t="s">
        <v>6679</v>
      </c>
      <c r="M257" s="254" t="s">
        <v>6679</v>
      </c>
      <c r="N257" s="254" t="s">
        <v>26</v>
      </c>
      <c r="O257" s="254" t="s">
        <v>1510</v>
      </c>
      <c r="P257" s="254"/>
      <c r="Q257" s="254"/>
      <c r="R257" s="254"/>
      <c r="S257" s="255" t="s">
        <v>2710</v>
      </c>
      <c r="T257" s="255"/>
      <c r="U257" s="254"/>
      <c r="V257" s="254"/>
    </row>
    <row r="258" spans="1:22">
      <c r="A258" s="254">
        <v>257</v>
      </c>
      <c r="B258" s="254" t="s">
        <v>357</v>
      </c>
      <c r="C258" s="254" t="s">
        <v>358</v>
      </c>
      <c r="D258" s="254" t="s">
        <v>19</v>
      </c>
      <c r="E258" s="254" t="s">
        <v>2654</v>
      </c>
      <c r="F258" s="254" t="s">
        <v>2519</v>
      </c>
      <c r="G258" s="254">
        <v>2006</v>
      </c>
      <c r="H258" s="254">
        <v>49.480031599999997</v>
      </c>
      <c r="I258" s="254">
        <v>-111.5926161</v>
      </c>
      <c r="J258" s="254" t="s">
        <v>42</v>
      </c>
      <c r="K258" s="254" t="s">
        <v>1510</v>
      </c>
      <c r="L258" s="254" t="s">
        <v>6680</v>
      </c>
      <c r="M258" s="254" t="s">
        <v>6680</v>
      </c>
      <c r="N258" s="254" t="s">
        <v>26</v>
      </c>
      <c r="O258" s="254" t="s">
        <v>1510</v>
      </c>
      <c r="P258" s="254"/>
      <c r="Q258" s="254"/>
      <c r="R258" s="254"/>
      <c r="S258" s="255" t="s">
        <v>2710</v>
      </c>
      <c r="T258" s="255"/>
      <c r="U258" s="254"/>
      <c r="V258" s="254"/>
    </row>
    <row r="259" spans="1:22">
      <c r="A259" s="254">
        <v>258</v>
      </c>
      <c r="B259" s="254" t="s">
        <v>357</v>
      </c>
      <c r="C259" s="254" t="s">
        <v>358</v>
      </c>
      <c r="D259" s="254" t="s">
        <v>19</v>
      </c>
      <c r="E259" s="254" t="s">
        <v>2654</v>
      </c>
      <c r="F259" s="254" t="s">
        <v>2519</v>
      </c>
      <c r="G259" s="254">
        <v>2006</v>
      </c>
      <c r="H259" s="254">
        <v>49.480031599999997</v>
      </c>
      <c r="I259" s="254">
        <v>-111.5926161</v>
      </c>
      <c r="J259" s="254" t="s">
        <v>42</v>
      </c>
      <c r="K259" s="254" t="s">
        <v>1510</v>
      </c>
      <c r="L259" s="254" t="s">
        <v>6681</v>
      </c>
      <c r="M259" s="254" t="s">
        <v>6681</v>
      </c>
      <c r="N259" s="254" t="s">
        <v>26</v>
      </c>
      <c r="O259" s="254" t="s">
        <v>1510</v>
      </c>
      <c r="P259" s="254"/>
      <c r="Q259" s="254"/>
      <c r="R259" s="254"/>
      <c r="S259" s="255" t="s">
        <v>2710</v>
      </c>
      <c r="T259" s="255"/>
      <c r="U259" s="254"/>
      <c r="V259" s="254"/>
    </row>
    <row r="260" spans="1:22">
      <c r="A260" s="254">
        <v>259</v>
      </c>
      <c r="B260" s="254" t="s">
        <v>357</v>
      </c>
      <c r="C260" s="254" t="s">
        <v>358</v>
      </c>
      <c r="D260" s="254" t="s">
        <v>19</v>
      </c>
      <c r="E260" s="254" t="s">
        <v>2654</v>
      </c>
      <c r="F260" s="254" t="s">
        <v>2519</v>
      </c>
      <c r="G260" s="254">
        <v>2005</v>
      </c>
      <c r="H260" s="254">
        <v>49.480031599999997</v>
      </c>
      <c r="I260" s="254">
        <v>-111.5926161</v>
      </c>
      <c r="J260" s="254" t="s">
        <v>42</v>
      </c>
      <c r="K260" s="254" t="s">
        <v>1510</v>
      </c>
      <c r="L260" s="254" t="s">
        <v>6682</v>
      </c>
      <c r="M260" s="254" t="s">
        <v>6682</v>
      </c>
      <c r="N260" s="254" t="s">
        <v>26</v>
      </c>
      <c r="O260" s="254" t="s">
        <v>1510</v>
      </c>
      <c r="P260" s="254"/>
      <c r="Q260" s="254"/>
      <c r="R260" s="254"/>
      <c r="S260" s="255" t="s">
        <v>2710</v>
      </c>
      <c r="T260" s="255"/>
      <c r="U260" s="254"/>
      <c r="V260" s="254"/>
    </row>
    <row r="261" spans="1:22">
      <c r="A261" s="254">
        <v>260</v>
      </c>
      <c r="B261" s="254" t="s">
        <v>357</v>
      </c>
      <c r="C261" s="254" t="s">
        <v>358</v>
      </c>
      <c r="D261" s="254" t="s">
        <v>19</v>
      </c>
      <c r="E261" s="254" t="s">
        <v>2654</v>
      </c>
      <c r="F261" s="254" t="s">
        <v>2519</v>
      </c>
      <c r="G261" s="254">
        <v>2006</v>
      </c>
      <c r="H261" s="254">
        <v>49.480031599999997</v>
      </c>
      <c r="I261" s="254">
        <v>-111.5926161</v>
      </c>
      <c r="J261" s="254" t="s">
        <v>42</v>
      </c>
      <c r="K261" s="254" t="s">
        <v>1510</v>
      </c>
      <c r="L261" s="254" t="s">
        <v>6683</v>
      </c>
      <c r="M261" s="254" t="s">
        <v>6683</v>
      </c>
      <c r="N261" s="254" t="s">
        <v>26</v>
      </c>
      <c r="O261" s="254" t="s">
        <v>1510</v>
      </c>
      <c r="P261" s="254"/>
      <c r="Q261" s="254"/>
      <c r="R261" s="254"/>
      <c r="S261" s="255" t="s">
        <v>2710</v>
      </c>
      <c r="T261" s="255"/>
      <c r="U261" s="254"/>
      <c r="V261" s="254"/>
    </row>
    <row r="262" spans="1:22">
      <c r="A262" s="254">
        <v>261</v>
      </c>
      <c r="B262" s="254" t="s">
        <v>357</v>
      </c>
      <c r="C262" s="254" t="s">
        <v>358</v>
      </c>
      <c r="D262" s="254" t="s">
        <v>19</v>
      </c>
      <c r="E262" s="254" t="s">
        <v>2654</v>
      </c>
      <c r="F262" s="254" t="s">
        <v>2519</v>
      </c>
      <c r="G262" s="254">
        <v>2006</v>
      </c>
      <c r="H262" s="254">
        <v>49.480031599999997</v>
      </c>
      <c r="I262" s="254">
        <v>-111.5926161</v>
      </c>
      <c r="J262" s="254" t="s">
        <v>42</v>
      </c>
      <c r="K262" s="254" t="s">
        <v>1510</v>
      </c>
      <c r="L262" s="254" t="s">
        <v>6684</v>
      </c>
      <c r="M262" s="254" t="s">
        <v>6684</v>
      </c>
      <c r="N262" s="254" t="s">
        <v>26</v>
      </c>
      <c r="O262" s="254" t="s">
        <v>1510</v>
      </c>
      <c r="P262" s="254"/>
      <c r="Q262" s="254"/>
      <c r="R262" s="254"/>
      <c r="S262" s="255" t="s">
        <v>2710</v>
      </c>
      <c r="T262" s="255"/>
      <c r="U262" s="254"/>
      <c r="V262" s="254"/>
    </row>
    <row r="263" spans="1:22">
      <c r="A263" s="254">
        <v>262</v>
      </c>
      <c r="B263" s="254" t="s">
        <v>357</v>
      </c>
      <c r="C263" s="254" t="s">
        <v>358</v>
      </c>
      <c r="D263" s="254" t="s">
        <v>19</v>
      </c>
      <c r="E263" s="254" t="s">
        <v>2654</v>
      </c>
      <c r="F263" s="254" t="s">
        <v>2519</v>
      </c>
      <c r="G263" s="254">
        <v>2006</v>
      </c>
      <c r="H263" s="254">
        <v>49.480031599999997</v>
      </c>
      <c r="I263" s="254">
        <v>-111.5926161</v>
      </c>
      <c r="J263" s="254" t="s">
        <v>42</v>
      </c>
      <c r="K263" s="254" t="s">
        <v>1510</v>
      </c>
      <c r="L263" s="254" t="s">
        <v>6685</v>
      </c>
      <c r="M263" s="254" t="s">
        <v>6685</v>
      </c>
      <c r="N263" s="254" t="s">
        <v>26</v>
      </c>
      <c r="O263" s="254" t="s">
        <v>1510</v>
      </c>
      <c r="P263" s="254"/>
      <c r="Q263" s="254"/>
      <c r="R263" s="254"/>
      <c r="S263" s="255" t="s">
        <v>2710</v>
      </c>
      <c r="T263" s="255"/>
      <c r="U263" s="254"/>
      <c r="V263" s="254"/>
    </row>
    <row r="264" spans="1:22">
      <c r="A264" s="254">
        <v>263</v>
      </c>
      <c r="B264" s="254" t="s">
        <v>357</v>
      </c>
      <c r="C264" s="254" t="s">
        <v>358</v>
      </c>
      <c r="D264" s="254" t="s">
        <v>19</v>
      </c>
      <c r="E264" s="254" t="s">
        <v>2654</v>
      </c>
      <c r="F264" s="254" t="s">
        <v>2519</v>
      </c>
      <c r="G264" s="254">
        <v>2006</v>
      </c>
      <c r="H264" s="254">
        <v>49.480031599999997</v>
      </c>
      <c r="I264" s="254">
        <v>-111.5926161</v>
      </c>
      <c r="J264" s="254" t="s">
        <v>42</v>
      </c>
      <c r="K264" s="254" t="s">
        <v>1510</v>
      </c>
      <c r="L264" s="254" t="s">
        <v>6686</v>
      </c>
      <c r="M264" s="254" t="s">
        <v>6686</v>
      </c>
      <c r="N264" s="254" t="s">
        <v>26</v>
      </c>
      <c r="O264" s="254" t="s">
        <v>1510</v>
      </c>
      <c r="P264" s="254"/>
      <c r="Q264" s="254"/>
      <c r="R264" s="254"/>
      <c r="S264" s="255" t="s">
        <v>2710</v>
      </c>
      <c r="T264" s="255"/>
      <c r="U264" s="254"/>
      <c r="V264" s="254"/>
    </row>
    <row r="265" spans="1:22">
      <c r="A265" s="254">
        <v>264</v>
      </c>
      <c r="B265" s="254" t="s">
        <v>357</v>
      </c>
      <c r="C265" s="254" t="s">
        <v>358</v>
      </c>
      <c r="D265" s="254" t="s">
        <v>19</v>
      </c>
      <c r="E265" s="254" t="s">
        <v>2654</v>
      </c>
      <c r="F265" s="254" t="s">
        <v>2519</v>
      </c>
      <c r="G265" s="254">
        <v>2006</v>
      </c>
      <c r="H265" s="254">
        <v>49.480031599999997</v>
      </c>
      <c r="I265" s="254">
        <v>-111.5926161</v>
      </c>
      <c r="J265" s="254" t="s">
        <v>42</v>
      </c>
      <c r="K265" s="254" t="s">
        <v>1510</v>
      </c>
      <c r="L265" s="254" t="s">
        <v>6687</v>
      </c>
      <c r="M265" s="254" t="s">
        <v>6687</v>
      </c>
      <c r="N265" s="254" t="s">
        <v>26</v>
      </c>
      <c r="O265" s="254" t="s">
        <v>1510</v>
      </c>
      <c r="P265" s="254"/>
      <c r="Q265" s="254"/>
      <c r="R265" s="254"/>
      <c r="S265" s="255" t="s">
        <v>2710</v>
      </c>
      <c r="T265" s="255"/>
      <c r="U265" s="254"/>
      <c r="V265" s="254"/>
    </row>
    <row r="266" spans="1:22">
      <c r="A266" s="254">
        <v>265</v>
      </c>
      <c r="B266" s="254" t="s">
        <v>357</v>
      </c>
      <c r="C266" s="254" t="s">
        <v>358</v>
      </c>
      <c r="D266" s="254" t="s">
        <v>19</v>
      </c>
      <c r="E266" s="254" t="s">
        <v>2654</v>
      </c>
      <c r="F266" s="254" t="s">
        <v>2519</v>
      </c>
      <c r="G266" s="254">
        <v>2005</v>
      </c>
      <c r="H266" s="254">
        <v>49.480031599999997</v>
      </c>
      <c r="I266" s="254">
        <v>-111.5926161</v>
      </c>
      <c r="J266" s="254"/>
      <c r="K266" s="254" t="s">
        <v>1510</v>
      </c>
      <c r="L266" s="254" t="s">
        <v>6689</v>
      </c>
      <c r="M266" s="254" t="s">
        <v>6689</v>
      </c>
      <c r="N266" s="254" t="s">
        <v>26</v>
      </c>
      <c r="O266" s="254" t="s">
        <v>1510</v>
      </c>
      <c r="P266" s="254"/>
      <c r="Q266" s="254"/>
      <c r="R266" s="254"/>
      <c r="S266" s="255" t="s">
        <v>2710</v>
      </c>
      <c r="T266" s="255"/>
      <c r="U266" s="254"/>
      <c r="V266" s="254"/>
    </row>
    <row r="267" spans="1:22">
      <c r="A267" s="254">
        <v>266</v>
      </c>
      <c r="B267" s="254" t="s">
        <v>357</v>
      </c>
      <c r="C267" s="254" t="s">
        <v>358</v>
      </c>
      <c r="D267" s="254" t="s">
        <v>19</v>
      </c>
      <c r="E267" s="254" t="s">
        <v>2654</v>
      </c>
      <c r="F267" s="254" t="s">
        <v>2519</v>
      </c>
      <c r="G267" s="254">
        <v>2005</v>
      </c>
      <c r="H267" s="254">
        <v>49.480031599999997</v>
      </c>
      <c r="I267" s="254">
        <v>-111.5926161</v>
      </c>
      <c r="J267" s="254" t="s">
        <v>42</v>
      </c>
      <c r="K267" s="254" t="s">
        <v>1510</v>
      </c>
      <c r="L267" s="254" t="s">
        <v>6690</v>
      </c>
      <c r="M267" s="254" t="s">
        <v>6690</v>
      </c>
      <c r="N267" s="254" t="s">
        <v>26</v>
      </c>
      <c r="O267" s="254" t="s">
        <v>1510</v>
      </c>
      <c r="P267" s="254"/>
      <c r="Q267" s="254"/>
      <c r="R267" s="254"/>
      <c r="S267" s="255" t="s">
        <v>2710</v>
      </c>
      <c r="T267" s="255"/>
      <c r="U267" s="254"/>
      <c r="V267" s="254"/>
    </row>
    <row r="268" spans="1:22">
      <c r="A268" s="254">
        <v>267</v>
      </c>
      <c r="B268" s="254" t="s">
        <v>357</v>
      </c>
      <c r="C268" s="254" t="s">
        <v>358</v>
      </c>
      <c r="D268" s="254" t="s">
        <v>19</v>
      </c>
      <c r="E268" s="254" t="s">
        <v>2654</v>
      </c>
      <c r="F268" s="254" t="s">
        <v>2519</v>
      </c>
      <c r="G268" s="254">
        <v>2006</v>
      </c>
      <c r="H268" s="254">
        <v>49.480031599999997</v>
      </c>
      <c r="I268" s="254">
        <v>-111.5926161</v>
      </c>
      <c r="J268" s="254" t="s">
        <v>42</v>
      </c>
      <c r="K268" s="254" t="s">
        <v>1510</v>
      </c>
      <c r="L268" s="254" t="s">
        <v>6691</v>
      </c>
      <c r="M268" s="254" t="s">
        <v>6691</v>
      </c>
      <c r="N268" s="254" t="s">
        <v>26</v>
      </c>
      <c r="O268" s="254" t="s">
        <v>1510</v>
      </c>
      <c r="P268" s="254"/>
      <c r="Q268" s="254"/>
      <c r="R268" s="254"/>
      <c r="S268" s="255" t="s">
        <v>2710</v>
      </c>
      <c r="T268" s="255"/>
      <c r="U268" s="254"/>
      <c r="V268" s="254"/>
    </row>
    <row r="269" spans="1:22">
      <c r="A269" s="254">
        <v>268</v>
      </c>
      <c r="B269" s="254" t="s">
        <v>357</v>
      </c>
      <c r="C269" s="254" t="s">
        <v>358</v>
      </c>
      <c r="D269" s="254" t="s">
        <v>19</v>
      </c>
      <c r="E269" s="254" t="s">
        <v>2654</v>
      </c>
      <c r="F269" s="254" t="s">
        <v>2519</v>
      </c>
      <c r="G269" s="254">
        <v>2005</v>
      </c>
      <c r="H269" s="254">
        <v>49.480031599999997</v>
      </c>
      <c r="I269" s="254">
        <v>-111.5926161</v>
      </c>
      <c r="J269" s="254" t="s">
        <v>42</v>
      </c>
      <c r="K269" s="254" t="s">
        <v>1510</v>
      </c>
      <c r="L269" s="254" t="s">
        <v>6692</v>
      </c>
      <c r="M269" s="254" t="s">
        <v>6692</v>
      </c>
      <c r="N269" s="254" t="s">
        <v>26</v>
      </c>
      <c r="O269" s="254" t="s">
        <v>1510</v>
      </c>
      <c r="P269" s="254"/>
      <c r="Q269" s="254"/>
      <c r="R269" s="254"/>
      <c r="S269" s="255" t="s">
        <v>2710</v>
      </c>
      <c r="T269" s="255"/>
      <c r="U269" s="254"/>
      <c r="V269" s="254"/>
    </row>
    <row r="270" spans="1:22">
      <c r="A270" s="254">
        <v>269</v>
      </c>
      <c r="B270" s="254" t="s">
        <v>357</v>
      </c>
      <c r="C270" s="254" t="s">
        <v>358</v>
      </c>
      <c r="D270" s="254" t="s">
        <v>19</v>
      </c>
      <c r="E270" s="254" t="s">
        <v>2654</v>
      </c>
      <c r="F270" s="254" t="s">
        <v>2519</v>
      </c>
      <c r="G270" s="254">
        <v>2005</v>
      </c>
      <c r="H270" s="254">
        <v>49.480031599999997</v>
      </c>
      <c r="I270" s="254">
        <v>-111.5926161</v>
      </c>
      <c r="J270" s="254" t="s">
        <v>42</v>
      </c>
      <c r="K270" s="254" t="s">
        <v>1510</v>
      </c>
      <c r="L270" s="254" t="s">
        <v>6693</v>
      </c>
      <c r="M270" s="254" t="s">
        <v>6693</v>
      </c>
      <c r="N270" s="254" t="s">
        <v>26</v>
      </c>
      <c r="O270" s="254" t="s">
        <v>1510</v>
      </c>
      <c r="P270" s="254"/>
      <c r="Q270" s="254"/>
      <c r="R270" s="254"/>
      <c r="S270" s="255" t="s">
        <v>2710</v>
      </c>
      <c r="T270" s="255"/>
      <c r="U270" s="254"/>
      <c r="V270" s="254"/>
    </row>
    <row r="271" spans="1:22">
      <c r="A271" s="254">
        <v>270</v>
      </c>
      <c r="B271" s="254" t="s">
        <v>357</v>
      </c>
      <c r="C271" s="254" t="s">
        <v>358</v>
      </c>
      <c r="D271" s="254" t="s">
        <v>19</v>
      </c>
      <c r="E271" s="254" t="s">
        <v>2654</v>
      </c>
      <c r="F271" s="254" t="s">
        <v>2519</v>
      </c>
      <c r="G271" s="254">
        <v>2005</v>
      </c>
      <c r="H271" s="254">
        <v>49.480031599999997</v>
      </c>
      <c r="I271" s="254">
        <v>-111.5926161</v>
      </c>
      <c r="J271" s="254" t="s">
        <v>42</v>
      </c>
      <c r="K271" s="254" t="s">
        <v>1510</v>
      </c>
      <c r="L271" s="254" t="s">
        <v>6694</v>
      </c>
      <c r="M271" s="254" t="s">
        <v>6694</v>
      </c>
      <c r="N271" s="254" t="s">
        <v>26</v>
      </c>
      <c r="O271" s="254" t="s">
        <v>1510</v>
      </c>
      <c r="P271" s="254"/>
      <c r="Q271" s="254"/>
      <c r="R271" s="254"/>
      <c r="S271" s="255" t="s">
        <v>2710</v>
      </c>
      <c r="T271" s="255"/>
      <c r="U271" s="254"/>
      <c r="V271" s="254"/>
    </row>
    <row r="272" spans="1:22">
      <c r="A272" s="254">
        <v>271</v>
      </c>
      <c r="B272" s="254" t="s">
        <v>357</v>
      </c>
      <c r="C272" s="254" t="s">
        <v>358</v>
      </c>
      <c r="D272" s="254" t="s">
        <v>19</v>
      </c>
      <c r="E272" s="254" t="s">
        <v>2654</v>
      </c>
      <c r="F272" s="254" t="s">
        <v>2519</v>
      </c>
      <c r="G272" s="254">
        <v>2005</v>
      </c>
      <c r="H272" s="254">
        <v>49.480031599999997</v>
      </c>
      <c r="I272" s="254">
        <v>-111.5926161</v>
      </c>
      <c r="J272" s="254" t="s">
        <v>42</v>
      </c>
      <c r="K272" s="254" t="s">
        <v>1510</v>
      </c>
      <c r="L272" s="254" t="s">
        <v>6695</v>
      </c>
      <c r="M272" s="254" t="s">
        <v>6695</v>
      </c>
      <c r="N272" s="254" t="s">
        <v>26</v>
      </c>
      <c r="O272" s="254" t="s">
        <v>1510</v>
      </c>
      <c r="P272" s="254"/>
      <c r="Q272" s="254"/>
      <c r="R272" s="254"/>
      <c r="S272" s="255" t="s">
        <v>2710</v>
      </c>
      <c r="T272" s="255"/>
      <c r="U272" s="254"/>
      <c r="V272" s="254"/>
    </row>
    <row r="273" spans="1:22">
      <c r="A273" s="254">
        <v>272</v>
      </c>
      <c r="B273" s="254" t="s">
        <v>357</v>
      </c>
      <c r="C273" s="254" t="s">
        <v>358</v>
      </c>
      <c r="D273" s="254" t="s">
        <v>19</v>
      </c>
      <c r="E273" s="254" t="s">
        <v>2654</v>
      </c>
      <c r="F273" s="254" t="s">
        <v>2519</v>
      </c>
      <c r="G273" s="254">
        <v>2005</v>
      </c>
      <c r="H273" s="254">
        <v>49.480031599999997</v>
      </c>
      <c r="I273" s="254">
        <v>-111.5926161</v>
      </c>
      <c r="J273" s="254" t="s">
        <v>42</v>
      </c>
      <c r="K273" s="254" t="s">
        <v>1510</v>
      </c>
      <c r="L273" s="254" t="s">
        <v>6696</v>
      </c>
      <c r="M273" s="254" t="s">
        <v>6696</v>
      </c>
      <c r="N273" s="254" t="s">
        <v>26</v>
      </c>
      <c r="O273" s="254" t="s">
        <v>1510</v>
      </c>
      <c r="P273" s="254"/>
      <c r="Q273" s="254"/>
      <c r="R273" s="254"/>
      <c r="S273" s="255" t="s">
        <v>2710</v>
      </c>
      <c r="T273" s="255"/>
      <c r="U273" s="254"/>
      <c r="V273" s="254"/>
    </row>
    <row r="274" spans="1:22">
      <c r="A274" s="254">
        <v>273</v>
      </c>
      <c r="B274" s="254" t="s">
        <v>357</v>
      </c>
      <c r="C274" s="254" t="s">
        <v>358</v>
      </c>
      <c r="D274" s="254" t="s">
        <v>19</v>
      </c>
      <c r="E274" s="254" t="s">
        <v>2654</v>
      </c>
      <c r="F274" s="254" t="s">
        <v>2519</v>
      </c>
      <c r="G274" s="254">
        <v>2005</v>
      </c>
      <c r="H274" s="254">
        <v>49.480031599999997</v>
      </c>
      <c r="I274" s="254">
        <v>-111.5926161</v>
      </c>
      <c r="J274" s="254" t="s">
        <v>42</v>
      </c>
      <c r="K274" s="254" t="s">
        <v>1510</v>
      </c>
      <c r="L274" s="254" t="s">
        <v>6697</v>
      </c>
      <c r="M274" s="254" t="s">
        <v>6697</v>
      </c>
      <c r="N274" s="254" t="s">
        <v>26</v>
      </c>
      <c r="O274" s="254" t="s">
        <v>1510</v>
      </c>
      <c r="P274" s="254"/>
      <c r="Q274" s="254"/>
      <c r="R274" s="254"/>
      <c r="S274" s="255" t="s">
        <v>2710</v>
      </c>
      <c r="T274" s="255"/>
      <c r="U274" s="254"/>
      <c r="V274" s="254"/>
    </row>
    <row r="275" spans="1:22">
      <c r="A275" s="254">
        <v>274</v>
      </c>
      <c r="B275" s="254" t="s">
        <v>357</v>
      </c>
      <c r="C275" s="254" t="s">
        <v>358</v>
      </c>
      <c r="D275" s="254" t="s">
        <v>19</v>
      </c>
      <c r="E275" s="254" t="s">
        <v>2654</v>
      </c>
      <c r="F275" s="254" t="s">
        <v>2519</v>
      </c>
      <c r="G275" s="254">
        <v>2005</v>
      </c>
      <c r="H275" s="254">
        <v>49.480031599999997</v>
      </c>
      <c r="I275" s="254">
        <v>-111.5926161</v>
      </c>
      <c r="J275" s="254" t="s">
        <v>42</v>
      </c>
      <c r="K275" s="254" t="s">
        <v>1510</v>
      </c>
      <c r="L275" s="254" t="s">
        <v>6698</v>
      </c>
      <c r="M275" s="254" t="s">
        <v>6698</v>
      </c>
      <c r="N275" s="254" t="s">
        <v>26</v>
      </c>
      <c r="O275" s="254" t="s">
        <v>1510</v>
      </c>
      <c r="P275" s="254"/>
      <c r="Q275" s="254"/>
      <c r="R275" s="254"/>
      <c r="S275" s="255" t="s">
        <v>2710</v>
      </c>
      <c r="T275" s="255"/>
      <c r="U275" s="254"/>
      <c r="V275" s="254"/>
    </row>
    <row r="276" spans="1:22">
      <c r="A276" s="254">
        <v>275</v>
      </c>
      <c r="B276" s="254" t="s">
        <v>357</v>
      </c>
      <c r="C276" s="254" t="s">
        <v>358</v>
      </c>
      <c r="D276" s="254" t="s">
        <v>19</v>
      </c>
      <c r="E276" s="254" t="s">
        <v>6699</v>
      </c>
      <c r="F276" s="254" t="s">
        <v>2519</v>
      </c>
      <c r="G276" s="254">
        <v>2005</v>
      </c>
      <c r="H276" s="254">
        <v>50.222692000000002</v>
      </c>
      <c r="I276" s="254">
        <v>-111.76866200000001</v>
      </c>
      <c r="J276" s="254" t="s">
        <v>42</v>
      </c>
      <c r="K276" s="254" t="s">
        <v>1510</v>
      </c>
      <c r="L276" s="254" t="s">
        <v>6700</v>
      </c>
      <c r="M276" s="254" t="s">
        <v>6700</v>
      </c>
      <c r="N276" s="254" t="s">
        <v>26</v>
      </c>
      <c r="O276" s="254" t="s">
        <v>1510</v>
      </c>
      <c r="P276" s="254"/>
      <c r="Q276" s="254"/>
      <c r="R276" s="254"/>
      <c r="S276" s="255" t="s">
        <v>2710</v>
      </c>
      <c r="T276" s="255"/>
      <c r="U276" s="254"/>
      <c r="V276" s="254"/>
    </row>
    <row r="277" spans="1:22">
      <c r="A277" s="254">
        <v>276</v>
      </c>
      <c r="B277" s="254" t="s">
        <v>357</v>
      </c>
      <c r="C277" s="254" t="s">
        <v>358</v>
      </c>
      <c r="D277" s="254" t="s">
        <v>19</v>
      </c>
      <c r="E277" s="254" t="s">
        <v>6699</v>
      </c>
      <c r="F277" s="254" t="s">
        <v>2519</v>
      </c>
      <c r="G277" s="254">
        <v>2005</v>
      </c>
      <c r="H277" s="254">
        <v>50.222692000000002</v>
      </c>
      <c r="I277" s="254">
        <v>-111.76866200000001</v>
      </c>
      <c r="J277" s="254" t="s">
        <v>42</v>
      </c>
      <c r="K277" s="254" t="s">
        <v>1510</v>
      </c>
      <c r="L277" s="254" t="s">
        <v>6701</v>
      </c>
      <c r="M277" s="254" t="s">
        <v>6701</v>
      </c>
      <c r="N277" s="254" t="s">
        <v>26</v>
      </c>
      <c r="O277" s="254" t="s">
        <v>1510</v>
      </c>
      <c r="P277" s="254"/>
      <c r="Q277" s="254"/>
      <c r="R277" s="254"/>
      <c r="S277" s="255" t="s">
        <v>2710</v>
      </c>
      <c r="T277" s="255"/>
      <c r="U277" s="254"/>
      <c r="V277" s="254"/>
    </row>
    <row r="278" spans="1:22">
      <c r="A278" s="254">
        <v>277</v>
      </c>
      <c r="B278" s="254" t="s">
        <v>357</v>
      </c>
      <c r="C278" s="254" t="s">
        <v>358</v>
      </c>
      <c r="D278" s="254" t="s">
        <v>19</v>
      </c>
      <c r="E278" s="254" t="s">
        <v>6699</v>
      </c>
      <c r="F278" s="254" t="s">
        <v>2519</v>
      </c>
      <c r="G278" s="254">
        <v>2005</v>
      </c>
      <c r="H278" s="254">
        <v>50.222692000000002</v>
      </c>
      <c r="I278" s="254">
        <v>-111.76866200000001</v>
      </c>
      <c r="J278" s="254" t="s">
        <v>42</v>
      </c>
      <c r="K278" s="254" t="s">
        <v>1510</v>
      </c>
      <c r="L278" s="254" t="s">
        <v>6702</v>
      </c>
      <c r="M278" s="254" t="s">
        <v>6702</v>
      </c>
      <c r="N278" s="254" t="s">
        <v>26</v>
      </c>
      <c r="O278" s="254" t="s">
        <v>1510</v>
      </c>
      <c r="P278" s="254"/>
      <c r="Q278" s="254"/>
      <c r="R278" s="254"/>
      <c r="S278" s="255" t="s">
        <v>2710</v>
      </c>
      <c r="T278" s="255"/>
      <c r="U278" s="254"/>
      <c r="V278" s="254"/>
    </row>
    <row r="279" spans="1:22">
      <c r="A279" s="254">
        <v>278</v>
      </c>
      <c r="B279" s="254" t="s">
        <v>357</v>
      </c>
      <c r="C279" s="254" t="s">
        <v>358</v>
      </c>
      <c r="D279" s="254" t="s">
        <v>19</v>
      </c>
      <c r="E279" s="254" t="s">
        <v>6699</v>
      </c>
      <c r="F279" s="254" t="s">
        <v>2519</v>
      </c>
      <c r="G279" s="254">
        <v>2005</v>
      </c>
      <c r="H279" s="254">
        <v>50.222692000000002</v>
      </c>
      <c r="I279" s="254">
        <v>-111.76866200000001</v>
      </c>
      <c r="J279" s="254" t="s">
        <v>42</v>
      </c>
      <c r="K279" s="254" t="s">
        <v>1510</v>
      </c>
      <c r="L279" s="254" t="s">
        <v>6703</v>
      </c>
      <c r="M279" s="254" t="s">
        <v>6703</v>
      </c>
      <c r="N279" s="254" t="s">
        <v>26</v>
      </c>
      <c r="O279" s="254" t="s">
        <v>1510</v>
      </c>
      <c r="P279" s="254"/>
      <c r="Q279" s="254"/>
      <c r="R279" s="254"/>
      <c r="S279" s="255" t="s">
        <v>2710</v>
      </c>
      <c r="T279" s="255"/>
      <c r="U279" s="254"/>
      <c r="V279" s="254"/>
    </row>
    <row r="280" spans="1:22">
      <c r="A280" s="254">
        <v>279</v>
      </c>
      <c r="B280" s="254" t="s">
        <v>357</v>
      </c>
      <c r="C280" s="254" t="s">
        <v>358</v>
      </c>
      <c r="D280" s="254" t="s">
        <v>19</v>
      </c>
      <c r="E280" s="254" t="s">
        <v>6704</v>
      </c>
      <c r="F280" s="254" t="s">
        <v>2519</v>
      </c>
      <c r="G280" s="254">
        <v>2005</v>
      </c>
      <c r="H280" s="254">
        <v>50.756441500000001</v>
      </c>
      <c r="I280" s="254">
        <v>-112.0879018</v>
      </c>
      <c r="J280" s="254" t="s">
        <v>42</v>
      </c>
      <c r="K280" s="254" t="s">
        <v>1510</v>
      </c>
      <c r="L280" s="254" t="s">
        <v>6705</v>
      </c>
      <c r="M280" s="254" t="s">
        <v>6705</v>
      </c>
      <c r="N280" s="254" t="s">
        <v>26</v>
      </c>
      <c r="O280" s="254" t="s">
        <v>1510</v>
      </c>
      <c r="P280" s="254"/>
      <c r="Q280" s="254"/>
      <c r="R280" s="254"/>
      <c r="S280" s="255" t="s">
        <v>2710</v>
      </c>
      <c r="T280" s="255"/>
      <c r="U280" s="254"/>
      <c r="V280" s="254"/>
    </row>
    <row r="281" spans="1:22">
      <c r="A281" s="254">
        <v>280</v>
      </c>
      <c r="B281" s="254" t="s">
        <v>357</v>
      </c>
      <c r="C281" s="254" t="s">
        <v>358</v>
      </c>
      <c r="D281" s="254" t="s">
        <v>19</v>
      </c>
      <c r="E281" s="254" t="s">
        <v>6704</v>
      </c>
      <c r="F281" s="254" t="s">
        <v>2519</v>
      </c>
      <c r="G281" s="254">
        <v>2005</v>
      </c>
      <c r="H281" s="254">
        <v>50.756441500000001</v>
      </c>
      <c r="I281" s="254">
        <v>-112.0879018</v>
      </c>
      <c r="J281" s="254" t="s">
        <v>42</v>
      </c>
      <c r="K281" s="254" t="s">
        <v>1510</v>
      </c>
      <c r="L281" s="254" t="s">
        <v>6706</v>
      </c>
      <c r="M281" s="254" t="s">
        <v>6706</v>
      </c>
      <c r="N281" s="254" t="s">
        <v>26</v>
      </c>
      <c r="O281" s="254" t="s">
        <v>1510</v>
      </c>
      <c r="P281" s="254"/>
      <c r="Q281" s="254"/>
      <c r="R281" s="254"/>
      <c r="S281" s="255" t="s">
        <v>2710</v>
      </c>
      <c r="T281" s="255"/>
      <c r="U281" s="254"/>
      <c r="V281" s="254"/>
    </row>
    <row r="282" spans="1:22">
      <c r="A282" s="254">
        <v>281</v>
      </c>
      <c r="B282" s="254" t="s">
        <v>357</v>
      </c>
      <c r="C282" s="254" t="s">
        <v>358</v>
      </c>
      <c r="D282" s="254" t="s">
        <v>19</v>
      </c>
      <c r="E282" s="254" t="s">
        <v>6704</v>
      </c>
      <c r="F282" s="254" t="s">
        <v>2519</v>
      </c>
      <c r="G282" s="254">
        <v>2005</v>
      </c>
      <c r="H282" s="254">
        <v>50.756441500000001</v>
      </c>
      <c r="I282" s="254">
        <v>-112.0879018</v>
      </c>
      <c r="J282" s="254" t="s">
        <v>42</v>
      </c>
      <c r="K282" s="254" t="s">
        <v>1510</v>
      </c>
      <c r="L282" s="254" t="s">
        <v>6707</v>
      </c>
      <c r="M282" s="254" t="s">
        <v>6707</v>
      </c>
      <c r="N282" s="254" t="s">
        <v>26</v>
      </c>
      <c r="O282" s="254" t="s">
        <v>1510</v>
      </c>
      <c r="P282" s="254"/>
      <c r="Q282" s="254"/>
      <c r="R282" s="254"/>
      <c r="S282" s="255" t="s">
        <v>2710</v>
      </c>
      <c r="T282" s="255"/>
      <c r="U282" s="254"/>
      <c r="V282" s="254"/>
    </row>
    <row r="283" spans="1:22">
      <c r="A283" s="254">
        <v>282</v>
      </c>
      <c r="B283" s="254" t="s">
        <v>357</v>
      </c>
      <c r="C283" s="254" t="s">
        <v>358</v>
      </c>
      <c r="D283" s="254" t="s">
        <v>19</v>
      </c>
      <c r="E283" s="254" t="s">
        <v>6708</v>
      </c>
      <c r="F283" s="254" t="s">
        <v>2519</v>
      </c>
      <c r="G283" s="254">
        <v>2005</v>
      </c>
      <c r="H283" s="254">
        <v>50.280903000000002</v>
      </c>
      <c r="I283" s="254">
        <v>-112.043505</v>
      </c>
      <c r="J283" s="254" t="s">
        <v>42</v>
      </c>
      <c r="K283" s="254" t="s">
        <v>1510</v>
      </c>
      <c r="L283" s="254" t="s">
        <v>6709</v>
      </c>
      <c r="M283" s="254" t="s">
        <v>6709</v>
      </c>
      <c r="N283" s="254" t="s">
        <v>26</v>
      </c>
      <c r="O283" s="254" t="s">
        <v>1510</v>
      </c>
      <c r="P283" s="254"/>
      <c r="Q283" s="254"/>
      <c r="R283" s="254"/>
      <c r="S283" s="255" t="s">
        <v>2710</v>
      </c>
      <c r="T283" s="255"/>
      <c r="U283" s="254"/>
      <c r="V283" s="254"/>
    </row>
    <row r="284" spans="1:22">
      <c r="A284" s="254">
        <v>283</v>
      </c>
      <c r="B284" s="254" t="s">
        <v>357</v>
      </c>
      <c r="C284" s="254" t="s">
        <v>358</v>
      </c>
      <c r="D284" s="254" t="s">
        <v>19</v>
      </c>
      <c r="E284" s="254" t="s">
        <v>6708</v>
      </c>
      <c r="F284" s="254" t="s">
        <v>2519</v>
      </c>
      <c r="G284" s="254">
        <v>2005</v>
      </c>
      <c r="H284" s="254">
        <v>50.280903000000002</v>
      </c>
      <c r="I284" s="254">
        <v>-112.043505</v>
      </c>
      <c r="J284" s="254" t="s">
        <v>42</v>
      </c>
      <c r="K284" s="254" t="s">
        <v>1510</v>
      </c>
      <c r="L284" s="254" t="s">
        <v>6710</v>
      </c>
      <c r="M284" s="254" t="s">
        <v>6710</v>
      </c>
      <c r="N284" s="254" t="s">
        <v>26</v>
      </c>
      <c r="O284" s="254" t="s">
        <v>1510</v>
      </c>
      <c r="P284" s="254"/>
      <c r="Q284" s="254"/>
      <c r="R284" s="254"/>
      <c r="S284" s="255" t="s">
        <v>2710</v>
      </c>
      <c r="T284" s="255"/>
      <c r="U284" s="254"/>
      <c r="V284" s="254"/>
    </row>
    <row r="285" spans="1:22">
      <c r="A285" s="254">
        <v>284</v>
      </c>
      <c r="B285" s="254" t="s">
        <v>357</v>
      </c>
      <c r="C285" s="254" t="s">
        <v>358</v>
      </c>
      <c r="D285" s="254" t="s">
        <v>19</v>
      </c>
      <c r="E285" s="254" t="s">
        <v>6708</v>
      </c>
      <c r="F285" s="254" t="s">
        <v>2519</v>
      </c>
      <c r="G285" s="254">
        <v>2005</v>
      </c>
      <c r="H285" s="254">
        <v>50.280903000000002</v>
      </c>
      <c r="I285" s="254">
        <v>-112.043505</v>
      </c>
      <c r="J285" s="254" t="s">
        <v>42</v>
      </c>
      <c r="K285" s="254" t="s">
        <v>1510</v>
      </c>
      <c r="L285" s="254" t="s">
        <v>6711</v>
      </c>
      <c r="M285" s="254" t="s">
        <v>6711</v>
      </c>
      <c r="N285" s="254" t="s">
        <v>26</v>
      </c>
      <c r="O285" s="254" t="s">
        <v>1510</v>
      </c>
      <c r="P285" s="254"/>
      <c r="Q285" s="254"/>
      <c r="R285" s="254"/>
      <c r="S285" s="255" t="s">
        <v>2710</v>
      </c>
      <c r="T285" s="255"/>
      <c r="U285" s="254"/>
      <c r="V285" s="254"/>
    </row>
    <row r="286" spans="1:22">
      <c r="A286" s="254">
        <v>285</v>
      </c>
      <c r="B286" s="254" t="s">
        <v>357</v>
      </c>
      <c r="C286" s="254" t="s">
        <v>358</v>
      </c>
      <c r="D286" s="254" t="s">
        <v>19</v>
      </c>
      <c r="E286" s="254" t="s">
        <v>6708</v>
      </c>
      <c r="F286" s="254" t="s">
        <v>2519</v>
      </c>
      <c r="G286" s="254">
        <v>2005</v>
      </c>
      <c r="H286" s="254">
        <v>50.280903000000002</v>
      </c>
      <c r="I286" s="254">
        <v>-112.043505</v>
      </c>
      <c r="J286" s="254" t="s">
        <v>42</v>
      </c>
      <c r="K286" s="254" t="s">
        <v>1510</v>
      </c>
      <c r="L286" s="254" t="s">
        <v>6712</v>
      </c>
      <c r="M286" s="254" t="s">
        <v>6712</v>
      </c>
      <c r="N286" s="254" t="s">
        <v>26</v>
      </c>
      <c r="O286" s="254" t="s">
        <v>1510</v>
      </c>
      <c r="P286" s="254"/>
      <c r="Q286" s="254"/>
      <c r="R286" s="254"/>
      <c r="S286" s="255" t="s">
        <v>2710</v>
      </c>
      <c r="T286" s="255"/>
      <c r="U286" s="254"/>
      <c r="V286" s="254"/>
    </row>
    <row r="287" spans="1:22">
      <c r="A287" s="254">
        <v>286</v>
      </c>
      <c r="B287" s="254" t="s">
        <v>357</v>
      </c>
      <c r="C287" s="254" t="s">
        <v>358</v>
      </c>
      <c r="D287" s="254" t="s">
        <v>19</v>
      </c>
      <c r="E287" s="254" t="s">
        <v>6708</v>
      </c>
      <c r="F287" s="254" t="s">
        <v>2519</v>
      </c>
      <c r="G287" s="254">
        <v>2005</v>
      </c>
      <c r="H287" s="254">
        <v>50.280903000000002</v>
      </c>
      <c r="I287" s="254">
        <v>-112.043505</v>
      </c>
      <c r="J287" s="254" t="s">
        <v>42</v>
      </c>
      <c r="K287" s="254" t="s">
        <v>1510</v>
      </c>
      <c r="L287" s="254" t="s">
        <v>6713</v>
      </c>
      <c r="M287" s="254" t="s">
        <v>6713</v>
      </c>
      <c r="N287" s="254" t="s">
        <v>26</v>
      </c>
      <c r="O287" s="254" t="s">
        <v>1510</v>
      </c>
      <c r="P287" s="254"/>
      <c r="Q287" s="254"/>
      <c r="R287" s="254"/>
      <c r="S287" s="255" t="s">
        <v>2710</v>
      </c>
      <c r="T287" s="255"/>
      <c r="U287" s="254"/>
      <c r="V287" s="254"/>
    </row>
    <row r="288" spans="1:22">
      <c r="A288" s="254">
        <v>287</v>
      </c>
      <c r="B288" s="254" t="s">
        <v>357</v>
      </c>
      <c r="C288" s="254" t="s">
        <v>358</v>
      </c>
      <c r="D288" s="254" t="s">
        <v>19</v>
      </c>
      <c r="E288" s="254" t="s">
        <v>2685</v>
      </c>
      <c r="F288" s="254" t="s">
        <v>2519</v>
      </c>
      <c r="G288" s="254">
        <v>2005</v>
      </c>
      <c r="H288" s="254">
        <v>49.785960600000003</v>
      </c>
      <c r="I288" s="254">
        <v>-112.1496533</v>
      </c>
      <c r="J288" s="254" t="s">
        <v>42</v>
      </c>
      <c r="K288" s="254" t="s">
        <v>1510</v>
      </c>
      <c r="L288" s="254" t="s">
        <v>6714</v>
      </c>
      <c r="M288" s="254" t="s">
        <v>6714</v>
      </c>
      <c r="N288" s="254" t="s">
        <v>26</v>
      </c>
      <c r="O288" s="254" t="s">
        <v>1510</v>
      </c>
      <c r="P288" s="254"/>
      <c r="Q288" s="254"/>
      <c r="R288" s="254"/>
      <c r="S288" s="255" t="s">
        <v>2710</v>
      </c>
      <c r="T288" s="255"/>
      <c r="U288" s="254"/>
      <c r="V288" s="254"/>
    </row>
    <row r="289" spans="1:22">
      <c r="A289" s="254">
        <v>288</v>
      </c>
      <c r="B289" s="254" t="s">
        <v>357</v>
      </c>
      <c r="C289" s="254" t="s">
        <v>358</v>
      </c>
      <c r="D289" s="254" t="s">
        <v>19</v>
      </c>
      <c r="E289" s="254" t="s">
        <v>2685</v>
      </c>
      <c r="F289" s="254" t="s">
        <v>2519</v>
      </c>
      <c r="G289" s="254">
        <v>2005</v>
      </c>
      <c r="H289" s="254">
        <v>49.785960600000003</v>
      </c>
      <c r="I289" s="254">
        <v>-112.1496533</v>
      </c>
      <c r="J289" s="254" t="s">
        <v>42</v>
      </c>
      <c r="K289" s="254" t="s">
        <v>1510</v>
      </c>
      <c r="L289" s="254" t="s">
        <v>6715</v>
      </c>
      <c r="M289" s="254" t="s">
        <v>6715</v>
      </c>
      <c r="N289" s="254" t="s">
        <v>26</v>
      </c>
      <c r="O289" s="254" t="s">
        <v>1510</v>
      </c>
      <c r="P289" s="254"/>
      <c r="Q289" s="254"/>
      <c r="R289" s="254"/>
      <c r="S289" s="255" t="s">
        <v>2710</v>
      </c>
      <c r="T289" s="255"/>
      <c r="U289" s="254"/>
      <c r="V289" s="254"/>
    </row>
    <row r="290" spans="1:22">
      <c r="A290" s="254">
        <v>289</v>
      </c>
      <c r="B290" s="254" t="s">
        <v>357</v>
      </c>
      <c r="C290" s="254" t="s">
        <v>358</v>
      </c>
      <c r="D290" s="254" t="s">
        <v>19</v>
      </c>
      <c r="E290" s="254" t="s">
        <v>2685</v>
      </c>
      <c r="F290" s="254" t="s">
        <v>2519</v>
      </c>
      <c r="G290" s="254">
        <v>2005</v>
      </c>
      <c r="H290" s="254">
        <v>49.785960600000003</v>
      </c>
      <c r="I290" s="254">
        <v>-112.1496533</v>
      </c>
      <c r="J290" s="254" t="s">
        <v>42</v>
      </c>
      <c r="K290" s="254" t="s">
        <v>1510</v>
      </c>
      <c r="L290" s="254" t="s">
        <v>6716</v>
      </c>
      <c r="M290" s="254" t="s">
        <v>6716</v>
      </c>
      <c r="N290" s="254" t="s">
        <v>26</v>
      </c>
      <c r="O290" s="254" t="s">
        <v>1510</v>
      </c>
      <c r="P290" s="254"/>
      <c r="Q290" s="254"/>
      <c r="R290" s="254"/>
      <c r="S290" s="255" t="s">
        <v>2710</v>
      </c>
      <c r="T290" s="255"/>
      <c r="U290" s="254"/>
      <c r="V290" s="254"/>
    </row>
    <row r="291" spans="1:22">
      <c r="A291" s="254">
        <v>290</v>
      </c>
      <c r="B291" s="254" t="s">
        <v>357</v>
      </c>
      <c r="C291" s="254" t="s">
        <v>358</v>
      </c>
      <c r="D291" s="254" t="s">
        <v>19</v>
      </c>
      <c r="E291" s="254" t="s">
        <v>2685</v>
      </c>
      <c r="F291" s="254" t="s">
        <v>2519</v>
      </c>
      <c r="G291" s="254">
        <v>2005</v>
      </c>
      <c r="H291" s="254">
        <v>49.785960600000003</v>
      </c>
      <c r="I291" s="254">
        <v>-112.1496533</v>
      </c>
      <c r="J291" s="254" t="s">
        <v>42</v>
      </c>
      <c r="K291" s="254" t="s">
        <v>1510</v>
      </c>
      <c r="L291" s="254" t="s">
        <v>6717</v>
      </c>
      <c r="M291" s="254" t="s">
        <v>6717</v>
      </c>
      <c r="N291" s="254" t="s">
        <v>26</v>
      </c>
      <c r="O291" s="254" t="s">
        <v>1510</v>
      </c>
      <c r="P291" s="254"/>
      <c r="Q291" s="254"/>
      <c r="R291" s="254"/>
      <c r="S291" s="255" t="s">
        <v>2710</v>
      </c>
      <c r="T291" s="255"/>
      <c r="U291" s="254"/>
      <c r="V291" s="254"/>
    </row>
    <row r="292" spans="1:22">
      <c r="A292" s="254">
        <v>291</v>
      </c>
      <c r="B292" s="254" t="s">
        <v>357</v>
      </c>
      <c r="C292" s="254" t="s">
        <v>358</v>
      </c>
      <c r="D292" s="254" t="s">
        <v>19</v>
      </c>
      <c r="E292" s="254" t="s">
        <v>2685</v>
      </c>
      <c r="F292" s="254" t="s">
        <v>2519</v>
      </c>
      <c r="G292" s="254">
        <v>2005</v>
      </c>
      <c r="H292" s="254">
        <v>49.785960600000003</v>
      </c>
      <c r="I292" s="254">
        <v>-112.1496533</v>
      </c>
      <c r="J292" s="254" t="s">
        <v>42</v>
      </c>
      <c r="K292" s="254" t="s">
        <v>1510</v>
      </c>
      <c r="L292" s="254" t="s">
        <v>6718</v>
      </c>
      <c r="M292" s="254" t="s">
        <v>6718</v>
      </c>
      <c r="N292" s="254" t="s">
        <v>26</v>
      </c>
      <c r="O292" s="254" t="s">
        <v>1510</v>
      </c>
      <c r="P292" s="254"/>
      <c r="Q292" s="254"/>
      <c r="R292" s="254"/>
      <c r="S292" s="255" t="s">
        <v>2710</v>
      </c>
      <c r="T292" s="255"/>
      <c r="U292" s="254"/>
      <c r="V292" s="254"/>
    </row>
    <row r="293" spans="1:22">
      <c r="A293" s="254">
        <v>292</v>
      </c>
      <c r="B293" s="254" t="s">
        <v>357</v>
      </c>
      <c r="C293" s="254" t="s">
        <v>358</v>
      </c>
      <c r="D293" s="254" t="s">
        <v>19</v>
      </c>
      <c r="E293" s="254" t="s">
        <v>2685</v>
      </c>
      <c r="F293" s="254" t="s">
        <v>2519</v>
      </c>
      <c r="G293" s="254">
        <v>2005</v>
      </c>
      <c r="H293" s="254">
        <v>49.785960600000003</v>
      </c>
      <c r="I293" s="254">
        <v>-112.1496533</v>
      </c>
      <c r="J293" s="254" t="s">
        <v>42</v>
      </c>
      <c r="K293" s="254" t="s">
        <v>1510</v>
      </c>
      <c r="L293" s="254" t="s">
        <v>6719</v>
      </c>
      <c r="M293" s="254" t="s">
        <v>6719</v>
      </c>
      <c r="N293" s="254" t="s">
        <v>26</v>
      </c>
      <c r="O293" s="254" t="s">
        <v>1510</v>
      </c>
      <c r="P293" s="254"/>
      <c r="Q293" s="254"/>
      <c r="R293" s="254"/>
      <c r="S293" s="255" t="s">
        <v>2710</v>
      </c>
      <c r="T293" s="255"/>
      <c r="U293" s="254"/>
      <c r="V293" s="254"/>
    </row>
    <row r="294" spans="1:22">
      <c r="A294" s="254">
        <v>293</v>
      </c>
      <c r="B294" s="254" t="s">
        <v>357</v>
      </c>
      <c r="C294" s="254" t="s">
        <v>358</v>
      </c>
      <c r="D294" s="254" t="s">
        <v>19</v>
      </c>
      <c r="E294" s="254" t="s">
        <v>2685</v>
      </c>
      <c r="F294" s="254" t="s">
        <v>2519</v>
      </c>
      <c r="G294" s="254">
        <v>2005</v>
      </c>
      <c r="H294" s="254">
        <v>49.785960600000003</v>
      </c>
      <c r="I294" s="254">
        <v>-112.1496533</v>
      </c>
      <c r="J294" s="254" t="s">
        <v>42</v>
      </c>
      <c r="K294" s="254" t="s">
        <v>1510</v>
      </c>
      <c r="L294" s="254" t="s">
        <v>6720</v>
      </c>
      <c r="M294" s="254" t="s">
        <v>6720</v>
      </c>
      <c r="N294" s="254" t="s">
        <v>26</v>
      </c>
      <c r="O294" s="254" t="s">
        <v>1510</v>
      </c>
      <c r="P294" s="254"/>
      <c r="Q294" s="254"/>
      <c r="R294" s="254"/>
      <c r="S294" s="255" t="s">
        <v>2710</v>
      </c>
      <c r="T294" s="255"/>
      <c r="U294" s="254"/>
      <c r="V294" s="254"/>
    </row>
    <row r="295" spans="1:22">
      <c r="A295" s="254">
        <v>294</v>
      </c>
      <c r="B295" s="254" t="s">
        <v>357</v>
      </c>
      <c r="C295" s="254" t="s">
        <v>358</v>
      </c>
      <c r="D295" s="254" t="s">
        <v>19</v>
      </c>
      <c r="E295" s="254" t="s">
        <v>2685</v>
      </c>
      <c r="F295" s="254" t="s">
        <v>2519</v>
      </c>
      <c r="G295" s="254">
        <v>2005</v>
      </c>
      <c r="H295" s="254">
        <v>49.785960600000003</v>
      </c>
      <c r="I295" s="254">
        <v>-112.1496533</v>
      </c>
      <c r="J295" s="254" t="s">
        <v>42</v>
      </c>
      <c r="K295" s="254" t="s">
        <v>1510</v>
      </c>
      <c r="L295" s="254" t="s">
        <v>6721</v>
      </c>
      <c r="M295" s="254" t="s">
        <v>6721</v>
      </c>
      <c r="N295" s="254" t="s">
        <v>26</v>
      </c>
      <c r="O295" s="254" t="s">
        <v>1510</v>
      </c>
      <c r="P295" s="254"/>
      <c r="Q295" s="254"/>
      <c r="R295" s="254"/>
      <c r="S295" s="255" t="s">
        <v>2710</v>
      </c>
      <c r="T295" s="255"/>
      <c r="U295" s="254"/>
      <c r="V295" s="254"/>
    </row>
    <row r="296" spans="1:22">
      <c r="A296" s="254">
        <v>295</v>
      </c>
      <c r="B296" s="254" t="s">
        <v>357</v>
      </c>
      <c r="C296" s="254" t="s">
        <v>358</v>
      </c>
      <c r="D296" s="254" t="s">
        <v>19</v>
      </c>
      <c r="E296" s="254" t="s">
        <v>2685</v>
      </c>
      <c r="F296" s="254" t="s">
        <v>2519</v>
      </c>
      <c r="G296" s="254">
        <v>2005</v>
      </c>
      <c r="H296" s="254">
        <v>49.785960600000003</v>
      </c>
      <c r="I296" s="254">
        <v>-112.1496533</v>
      </c>
      <c r="J296" s="254" t="s">
        <v>42</v>
      </c>
      <c r="K296" s="254" t="s">
        <v>1510</v>
      </c>
      <c r="L296" s="254" t="s">
        <v>6722</v>
      </c>
      <c r="M296" s="254" t="s">
        <v>6722</v>
      </c>
      <c r="N296" s="254" t="s">
        <v>26</v>
      </c>
      <c r="O296" s="254" t="s">
        <v>1510</v>
      </c>
      <c r="P296" s="254"/>
      <c r="Q296" s="254"/>
      <c r="R296" s="254"/>
      <c r="S296" s="255" t="s">
        <v>2710</v>
      </c>
      <c r="T296" s="255"/>
      <c r="U296" s="254"/>
      <c r="V296" s="254"/>
    </row>
    <row r="297" spans="1:22">
      <c r="A297" s="254">
        <v>296</v>
      </c>
      <c r="B297" s="254" t="s">
        <v>357</v>
      </c>
      <c r="C297" s="254" t="s">
        <v>358</v>
      </c>
      <c r="D297" s="254" t="s">
        <v>19</v>
      </c>
      <c r="E297" s="254" t="s">
        <v>2685</v>
      </c>
      <c r="F297" s="254" t="s">
        <v>2519</v>
      </c>
      <c r="G297" s="254">
        <v>2005</v>
      </c>
      <c r="H297" s="254">
        <v>49.785960600000003</v>
      </c>
      <c r="I297" s="254">
        <v>-112.1496533</v>
      </c>
      <c r="J297" s="254" t="s">
        <v>42</v>
      </c>
      <c r="K297" s="254" t="s">
        <v>1510</v>
      </c>
      <c r="L297" s="254" t="s">
        <v>6723</v>
      </c>
      <c r="M297" s="254" t="s">
        <v>6723</v>
      </c>
      <c r="N297" s="254" t="s">
        <v>26</v>
      </c>
      <c r="O297" s="254" t="s">
        <v>1510</v>
      </c>
      <c r="P297" s="254"/>
      <c r="Q297" s="254"/>
      <c r="R297" s="254"/>
      <c r="S297" s="255" t="s">
        <v>2710</v>
      </c>
      <c r="T297" s="255"/>
      <c r="U297" s="254"/>
      <c r="V297" s="254"/>
    </row>
    <row r="298" spans="1:22">
      <c r="A298" s="254">
        <v>297</v>
      </c>
      <c r="B298" s="254" t="s">
        <v>357</v>
      </c>
      <c r="C298" s="254" t="s">
        <v>358</v>
      </c>
      <c r="D298" s="254" t="s">
        <v>19</v>
      </c>
      <c r="E298" s="254" t="s">
        <v>2686</v>
      </c>
      <c r="F298" s="254" t="s">
        <v>2519</v>
      </c>
      <c r="G298" s="254">
        <v>2005</v>
      </c>
      <c r="H298" s="254">
        <v>49.746653999999999</v>
      </c>
      <c r="I298" s="254">
        <v>-112.52405</v>
      </c>
      <c r="J298" s="254" t="s">
        <v>42</v>
      </c>
      <c r="K298" s="254" t="s">
        <v>1510</v>
      </c>
      <c r="L298" s="254" t="s">
        <v>6724</v>
      </c>
      <c r="M298" s="254" t="s">
        <v>6724</v>
      </c>
      <c r="N298" s="254" t="s">
        <v>26</v>
      </c>
      <c r="O298" s="254" t="s">
        <v>1510</v>
      </c>
      <c r="P298" s="254"/>
      <c r="Q298" s="254"/>
      <c r="R298" s="254"/>
      <c r="S298" s="255" t="s">
        <v>2710</v>
      </c>
      <c r="T298" s="255"/>
      <c r="U298" s="254"/>
      <c r="V298" s="254"/>
    </row>
    <row r="299" spans="1:22">
      <c r="A299" s="254">
        <v>298</v>
      </c>
      <c r="B299" s="254" t="s">
        <v>357</v>
      </c>
      <c r="C299" s="254" t="s">
        <v>358</v>
      </c>
      <c r="D299" s="254" t="s">
        <v>19</v>
      </c>
      <c r="E299" s="254" t="s">
        <v>2686</v>
      </c>
      <c r="F299" s="254" t="s">
        <v>2519</v>
      </c>
      <c r="G299" s="254">
        <v>2005</v>
      </c>
      <c r="H299" s="254">
        <v>49.746653999999999</v>
      </c>
      <c r="I299" s="254">
        <v>-112.52405</v>
      </c>
      <c r="J299" s="254" t="s">
        <v>42</v>
      </c>
      <c r="K299" s="254" t="s">
        <v>1510</v>
      </c>
      <c r="L299" s="254" t="s">
        <v>6725</v>
      </c>
      <c r="M299" s="254" t="s">
        <v>6725</v>
      </c>
      <c r="N299" s="254" t="s">
        <v>26</v>
      </c>
      <c r="O299" s="254" t="s">
        <v>1510</v>
      </c>
      <c r="P299" s="254"/>
      <c r="Q299" s="254"/>
      <c r="R299" s="254"/>
      <c r="S299" s="255" t="s">
        <v>2710</v>
      </c>
      <c r="T299" s="255"/>
      <c r="U299" s="254"/>
      <c r="V299" s="254"/>
    </row>
    <row r="300" spans="1:22">
      <c r="A300" s="254">
        <v>299</v>
      </c>
      <c r="B300" s="254" t="s">
        <v>357</v>
      </c>
      <c r="C300" s="254" t="s">
        <v>358</v>
      </c>
      <c r="D300" s="254" t="s">
        <v>19</v>
      </c>
      <c r="E300" s="254" t="s">
        <v>2686</v>
      </c>
      <c r="F300" s="254" t="s">
        <v>2519</v>
      </c>
      <c r="G300" s="254">
        <v>2006</v>
      </c>
      <c r="H300" s="254">
        <v>49.746653999999999</v>
      </c>
      <c r="I300" s="254">
        <v>-112.52405</v>
      </c>
      <c r="J300" s="254" t="s">
        <v>42</v>
      </c>
      <c r="K300" s="254" t="s">
        <v>1510</v>
      </c>
      <c r="L300" s="254" t="s">
        <v>6726</v>
      </c>
      <c r="M300" s="254" t="s">
        <v>6726</v>
      </c>
      <c r="N300" s="254" t="s">
        <v>26</v>
      </c>
      <c r="O300" s="254" t="s">
        <v>1510</v>
      </c>
      <c r="P300" s="254"/>
      <c r="Q300" s="254"/>
      <c r="R300" s="254"/>
      <c r="S300" s="255" t="s">
        <v>2710</v>
      </c>
      <c r="T300" s="255"/>
      <c r="U300" s="254"/>
      <c r="V300" s="254"/>
    </row>
    <row r="301" spans="1:22">
      <c r="A301" s="254">
        <v>300</v>
      </c>
      <c r="B301" s="254" t="s">
        <v>357</v>
      </c>
      <c r="C301" s="254" t="s">
        <v>358</v>
      </c>
      <c r="D301" s="254" t="s">
        <v>19</v>
      </c>
      <c r="E301" s="254" t="s">
        <v>2686</v>
      </c>
      <c r="F301" s="254" t="s">
        <v>2519</v>
      </c>
      <c r="G301" s="254">
        <v>2006</v>
      </c>
      <c r="H301" s="254">
        <v>49.746653999999999</v>
      </c>
      <c r="I301" s="254">
        <v>-112.52405</v>
      </c>
      <c r="J301" s="254" t="s">
        <v>42</v>
      </c>
      <c r="K301" s="254" t="s">
        <v>1510</v>
      </c>
      <c r="L301" s="254" t="s">
        <v>6727</v>
      </c>
      <c r="M301" s="254" t="s">
        <v>6727</v>
      </c>
      <c r="N301" s="254" t="s">
        <v>26</v>
      </c>
      <c r="O301" s="254" t="s">
        <v>1510</v>
      </c>
      <c r="P301" s="254"/>
      <c r="Q301" s="254"/>
      <c r="R301" s="254"/>
      <c r="S301" s="255" t="s">
        <v>2710</v>
      </c>
      <c r="T301" s="255"/>
      <c r="U301" s="254"/>
      <c r="V301" s="254"/>
    </row>
    <row r="302" spans="1:22">
      <c r="A302" s="254">
        <v>301</v>
      </c>
      <c r="B302" s="254" t="s">
        <v>357</v>
      </c>
      <c r="C302" s="254" t="s">
        <v>358</v>
      </c>
      <c r="D302" s="254" t="s">
        <v>19</v>
      </c>
      <c r="E302" s="254" t="s">
        <v>2686</v>
      </c>
      <c r="F302" s="254" t="s">
        <v>2519</v>
      </c>
      <c r="G302" s="254">
        <v>2006</v>
      </c>
      <c r="H302" s="254">
        <v>49.746653999999999</v>
      </c>
      <c r="I302" s="254">
        <v>-112.52405</v>
      </c>
      <c r="J302" s="254" t="s">
        <v>42</v>
      </c>
      <c r="K302" s="254" t="s">
        <v>1510</v>
      </c>
      <c r="L302" s="254" t="s">
        <v>6728</v>
      </c>
      <c r="M302" s="254" t="s">
        <v>6728</v>
      </c>
      <c r="N302" s="254" t="s">
        <v>26</v>
      </c>
      <c r="O302" s="254" t="s">
        <v>1510</v>
      </c>
      <c r="P302" s="254"/>
      <c r="Q302" s="254"/>
      <c r="R302" s="254"/>
      <c r="S302" s="255" t="s">
        <v>2710</v>
      </c>
      <c r="T302" s="255"/>
      <c r="U302" s="254"/>
      <c r="V302" s="254"/>
    </row>
    <row r="303" spans="1:22">
      <c r="A303" s="254">
        <v>302</v>
      </c>
      <c r="B303" s="254" t="s">
        <v>357</v>
      </c>
      <c r="C303" s="254" t="s">
        <v>358</v>
      </c>
      <c r="D303" s="254" t="s">
        <v>19</v>
      </c>
      <c r="E303" s="254" t="s">
        <v>2695</v>
      </c>
      <c r="F303" s="254" t="s">
        <v>2519</v>
      </c>
      <c r="G303" s="254">
        <v>2005</v>
      </c>
      <c r="H303" s="254">
        <v>50.0691864</v>
      </c>
      <c r="I303" s="254">
        <v>-112.1077749</v>
      </c>
      <c r="J303" s="254" t="s">
        <v>42</v>
      </c>
      <c r="K303" s="254" t="s">
        <v>1510</v>
      </c>
      <c r="L303" s="254" t="s">
        <v>6729</v>
      </c>
      <c r="M303" s="254" t="s">
        <v>6729</v>
      </c>
      <c r="N303" s="254" t="s">
        <v>26</v>
      </c>
      <c r="O303" s="254" t="s">
        <v>1510</v>
      </c>
      <c r="P303" s="254"/>
      <c r="Q303" s="254"/>
      <c r="R303" s="254"/>
      <c r="S303" s="255" t="s">
        <v>2710</v>
      </c>
      <c r="T303" s="255"/>
      <c r="U303" s="254"/>
      <c r="V303" s="254"/>
    </row>
    <row r="304" spans="1:22">
      <c r="A304" s="254">
        <v>303</v>
      </c>
      <c r="B304" s="254" t="s">
        <v>357</v>
      </c>
      <c r="C304" s="254" t="s">
        <v>358</v>
      </c>
      <c r="D304" s="254" t="s">
        <v>19</v>
      </c>
      <c r="E304" s="254" t="s">
        <v>2695</v>
      </c>
      <c r="F304" s="254" t="s">
        <v>2519</v>
      </c>
      <c r="G304" s="254">
        <v>2005</v>
      </c>
      <c r="H304" s="254">
        <v>50.0691864</v>
      </c>
      <c r="I304" s="254">
        <v>-112.1077749</v>
      </c>
      <c r="J304" s="254" t="s">
        <v>42</v>
      </c>
      <c r="K304" s="254" t="s">
        <v>1510</v>
      </c>
      <c r="L304" s="254" t="s">
        <v>6730</v>
      </c>
      <c r="M304" s="254" t="s">
        <v>6730</v>
      </c>
      <c r="N304" s="254" t="s">
        <v>26</v>
      </c>
      <c r="O304" s="254" t="s">
        <v>1510</v>
      </c>
      <c r="P304" s="254"/>
      <c r="Q304" s="254"/>
      <c r="R304" s="254"/>
      <c r="S304" s="255" t="s">
        <v>2710</v>
      </c>
      <c r="T304" s="255"/>
      <c r="U304" s="254"/>
      <c r="V304" s="254"/>
    </row>
    <row r="305" spans="1:22">
      <c r="A305" s="254">
        <v>304</v>
      </c>
      <c r="B305" s="254" t="s">
        <v>357</v>
      </c>
      <c r="C305" s="254" t="s">
        <v>358</v>
      </c>
      <c r="D305" s="254" t="s">
        <v>19</v>
      </c>
      <c r="E305" s="254" t="s">
        <v>2695</v>
      </c>
      <c r="F305" s="254" t="s">
        <v>2519</v>
      </c>
      <c r="G305" s="254">
        <v>2006</v>
      </c>
      <c r="H305" s="254">
        <v>50.0691864</v>
      </c>
      <c r="I305" s="254">
        <v>-112.1077749</v>
      </c>
      <c r="J305" s="254" t="s">
        <v>42</v>
      </c>
      <c r="K305" s="254" t="s">
        <v>1510</v>
      </c>
      <c r="L305" s="254" t="s">
        <v>6731</v>
      </c>
      <c r="M305" s="254" t="s">
        <v>6731</v>
      </c>
      <c r="N305" s="254" t="s">
        <v>26</v>
      </c>
      <c r="O305" s="254" t="s">
        <v>1510</v>
      </c>
      <c r="P305" s="254"/>
      <c r="Q305" s="254"/>
      <c r="R305" s="254"/>
      <c r="S305" s="255" t="s">
        <v>2710</v>
      </c>
      <c r="T305" s="255"/>
      <c r="U305" s="254"/>
      <c r="V305" s="254"/>
    </row>
    <row r="306" spans="1:22">
      <c r="A306" s="254">
        <v>305</v>
      </c>
      <c r="B306" s="254" t="s">
        <v>357</v>
      </c>
      <c r="C306" s="254" t="s">
        <v>358</v>
      </c>
      <c r="D306" s="254" t="s">
        <v>19</v>
      </c>
      <c r="E306" s="254" t="s">
        <v>2695</v>
      </c>
      <c r="F306" s="254" t="s">
        <v>2519</v>
      </c>
      <c r="G306" s="254">
        <v>2006</v>
      </c>
      <c r="H306" s="254">
        <v>50.0691864</v>
      </c>
      <c r="I306" s="254">
        <v>-112.1077749</v>
      </c>
      <c r="J306" s="254" t="s">
        <v>42</v>
      </c>
      <c r="K306" s="254" t="s">
        <v>1510</v>
      </c>
      <c r="L306" s="254" t="s">
        <v>6732</v>
      </c>
      <c r="M306" s="254" t="s">
        <v>6732</v>
      </c>
      <c r="N306" s="254" t="s">
        <v>26</v>
      </c>
      <c r="O306" s="254" t="s">
        <v>1510</v>
      </c>
      <c r="P306" s="254"/>
      <c r="Q306" s="254"/>
      <c r="R306" s="254"/>
      <c r="S306" s="255" t="s">
        <v>2710</v>
      </c>
      <c r="T306" s="255"/>
      <c r="U306" s="254"/>
      <c r="V306" s="254"/>
    </row>
    <row r="307" spans="1:22">
      <c r="A307" s="254">
        <v>306</v>
      </c>
      <c r="B307" s="254" t="s">
        <v>357</v>
      </c>
      <c r="C307" s="254" t="s">
        <v>358</v>
      </c>
      <c r="D307" s="254" t="s">
        <v>19</v>
      </c>
      <c r="E307" s="254" t="s">
        <v>2695</v>
      </c>
      <c r="F307" s="254" t="s">
        <v>2519</v>
      </c>
      <c r="G307" s="254">
        <v>2006</v>
      </c>
      <c r="H307" s="254">
        <v>50.0691864</v>
      </c>
      <c r="I307" s="254">
        <v>-112.1077749</v>
      </c>
      <c r="J307" s="254" t="s">
        <v>42</v>
      </c>
      <c r="K307" s="254" t="s">
        <v>1510</v>
      </c>
      <c r="L307" s="254" t="s">
        <v>6733</v>
      </c>
      <c r="M307" s="254" t="s">
        <v>6733</v>
      </c>
      <c r="N307" s="254" t="s">
        <v>26</v>
      </c>
      <c r="O307" s="254" t="s">
        <v>1510</v>
      </c>
      <c r="P307" s="254"/>
      <c r="Q307" s="254"/>
      <c r="R307" s="254"/>
      <c r="S307" s="255" t="s">
        <v>2710</v>
      </c>
      <c r="T307" s="255"/>
      <c r="U307" s="254"/>
      <c r="V307" s="254"/>
    </row>
    <row r="308" spans="1:22">
      <c r="A308" s="254">
        <v>307</v>
      </c>
      <c r="B308" s="254" t="s">
        <v>357</v>
      </c>
      <c r="C308" s="254" t="s">
        <v>358</v>
      </c>
      <c r="D308" s="254" t="s">
        <v>19</v>
      </c>
      <c r="E308" s="254" t="s">
        <v>2695</v>
      </c>
      <c r="F308" s="254" t="s">
        <v>2519</v>
      </c>
      <c r="G308" s="254">
        <v>2006</v>
      </c>
      <c r="H308" s="254">
        <v>50.0691864</v>
      </c>
      <c r="I308" s="254">
        <v>-112.1077749</v>
      </c>
      <c r="J308" s="254" t="s">
        <v>42</v>
      </c>
      <c r="K308" s="254" t="s">
        <v>1510</v>
      </c>
      <c r="L308" s="254" t="s">
        <v>6734</v>
      </c>
      <c r="M308" s="254" t="s">
        <v>6734</v>
      </c>
      <c r="N308" s="254" t="s">
        <v>26</v>
      </c>
      <c r="O308" s="254" t="s">
        <v>1510</v>
      </c>
      <c r="P308" s="254"/>
      <c r="Q308" s="254"/>
      <c r="R308" s="254"/>
      <c r="S308" s="255" t="s">
        <v>2710</v>
      </c>
      <c r="T308" s="255"/>
      <c r="U308" s="254"/>
      <c r="V308" s="254"/>
    </row>
    <row r="309" spans="1:22">
      <c r="A309" s="254">
        <v>308</v>
      </c>
      <c r="B309" s="254" t="s">
        <v>357</v>
      </c>
      <c r="C309" s="254" t="s">
        <v>358</v>
      </c>
      <c r="D309" s="254" t="s">
        <v>19</v>
      </c>
      <c r="E309" s="254" t="s">
        <v>2695</v>
      </c>
      <c r="F309" s="254" t="s">
        <v>2519</v>
      </c>
      <c r="G309" s="254">
        <v>2006</v>
      </c>
      <c r="H309" s="254">
        <v>50.0691864</v>
      </c>
      <c r="I309" s="254">
        <v>-112.1077749</v>
      </c>
      <c r="J309" s="254" t="s">
        <v>42</v>
      </c>
      <c r="K309" s="254" t="s">
        <v>1510</v>
      </c>
      <c r="L309" s="254" t="s">
        <v>6735</v>
      </c>
      <c r="M309" s="254" t="s">
        <v>6735</v>
      </c>
      <c r="N309" s="254" t="s">
        <v>26</v>
      </c>
      <c r="O309" s="254" t="s">
        <v>1510</v>
      </c>
      <c r="P309" s="254"/>
      <c r="Q309" s="254"/>
      <c r="R309" s="254"/>
      <c r="S309" s="255" t="s">
        <v>2710</v>
      </c>
      <c r="T309" s="255"/>
      <c r="U309" s="254"/>
      <c r="V309" s="254"/>
    </row>
    <row r="310" spans="1:22">
      <c r="A310" s="254">
        <v>309</v>
      </c>
      <c r="B310" s="254" t="s">
        <v>357</v>
      </c>
      <c r="C310" s="254" t="s">
        <v>358</v>
      </c>
      <c r="D310" s="254" t="s">
        <v>19</v>
      </c>
      <c r="E310" s="254" t="s">
        <v>2695</v>
      </c>
      <c r="F310" s="254" t="s">
        <v>2519</v>
      </c>
      <c r="G310" s="254">
        <v>2006</v>
      </c>
      <c r="H310" s="254">
        <v>50.0691864</v>
      </c>
      <c r="I310" s="254">
        <v>-112.1077749</v>
      </c>
      <c r="J310" s="254" t="s">
        <v>42</v>
      </c>
      <c r="K310" s="254" t="s">
        <v>1510</v>
      </c>
      <c r="L310" s="254" t="s">
        <v>6736</v>
      </c>
      <c r="M310" s="254" t="s">
        <v>6736</v>
      </c>
      <c r="N310" s="254" t="s">
        <v>26</v>
      </c>
      <c r="O310" s="254" t="s">
        <v>1510</v>
      </c>
      <c r="P310" s="254"/>
      <c r="Q310" s="254"/>
      <c r="R310" s="254"/>
      <c r="S310" s="255" t="s">
        <v>2710</v>
      </c>
      <c r="T310" s="255"/>
      <c r="U310" s="254"/>
      <c r="V310" s="254"/>
    </row>
    <row r="311" spans="1:22">
      <c r="A311" s="254">
        <v>310</v>
      </c>
      <c r="B311" s="254" t="s">
        <v>357</v>
      </c>
      <c r="C311" s="254" t="s">
        <v>358</v>
      </c>
      <c r="D311" s="254" t="s">
        <v>19</v>
      </c>
      <c r="E311" s="254" t="s">
        <v>2695</v>
      </c>
      <c r="F311" s="254" t="s">
        <v>2519</v>
      </c>
      <c r="G311" s="254">
        <v>2006</v>
      </c>
      <c r="H311" s="254">
        <v>50.0691864</v>
      </c>
      <c r="I311" s="254">
        <v>-112.1077749</v>
      </c>
      <c r="J311" s="254" t="s">
        <v>42</v>
      </c>
      <c r="K311" s="254" t="s">
        <v>1510</v>
      </c>
      <c r="L311" s="254" t="s">
        <v>6737</v>
      </c>
      <c r="M311" s="254" t="s">
        <v>6737</v>
      </c>
      <c r="N311" s="254" t="s">
        <v>26</v>
      </c>
      <c r="O311" s="254" t="s">
        <v>1510</v>
      </c>
      <c r="P311" s="254"/>
      <c r="Q311" s="254"/>
      <c r="R311" s="254"/>
      <c r="S311" s="255" t="s">
        <v>2710</v>
      </c>
      <c r="T311" s="255"/>
      <c r="U311" s="254"/>
      <c r="V311" s="254"/>
    </row>
    <row r="312" spans="1:22">
      <c r="A312" s="254">
        <v>311</v>
      </c>
      <c r="B312" s="254" t="s">
        <v>357</v>
      </c>
      <c r="C312" s="254" t="s">
        <v>358</v>
      </c>
      <c r="D312" s="254" t="s">
        <v>19</v>
      </c>
      <c r="E312" s="254" t="s">
        <v>2695</v>
      </c>
      <c r="F312" s="254" t="s">
        <v>2519</v>
      </c>
      <c r="G312" s="254">
        <v>2006</v>
      </c>
      <c r="H312" s="254">
        <v>50.0691864</v>
      </c>
      <c r="I312" s="254">
        <v>-112.1077749</v>
      </c>
      <c r="J312" s="254" t="s">
        <v>42</v>
      </c>
      <c r="K312" s="254" t="s">
        <v>1510</v>
      </c>
      <c r="L312" s="254" t="s">
        <v>6738</v>
      </c>
      <c r="M312" s="254" t="s">
        <v>6738</v>
      </c>
      <c r="N312" s="254" t="s">
        <v>26</v>
      </c>
      <c r="O312" s="254" t="s">
        <v>1510</v>
      </c>
      <c r="P312" s="254"/>
      <c r="Q312" s="254"/>
      <c r="R312" s="254"/>
      <c r="S312" s="255" t="s">
        <v>2710</v>
      </c>
      <c r="T312" s="255"/>
      <c r="U312" s="254"/>
      <c r="V312" s="254"/>
    </row>
    <row r="313" spans="1:22">
      <c r="A313" s="254">
        <v>312</v>
      </c>
      <c r="B313" s="254" t="s">
        <v>357</v>
      </c>
      <c r="C313" s="254" t="s">
        <v>358</v>
      </c>
      <c r="D313" s="254" t="s">
        <v>19</v>
      </c>
      <c r="E313" s="254" t="s">
        <v>2695</v>
      </c>
      <c r="F313" s="254" t="s">
        <v>2519</v>
      </c>
      <c r="G313" s="254">
        <v>2006</v>
      </c>
      <c r="H313" s="254">
        <v>50.0691864</v>
      </c>
      <c r="I313" s="254">
        <v>-112.1077749</v>
      </c>
      <c r="J313" s="254" t="s">
        <v>42</v>
      </c>
      <c r="K313" s="254" t="s">
        <v>1510</v>
      </c>
      <c r="L313" s="254" t="s">
        <v>6739</v>
      </c>
      <c r="M313" s="254" t="s">
        <v>6739</v>
      </c>
      <c r="N313" s="254" t="s">
        <v>26</v>
      </c>
      <c r="O313" s="254" t="s">
        <v>1510</v>
      </c>
      <c r="P313" s="254"/>
      <c r="Q313" s="254"/>
      <c r="R313" s="254"/>
      <c r="S313" s="255" t="s">
        <v>2710</v>
      </c>
      <c r="T313" s="255"/>
      <c r="U313" s="254"/>
      <c r="V313" s="254"/>
    </row>
    <row r="314" spans="1:22">
      <c r="A314" s="254">
        <v>313</v>
      </c>
      <c r="B314" s="254" t="s">
        <v>357</v>
      </c>
      <c r="C314" s="254" t="s">
        <v>358</v>
      </c>
      <c r="D314" s="254" t="s">
        <v>19</v>
      </c>
      <c r="E314" s="254" t="s">
        <v>2695</v>
      </c>
      <c r="F314" s="254" t="s">
        <v>2519</v>
      </c>
      <c r="G314" s="254">
        <v>2006</v>
      </c>
      <c r="H314" s="254">
        <v>50.0691864</v>
      </c>
      <c r="I314" s="254">
        <v>-112.1077749</v>
      </c>
      <c r="J314" s="254" t="s">
        <v>42</v>
      </c>
      <c r="K314" s="254" t="s">
        <v>1510</v>
      </c>
      <c r="L314" s="254" t="s">
        <v>6740</v>
      </c>
      <c r="M314" s="254" t="s">
        <v>6740</v>
      </c>
      <c r="N314" s="254" t="s">
        <v>26</v>
      </c>
      <c r="O314" s="254" t="s">
        <v>1510</v>
      </c>
      <c r="P314" s="254"/>
      <c r="Q314" s="254"/>
      <c r="R314" s="254"/>
      <c r="S314" s="255" t="s">
        <v>2710</v>
      </c>
      <c r="T314" s="255"/>
      <c r="U314" s="254"/>
      <c r="V314" s="254"/>
    </row>
    <row r="315" spans="1:22">
      <c r="A315" s="254">
        <v>314</v>
      </c>
      <c r="B315" s="254" t="s">
        <v>357</v>
      </c>
      <c r="C315" s="254" t="s">
        <v>358</v>
      </c>
      <c r="D315" s="254" t="s">
        <v>19</v>
      </c>
      <c r="E315" s="254" t="s">
        <v>2695</v>
      </c>
      <c r="F315" s="254" t="s">
        <v>2519</v>
      </c>
      <c r="G315" s="254">
        <v>2006</v>
      </c>
      <c r="H315" s="254">
        <v>50.0691864</v>
      </c>
      <c r="I315" s="254">
        <v>-112.1077749</v>
      </c>
      <c r="J315" s="254" t="s">
        <v>42</v>
      </c>
      <c r="K315" s="254" t="s">
        <v>1510</v>
      </c>
      <c r="L315" s="254" t="s">
        <v>6741</v>
      </c>
      <c r="M315" s="254" t="s">
        <v>6741</v>
      </c>
      <c r="N315" s="254" t="s">
        <v>26</v>
      </c>
      <c r="O315" s="254" t="s">
        <v>1510</v>
      </c>
      <c r="P315" s="254"/>
      <c r="Q315" s="254"/>
      <c r="R315" s="254"/>
      <c r="S315" s="255" t="s">
        <v>2710</v>
      </c>
      <c r="T315" s="255"/>
      <c r="U315" s="254"/>
      <c r="V315" s="254"/>
    </row>
    <row r="316" spans="1:22">
      <c r="A316" s="254">
        <v>315</v>
      </c>
      <c r="B316" s="254" t="s">
        <v>357</v>
      </c>
      <c r="C316" s="254" t="s">
        <v>358</v>
      </c>
      <c r="D316" s="254" t="s">
        <v>19</v>
      </c>
      <c r="E316" s="254" t="s">
        <v>2695</v>
      </c>
      <c r="F316" s="254" t="s">
        <v>2519</v>
      </c>
      <c r="G316" s="254">
        <v>2006</v>
      </c>
      <c r="H316" s="254">
        <v>50.0691864</v>
      </c>
      <c r="I316" s="254">
        <v>-112.1077749</v>
      </c>
      <c r="J316" s="254" t="s">
        <v>42</v>
      </c>
      <c r="K316" s="254" t="s">
        <v>1510</v>
      </c>
      <c r="L316" s="254" t="s">
        <v>6742</v>
      </c>
      <c r="M316" s="254" t="s">
        <v>6742</v>
      </c>
      <c r="N316" s="254" t="s">
        <v>26</v>
      </c>
      <c r="O316" s="254" t="s">
        <v>1510</v>
      </c>
      <c r="P316" s="254"/>
      <c r="Q316" s="254"/>
      <c r="R316" s="254"/>
      <c r="S316" s="255" t="s">
        <v>2710</v>
      </c>
      <c r="T316" s="255"/>
      <c r="U316" s="254"/>
      <c r="V316" s="254"/>
    </row>
    <row r="317" spans="1:22">
      <c r="A317" s="254">
        <v>316</v>
      </c>
      <c r="B317" s="254" t="s">
        <v>357</v>
      </c>
      <c r="C317" s="254" t="s">
        <v>358</v>
      </c>
      <c r="D317" s="254" t="s">
        <v>19</v>
      </c>
      <c r="E317" s="254" t="s">
        <v>2695</v>
      </c>
      <c r="F317" s="254" t="s">
        <v>2519</v>
      </c>
      <c r="G317" s="254">
        <v>2006</v>
      </c>
      <c r="H317" s="254">
        <v>50.0691864</v>
      </c>
      <c r="I317" s="254">
        <v>-112.1077749</v>
      </c>
      <c r="J317" s="254" t="s">
        <v>42</v>
      </c>
      <c r="K317" s="254" t="s">
        <v>1510</v>
      </c>
      <c r="L317" s="254" t="s">
        <v>6743</v>
      </c>
      <c r="M317" s="254" t="s">
        <v>6743</v>
      </c>
      <c r="N317" s="254" t="s">
        <v>26</v>
      </c>
      <c r="O317" s="254" t="s">
        <v>1510</v>
      </c>
      <c r="P317" s="254"/>
      <c r="Q317" s="254"/>
      <c r="R317" s="254"/>
      <c r="S317" s="255" t="s">
        <v>2710</v>
      </c>
      <c r="T317" s="255"/>
      <c r="U317" s="254"/>
      <c r="V317" s="254"/>
    </row>
    <row r="318" spans="1:22">
      <c r="A318" s="254">
        <v>317</v>
      </c>
      <c r="B318" s="254" t="s">
        <v>357</v>
      </c>
      <c r="C318" s="254" t="s">
        <v>358</v>
      </c>
      <c r="D318" s="254" t="s">
        <v>19</v>
      </c>
      <c r="E318" s="254" t="s">
        <v>2695</v>
      </c>
      <c r="F318" s="254" t="s">
        <v>2519</v>
      </c>
      <c r="G318" s="254">
        <v>2006</v>
      </c>
      <c r="H318" s="254">
        <v>50.0691864</v>
      </c>
      <c r="I318" s="254">
        <v>-112.1077749</v>
      </c>
      <c r="J318" s="254" t="s">
        <v>42</v>
      </c>
      <c r="K318" s="254" t="s">
        <v>1510</v>
      </c>
      <c r="L318" s="254" t="s">
        <v>6744</v>
      </c>
      <c r="M318" s="254" t="s">
        <v>6744</v>
      </c>
      <c r="N318" s="254" t="s">
        <v>26</v>
      </c>
      <c r="O318" s="254" t="s">
        <v>1510</v>
      </c>
      <c r="P318" s="254"/>
      <c r="Q318" s="254"/>
      <c r="R318" s="254"/>
      <c r="S318" s="255" t="s">
        <v>2710</v>
      </c>
      <c r="T318" s="255"/>
      <c r="U318" s="254"/>
      <c r="V318" s="254"/>
    </row>
    <row r="319" spans="1:22">
      <c r="A319" s="254">
        <v>318</v>
      </c>
      <c r="B319" s="254" t="s">
        <v>357</v>
      </c>
      <c r="C319" s="254" t="s">
        <v>358</v>
      </c>
      <c r="D319" s="254" t="s">
        <v>19</v>
      </c>
      <c r="E319" s="254" t="s">
        <v>2695</v>
      </c>
      <c r="F319" s="254" t="s">
        <v>2519</v>
      </c>
      <c r="G319" s="254">
        <v>2006</v>
      </c>
      <c r="H319" s="254">
        <v>50.0691864</v>
      </c>
      <c r="I319" s="254">
        <v>-112.1077749</v>
      </c>
      <c r="J319" s="254" t="s">
        <v>42</v>
      </c>
      <c r="K319" s="254" t="s">
        <v>1510</v>
      </c>
      <c r="L319" s="254" t="s">
        <v>6745</v>
      </c>
      <c r="M319" s="254" t="s">
        <v>6745</v>
      </c>
      <c r="N319" s="254" t="s">
        <v>26</v>
      </c>
      <c r="O319" s="254" t="s">
        <v>1510</v>
      </c>
      <c r="P319" s="254"/>
      <c r="Q319" s="254"/>
      <c r="R319" s="254"/>
      <c r="S319" s="255" t="s">
        <v>2710</v>
      </c>
      <c r="T319" s="255"/>
      <c r="U319" s="254"/>
      <c r="V319" s="254"/>
    </row>
    <row r="320" spans="1:22">
      <c r="A320" s="254">
        <v>319</v>
      </c>
      <c r="B320" s="254" t="s">
        <v>357</v>
      </c>
      <c r="C320" s="254" t="s">
        <v>358</v>
      </c>
      <c r="D320" s="254" t="s">
        <v>19</v>
      </c>
      <c r="E320" s="254" t="s">
        <v>2695</v>
      </c>
      <c r="F320" s="254" t="s">
        <v>2519</v>
      </c>
      <c r="G320" s="254">
        <v>2006</v>
      </c>
      <c r="H320" s="254">
        <v>50.0691864</v>
      </c>
      <c r="I320" s="254">
        <v>-112.1077749</v>
      </c>
      <c r="J320" s="254" t="s">
        <v>42</v>
      </c>
      <c r="K320" s="254" t="s">
        <v>1510</v>
      </c>
      <c r="L320" s="254" t="s">
        <v>6746</v>
      </c>
      <c r="M320" s="254" t="s">
        <v>6746</v>
      </c>
      <c r="N320" s="254" t="s">
        <v>26</v>
      </c>
      <c r="O320" s="254" t="s">
        <v>1510</v>
      </c>
      <c r="P320" s="254"/>
      <c r="Q320" s="254"/>
      <c r="R320" s="254"/>
      <c r="S320" s="255" t="s">
        <v>2710</v>
      </c>
      <c r="T320" s="255"/>
      <c r="U320" s="254"/>
      <c r="V320" s="254"/>
    </row>
    <row r="321" spans="1:22">
      <c r="A321" s="254">
        <v>320</v>
      </c>
      <c r="B321" s="254" t="s">
        <v>357</v>
      </c>
      <c r="C321" s="254" t="s">
        <v>358</v>
      </c>
      <c r="D321" s="254" t="s">
        <v>19</v>
      </c>
      <c r="E321" s="254" t="s">
        <v>2695</v>
      </c>
      <c r="F321" s="254" t="s">
        <v>2519</v>
      </c>
      <c r="G321" s="254">
        <v>2006</v>
      </c>
      <c r="H321" s="254">
        <v>50.0691864</v>
      </c>
      <c r="I321" s="254">
        <v>-112.1077749</v>
      </c>
      <c r="J321" s="254" t="s">
        <v>42</v>
      </c>
      <c r="K321" s="254" t="s">
        <v>1510</v>
      </c>
      <c r="L321" s="254" t="s">
        <v>6747</v>
      </c>
      <c r="M321" s="254" t="s">
        <v>6747</v>
      </c>
      <c r="N321" s="254" t="s">
        <v>26</v>
      </c>
      <c r="O321" s="254" t="s">
        <v>1510</v>
      </c>
      <c r="P321" s="254"/>
      <c r="Q321" s="254"/>
      <c r="R321" s="254"/>
      <c r="S321" s="255" t="s">
        <v>2710</v>
      </c>
      <c r="T321" s="255"/>
      <c r="U321" s="254"/>
      <c r="V321" s="254"/>
    </row>
    <row r="322" spans="1:22">
      <c r="A322" s="254">
        <v>321</v>
      </c>
      <c r="B322" s="254" t="s">
        <v>357</v>
      </c>
      <c r="C322" s="254" t="s">
        <v>358</v>
      </c>
      <c r="D322" s="254" t="s">
        <v>19</v>
      </c>
      <c r="E322" s="254" t="s">
        <v>2695</v>
      </c>
      <c r="F322" s="254" t="s">
        <v>2519</v>
      </c>
      <c r="G322" s="254">
        <v>2006</v>
      </c>
      <c r="H322" s="254">
        <v>50.0691864</v>
      </c>
      <c r="I322" s="254">
        <v>-112.1077749</v>
      </c>
      <c r="J322" s="254" t="s">
        <v>42</v>
      </c>
      <c r="K322" s="254" t="s">
        <v>1510</v>
      </c>
      <c r="L322" s="254" t="s">
        <v>6748</v>
      </c>
      <c r="M322" s="254" t="s">
        <v>6748</v>
      </c>
      <c r="N322" s="254" t="s">
        <v>26</v>
      </c>
      <c r="O322" s="254" t="s">
        <v>1510</v>
      </c>
      <c r="P322" s="254"/>
      <c r="Q322" s="254"/>
      <c r="R322" s="254"/>
      <c r="S322" s="255" t="s">
        <v>2710</v>
      </c>
      <c r="T322" s="255"/>
      <c r="U322" s="254"/>
      <c r="V322" s="254"/>
    </row>
    <row r="323" spans="1:22">
      <c r="A323" s="254">
        <v>322</v>
      </c>
      <c r="B323" s="254" t="s">
        <v>357</v>
      </c>
      <c r="C323" s="254" t="s">
        <v>358</v>
      </c>
      <c r="D323" s="254" t="s">
        <v>19</v>
      </c>
      <c r="E323" s="254" t="s">
        <v>2695</v>
      </c>
      <c r="F323" s="254" t="s">
        <v>2519</v>
      </c>
      <c r="G323" s="254">
        <v>2006</v>
      </c>
      <c r="H323" s="254">
        <v>50.0691864</v>
      </c>
      <c r="I323" s="254">
        <v>-112.1077749</v>
      </c>
      <c r="J323" s="254" t="s">
        <v>42</v>
      </c>
      <c r="K323" s="254" t="s">
        <v>1510</v>
      </c>
      <c r="L323" s="254" t="s">
        <v>6749</v>
      </c>
      <c r="M323" s="254" t="s">
        <v>6749</v>
      </c>
      <c r="N323" s="254" t="s">
        <v>26</v>
      </c>
      <c r="O323" s="254" t="s">
        <v>1510</v>
      </c>
      <c r="P323" s="254"/>
      <c r="Q323" s="254"/>
      <c r="R323" s="254"/>
      <c r="S323" s="255" t="s">
        <v>2710</v>
      </c>
      <c r="T323" s="255"/>
      <c r="U323" s="254"/>
      <c r="V323" s="254"/>
    </row>
    <row r="324" spans="1:22">
      <c r="A324" s="254">
        <v>323</v>
      </c>
      <c r="B324" s="254" t="s">
        <v>357</v>
      </c>
      <c r="C324" s="254" t="s">
        <v>358</v>
      </c>
      <c r="D324" s="254" t="s">
        <v>19</v>
      </c>
      <c r="E324" s="254" t="s">
        <v>2695</v>
      </c>
      <c r="F324" s="254" t="s">
        <v>2519</v>
      </c>
      <c r="G324" s="254">
        <v>2006</v>
      </c>
      <c r="H324" s="254">
        <v>50.0691864</v>
      </c>
      <c r="I324" s="254">
        <v>-112.1077749</v>
      </c>
      <c r="J324" s="254" t="s">
        <v>42</v>
      </c>
      <c r="K324" s="254" t="s">
        <v>1510</v>
      </c>
      <c r="L324" s="254" t="s">
        <v>6750</v>
      </c>
      <c r="M324" s="254" t="s">
        <v>6750</v>
      </c>
      <c r="N324" s="254" t="s">
        <v>26</v>
      </c>
      <c r="O324" s="254" t="s">
        <v>1510</v>
      </c>
      <c r="P324" s="254"/>
      <c r="Q324" s="254"/>
      <c r="R324" s="254"/>
      <c r="S324" s="255" t="s">
        <v>2710</v>
      </c>
      <c r="T324" s="255"/>
      <c r="U324" s="254"/>
      <c r="V324" s="254"/>
    </row>
    <row r="325" spans="1:22">
      <c r="A325" s="254">
        <v>324</v>
      </c>
      <c r="B325" s="254" t="s">
        <v>357</v>
      </c>
      <c r="C325" s="254" t="s">
        <v>358</v>
      </c>
      <c r="D325" s="254" t="s">
        <v>19</v>
      </c>
      <c r="E325" s="254" t="s">
        <v>2695</v>
      </c>
      <c r="F325" s="254" t="s">
        <v>2519</v>
      </c>
      <c r="G325" s="254">
        <v>2006</v>
      </c>
      <c r="H325" s="254">
        <v>50.0691864</v>
      </c>
      <c r="I325" s="254">
        <v>-112.1077749</v>
      </c>
      <c r="J325" s="254" t="s">
        <v>42</v>
      </c>
      <c r="K325" s="254" t="s">
        <v>1510</v>
      </c>
      <c r="L325" s="254" t="s">
        <v>6751</v>
      </c>
      <c r="M325" s="254" t="s">
        <v>6751</v>
      </c>
      <c r="N325" s="254" t="s">
        <v>26</v>
      </c>
      <c r="O325" s="254" t="s">
        <v>1510</v>
      </c>
      <c r="P325" s="254"/>
      <c r="Q325" s="254"/>
      <c r="R325" s="254"/>
      <c r="S325" s="255" t="s">
        <v>2710</v>
      </c>
      <c r="T325" s="255"/>
      <c r="U325" s="254"/>
      <c r="V325" s="254"/>
    </row>
    <row r="326" spans="1:22">
      <c r="A326" s="254">
        <v>325</v>
      </c>
      <c r="B326" s="254" t="s">
        <v>357</v>
      </c>
      <c r="C326" s="254" t="s">
        <v>358</v>
      </c>
      <c r="D326" s="254" t="s">
        <v>19</v>
      </c>
      <c r="E326" s="254" t="s">
        <v>2695</v>
      </c>
      <c r="F326" s="254" t="s">
        <v>2519</v>
      </c>
      <c r="G326" s="254">
        <v>2006</v>
      </c>
      <c r="H326" s="254">
        <v>50.0691864</v>
      </c>
      <c r="I326" s="254">
        <v>-112.1077749</v>
      </c>
      <c r="J326" s="254" t="s">
        <v>42</v>
      </c>
      <c r="K326" s="254" t="s">
        <v>1510</v>
      </c>
      <c r="L326" s="254" t="s">
        <v>6752</v>
      </c>
      <c r="M326" s="254" t="s">
        <v>6752</v>
      </c>
      <c r="N326" s="254" t="s">
        <v>26</v>
      </c>
      <c r="O326" s="254" t="s">
        <v>1510</v>
      </c>
      <c r="P326" s="254"/>
      <c r="Q326" s="254"/>
      <c r="R326" s="254"/>
      <c r="S326" s="255" t="s">
        <v>2710</v>
      </c>
      <c r="T326" s="255"/>
      <c r="U326" s="254"/>
      <c r="V326" s="254"/>
    </row>
    <row r="327" spans="1:22">
      <c r="A327" s="254">
        <v>326</v>
      </c>
      <c r="B327" s="254" t="s">
        <v>357</v>
      </c>
      <c r="C327" s="254" t="s">
        <v>358</v>
      </c>
      <c r="D327" s="254" t="s">
        <v>19</v>
      </c>
      <c r="E327" s="254" t="s">
        <v>2695</v>
      </c>
      <c r="F327" s="254" t="s">
        <v>2519</v>
      </c>
      <c r="G327" s="254">
        <v>2006</v>
      </c>
      <c r="H327" s="254">
        <v>50.0691864</v>
      </c>
      <c r="I327" s="254">
        <v>-112.1077749</v>
      </c>
      <c r="J327" s="254" t="s">
        <v>42</v>
      </c>
      <c r="K327" s="254" t="s">
        <v>1510</v>
      </c>
      <c r="L327" s="254" t="s">
        <v>6753</v>
      </c>
      <c r="M327" s="254" t="s">
        <v>6753</v>
      </c>
      <c r="N327" s="254" t="s">
        <v>26</v>
      </c>
      <c r="O327" s="254" t="s">
        <v>1510</v>
      </c>
      <c r="P327" s="254"/>
      <c r="Q327" s="254"/>
      <c r="R327" s="254"/>
      <c r="S327" s="255" t="s">
        <v>2710</v>
      </c>
      <c r="T327" s="255"/>
      <c r="U327" s="254"/>
      <c r="V327" s="254"/>
    </row>
    <row r="328" spans="1:22">
      <c r="A328" s="254">
        <v>327</v>
      </c>
      <c r="B328" s="254" t="s">
        <v>357</v>
      </c>
      <c r="C328" s="254" t="s">
        <v>358</v>
      </c>
      <c r="D328" s="254" t="s">
        <v>19</v>
      </c>
      <c r="E328" s="254" t="s">
        <v>2695</v>
      </c>
      <c r="F328" s="254" t="s">
        <v>2519</v>
      </c>
      <c r="G328" s="254">
        <v>2006</v>
      </c>
      <c r="H328" s="254">
        <v>50.0691864</v>
      </c>
      <c r="I328" s="254">
        <v>-112.1077749</v>
      </c>
      <c r="J328" s="254" t="s">
        <v>42</v>
      </c>
      <c r="K328" s="254" t="s">
        <v>1510</v>
      </c>
      <c r="L328" s="254" t="s">
        <v>6754</v>
      </c>
      <c r="M328" s="254" t="s">
        <v>6754</v>
      </c>
      <c r="N328" s="254" t="s">
        <v>26</v>
      </c>
      <c r="O328" s="254" t="s">
        <v>1510</v>
      </c>
      <c r="P328" s="254"/>
      <c r="Q328" s="254"/>
      <c r="R328" s="254"/>
      <c r="S328" s="255" t="s">
        <v>2710</v>
      </c>
      <c r="T328" s="255"/>
      <c r="U328" s="254"/>
      <c r="V328" s="254"/>
    </row>
    <row r="329" spans="1:22">
      <c r="A329" s="254">
        <v>328</v>
      </c>
      <c r="B329" s="254" t="s">
        <v>357</v>
      </c>
      <c r="C329" s="254" t="s">
        <v>358</v>
      </c>
      <c r="D329" s="254" t="s">
        <v>19</v>
      </c>
      <c r="E329" s="254" t="s">
        <v>2695</v>
      </c>
      <c r="F329" s="254" t="s">
        <v>2519</v>
      </c>
      <c r="G329" s="254">
        <v>2005</v>
      </c>
      <c r="H329" s="254">
        <v>50.0691864</v>
      </c>
      <c r="I329" s="254">
        <v>-112.1077749</v>
      </c>
      <c r="J329" s="254" t="s">
        <v>42</v>
      </c>
      <c r="K329" s="254" t="s">
        <v>1510</v>
      </c>
      <c r="L329" s="254" t="s">
        <v>6755</v>
      </c>
      <c r="M329" s="254" t="s">
        <v>6755</v>
      </c>
      <c r="N329" s="254" t="s">
        <v>26</v>
      </c>
      <c r="O329" s="254" t="s">
        <v>1510</v>
      </c>
      <c r="P329" s="254"/>
      <c r="Q329" s="254"/>
      <c r="R329" s="254"/>
      <c r="S329" s="255" t="s">
        <v>2710</v>
      </c>
      <c r="T329" s="255"/>
      <c r="U329" s="254"/>
      <c r="V329" s="254"/>
    </row>
    <row r="330" spans="1:22">
      <c r="A330" s="254">
        <v>329</v>
      </c>
      <c r="B330" s="254" t="s">
        <v>357</v>
      </c>
      <c r="C330" s="254" t="s">
        <v>358</v>
      </c>
      <c r="D330" s="254" t="s">
        <v>19</v>
      </c>
      <c r="E330" s="254" t="s">
        <v>2695</v>
      </c>
      <c r="F330" s="254" t="s">
        <v>2519</v>
      </c>
      <c r="G330" s="254">
        <v>2005</v>
      </c>
      <c r="H330" s="254">
        <v>50.0691864</v>
      </c>
      <c r="I330" s="254">
        <v>-112.1077749</v>
      </c>
      <c r="J330" s="254" t="s">
        <v>42</v>
      </c>
      <c r="K330" s="254" t="s">
        <v>1510</v>
      </c>
      <c r="L330" s="254" t="s">
        <v>6756</v>
      </c>
      <c r="M330" s="254" t="s">
        <v>6756</v>
      </c>
      <c r="N330" s="254" t="s">
        <v>26</v>
      </c>
      <c r="O330" s="254" t="s">
        <v>1510</v>
      </c>
      <c r="P330" s="254"/>
      <c r="Q330" s="254"/>
      <c r="R330" s="254"/>
      <c r="S330" s="255" t="s">
        <v>2710</v>
      </c>
      <c r="T330" s="255"/>
      <c r="U330" s="254"/>
      <c r="V330" s="254"/>
    </row>
    <row r="331" spans="1:22">
      <c r="A331" s="254">
        <v>330</v>
      </c>
      <c r="B331" s="254" t="s">
        <v>357</v>
      </c>
      <c r="C331" s="254" t="s">
        <v>358</v>
      </c>
      <c r="D331" s="254" t="s">
        <v>19</v>
      </c>
      <c r="E331" s="254" t="s">
        <v>2695</v>
      </c>
      <c r="F331" s="254" t="s">
        <v>2519</v>
      </c>
      <c r="G331" s="254">
        <v>2006</v>
      </c>
      <c r="H331" s="254">
        <v>50.0691864</v>
      </c>
      <c r="I331" s="254">
        <v>-112.1077749</v>
      </c>
      <c r="J331" s="254" t="s">
        <v>42</v>
      </c>
      <c r="K331" s="254" t="s">
        <v>1510</v>
      </c>
      <c r="L331" s="254" t="s">
        <v>6757</v>
      </c>
      <c r="M331" s="254" t="s">
        <v>6757</v>
      </c>
      <c r="N331" s="254" t="s">
        <v>26</v>
      </c>
      <c r="O331" s="254" t="s">
        <v>1510</v>
      </c>
      <c r="P331" s="254"/>
      <c r="Q331" s="254"/>
      <c r="R331" s="254"/>
      <c r="S331" s="255" t="s">
        <v>2710</v>
      </c>
      <c r="T331" s="255"/>
      <c r="U331" s="254"/>
      <c r="V331" s="254"/>
    </row>
    <row r="332" spans="1:22">
      <c r="A332" s="254">
        <v>331</v>
      </c>
      <c r="B332" s="254" t="s">
        <v>357</v>
      </c>
      <c r="C332" s="254" t="s">
        <v>358</v>
      </c>
      <c r="D332" s="254" t="s">
        <v>19</v>
      </c>
      <c r="E332" s="254" t="s">
        <v>2695</v>
      </c>
      <c r="F332" s="254" t="s">
        <v>2519</v>
      </c>
      <c r="G332" s="254">
        <v>2006</v>
      </c>
      <c r="H332" s="254">
        <v>50.0691864</v>
      </c>
      <c r="I332" s="254">
        <v>-112.1077749</v>
      </c>
      <c r="J332" s="254" t="s">
        <v>42</v>
      </c>
      <c r="K332" s="254" t="s">
        <v>1510</v>
      </c>
      <c r="L332" s="254" t="s">
        <v>6758</v>
      </c>
      <c r="M332" s="254" t="s">
        <v>6758</v>
      </c>
      <c r="N332" s="254" t="s">
        <v>26</v>
      </c>
      <c r="O332" s="254" t="s">
        <v>1510</v>
      </c>
      <c r="P332" s="254"/>
      <c r="Q332" s="254"/>
      <c r="R332" s="254"/>
      <c r="S332" s="255" t="s">
        <v>2710</v>
      </c>
      <c r="T332" s="255"/>
      <c r="U332" s="254"/>
      <c r="V332" s="254"/>
    </row>
    <row r="333" spans="1:22">
      <c r="A333" s="254">
        <v>332</v>
      </c>
      <c r="B333" s="254" t="s">
        <v>357</v>
      </c>
      <c r="C333" s="254" t="s">
        <v>358</v>
      </c>
      <c r="D333" s="254" t="s">
        <v>19</v>
      </c>
      <c r="E333" s="254" t="s">
        <v>2695</v>
      </c>
      <c r="F333" s="254" t="s">
        <v>2519</v>
      </c>
      <c r="G333" s="254">
        <v>2006</v>
      </c>
      <c r="H333" s="254">
        <v>50.0691864</v>
      </c>
      <c r="I333" s="254">
        <v>-112.1077749</v>
      </c>
      <c r="J333" s="254" t="s">
        <v>42</v>
      </c>
      <c r="K333" s="254" t="s">
        <v>1510</v>
      </c>
      <c r="L333" s="254" t="s">
        <v>6759</v>
      </c>
      <c r="M333" s="254" t="s">
        <v>6759</v>
      </c>
      <c r="N333" s="254" t="s">
        <v>26</v>
      </c>
      <c r="O333" s="254" t="s">
        <v>1510</v>
      </c>
      <c r="P333" s="254"/>
      <c r="Q333" s="254"/>
      <c r="R333" s="254"/>
      <c r="S333" s="255" t="s">
        <v>2710</v>
      </c>
      <c r="T333" s="255"/>
      <c r="U333" s="254"/>
      <c r="V333" s="254"/>
    </row>
    <row r="334" spans="1:22">
      <c r="A334" s="254">
        <v>333</v>
      </c>
      <c r="B334" s="254" t="s">
        <v>357</v>
      </c>
      <c r="C334" s="254" t="s">
        <v>358</v>
      </c>
      <c r="D334" s="254" t="s">
        <v>19</v>
      </c>
      <c r="E334" s="254" t="s">
        <v>2695</v>
      </c>
      <c r="F334" s="254" t="s">
        <v>2519</v>
      </c>
      <c r="G334" s="254">
        <v>2006</v>
      </c>
      <c r="H334" s="254">
        <v>50.0691864</v>
      </c>
      <c r="I334" s="254">
        <v>-112.1077749</v>
      </c>
      <c r="J334" s="254" t="s">
        <v>42</v>
      </c>
      <c r="K334" s="254" t="s">
        <v>1510</v>
      </c>
      <c r="L334" s="254" t="s">
        <v>6760</v>
      </c>
      <c r="M334" s="254" t="s">
        <v>6760</v>
      </c>
      <c r="N334" s="254" t="s">
        <v>26</v>
      </c>
      <c r="O334" s="254" t="s">
        <v>1510</v>
      </c>
      <c r="P334" s="254"/>
      <c r="Q334" s="254"/>
      <c r="R334" s="254"/>
      <c r="S334" s="255" t="s">
        <v>2710</v>
      </c>
      <c r="T334" s="255"/>
      <c r="U334" s="254"/>
      <c r="V334" s="254"/>
    </row>
    <row r="335" spans="1:22">
      <c r="A335" s="254">
        <v>334</v>
      </c>
      <c r="B335" s="254" t="s">
        <v>357</v>
      </c>
      <c r="C335" s="254" t="s">
        <v>358</v>
      </c>
      <c r="D335" s="254" t="s">
        <v>19</v>
      </c>
      <c r="E335" s="254" t="s">
        <v>2695</v>
      </c>
      <c r="F335" s="254" t="s">
        <v>2519</v>
      </c>
      <c r="G335" s="254">
        <v>2006</v>
      </c>
      <c r="H335" s="254">
        <v>50.0691864</v>
      </c>
      <c r="I335" s="254">
        <v>-112.1077749</v>
      </c>
      <c r="J335" s="254" t="s">
        <v>42</v>
      </c>
      <c r="K335" s="254" t="s">
        <v>1510</v>
      </c>
      <c r="L335" s="254" t="s">
        <v>6761</v>
      </c>
      <c r="M335" s="254" t="s">
        <v>6761</v>
      </c>
      <c r="N335" s="254" t="s">
        <v>26</v>
      </c>
      <c r="O335" s="254" t="s">
        <v>1510</v>
      </c>
      <c r="P335" s="254"/>
      <c r="Q335" s="254"/>
      <c r="R335" s="254"/>
      <c r="S335" s="255" t="s">
        <v>2710</v>
      </c>
      <c r="T335" s="255"/>
      <c r="U335" s="254"/>
      <c r="V335" s="254"/>
    </row>
    <row r="336" spans="1:22">
      <c r="A336" s="254">
        <v>335</v>
      </c>
      <c r="B336" s="254" t="s">
        <v>357</v>
      </c>
      <c r="C336" s="254" t="s">
        <v>358</v>
      </c>
      <c r="D336" s="254" t="s">
        <v>19</v>
      </c>
      <c r="E336" s="254" t="s">
        <v>2695</v>
      </c>
      <c r="F336" s="254" t="s">
        <v>2519</v>
      </c>
      <c r="G336" s="254">
        <v>2005</v>
      </c>
      <c r="H336" s="254">
        <v>50.0691864</v>
      </c>
      <c r="I336" s="254">
        <v>-112.1077749</v>
      </c>
      <c r="J336" s="254" t="s">
        <v>42</v>
      </c>
      <c r="K336" s="254" t="s">
        <v>1510</v>
      </c>
      <c r="L336" s="254" t="s">
        <v>6762</v>
      </c>
      <c r="M336" s="254" t="s">
        <v>6762</v>
      </c>
      <c r="N336" s="254" t="s">
        <v>26</v>
      </c>
      <c r="O336" s="254" t="s">
        <v>1510</v>
      </c>
      <c r="P336" s="254"/>
      <c r="Q336" s="254"/>
      <c r="R336" s="254"/>
      <c r="S336" s="255" t="s">
        <v>2710</v>
      </c>
      <c r="T336" s="255"/>
      <c r="U336" s="254"/>
      <c r="V336" s="254"/>
    </row>
    <row r="337" spans="1:22">
      <c r="A337" s="254">
        <v>336</v>
      </c>
      <c r="B337" s="254" t="s">
        <v>357</v>
      </c>
      <c r="C337" s="254" t="s">
        <v>358</v>
      </c>
      <c r="D337" s="254" t="s">
        <v>19</v>
      </c>
      <c r="E337" s="254" t="s">
        <v>2695</v>
      </c>
      <c r="F337" s="254" t="s">
        <v>2519</v>
      </c>
      <c r="G337" s="254">
        <v>2005</v>
      </c>
      <c r="H337" s="254">
        <v>50.0691864</v>
      </c>
      <c r="I337" s="254">
        <v>-112.1077749</v>
      </c>
      <c r="J337" s="254" t="s">
        <v>42</v>
      </c>
      <c r="K337" s="254" t="s">
        <v>1510</v>
      </c>
      <c r="L337" s="254" t="s">
        <v>6763</v>
      </c>
      <c r="M337" s="254" t="s">
        <v>6763</v>
      </c>
      <c r="N337" s="254" t="s">
        <v>26</v>
      </c>
      <c r="O337" s="254" t="s">
        <v>1510</v>
      </c>
      <c r="P337" s="254"/>
      <c r="Q337" s="254"/>
      <c r="R337" s="254"/>
      <c r="S337" s="255" t="s">
        <v>2710</v>
      </c>
      <c r="T337" s="255"/>
      <c r="U337" s="254"/>
      <c r="V337" s="254"/>
    </row>
    <row r="338" spans="1:22">
      <c r="A338" s="254">
        <v>337</v>
      </c>
      <c r="B338" s="254" t="s">
        <v>357</v>
      </c>
      <c r="C338" s="254" t="s">
        <v>358</v>
      </c>
      <c r="D338" s="254" t="s">
        <v>19</v>
      </c>
      <c r="E338" s="254" t="s">
        <v>2695</v>
      </c>
      <c r="F338" s="254" t="s">
        <v>2519</v>
      </c>
      <c r="G338" s="254">
        <v>2006</v>
      </c>
      <c r="H338" s="254">
        <v>50.0691864</v>
      </c>
      <c r="I338" s="254">
        <v>-112.1077749</v>
      </c>
      <c r="J338" s="254" t="s">
        <v>42</v>
      </c>
      <c r="K338" s="254" t="s">
        <v>1510</v>
      </c>
      <c r="L338" s="254" t="s">
        <v>6764</v>
      </c>
      <c r="M338" s="254" t="s">
        <v>6764</v>
      </c>
      <c r="N338" s="254" t="s">
        <v>26</v>
      </c>
      <c r="O338" s="254" t="s">
        <v>1510</v>
      </c>
      <c r="P338" s="254"/>
      <c r="Q338" s="254"/>
      <c r="R338" s="254"/>
      <c r="S338" s="255" t="s">
        <v>2710</v>
      </c>
      <c r="T338" s="255"/>
      <c r="U338" s="254"/>
      <c r="V338" s="254"/>
    </row>
    <row r="339" spans="1:22">
      <c r="A339" s="254">
        <v>338</v>
      </c>
      <c r="B339" s="254" t="s">
        <v>357</v>
      </c>
      <c r="C339" s="254" t="s">
        <v>358</v>
      </c>
      <c r="D339" s="254" t="s">
        <v>19</v>
      </c>
      <c r="E339" s="254" t="s">
        <v>2695</v>
      </c>
      <c r="F339" s="254" t="s">
        <v>2519</v>
      </c>
      <c r="G339" s="254">
        <v>2005</v>
      </c>
      <c r="H339" s="254">
        <v>50.0691864</v>
      </c>
      <c r="I339" s="254">
        <v>-112.1077749</v>
      </c>
      <c r="J339" s="254" t="s">
        <v>42</v>
      </c>
      <c r="K339" s="254" t="s">
        <v>1510</v>
      </c>
      <c r="L339" s="254" t="s">
        <v>6765</v>
      </c>
      <c r="M339" s="254" t="s">
        <v>6765</v>
      </c>
      <c r="N339" s="254" t="s">
        <v>26</v>
      </c>
      <c r="O339" s="254" t="s">
        <v>1510</v>
      </c>
      <c r="P339" s="254"/>
      <c r="Q339" s="254"/>
      <c r="R339" s="254"/>
      <c r="S339" s="255" t="s">
        <v>2710</v>
      </c>
      <c r="T339" s="255"/>
      <c r="U339" s="254"/>
      <c r="V339" s="254"/>
    </row>
    <row r="340" spans="1:22">
      <c r="A340" s="254">
        <v>339</v>
      </c>
      <c r="B340" s="254" t="s">
        <v>357</v>
      </c>
      <c r="C340" s="254" t="s">
        <v>358</v>
      </c>
      <c r="D340" s="254" t="s">
        <v>19</v>
      </c>
      <c r="E340" s="254" t="s">
        <v>2695</v>
      </c>
      <c r="F340" s="254" t="s">
        <v>2519</v>
      </c>
      <c r="G340" s="254">
        <v>2005</v>
      </c>
      <c r="H340" s="254">
        <v>50.0691864</v>
      </c>
      <c r="I340" s="254">
        <v>-112.1077749</v>
      </c>
      <c r="J340" s="254" t="s">
        <v>42</v>
      </c>
      <c r="K340" s="254" t="s">
        <v>1510</v>
      </c>
      <c r="L340" s="254" t="s">
        <v>6766</v>
      </c>
      <c r="M340" s="254" t="s">
        <v>6766</v>
      </c>
      <c r="N340" s="254" t="s">
        <v>26</v>
      </c>
      <c r="O340" s="254" t="s">
        <v>1510</v>
      </c>
      <c r="P340" s="254"/>
      <c r="Q340" s="254"/>
      <c r="R340" s="254"/>
      <c r="S340" s="255" t="s">
        <v>2710</v>
      </c>
      <c r="T340" s="255"/>
      <c r="U340" s="254"/>
      <c r="V340" s="254"/>
    </row>
    <row r="341" spans="1:22">
      <c r="A341" s="254">
        <v>340</v>
      </c>
      <c r="B341" s="254" t="s">
        <v>357</v>
      </c>
      <c r="C341" s="254" t="s">
        <v>358</v>
      </c>
      <c r="D341" s="254" t="s">
        <v>19</v>
      </c>
      <c r="E341" s="254" t="s">
        <v>2695</v>
      </c>
      <c r="F341" s="254" t="s">
        <v>2519</v>
      </c>
      <c r="G341" s="254">
        <v>2005</v>
      </c>
      <c r="H341" s="254">
        <v>50.0691864</v>
      </c>
      <c r="I341" s="254">
        <v>-112.1077749</v>
      </c>
      <c r="J341" s="254" t="s">
        <v>42</v>
      </c>
      <c r="K341" s="254" t="s">
        <v>1510</v>
      </c>
      <c r="L341" s="254" t="s">
        <v>6767</v>
      </c>
      <c r="M341" s="254" t="s">
        <v>6767</v>
      </c>
      <c r="N341" s="254" t="s">
        <v>26</v>
      </c>
      <c r="O341" s="254" t="s">
        <v>1510</v>
      </c>
      <c r="P341" s="254"/>
      <c r="Q341" s="254"/>
      <c r="R341" s="254"/>
      <c r="S341" s="255" t="s">
        <v>2710</v>
      </c>
      <c r="T341" s="255"/>
      <c r="U341" s="254"/>
      <c r="V341" s="254"/>
    </row>
    <row r="342" spans="1:22">
      <c r="A342" s="254">
        <v>341</v>
      </c>
      <c r="B342" s="254" t="s">
        <v>357</v>
      </c>
      <c r="C342" s="254" t="s">
        <v>358</v>
      </c>
      <c r="D342" s="254" t="s">
        <v>19</v>
      </c>
      <c r="E342" s="254" t="s">
        <v>2695</v>
      </c>
      <c r="F342" s="254" t="s">
        <v>2519</v>
      </c>
      <c r="G342" s="254">
        <v>2005</v>
      </c>
      <c r="H342" s="254">
        <v>50.0691864</v>
      </c>
      <c r="I342" s="254">
        <v>-112.1077749</v>
      </c>
      <c r="J342" s="254" t="s">
        <v>42</v>
      </c>
      <c r="K342" s="254" t="s">
        <v>1510</v>
      </c>
      <c r="L342" s="254" t="s">
        <v>6768</v>
      </c>
      <c r="M342" s="254" t="s">
        <v>6768</v>
      </c>
      <c r="N342" s="254" t="s">
        <v>26</v>
      </c>
      <c r="O342" s="254" t="s">
        <v>1510</v>
      </c>
      <c r="P342" s="254"/>
      <c r="Q342" s="254"/>
      <c r="R342" s="254"/>
      <c r="S342" s="255" t="s">
        <v>2710</v>
      </c>
      <c r="T342" s="255"/>
      <c r="U342" s="254"/>
      <c r="V342" s="254"/>
    </row>
    <row r="343" spans="1:22">
      <c r="A343" s="254">
        <v>342</v>
      </c>
      <c r="B343" s="254" t="s">
        <v>357</v>
      </c>
      <c r="C343" s="254" t="s">
        <v>358</v>
      </c>
      <c r="D343" s="254" t="s">
        <v>19</v>
      </c>
      <c r="E343" s="254" t="s">
        <v>2695</v>
      </c>
      <c r="F343" s="254" t="s">
        <v>2519</v>
      </c>
      <c r="G343" s="254">
        <v>2005</v>
      </c>
      <c r="H343" s="254">
        <v>50.0691864</v>
      </c>
      <c r="I343" s="254">
        <v>-112.1077749</v>
      </c>
      <c r="J343" s="254" t="s">
        <v>42</v>
      </c>
      <c r="K343" s="254" t="s">
        <v>1510</v>
      </c>
      <c r="L343" s="254" t="s">
        <v>6769</v>
      </c>
      <c r="M343" s="254" t="s">
        <v>6769</v>
      </c>
      <c r="N343" s="254" t="s">
        <v>26</v>
      </c>
      <c r="O343" s="254" t="s">
        <v>1510</v>
      </c>
      <c r="P343" s="254"/>
      <c r="Q343" s="254"/>
      <c r="R343" s="254"/>
      <c r="S343" s="255" t="s">
        <v>2710</v>
      </c>
      <c r="T343" s="255"/>
      <c r="U343" s="254"/>
      <c r="V343" s="254"/>
    </row>
    <row r="344" spans="1:22">
      <c r="A344" s="254">
        <v>343</v>
      </c>
      <c r="B344" s="254" t="s">
        <v>357</v>
      </c>
      <c r="C344" s="254" t="s">
        <v>358</v>
      </c>
      <c r="D344" s="254" t="s">
        <v>19</v>
      </c>
      <c r="E344" s="254" t="s">
        <v>2695</v>
      </c>
      <c r="F344" s="254" t="s">
        <v>2519</v>
      </c>
      <c r="G344" s="254">
        <v>2005</v>
      </c>
      <c r="H344" s="254">
        <v>50.0691864</v>
      </c>
      <c r="I344" s="254">
        <v>-112.1077749</v>
      </c>
      <c r="J344" s="254" t="s">
        <v>42</v>
      </c>
      <c r="K344" s="254" t="s">
        <v>1510</v>
      </c>
      <c r="L344" s="254" t="s">
        <v>6770</v>
      </c>
      <c r="M344" s="254" t="s">
        <v>6770</v>
      </c>
      <c r="N344" s="254" t="s">
        <v>26</v>
      </c>
      <c r="O344" s="254" t="s">
        <v>1510</v>
      </c>
      <c r="P344" s="254"/>
      <c r="Q344" s="254"/>
      <c r="R344" s="254"/>
      <c r="S344" s="255" t="s">
        <v>2710</v>
      </c>
      <c r="T344" s="255"/>
      <c r="U344" s="254"/>
      <c r="V344" s="254"/>
    </row>
    <row r="345" spans="1:22">
      <c r="A345" s="254">
        <v>344</v>
      </c>
      <c r="B345" s="254" t="s">
        <v>357</v>
      </c>
      <c r="C345" s="254" t="s">
        <v>358</v>
      </c>
      <c r="D345" s="254" t="s">
        <v>19</v>
      </c>
      <c r="E345" s="254" t="s">
        <v>2695</v>
      </c>
      <c r="F345" s="254" t="s">
        <v>2519</v>
      </c>
      <c r="G345" s="254">
        <v>2005</v>
      </c>
      <c r="H345" s="254">
        <v>50.0691864</v>
      </c>
      <c r="I345" s="254">
        <v>-112.1077749</v>
      </c>
      <c r="J345" s="254" t="s">
        <v>42</v>
      </c>
      <c r="K345" s="254" t="s">
        <v>1510</v>
      </c>
      <c r="L345" s="254" t="s">
        <v>6771</v>
      </c>
      <c r="M345" s="254" t="s">
        <v>6771</v>
      </c>
      <c r="N345" s="254" t="s">
        <v>26</v>
      </c>
      <c r="O345" s="254" t="s">
        <v>1510</v>
      </c>
      <c r="P345" s="254"/>
      <c r="Q345" s="254"/>
      <c r="R345" s="254"/>
      <c r="S345" s="255" t="s">
        <v>2710</v>
      </c>
      <c r="T345" s="255"/>
      <c r="U345" s="254"/>
      <c r="V345" s="254"/>
    </row>
    <row r="346" spans="1:22">
      <c r="A346" s="254">
        <v>345</v>
      </c>
      <c r="B346" s="254" t="s">
        <v>357</v>
      </c>
      <c r="C346" s="254" t="s">
        <v>358</v>
      </c>
      <c r="D346" s="254" t="s">
        <v>19</v>
      </c>
      <c r="E346" s="254" t="s">
        <v>2695</v>
      </c>
      <c r="F346" s="254" t="s">
        <v>2519</v>
      </c>
      <c r="G346" s="254">
        <v>2005</v>
      </c>
      <c r="H346" s="254">
        <v>50.0691864</v>
      </c>
      <c r="I346" s="254">
        <v>-112.1077749</v>
      </c>
      <c r="J346" s="254" t="s">
        <v>42</v>
      </c>
      <c r="K346" s="254" t="s">
        <v>1510</v>
      </c>
      <c r="L346" s="254" t="s">
        <v>6772</v>
      </c>
      <c r="M346" s="254" t="s">
        <v>6772</v>
      </c>
      <c r="N346" s="254" t="s">
        <v>26</v>
      </c>
      <c r="O346" s="254" t="s">
        <v>1510</v>
      </c>
      <c r="P346" s="254"/>
      <c r="Q346" s="254"/>
      <c r="R346" s="254"/>
      <c r="S346" s="255" t="s">
        <v>2710</v>
      </c>
      <c r="T346" s="255"/>
      <c r="U346" s="254"/>
      <c r="V346" s="254"/>
    </row>
    <row r="347" spans="1:22">
      <c r="A347" s="254">
        <v>346</v>
      </c>
      <c r="B347" s="254" t="s">
        <v>357</v>
      </c>
      <c r="C347" s="254" t="s">
        <v>358</v>
      </c>
      <c r="D347" s="254" t="s">
        <v>19</v>
      </c>
      <c r="E347" s="254" t="s">
        <v>2695</v>
      </c>
      <c r="F347" s="254" t="s">
        <v>2519</v>
      </c>
      <c r="G347" s="254">
        <v>2005</v>
      </c>
      <c r="H347" s="254">
        <v>50.0691864</v>
      </c>
      <c r="I347" s="254">
        <v>-112.1077749</v>
      </c>
      <c r="J347" s="254" t="s">
        <v>42</v>
      </c>
      <c r="K347" s="254" t="s">
        <v>1510</v>
      </c>
      <c r="L347" s="254" t="s">
        <v>6773</v>
      </c>
      <c r="M347" s="254" t="s">
        <v>6773</v>
      </c>
      <c r="N347" s="254" t="s">
        <v>26</v>
      </c>
      <c r="O347" s="254" t="s">
        <v>1510</v>
      </c>
      <c r="P347" s="254"/>
      <c r="Q347" s="254"/>
      <c r="R347" s="254"/>
      <c r="S347" s="255" t="s">
        <v>2710</v>
      </c>
      <c r="T347" s="255"/>
      <c r="U347" s="254"/>
      <c r="V347" s="254"/>
    </row>
    <row r="348" spans="1:22">
      <c r="A348" s="254">
        <v>347</v>
      </c>
      <c r="B348" s="254" t="s">
        <v>357</v>
      </c>
      <c r="C348" s="254" t="s">
        <v>358</v>
      </c>
      <c r="D348" s="254" t="s">
        <v>19</v>
      </c>
      <c r="E348" s="254" t="s">
        <v>6774</v>
      </c>
      <c r="F348" s="254" t="s">
        <v>2519</v>
      </c>
      <c r="G348" s="254">
        <v>2006</v>
      </c>
      <c r="H348" s="254">
        <v>50.403172499999997</v>
      </c>
      <c r="I348" s="254">
        <v>-113.26124780000001</v>
      </c>
      <c r="J348" s="254" t="s">
        <v>42</v>
      </c>
      <c r="K348" s="254" t="s">
        <v>1510</v>
      </c>
      <c r="L348" s="254" t="s">
        <v>6775</v>
      </c>
      <c r="M348" s="254" t="s">
        <v>6775</v>
      </c>
      <c r="N348" s="254" t="s">
        <v>26</v>
      </c>
      <c r="O348" s="254" t="s">
        <v>1510</v>
      </c>
      <c r="P348" s="254"/>
      <c r="Q348" s="254"/>
      <c r="R348" s="254"/>
      <c r="S348" s="255" t="s">
        <v>2710</v>
      </c>
      <c r="T348" s="255"/>
      <c r="U348" s="254"/>
      <c r="V348" s="254"/>
    </row>
    <row r="349" spans="1:22">
      <c r="A349" s="254">
        <v>348</v>
      </c>
      <c r="B349" s="254" t="s">
        <v>357</v>
      </c>
      <c r="C349" s="254" t="s">
        <v>358</v>
      </c>
      <c r="D349" s="254" t="s">
        <v>19</v>
      </c>
      <c r="E349" s="254" t="s">
        <v>6774</v>
      </c>
      <c r="F349" s="254" t="s">
        <v>2519</v>
      </c>
      <c r="G349" s="254">
        <v>2006</v>
      </c>
      <c r="H349" s="254">
        <v>50.403172499999997</v>
      </c>
      <c r="I349" s="254">
        <v>-113.26124780000001</v>
      </c>
      <c r="J349" s="254" t="s">
        <v>42</v>
      </c>
      <c r="K349" s="254" t="s">
        <v>1510</v>
      </c>
      <c r="L349" s="254" t="s">
        <v>6776</v>
      </c>
      <c r="M349" s="254" t="s">
        <v>6776</v>
      </c>
      <c r="N349" s="254" t="s">
        <v>26</v>
      </c>
      <c r="O349" s="254" t="s">
        <v>1510</v>
      </c>
      <c r="P349" s="254"/>
      <c r="Q349" s="254"/>
      <c r="R349" s="254"/>
      <c r="S349" s="255" t="s">
        <v>2710</v>
      </c>
      <c r="T349" s="255"/>
      <c r="U349" s="254"/>
      <c r="V349" s="254"/>
    </row>
    <row r="350" spans="1:22">
      <c r="A350" s="254">
        <v>349</v>
      </c>
      <c r="B350" s="254" t="s">
        <v>357</v>
      </c>
      <c r="C350" s="254" t="s">
        <v>358</v>
      </c>
      <c r="D350" s="254" t="s">
        <v>19</v>
      </c>
      <c r="E350" s="254" t="s">
        <v>6774</v>
      </c>
      <c r="F350" s="254" t="s">
        <v>2519</v>
      </c>
      <c r="G350" s="254">
        <v>2006</v>
      </c>
      <c r="H350" s="254">
        <v>50.403172499999997</v>
      </c>
      <c r="I350" s="254">
        <v>-113.26124780000001</v>
      </c>
      <c r="J350" s="254" t="s">
        <v>42</v>
      </c>
      <c r="K350" s="254" t="s">
        <v>1510</v>
      </c>
      <c r="L350" s="254" t="s">
        <v>6777</v>
      </c>
      <c r="M350" s="254" t="s">
        <v>6777</v>
      </c>
      <c r="N350" s="254" t="s">
        <v>26</v>
      </c>
      <c r="O350" s="254" t="s">
        <v>1510</v>
      </c>
      <c r="P350" s="254"/>
      <c r="Q350" s="254"/>
      <c r="R350" s="254"/>
      <c r="S350" s="255" t="s">
        <v>2710</v>
      </c>
      <c r="T350" s="255"/>
      <c r="U350" s="254"/>
      <c r="V350" s="254"/>
    </row>
    <row r="351" spans="1:22">
      <c r="A351" s="254">
        <v>350</v>
      </c>
      <c r="B351" s="254" t="s">
        <v>357</v>
      </c>
      <c r="C351" s="254" t="s">
        <v>358</v>
      </c>
      <c r="D351" s="254" t="s">
        <v>19</v>
      </c>
      <c r="E351" s="254" t="s">
        <v>6774</v>
      </c>
      <c r="F351" s="254" t="s">
        <v>2519</v>
      </c>
      <c r="G351" s="254">
        <v>2006</v>
      </c>
      <c r="H351" s="254">
        <v>50.403172499999997</v>
      </c>
      <c r="I351" s="254">
        <v>-113.26124780000001</v>
      </c>
      <c r="J351" s="254" t="s">
        <v>42</v>
      </c>
      <c r="K351" s="254" t="s">
        <v>1510</v>
      </c>
      <c r="L351" s="254" t="s">
        <v>6778</v>
      </c>
      <c r="M351" s="254" t="s">
        <v>6778</v>
      </c>
      <c r="N351" s="254" t="s">
        <v>26</v>
      </c>
      <c r="O351" s="254" t="s">
        <v>1510</v>
      </c>
      <c r="P351" s="254"/>
      <c r="Q351" s="254"/>
      <c r="R351" s="254"/>
      <c r="S351" s="255" t="s">
        <v>2710</v>
      </c>
      <c r="T351" s="255"/>
      <c r="U351" s="254"/>
      <c r="V351" s="254"/>
    </row>
    <row r="352" spans="1:22">
      <c r="A352" s="254">
        <v>351</v>
      </c>
      <c r="B352" s="254" t="s">
        <v>357</v>
      </c>
      <c r="C352" s="254" t="s">
        <v>358</v>
      </c>
      <c r="D352" s="254" t="s">
        <v>19</v>
      </c>
      <c r="E352" s="254" t="s">
        <v>6774</v>
      </c>
      <c r="F352" s="254" t="s">
        <v>2519</v>
      </c>
      <c r="G352" s="254">
        <v>2006</v>
      </c>
      <c r="H352" s="254">
        <v>50.403172499999997</v>
      </c>
      <c r="I352" s="254">
        <v>-113.26124780000001</v>
      </c>
      <c r="J352" s="254" t="s">
        <v>42</v>
      </c>
      <c r="K352" s="254" t="s">
        <v>1510</v>
      </c>
      <c r="L352" s="254" t="s">
        <v>6779</v>
      </c>
      <c r="M352" s="254" t="s">
        <v>6779</v>
      </c>
      <c r="N352" s="254" t="s">
        <v>26</v>
      </c>
      <c r="O352" s="254" t="s">
        <v>1510</v>
      </c>
      <c r="P352" s="254"/>
      <c r="Q352" s="254"/>
      <c r="R352" s="254"/>
      <c r="S352" s="255" t="s">
        <v>2710</v>
      </c>
      <c r="T352" s="255"/>
      <c r="U352" s="254"/>
      <c r="V352" s="254"/>
    </row>
    <row r="353" spans="1:22">
      <c r="A353" s="254">
        <v>352</v>
      </c>
      <c r="B353" s="254" t="s">
        <v>357</v>
      </c>
      <c r="C353" s="254" t="s">
        <v>358</v>
      </c>
      <c r="D353" s="254" t="s">
        <v>19</v>
      </c>
      <c r="E353" s="254" t="s">
        <v>6774</v>
      </c>
      <c r="F353" s="254" t="s">
        <v>2519</v>
      </c>
      <c r="G353" s="254">
        <v>2006</v>
      </c>
      <c r="H353" s="254">
        <v>50.403172499999997</v>
      </c>
      <c r="I353" s="254">
        <v>-113.26124780000001</v>
      </c>
      <c r="J353" s="254" t="s">
        <v>42</v>
      </c>
      <c r="K353" s="254" t="s">
        <v>1510</v>
      </c>
      <c r="L353" s="254" t="s">
        <v>6780</v>
      </c>
      <c r="M353" s="254" t="s">
        <v>6780</v>
      </c>
      <c r="N353" s="254" t="s">
        <v>26</v>
      </c>
      <c r="O353" s="254" t="s">
        <v>1510</v>
      </c>
      <c r="P353" s="254"/>
      <c r="Q353" s="254"/>
      <c r="R353" s="254"/>
      <c r="S353" s="255" t="s">
        <v>2710</v>
      </c>
      <c r="T353" s="255"/>
      <c r="U353" s="254"/>
      <c r="V353" s="254"/>
    </row>
    <row r="354" spans="1:22">
      <c r="A354" s="254">
        <v>353</v>
      </c>
      <c r="B354" s="254" t="s">
        <v>357</v>
      </c>
      <c r="C354" s="254" t="s">
        <v>358</v>
      </c>
      <c r="D354" s="254" t="s">
        <v>19</v>
      </c>
      <c r="E354" s="254" t="s">
        <v>6774</v>
      </c>
      <c r="F354" s="254" t="s">
        <v>2519</v>
      </c>
      <c r="G354" s="254">
        <v>2006</v>
      </c>
      <c r="H354" s="254">
        <v>50.403172499999997</v>
      </c>
      <c r="I354" s="254">
        <v>-113.26124780000001</v>
      </c>
      <c r="J354" s="254" t="s">
        <v>42</v>
      </c>
      <c r="K354" s="254" t="s">
        <v>1510</v>
      </c>
      <c r="L354" s="254" t="s">
        <v>6781</v>
      </c>
      <c r="M354" s="254" t="s">
        <v>6781</v>
      </c>
      <c r="N354" s="254" t="s">
        <v>26</v>
      </c>
      <c r="O354" s="254" t="s">
        <v>1510</v>
      </c>
      <c r="P354" s="254"/>
      <c r="Q354" s="254"/>
      <c r="R354" s="254"/>
      <c r="S354" s="255" t="s">
        <v>2710</v>
      </c>
      <c r="T354" s="255"/>
      <c r="U354" s="254"/>
      <c r="V354" s="254"/>
    </row>
    <row r="355" spans="1:22">
      <c r="A355" s="254">
        <v>354</v>
      </c>
      <c r="B355" s="254" t="s">
        <v>357</v>
      </c>
      <c r="C355" s="254" t="s">
        <v>358</v>
      </c>
      <c r="D355" s="254" t="s">
        <v>19</v>
      </c>
      <c r="E355" s="254" t="s">
        <v>6774</v>
      </c>
      <c r="F355" s="254" t="s">
        <v>2519</v>
      </c>
      <c r="G355" s="254">
        <v>2006</v>
      </c>
      <c r="H355" s="254">
        <v>50.403172499999997</v>
      </c>
      <c r="I355" s="254">
        <v>-113.26124780000001</v>
      </c>
      <c r="J355" s="254" t="s">
        <v>42</v>
      </c>
      <c r="K355" s="254" t="s">
        <v>1510</v>
      </c>
      <c r="L355" s="254" t="s">
        <v>6782</v>
      </c>
      <c r="M355" s="254" t="s">
        <v>6782</v>
      </c>
      <c r="N355" s="254" t="s">
        <v>26</v>
      </c>
      <c r="O355" s="254" t="s">
        <v>1510</v>
      </c>
      <c r="P355" s="254"/>
      <c r="Q355" s="254"/>
      <c r="R355" s="254"/>
      <c r="S355" s="255" t="s">
        <v>2710</v>
      </c>
      <c r="T355" s="255"/>
      <c r="U355" s="254"/>
      <c r="V355" s="254"/>
    </row>
    <row r="356" spans="1:22">
      <c r="A356" s="254">
        <v>355</v>
      </c>
      <c r="B356" s="254" t="s">
        <v>357</v>
      </c>
      <c r="C356" s="254" t="s">
        <v>358</v>
      </c>
      <c r="D356" s="254" t="s">
        <v>19</v>
      </c>
      <c r="E356" s="254" t="s">
        <v>6774</v>
      </c>
      <c r="F356" s="254" t="s">
        <v>2519</v>
      </c>
      <c r="G356" s="254">
        <v>2006</v>
      </c>
      <c r="H356" s="254">
        <v>50.403172499999997</v>
      </c>
      <c r="I356" s="254">
        <v>-113.26124780000001</v>
      </c>
      <c r="J356" s="254" t="s">
        <v>42</v>
      </c>
      <c r="K356" s="254" t="s">
        <v>1510</v>
      </c>
      <c r="L356" s="254" t="s">
        <v>6783</v>
      </c>
      <c r="M356" s="254" t="s">
        <v>6783</v>
      </c>
      <c r="N356" s="254" t="s">
        <v>26</v>
      </c>
      <c r="O356" s="254" t="s">
        <v>1510</v>
      </c>
      <c r="P356" s="254"/>
      <c r="Q356" s="254"/>
      <c r="R356" s="254"/>
      <c r="S356" s="255" t="s">
        <v>2710</v>
      </c>
      <c r="T356" s="255"/>
      <c r="U356" s="254"/>
      <c r="V356" s="254"/>
    </row>
    <row r="357" spans="1:22">
      <c r="A357" s="254">
        <v>356</v>
      </c>
      <c r="B357" s="254" t="s">
        <v>357</v>
      </c>
      <c r="C357" s="254" t="s">
        <v>358</v>
      </c>
      <c r="D357" s="254" t="s">
        <v>19</v>
      </c>
      <c r="E357" s="254" t="s">
        <v>6774</v>
      </c>
      <c r="F357" s="254" t="s">
        <v>2519</v>
      </c>
      <c r="G357" s="254">
        <v>2006</v>
      </c>
      <c r="H357" s="254">
        <v>50.403172499999997</v>
      </c>
      <c r="I357" s="254">
        <v>-113.26124780000001</v>
      </c>
      <c r="J357" s="254" t="s">
        <v>42</v>
      </c>
      <c r="K357" s="254" t="s">
        <v>1510</v>
      </c>
      <c r="L357" s="254" t="s">
        <v>6784</v>
      </c>
      <c r="M357" s="254" t="s">
        <v>6784</v>
      </c>
      <c r="N357" s="254" t="s">
        <v>26</v>
      </c>
      <c r="O357" s="254" t="s">
        <v>1510</v>
      </c>
      <c r="P357" s="254"/>
      <c r="Q357" s="254"/>
      <c r="R357" s="254"/>
      <c r="S357" s="255" t="s">
        <v>2710</v>
      </c>
      <c r="T357" s="255"/>
      <c r="U357" s="254"/>
      <c r="V357" s="254"/>
    </row>
    <row r="358" spans="1:22">
      <c r="A358" s="254">
        <v>357</v>
      </c>
      <c r="B358" s="254" t="s">
        <v>357</v>
      </c>
      <c r="C358" s="254" t="s">
        <v>358</v>
      </c>
      <c r="D358" s="254" t="s">
        <v>19</v>
      </c>
      <c r="E358" s="254" t="s">
        <v>6774</v>
      </c>
      <c r="F358" s="254" t="s">
        <v>2519</v>
      </c>
      <c r="G358" s="254">
        <v>2006</v>
      </c>
      <c r="H358" s="254">
        <v>50.403172499999997</v>
      </c>
      <c r="I358" s="254">
        <v>-113.26124780000001</v>
      </c>
      <c r="J358" s="254" t="s">
        <v>42</v>
      </c>
      <c r="K358" s="254" t="s">
        <v>1510</v>
      </c>
      <c r="L358" s="254" t="s">
        <v>6785</v>
      </c>
      <c r="M358" s="254" t="s">
        <v>6785</v>
      </c>
      <c r="N358" s="254" t="s">
        <v>26</v>
      </c>
      <c r="O358" s="254" t="s">
        <v>1510</v>
      </c>
      <c r="P358" s="254"/>
      <c r="Q358" s="254"/>
      <c r="R358" s="254"/>
      <c r="S358" s="255" t="s">
        <v>2710</v>
      </c>
      <c r="T358" s="255"/>
      <c r="U358" s="254"/>
      <c r="V358" s="254"/>
    </row>
    <row r="359" spans="1:22">
      <c r="A359" s="254">
        <v>358</v>
      </c>
      <c r="B359" s="254" t="s">
        <v>357</v>
      </c>
      <c r="C359" s="254" t="s">
        <v>358</v>
      </c>
      <c r="D359" s="254" t="s">
        <v>19</v>
      </c>
      <c r="E359" s="254" t="s">
        <v>6774</v>
      </c>
      <c r="F359" s="254" t="s">
        <v>2519</v>
      </c>
      <c r="G359" s="254">
        <v>2006</v>
      </c>
      <c r="H359" s="254">
        <v>50.403172499999997</v>
      </c>
      <c r="I359" s="254">
        <v>-113.26124780000001</v>
      </c>
      <c r="J359" s="254" t="s">
        <v>42</v>
      </c>
      <c r="K359" s="254" t="s">
        <v>1510</v>
      </c>
      <c r="L359" s="254" t="s">
        <v>6786</v>
      </c>
      <c r="M359" s="254" t="s">
        <v>6786</v>
      </c>
      <c r="N359" s="254" t="s">
        <v>26</v>
      </c>
      <c r="O359" s="254" t="s">
        <v>1510</v>
      </c>
      <c r="P359" s="254"/>
      <c r="Q359" s="254"/>
      <c r="R359" s="254"/>
      <c r="S359" s="255" t="s">
        <v>2710</v>
      </c>
      <c r="T359" s="255"/>
      <c r="U359" s="254"/>
      <c r="V359" s="254"/>
    </row>
    <row r="360" spans="1:22">
      <c r="A360" s="254">
        <v>359</v>
      </c>
      <c r="B360" s="254" t="s">
        <v>357</v>
      </c>
      <c r="C360" s="254" t="s">
        <v>358</v>
      </c>
      <c r="D360" s="254" t="s">
        <v>19</v>
      </c>
      <c r="E360" s="254" t="s">
        <v>6774</v>
      </c>
      <c r="F360" s="254" t="s">
        <v>2519</v>
      </c>
      <c r="G360" s="254">
        <v>2006</v>
      </c>
      <c r="H360" s="254">
        <v>50.403172499999997</v>
      </c>
      <c r="I360" s="254">
        <v>-113.26124780000001</v>
      </c>
      <c r="J360" s="254" t="s">
        <v>42</v>
      </c>
      <c r="K360" s="254" t="s">
        <v>1510</v>
      </c>
      <c r="L360" s="254" t="s">
        <v>6787</v>
      </c>
      <c r="M360" s="254" t="s">
        <v>6787</v>
      </c>
      <c r="N360" s="254" t="s">
        <v>26</v>
      </c>
      <c r="O360" s="254" t="s">
        <v>1510</v>
      </c>
      <c r="P360" s="254"/>
      <c r="Q360" s="254"/>
      <c r="R360" s="254"/>
      <c r="S360" s="255" t="s">
        <v>2710</v>
      </c>
      <c r="T360" s="255"/>
      <c r="U360" s="254"/>
      <c r="V360" s="254"/>
    </row>
    <row r="361" spans="1:22">
      <c r="A361" s="254">
        <v>360</v>
      </c>
      <c r="B361" s="254" t="s">
        <v>357</v>
      </c>
      <c r="C361" s="254" t="s">
        <v>358</v>
      </c>
      <c r="D361" s="254" t="s">
        <v>19</v>
      </c>
      <c r="E361" s="254" t="s">
        <v>6774</v>
      </c>
      <c r="F361" s="254" t="s">
        <v>2519</v>
      </c>
      <c r="G361" s="254">
        <v>2006</v>
      </c>
      <c r="H361" s="254">
        <v>50.403172499999997</v>
      </c>
      <c r="I361" s="254">
        <v>-113.26124780000001</v>
      </c>
      <c r="J361" s="254" t="s">
        <v>42</v>
      </c>
      <c r="K361" s="254" t="s">
        <v>1510</v>
      </c>
      <c r="L361" s="254" t="s">
        <v>6788</v>
      </c>
      <c r="M361" s="254" t="s">
        <v>6788</v>
      </c>
      <c r="N361" s="254" t="s">
        <v>26</v>
      </c>
      <c r="O361" s="254" t="s">
        <v>1510</v>
      </c>
      <c r="P361" s="254"/>
      <c r="Q361" s="254"/>
      <c r="R361" s="254"/>
      <c r="S361" s="255" t="s">
        <v>2710</v>
      </c>
      <c r="T361" s="255"/>
      <c r="U361" s="254"/>
      <c r="V361" s="254"/>
    </row>
    <row r="362" spans="1:22">
      <c r="A362" s="254">
        <v>361</v>
      </c>
      <c r="B362" s="254" t="s">
        <v>357</v>
      </c>
      <c r="C362" s="254" t="s">
        <v>358</v>
      </c>
      <c r="D362" s="254" t="s">
        <v>19</v>
      </c>
      <c r="E362" s="254" t="s">
        <v>6774</v>
      </c>
      <c r="F362" s="254" t="s">
        <v>2519</v>
      </c>
      <c r="G362" s="254">
        <v>2006</v>
      </c>
      <c r="H362" s="254">
        <v>50.403172499999997</v>
      </c>
      <c r="I362" s="254">
        <v>-113.26124780000001</v>
      </c>
      <c r="J362" s="254" t="s">
        <v>42</v>
      </c>
      <c r="K362" s="254" t="s">
        <v>1510</v>
      </c>
      <c r="L362" s="254" t="s">
        <v>6789</v>
      </c>
      <c r="M362" s="254" t="s">
        <v>6789</v>
      </c>
      <c r="N362" s="254" t="s">
        <v>26</v>
      </c>
      <c r="O362" s="254" t="s">
        <v>1510</v>
      </c>
      <c r="P362" s="254"/>
      <c r="Q362" s="254"/>
      <c r="R362" s="254"/>
      <c r="S362" s="255" t="s">
        <v>2710</v>
      </c>
      <c r="T362" s="255"/>
      <c r="U362" s="254"/>
      <c r="V362" s="254"/>
    </row>
    <row r="363" spans="1:22">
      <c r="A363" s="254">
        <v>362</v>
      </c>
      <c r="B363" s="254" t="s">
        <v>357</v>
      </c>
      <c r="C363" s="254" t="s">
        <v>358</v>
      </c>
      <c r="D363" s="254" t="s">
        <v>19</v>
      </c>
      <c r="E363" s="254" t="s">
        <v>6774</v>
      </c>
      <c r="F363" s="254" t="s">
        <v>2519</v>
      </c>
      <c r="G363" s="254">
        <v>2006</v>
      </c>
      <c r="H363" s="254">
        <v>50.403172499999997</v>
      </c>
      <c r="I363" s="254">
        <v>-113.26124780000001</v>
      </c>
      <c r="J363" s="254" t="s">
        <v>42</v>
      </c>
      <c r="K363" s="254" t="s">
        <v>1510</v>
      </c>
      <c r="L363" s="254" t="s">
        <v>6790</v>
      </c>
      <c r="M363" s="254" t="s">
        <v>6790</v>
      </c>
      <c r="N363" s="254" t="s">
        <v>26</v>
      </c>
      <c r="O363" s="254" t="s">
        <v>1510</v>
      </c>
      <c r="P363" s="254"/>
      <c r="Q363" s="254"/>
      <c r="R363" s="254"/>
      <c r="S363" s="255" t="s">
        <v>2710</v>
      </c>
      <c r="T363" s="255"/>
      <c r="U363" s="254"/>
      <c r="V363" s="254"/>
    </row>
    <row r="364" spans="1:22">
      <c r="A364" s="254">
        <v>363</v>
      </c>
      <c r="B364" s="254" t="s">
        <v>357</v>
      </c>
      <c r="C364" s="254" t="s">
        <v>358</v>
      </c>
      <c r="D364" s="254" t="s">
        <v>19</v>
      </c>
      <c r="E364" s="254" t="s">
        <v>6774</v>
      </c>
      <c r="F364" s="254" t="s">
        <v>2519</v>
      </c>
      <c r="G364" s="254">
        <v>2006</v>
      </c>
      <c r="H364" s="254">
        <v>50.403172499999997</v>
      </c>
      <c r="I364" s="254">
        <v>-113.26124780000001</v>
      </c>
      <c r="J364" s="254" t="s">
        <v>42</v>
      </c>
      <c r="K364" s="254" t="s">
        <v>1510</v>
      </c>
      <c r="L364" s="254" t="s">
        <v>6791</v>
      </c>
      <c r="M364" s="254" t="s">
        <v>6791</v>
      </c>
      <c r="N364" s="254" t="s">
        <v>26</v>
      </c>
      <c r="O364" s="254" t="s">
        <v>1510</v>
      </c>
      <c r="P364" s="254"/>
      <c r="Q364" s="254"/>
      <c r="R364" s="254"/>
      <c r="S364" s="255" t="s">
        <v>2710</v>
      </c>
      <c r="T364" s="255"/>
      <c r="U364" s="254"/>
      <c r="V364" s="254"/>
    </row>
    <row r="365" spans="1:22">
      <c r="A365" s="254">
        <v>364</v>
      </c>
      <c r="B365" s="254" t="s">
        <v>357</v>
      </c>
      <c r="C365" s="254" t="s">
        <v>358</v>
      </c>
      <c r="D365" s="254" t="s">
        <v>19</v>
      </c>
      <c r="E365" s="254" t="s">
        <v>6774</v>
      </c>
      <c r="F365" s="254" t="s">
        <v>2519</v>
      </c>
      <c r="G365" s="254">
        <v>2006</v>
      </c>
      <c r="H365" s="254">
        <v>50.403172499999997</v>
      </c>
      <c r="I365" s="254">
        <v>-113.26124780000001</v>
      </c>
      <c r="J365" s="254" t="s">
        <v>42</v>
      </c>
      <c r="K365" s="254" t="s">
        <v>1510</v>
      </c>
      <c r="L365" s="254" t="s">
        <v>6792</v>
      </c>
      <c r="M365" s="254" t="s">
        <v>6792</v>
      </c>
      <c r="N365" s="254" t="s">
        <v>26</v>
      </c>
      <c r="O365" s="254" t="s">
        <v>1510</v>
      </c>
      <c r="P365" s="254"/>
      <c r="Q365" s="254"/>
      <c r="R365" s="254"/>
      <c r="S365" s="255" t="s">
        <v>2710</v>
      </c>
      <c r="T365" s="255"/>
      <c r="U365" s="254"/>
      <c r="V365" s="254"/>
    </row>
    <row r="366" spans="1:22">
      <c r="A366" s="254">
        <v>365</v>
      </c>
      <c r="B366" s="254" t="s">
        <v>357</v>
      </c>
      <c r="C366" s="254" t="s">
        <v>358</v>
      </c>
      <c r="D366" s="254" t="s">
        <v>19</v>
      </c>
      <c r="E366" s="254" t="s">
        <v>6774</v>
      </c>
      <c r="F366" s="254" t="s">
        <v>2519</v>
      </c>
      <c r="G366" s="254">
        <v>2006</v>
      </c>
      <c r="H366" s="254">
        <v>50.403172499999997</v>
      </c>
      <c r="I366" s="254">
        <v>-113.26124780000001</v>
      </c>
      <c r="J366" s="254" t="s">
        <v>42</v>
      </c>
      <c r="K366" s="254" t="s">
        <v>1510</v>
      </c>
      <c r="L366" s="254" t="s">
        <v>6793</v>
      </c>
      <c r="M366" s="254" t="s">
        <v>6793</v>
      </c>
      <c r="N366" s="254" t="s">
        <v>26</v>
      </c>
      <c r="O366" s="254" t="s">
        <v>1510</v>
      </c>
      <c r="P366" s="254"/>
      <c r="Q366" s="254"/>
      <c r="R366" s="254"/>
      <c r="S366" s="255" t="s">
        <v>2710</v>
      </c>
      <c r="T366" s="255"/>
      <c r="U366" s="254"/>
      <c r="V366" s="254"/>
    </row>
    <row r="367" spans="1:22">
      <c r="A367" s="254">
        <v>366</v>
      </c>
      <c r="B367" s="254" t="s">
        <v>357</v>
      </c>
      <c r="C367" s="254" t="s">
        <v>358</v>
      </c>
      <c r="D367" s="254" t="s">
        <v>19</v>
      </c>
      <c r="E367" s="254" t="s">
        <v>6774</v>
      </c>
      <c r="F367" s="254" t="s">
        <v>2519</v>
      </c>
      <c r="G367" s="254">
        <v>2006</v>
      </c>
      <c r="H367" s="254">
        <v>50.403172499999997</v>
      </c>
      <c r="I367" s="254">
        <v>-113.26124780000001</v>
      </c>
      <c r="J367" s="254" t="s">
        <v>42</v>
      </c>
      <c r="K367" s="254" t="s">
        <v>1510</v>
      </c>
      <c r="L367" s="254" t="s">
        <v>6794</v>
      </c>
      <c r="M367" s="254" t="s">
        <v>6794</v>
      </c>
      <c r="N367" s="254" t="s">
        <v>26</v>
      </c>
      <c r="O367" s="254" t="s">
        <v>1510</v>
      </c>
      <c r="P367" s="254"/>
      <c r="Q367" s="254"/>
      <c r="R367" s="254"/>
      <c r="S367" s="255" t="s">
        <v>2710</v>
      </c>
      <c r="T367" s="255"/>
      <c r="U367" s="254"/>
      <c r="V367" s="254"/>
    </row>
    <row r="368" spans="1:22">
      <c r="A368" s="254">
        <v>367</v>
      </c>
      <c r="B368" s="254" t="s">
        <v>357</v>
      </c>
      <c r="C368" s="254" t="s">
        <v>358</v>
      </c>
      <c r="D368" s="254" t="s">
        <v>19</v>
      </c>
      <c r="E368" s="254" t="s">
        <v>6774</v>
      </c>
      <c r="F368" s="254" t="s">
        <v>2519</v>
      </c>
      <c r="G368" s="254">
        <v>2006</v>
      </c>
      <c r="H368" s="254">
        <v>50.403172499999997</v>
      </c>
      <c r="I368" s="254">
        <v>-113.26124780000001</v>
      </c>
      <c r="J368" s="254" t="s">
        <v>42</v>
      </c>
      <c r="K368" s="254" t="s">
        <v>1510</v>
      </c>
      <c r="L368" s="254" t="s">
        <v>6795</v>
      </c>
      <c r="M368" s="254" t="s">
        <v>6795</v>
      </c>
      <c r="N368" s="254" t="s">
        <v>26</v>
      </c>
      <c r="O368" s="254" t="s">
        <v>1510</v>
      </c>
      <c r="P368" s="254"/>
      <c r="Q368" s="254"/>
      <c r="R368" s="254"/>
      <c r="S368" s="255" t="s">
        <v>2710</v>
      </c>
      <c r="T368" s="255"/>
      <c r="U368" s="254"/>
      <c r="V368" s="254"/>
    </row>
    <row r="369" spans="1:22">
      <c r="A369" s="254">
        <v>368</v>
      </c>
      <c r="B369" s="254" t="s">
        <v>357</v>
      </c>
      <c r="C369" s="254" t="s">
        <v>358</v>
      </c>
      <c r="D369" s="254" t="s">
        <v>19</v>
      </c>
      <c r="E369" s="254" t="s">
        <v>6774</v>
      </c>
      <c r="F369" s="254" t="s">
        <v>2519</v>
      </c>
      <c r="G369" s="254">
        <v>2006</v>
      </c>
      <c r="H369" s="254">
        <v>50.403172499999997</v>
      </c>
      <c r="I369" s="254">
        <v>-113.26124780000001</v>
      </c>
      <c r="J369" s="254" t="s">
        <v>42</v>
      </c>
      <c r="K369" s="254" t="s">
        <v>1510</v>
      </c>
      <c r="L369" s="254" t="s">
        <v>6796</v>
      </c>
      <c r="M369" s="254" t="s">
        <v>6796</v>
      </c>
      <c r="N369" s="254" t="s">
        <v>26</v>
      </c>
      <c r="O369" s="254" t="s">
        <v>1510</v>
      </c>
      <c r="P369" s="254"/>
      <c r="Q369" s="254"/>
      <c r="R369" s="254"/>
      <c r="S369" s="255" t="s">
        <v>2710</v>
      </c>
      <c r="T369" s="255"/>
      <c r="U369" s="254"/>
      <c r="V369" s="254"/>
    </row>
    <row r="370" spans="1:22">
      <c r="A370" s="254">
        <v>369</v>
      </c>
      <c r="B370" s="254" t="s">
        <v>357</v>
      </c>
      <c r="C370" s="254" t="s">
        <v>358</v>
      </c>
      <c r="D370" s="254" t="s">
        <v>19</v>
      </c>
      <c r="E370" s="254" t="s">
        <v>6774</v>
      </c>
      <c r="F370" s="254" t="s">
        <v>2519</v>
      </c>
      <c r="G370" s="254">
        <v>2006</v>
      </c>
      <c r="H370" s="254">
        <v>50.403172499999997</v>
      </c>
      <c r="I370" s="254">
        <v>-113.26124780000001</v>
      </c>
      <c r="J370" s="254" t="s">
        <v>42</v>
      </c>
      <c r="K370" s="254" t="s">
        <v>1510</v>
      </c>
      <c r="L370" s="254" t="s">
        <v>6797</v>
      </c>
      <c r="M370" s="254" t="s">
        <v>6797</v>
      </c>
      <c r="N370" s="254" t="s">
        <v>26</v>
      </c>
      <c r="O370" s="254" t="s">
        <v>1510</v>
      </c>
      <c r="P370" s="254"/>
      <c r="Q370" s="254"/>
      <c r="R370" s="254"/>
      <c r="S370" s="255" t="s">
        <v>2710</v>
      </c>
      <c r="T370" s="255"/>
      <c r="U370" s="254"/>
      <c r="V370" s="254"/>
    </row>
    <row r="371" spans="1:22">
      <c r="A371" s="254">
        <v>370</v>
      </c>
      <c r="B371" s="254" t="s">
        <v>357</v>
      </c>
      <c r="C371" s="254" t="s">
        <v>358</v>
      </c>
      <c r="D371" s="254" t="s">
        <v>19</v>
      </c>
      <c r="E371" s="254" t="s">
        <v>6774</v>
      </c>
      <c r="F371" s="254" t="s">
        <v>2519</v>
      </c>
      <c r="G371" s="254">
        <v>2006</v>
      </c>
      <c r="H371" s="254">
        <v>50.403172499999997</v>
      </c>
      <c r="I371" s="254">
        <v>-113.26124780000001</v>
      </c>
      <c r="J371" s="254" t="s">
        <v>42</v>
      </c>
      <c r="K371" s="254" t="s">
        <v>1510</v>
      </c>
      <c r="L371" s="254" t="s">
        <v>6798</v>
      </c>
      <c r="M371" s="254" t="s">
        <v>6798</v>
      </c>
      <c r="N371" s="254" t="s">
        <v>26</v>
      </c>
      <c r="O371" s="254" t="s">
        <v>1510</v>
      </c>
      <c r="P371" s="254"/>
      <c r="Q371" s="254"/>
      <c r="R371" s="254"/>
      <c r="S371" s="255" t="s">
        <v>2710</v>
      </c>
      <c r="T371" s="255"/>
      <c r="U371" s="254"/>
      <c r="V371" s="254"/>
    </row>
    <row r="372" spans="1:22">
      <c r="A372" s="254">
        <v>371</v>
      </c>
      <c r="B372" s="254" t="s">
        <v>357</v>
      </c>
      <c r="C372" s="254" t="s">
        <v>358</v>
      </c>
      <c r="D372" s="254" t="s">
        <v>19</v>
      </c>
      <c r="E372" s="254" t="s">
        <v>6774</v>
      </c>
      <c r="F372" s="254" t="s">
        <v>2519</v>
      </c>
      <c r="G372" s="254">
        <v>2006</v>
      </c>
      <c r="H372" s="254">
        <v>50.403172499999997</v>
      </c>
      <c r="I372" s="254">
        <v>-113.26124780000001</v>
      </c>
      <c r="J372" s="254" t="s">
        <v>42</v>
      </c>
      <c r="K372" s="254" t="s">
        <v>1510</v>
      </c>
      <c r="L372" s="254" t="s">
        <v>6799</v>
      </c>
      <c r="M372" s="254" t="s">
        <v>6799</v>
      </c>
      <c r="N372" s="254" t="s">
        <v>26</v>
      </c>
      <c r="O372" s="254" t="s">
        <v>1510</v>
      </c>
      <c r="P372" s="254"/>
      <c r="Q372" s="254"/>
      <c r="R372" s="254"/>
      <c r="S372" s="255" t="s">
        <v>2710</v>
      </c>
      <c r="T372" s="255"/>
      <c r="U372" s="254"/>
      <c r="V372" s="254"/>
    </row>
    <row r="373" spans="1:22">
      <c r="A373" s="254">
        <v>372</v>
      </c>
      <c r="B373" s="254" t="s">
        <v>357</v>
      </c>
      <c r="C373" s="254" t="s">
        <v>358</v>
      </c>
      <c r="D373" s="254" t="s">
        <v>19</v>
      </c>
      <c r="E373" s="254" t="s">
        <v>6774</v>
      </c>
      <c r="F373" s="254" t="s">
        <v>2519</v>
      </c>
      <c r="G373" s="254">
        <v>2006</v>
      </c>
      <c r="H373" s="254">
        <v>50.403172499999997</v>
      </c>
      <c r="I373" s="254">
        <v>-113.26124780000001</v>
      </c>
      <c r="J373" s="254" t="s">
        <v>42</v>
      </c>
      <c r="K373" s="254" t="s">
        <v>1510</v>
      </c>
      <c r="L373" s="254" t="s">
        <v>6800</v>
      </c>
      <c r="M373" s="254" t="s">
        <v>6800</v>
      </c>
      <c r="N373" s="254" t="s">
        <v>26</v>
      </c>
      <c r="O373" s="254" t="s">
        <v>1510</v>
      </c>
      <c r="P373" s="254"/>
      <c r="Q373" s="254"/>
      <c r="R373" s="254"/>
      <c r="S373" s="255" t="s">
        <v>2710</v>
      </c>
      <c r="T373" s="255"/>
      <c r="U373" s="254"/>
      <c r="V373" s="254"/>
    </row>
    <row r="374" spans="1:22">
      <c r="A374" s="254">
        <v>373</v>
      </c>
      <c r="B374" s="254" t="s">
        <v>357</v>
      </c>
      <c r="C374" s="254" t="s">
        <v>358</v>
      </c>
      <c r="D374" s="254" t="s">
        <v>19</v>
      </c>
      <c r="E374" s="254" t="s">
        <v>6774</v>
      </c>
      <c r="F374" s="254" t="s">
        <v>2519</v>
      </c>
      <c r="G374" s="254">
        <v>2006</v>
      </c>
      <c r="H374" s="254">
        <v>50.403172499999997</v>
      </c>
      <c r="I374" s="254">
        <v>-113.26124780000001</v>
      </c>
      <c r="J374" s="254" t="s">
        <v>42</v>
      </c>
      <c r="K374" s="254" t="s">
        <v>1510</v>
      </c>
      <c r="L374" s="254" t="s">
        <v>6801</v>
      </c>
      <c r="M374" s="254" t="s">
        <v>6801</v>
      </c>
      <c r="N374" s="254" t="s">
        <v>26</v>
      </c>
      <c r="O374" s="254" t="s">
        <v>1510</v>
      </c>
      <c r="P374" s="254"/>
      <c r="Q374" s="254"/>
      <c r="R374" s="254"/>
      <c r="S374" s="255" t="s">
        <v>2710</v>
      </c>
      <c r="T374" s="255"/>
      <c r="U374" s="254"/>
      <c r="V374" s="254"/>
    </row>
    <row r="375" spans="1:22">
      <c r="A375" s="254">
        <v>374</v>
      </c>
      <c r="B375" s="254" t="s">
        <v>357</v>
      </c>
      <c r="C375" s="254" t="s">
        <v>358</v>
      </c>
      <c r="D375" s="254" t="s">
        <v>19</v>
      </c>
      <c r="E375" s="254" t="s">
        <v>6774</v>
      </c>
      <c r="F375" s="254" t="s">
        <v>2519</v>
      </c>
      <c r="G375" s="254">
        <v>2006</v>
      </c>
      <c r="H375" s="254">
        <v>50.403172499999997</v>
      </c>
      <c r="I375" s="254">
        <v>-113.26124780000001</v>
      </c>
      <c r="J375" s="254" t="s">
        <v>42</v>
      </c>
      <c r="K375" s="254" t="s">
        <v>1510</v>
      </c>
      <c r="L375" s="254" t="s">
        <v>6802</v>
      </c>
      <c r="M375" s="254" t="s">
        <v>6802</v>
      </c>
      <c r="N375" s="254" t="s">
        <v>26</v>
      </c>
      <c r="O375" s="254" t="s">
        <v>1510</v>
      </c>
      <c r="P375" s="254"/>
      <c r="Q375" s="254"/>
      <c r="R375" s="254"/>
      <c r="S375" s="255" t="s">
        <v>2710</v>
      </c>
      <c r="T375" s="255"/>
      <c r="U375" s="254"/>
      <c r="V375" s="254"/>
    </row>
    <row r="376" spans="1:22">
      <c r="A376" s="254">
        <v>375</v>
      </c>
      <c r="B376" s="254" t="s">
        <v>357</v>
      </c>
      <c r="C376" s="254" t="s">
        <v>358</v>
      </c>
      <c r="D376" s="254" t="s">
        <v>19</v>
      </c>
      <c r="E376" s="254" t="s">
        <v>6774</v>
      </c>
      <c r="F376" s="254" t="s">
        <v>2519</v>
      </c>
      <c r="G376" s="254">
        <v>2006</v>
      </c>
      <c r="H376" s="254">
        <v>50.403172499999997</v>
      </c>
      <c r="I376" s="254">
        <v>-113.26124780000001</v>
      </c>
      <c r="J376" s="254" t="s">
        <v>42</v>
      </c>
      <c r="K376" s="254" t="s">
        <v>1510</v>
      </c>
      <c r="L376" s="254" t="s">
        <v>6803</v>
      </c>
      <c r="M376" s="254" t="s">
        <v>6803</v>
      </c>
      <c r="N376" s="254" t="s">
        <v>26</v>
      </c>
      <c r="O376" s="254" t="s">
        <v>1510</v>
      </c>
      <c r="P376" s="254"/>
      <c r="Q376" s="254"/>
      <c r="R376" s="254"/>
      <c r="S376" s="255" t="s">
        <v>2710</v>
      </c>
      <c r="T376" s="255"/>
      <c r="U376" s="254"/>
      <c r="V376" s="254"/>
    </row>
    <row r="377" spans="1:22">
      <c r="A377" s="254">
        <v>376</v>
      </c>
      <c r="B377" s="254" t="s">
        <v>357</v>
      </c>
      <c r="C377" s="254" t="s">
        <v>358</v>
      </c>
      <c r="D377" s="254" t="s">
        <v>19</v>
      </c>
      <c r="E377" s="254" t="s">
        <v>6774</v>
      </c>
      <c r="F377" s="254" t="s">
        <v>2519</v>
      </c>
      <c r="G377" s="254">
        <v>2006</v>
      </c>
      <c r="H377" s="254">
        <v>50.403172499999997</v>
      </c>
      <c r="I377" s="254">
        <v>-113.26124780000001</v>
      </c>
      <c r="J377" s="254" t="s">
        <v>42</v>
      </c>
      <c r="K377" s="254" t="s">
        <v>1510</v>
      </c>
      <c r="L377" s="254" t="s">
        <v>6804</v>
      </c>
      <c r="M377" s="254" t="s">
        <v>6804</v>
      </c>
      <c r="N377" s="254" t="s">
        <v>26</v>
      </c>
      <c r="O377" s="254" t="s">
        <v>1510</v>
      </c>
      <c r="P377" s="254"/>
      <c r="Q377" s="254"/>
      <c r="R377" s="254"/>
      <c r="S377" s="255" t="s">
        <v>2710</v>
      </c>
      <c r="T377" s="255"/>
      <c r="U377" s="254"/>
      <c r="V377" s="254"/>
    </row>
    <row r="378" spans="1:22">
      <c r="A378" s="254">
        <v>377</v>
      </c>
      <c r="B378" s="254" t="s">
        <v>357</v>
      </c>
      <c r="C378" s="254" t="s">
        <v>358</v>
      </c>
      <c r="D378" s="254" t="s">
        <v>19</v>
      </c>
      <c r="E378" s="254" t="s">
        <v>6774</v>
      </c>
      <c r="F378" s="254" t="s">
        <v>2519</v>
      </c>
      <c r="G378" s="254">
        <v>2006</v>
      </c>
      <c r="H378" s="254">
        <v>50.403172499999997</v>
      </c>
      <c r="I378" s="254">
        <v>-113.26124780000001</v>
      </c>
      <c r="J378" s="254" t="s">
        <v>42</v>
      </c>
      <c r="K378" s="254" t="s">
        <v>1510</v>
      </c>
      <c r="L378" s="254" t="s">
        <v>6805</v>
      </c>
      <c r="M378" s="254" t="s">
        <v>6805</v>
      </c>
      <c r="N378" s="254" t="s">
        <v>26</v>
      </c>
      <c r="O378" s="254" t="s">
        <v>1510</v>
      </c>
      <c r="P378" s="254"/>
      <c r="Q378" s="254"/>
      <c r="R378" s="254"/>
      <c r="S378" s="255" t="s">
        <v>2710</v>
      </c>
      <c r="T378" s="255"/>
      <c r="U378" s="254"/>
      <c r="V378" s="254"/>
    </row>
    <row r="379" spans="1:22">
      <c r="A379" s="254">
        <v>378</v>
      </c>
      <c r="B379" s="254" t="s">
        <v>357</v>
      </c>
      <c r="C379" s="254" t="s">
        <v>358</v>
      </c>
      <c r="D379" s="254" t="s">
        <v>19</v>
      </c>
      <c r="E379" s="254" t="s">
        <v>6774</v>
      </c>
      <c r="F379" s="254" t="s">
        <v>2519</v>
      </c>
      <c r="G379" s="254">
        <v>2005</v>
      </c>
      <c r="H379" s="254">
        <v>50.403172499999997</v>
      </c>
      <c r="I379" s="254">
        <v>-113.26124780000001</v>
      </c>
      <c r="J379" s="254" t="s">
        <v>42</v>
      </c>
      <c r="K379" s="254" t="s">
        <v>1510</v>
      </c>
      <c r="L379" s="254" t="s">
        <v>6806</v>
      </c>
      <c r="M379" s="254" t="s">
        <v>6806</v>
      </c>
      <c r="N379" s="254" t="s">
        <v>26</v>
      </c>
      <c r="O379" s="254" t="s">
        <v>1510</v>
      </c>
      <c r="P379" s="254"/>
      <c r="Q379" s="254"/>
      <c r="R379" s="254"/>
      <c r="S379" s="255" t="s">
        <v>2710</v>
      </c>
      <c r="T379" s="255"/>
      <c r="U379" s="254"/>
      <c r="V379" s="254"/>
    </row>
    <row r="380" spans="1:22">
      <c r="A380" s="254">
        <v>379</v>
      </c>
      <c r="B380" s="254" t="s">
        <v>357</v>
      </c>
      <c r="C380" s="254" t="s">
        <v>358</v>
      </c>
      <c r="D380" s="254" t="s">
        <v>19</v>
      </c>
      <c r="E380" s="254" t="s">
        <v>6774</v>
      </c>
      <c r="F380" s="254" t="s">
        <v>2519</v>
      </c>
      <c r="G380" s="254">
        <v>2005</v>
      </c>
      <c r="H380" s="254">
        <v>50.403172499999997</v>
      </c>
      <c r="I380" s="254">
        <v>-113.26124780000001</v>
      </c>
      <c r="J380" s="254" t="s">
        <v>42</v>
      </c>
      <c r="K380" s="254" t="s">
        <v>1510</v>
      </c>
      <c r="L380" s="254" t="s">
        <v>6807</v>
      </c>
      <c r="M380" s="254" t="s">
        <v>6807</v>
      </c>
      <c r="N380" s="254" t="s">
        <v>26</v>
      </c>
      <c r="O380" s="254" t="s">
        <v>1510</v>
      </c>
      <c r="P380" s="254"/>
      <c r="Q380" s="254"/>
      <c r="R380" s="254"/>
      <c r="S380" s="255" t="s">
        <v>2710</v>
      </c>
      <c r="T380" s="255"/>
      <c r="U380" s="254"/>
      <c r="V380" s="254"/>
    </row>
    <row r="381" spans="1:22">
      <c r="A381" s="254">
        <v>380</v>
      </c>
      <c r="B381" s="254" t="s">
        <v>357</v>
      </c>
      <c r="C381" s="254" t="s">
        <v>358</v>
      </c>
      <c r="D381" s="254" t="s">
        <v>19</v>
      </c>
      <c r="E381" s="254" t="s">
        <v>6774</v>
      </c>
      <c r="F381" s="254" t="s">
        <v>2519</v>
      </c>
      <c r="G381" s="254">
        <v>2005</v>
      </c>
      <c r="H381" s="254">
        <v>50.403172499999997</v>
      </c>
      <c r="I381" s="254">
        <v>-113.26124780000001</v>
      </c>
      <c r="J381" s="254" t="s">
        <v>42</v>
      </c>
      <c r="K381" s="254" t="s">
        <v>1510</v>
      </c>
      <c r="L381" s="254" t="s">
        <v>6808</v>
      </c>
      <c r="M381" s="254" t="s">
        <v>6808</v>
      </c>
      <c r="N381" s="254" t="s">
        <v>26</v>
      </c>
      <c r="O381" s="254" t="s">
        <v>1510</v>
      </c>
      <c r="P381" s="254"/>
      <c r="Q381" s="254"/>
      <c r="R381" s="254"/>
      <c r="S381" s="255" t="s">
        <v>2710</v>
      </c>
      <c r="T381" s="255"/>
      <c r="U381" s="254"/>
      <c r="V381" s="254"/>
    </row>
    <row r="382" spans="1:22">
      <c r="A382" s="254">
        <v>381</v>
      </c>
      <c r="B382" s="254" t="s">
        <v>357</v>
      </c>
      <c r="C382" s="254" t="s">
        <v>358</v>
      </c>
      <c r="D382" s="254" t="s">
        <v>19</v>
      </c>
      <c r="E382" s="254" t="s">
        <v>6774</v>
      </c>
      <c r="F382" s="254" t="s">
        <v>2519</v>
      </c>
      <c r="G382" s="254">
        <v>2005</v>
      </c>
      <c r="H382" s="254">
        <v>50.403172499999997</v>
      </c>
      <c r="I382" s="254">
        <v>-113.26124780000001</v>
      </c>
      <c r="J382" s="254" t="s">
        <v>42</v>
      </c>
      <c r="K382" s="254" t="s">
        <v>1510</v>
      </c>
      <c r="L382" s="254" t="s">
        <v>6809</v>
      </c>
      <c r="M382" s="254" t="s">
        <v>6809</v>
      </c>
      <c r="N382" s="254" t="s">
        <v>26</v>
      </c>
      <c r="O382" s="254" t="s">
        <v>1510</v>
      </c>
      <c r="P382" s="254"/>
      <c r="Q382" s="254"/>
      <c r="R382" s="254"/>
      <c r="S382" s="255" t="s">
        <v>2710</v>
      </c>
      <c r="T382" s="255"/>
      <c r="U382" s="254"/>
      <c r="V382" s="254"/>
    </row>
    <row r="383" spans="1:22">
      <c r="A383" s="254">
        <v>382</v>
      </c>
      <c r="B383" s="254" t="s">
        <v>357</v>
      </c>
      <c r="C383" s="254" t="s">
        <v>358</v>
      </c>
      <c r="D383" s="254" t="s">
        <v>19</v>
      </c>
      <c r="E383" s="254" t="s">
        <v>6774</v>
      </c>
      <c r="F383" s="254" t="s">
        <v>2519</v>
      </c>
      <c r="G383" s="254">
        <v>2005</v>
      </c>
      <c r="H383" s="254">
        <v>50.403172499999997</v>
      </c>
      <c r="I383" s="254">
        <v>-113.26124780000001</v>
      </c>
      <c r="J383" s="254" t="s">
        <v>42</v>
      </c>
      <c r="K383" s="254" t="s">
        <v>1510</v>
      </c>
      <c r="L383" s="254" t="s">
        <v>6810</v>
      </c>
      <c r="M383" s="254" t="s">
        <v>6810</v>
      </c>
      <c r="N383" s="254" t="s">
        <v>26</v>
      </c>
      <c r="O383" s="254" t="s">
        <v>1510</v>
      </c>
      <c r="P383" s="254"/>
      <c r="Q383" s="254"/>
      <c r="R383" s="254"/>
      <c r="S383" s="255" t="s">
        <v>2710</v>
      </c>
      <c r="T383" s="255"/>
      <c r="U383" s="254"/>
      <c r="V383" s="254"/>
    </row>
    <row r="384" spans="1:22">
      <c r="A384" s="254">
        <v>383</v>
      </c>
      <c r="B384" s="254" t="s">
        <v>357</v>
      </c>
      <c r="C384" s="254" t="s">
        <v>358</v>
      </c>
      <c r="D384" s="254" t="s">
        <v>19</v>
      </c>
      <c r="E384" s="254" t="s">
        <v>6774</v>
      </c>
      <c r="F384" s="254" t="s">
        <v>2519</v>
      </c>
      <c r="G384" s="254">
        <v>2005</v>
      </c>
      <c r="H384" s="254">
        <v>50.403172499999997</v>
      </c>
      <c r="I384" s="254">
        <v>-113.26124780000001</v>
      </c>
      <c r="J384" s="254" t="s">
        <v>42</v>
      </c>
      <c r="K384" s="254" t="s">
        <v>1510</v>
      </c>
      <c r="L384" s="254" t="s">
        <v>6811</v>
      </c>
      <c r="M384" s="254" t="s">
        <v>6811</v>
      </c>
      <c r="N384" s="254" t="s">
        <v>26</v>
      </c>
      <c r="O384" s="254" t="s">
        <v>1510</v>
      </c>
      <c r="P384" s="254"/>
      <c r="Q384" s="254"/>
      <c r="R384" s="254"/>
      <c r="S384" s="255" t="s">
        <v>2710</v>
      </c>
      <c r="T384" s="255"/>
      <c r="U384" s="254"/>
      <c r="V384" s="254"/>
    </row>
    <row r="385" spans="1:22">
      <c r="A385" s="254">
        <v>384</v>
      </c>
      <c r="B385" s="254" t="s">
        <v>357</v>
      </c>
      <c r="C385" s="254" t="s">
        <v>358</v>
      </c>
      <c r="D385" s="254" t="s">
        <v>19</v>
      </c>
      <c r="E385" s="254" t="s">
        <v>6774</v>
      </c>
      <c r="F385" s="254" t="s">
        <v>2519</v>
      </c>
      <c r="G385" s="254">
        <v>2005</v>
      </c>
      <c r="H385" s="254">
        <v>50.403172499999997</v>
      </c>
      <c r="I385" s="254">
        <v>-113.26124780000001</v>
      </c>
      <c r="J385" s="254" t="s">
        <v>42</v>
      </c>
      <c r="K385" s="254" t="s">
        <v>1510</v>
      </c>
      <c r="L385" s="254" t="s">
        <v>6812</v>
      </c>
      <c r="M385" s="254" t="s">
        <v>6812</v>
      </c>
      <c r="N385" s="254" t="s">
        <v>26</v>
      </c>
      <c r="O385" s="254" t="s">
        <v>1510</v>
      </c>
      <c r="P385" s="254"/>
      <c r="Q385" s="254"/>
      <c r="R385" s="254"/>
      <c r="S385" s="255" t="s">
        <v>2710</v>
      </c>
      <c r="T385" s="255"/>
      <c r="U385" s="254"/>
      <c r="V385" s="254"/>
    </row>
    <row r="386" spans="1:22">
      <c r="A386" s="254">
        <v>385</v>
      </c>
      <c r="B386" s="254" t="s">
        <v>357</v>
      </c>
      <c r="C386" s="254" t="s">
        <v>358</v>
      </c>
      <c r="D386" s="254" t="s">
        <v>19</v>
      </c>
      <c r="E386" s="254" t="s">
        <v>6774</v>
      </c>
      <c r="F386" s="254" t="s">
        <v>2519</v>
      </c>
      <c r="G386" s="254">
        <v>2005</v>
      </c>
      <c r="H386" s="254">
        <v>50.403172499999997</v>
      </c>
      <c r="I386" s="254">
        <v>-113.26124780000001</v>
      </c>
      <c r="J386" s="254" t="s">
        <v>42</v>
      </c>
      <c r="K386" s="254" t="s">
        <v>1510</v>
      </c>
      <c r="L386" s="254" t="s">
        <v>6813</v>
      </c>
      <c r="M386" s="254" t="s">
        <v>6813</v>
      </c>
      <c r="N386" s="254" t="s">
        <v>26</v>
      </c>
      <c r="O386" s="254" t="s">
        <v>1510</v>
      </c>
      <c r="P386" s="254"/>
      <c r="Q386" s="254"/>
      <c r="R386" s="254"/>
      <c r="S386" s="255" t="s">
        <v>2710</v>
      </c>
      <c r="T386" s="255"/>
      <c r="U386" s="254"/>
      <c r="V386" s="254"/>
    </row>
    <row r="387" spans="1:22">
      <c r="A387" s="254">
        <v>386</v>
      </c>
      <c r="B387" s="254" t="s">
        <v>357</v>
      </c>
      <c r="C387" s="254" t="s">
        <v>358</v>
      </c>
      <c r="D387" s="254" t="s">
        <v>19</v>
      </c>
      <c r="E387" s="254" t="s">
        <v>6774</v>
      </c>
      <c r="F387" s="254" t="s">
        <v>2519</v>
      </c>
      <c r="G387" s="254">
        <v>2005</v>
      </c>
      <c r="H387" s="254">
        <v>50.403172499999997</v>
      </c>
      <c r="I387" s="254">
        <v>-113.26124780000001</v>
      </c>
      <c r="J387" s="254" t="s">
        <v>42</v>
      </c>
      <c r="K387" s="254" t="s">
        <v>1510</v>
      </c>
      <c r="L387" s="254" t="s">
        <v>6814</v>
      </c>
      <c r="M387" s="254" t="s">
        <v>6814</v>
      </c>
      <c r="N387" s="254" t="s">
        <v>26</v>
      </c>
      <c r="O387" s="254" t="s">
        <v>1510</v>
      </c>
      <c r="P387" s="254"/>
      <c r="Q387" s="254"/>
      <c r="R387" s="254"/>
      <c r="S387" s="255" t="s">
        <v>2710</v>
      </c>
      <c r="T387" s="255"/>
      <c r="U387" s="254"/>
      <c r="V387" s="254"/>
    </row>
    <row r="388" spans="1:22">
      <c r="A388" s="254">
        <v>387</v>
      </c>
      <c r="B388" s="254" t="s">
        <v>357</v>
      </c>
      <c r="C388" s="254" t="s">
        <v>358</v>
      </c>
      <c r="D388" s="254" t="s">
        <v>19</v>
      </c>
      <c r="E388" s="254" t="s">
        <v>6774</v>
      </c>
      <c r="F388" s="254" t="s">
        <v>2519</v>
      </c>
      <c r="G388" s="254">
        <v>2005</v>
      </c>
      <c r="H388" s="254">
        <v>50.403172499999997</v>
      </c>
      <c r="I388" s="254">
        <v>-113.26124780000001</v>
      </c>
      <c r="J388" s="254" t="s">
        <v>42</v>
      </c>
      <c r="K388" s="254" t="s">
        <v>1510</v>
      </c>
      <c r="L388" s="254" t="s">
        <v>6815</v>
      </c>
      <c r="M388" s="254" t="s">
        <v>6815</v>
      </c>
      <c r="N388" s="254" t="s">
        <v>26</v>
      </c>
      <c r="O388" s="254" t="s">
        <v>1510</v>
      </c>
      <c r="P388" s="254"/>
      <c r="Q388" s="254"/>
      <c r="R388" s="254"/>
      <c r="S388" s="255" t="s">
        <v>2710</v>
      </c>
      <c r="T388" s="255"/>
      <c r="U388" s="254"/>
      <c r="V388" s="254"/>
    </row>
    <row r="389" spans="1:22">
      <c r="A389" s="254">
        <v>388</v>
      </c>
      <c r="B389" s="254" t="s">
        <v>357</v>
      </c>
      <c r="C389" s="254" t="s">
        <v>358</v>
      </c>
      <c r="D389" s="254" t="s">
        <v>19</v>
      </c>
      <c r="E389" s="254" t="s">
        <v>2704</v>
      </c>
      <c r="F389" s="254" t="s">
        <v>2519</v>
      </c>
      <c r="G389" s="254">
        <v>2006</v>
      </c>
      <c r="H389" s="254">
        <v>49.598402999999998</v>
      </c>
      <c r="I389" s="254">
        <v>-112.643258</v>
      </c>
      <c r="J389" s="254" t="s">
        <v>42</v>
      </c>
      <c r="K389" s="254" t="s">
        <v>1510</v>
      </c>
      <c r="L389" s="254" t="s">
        <v>6816</v>
      </c>
      <c r="M389" s="254" t="s">
        <v>6816</v>
      </c>
      <c r="N389" s="254" t="s">
        <v>26</v>
      </c>
      <c r="O389" s="254" t="s">
        <v>1510</v>
      </c>
      <c r="P389" s="254"/>
      <c r="Q389" s="254"/>
      <c r="R389" s="254"/>
      <c r="S389" s="255" t="s">
        <v>2710</v>
      </c>
      <c r="T389" s="255"/>
      <c r="U389" s="254"/>
      <c r="V389" s="254"/>
    </row>
    <row r="390" spans="1:22">
      <c r="A390" s="254">
        <v>389</v>
      </c>
      <c r="B390" s="254" t="s">
        <v>357</v>
      </c>
      <c r="C390" s="254" t="s">
        <v>358</v>
      </c>
      <c r="D390" s="254" t="s">
        <v>19</v>
      </c>
      <c r="E390" s="254" t="s">
        <v>2704</v>
      </c>
      <c r="F390" s="254" t="s">
        <v>2519</v>
      </c>
      <c r="G390" s="254">
        <v>2006</v>
      </c>
      <c r="H390" s="254">
        <v>49.598402999999998</v>
      </c>
      <c r="I390" s="254">
        <v>-112.643258</v>
      </c>
      <c r="J390" s="254" t="s">
        <v>42</v>
      </c>
      <c r="K390" s="254" t="s">
        <v>1510</v>
      </c>
      <c r="L390" s="254" t="s">
        <v>6817</v>
      </c>
      <c r="M390" s="254" t="s">
        <v>6817</v>
      </c>
      <c r="N390" s="254" t="s">
        <v>26</v>
      </c>
      <c r="O390" s="254" t="s">
        <v>1510</v>
      </c>
      <c r="P390" s="254"/>
      <c r="Q390" s="254"/>
      <c r="R390" s="254"/>
      <c r="S390" s="255" t="s">
        <v>2710</v>
      </c>
      <c r="T390" s="255"/>
      <c r="U390" s="254"/>
      <c r="V390" s="254"/>
    </row>
    <row r="391" spans="1:22">
      <c r="A391" s="254">
        <v>390</v>
      </c>
      <c r="B391" s="254" t="s">
        <v>357</v>
      </c>
      <c r="C391" s="254" t="s">
        <v>358</v>
      </c>
      <c r="D391" s="254" t="s">
        <v>19</v>
      </c>
      <c r="E391" s="254" t="s">
        <v>8114</v>
      </c>
      <c r="F391" s="254" t="s">
        <v>2519</v>
      </c>
      <c r="G391" s="254">
        <v>2005</v>
      </c>
      <c r="H391" s="254">
        <v>46.565316299999999</v>
      </c>
      <c r="I391" s="254">
        <v>-66.461916400000007</v>
      </c>
      <c r="J391" s="254" t="s">
        <v>42</v>
      </c>
      <c r="K391" s="254" t="s">
        <v>1510</v>
      </c>
      <c r="L391" s="254" t="s">
        <v>6818</v>
      </c>
      <c r="M391" s="254" t="s">
        <v>6818</v>
      </c>
      <c r="N391" s="254" t="s">
        <v>26</v>
      </c>
      <c r="O391" s="254" t="s">
        <v>1510</v>
      </c>
      <c r="P391" s="254"/>
      <c r="Q391" s="254"/>
      <c r="R391" s="254"/>
      <c r="S391" s="255" t="s">
        <v>2710</v>
      </c>
      <c r="T391" s="255"/>
      <c r="U391" s="254"/>
      <c r="V391" s="254"/>
    </row>
    <row r="392" spans="1:22">
      <c r="A392" s="254">
        <v>391</v>
      </c>
      <c r="B392" s="254" t="s">
        <v>357</v>
      </c>
      <c r="C392" s="254" t="s">
        <v>358</v>
      </c>
      <c r="D392" s="254" t="s">
        <v>19</v>
      </c>
      <c r="E392" s="254" t="s">
        <v>8114</v>
      </c>
      <c r="F392" s="254" t="s">
        <v>2519</v>
      </c>
      <c r="G392" s="254">
        <v>2005</v>
      </c>
      <c r="H392" s="254">
        <v>46.565316299999999</v>
      </c>
      <c r="I392" s="254">
        <v>-66.461916400000007</v>
      </c>
      <c r="J392" s="254" t="s">
        <v>42</v>
      </c>
      <c r="K392" s="254" t="s">
        <v>1510</v>
      </c>
      <c r="L392" s="254" t="s">
        <v>6819</v>
      </c>
      <c r="M392" s="254" t="s">
        <v>6819</v>
      </c>
      <c r="N392" s="254" t="s">
        <v>26</v>
      </c>
      <c r="O392" s="254" t="s">
        <v>1510</v>
      </c>
      <c r="P392" s="254"/>
      <c r="Q392" s="254"/>
      <c r="R392" s="254"/>
      <c r="S392" s="255" t="s">
        <v>2710</v>
      </c>
      <c r="T392" s="255"/>
      <c r="U392" s="254"/>
      <c r="V392" s="254"/>
    </row>
    <row r="393" spans="1:22">
      <c r="A393" s="254">
        <v>392</v>
      </c>
      <c r="B393" s="254" t="s">
        <v>357</v>
      </c>
      <c r="C393" s="254" t="s">
        <v>358</v>
      </c>
      <c r="D393" s="254" t="s">
        <v>19</v>
      </c>
      <c r="E393" s="254" t="s">
        <v>8114</v>
      </c>
      <c r="F393" s="254" t="s">
        <v>2519</v>
      </c>
      <c r="G393" s="254">
        <v>2005</v>
      </c>
      <c r="H393" s="254">
        <v>46.565316299999999</v>
      </c>
      <c r="I393" s="254">
        <v>-66.461916400000007</v>
      </c>
      <c r="J393" s="254" t="s">
        <v>42</v>
      </c>
      <c r="K393" s="254" t="s">
        <v>1510</v>
      </c>
      <c r="L393" s="254" t="s">
        <v>6820</v>
      </c>
      <c r="M393" s="254" t="s">
        <v>6820</v>
      </c>
      <c r="N393" s="254" t="s">
        <v>26</v>
      </c>
      <c r="O393" s="254" t="s">
        <v>1510</v>
      </c>
      <c r="P393" s="254"/>
      <c r="Q393" s="254"/>
      <c r="R393" s="254"/>
      <c r="S393" s="255" t="s">
        <v>2710</v>
      </c>
      <c r="T393" s="255"/>
      <c r="U393" s="254"/>
      <c r="V393" s="254"/>
    </row>
    <row r="394" spans="1:22">
      <c r="A394" s="254">
        <v>393</v>
      </c>
      <c r="B394" s="254" t="s">
        <v>357</v>
      </c>
      <c r="C394" s="254" t="s">
        <v>358</v>
      </c>
      <c r="D394" s="254" t="s">
        <v>19</v>
      </c>
      <c r="E394" s="254" t="s">
        <v>6821</v>
      </c>
      <c r="F394" s="254" t="s">
        <v>2519</v>
      </c>
      <c r="G394" s="254">
        <v>2005</v>
      </c>
      <c r="H394" s="254">
        <v>49.714117600000002</v>
      </c>
      <c r="I394" s="254">
        <v>-108.00821809999999</v>
      </c>
      <c r="J394" s="254" t="s">
        <v>42</v>
      </c>
      <c r="K394" s="254" t="s">
        <v>1510</v>
      </c>
      <c r="L394" s="254" t="s">
        <v>6822</v>
      </c>
      <c r="M394" s="254" t="s">
        <v>6822</v>
      </c>
      <c r="N394" s="254" t="s">
        <v>26</v>
      </c>
      <c r="O394" s="254" t="s">
        <v>1510</v>
      </c>
      <c r="P394" s="254"/>
      <c r="Q394" s="254"/>
      <c r="R394" s="254"/>
      <c r="S394" s="255" t="s">
        <v>2710</v>
      </c>
      <c r="T394" s="255"/>
      <c r="U394" s="254"/>
      <c r="V394" s="254"/>
    </row>
    <row r="395" spans="1:22">
      <c r="A395" s="254">
        <v>394</v>
      </c>
      <c r="B395" s="254" t="s">
        <v>357</v>
      </c>
      <c r="C395" s="254" t="s">
        <v>358</v>
      </c>
      <c r="D395" s="254" t="s">
        <v>19</v>
      </c>
      <c r="E395" s="254" t="s">
        <v>6823</v>
      </c>
      <c r="F395" s="254" t="s">
        <v>2519</v>
      </c>
      <c r="G395" s="254">
        <v>2007</v>
      </c>
      <c r="H395" s="254">
        <v>51.291700499999997</v>
      </c>
      <c r="I395" s="254">
        <v>-114.0143635</v>
      </c>
      <c r="J395" s="254" t="s">
        <v>42</v>
      </c>
      <c r="K395" s="254" t="s">
        <v>1510</v>
      </c>
      <c r="L395" s="254" t="s">
        <v>6824</v>
      </c>
      <c r="M395" s="254" t="s">
        <v>6824</v>
      </c>
      <c r="N395" s="254" t="s">
        <v>26</v>
      </c>
      <c r="O395" s="254" t="s">
        <v>1510</v>
      </c>
      <c r="P395" s="254"/>
      <c r="Q395" s="254"/>
      <c r="R395" s="254"/>
      <c r="S395" s="255" t="s">
        <v>2710</v>
      </c>
      <c r="T395" s="255"/>
      <c r="U395" s="254"/>
      <c r="V395" s="254"/>
    </row>
    <row r="396" spans="1:22">
      <c r="A396" s="254">
        <v>395</v>
      </c>
      <c r="B396" s="254" t="s">
        <v>357</v>
      </c>
      <c r="C396" s="254" t="s">
        <v>358</v>
      </c>
      <c r="D396" s="254" t="s">
        <v>19</v>
      </c>
      <c r="E396" s="254" t="s">
        <v>6825</v>
      </c>
      <c r="F396" s="254" t="s">
        <v>2519</v>
      </c>
      <c r="G396" s="254">
        <v>2007</v>
      </c>
      <c r="H396" s="254">
        <v>49.264615900000003</v>
      </c>
      <c r="I396" s="254">
        <v>-102.28252519999999</v>
      </c>
      <c r="J396" s="254" t="s">
        <v>42</v>
      </c>
      <c r="K396" s="254" t="s">
        <v>1510</v>
      </c>
      <c r="L396" s="254" t="s">
        <v>6826</v>
      </c>
      <c r="M396" s="254" t="s">
        <v>6826</v>
      </c>
      <c r="N396" s="254" t="s">
        <v>26</v>
      </c>
      <c r="O396" s="254" t="s">
        <v>1510</v>
      </c>
      <c r="P396" s="254"/>
      <c r="Q396" s="254"/>
      <c r="R396" s="254"/>
      <c r="S396" s="255" t="s">
        <v>2710</v>
      </c>
      <c r="T396" s="255"/>
      <c r="U396" s="254"/>
      <c r="V396" s="254"/>
    </row>
    <row r="397" spans="1:22">
      <c r="A397" s="254">
        <v>396</v>
      </c>
      <c r="B397" s="254" t="s">
        <v>357</v>
      </c>
      <c r="C397" s="254" t="s">
        <v>358</v>
      </c>
      <c r="D397" s="254" t="s">
        <v>19</v>
      </c>
      <c r="E397" s="254" t="s">
        <v>6825</v>
      </c>
      <c r="F397" s="254" t="s">
        <v>2519</v>
      </c>
      <c r="G397" s="254">
        <v>2007</v>
      </c>
      <c r="H397" s="254">
        <v>49.264615900000003</v>
      </c>
      <c r="I397" s="254">
        <v>-102.28252519999999</v>
      </c>
      <c r="J397" s="254" t="s">
        <v>42</v>
      </c>
      <c r="K397" s="254" t="s">
        <v>1510</v>
      </c>
      <c r="L397" s="254" t="s">
        <v>6827</v>
      </c>
      <c r="M397" s="254" t="s">
        <v>6827</v>
      </c>
      <c r="N397" s="254" t="s">
        <v>26</v>
      </c>
      <c r="O397" s="254" t="s">
        <v>1510</v>
      </c>
      <c r="P397" s="254"/>
      <c r="Q397" s="254"/>
      <c r="R397" s="254"/>
      <c r="S397" s="255" t="s">
        <v>2710</v>
      </c>
      <c r="T397" s="255"/>
      <c r="U397" s="254"/>
      <c r="V397" s="254"/>
    </row>
    <row r="398" spans="1:22">
      <c r="A398" s="254">
        <v>397</v>
      </c>
      <c r="B398" s="254" t="s">
        <v>357</v>
      </c>
      <c r="C398" s="254" t="s">
        <v>358</v>
      </c>
      <c r="D398" s="254" t="s">
        <v>19</v>
      </c>
      <c r="E398" s="254" t="s">
        <v>6825</v>
      </c>
      <c r="F398" s="254" t="s">
        <v>2519</v>
      </c>
      <c r="G398" s="254">
        <v>2007</v>
      </c>
      <c r="H398" s="254">
        <v>49.264615900000003</v>
      </c>
      <c r="I398" s="254">
        <v>-102.28252519999999</v>
      </c>
      <c r="J398" s="254" t="s">
        <v>42</v>
      </c>
      <c r="K398" s="254" t="s">
        <v>1510</v>
      </c>
      <c r="L398" s="254" t="s">
        <v>6828</v>
      </c>
      <c r="M398" s="254" t="s">
        <v>6828</v>
      </c>
      <c r="N398" s="254" t="s">
        <v>26</v>
      </c>
      <c r="O398" s="254" t="s">
        <v>1510</v>
      </c>
      <c r="P398" s="254"/>
      <c r="Q398" s="254"/>
      <c r="R398" s="254"/>
      <c r="S398" s="255" t="s">
        <v>2710</v>
      </c>
      <c r="T398" s="255"/>
      <c r="U398" s="254"/>
      <c r="V398" s="254"/>
    </row>
    <row r="399" spans="1:22">
      <c r="A399" s="254">
        <v>398</v>
      </c>
      <c r="B399" s="254" t="s">
        <v>357</v>
      </c>
      <c r="C399" s="254" t="s">
        <v>358</v>
      </c>
      <c r="D399" s="254" t="s">
        <v>19</v>
      </c>
      <c r="E399" s="254" t="s">
        <v>6825</v>
      </c>
      <c r="F399" s="254" t="s">
        <v>2519</v>
      </c>
      <c r="G399" s="254">
        <v>2005</v>
      </c>
      <c r="H399" s="254">
        <v>49.264615900000003</v>
      </c>
      <c r="I399" s="254">
        <v>-102.28252519999999</v>
      </c>
      <c r="J399" s="254" t="s">
        <v>42</v>
      </c>
      <c r="K399" s="254" t="s">
        <v>1510</v>
      </c>
      <c r="L399" s="254" t="s">
        <v>6829</v>
      </c>
      <c r="M399" s="254" t="s">
        <v>6829</v>
      </c>
      <c r="N399" s="254" t="s">
        <v>26</v>
      </c>
      <c r="O399" s="254" t="s">
        <v>1510</v>
      </c>
      <c r="P399" s="254"/>
      <c r="Q399" s="254"/>
      <c r="R399" s="254"/>
      <c r="S399" s="255" t="s">
        <v>2710</v>
      </c>
      <c r="T399" s="255"/>
      <c r="U399" s="254"/>
      <c r="V399" s="254"/>
    </row>
    <row r="400" spans="1:22">
      <c r="A400" s="254">
        <v>399</v>
      </c>
      <c r="B400" s="254" t="s">
        <v>357</v>
      </c>
      <c r="C400" s="254" t="s">
        <v>358</v>
      </c>
      <c r="D400" s="254" t="s">
        <v>19</v>
      </c>
      <c r="E400" s="254" t="s">
        <v>6825</v>
      </c>
      <c r="F400" s="254" t="s">
        <v>2519</v>
      </c>
      <c r="G400" s="254">
        <v>2005</v>
      </c>
      <c r="H400" s="254">
        <v>49.264615900000003</v>
      </c>
      <c r="I400" s="254">
        <v>-102.28252519999999</v>
      </c>
      <c r="J400" s="254" t="s">
        <v>42</v>
      </c>
      <c r="K400" s="254" t="s">
        <v>1510</v>
      </c>
      <c r="L400" s="254" t="s">
        <v>6830</v>
      </c>
      <c r="M400" s="254" t="s">
        <v>6830</v>
      </c>
      <c r="N400" s="254" t="s">
        <v>26</v>
      </c>
      <c r="O400" s="254" t="s">
        <v>1510</v>
      </c>
      <c r="P400" s="254"/>
      <c r="Q400" s="254"/>
      <c r="R400" s="254"/>
      <c r="S400" s="255" t="s">
        <v>2710</v>
      </c>
      <c r="T400" s="255"/>
      <c r="U400" s="254"/>
      <c r="V400" s="254"/>
    </row>
    <row r="401" spans="1:22">
      <c r="A401" s="254">
        <v>400</v>
      </c>
      <c r="B401" s="254" t="s">
        <v>357</v>
      </c>
      <c r="C401" s="254" t="s">
        <v>358</v>
      </c>
      <c r="D401" s="254" t="s">
        <v>19</v>
      </c>
      <c r="E401" s="254" t="s">
        <v>6825</v>
      </c>
      <c r="F401" s="254" t="s">
        <v>2519</v>
      </c>
      <c r="G401" s="254">
        <v>2005</v>
      </c>
      <c r="H401" s="254">
        <v>49.264615900000003</v>
      </c>
      <c r="I401" s="254">
        <v>-102.28252519999999</v>
      </c>
      <c r="J401" s="254" t="s">
        <v>42</v>
      </c>
      <c r="K401" s="254" t="s">
        <v>1510</v>
      </c>
      <c r="L401" s="254" t="s">
        <v>6831</v>
      </c>
      <c r="M401" s="254" t="s">
        <v>6831</v>
      </c>
      <c r="N401" s="254" t="s">
        <v>26</v>
      </c>
      <c r="O401" s="254" t="s">
        <v>1510</v>
      </c>
      <c r="P401" s="254"/>
      <c r="Q401" s="254"/>
      <c r="R401" s="254"/>
      <c r="S401" s="255" t="s">
        <v>2710</v>
      </c>
      <c r="T401" s="255"/>
      <c r="U401" s="254"/>
      <c r="V401" s="254"/>
    </row>
    <row r="402" spans="1:22">
      <c r="A402" s="254">
        <v>401</v>
      </c>
      <c r="B402" s="254" t="s">
        <v>357</v>
      </c>
      <c r="C402" s="254" t="s">
        <v>358</v>
      </c>
      <c r="D402" s="254" t="s">
        <v>19</v>
      </c>
      <c r="E402" s="254" t="s">
        <v>6825</v>
      </c>
      <c r="F402" s="254" t="s">
        <v>2519</v>
      </c>
      <c r="G402" s="254">
        <v>2005</v>
      </c>
      <c r="H402" s="254">
        <v>49.264615900000003</v>
      </c>
      <c r="I402" s="254">
        <v>-102.28252519999999</v>
      </c>
      <c r="J402" s="254" t="s">
        <v>42</v>
      </c>
      <c r="K402" s="254" t="s">
        <v>1510</v>
      </c>
      <c r="L402" s="254" t="s">
        <v>6832</v>
      </c>
      <c r="M402" s="254" t="s">
        <v>6832</v>
      </c>
      <c r="N402" s="254" t="s">
        <v>26</v>
      </c>
      <c r="O402" s="254" t="s">
        <v>1510</v>
      </c>
      <c r="P402" s="254"/>
      <c r="Q402" s="254"/>
      <c r="R402" s="254"/>
      <c r="S402" s="255" t="s">
        <v>2710</v>
      </c>
      <c r="T402" s="255"/>
      <c r="U402" s="254"/>
      <c r="V402" s="254"/>
    </row>
    <row r="403" spans="1:22">
      <c r="A403" s="254">
        <v>402</v>
      </c>
      <c r="B403" s="254" t="s">
        <v>357</v>
      </c>
      <c r="C403" s="254" t="s">
        <v>358</v>
      </c>
      <c r="D403" s="254" t="s">
        <v>19</v>
      </c>
      <c r="E403" s="254" t="s">
        <v>6825</v>
      </c>
      <c r="F403" s="254" t="s">
        <v>2519</v>
      </c>
      <c r="G403" s="254">
        <v>2005</v>
      </c>
      <c r="H403" s="254">
        <v>49.264615900000003</v>
      </c>
      <c r="I403" s="254">
        <v>-102.28252519999999</v>
      </c>
      <c r="J403" s="254" t="s">
        <v>42</v>
      </c>
      <c r="K403" s="254" t="s">
        <v>1510</v>
      </c>
      <c r="L403" s="254" t="s">
        <v>6833</v>
      </c>
      <c r="M403" s="254" t="s">
        <v>6833</v>
      </c>
      <c r="N403" s="254" t="s">
        <v>26</v>
      </c>
      <c r="O403" s="254" t="s">
        <v>1510</v>
      </c>
      <c r="P403" s="254"/>
      <c r="Q403" s="254"/>
      <c r="R403" s="254"/>
      <c r="S403" s="255" t="s">
        <v>2710</v>
      </c>
      <c r="T403" s="255"/>
      <c r="U403" s="254"/>
      <c r="V403" s="254"/>
    </row>
    <row r="404" spans="1:22">
      <c r="A404" s="254">
        <v>403</v>
      </c>
      <c r="B404" s="254" t="s">
        <v>357</v>
      </c>
      <c r="C404" s="254" t="s">
        <v>358</v>
      </c>
      <c r="D404" s="254" t="s">
        <v>19</v>
      </c>
      <c r="E404" s="254" t="s">
        <v>6834</v>
      </c>
      <c r="F404" s="254" t="s">
        <v>2519</v>
      </c>
      <c r="G404" s="254">
        <v>2005</v>
      </c>
      <c r="H404" s="254">
        <v>53.9332706</v>
      </c>
      <c r="I404" s="254">
        <v>-116.5765035</v>
      </c>
      <c r="J404" s="254" t="s">
        <v>42</v>
      </c>
      <c r="K404" s="254" t="s">
        <v>1510</v>
      </c>
      <c r="L404" s="254" t="s">
        <v>6835</v>
      </c>
      <c r="M404" s="254" t="s">
        <v>6835</v>
      </c>
      <c r="N404" s="254" t="s">
        <v>26</v>
      </c>
      <c r="O404" s="254" t="s">
        <v>1510</v>
      </c>
      <c r="P404" s="254"/>
      <c r="Q404" s="254"/>
      <c r="R404" s="254"/>
      <c r="S404" s="255" t="s">
        <v>2710</v>
      </c>
      <c r="T404" s="255"/>
      <c r="U404" s="254"/>
      <c r="V404" s="254"/>
    </row>
    <row r="405" spans="1:22">
      <c r="A405" s="254">
        <v>404</v>
      </c>
      <c r="B405" s="254" t="s">
        <v>357</v>
      </c>
      <c r="C405" s="254" t="s">
        <v>358</v>
      </c>
      <c r="D405" s="254" t="s">
        <v>19</v>
      </c>
      <c r="E405" s="254" t="s">
        <v>6834</v>
      </c>
      <c r="F405" s="254" t="s">
        <v>2519</v>
      </c>
      <c r="G405" s="254">
        <v>2005</v>
      </c>
      <c r="H405" s="254">
        <v>53.9332706</v>
      </c>
      <c r="I405" s="254">
        <v>-116.5765035</v>
      </c>
      <c r="J405" s="254" t="s">
        <v>42</v>
      </c>
      <c r="K405" s="254" t="s">
        <v>1510</v>
      </c>
      <c r="L405" s="254" t="s">
        <v>6836</v>
      </c>
      <c r="M405" s="254" t="s">
        <v>6836</v>
      </c>
      <c r="N405" s="254" t="s">
        <v>26</v>
      </c>
      <c r="O405" s="254" t="s">
        <v>1510</v>
      </c>
      <c r="P405" s="254"/>
      <c r="Q405" s="254"/>
      <c r="R405" s="254"/>
      <c r="S405" s="255" t="s">
        <v>2710</v>
      </c>
      <c r="T405" s="255"/>
      <c r="U405" s="254"/>
      <c r="V405" s="254"/>
    </row>
    <row r="406" spans="1:22">
      <c r="A406" s="254">
        <v>405</v>
      </c>
      <c r="B406" s="254" t="s">
        <v>357</v>
      </c>
      <c r="C406" s="254" t="s">
        <v>358</v>
      </c>
      <c r="D406" s="254" t="s">
        <v>19</v>
      </c>
      <c r="E406" s="254" t="s">
        <v>6834</v>
      </c>
      <c r="F406" s="254" t="s">
        <v>2519</v>
      </c>
      <c r="G406" s="254">
        <v>2005</v>
      </c>
      <c r="H406" s="254">
        <v>53.9332706</v>
      </c>
      <c r="I406" s="254">
        <v>-116.5765035</v>
      </c>
      <c r="J406" s="254" t="s">
        <v>42</v>
      </c>
      <c r="K406" s="254" t="s">
        <v>1510</v>
      </c>
      <c r="L406" s="254" t="s">
        <v>6837</v>
      </c>
      <c r="M406" s="254" t="s">
        <v>6837</v>
      </c>
      <c r="N406" s="254" t="s">
        <v>26</v>
      </c>
      <c r="O406" s="254" t="s">
        <v>1510</v>
      </c>
      <c r="P406" s="254"/>
      <c r="Q406" s="254"/>
      <c r="R406" s="254"/>
      <c r="S406" s="255" t="s">
        <v>2710</v>
      </c>
      <c r="T406" s="255"/>
      <c r="U406" s="254"/>
      <c r="V406" s="254"/>
    </row>
    <row r="407" spans="1:22">
      <c r="A407" s="254">
        <v>406</v>
      </c>
      <c r="B407" s="254" t="s">
        <v>357</v>
      </c>
      <c r="C407" s="254" t="s">
        <v>358</v>
      </c>
      <c r="D407" s="254" t="s">
        <v>19</v>
      </c>
      <c r="E407" s="254" t="s">
        <v>6834</v>
      </c>
      <c r="F407" s="254" t="s">
        <v>2519</v>
      </c>
      <c r="G407" s="254">
        <v>2005</v>
      </c>
      <c r="H407" s="254">
        <v>53.9332706</v>
      </c>
      <c r="I407" s="254">
        <v>-116.5765035</v>
      </c>
      <c r="J407" s="254" t="s">
        <v>42</v>
      </c>
      <c r="K407" s="254" t="s">
        <v>1510</v>
      </c>
      <c r="L407" s="254" t="s">
        <v>6838</v>
      </c>
      <c r="M407" s="254" t="s">
        <v>6838</v>
      </c>
      <c r="N407" s="254" t="s">
        <v>26</v>
      </c>
      <c r="O407" s="254" t="s">
        <v>1510</v>
      </c>
      <c r="P407" s="254"/>
      <c r="Q407" s="254"/>
      <c r="R407" s="254"/>
      <c r="S407" s="255" t="s">
        <v>2710</v>
      </c>
      <c r="T407" s="255"/>
      <c r="U407" s="254"/>
      <c r="V407" s="254"/>
    </row>
    <row r="408" spans="1:22">
      <c r="A408" s="254">
        <v>407</v>
      </c>
      <c r="B408" s="254" t="s">
        <v>357</v>
      </c>
      <c r="C408" s="254" t="s">
        <v>358</v>
      </c>
      <c r="D408" s="254" t="s">
        <v>19</v>
      </c>
      <c r="E408" s="254" t="s">
        <v>6834</v>
      </c>
      <c r="F408" s="254" t="s">
        <v>2519</v>
      </c>
      <c r="G408" s="254">
        <v>2005</v>
      </c>
      <c r="H408" s="254">
        <v>53.9332706</v>
      </c>
      <c r="I408" s="254">
        <v>-116.5765035</v>
      </c>
      <c r="J408" s="254" t="s">
        <v>42</v>
      </c>
      <c r="K408" s="254" t="s">
        <v>1510</v>
      </c>
      <c r="L408" s="254" t="s">
        <v>6839</v>
      </c>
      <c r="M408" s="254" t="s">
        <v>6839</v>
      </c>
      <c r="N408" s="254" t="s">
        <v>26</v>
      </c>
      <c r="O408" s="254" t="s">
        <v>1510</v>
      </c>
      <c r="P408" s="254"/>
      <c r="Q408" s="254"/>
      <c r="R408" s="254"/>
      <c r="S408" s="255" t="s">
        <v>2710</v>
      </c>
      <c r="T408" s="255"/>
      <c r="U408" s="254"/>
      <c r="V408" s="254"/>
    </row>
    <row r="409" spans="1:22">
      <c r="A409" s="254">
        <v>408</v>
      </c>
      <c r="B409" s="254" t="s">
        <v>357</v>
      </c>
      <c r="C409" s="254" t="s">
        <v>358</v>
      </c>
      <c r="D409" s="254" t="s">
        <v>19</v>
      </c>
      <c r="E409" s="254" t="s">
        <v>6834</v>
      </c>
      <c r="F409" s="254" t="s">
        <v>2519</v>
      </c>
      <c r="G409" s="254">
        <v>2005</v>
      </c>
      <c r="H409" s="254">
        <v>53.9332706</v>
      </c>
      <c r="I409" s="254">
        <v>-116.5765035</v>
      </c>
      <c r="J409" s="254" t="s">
        <v>42</v>
      </c>
      <c r="K409" s="254" t="s">
        <v>1510</v>
      </c>
      <c r="L409" s="254" t="s">
        <v>6840</v>
      </c>
      <c r="M409" s="254" t="s">
        <v>6840</v>
      </c>
      <c r="N409" s="254" t="s">
        <v>26</v>
      </c>
      <c r="O409" s="254" t="s">
        <v>1510</v>
      </c>
      <c r="P409" s="254"/>
      <c r="Q409" s="254"/>
      <c r="R409" s="254"/>
      <c r="S409" s="255" t="s">
        <v>2710</v>
      </c>
      <c r="T409" s="255"/>
      <c r="U409" s="254"/>
      <c r="V409" s="254"/>
    </row>
    <row r="410" spans="1:22">
      <c r="A410" s="254">
        <v>409</v>
      </c>
      <c r="B410" s="254" t="s">
        <v>357</v>
      </c>
      <c r="C410" s="254" t="s">
        <v>358</v>
      </c>
      <c r="D410" s="254" t="s">
        <v>19</v>
      </c>
      <c r="E410" s="254" t="s">
        <v>6834</v>
      </c>
      <c r="F410" s="254" t="s">
        <v>2519</v>
      </c>
      <c r="G410" s="254">
        <v>2005</v>
      </c>
      <c r="H410" s="254">
        <v>53.9332706</v>
      </c>
      <c r="I410" s="254">
        <v>-116.5765035</v>
      </c>
      <c r="J410" s="254" t="s">
        <v>42</v>
      </c>
      <c r="K410" s="254" t="s">
        <v>1510</v>
      </c>
      <c r="L410" s="254" t="s">
        <v>6841</v>
      </c>
      <c r="M410" s="254" t="s">
        <v>6841</v>
      </c>
      <c r="N410" s="254" t="s">
        <v>26</v>
      </c>
      <c r="O410" s="254" t="s">
        <v>1510</v>
      </c>
      <c r="P410" s="254"/>
      <c r="Q410" s="254"/>
      <c r="R410" s="254"/>
      <c r="S410" s="255" t="s">
        <v>2710</v>
      </c>
      <c r="T410" s="255"/>
      <c r="U410" s="254"/>
      <c r="V410" s="254"/>
    </row>
    <row r="411" spans="1:22">
      <c r="A411" s="254">
        <v>410</v>
      </c>
      <c r="B411" s="254" t="s">
        <v>357</v>
      </c>
      <c r="C411" s="254" t="s">
        <v>358</v>
      </c>
      <c r="D411" s="254" t="s">
        <v>19</v>
      </c>
      <c r="E411" s="254" t="s">
        <v>6834</v>
      </c>
      <c r="F411" s="254" t="s">
        <v>2519</v>
      </c>
      <c r="G411" s="254">
        <v>2005</v>
      </c>
      <c r="H411" s="254">
        <v>53.9332706</v>
      </c>
      <c r="I411" s="254">
        <v>-116.5765035</v>
      </c>
      <c r="J411" s="254" t="s">
        <v>42</v>
      </c>
      <c r="K411" s="254" t="s">
        <v>1510</v>
      </c>
      <c r="L411" s="254" t="s">
        <v>6842</v>
      </c>
      <c r="M411" s="254" t="s">
        <v>6842</v>
      </c>
      <c r="N411" s="254" t="s">
        <v>26</v>
      </c>
      <c r="O411" s="254" t="s">
        <v>1510</v>
      </c>
      <c r="P411" s="254"/>
      <c r="Q411" s="254"/>
      <c r="R411" s="254"/>
      <c r="S411" s="255" t="s">
        <v>2710</v>
      </c>
      <c r="T411" s="255"/>
      <c r="U411" s="254"/>
      <c r="V411" s="254"/>
    </row>
    <row r="412" spans="1:22">
      <c r="A412" s="254">
        <v>411</v>
      </c>
      <c r="B412" s="254" t="s">
        <v>357</v>
      </c>
      <c r="C412" s="254" t="s">
        <v>358</v>
      </c>
      <c r="D412" s="254" t="s">
        <v>19</v>
      </c>
      <c r="E412" s="254" t="s">
        <v>6834</v>
      </c>
      <c r="F412" s="254" t="s">
        <v>2519</v>
      </c>
      <c r="G412" s="254">
        <v>2005</v>
      </c>
      <c r="H412" s="254">
        <v>53.9332706</v>
      </c>
      <c r="I412" s="254">
        <v>-116.5765035</v>
      </c>
      <c r="J412" s="254" t="s">
        <v>42</v>
      </c>
      <c r="K412" s="254" t="s">
        <v>1510</v>
      </c>
      <c r="L412" s="254" t="s">
        <v>6843</v>
      </c>
      <c r="M412" s="254" t="s">
        <v>6843</v>
      </c>
      <c r="N412" s="254" t="s">
        <v>26</v>
      </c>
      <c r="O412" s="254" t="s">
        <v>1510</v>
      </c>
      <c r="P412" s="254"/>
      <c r="Q412" s="254"/>
      <c r="R412" s="254"/>
      <c r="S412" s="255" t="s">
        <v>2710</v>
      </c>
      <c r="T412" s="255"/>
      <c r="U412" s="254"/>
      <c r="V412" s="254"/>
    </row>
    <row r="413" spans="1:22">
      <c r="A413" s="254">
        <v>412</v>
      </c>
      <c r="B413" s="254" t="s">
        <v>357</v>
      </c>
      <c r="C413" s="254" t="s">
        <v>358</v>
      </c>
      <c r="D413" s="254" t="s">
        <v>19</v>
      </c>
      <c r="E413" s="254" t="s">
        <v>6834</v>
      </c>
      <c r="F413" s="254" t="s">
        <v>2519</v>
      </c>
      <c r="G413" s="254">
        <v>2005</v>
      </c>
      <c r="H413" s="254">
        <v>53.9332706</v>
      </c>
      <c r="I413" s="254">
        <v>-116.5765035</v>
      </c>
      <c r="J413" s="254" t="s">
        <v>42</v>
      </c>
      <c r="K413" s="254" t="s">
        <v>1510</v>
      </c>
      <c r="L413" s="254" t="s">
        <v>6844</v>
      </c>
      <c r="M413" s="254" t="s">
        <v>6844</v>
      </c>
      <c r="N413" s="254" t="s">
        <v>26</v>
      </c>
      <c r="O413" s="254" t="s">
        <v>1510</v>
      </c>
      <c r="P413" s="254"/>
      <c r="Q413" s="254"/>
      <c r="R413" s="254"/>
      <c r="S413" s="255" t="s">
        <v>2710</v>
      </c>
      <c r="T413" s="255"/>
      <c r="U413" s="254"/>
      <c r="V413" s="254"/>
    </row>
    <row r="414" spans="1:22">
      <c r="A414" s="254">
        <v>413</v>
      </c>
      <c r="B414" s="254" t="s">
        <v>357</v>
      </c>
      <c r="C414" s="254" t="s">
        <v>358</v>
      </c>
      <c r="D414" s="254" t="s">
        <v>19</v>
      </c>
      <c r="E414" s="254" t="s">
        <v>6834</v>
      </c>
      <c r="F414" s="254" t="s">
        <v>2519</v>
      </c>
      <c r="G414" s="254">
        <v>2005</v>
      </c>
      <c r="H414" s="254">
        <v>53.9332706</v>
      </c>
      <c r="I414" s="254">
        <v>-116.5765035</v>
      </c>
      <c r="J414" s="254" t="s">
        <v>42</v>
      </c>
      <c r="K414" s="254" t="s">
        <v>1510</v>
      </c>
      <c r="L414" s="254" t="s">
        <v>6845</v>
      </c>
      <c r="M414" s="254" t="s">
        <v>6845</v>
      </c>
      <c r="N414" s="254" t="s">
        <v>26</v>
      </c>
      <c r="O414" s="254" t="s">
        <v>1510</v>
      </c>
      <c r="P414" s="254"/>
      <c r="Q414" s="254"/>
      <c r="R414" s="254"/>
      <c r="S414" s="255" t="s">
        <v>2710</v>
      </c>
      <c r="T414" s="255"/>
      <c r="U414" s="254"/>
      <c r="V414" s="254"/>
    </row>
    <row r="415" spans="1:22">
      <c r="A415" s="254">
        <v>414</v>
      </c>
      <c r="B415" s="254" t="s">
        <v>357</v>
      </c>
      <c r="C415" s="254" t="s">
        <v>358</v>
      </c>
      <c r="D415" s="254" t="s">
        <v>19</v>
      </c>
      <c r="E415" s="254" t="s">
        <v>6834</v>
      </c>
      <c r="F415" s="254" t="s">
        <v>2519</v>
      </c>
      <c r="G415" s="254">
        <v>2005</v>
      </c>
      <c r="H415" s="254">
        <v>53.9332706</v>
      </c>
      <c r="I415" s="254">
        <v>-116.5765035</v>
      </c>
      <c r="J415" s="254" t="s">
        <v>42</v>
      </c>
      <c r="K415" s="254" t="s">
        <v>1510</v>
      </c>
      <c r="L415" s="254" t="s">
        <v>6846</v>
      </c>
      <c r="M415" s="254" t="s">
        <v>6846</v>
      </c>
      <c r="N415" s="254" t="s">
        <v>26</v>
      </c>
      <c r="O415" s="254" t="s">
        <v>1510</v>
      </c>
      <c r="P415" s="254"/>
      <c r="Q415" s="254"/>
      <c r="R415" s="254"/>
      <c r="S415" s="255" t="s">
        <v>2710</v>
      </c>
      <c r="T415" s="255"/>
      <c r="U415" s="254"/>
      <c r="V415" s="254"/>
    </row>
    <row r="416" spans="1:22">
      <c r="A416" s="254">
        <v>415</v>
      </c>
      <c r="B416" s="254" t="s">
        <v>357</v>
      </c>
      <c r="C416" s="254" t="s">
        <v>358</v>
      </c>
      <c r="D416" s="254" t="s">
        <v>19</v>
      </c>
      <c r="E416" s="254" t="s">
        <v>6834</v>
      </c>
      <c r="F416" s="254" t="s">
        <v>2519</v>
      </c>
      <c r="G416" s="254">
        <v>2005</v>
      </c>
      <c r="H416" s="254">
        <v>53.9332706</v>
      </c>
      <c r="I416" s="254">
        <v>-116.5765035</v>
      </c>
      <c r="J416" s="254" t="s">
        <v>42</v>
      </c>
      <c r="K416" s="254" t="s">
        <v>1510</v>
      </c>
      <c r="L416" s="254" t="s">
        <v>6847</v>
      </c>
      <c r="M416" s="254" t="s">
        <v>6847</v>
      </c>
      <c r="N416" s="254" t="s">
        <v>26</v>
      </c>
      <c r="O416" s="254" t="s">
        <v>1510</v>
      </c>
      <c r="P416" s="254"/>
      <c r="Q416" s="254"/>
      <c r="R416" s="254"/>
      <c r="S416" s="255" t="s">
        <v>2710</v>
      </c>
      <c r="T416" s="255"/>
      <c r="U416" s="254"/>
      <c r="V416" s="254"/>
    </row>
    <row r="417" spans="1:22">
      <c r="A417" s="254">
        <v>416</v>
      </c>
      <c r="B417" s="254" t="s">
        <v>357</v>
      </c>
      <c r="C417" s="254" t="s">
        <v>358</v>
      </c>
      <c r="D417" s="254" t="s">
        <v>19</v>
      </c>
      <c r="E417" s="254" t="s">
        <v>6834</v>
      </c>
      <c r="F417" s="254" t="s">
        <v>2519</v>
      </c>
      <c r="G417" s="254">
        <v>2005</v>
      </c>
      <c r="H417" s="254">
        <v>53.9332706</v>
      </c>
      <c r="I417" s="254">
        <v>-116.5765035</v>
      </c>
      <c r="J417" s="254" t="s">
        <v>42</v>
      </c>
      <c r="K417" s="254" t="s">
        <v>1510</v>
      </c>
      <c r="L417" s="254" t="s">
        <v>6848</v>
      </c>
      <c r="M417" s="254" t="s">
        <v>6848</v>
      </c>
      <c r="N417" s="254" t="s">
        <v>26</v>
      </c>
      <c r="O417" s="254" t="s">
        <v>1510</v>
      </c>
      <c r="P417" s="254"/>
      <c r="Q417" s="254"/>
      <c r="R417" s="254"/>
      <c r="S417" s="255" t="s">
        <v>2710</v>
      </c>
      <c r="T417" s="255"/>
      <c r="U417" s="254"/>
      <c r="V417" s="254"/>
    </row>
    <row r="418" spans="1:22">
      <c r="A418" s="254">
        <v>417</v>
      </c>
      <c r="B418" s="254" t="s">
        <v>357</v>
      </c>
      <c r="C418" s="254" t="s">
        <v>358</v>
      </c>
      <c r="D418" s="254" t="s">
        <v>19</v>
      </c>
      <c r="E418" s="254" t="s">
        <v>6834</v>
      </c>
      <c r="F418" s="254" t="s">
        <v>2519</v>
      </c>
      <c r="G418" s="254">
        <v>2005</v>
      </c>
      <c r="H418" s="254">
        <v>53.9332706</v>
      </c>
      <c r="I418" s="254">
        <v>-116.5765035</v>
      </c>
      <c r="J418" s="254" t="s">
        <v>42</v>
      </c>
      <c r="K418" s="254" t="s">
        <v>1510</v>
      </c>
      <c r="L418" s="254" t="s">
        <v>6849</v>
      </c>
      <c r="M418" s="254" t="s">
        <v>6849</v>
      </c>
      <c r="N418" s="254" t="s">
        <v>26</v>
      </c>
      <c r="O418" s="254" t="s">
        <v>1510</v>
      </c>
      <c r="P418" s="254"/>
      <c r="Q418" s="254"/>
      <c r="R418" s="254"/>
      <c r="S418" s="255" t="s">
        <v>2710</v>
      </c>
      <c r="T418" s="255"/>
      <c r="U418" s="254"/>
      <c r="V418" s="254"/>
    </row>
    <row r="419" spans="1:22">
      <c r="A419" s="254">
        <v>418</v>
      </c>
      <c r="B419" s="254" t="s">
        <v>357</v>
      </c>
      <c r="C419" s="254" t="s">
        <v>358</v>
      </c>
      <c r="D419" s="254" t="s">
        <v>19</v>
      </c>
      <c r="E419" s="254" t="s">
        <v>6834</v>
      </c>
      <c r="F419" s="254" t="s">
        <v>2519</v>
      </c>
      <c r="G419" s="254">
        <v>2005</v>
      </c>
      <c r="H419" s="254">
        <v>53.9332706</v>
      </c>
      <c r="I419" s="254">
        <v>-116.5765035</v>
      </c>
      <c r="J419" s="254" t="s">
        <v>42</v>
      </c>
      <c r="K419" s="254" t="s">
        <v>1510</v>
      </c>
      <c r="L419" s="254" t="s">
        <v>6850</v>
      </c>
      <c r="M419" s="254" t="s">
        <v>6850</v>
      </c>
      <c r="N419" s="254" t="s">
        <v>26</v>
      </c>
      <c r="O419" s="254" t="s">
        <v>1510</v>
      </c>
      <c r="P419" s="254"/>
      <c r="Q419" s="254"/>
      <c r="R419" s="254"/>
      <c r="S419" s="255" t="s">
        <v>2710</v>
      </c>
      <c r="T419" s="255"/>
      <c r="U419" s="254"/>
      <c r="V419" s="254"/>
    </row>
    <row r="420" spans="1:22">
      <c r="A420" s="254">
        <v>419</v>
      </c>
      <c r="B420" s="254" t="s">
        <v>357</v>
      </c>
      <c r="C420" s="254" t="s">
        <v>358</v>
      </c>
      <c r="D420" s="254" t="s">
        <v>19</v>
      </c>
      <c r="E420" s="254" t="s">
        <v>6834</v>
      </c>
      <c r="F420" s="254" t="s">
        <v>2519</v>
      </c>
      <c r="G420" s="254">
        <v>2005</v>
      </c>
      <c r="H420" s="254">
        <v>53.9332706</v>
      </c>
      <c r="I420" s="254">
        <v>-116.5765035</v>
      </c>
      <c r="J420" s="254" t="s">
        <v>42</v>
      </c>
      <c r="K420" s="254" t="s">
        <v>1510</v>
      </c>
      <c r="L420" s="254" t="s">
        <v>6851</v>
      </c>
      <c r="M420" s="254" t="s">
        <v>6851</v>
      </c>
      <c r="N420" s="254" t="s">
        <v>26</v>
      </c>
      <c r="O420" s="254" t="s">
        <v>1510</v>
      </c>
      <c r="P420" s="254"/>
      <c r="Q420" s="254"/>
      <c r="R420" s="254"/>
      <c r="S420" s="255" t="s">
        <v>2710</v>
      </c>
      <c r="T420" s="255"/>
      <c r="U420" s="254"/>
      <c r="V420" s="254"/>
    </row>
    <row r="421" spans="1:22">
      <c r="A421" s="254">
        <v>420</v>
      </c>
      <c r="B421" s="254" t="s">
        <v>357</v>
      </c>
      <c r="C421" s="254" t="s">
        <v>358</v>
      </c>
      <c r="D421" s="254" t="s">
        <v>19</v>
      </c>
      <c r="E421" s="254" t="s">
        <v>6834</v>
      </c>
      <c r="F421" s="254" t="s">
        <v>2519</v>
      </c>
      <c r="G421" s="254">
        <v>2005</v>
      </c>
      <c r="H421" s="254">
        <v>53.9332706</v>
      </c>
      <c r="I421" s="254">
        <v>-116.5765035</v>
      </c>
      <c r="J421" s="254" t="s">
        <v>42</v>
      </c>
      <c r="K421" s="254" t="s">
        <v>1510</v>
      </c>
      <c r="L421" s="254" t="s">
        <v>6852</v>
      </c>
      <c r="M421" s="254" t="s">
        <v>6852</v>
      </c>
      <c r="N421" s="254" t="s">
        <v>26</v>
      </c>
      <c r="O421" s="254" t="s">
        <v>1510</v>
      </c>
      <c r="P421" s="254"/>
      <c r="Q421" s="254"/>
      <c r="R421" s="254"/>
      <c r="S421" s="255" t="s">
        <v>2710</v>
      </c>
      <c r="T421" s="255"/>
      <c r="U421" s="254"/>
      <c r="V421" s="254"/>
    </row>
    <row r="422" spans="1:22">
      <c r="A422" s="254">
        <v>421</v>
      </c>
      <c r="B422" s="254" t="s">
        <v>357</v>
      </c>
      <c r="C422" s="254" t="s">
        <v>358</v>
      </c>
      <c r="D422" s="254" t="s">
        <v>19</v>
      </c>
      <c r="E422" s="254" t="s">
        <v>6834</v>
      </c>
      <c r="F422" s="254" t="s">
        <v>2519</v>
      </c>
      <c r="G422" s="254">
        <v>2005</v>
      </c>
      <c r="H422" s="254">
        <v>53.9332706</v>
      </c>
      <c r="I422" s="254">
        <v>-116.5765035</v>
      </c>
      <c r="J422" s="254" t="s">
        <v>42</v>
      </c>
      <c r="K422" s="254" t="s">
        <v>1510</v>
      </c>
      <c r="L422" s="254" t="s">
        <v>6853</v>
      </c>
      <c r="M422" s="254" t="s">
        <v>6853</v>
      </c>
      <c r="N422" s="254" t="s">
        <v>26</v>
      </c>
      <c r="O422" s="254" t="s">
        <v>1510</v>
      </c>
      <c r="P422" s="254"/>
      <c r="Q422" s="254"/>
      <c r="R422" s="254"/>
      <c r="S422" s="255" t="s">
        <v>2710</v>
      </c>
      <c r="T422" s="255"/>
      <c r="U422" s="254"/>
      <c r="V422" s="254"/>
    </row>
    <row r="423" spans="1:22">
      <c r="A423" s="254">
        <v>422</v>
      </c>
      <c r="B423" s="254" t="s">
        <v>357</v>
      </c>
      <c r="C423" s="254" t="s">
        <v>358</v>
      </c>
      <c r="D423" s="254" t="s">
        <v>19</v>
      </c>
      <c r="E423" s="254" t="s">
        <v>6834</v>
      </c>
      <c r="F423" s="254" t="s">
        <v>2519</v>
      </c>
      <c r="G423" s="254">
        <v>2005</v>
      </c>
      <c r="H423" s="254">
        <v>53.9332706</v>
      </c>
      <c r="I423" s="254">
        <v>-116.5765035</v>
      </c>
      <c r="J423" s="254" t="s">
        <v>42</v>
      </c>
      <c r="K423" s="254" t="s">
        <v>1510</v>
      </c>
      <c r="L423" s="254" t="s">
        <v>6854</v>
      </c>
      <c r="M423" s="254" t="s">
        <v>6854</v>
      </c>
      <c r="N423" s="254" t="s">
        <v>26</v>
      </c>
      <c r="O423" s="254" t="s">
        <v>1510</v>
      </c>
      <c r="P423" s="254"/>
      <c r="Q423" s="254"/>
      <c r="R423" s="254"/>
      <c r="S423" s="255" t="s">
        <v>2710</v>
      </c>
      <c r="T423" s="255"/>
      <c r="U423" s="254"/>
      <c r="V423" s="254"/>
    </row>
    <row r="424" spans="1:22">
      <c r="A424" s="254">
        <v>423</v>
      </c>
      <c r="B424" s="254" t="s">
        <v>357</v>
      </c>
      <c r="C424" s="254" t="s">
        <v>358</v>
      </c>
      <c r="D424" s="254" t="s">
        <v>19</v>
      </c>
      <c r="E424" s="254" t="s">
        <v>6834</v>
      </c>
      <c r="F424" s="254" t="s">
        <v>2519</v>
      </c>
      <c r="G424" s="254">
        <v>2005</v>
      </c>
      <c r="H424" s="254">
        <v>53.9332706</v>
      </c>
      <c r="I424" s="254">
        <v>-116.5765035</v>
      </c>
      <c r="J424" s="254" t="s">
        <v>42</v>
      </c>
      <c r="K424" s="254" t="s">
        <v>1510</v>
      </c>
      <c r="L424" s="254" t="s">
        <v>6855</v>
      </c>
      <c r="M424" s="254" t="s">
        <v>6855</v>
      </c>
      <c r="N424" s="254" t="s">
        <v>26</v>
      </c>
      <c r="O424" s="254" t="s">
        <v>1510</v>
      </c>
      <c r="P424" s="254"/>
      <c r="Q424" s="254"/>
      <c r="R424" s="254"/>
      <c r="S424" s="255" t="s">
        <v>2710</v>
      </c>
      <c r="T424" s="255"/>
      <c r="U424" s="254"/>
      <c r="V424" s="254"/>
    </row>
    <row r="425" spans="1:22">
      <c r="A425" s="254">
        <v>424</v>
      </c>
      <c r="B425" s="254" t="s">
        <v>357</v>
      </c>
      <c r="C425" s="254" t="s">
        <v>358</v>
      </c>
      <c r="D425" s="254" t="s">
        <v>19</v>
      </c>
      <c r="E425" s="254" t="s">
        <v>6834</v>
      </c>
      <c r="F425" s="254" t="s">
        <v>2519</v>
      </c>
      <c r="G425" s="254">
        <v>2005</v>
      </c>
      <c r="H425" s="254">
        <v>53.9332706</v>
      </c>
      <c r="I425" s="254">
        <v>-116.5765035</v>
      </c>
      <c r="J425" s="254" t="s">
        <v>42</v>
      </c>
      <c r="K425" s="254" t="s">
        <v>1510</v>
      </c>
      <c r="L425" s="254" t="s">
        <v>6856</v>
      </c>
      <c r="M425" s="254" t="s">
        <v>6856</v>
      </c>
      <c r="N425" s="254" t="s">
        <v>26</v>
      </c>
      <c r="O425" s="254" t="s">
        <v>1510</v>
      </c>
      <c r="P425" s="254"/>
      <c r="Q425" s="254"/>
      <c r="R425" s="254"/>
      <c r="S425" s="255" t="s">
        <v>2710</v>
      </c>
      <c r="T425" s="255"/>
      <c r="U425" s="254"/>
      <c r="V425" s="254"/>
    </row>
    <row r="426" spans="1:22">
      <c r="A426" s="254">
        <v>425</v>
      </c>
      <c r="B426" s="254" t="s">
        <v>357</v>
      </c>
      <c r="C426" s="254" t="s">
        <v>358</v>
      </c>
      <c r="D426" s="254" t="s">
        <v>19</v>
      </c>
      <c r="E426" s="254" t="s">
        <v>6834</v>
      </c>
      <c r="F426" s="254" t="s">
        <v>2519</v>
      </c>
      <c r="G426" s="254">
        <v>2005</v>
      </c>
      <c r="H426" s="254">
        <v>53.9332706</v>
      </c>
      <c r="I426" s="254">
        <v>-116.5765035</v>
      </c>
      <c r="J426" s="254" t="s">
        <v>42</v>
      </c>
      <c r="K426" s="254" t="s">
        <v>1510</v>
      </c>
      <c r="L426" s="254" t="s">
        <v>6857</v>
      </c>
      <c r="M426" s="254" t="s">
        <v>6857</v>
      </c>
      <c r="N426" s="254" t="s">
        <v>26</v>
      </c>
      <c r="O426" s="254" t="s">
        <v>1510</v>
      </c>
      <c r="P426" s="254"/>
      <c r="Q426" s="254"/>
      <c r="R426" s="254"/>
      <c r="S426" s="255" t="s">
        <v>2710</v>
      </c>
      <c r="T426" s="255"/>
      <c r="U426" s="254"/>
      <c r="V426" s="254"/>
    </row>
    <row r="427" spans="1:22">
      <c r="A427" s="254">
        <v>426</v>
      </c>
      <c r="B427" s="254" t="s">
        <v>357</v>
      </c>
      <c r="C427" s="254" t="s">
        <v>358</v>
      </c>
      <c r="D427" s="254" t="s">
        <v>19</v>
      </c>
      <c r="E427" s="254" t="s">
        <v>6834</v>
      </c>
      <c r="F427" s="254" t="s">
        <v>2519</v>
      </c>
      <c r="G427" s="254">
        <v>2005</v>
      </c>
      <c r="H427" s="254">
        <v>53.9332706</v>
      </c>
      <c r="I427" s="254">
        <v>-116.5765035</v>
      </c>
      <c r="J427" s="254" t="s">
        <v>42</v>
      </c>
      <c r="K427" s="254" t="s">
        <v>1510</v>
      </c>
      <c r="L427" s="254" t="s">
        <v>6858</v>
      </c>
      <c r="M427" s="254" t="s">
        <v>6858</v>
      </c>
      <c r="N427" s="254" t="s">
        <v>26</v>
      </c>
      <c r="O427" s="254" t="s">
        <v>1510</v>
      </c>
      <c r="P427" s="254"/>
      <c r="Q427" s="254"/>
      <c r="R427" s="254"/>
      <c r="S427" s="255" t="s">
        <v>2710</v>
      </c>
      <c r="T427" s="255"/>
      <c r="U427" s="254"/>
      <c r="V427" s="254"/>
    </row>
    <row r="428" spans="1:22">
      <c r="A428" s="254">
        <v>427</v>
      </c>
      <c r="B428" s="254" t="s">
        <v>357</v>
      </c>
      <c r="C428" s="254" t="s">
        <v>358</v>
      </c>
      <c r="D428" s="254" t="s">
        <v>19</v>
      </c>
      <c r="E428" s="254" t="s">
        <v>6834</v>
      </c>
      <c r="F428" s="254" t="s">
        <v>2519</v>
      </c>
      <c r="G428" s="254">
        <v>2005</v>
      </c>
      <c r="H428" s="254">
        <v>53.9332706</v>
      </c>
      <c r="I428" s="254">
        <v>-116.5765035</v>
      </c>
      <c r="J428" s="254" t="s">
        <v>42</v>
      </c>
      <c r="K428" s="254" t="s">
        <v>1510</v>
      </c>
      <c r="L428" s="254" t="s">
        <v>6859</v>
      </c>
      <c r="M428" s="254" t="s">
        <v>6859</v>
      </c>
      <c r="N428" s="254" t="s">
        <v>26</v>
      </c>
      <c r="O428" s="254" t="s">
        <v>1510</v>
      </c>
      <c r="P428" s="254"/>
      <c r="Q428" s="254"/>
      <c r="R428" s="254"/>
      <c r="S428" s="255" t="s">
        <v>2710</v>
      </c>
      <c r="T428" s="255"/>
      <c r="U428" s="254"/>
      <c r="V428" s="254"/>
    </row>
    <row r="429" spans="1:22">
      <c r="A429" s="254">
        <v>428</v>
      </c>
      <c r="B429" s="254" t="s">
        <v>357</v>
      </c>
      <c r="C429" s="254" t="s">
        <v>358</v>
      </c>
      <c r="D429" s="254" t="s">
        <v>19</v>
      </c>
      <c r="E429" s="254" t="s">
        <v>6834</v>
      </c>
      <c r="F429" s="254" t="s">
        <v>2519</v>
      </c>
      <c r="G429" s="254">
        <v>2005</v>
      </c>
      <c r="H429" s="254">
        <v>53.9332706</v>
      </c>
      <c r="I429" s="254">
        <v>-116.5765035</v>
      </c>
      <c r="J429" s="254" t="s">
        <v>42</v>
      </c>
      <c r="K429" s="254" t="s">
        <v>1510</v>
      </c>
      <c r="L429" s="254" t="s">
        <v>6860</v>
      </c>
      <c r="M429" s="254" t="s">
        <v>6860</v>
      </c>
      <c r="N429" s="254" t="s">
        <v>26</v>
      </c>
      <c r="O429" s="254" t="s">
        <v>1510</v>
      </c>
      <c r="P429" s="254"/>
      <c r="Q429" s="254"/>
      <c r="R429" s="254"/>
      <c r="S429" s="255" t="s">
        <v>2710</v>
      </c>
      <c r="T429" s="255"/>
      <c r="U429" s="254"/>
      <c r="V429" s="254"/>
    </row>
    <row r="430" spans="1:22">
      <c r="A430" s="254">
        <v>429</v>
      </c>
      <c r="B430" s="254" t="s">
        <v>357</v>
      </c>
      <c r="C430" s="254" t="s">
        <v>358</v>
      </c>
      <c r="D430" s="254" t="s">
        <v>19</v>
      </c>
      <c r="E430" s="254" t="s">
        <v>6834</v>
      </c>
      <c r="F430" s="254" t="s">
        <v>2519</v>
      </c>
      <c r="G430" s="254">
        <v>2005</v>
      </c>
      <c r="H430" s="254">
        <v>53.9332706</v>
      </c>
      <c r="I430" s="254">
        <v>-116.5765035</v>
      </c>
      <c r="J430" s="254" t="s">
        <v>42</v>
      </c>
      <c r="K430" s="254" t="s">
        <v>1510</v>
      </c>
      <c r="L430" s="254" t="s">
        <v>6861</v>
      </c>
      <c r="M430" s="254" t="s">
        <v>6861</v>
      </c>
      <c r="N430" s="254" t="s">
        <v>26</v>
      </c>
      <c r="O430" s="254" t="s">
        <v>1510</v>
      </c>
      <c r="P430" s="254"/>
      <c r="Q430" s="254"/>
      <c r="R430" s="254"/>
      <c r="S430" s="255" t="s">
        <v>2710</v>
      </c>
      <c r="T430" s="255"/>
      <c r="U430" s="254"/>
      <c r="V430" s="254"/>
    </row>
    <row r="431" spans="1:22">
      <c r="A431" s="254">
        <v>430</v>
      </c>
      <c r="B431" s="254" t="s">
        <v>357</v>
      </c>
      <c r="C431" s="254" t="s">
        <v>358</v>
      </c>
      <c r="D431" s="254" t="s">
        <v>19</v>
      </c>
      <c r="E431" s="254" t="s">
        <v>6834</v>
      </c>
      <c r="F431" s="254" t="s">
        <v>2519</v>
      </c>
      <c r="G431" s="254">
        <v>2005</v>
      </c>
      <c r="H431" s="254">
        <v>53.9332706</v>
      </c>
      <c r="I431" s="254">
        <v>-116.5765035</v>
      </c>
      <c r="J431" s="254" t="s">
        <v>42</v>
      </c>
      <c r="K431" s="254" t="s">
        <v>1510</v>
      </c>
      <c r="L431" s="254" t="s">
        <v>6862</v>
      </c>
      <c r="M431" s="254" t="s">
        <v>6862</v>
      </c>
      <c r="N431" s="254" t="s">
        <v>26</v>
      </c>
      <c r="O431" s="254" t="s">
        <v>1510</v>
      </c>
      <c r="P431" s="254"/>
      <c r="Q431" s="254"/>
      <c r="R431" s="254"/>
      <c r="S431" s="255" t="s">
        <v>2710</v>
      </c>
      <c r="T431" s="255"/>
      <c r="U431" s="254"/>
      <c r="V431" s="254"/>
    </row>
    <row r="432" spans="1:22">
      <c r="A432" s="254">
        <v>431</v>
      </c>
      <c r="B432" s="254" t="s">
        <v>357</v>
      </c>
      <c r="C432" s="254" t="s">
        <v>358</v>
      </c>
      <c r="D432" s="254" t="s">
        <v>19</v>
      </c>
      <c r="E432" s="254" t="s">
        <v>6834</v>
      </c>
      <c r="F432" s="254" t="s">
        <v>2519</v>
      </c>
      <c r="G432" s="254">
        <v>2005</v>
      </c>
      <c r="H432" s="254">
        <v>53.9332706</v>
      </c>
      <c r="I432" s="254">
        <v>-116.5765035</v>
      </c>
      <c r="J432" s="254" t="s">
        <v>42</v>
      </c>
      <c r="K432" s="254" t="s">
        <v>1510</v>
      </c>
      <c r="L432" s="254" t="s">
        <v>6863</v>
      </c>
      <c r="M432" s="254" t="s">
        <v>6863</v>
      </c>
      <c r="N432" s="254" t="s">
        <v>26</v>
      </c>
      <c r="O432" s="254" t="s">
        <v>1510</v>
      </c>
      <c r="P432" s="254"/>
      <c r="Q432" s="254"/>
      <c r="R432" s="254"/>
      <c r="S432" s="255" t="s">
        <v>2710</v>
      </c>
      <c r="T432" s="255"/>
      <c r="U432" s="254"/>
      <c r="V432" s="254"/>
    </row>
    <row r="433" spans="1:22">
      <c r="A433" s="254">
        <v>432</v>
      </c>
      <c r="B433" s="254" t="s">
        <v>357</v>
      </c>
      <c r="C433" s="254" t="s">
        <v>358</v>
      </c>
      <c r="D433" s="254" t="s">
        <v>19</v>
      </c>
      <c r="E433" s="254" t="s">
        <v>6834</v>
      </c>
      <c r="F433" s="254" t="s">
        <v>2519</v>
      </c>
      <c r="G433" s="254">
        <v>2005</v>
      </c>
      <c r="H433" s="254">
        <v>53.9332706</v>
      </c>
      <c r="I433" s="254">
        <v>-116.5765035</v>
      </c>
      <c r="J433" s="254" t="s">
        <v>42</v>
      </c>
      <c r="K433" s="254" t="s">
        <v>1510</v>
      </c>
      <c r="L433" s="254" t="s">
        <v>6864</v>
      </c>
      <c r="M433" s="254" t="s">
        <v>6864</v>
      </c>
      <c r="N433" s="254" t="s">
        <v>26</v>
      </c>
      <c r="O433" s="254" t="s">
        <v>1510</v>
      </c>
      <c r="P433" s="254"/>
      <c r="Q433" s="254"/>
      <c r="R433" s="254"/>
      <c r="S433" s="255" t="s">
        <v>2710</v>
      </c>
      <c r="T433" s="255"/>
      <c r="U433" s="254"/>
      <c r="V433" s="254"/>
    </row>
    <row r="434" spans="1:22">
      <c r="A434" s="254">
        <v>433</v>
      </c>
      <c r="B434" s="254" t="s">
        <v>357</v>
      </c>
      <c r="C434" s="254" t="s">
        <v>358</v>
      </c>
      <c r="D434" s="254" t="s">
        <v>19</v>
      </c>
      <c r="E434" s="254" t="s">
        <v>6834</v>
      </c>
      <c r="F434" s="254" t="s">
        <v>2519</v>
      </c>
      <c r="G434" s="254">
        <v>2005</v>
      </c>
      <c r="H434" s="254">
        <v>53.9332706</v>
      </c>
      <c r="I434" s="254">
        <v>-116.5765035</v>
      </c>
      <c r="J434" s="254" t="s">
        <v>42</v>
      </c>
      <c r="K434" s="254" t="s">
        <v>1510</v>
      </c>
      <c r="L434" s="254" t="s">
        <v>6865</v>
      </c>
      <c r="M434" s="254" t="s">
        <v>6865</v>
      </c>
      <c r="N434" s="254" t="s">
        <v>26</v>
      </c>
      <c r="O434" s="254" t="s">
        <v>1510</v>
      </c>
      <c r="P434" s="254"/>
      <c r="Q434" s="254"/>
      <c r="R434" s="254"/>
      <c r="S434" s="255" t="s">
        <v>2710</v>
      </c>
      <c r="T434" s="255"/>
      <c r="U434" s="254"/>
      <c r="V434" s="254"/>
    </row>
    <row r="435" spans="1:22">
      <c r="A435" s="254">
        <v>434</v>
      </c>
      <c r="B435" s="254" t="s">
        <v>357</v>
      </c>
      <c r="C435" s="254" t="s">
        <v>358</v>
      </c>
      <c r="D435" s="254" t="s">
        <v>19</v>
      </c>
      <c r="E435" s="254" t="s">
        <v>6834</v>
      </c>
      <c r="F435" s="254" t="s">
        <v>2519</v>
      </c>
      <c r="G435" s="254">
        <v>2005</v>
      </c>
      <c r="H435" s="254">
        <v>53.9332706</v>
      </c>
      <c r="I435" s="254">
        <v>-116.5765035</v>
      </c>
      <c r="J435" s="254" t="s">
        <v>42</v>
      </c>
      <c r="K435" s="254" t="s">
        <v>1510</v>
      </c>
      <c r="L435" s="254" t="s">
        <v>6866</v>
      </c>
      <c r="M435" s="254" t="s">
        <v>6866</v>
      </c>
      <c r="N435" s="254" t="s">
        <v>26</v>
      </c>
      <c r="O435" s="254" t="s">
        <v>1510</v>
      </c>
      <c r="P435" s="254"/>
      <c r="Q435" s="254"/>
      <c r="R435" s="254"/>
      <c r="S435" s="255" t="s">
        <v>2710</v>
      </c>
      <c r="T435" s="255"/>
      <c r="U435" s="254"/>
      <c r="V435" s="254"/>
    </row>
    <row r="436" spans="1:22">
      <c r="A436" s="254">
        <v>435</v>
      </c>
      <c r="B436" s="254" t="s">
        <v>357</v>
      </c>
      <c r="C436" s="254" t="s">
        <v>358</v>
      </c>
      <c r="D436" s="254" t="s">
        <v>19</v>
      </c>
      <c r="E436" s="254" t="s">
        <v>6834</v>
      </c>
      <c r="F436" s="254" t="s">
        <v>2519</v>
      </c>
      <c r="G436" s="254">
        <v>2005</v>
      </c>
      <c r="H436" s="254">
        <v>53.9332706</v>
      </c>
      <c r="I436" s="254">
        <v>-116.5765035</v>
      </c>
      <c r="J436" s="254" t="s">
        <v>42</v>
      </c>
      <c r="K436" s="254" t="s">
        <v>1510</v>
      </c>
      <c r="L436" s="254" t="s">
        <v>6867</v>
      </c>
      <c r="M436" s="254" t="s">
        <v>6867</v>
      </c>
      <c r="N436" s="254" t="s">
        <v>26</v>
      </c>
      <c r="O436" s="254" t="s">
        <v>1510</v>
      </c>
      <c r="P436" s="254"/>
      <c r="Q436" s="254"/>
      <c r="R436" s="254"/>
      <c r="S436" s="255" t="s">
        <v>2710</v>
      </c>
      <c r="T436" s="255"/>
      <c r="U436" s="254"/>
      <c r="V436" s="254"/>
    </row>
    <row r="437" spans="1:22">
      <c r="A437" s="254">
        <v>436</v>
      </c>
      <c r="B437" s="254" t="s">
        <v>357</v>
      </c>
      <c r="C437" s="254" t="s">
        <v>358</v>
      </c>
      <c r="D437" s="254" t="s">
        <v>19</v>
      </c>
      <c r="E437" s="254" t="s">
        <v>6834</v>
      </c>
      <c r="F437" s="254" t="s">
        <v>2519</v>
      </c>
      <c r="G437" s="254">
        <v>2005</v>
      </c>
      <c r="H437" s="254">
        <v>53.9332706</v>
      </c>
      <c r="I437" s="254">
        <v>-116.5765035</v>
      </c>
      <c r="J437" s="254" t="s">
        <v>42</v>
      </c>
      <c r="K437" s="254" t="s">
        <v>1510</v>
      </c>
      <c r="L437" s="254" t="s">
        <v>6868</v>
      </c>
      <c r="M437" s="254" t="s">
        <v>6868</v>
      </c>
      <c r="N437" s="254" t="s">
        <v>26</v>
      </c>
      <c r="O437" s="254" t="s">
        <v>1510</v>
      </c>
      <c r="P437" s="254"/>
      <c r="Q437" s="254"/>
      <c r="R437" s="254"/>
      <c r="S437" s="255" t="s">
        <v>2710</v>
      </c>
      <c r="T437" s="255"/>
      <c r="U437" s="254"/>
      <c r="V437" s="254"/>
    </row>
    <row r="438" spans="1:22">
      <c r="A438" s="254">
        <v>437</v>
      </c>
      <c r="B438" s="254" t="s">
        <v>357</v>
      </c>
      <c r="C438" s="254" t="s">
        <v>358</v>
      </c>
      <c r="D438" s="254" t="s">
        <v>19</v>
      </c>
      <c r="E438" s="254" t="s">
        <v>6834</v>
      </c>
      <c r="F438" s="254" t="s">
        <v>2519</v>
      </c>
      <c r="G438" s="254">
        <v>2005</v>
      </c>
      <c r="H438" s="254">
        <v>53.9332706</v>
      </c>
      <c r="I438" s="254">
        <v>-116.5765035</v>
      </c>
      <c r="J438" s="254" t="s">
        <v>42</v>
      </c>
      <c r="K438" s="254" t="s">
        <v>1510</v>
      </c>
      <c r="L438" s="254" t="s">
        <v>6869</v>
      </c>
      <c r="M438" s="254" t="s">
        <v>6869</v>
      </c>
      <c r="N438" s="254" t="s">
        <v>26</v>
      </c>
      <c r="O438" s="254" t="s">
        <v>1510</v>
      </c>
      <c r="P438" s="254"/>
      <c r="Q438" s="254"/>
      <c r="R438" s="254"/>
      <c r="S438" s="255" t="s">
        <v>2710</v>
      </c>
      <c r="T438" s="255"/>
      <c r="U438" s="254"/>
      <c r="V438" s="254"/>
    </row>
    <row r="439" spans="1:22">
      <c r="A439" s="254">
        <v>438</v>
      </c>
      <c r="B439" s="254" t="s">
        <v>357</v>
      </c>
      <c r="C439" s="254" t="s">
        <v>358</v>
      </c>
      <c r="D439" s="254" t="s">
        <v>19</v>
      </c>
      <c r="E439" s="254" t="s">
        <v>6834</v>
      </c>
      <c r="F439" s="254" t="s">
        <v>2519</v>
      </c>
      <c r="G439" s="254">
        <v>2005</v>
      </c>
      <c r="H439" s="254">
        <v>53.9332706</v>
      </c>
      <c r="I439" s="254">
        <v>-116.5765035</v>
      </c>
      <c r="J439" s="254" t="s">
        <v>42</v>
      </c>
      <c r="K439" s="254" t="s">
        <v>1510</v>
      </c>
      <c r="L439" s="254" t="s">
        <v>6870</v>
      </c>
      <c r="M439" s="254" t="s">
        <v>6870</v>
      </c>
      <c r="N439" s="254" t="s">
        <v>26</v>
      </c>
      <c r="O439" s="254" t="s">
        <v>1510</v>
      </c>
      <c r="P439" s="254"/>
      <c r="Q439" s="254"/>
      <c r="R439" s="254"/>
      <c r="S439" s="255" t="s">
        <v>2710</v>
      </c>
      <c r="T439" s="255"/>
      <c r="U439" s="254"/>
      <c r="V439" s="254"/>
    </row>
    <row r="440" spans="1:22">
      <c r="A440" s="254">
        <v>439</v>
      </c>
      <c r="B440" s="254" t="s">
        <v>357</v>
      </c>
      <c r="C440" s="254" t="s">
        <v>358</v>
      </c>
      <c r="D440" s="254" t="s">
        <v>19</v>
      </c>
      <c r="E440" s="254" t="s">
        <v>6834</v>
      </c>
      <c r="F440" s="254" t="s">
        <v>2519</v>
      </c>
      <c r="G440" s="254">
        <v>2005</v>
      </c>
      <c r="H440" s="254">
        <v>53.9332706</v>
      </c>
      <c r="I440" s="254">
        <v>-116.5765035</v>
      </c>
      <c r="J440" s="254" t="s">
        <v>42</v>
      </c>
      <c r="K440" s="254" t="s">
        <v>1510</v>
      </c>
      <c r="L440" s="254" t="s">
        <v>6871</v>
      </c>
      <c r="M440" s="254" t="s">
        <v>6871</v>
      </c>
      <c r="N440" s="254" t="s">
        <v>26</v>
      </c>
      <c r="O440" s="254" t="s">
        <v>1510</v>
      </c>
      <c r="P440" s="254"/>
      <c r="Q440" s="254"/>
      <c r="R440" s="254"/>
      <c r="S440" s="255" t="s">
        <v>2710</v>
      </c>
      <c r="T440" s="255"/>
      <c r="U440" s="254"/>
      <c r="V440" s="254"/>
    </row>
    <row r="441" spans="1:22">
      <c r="A441" s="254">
        <v>440</v>
      </c>
      <c r="B441" s="254" t="s">
        <v>357</v>
      </c>
      <c r="C441" s="254" t="s">
        <v>358</v>
      </c>
      <c r="D441" s="254" t="s">
        <v>19</v>
      </c>
      <c r="E441" s="254" t="s">
        <v>6834</v>
      </c>
      <c r="F441" s="254" t="s">
        <v>2519</v>
      </c>
      <c r="G441" s="254">
        <v>2005</v>
      </c>
      <c r="H441" s="254">
        <v>53.9332706</v>
      </c>
      <c r="I441" s="254">
        <v>-116.5765035</v>
      </c>
      <c r="J441" s="254" t="s">
        <v>42</v>
      </c>
      <c r="K441" s="254" t="s">
        <v>1510</v>
      </c>
      <c r="L441" s="254" t="s">
        <v>6872</v>
      </c>
      <c r="M441" s="254" t="s">
        <v>6872</v>
      </c>
      <c r="N441" s="254" t="s">
        <v>26</v>
      </c>
      <c r="O441" s="254" t="s">
        <v>1510</v>
      </c>
      <c r="P441" s="254"/>
      <c r="Q441" s="254"/>
      <c r="R441" s="254"/>
      <c r="S441" s="255" t="s">
        <v>2710</v>
      </c>
      <c r="T441" s="255"/>
      <c r="U441" s="254"/>
      <c r="V441" s="254"/>
    </row>
    <row r="442" spans="1:22">
      <c r="A442" s="254">
        <v>441</v>
      </c>
      <c r="B442" s="254" t="s">
        <v>357</v>
      </c>
      <c r="C442" s="254" t="s">
        <v>358</v>
      </c>
      <c r="D442" s="254" t="s">
        <v>19</v>
      </c>
      <c r="E442" s="254" t="s">
        <v>6834</v>
      </c>
      <c r="F442" s="254" t="s">
        <v>2519</v>
      </c>
      <c r="G442" s="254">
        <v>2005</v>
      </c>
      <c r="H442" s="254">
        <v>53.9332706</v>
      </c>
      <c r="I442" s="254">
        <v>-116.5765035</v>
      </c>
      <c r="J442" s="254" t="s">
        <v>42</v>
      </c>
      <c r="K442" s="254" t="s">
        <v>1510</v>
      </c>
      <c r="L442" s="254" t="s">
        <v>6873</v>
      </c>
      <c r="M442" s="254" t="s">
        <v>6873</v>
      </c>
      <c r="N442" s="254" t="s">
        <v>26</v>
      </c>
      <c r="O442" s="254" t="s">
        <v>1510</v>
      </c>
      <c r="P442" s="254"/>
      <c r="Q442" s="254"/>
      <c r="R442" s="254"/>
      <c r="S442" s="255" t="s">
        <v>2710</v>
      </c>
      <c r="T442" s="255"/>
      <c r="U442" s="254"/>
      <c r="V442" s="254"/>
    </row>
    <row r="443" spans="1:22">
      <c r="A443" s="254">
        <v>442</v>
      </c>
      <c r="B443" s="254" t="s">
        <v>357</v>
      </c>
      <c r="C443" s="254" t="s">
        <v>358</v>
      </c>
      <c r="D443" s="254" t="s">
        <v>19</v>
      </c>
      <c r="E443" s="254" t="s">
        <v>6834</v>
      </c>
      <c r="F443" s="254" t="s">
        <v>2519</v>
      </c>
      <c r="G443" s="254">
        <v>2005</v>
      </c>
      <c r="H443" s="254">
        <v>53.9332706</v>
      </c>
      <c r="I443" s="254">
        <v>-116.5765035</v>
      </c>
      <c r="J443" s="254" t="s">
        <v>42</v>
      </c>
      <c r="K443" s="254" t="s">
        <v>1510</v>
      </c>
      <c r="L443" s="254" t="s">
        <v>6874</v>
      </c>
      <c r="M443" s="254" t="s">
        <v>6874</v>
      </c>
      <c r="N443" s="254" t="s">
        <v>26</v>
      </c>
      <c r="O443" s="254" t="s">
        <v>1510</v>
      </c>
      <c r="P443" s="254"/>
      <c r="Q443" s="254"/>
      <c r="R443" s="254"/>
      <c r="S443" s="255" t="s">
        <v>2710</v>
      </c>
      <c r="T443" s="255"/>
      <c r="U443" s="254"/>
      <c r="V443" s="254"/>
    </row>
    <row r="444" spans="1:22">
      <c r="A444" s="254">
        <v>443</v>
      </c>
      <c r="B444" s="254" t="s">
        <v>357</v>
      </c>
      <c r="C444" s="254" t="s">
        <v>358</v>
      </c>
      <c r="D444" s="254" t="s">
        <v>19</v>
      </c>
      <c r="E444" s="254" t="s">
        <v>6834</v>
      </c>
      <c r="F444" s="254" t="s">
        <v>2519</v>
      </c>
      <c r="G444" s="254">
        <v>2005</v>
      </c>
      <c r="H444" s="254">
        <v>53.9332706</v>
      </c>
      <c r="I444" s="254">
        <v>-116.5765035</v>
      </c>
      <c r="J444" s="254" t="s">
        <v>42</v>
      </c>
      <c r="K444" s="254" t="s">
        <v>1510</v>
      </c>
      <c r="L444" s="254" t="s">
        <v>6875</v>
      </c>
      <c r="M444" s="254" t="s">
        <v>6875</v>
      </c>
      <c r="N444" s="254" t="s">
        <v>26</v>
      </c>
      <c r="O444" s="254" t="s">
        <v>1510</v>
      </c>
      <c r="P444" s="254"/>
      <c r="Q444" s="254"/>
      <c r="R444" s="254"/>
      <c r="S444" s="255" t="s">
        <v>2710</v>
      </c>
      <c r="T444" s="255"/>
      <c r="U444" s="254"/>
      <c r="V444" s="254"/>
    </row>
    <row r="445" spans="1:22">
      <c r="A445" s="254">
        <v>444</v>
      </c>
      <c r="B445" s="254" t="s">
        <v>357</v>
      </c>
      <c r="C445" s="254" t="s">
        <v>358</v>
      </c>
      <c r="D445" s="254" t="s">
        <v>19</v>
      </c>
      <c r="E445" s="254" t="s">
        <v>6834</v>
      </c>
      <c r="F445" s="254" t="s">
        <v>2519</v>
      </c>
      <c r="G445" s="254">
        <v>2005</v>
      </c>
      <c r="H445" s="254">
        <v>53.9332706</v>
      </c>
      <c r="I445" s="254">
        <v>-116.5765035</v>
      </c>
      <c r="J445" s="254" t="s">
        <v>42</v>
      </c>
      <c r="K445" s="254" t="s">
        <v>1510</v>
      </c>
      <c r="L445" s="254" t="s">
        <v>6876</v>
      </c>
      <c r="M445" s="254" t="s">
        <v>6876</v>
      </c>
      <c r="N445" s="254" t="s">
        <v>26</v>
      </c>
      <c r="O445" s="254" t="s">
        <v>1510</v>
      </c>
      <c r="P445" s="254"/>
      <c r="Q445" s="254"/>
      <c r="R445" s="254"/>
      <c r="S445" s="255" t="s">
        <v>2710</v>
      </c>
      <c r="T445" s="255"/>
      <c r="U445" s="254"/>
      <c r="V445" s="254"/>
    </row>
    <row r="446" spans="1:22">
      <c r="A446" s="254">
        <v>445</v>
      </c>
      <c r="B446" s="254" t="s">
        <v>357</v>
      </c>
      <c r="C446" s="254" t="s">
        <v>358</v>
      </c>
      <c r="D446" s="254" t="s">
        <v>19</v>
      </c>
      <c r="E446" s="254" t="s">
        <v>6834</v>
      </c>
      <c r="F446" s="254" t="s">
        <v>2519</v>
      </c>
      <c r="G446" s="254">
        <v>2005</v>
      </c>
      <c r="H446" s="254">
        <v>53.9332706</v>
      </c>
      <c r="I446" s="254">
        <v>-116.5765035</v>
      </c>
      <c r="J446" s="254" t="s">
        <v>42</v>
      </c>
      <c r="K446" s="254" t="s">
        <v>1510</v>
      </c>
      <c r="L446" s="254" t="s">
        <v>6877</v>
      </c>
      <c r="M446" s="254" t="s">
        <v>6877</v>
      </c>
      <c r="N446" s="254" t="s">
        <v>26</v>
      </c>
      <c r="O446" s="254" t="s">
        <v>1510</v>
      </c>
      <c r="P446" s="254"/>
      <c r="Q446" s="254"/>
      <c r="R446" s="254"/>
      <c r="S446" s="255" t="s">
        <v>2710</v>
      </c>
      <c r="T446" s="255"/>
      <c r="U446" s="254"/>
      <c r="V446" s="254"/>
    </row>
    <row r="447" spans="1:22">
      <c r="A447" s="254">
        <v>446</v>
      </c>
      <c r="B447" s="254" t="s">
        <v>357</v>
      </c>
      <c r="C447" s="254" t="s">
        <v>358</v>
      </c>
      <c r="D447" s="254" t="s">
        <v>19</v>
      </c>
      <c r="E447" s="254" t="s">
        <v>6834</v>
      </c>
      <c r="F447" s="254" t="s">
        <v>2519</v>
      </c>
      <c r="G447" s="254">
        <v>2005</v>
      </c>
      <c r="H447" s="254">
        <v>53.9332706</v>
      </c>
      <c r="I447" s="254">
        <v>-116.5765035</v>
      </c>
      <c r="J447" s="254" t="s">
        <v>42</v>
      </c>
      <c r="K447" s="254" t="s">
        <v>1510</v>
      </c>
      <c r="L447" s="254" t="s">
        <v>6878</v>
      </c>
      <c r="M447" s="254" t="s">
        <v>6878</v>
      </c>
      <c r="N447" s="254" t="s">
        <v>26</v>
      </c>
      <c r="O447" s="254" t="s">
        <v>1510</v>
      </c>
      <c r="P447" s="254"/>
      <c r="Q447" s="254"/>
      <c r="R447" s="254"/>
      <c r="S447" s="255" t="s">
        <v>2710</v>
      </c>
      <c r="T447" s="255"/>
      <c r="U447" s="254"/>
      <c r="V447" s="254"/>
    </row>
    <row r="448" spans="1:22">
      <c r="A448" s="254">
        <v>447</v>
      </c>
      <c r="B448" s="254" t="s">
        <v>357</v>
      </c>
      <c r="C448" s="254" t="s">
        <v>358</v>
      </c>
      <c r="D448" s="254" t="s">
        <v>19</v>
      </c>
      <c r="E448" s="254" t="s">
        <v>6834</v>
      </c>
      <c r="F448" s="254" t="s">
        <v>2519</v>
      </c>
      <c r="G448" s="254">
        <v>2005</v>
      </c>
      <c r="H448" s="254">
        <v>53.9332706</v>
      </c>
      <c r="I448" s="254">
        <v>-116.5765035</v>
      </c>
      <c r="J448" s="254" t="s">
        <v>42</v>
      </c>
      <c r="K448" s="254" t="s">
        <v>1510</v>
      </c>
      <c r="L448" s="254" t="s">
        <v>6879</v>
      </c>
      <c r="M448" s="254" t="s">
        <v>6879</v>
      </c>
      <c r="N448" s="254" t="s">
        <v>26</v>
      </c>
      <c r="O448" s="254" t="s">
        <v>1510</v>
      </c>
      <c r="P448" s="254"/>
      <c r="Q448" s="254"/>
      <c r="R448" s="254"/>
      <c r="S448" s="255" t="s">
        <v>2710</v>
      </c>
      <c r="T448" s="255"/>
      <c r="U448" s="254"/>
      <c r="V448" s="254"/>
    </row>
    <row r="449" spans="1:22">
      <c r="A449" s="254">
        <v>448</v>
      </c>
      <c r="B449" s="254" t="s">
        <v>357</v>
      </c>
      <c r="C449" s="254" t="s">
        <v>358</v>
      </c>
      <c r="D449" s="254" t="s">
        <v>19</v>
      </c>
      <c r="E449" s="254" t="s">
        <v>6834</v>
      </c>
      <c r="F449" s="254" t="s">
        <v>2519</v>
      </c>
      <c r="G449" s="254">
        <v>2005</v>
      </c>
      <c r="H449" s="254">
        <v>53.9332706</v>
      </c>
      <c r="I449" s="254">
        <v>-116.5765035</v>
      </c>
      <c r="J449" s="254" t="s">
        <v>42</v>
      </c>
      <c r="K449" s="254" t="s">
        <v>1510</v>
      </c>
      <c r="L449" s="254" t="s">
        <v>6880</v>
      </c>
      <c r="M449" s="254" t="s">
        <v>6880</v>
      </c>
      <c r="N449" s="254" t="s">
        <v>26</v>
      </c>
      <c r="O449" s="254" t="s">
        <v>1510</v>
      </c>
      <c r="P449" s="254"/>
      <c r="Q449" s="254"/>
      <c r="R449" s="254"/>
      <c r="S449" s="255" t="s">
        <v>2710</v>
      </c>
      <c r="T449" s="255"/>
      <c r="U449" s="254"/>
      <c r="V449" s="254"/>
    </row>
    <row r="450" spans="1:22">
      <c r="A450" s="254">
        <v>449</v>
      </c>
      <c r="B450" s="254" t="s">
        <v>357</v>
      </c>
      <c r="C450" s="254" t="s">
        <v>358</v>
      </c>
      <c r="D450" s="254" t="s">
        <v>19</v>
      </c>
      <c r="E450" s="254" t="s">
        <v>6834</v>
      </c>
      <c r="F450" s="254" t="s">
        <v>2519</v>
      </c>
      <c r="G450" s="254">
        <v>2005</v>
      </c>
      <c r="H450" s="254">
        <v>53.9332706</v>
      </c>
      <c r="I450" s="254">
        <v>-116.5765035</v>
      </c>
      <c r="J450" s="254" t="s">
        <v>42</v>
      </c>
      <c r="K450" s="254" t="s">
        <v>1510</v>
      </c>
      <c r="L450" s="254" t="s">
        <v>6881</v>
      </c>
      <c r="M450" s="254" t="s">
        <v>6881</v>
      </c>
      <c r="N450" s="254" t="s">
        <v>26</v>
      </c>
      <c r="O450" s="254" t="s">
        <v>1510</v>
      </c>
      <c r="P450" s="254"/>
      <c r="Q450" s="254"/>
      <c r="R450" s="254"/>
      <c r="S450" s="255" t="s">
        <v>2710</v>
      </c>
      <c r="T450" s="255"/>
      <c r="U450" s="254"/>
      <c r="V450" s="254"/>
    </row>
    <row r="451" spans="1:22">
      <c r="A451" s="254">
        <v>450</v>
      </c>
      <c r="B451" s="254" t="s">
        <v>357</v>
      </c>
      <c r="C451" s="254" t="s">
        <v>358</v>
      </c>
      <c r="D451" s="254" t="s">
        <v>19</v>
      </c>
      <c r="E451" s="254" t="s">
        <v>6834</v>
      </c>
      <c r="F451" s="254" t="s">
        <v>2519</v>
      </c>
      <c r="G451" s="254">
        <v>2005</v>
      </c>
      <c r="H451" s="254">
        <v>53.9332706</v>
      </c>
      <c r="I451" s="254">
        <v>-116.5765035</v>
      </c>
      <c r="J451" s="254" t="s">
        <v>42</v>
      </c>
      <c r="K451" s="254" t="s">
        <v>1510</v>
      </c>
      <c r="L451" s="254" t="s">
        <v>6882</v>
      </c>
      <c r="M451" s="254" t="s">
        <v>6882</v>
      </c>
      <c r="N451" s="254" t="s">
        <v>26</v>
      </c>
      <c r="O451" s="254" t="s">
        <v>1510</v>
      </c>
      <c r="P451" s="254"/>
      <c r="Q451" s="254"/>
      <c r="R451" s="254"/>
      <c r="S451" s="255" t="s">
        <v>2710</v>
      </c>
      <c r="T451" s="255"/>
      <c r="U451" s="254"/>
      <c r="V451" s="254"/>
    </row>
    <row r="452" spans="1:22">
      <c r="A452" s="254">
        <v>451</v>
      </c>
      <c r="B452" s="254" t="s">
        <v>357</v>
      </c>
      <c r="C452" s="254" t="s">
        <v>358</v>
      </c>
      <c r="D452" s="254" t="s">
        <v>19</v>
      </c>
      <c r="E452" s="254" t="s">
        <v>6834</v>
      </c>
      <c r="F452" s="254" t="s">
        <v>2519</v>
      </c>
      <c r="G452" s="254">
        <v>2005</v>
      </c>
      <c r="H452" s="254">
        <v>53.9332706</v>
      </c>
      <c r="I452" s="254">
        <v>-116.5765035</v>
      </c>
      <c r="J452" s="254" t="s">
        <v>42</v>
      </c>
      <c r="K452" s="254" t="s">
        <v>1510</v>
      </c>
      <c r="L452" s="254" t="s">
        <v>6883</v>
      </c>
      <c r="M452" s="254" t="s">
        <v>6883</v>
      </c>
      <c r="N452" s="254" t="s">
        <v>26</v>
      </c>
      <c r="O452" s="254" t="s">
        <v>1510</v>
      </c>
      <c r="P452" s="254"/>
      <c r="Q452" s="254"/>
      <c r="R452" s="254"/>
      <c r="S452" s="255" t="s">
        <v>2710</v>
      </c>
      <c r="T452" s="255"/>
      <c r="U452" s="254"/>
      <c r="V452" s="254"/>
    </row>
    <row r="453" spans="1:22">
      <c r="A453" s="254">
        <v>452</v>
      </c>
      <c r="B453" s="254" t="s">
        <v>357</v>
      </c>
      <c r="C453" s="254" t="s">
        <v>358</v>
      </c>
      <c r="D453" s="254" t="s">
        <v>19</v>
      </c>
      <c r="E453" s="254" t="s">
        <v>6834</v>
      </c>
      <c r="F453" s="254" t="s">
        <v>2519</v>
      </c>
      <c r="G453" s="254">
        <v>2005</v>
      </c>
      <c r="H453" s="254">
        <v>53.9332706</v>
      </c>
      <c r="I453" s="254">
        <v>-116.5765035</v>
      </c>
      <c r="J453" s="254" t="s">
        <v>42</v>
      </c>
      <c r="K453" s="254" t="s">
        <v>1510</v>
      </c>
      <c r="L453" s="254" t="s">
        <v>6884</v>
      </c>
      <c r="M453" s="254" t="s">
        <v>6884</v>
      </c>
      <c r="N453" s="254" t="s">
        <v>26</v>
      </c>
      <c r="O453" s="254" t="s">
        <v>1510</v>
      </c>
      <c r="P453" s="254"/>
      <c r="Q453" s="254"/>
      <c r="R453" s="254"/>
      <c r="S453" s="255" t="s">
        <v>2710</v>
      </c>
      <c r="T453" s="255"/>
      <c r="U453" s="254"/>
      <c r="V453" s="254"/>
    </row>
    <row r="454" spans="1:22">
      <c r="A454" s="254">
        <v>453</v>
      </c>
      <c r="B454" s="254" t="s">
        <v>357</v>
      </c>
      <c r="C454" s="254" t="s">
        <v>358</v>
      </c>
      <c r="D454" s="254" t="s">
        <v>19</v>
      </c>
      <c r="E454" s="254" t="s">
        <v>6834</v>
      </c>
      <c r="F454" s="254" t="s">
        <v>2519</v>
      </c>
      <c r="G454" s="254">
        <v>2005</v>
      </c>
      <c r="H454" s="254">
        <v>53.9332706</v>
      </c>
      <c r="I454" s="254">
        <v>-116.5765035</v>
      </c>
      <c r="J454" s="254" t="s">
        <v>42</v>
      </c>
      <c r="K454" s="254" t="s">
        <v>1510</v>
      </c>
      <c r="L454" s="254" t="s">
        <v>6885</v>
      </c>
      <c r="M454" s="254" t="s">
        <v>6885</v>
      </c>
      <c r="N454" s="254" t="s">
        <v>26</v>
      </c>
      <c r="O454" s="254" t="s">
        <v>1510</v>
      </c>
      <c r="P454" s="254"/>
      <c r="Q454" s="254"/>
      <c r="R454" s="254"/>
      <c r="S454" s="255" t="s">
        <v>2710</v>
      </c>
      <c r="T454" s="255"/>
      <c r="U454" s="254"/>
      <c r="V454" s="254"/>
    </row>
    <row r="455" spans="1:22">
      <c r="A455" s="254">
        <v>454</v>
      </c>
      <c r="B455" s="254" t="s">
        <v>357</v>
      </c>
      <c r="C455" s="254" t="s">
        <v>358</v>
      </c>
      <c r="D455" s="254" t="s">
        <v>19</v>
      </c>
      <c r="E455" s="254" t="s">
        <v>6834</v>
      </c>
      <c r="F455" s="254" t="s">
        <v>2519</v>
      </c>
      <c r="G455" s="254">
        <v>2005</v>
      </c>
      <c r="H455" s="254">
        <v>53.9332706</v>
      </c>
      <c r="I455" s="254">
        <v>-116.5765035</v>
      </c>
      <c r="J455" s="254" t="s">
        <v>42</v>
      </c>
      <c r="K455" s="254" t="s">
        <v>1510</v>
      </c>
      <c r="L455" s="254" t="s">
        <v>6886</v>
      </c>
      <c r="M455" s="254" t="s">
        <v>6886</v>
      </c>
      <c r="N455" s="254" t="s">
        <v>26</v>
      </c>
      <c r="O455" s="254" t="s">
        <v>1510</v>
      </c>
      <c r="P455" s="254"/>
      <c r="Q455" s="254"/>
      <c r="R455" s="254"/>
      <c r="S455" s="255" t="s">
        <v>2710</v>
      </c>
      <c r="T455" s="255"/>
      <c r="U455" s="254"/>
      <c r="V455" s="254"/>
    </row>
    <row r="456" spans="1:22">
      <c r="A456" s="254">
        <v>455</v>
      </c>
      <c r="B456" s="254" t="s">
        <v>357</v>
      </c>
      <c r="C456" s="254" t="s">
        <v>358</v>
      </c>
      <c r="D456" s="254" t="s">
        <v>19</v>
      </c>
      <c r="E456" s="254" t="s">
        <v>6834</v>
      </c>
      <c r="F456" s="254" t="s">
        <v>2519</v>
      </c>
      <c r="G456" s="254">
        <v>2005</v>
      </c>
      <c r="H456" s="254">
        <v>53.9332706</v>
      </c>
      <c r="I456" s="254">
        <v>-116.5765035</v>
      </c>
      <c r="J456" s="254" t="s">
        <v>42</v>
      </c>
      <c r="K456" s="254" t="s">
        <v>1510</v>
      </c>
      <c r="L456" s="254" t="s">
        <v>6887</v>
      </c>
      <c r="M456" s="254" t="s">
        <v>6887</v>
      </c>
      <c r="N456" s="254" t="s">
        <v>26</v>
      </c>
      <c r="O456" s="254" t="s">
        <v>1510</v>
      </c>
      <c r="P456" s="254"/>
      <c r="Q456" s="254"/>
      <c r="R456" s="254"/>
      <c r="S456" s="255" t="s">
        <v>2710</v>
      </c>
      <c r="T456" s="255"/>
      <c r="U456" s="254"/>
      <c r="V456" s="254"/>
    </row>
    <row r="457" spans="1:22">
      <c r="A457" s="254">
        <v>456</v>
      </c>
      <c r="B457" s="254" t="s">
        <v>357</v>
      </c>
      <c r="C457" s="254" t="s">
        <v>358</v>
      </c>
      <c r="D457" s="254" t="s">
        <v>19</v>
      </c>
      <c r="E457" s="254" t="s">
        <v>6834</v>
      </c>
      <c r="F457" s="254" t="s">
        <v>2519</v>
      </c>
      <c r="G457" s="254">
        <v>2005</v>
      </c>
      <c r="H457" s="254">
        <v>53.9332706</v>
      </c>
      <c r="I457" s="254">
        <v>-116.5765035</v>
      </c>
      <c r="J457" s="254" t="s">
        <v>42</v>
      </c>
      <c r="K457" s="254" t="s">
        <v>1510</v>
      </c>
      <c r="L457" s="254" t="s">
        <v>6888</v>
      </c>
      <c r="M457" s="254" t="s">
        <v>6888</v>
      </c>
      <c r="N457" s="254" t="s">
        <v>26</v>
      </c>
      <c r="O457" s="254" t="s">
        <v>1510</v>
      </c>
      <c r="P457" s="254"/>
      <c r="Q457" s="254"/>
      <c r="R457" s="254"/>
      <c r="S457" s="255" t="s">
        <v>2710</v>
      </c>
      <c r="T457" s="255"/>
      <c r="U457" s="254"/>
      <c r="V457" s="254"/>
    </row>
    <row r="458" spans="1:22">
      <c r="A458" s="254">
        <v>457</v>
      </c>
      <c r="B458" s="254" t="s">
        <v>357</v>
      </c>
      <c r="C458" s="254" t="s">
        <v>358</v>
      </c>
      <c r="D458" s="254" t="s">
        <v>19</v>
      </c>
      <c r="E458" s="254" t="s">
        <v>6834</v>
      </c>
      <c r="F458" s="254" t="s">
        <v>2519</v>
      </c>
      <c r="G458" s="254">
        <v>2005</v>
      </c>
      <c r="H458" s="254">
        <v>53.9332706</v>
      </c>
      <c r="I458" s="254">
        <v>-116.5765035</v>
      </c>
      <c r="J458" s="254" t="s">
        <v>42</v>
      </c>
      <c r="K458" s="254" t="s">
        <v>1510</v>
      </c>
      <c r="L458" s="254" t="s">
        <v>6889</v>
      </c>
      <c r="M458" s="254" t="s">
        <v>6889</v>
      </c>
      <c r="N458" s="254" t="s">
        <v>26</v>
      </c>
      <c r="O458" s="254" t="s">
        <v>1510</v>
      </c>
      <c r="P458" s="254"/>
      <c r="Q458" s="254"/>
      <c r="R458" s="254"/>
      <c r="S458" s="255" t="s">
        <v>2710</v>
      </c>
      <c r="T458" s="255"/>
      <c r="U458" s="254"/>
      <c r="V458" s="254"/>
    </row>
    <row r="459" spans="1:22">
      <c r="A459" s="254">
        <v>458</v>
      </c>
      <c r="B459" s="254" t="s">
        <v>357</v>
      </c>
      <c r="C459" s="254" t="s">
        <v>358</v>
      </c>
      <c r="D459" s="254" t="s">
        <v>19</v>
      </c>
      <c r="E459" s="254" t="s">
        <v>6834</v>
      </c>
      <c r="F459" s="254" t="s">
        <v>2519</v>
      </c>
      <c r="G459" s="254">
        <v>2005</v>
      </c>
      <c r="H459" s="254">
        <v>53.9332706</v>
      </c>
      <c r="I459" s="254">
        <v>-116.5765035</v>
      </c>
      <c r="J459" s="254" t="s">
        <v>42</v>
      </c>
      <c r="K459" s="254" t="s">
        <v>1510</v>
      </c>
      <c r="L459" s="254" t="s">
        <v>6890</v>
      </c>
      <c r="M459" s="254" t="s">
        <v>6890</v>
      </c>
      <c r="N459" s="254" t="s">
        <v>26</v>
      </c>
      <c r="O459" s="254" t="s">
        <v>1510</v>
      </c>
      <c r="P459" s="254"/>
      <c r="Q459" s="254"/>
      <c r="R459" s="254"/>
      <c r="S459" s="255" t="s">
        <v>2710</v>
      </c>
      <c r="T459" s="255"/>
      <c r="U459" s="254"/>
      <c r="V459" s="254"/>
    </row>
    <row r="460" spans="1:22">
      <c r="A460" s="254">
        <v>459</v>
      </c>
      <c r="B460" s="254" t="s">
        <v>357</v>
      </c>
      <c r="C460" s="254" t="s">
        <v>358</v>
      </c>
      <c r="D460" s="254" t="s">
        <v>19</v>
      </c>
      <c r="E460" s="254" t="s">
        <v>6834</v>
      </c>
      <c r="F460" s="254" t="s">
        <v>2519</v>
      </c>
      <c r="G460" s="254">
        <v>2005</v>
      </c>
      <c r="H460" s="254">
        <v>53.9332706</v>
      </c>
      <c r="I460" s="254">
        <v>-116.5765035</v>
      </c>
      <c r="J460" s="254" t="s">
        <v>42</v>
      </c>
      <c r="K460" s="254" t="s">
        <v>1510</v>
      </c>
      <c r="L460" s="254" t="s">
        <v>6891</v>
      </c>
      <c r="M460" s="254" t="s">
        <v>6891</v>
      </c>
      <c r="N460" s="254" t="s">
        <v>26</v>
      </c>
      <c r="O460" s="254" t="s">
        <v>1510</v>
      </c>
      <c r="P460" s="254"/>
      <c r="Q460" s="254"/>
      <c r="R460" s="254"/>
      <c r="S460" s="255" t="s">
        <v>2710</v>
      </c>
      <c r="T460" s="255"/>
      <c r="U460" s="254"/>
      <c r="V460" s="254"/>
    </row>
    <row r="461" spans="1:22">
      <c r="A461" s="254">
        <v>460</v>
      </c>
      <c r="B461" s="254" t="s">
        <v>357</v>
      </c>
      <c r="C461" s="254" t="s">
        <v>358</v>
      </c>
      <c r="D461" s="254" t="s">
        <v>19</v>
      </c>
      <c r="E461" s="254" t="s">
        <v>6834</v>
      </c>
      <c r="F461" s="254" t="s">
        <v>2519</v>
      </c>
      <c r="G461" s="254">
        <v>2005</v>
      </c>
      <c r="H461" s="254">
        <v>53.9332706</v>
      </c>
      <c r="I461" s="254">
        <v>-116.5765035</v>
      </c>
      <c r="J461" s="254" t="s">
        <v>42</v>
      </c>
      <c r="K461" s="254" t="s">
        <v>1510</v>
      </c>
      <c r="L461" s="254" t="s">
        <v>6892</v>
      </c>
      <c r="M461" s="254" t="s">
        <v>6892</v>
      </c>
      <c r="N461" s="254" t="s">
        <v>26</v>
      </c>
      <c r="O461" s="254" t="s">
        <v>1510</v>
      </c>
      <c r="P461" s="254"/>
      <c r="Q461" s="254"/>
      <c r="R461" s="254"/>
      <c r="S461" s="255" t="s">
        <v>2710</v>
      </c>
      <c r="T461" s="255"/>
      <c r="U461" s="254"/>
      <c r="V461" s="254"/>
    </row>
    <row r="462" spans="1:22">
      <c r="A462" s="254">
        <v>461</v>
      </c>
      <c r="B462" s="254" t="s">
        <v>357</v>
      </c>
      <c r="C462" s="254" t="s">
        <v>358</v>
      </c>
      <c r="D462" s="254" t="s">
        <v>19</v>
      </c>
      <c r="E462" s="254" t="s">
        <v>6834</v>
      </c>
      <c r="F462" s="254" t="s">
        <v>2519</v>
      </c>
      <c r="G462" s="254">
        <v>2005</v>
      </c>
      <c r="H462" s="254">
        <v>53.9332706</v>
      </c>
      <c r="I462" s="254">
        <v>-116.5765035</v>
      </c>
      <c r="J462" s="254" t="s">
        <v>42</v>
      </c>
      <c r="K462" s="254" t="s">
        <v>1510</v>
      </c>
      <c r="L462" s="254" t="s">
        <v>6893</v>
      </c>
      <c r="M462" s="254" t="s">
        <v>6893</v>
      </c>
      <c r="N462" s="254" t="s">
        <v>26</v>
      </c>
      <c r="O462" s="254" t="s">
        <v>1510</v>
      </c>
      <c r="P462" s="254"/>
      <c r="Q462" s="254"/>
      <c r="R462" s="254"/>
      <c r="S462" s="255" t="s">
        <v>2710</v>
      </c>
      <c r="T462" s="255"/>
      <c r="U462" s="254"/>
      <c r="V462" s="254"/>
    </row>
    <row r="463" spans="1:22">
      <c r="A463" s="254">
        <v>462</v>
      </c>
      <c r="B463" s="254" t="s">
        <v>357</v>
      </c>
      <c r="C463" s="254" t="s">
        <v>358</v>
      </c>
      <c r="D463" s="254" t="s">
        <v>19</v>
      </c>
      <c r="E463" s="254" t="s">
        <v>6834</v>
      </c>
      <c r="F463" s="254" t="s">
        <v>2519</v>
      </c>
      <c r="G463" s="254">
        <v>2005</v>
      </c>
      <c r="H463" s="254">
        <v>53.9332706</v>
      </c>
      <c r="I463" s="254">
        <v>-116.5765035</v>
      </c>
      <c r="J463" s="254" t="s">
        <v>42</v>
      </c>
      <c r="K463" s="254" t="s">
        <v>1510</v>
      </c>
      <c r="L463" s="254" t="s">
        <v>6894</v>
      </c>
      <c r="M463" s="254" t="s">
        <v>6894</v>
      </c>
      <c r="N463" s="254" t="s">
        <v>26</v>
      </c>
      <c r="O463" s="254" t="s">
        <v>1510</v>
      </c>
      <c r="P463" s="254"/>
      <c r="Q463" s="254"/>
      <c r="R463" s="254"/>
      <c r="S463" s="255" t="s">
        <v>2710</v>
      </c>
      <c r="T463" s="255"/>
      <c r="U463" s="254"/>
      <c r="V463" s="254"/>
    </row>
    <row r="464" spans="1:22">
      <c r="A464" s="254">
        <v>463</v>
      </c>
      <c r="B464" s="254" t="s">
        <v>357</v>
      </c>
      <c r="C464" s="254" t="s">
        <v>358</v>
      </c>
      <c r="D464" s="254" t="s">
        <v>19</v>
      </c>
      <c r="E464" s="254" t="s">
        <v>6834</v>
      </c>
      <c r="F464" s="254" t="s">
        <v>2519</v>
      </c>
      <c r="G464" s="254">
        <v>2005</v>
      </c>
      <c r="H464" s="254">
        <v>53.9332706</v>
      </c>
      <c r="I464" s="254">
        <v>-116.5765035</v>
      </c>
      <c r="J464" s="254" t="s">
        <v>42</v>
      </c>
      <c r="K464" s="254" t="s">
        <v>1510</v>
      </c>
      <c r="L464" s="254" t="s">
        <v>6895</v>
      </c>
      <c r="M464" s="254" t="s">
        <v>6895</v>
      </c>
      <c r="N464" s="254" t="s">
        <v>26</v>
      </c>
      <c r="O464" s="254" t="s">
        <v>1510</v>
      </c>
      <c r="P464" s="254"/>
      <c r="Q464" s="254"/>
      <c r="R464" s="254"/>
      <c r="S464" s="255" t="s">
        <v>2710</v>
      </c>
      <c r="T464" s="255"/>
      <c r="U464" s="254"/>
      <c r="V464" s="254"/>
    </row>
    <row r="465" spans="1:22">
      <c r="A465" s="254">
        <v>464</v>
      </c>
      <c r="B465" s="254" t="s">
        <v>357</v>
      </c>
      <c r="C465" s="254" t="s">
        <v>358</v>
      </c>
      <c r="D465" s="254" t="s">
        <v>19</v>
      </c>
      <c r="E465" s="254" t="s">
        <v>6834</v>
      </c>
      <c r="F465" s="254" t="s">
        <v>2519</v>
      </c>
      <c r="G465" s="254">
        <v>2005</v>
      </c>
      <c r="H465" s="254">
        <v>53.9332706</v>
      </c>
      <c r="I465" s="254">
        <v>-116.5765035</v>
      </c>
      <c r="J465" s="254" t="s">
        <v>42</v>
      </c>
      <c r="K465" s="254" t="s">
        <v>1510</v>
      </c>
      <c r="L465" s="254" t="s">
        <v>6896</v>
      </c>
      <c r="M465" s="254" t="s">
        <v>6896</v>
      </c>
      <c r="N465" s="254" t="s">
        <v>26</v>
      </c>
      <c r="O465" s="254" t="s">
        <v>1510</v>
      </c>
      <c r="P465" s="254"/>
      <c r="Q465" s="254"/>
      <c r="R465" s="254"/>
      <c r="S465" s="255" t="s">
        <v>2710</v>
      </c>
      <c r="T465" s="255"/>
      <c r="U465" s="254"/>
      <c r="V465" s="254"/>
    </row>
    <row r="466" spans="1:22">
      <c r="A466" s="254">
        <v>465</v>
      </c>
      <c r="B466" s="254" t="s">
        <v>357</v>
      </c>
      <c r="C466" s="254" t="s">
        <v>358</v>
      </c>
      <c r="D466" s="254" t="s">
        <v>19</v>
      </c>
      <c r="E466" s="254" t="s">
        <v>6834</v>
      </c>
      <c r="F466" s="254" t="s">
        <v>2519</v>
      </c>
      <c r="G466" s="254">
        <v>2005</v>
      </c>
      <c r="H466" s="254">
        <v>53.9332706</v>
      </c>
      <c r="I466" s="254">
        <v>-116.5765035</v>
      </c>
      <c r="J466" s="254" t="s">
        <v>42</v>
      </c>
      <c r="K466" s="254" t="s">
        <v>1510</v>
      </c>
      <c r="L466" s="254" t="s">
        <v>6897</v>
      </c>
      <c r="M466" s="254" t="s">
        <v>6897</v>
      </c>
      <c r="N466" s="254" t="s">
        <v>26</v>
      </c>
      <c r="O466" s="254" t="s">
        <v>1510</v>
      </c>
      <c r="P466" s="254"/>
      <c r="Q466" s="254"/>
      <c r="R466" s="254"/>
      <c r="S466" s="255" t="s">
        <v>2710</v>
      </c>
      <c r="T466" s="255"/>
      <c r="U466" s="254"/>
      <c r="V466" s="254"/>
    </row>
    <row r="467" spans="1:22">
      <c r="A467" s="254">
        <v>466</v>
      </c>
      <c r="B467" s="254" t="s">
        <v>357</v>
      </c>
      <c r="C467" s="254" t="s">
        <v>358</v>
      </c>
      <c r="D467" s="254" t="s">
        <v>19</v>
      </c>
      <c r="E467" s="254" t="s">
        <v>6834</v>
      </c>
      <c r="F467" s="254" t="s">
        <v>2519</v>
      </c>
      <c r="G467" s="254">
        <v>2005</v>
      </c>
      <c r="H467" s="254">
        <v>53.9332706</v>
      </c>
      <c r="I467" s="254">
        <v>-116.5765035</v>
      </c>
      <c r="J467" s="254" t="s">
        <v>42</v>
      </c>
      <c r="K467" s="254" t="s">
        <v>1510</v>
      </c>
      <c r="L467" s="254" t="s">
        <v>6898</v>
      </c>
      <c r="M467" s="254" t="s">
        <v>6898</v>
      </c>
      <c r="N467" s="254" t="s">
        <v>26</v>
      </c>
      <c r="O467" s="254" t="s">
        <v>1510</v>
      </c>
      <c r="P467" s="254"/>
      <c r="Q467" s="254"/>
      <c r="R467" s="254"/>
      <c r="S467" s="255" t="s">
        <v>2710</v>
      </c>
      <c r="T467" s="255"/>
      <c r="U467" s="254"/>
      <c r="V467" s="254"/>
    </row>
    <row r="468" spans="1:22">
      <c r="A468" s="254">
        <v>467</v>
      </c>
      <c r="B468" s="254" t="s">
        <v>357</v>
      </c>
      <c r="C468" s="254" t="s">
        <v>358</v>
      </c>
      <c r="D468" s="254" t="s">
        <v>19</v>
      </c>
      <c r="E468" s="254" t="s">
        <v>6834</v>
      </c>
      <c r="F468" s="254" t="s">
        <v>2519</v>
      </c>
      <c r="G468" s="254">
        <v>2005</v>
      </c>
      <c r="H468" s="254">
        <v>53.9332706</v>
      </c>
      <c r="I468" s="254">
        <v>-116.5765035</v>
      </c>
      <c r="J468" s="254" t="s">
        <v>42</v>
      </c>
      <c r="K468" s="254" t="s">
        <v>1510</v>
      </c>
      <c r="L468" s="254" t="s">
        <v>6899</v>
      </c>
      <c r="M468" s="254" t="s">
        <v>6899</v>
      </c>
      <c r="N468" s="254" t="s">
        <v>26</v>
      </c>
      <c r="O468" s="254" t="s">
        <v>1510</v>
      </c>
      <c r="P468" s="254"/>
      <c r="Q468" s="254"/>
      <c r="R468" s="254"/>
      <c r="S468" s="255" t="s">
        <v>2710</v>
      </c>
      <c r="T468" s="255"/>
      <c r="U468" s="254"/>
      <c r="V468" s="254"/>
    </row>
    <row r="469" spans="1:22">
      <c r="A469" s="254">
        <v>468</v>
      </c>
      <c r="B469" s="254" t="s">
        <v>357</v>
      </c>
      <c r="C469" s="254" t="s">
        <v>358</v>
      </c>
      <c r="D469" s="254" t="s">
        <v>19</v>
      </c>
      <c r="E469" s="254" t="s">
        <v>6834</v>
      </c>
      <c r="F469" s="254" t="s">
        <v>2519</v>
      </c>
      <c r="G469" s="254">
        <v>2005</v>
      </c>
      <c r="H469" s="254">
        <v>53.9332706</v>
      </c>
      <c r="I469" s="254">
        <v>-116.5765035</v>
      </c>
      <c r="J469" s="254" t="s">
        <v>42</v>
      </c>
      <c r="K469" s="254" t="s">
        <v>1510</v>
      </c>
      <c r="L469" s="254" t="s">
        <v>6900</v>
      </c>
      <c r="M469" s="254" t="s">
        <v>6900</v>
      </c>
      <c r="N469" s="254" t="s">
        <v>26</v>
      </c>
      <c r="O469" s="254" t="s">
        <v>1510</v>
      </c>
      <c r="P469" s="254"/>
      <c r="Q469" s="254"/>
      <c r="R469" s="254"/>
      <c r="S469" s="255" t="s">
        <v>2710</v>
      </c>
      <c r="T469" s="255"/>
      <c r="U469" s="254"/>
      <c r="V469" s="254"/>
    </row>
    <row r="470" spans="1:22">
      <c r="A470" s="254">
        <v>469</v>
      </c>
      <c r="B470" s="254" t="s">
        <v>357</v>
      </c>
      <c r="C470" s="254" t="s">
        <v>358</v>
      </c>
      <c r="D470" s="254" t="s">
        <v>19</v>
      </c>
      <c r="E470" s="254" t="s">
        <v>6834</v>
      </c>
      <c r="F470" s="254" t="s">
        <v>2519</v>
      </c>
      <c r="G470" s="254">
        <v>2005</v>
      </c>
      <c r="H470" s="254">
        <v>53.9332706</v>
      </c>
      <c r="I470" s="254">
        <v>-116.5765035</v>
      </c>
      <c r="J470" s="254" t="s">
        <v>42</v>
      </c>
      <c r="K470" s="254" t="s">
        <v>1510</v>
      </c>
      <c r="L470" s="254" t="s">
        <v>6901</v>
      </c>
      <c r="M470" s="254" t="s">
        <v>6901</v>
      </c>
      <c r="N470" s="254" t="s">
        <v>26</v>
      </c>
      <c r="O470" s="254" t="s">
        <v>1510</v>
      </c>
      <c r="P470" s="254"/>
      <c r="Q470" s="254"/>
      <c r="R470" s="254"/>
      <c r="S470" s="255" t="s">
        <v>2710</v>
      </c>
      <c r="T470" s="255"/>
      <c r="U470" s="254"/>
      <c r="V470" s="254"/>
    </row>
    <row r="471" spans="1:22">
      <c r="A471" s="254">
        <v>470</v>
      </c>
      <c r="B471" s="254" t="s">
        <v>357</v>
      </c>
      <c r="C471" s="254" t="s">
        <v>358</v>
      </c>
      <c r="D471" s="254" t="s">
        <v>19</v>
      </c>
      <c r="E471" s="254" t="s">
        <v>6834</v>
      </c>
      <c r="F471" s="254" t="s">
        <v>2519</v>
      </c>
      <c r="G471" s="254">
        <v>2005</v>
      </c>
      <c r="H471" s="254">
        <v>53.9332706</v>
      </c>
      <c r="I471" s="254">
        <v>-116.5765035</v>
      </c>
      <c r="J471" s="254" t="s">
        <v>42</v>
      </c>
      <c r="K471" s="254" t="s">
        <v>1510</v>
      </c>
      <c r="L471" s="254" t="s">
        <v>6902</v>
      </c>
      <c r="M471" s="254" t="s">
        <v>6902</v>
      </c>
      <c r="N471" s="254" t="s">
        <v>26</v>
      </c>
      <c r="O471" s="254" t="s">
        <v>1510</v>
      </c>
      <c r="P471" s="254"/>
      <c r="Q471" s="254"/>
      <c r="R471" s="254"/>
      <c r="S471" s="255" t="s">
        <v>2710</v>
      </c>
      <c r="T471" s="255"/>
      <c r="U471" s="254"/>
      <c r="V471" s="254"/>
    </row>
    <row r="472" spans="1:22">
      <c r="A472" s="254">
        <v>471</v>
      </c>
      <c r="B472" s="254" t="s">
        <v>357</v>
      </c>
      <c r="C472" s="254" t="s">
        <v>358</v>
      </c>
      <c r="D472" s="254" t="s">
        <v>19</v>
      </c>
      <c r="E472" s="254" t="s">
        <v>6834</v>
      </c>
      <c r="F472" s="254" t="s">
        <v>2519</v>
      </c>
      <c r="G472" s="254">
        <v>2005</v>
      </c>
      <c r="H472" s="254">
        <v>53.9332706</v>
      </c>
      <c r="I472" s="254">
        <v>-116.5765035</v>
      </c>
      <c r="J472" s="254" t="s">
        <v>42</v>
      </c>
      <c r="K472" s="254" t="s">
        <v>1510</v>
      </c>
      <c r="L472" s="254" t="s">
        <v>6903</v>
      </c>
      <c r="M472" s="254" t="s">
        <v>6903</v>
      </c>
      <c r="N472" s="254" t="s">
        <v>26</v>
      </c>
      <c r="O472" s="254" t="s">
        <v>1510</v>
      </c>
      <c r="P472" s="254"/>
      <c r="Q472" s="254"/>
      <c r="R472" s="254"/>
      <c r="S472" s="255" t="s">
        <v>2710</v>
      </c>
      <c r="T472" s="255"/>
      <c r="U472" s="254"/>
      <c r="V472" s="254"/>
    </row>
    <row r="473" spans="1:22">
      <c r="A473" s="254">
        <v>472</v>
      </c>
      <c r="B473" s="254" t="s">
        <v>357</v>
      </c>
      <c r="C473" s="254" t="s">
        <v>358</v>
      </c>
      <c r="D473" s="254" t="s">
        <v>19</v>
      </c>
      <c r="E473" s="254" t="s">
        <v>6834</v>
      </c>
      <c r="F473" s="254" t="s">
        <v>2519</v>
      </c>
      <c r="G473" s="254">
        <v>2005</v>
      </c>
      <c r="H473" s="254">
        <v>53.9332706</v>
      </c>
      <c r="I473" s="254">
        <v>-116.5765035</v>
      </c>
      <c r="J473" s="254" t="s">
        <v>42</v>
      </c>
      <c r="K473" s="254" t="s">
        <v>1510</v>
      </c>
      <c r="L473" s="254" t="s">
        <v>6904</v>
      </c>
      <c r="M473" s="254" t="s">
        <v>6904</v>
      </c>
      <c r="N473" s="254" t="s">
        <v>26</v>
      </c>
      <c r="O473" s="254" t="s">
        <v>1510</v>
      </c>
      <c r="P473" s="254"/>
      <c r="Q473" s="254"/>
      <c r="R473" s="254"/>
      <c r="S473" s="255" t="s">
        <v>2710</v>
      </c>
      <c r="T473" s="255"/>
      <c r="U473" s="254"/>
      <c r="V473" s="254"/>
    </row>
    <row r="474" spans="1:22">
      <c r="A474" s="254">
        <v>473</v>
      </c>
      <c r="B474" s="254" t="s">
        <v>357</v>
      </c>
      <c r="C474" s="254" t="s">
        <v>358</v>
      </c>
      <c r="D474" s="254" t="s">
        <v>19</v>
      </c>
      <c r="E474" s="254" t="s">
        <v>6834</v>
      </c>
      <c r="F474" s="254" t="s">
        <v>2519</v>
      </c>
      <c r="G474" s="254">
        <v>2005</v>
      </c>
      <c r="H474" s="254">
        <v>53.9332706</v>
      </c>
      <c r="I474" s="254">
        <v>-116.5765035</v>
      </c>
      <c r="J474" s="254" t="s">
        <v>42</v>
      </c>
      <c r="K474" s="254" t="s">
        <v>1510</v>
      </c>
      <c r="L474" s="254" t="s">
        <v>6905</v>
      </c>
      <c r="M474" s="254" t="s">
        <v>6905</v>
      </c>
      <c r="N474" s="254" t="s">
        <v>26</v>
      </c>
      <c r="O474" s="254" t="s">
        <v>1510</v>
      </c>
      <c r="P474" s="254"/>
      <c r="Q474" s="254"/>
      <c r="R474" s="254"/>
      <c r="S474" s="255" t="s">
        <v>2710</v>
      </c>
      <c r="T474" s="255"/>
      <c r="U474" s="254"/>
      <c r="V474" s="254"/>
    </row>
    <row r="475" spans="1:22">
      <c r="A475" s="254">
        <v>474</v>
      </c>
      <c r="B475" s="254" t="s">
        <v>357</v>
      </c>
      <c r="C475" s="254" t="s">
        <v>358</v>
      </c>
      <c r="D475" s="254" t="s">
        <v>19</v>
      </c>
      <c r="E475" s="254" t="s">
        <v>6834</v>
      </c>
      <c r="F475" s="254" t="s">
        <v>2519</v>
      </c>
      <c r="G475" s="254">
        <v>2005</v>
      </c>
      <c r="H475" s="254">
        <v>53.9332706</v>
      </c>
      <c r="I475" s="254">
        <v>-116.5765035</v>
      </c>
      <c r="J475" s="254" t="s">
        <v>42</v>
      </c>
      <c r="K475" s="254" t="s">
        <v>1510</v>
      </c>
      <c r="L475" s="254" t="s">
        <v>6906</v>
      </c>
      <c r="M475" s="254" t="s">
        <v>6906</v>
      </c>
      <c r="N475" s="254" t="s">
        <v>26</v>
      </c>
      <c r="O475" s="254" t="s">
        <v>1510</v>
      </c>
      <c r="P475" s="254"/>
      <c r="Q475" s="254"/>
      <c r="R475" s="254"/>
      <c r="S475" s="255" t="s">
        <v>2710</v>
      </c>
      <c r="T475" s="255"/>
      <c r="U475" s="254"/>
      <c r="V475" s="254"/>
    </row>
    <row r="476" spans="1:22">
      <c r="A476" s="254">
        <v>475</v>
      </c>
      <c r="B476" s="254" t="s">
        <v>357</v>
      </c>
      <c r="C476" s="254" t="s">
        <v>358</v>
      </c>
      <c r="D476" s="254" t="s">
        <v>19</v>
      </c>
      <c r="E476" s="254" t="s">
        <v>6834</v>
      </c>
      <c r="F476" s="254" t="s">
        <v>2519</v>
      </c>
      <c r="G476" s="254">
        <v>2005</v>
      </c>
      <c r="H476" s="254">
        <v>53.9332706</v>
      </c>
      <c r="I476" s="254">
        <v>-116.5765035</v>
      </c>
      <c r="J476" s="254" t="s">
        <v>42</v>
      </c>
      <c r="K476" s="254" t="s">
        <v>1510</v>
      </c>
      <c r="L476" s="254" t="s">
        <v>6907</v>
      </c>
      <c r="M476" s="254" t="s">
        <v>6907</v>
      </c>
      <c r="N476" s="254" t="s">
        <v>26</v>
      </c>
      <c r="O476" s="254" t="s">
        <v>1510</v>
      </c>
      <c r="P476" s="254"/>
      <c r="Q476" s="254"/>
      <c r="R476" s="254"/>
      <c r="S476" s="255" t="s">
        <v>2710</v>
      </c>
      <c r="T476" s="255"/>
      <c r="U476" s="254"/>
      <c r="V476" s="254"/>
    </row>
    <row r="477" spans="1:22">
      <c r="A477" s="254">
        <v>476</v>
      </c>
      <c r="B477" s="254" t="s">
        <v>357</v>
      </c>
      <c r="C477" s="254" t="s">
        <v>358</v>
      </c>
      <c r="D477" s="254" t="s">
        <v>19</v>
      </c>
      <c r="E477" s="254" t="s">
        <v>6834</v>
      </c>
      <c r="F477" s="254" t="s">
        <v>2519</v>
      </c>
      <c r="G477" s="254">
        <v>2005</v>
      </c>
      <c r="H477" s="254">
        <v>53.9332706</v>
      </c>
      <c r="I477" s="254">
        <v>-116.5765035</v>
      </c>
      <c r="J477" s="254" t="s">
        <v>42</v>
      </c>
      <c r="K477" s="254" t="s">
        <v>1510</v>
      </c>
      <c r="L477" s="254" t="s">
        <v>6908</v>
      </c>
      <c r="M477" s="254" t="s">
        <v>6908</v>
      </c>
      <c r="N477" s="254" t="s">
        <v>26</v>
      </c>
      <c r="O477" s="254" t="s">
        <v>1510</v>
      </c>
      <c r="P477" s="254"/>
      <c r="Q477" s="254"/>
      <c r="R477" s="254"/>
      <c r="S477" s="255" t="s">
        <v>2710</v>
      </c>
      <c r="T477" s="255"/>
      <c r="U477" s="254"/>
      <c r="V477" s="254"/>
    </row>
    <row r="478" spans="1:22">
      <c r="A478" s="254">
        <v>477</v>
      </c>
      <c r="B478" s="254" t="s">
        <v>357</v>
      </c>
      <c r="C478" s="254" t="s">
        <v>358</v>
      </c>
      <c r="D478" s="254" t="s">
        <v>19</v>
      </c>
      <c r="E478" s="254" t="s">
        <v>6834</v>
      </c>
      <c r="F478" s="254" t="s">
        <v>2519</v>
      </c>
      <c r="G478" s="254">
        <v>2005</v>
      </c>
      <c r="H478" s="254">
        <v>53.9332706</v>
      </c>
      <c r="I478" s="254">
        <v>-116.5765035</v>
      </c>
      <c r="J478" s="254" t="s">
        <v>42</v>
      </c>
      <c r="K478" s="254" t="s">
        <v>1510</v>
      </c>
      <c r="L478" s="254" t="s">
        <v>6909</v>
      </c>
      <c r="M478" s="254" t="s">
        <v>6909</v>
      </c>
      <c r="N478" s="254" t="s">
        <v>26</v>
      </c>
      <c r="O478" s="254" t="s">
        <v>1510</v>
      </c>
      <c r="P478" s="254"/>
      <c r="Q478" s="254"/>
      <c r="R478" s="254"/>
      <c r="S478" s="255" t="s">
        <v>2710</v>
      </c>
      <c r="T478" s="255"/>
      <c r="U478" s="254"/>
      <c r="V478" s="254"/>
    </row>
    <row r="479" spans="1:22">
      <c r="A479" s="254">
        <v>478</v>
      </c>
      <c r="B479" s="254" t="s">
        <v>357</v>
      </c>
      <c r="C479" s="254" t="s">
        <v>358</v>
      </c>
      <c r="D479" s="254" t="s">
        <v>19</v>
      </c>
      <c r="E479" s="254" t="s">
        <v>6834</v>
      </c>
      <c r="F479" s="254" t="s">
        <v>2519</v>
      </c>
      <c r="G479" s="254">
        <v>2005</v>
      </c>
      <c r="H479" s="254">
        <v>53.9332706</v>
      </c>
      <c r="I479" s="254">
        <v>-116.5765035</v>
      </c>
      <c r="J479" s="254" t="s">
        <v>42</v>
      </c>
      <c r="K479" s="254" t="s">
        <v>1510</v>
      </c>
      <c r="L479" s="254" t="s">
        <v>6910</v>
      </c>
      <c r="M479" s="254" t="s">
        <v>6910</v>
      </c>
      <c r="N479" s="254" t="s">
        <v>26</v>
      </c>
      <c r="O479" s="254" t="s">
        <v>1510</v>
      </c>
      <c r="P479" s="254"/>
      <c r="Q479" s="254"/>
      <c r="R479" s="254"/>
      <c r="S479" s="255" t="s">
        <v>2710</v>
      </c>
      <c r="T479" s="255"/>
      <c r="U479" s="254"/>
      <c r="V479" s="254"/>
    </row>
    <row r="480" spans="1:22">
      <c r="A480" s="254">
        <v>479</v>
      </c>
      <c r="B480" s="254" t="s">
        <v>357</v>
      </c>
      <c r="C480" s="254" t="s">
        <v>358</v>
      </c>
      <c r="D480" s="254" t="s">
        <v>19</v>
      </c>
      <c r="E480" s="254" t="s">
        <v>6911</v>
      </c>
      <c r="F480" s="254" t="s">
        <v>2519</v>
      </c>
      <c r="G480" s="254">
        <v>2005</v>
      </c>
      <c r="H480" s="254">
        <v>49.829850999999998</v>
      </c>
      <c r="I480" s="254">
        <v>-100.295269</v>
      </c>
      <c r="J480" s="254" t="s">
        <v>42</v>
      </c>
      <c r="K480" s="254" t="s">
        <v>1510</v>
      </c>
      <c r="L480" s="254" t="s">
        <v>6912</v>
      </c>
      <c r="M480" s="254" t="s">
        <v>6912</v>
      </c>
      <c r="N480" s="254" t="s">
        <v>26</v>
      </c>
      <c r="O480" s="254" t="s">
        <v>1510</v>
      </c>
      <c r="P480" s="254"/>
      <c r="Q480" s="254"/>
      <c r="R480" s="254"/>
      <c r="S480" s="255" t="s">
        <v>2710</v>
      </c>
      <c r="T480" s="255"/>
      <c r="U480" s="254"/>
      <c r="V480" s="254"/>
    </row>
    <row r="481" spans="1:22">
      <c r="A481" s="254">
        <v>480</v>
      </c>
      <c r="B481" s="254" t="s">
        <v>357</v>
      </c>
      <c r="C481" s="254" t="s">
        <v>358</v>
      </c>
      <c r="D481" s="254" t="s">
        <v>19</v>
      </c>
      <c r="E481" s="254" t="s">
        <v>3026</v>
      </c>
      <c r="F481" s="254" t="s">
        <v>2519</v>
      </c>
      <c r="G481" s="254">
        <v>2006</v>
      </c>
      <c r="H481" s="254">
        <v>49.103498100000003</v>
      </c>
      <c r="I481" s="254">
        <v>-97.555494800000005</v>
      </c>
      <c r="J481" s="254" t="s">
        <v>42</v>
      </c>
      <c r="K481" s="254" t="s">
        <v>1510</v>
      </c>
      <c r="L481" s="254" t="s">
        <v>6913</v>
      </c>
      <c r="M481" s="254" t="s">
        <v>6913</v>
      </c>
      <c r="N481" s="254" t="s">
        <v>26</v>
      </c>
      <c r="O481" s="254" t="s">
        <v>1510</v>
      </c>
      <c r="P481" s="254"/>
      <c r="Q481" s="254"/>
      <c r="R481" s="254"/>
      <c r="S481" s="255" t="s">
        <v>2710</v>
      </c>
      <c r="T481" s="255"/>
      <c r="U481" s="254"/>
      <c r="V481" s="254"/>
    </row>
    <row r="482" spans="1:22">
      <c r="A482" s="254">
        <v>481</v>
      </c>
      <c r="B482" s="254" t="s">
        <v>357</v>
      </c>
      <c r="C482" s="254" t="s">
        <v>358</v>
      </c>
      <c r="D482" s="254" t="s">
        <v>19</v>
      </c>
      <c r="E482" s="254" t="s">
        <v>6914</v>
      </c>
      <c r="F482" s="254" t="s">
        <v>2519</v>
      </c>
      <c r="G482" s="254">
        <v>2006</v>
      </c>
      <c r="H482" s="254">
        <v>51.547336999999999</v>
      </c>
      <c r="I482" s="254">
        <v>-105.452231</v>
      </c>
      <c r="J482" s="254" t="s">
        <v>42</v>
      </c>
      <c r="K482" s="254" t="s">
        <v>1510</v>
      </c>
      <c r="L482" s="254" t="s">
        <v>6915</v>
      </c>
      <c r="M482" s="254" t="s">
        <v>6915</v>
      </c>
      <c r="N482" s="254" t="s">
        <v>26</v>
      </c>
      <c r="O482" s="254" t="s">
        <v>1510</v>
      </c>
      <c r="P482" s="254"/>
      <c r="Q482" s="254"/>
      <c r="R482" s="254"/>
      <c r="S482" s="255" t="s">
        <v>2710</v>
      </c>
      <c r="T482" s="255"/>
      <c r="U482" s="254"/>
      <c r="V482" s="254"/>
    </row>
    <row r="483" spans="1:22">
      <c r="A483" s="254">
        <v>482</v>
      </c>
      <c r="B483" s="254" t="s">
        <v>357</v>
      </c>
      <c r="C483" s="254" t="s">
        <v>358</v>
      </c>
      <c r="D483" s="254" t="s">
        <v>19</v>
      </c>
      <c r="E483" s="254" t="s">
        <v>6914</v>
      </c>
      <c r="F483" s="254" t="s">
        <v>2519</v>
      </c>
      <c r="G483" s="254">
        <v>2006</v>
      </c>
      <c r="H483" s="254">
        <v>51.547336999999999</v>
      </c>
      <c r="I483" s="254">
        <v>-105.452231</v>
      </c>
      <c r="J483" s="254" t="s">
        <v>42</v>
      </c>
      <c r="K483" s="254" t="s">
        <v>1510</v>
      </c>
      <c r="L483" s="254" t="s">
        <v>6916</v>
      </c>
      <c r="M483" s="254" t="s">
        <v>6916</v>
      </c>
      <c r="N483" s="254" t="s">
        <v>26</v>
      </c>
      <c r="O483" s="254" t="s">
        <v>1510</v>
      </c>
      <c r="P483" s="254"/>
      <c r="Q483" s="254"/>
      <c r="R483" s="254"/>
      <c r="S483" s="255" t="s">
        <v>2710</v>
      </c>
      <c r="T483" s="255"/>
      <c r="U483" s="254"/>
      <c r="V483" s="254"/>
    </row>
    <row r="484" spans="1:22">
      <c r="A484" s="254">
        <v>483</v>
      </c>
      <c r="B484" s="254" t="s">
        <v>357</v>
      </c>
      <c r="C484" s="254" t="s">
        <v>358</v>
      </c>
      <c r="D484" s="254" t="s">
        <v>19</v>
      </c>
      <c r="E484" s="254" t="s">
        <v>6917</v>
      </c>
      <c r="F484" s="254" t="s">
        <v>2519</v>
      </c>
      <c r="G484" s="254">
        <v>2005</v>
      </c>
      <c r="H484" s="254">
        <v>50.734878999999999</v>
      </c>
      <c r="I484" s="254">
        <v>-101.0199009</v>
      </c>
      <c r="J484" s="254" t="s">
        <v>42</v>
      </c>
      <c r="K484" s="254" t="s">
        <v>1510</v>
      </c>
      <c r="L484" s="254" t="s">
        <v>6918</v>
      </c>
      <c r="M484" s="254" t="s">
        <v>6918</v>
      </c>
      <c r="N484" s="254" t="s">
        <v>26</v>
      </c>
      <c r="O484" s="254" t="s">
        <v>1510</v>
      </c>
      <c r="P484" s="254"/>
      <c r="Q484" s="254"/>
      <c r="R484" s="254"/>
      <c r="S484" s="255" t="s">
        <v>2710</v>
      </c>
      <c r="T484" s="255"/>
      <c r="U484" s="254"/>
      <c r="V484" s="254"/>
    </row>
    <row r="485" spans="1:22">
      <c r="A485" s="254">
        <v>484</v>
      </c>
      <c r="B485" s="254" t="s">
        <v>357</v>
      </c>
      <c r="C485" s="254" t="s">
        <v>358</v>
      </c>
      <c r="D485" s="254" t="s">
        <v>19</v>
      </c>
      <c r="E485" s="254" t="s">
        <v>3027</v>
      </c>
      <c r="F485" s="254" t="s">
        <v>2519</v>
      </c>
      <c r="G485" s="254">
        <v>2006</v>
      </c>
      <c r="H485" s="254">
        <v>50.9061035</v>
      </c>
      <c r="I485" s="254">
        <v>-97.218171299999995</v>
      </c>
      <c r="J485" s="254" t="s">
        <v>42</v>
      </c>
      <c r="K485" s="254" t="s">
        <v>1510</v>
      </c>
      <c r="L485" s="254" t="s">
        <v>6919</v>
      </c>
      <c r="M485" s="254" t="s">
        <v>6919</v>
      </c>
      <c r="N485" s="254" t="s">
        <v>26</v>
      </c>
      <c r="O485" s="254" t="s">
        <v>1510</v>
      </c>
      <c r="P485" s="254"/>
      <c r="Q485" s="254"/>
      <c r="R485" s="254"/>
      <c r="S485" s="255" t="s">
        <v>2710</v>
      </c>
      <c r="T485" s="255"/>
      <c r="U485" s="254"/>
      <c r="V485" s="254"/>
    </row>
    <row r="486" spans="1:22">
      <c r="A486" s="254">
        <v>485</v>
      </c>
      <c r="B486" s="254" t="s">
        <v>357</v>
      </c>
      <c r="C486" s="254" t="s">
        <v>358</v>
      </c>
      <c r="D486" s="254" t="s">
        <v>19</v>
      </c>
      <c r="E486" s="254" t="s">
        <v>3027</v>
      </c>
      <c r="F486" s="254" t="s">
        <v>2519</v>
      </c>
      <c r="G486" s="254">
        <v>2006</v>
      </c>
      <c r="H486" s="254">
        <v>50.9061035</v>
      </c>
      <c r="I486" s="254">
        <v>-97.218171299999995</v>
      </c>
      <c r="J486" s="254" t="s">
        <v>42</v>
      </c>
      <c r="K486" s="254" t="s">
        <v>1510</v>
      </c>
      <c r="L486" s="254" t="s">
        <v>6920</v>
      </c>
      <c r="M486" s="254" t="s">
        <v>6920</v>
      </c>
      <c r="N486" s="254" t="s">
        <v>26</v>
      </c>
      <c r="O486" s="254" t="s">
        <v>1510</v>
      </c>
      <c r="P486" s="254"/>
      <c r="Q486" s="254"/>
      <c r="R486" s="254"/>
      <c r="S486" s="255" t="s">
        <v>2710</v>
      </c>
      <c r="T486" s="255"/>
      <c r="U486" s="254"/>
      <c r="V486" s="254"/>
    </row>
    <row r="487" spans="1:22">
      <c r="A487" s="254">
        <v>486</v>
      </c>
      <c r="B487" s="254" t="s">
        <v>357</v>
      </c>
      <c r="C487" s="254" t="s">
        <v>358</v>
      </c>
      <c r="D487" s="254" t="s">
        <v>19</v>
      </c>
      <c r="E487" s="254" t="s">
        <v>3027</v>
      </c>
      <c r="F487" s="254" t="s">
        <v>2519</v>
      </c>
      <c r="G487" s="254">
        <v>2006</v>
      </c>
      <c r="H487" s="254">
        <v>50.9061035</v>
      </c>
      <c r="I487" s="254">
        <v>-97.218171299999995</v>
      </c>
      <c r="J487" s="254" t="s">
        <v>42</v>
      </c>
      <c r="K487" s="254" t="s">
        <v>1510</v>
      </c>
      <c r="L487" s="254" t="s">
        <v>6921</v>
      </c>
      <c r="M487" s="254" t="s">
        <v>6921</v>
      </c>
      <c r="N487" s="254" t="s">
        <v>26</v>
      </c>
      <c r="O487" s="254" t="s">
        <v>1510</v>
      </c>
      <c r="P487" s="254"/>
      <c r="Q487" s="254"/>
      <c r="R487" s="254"/>
      <c r="S487" s="255" t="s">
        <v>2710</v>
      </c>
      <c r="T487" s="255"/>
      <c r="U487" s="254"/>
      <c r="V487" s="254"/>
    </row>
    <row r="488" spans="1:22">
      <c r="A488" s="254">
        <v>487</v>
      </c>
      <c r="B488" s="254" t="s">
        <v>357</v>
      </c>
      <c r="C488" s="254" t="s">
        <v>358</v>
      </c>
      <c r="D488" s="254" t="s">
        <v>19</v>
      </c>
      <c r="E488" s="254" t="s">
        <v>3027</v>
      </c>
      <c r="F488" s="254" t="s">
        <v>2519</v>
      </c>
      <c r="G488" s="254">
        <v>2006</v>
      </c>
      <c r="H488" s="254">
        <v>50.9061035</v>
      </c>
      <c r="I488" s="254">
        <v>-97.218171299999995</v>
      </c>
      <c r="J488" s="254" t="s">
        <v>42</v>
      </c>
      <c r="K488" s="254" t="s">
        <v>1510</v>
      </c>
      <c r="L488" s="254" t="s">
        <v>6922</v>
      </c>
      <c r="M488" s="254" t="s">
        <v>6922</v>
      </c>
      <c r="N488" s="254" t="s">
        <v>26</v>
      </c>
      <c r="O488" s="254" t="s">
        <v>1510</v>
      </c>
      <c r="P488" s="254"/>
      <c r="Q488" s="254"/>
      <c r="R488" s="254"/>
      <c r="S488" s="255" t="s">
        <v>2710</v>
      </c>
      <c r="T488" s="255"/>
      <c r="U488" s="254"/>
      <c r="V488" s="254"/>
    </row>
    <row r="489" spans="1:22">
      <c r="A489" s="254">
        <v>488</v>
      </c>
      <c r="B489" s="254" t="s">
        <v>357</v>
      </c>
      <c r="C489" s="254" t="s">
        <v>358</v>
      </c>
      <c r="D489" s="254" t="s">
        <v>19</v>
      </c>
      <c r="E489" s="254" t="s">
        <v>3027</v>
      </c>
      <c r="F489" s="254" t="s">
        <v>2519</v>
      </c>
      <c r="G489" s="254">
        <v>2006</v>
      </c>
      <c r="H489" s="254">
        <v>50.9061035</v>
      </c>
      <c r="I489" s="254">
        <v>-97.218171299999995</v>
      </c>
      <c r="J489" s="254" t="s">
        <v>42</v>
      </c>
      <c r="K489" s="254" t="s">
        <v>1510</v>
      </c>
      <c r="L489" s="254" t="s">
        <v>6923</v>
      </c>
      <c r="M489" s="254" t="s">
        <v>6923</v>
      </c>
      <c r="N489" s="254" t="s">
        <v>26</v>
      </c>
      <c r="O489" s="254" t="s">
        <v>1510</v>
      </c>
      <c r="P489" s="254"/>
      <c r="Q489" s="254"/>
      <c r="R489" s="254"/>
      <c r="S489" s="255" t="s">
        <v>2710</v>
      </c>
      <c r="T489" s="255"/>
      <c r="U489" s="254"/>
      <c r="V489" s="254"/>
    </row>
    <row r="490" spans="1:22">
      <c r="A490" s="254">
        <v>489</v>
      </c>
      <c r="B490" s="254" t="s">
        <v>357</v>
      </c>
      <c r="C490" s="254" t="s">
        <v>358</v>
      </c>
      <c r="D490" s="254" t="s">
        <v>19</v>
      </c>
      <c r="E490" s="254" t="s">
        <v>3027</v>
      </c>
      <c r="F490" s="254" t="s">
        <v>2519</v>
      </c>
      <c r="G490" s="254">
        <v>2007</v>
      </c>
      <c r="H490" s="254">
        <v>50.9061035</v>
      </c>
      <c r="I490" s="254">
        <v>-97.218171299999995</v>
      </c>
      <c r="J490" s="254" t="s">
        <v>42</v>
      </c>
      <c r="K490" s="254" t="s">
        <v>1510</v>
      </c>
      <c r="L490" s="254" t="s">
        <v>6924</v>
      </c>
      <c r="M490" s="254" t="s">
        <v>6924</v>
      </c>
      <c r="N490" s="254" t="s">
        <v>26</v>
      </c>
      <c r="O490" s="254" t="s">
        <v>1510</v>
      </c>
      <c r="P490" s="254"/>
      <c r="Q490" s="254"/>
      <c r="R490" s="254"/>
      <c r="S490" s="255" t="s">
        <v>2710</v>
      </c>
      <c r="T490" s="255"/>
      <c r="U490" s="254"/>
      <c r="V490" s="254"/>
    </row>
    <row r="491" spans="1:22">
      <c r="A491" s="254">
        <v>490</v>
      </c>
      <c r="B491" s="254" t="s">
        <v>357</v>
      </c>
      <c r="C491" s="254" t="s">
        <v>358</v>
      </c>
      <c r="D491" s="254" t="s">
        <v>19</v>
      </c>
      <c r="E491" s="254" t="s">
        <v>6925</v>
      </c>
      <c r="F491" s="254" t="s">
        <v>2519</v>
      </c>
      <c r="G491" s="254">
        <v>2005</v>
      </c>
      <c r="H491" s="254">
        <v>49.639065700000003</v>
      </c>
      <c r="I491" s="254">
        <v>-102.49253589999999</v>
      </c>
      <c r="J491" s="254" t="s">
        <v>42</v>
      </c>
      <c r="K491" s="254" t="s">
        <v>1510</v>
      </c>
      <c r="L491" s="254" t="s">
        <v>6926</v>
      </c>
      <c r="M491" s="254" t="s">
        <v>6926</v>
      </c>
      <c r="N491" s="254" t="s">
        <v>26</v>
      </c>
      <c r="O491" s="254" t="s">
        <v>1510</v>
      </c>
      <c r="P491" s="254"/>
      <c r="Q491" s="254"/>
      <c r="R491" s="254"/>
      <c r="S491" s="255" t="s">
        <v>2710</v>
      </c>
      <c r="T491" s="255"/>
      <c r="U491" s="254"/>
      <c r="V491" s="254"/>
    </row>
    <row r="492" spans="1:22">
      <c r="A492" s="254">
        <v>491</v>
      </c>
      <c r="B492" s="254" t="s">
        <v>357</v>
      </c>
      <c r="C492" s="254" t="s">
        <v>358</v>
      </c>
      <c r="D492" s="254" t="s">
        <v>19</v>
      </c>
      <c r="E492" s="254" t="s">
        <v>6927</v>
      </c>
      <c r="F492" s="254" t="s">
        <v>2519</v>
      </c>
      <c r="G492" s="254">
        <v>2007</v>
      </c>
      <c r="H492" s="254">
        <v>42.480519000000001</v>
      </c>
      <c r="I492" s="254">
        <v>-82.122175999999996</v>
      </c>
      <c r="J492" s="254" t="s">
        <v>42</v>
      </c>
      <c r="K492" s="254" t="s">
        <v>1510</v>
      </c>
      <c r="L492" s="254" t="s">
        <v>6928</v>
      </c>
      <c r="M492" s="254" t="s">
        <v>6928</v>
      </c>
      <c r="N492" s="254" t="s">
        <v>26</v>
      </c>
      <c r="O492" s="254" t="s">
        <v>1510</v>
      </c>
      <c r="P492" s="254"/>
      <c r="Q492" s="254"/>
      <c r="R492" s="254"/>
      <c r="S492" s="255" t="s">
        <v>2710</v>
      </c>
      <c r="T492" s="255"/>
      <c r="U492" s="254"/>
      <c r="V492" s="254"/>
    </row>
    <row r="493" spans="1:22">
      <c r="A493" s="254">
        <v>492</v>
      </c>
      <c r="B493" s="254" t="s">
        <v>357</v>
      </c>
      <c r="C493" s="254" t="s">
        <v>358</v>
      </c>
      <c r="D493" s="254" t="s">
        <v>19</v>
      </c>
      <c r="E493" s="254" t="s">
        <v>6927</v>
      </c>
      <c r="F493" s="254" t="s">
        <v>2519</v>
      </c>
      <c r="G493" s="254">
        <v>2007</v>
      </c>
      <c r="H493" s="254">
        <v>42.480519000000001</v>
      </c>
      <c r="I493" s="254">
        <v>-82.122175999999996</v>
      </c>
      <c r="J493" s="254" t="s">
        <v>42</v>
      </c>
      <c r="K493" s="254" t="s">
        <v>1510</v>
      </c>
      <c r="L493" s="254" t="s">
        <v>6929</v>
      </c>
      <c r="M493" s="254" t="s">
        <v>6929</v>
      </c>
      <c r="N493" s="254" t="s">
        <v>26</v>
      </c>
      <c r="O493" s="254" t="s">
        <v>1510</v>
      </c>
      <c r="P493" s="254"/>
      <c r="Q493" s="254"/>
      <c r="R493" s="254"/>
      <c r="S493" s="255" t="s">
        <v>2710</v>
      </c>
      <c r="T493" s="255"/>
      <c r="U493" s="254"/>
      <c r="V493" s="254"/>
    </row>
    <row r="494" spans="1:22">
      <c r="A494" s="254">
        <v>493</v>
      </c>
      <c r="B494" s="254" t="s">
        <v>357</v>
      </c>
      <c r="C494" s="254" t="s">
        <v>358</v>
      </c>
      <c r="D494" s="254" t="s">
        <v>19</v>
      </c>
      <c r="E494" s="254" t="s">
        <v>6930</v>
      </c>
      <c r="F494" s="254" t="s">
        <v>2519</v>
      </c>
      <c r="G494" s="254">
        <v>2007</v>
      </c>
      <c r="H494" s="254">
        <v>50.469282200000002</v>
      </c>
      <c r="I494" s="254">
        <v>-104.5522971</v>
      </c>
      <c r="J494" s="254" t="s">
        <v>42</v>
      </c>
      <c r="K494" s="254" t="s">
        <v>1510</v>
      </c>
      <c r="L494" s="254" t="s">
        <v>6931</v>
      </c>
      <c r="M494" s="254" t="s">
        <v>6931</v>
      </c>
      <c r="N494" s="254" t="s">
        <v>26</v>
      </c>
      <c r="O494" s="254" t="s">
        <v>1510</v>
      </c>
      <c r="P494" s="254"/>
      <c r="Q494" s="254"/>
      <c r="R494" s="254"/>
      <c r="S494" s="255" t="s">
        <v>2710</v>
      </c>
      <c r="T494" s="255"/>
      <c r="U494" s="254"/>
      <c r="V494" s="254"/>
    </row>
    <row r="495" spans="1:22">
      <c r="A495" s="254">
        <v>494</v>
      </c>
      <c r="B495" s="254" t="s">
        <v>357</v>
      </c>
      <c r="C495" s="254" t="s">
        <v>358</v>
      </c>
      <c r="D495" s="254" t="s">
        <v>19</v>
      </c>
      <c r="E495" s="254" t="s">
        <v>6930</v>
      </c>
      <c r="F495" s="254" t="s">
        <v>2519</v>
      </c>
      <c r="G495" s="254">
        <v>2007</v>
      </c>
      <c r="H495" s="254">
        <v>50.469282200000002</v>
      </c>
      <c r="I495" s="254">
        <v>-104.5522971</v>
      </c>
      <c r="J495" s="254" t="s">
        <v>42</v>
      </c>
      <c r="K495" s="254" t="s">
        <v>1510</v>
      </c>
      <c r="L495" s="254" t="s">
        <v>6932</v>
      </c>
      <c r="M495" s="254" t="s">
        <v>6932</v>
      </c>
      <c r="N495" s="254" t="s">
        <v>26</v>
      </c>
      <c r="O495" s="254" t="s">
        <v>1510</v>
      </c>
      <c r="P495" s="254"/>
      <c r="Q495" s="254"/>
      <c r="R495" s="254"/>
      <c r="S495" s="255" t="s">
        <v>2710</v>
      </c>
      <c r="T495" s="255"/>
      <c r="U495" s="254"/>
      <c r="V495" s="254"/>
    </row>
    <row r="496" spans="1:22">
      <c r="A496" s="254">
        <v>495</v>
      </c>
      <c r="B496" s="254" t="s">
        <v>357</v>
      </c>
      <c r="C496" s="254" t="s">
        <v>358</v>
      </c>
      <c r="D496" s="254" t="s">
        <v>19</v>
      </c>
      <c r="E496" s="254" t="s">
        <v>6930</v>
      </c>
      <c r="F496" s="254" t="s">
        <v>2519</v>
      </c>
      <c r="G496" s="254">
        <v>2005</v>
      </c>
      <c r="H496" s="254">
        <v>50.469282200000002</v>
      </c>
      <c r="I496" s="254">
        <v>-104.5522971</v>
      </c>
      <c r="J496" s="254" t="s">
        <v>42</v>
      </c>
      <c r="K496" s="254" t="s">
        <v>1510</v>
      </c>
      <c r="L496" s="254" t="s">
        <v>6933</v>
      </c>
      <c r="M496" s="254" t="s">
        <v>6933</v>
      </c>
      <c r="N496" s="254" t="s">
        <v>26</v>
      </c>
      <c r="O496" s="254" t="s">
        <v>1510</v>
      </c>
      <c r="P496" s="254"/>
      <c r="Q496" s="254"/>
      <c r="R496" s="254"/>
      <c r="S496" s="255" t="s">
        <v>2710</v>
      </c>
      <c r="T496" s="255"/>
      <c r="U496" s="254"/>
      <c r="V496" s="254"/>
    </row>
    <row r="497" spans="1:22">
      <c r="A497" s="254">
        <v>496</v>
      </c>
      <c r="B497" s="254" t="s">
        <v>357</v>
      </c>
      <c r="C497" s="254" t="s">
        <v>358</v>
      </c>
      <c r="D497" s="254" t="s">
        <v>19</v>
      </c>
      <c r="E497" s="254" t="s">
        <v>6934</v>
      </c>
      <c r="F497" s="254" t="s">
        <v>2519</v>
      </c>
      <c r="G497" s="254">
        <v>2006</v>
      </c>
      <c r="H497" s="254">
        <v>51.884500600000003</v>
      </c>
      <c r="I497" s="254">
        <v>-101.7186907</v>
      </c>
      <c r="J497" s="254" t="s">
        <v>42</v>
      </c>
      <c r="K497" s="254" t="s">
        <v>1510</v>
      </c>
      <c r="L497" s="254" t="s">
        <v>6935</v>
      </c>
      <c r="M497" s="254" t="s">
        <v>6935</v>
      </c>
      <c r="N497" s="254" t="s">
        <v>26</v>
      </c>
      <c r="O497" s="254" t="s">
        <v>1510</v>
      </c>
      <c r="P497" s="254"/>
      <c r="Q497" s="254"/>
      <c r="R497" s="254"/>
      <c r="S497" s="255" t="s">
        <v>2710</v>
      </c>
      <c r="T497" s="255"/>
      <c r="U497" s="254"/>
      <c r="V497" s="254"/>
    </row>
    <row r="498" spans="1:22">
      <c r="A498" s="254">
        <v>497</v>
      </c>
      <c r="B498" s="254" t="s">
        <v>357</v>
      </c>
      <c r="C498" s="254" t="s">
        <v>358</v>
      </c>
      <c r="D498" s="254" t="s">
        <v>19</v>
      </c>
      <c r="E498" s="254" t="s">
        <v>2709</v>
      </c>
      <c r="F498" s="254" t="s">
        <v>2519</v>
      </c>
      <c r="G498" s="254">
        <v>2005</v>
      </c>
      <c r="H498" s="254">
        <v>49.633567200000002</v>
      </c>
      <c r="I498" s="254">
        <v>-105.991792</v>
      </c>
      <c r="J498" s="254" t="s">
        <v>42</v>
      </c>
      <c r="K498" s="254" t="s">
        <v>1510</v>
      </c>
      <c r="L498" s="254" t="s">
        <v>6936</v>
      </c>
      <c r="M498" s="254" t="s">
        <v>6936</v>
      </c>
      <c r="N498" s="254" t="s">
        <v>26</v>
      </c>
      <c r="O498" s="254" t="s">
        <v>1510</v>
      </c>
      <c r="P498" s="254"/>
      <c r="Q498" s="254"/>
      <c r="R498" s="254"/>
      <c r="S498" s="255" t="s">
        <v>2710</v>
      </c>
      <c r="T498" s="255"/>
      <c r="U498" s="254"/>
      <c r="V498" s="254"/>
    </row>
    <row r="499" spans="1:22">
      <c r="A499" s="254">
        <v>498</v>
      </c>
      <c r="B499" s="254" t="s">
        <v>357</v>
      </c>
      <c r="C499" s="254" t="s">
        <v>358</v>
      </c>
      <c r="D499" s="254" t="s">
        <v>19</v>
      </c>
      <c r="E499" s="254" t="s">
        <v>2709</v>
      </c>
      <c r="F499" s="254" t="s">
        <v>2519</v>
      </c>
      <c r="G499" s="254">
        <v>2005</v>
      </c>
      <c r="H499" s="254">
        <v>49.633567200000002</v>
      </c>
      <c r="I499" s="254">
        <v>-105.991792</v>
      </c>
      <c r="J499" s="254" t="s">
        <v>42</v>
      </c>
      <c r="K499" s="254" t="s">
        <v>1510</v>
      </c>
      <c r="L499" s="254" t="s">
        <v>6937</v>
      </c>
      <c r="M499" s="254" t="s">
        <v>6937</v>
      </c>
      <c r="N499" s="254" t="s">
        <v>26</v>
      </c>
      <c r="O499" s="254" t="s">
        <v>1510</v>
      </c>
      <c r="P499" s="254"/>
      <c r="Q499" s="254"/>
      <c r="R499" s="254"/>
      <c r="S499" s="255" t="s">
        <v>2710</v>
      </c>
      <c r="T499" s="255"/>
      <c r="U499" s="254"/>
      <c r="V499" s="254"/>
    </row>
    <row r="500" spans="1:22">
      <c r="A500" s="254">
        <v>499</v>
      </c>
      <c r="B500" s="254" t="s">
        <v>357</v>
      </c>
      <c r="C500" s="254" t="s">
        <v>358</v>
      </c>
      <c r="D500" s="254" t="s">
        <v>19</v>
      </c>
      <c r="E500" s="254" t="s">
        <v>2712</v>
      </c>
      <c r="F500" s="254" t="s">
        <v>2519</v>
      </c>
      <c r="G500" s="254">
        <v>2006</v>
      </c>
      <c r="H500" s="254">
        <v>50.801712799999997</v>
      </c>
      <c r="I500" s="254">
        <v>-103.54482950000001</v>
      </c>
      <c r="J500" s="254" t="s">
        <v>42</v>
      </c>
      <c r="K500" s="254" t="s">
        <v>1510</v>
      </c>
      <c r="L500" s="254" t="s">
        <v>6938</v>
      </c>
      <c r="M500" s="254" t="s">
        <v>6938</v>
      </c>
      <c r="N500" s="254" t="s">
        <v>26</v>
      </c>
      <c r="O500" s="254" t="s">
        <v>1510</v>
      </c>
      <c r="P500" s="254"/>
      <c r="Q500" s="254"/>
      <c r="R500" s="254"/>
      <c r="S500" s="255" t="s">
        <v>2710</v>
      </c>
      <c r="T500" s="255"/>
      <c r="U500" s="254"/>
      <c r="V500" s="254"/>
    </row>
    <row r="501" spans="1:22">
      <c r="A501" s="254">
        <v>500</v>
      </c>
      <c r="B501" s="254" t="s">
        <v>357</v>
      </c>
      <c r="C501" s="254" t="s">
        <v>358</v>
      </c>
      <c r="D501" s="254" t="s">
        <v>19</v>
      </c>
      <c r="E501" s="254" t="s">
        <v>2712</v>
      </c>
      <c r="F501" s="254" t="s">
        <v>2519</v>
      </c>
      <c r="G501" s="254">
        <v>2006</v>
      </c>
      <c r="H501" s="254">
        <v>50.801712799999997</v>
      </c>
      <c r="I501" s="254">
        <v>-103.54482950000001</v>
      </c>
      <c r="J501" s="254" t="s">
        <v>42</v>
      </c>
      <c r="K501" s="254" t="s">
        <v>1510</v>
      </c>
      <c r="L501" s="254" t="s">
        <v>6939</v>
      </c>
      <c r="M501" s="254" t="s">
        <v>6939</v>
      </c>
      <c r="N501" s="254" t="s">
        <v>26</v>
      </c>
      <c r="O501" s="254" t="s">
        <v>1510</v>
      </c>
      <c r="P501" s="254"/>
      <c r="Q501" s="254"/>
      <c r="R501" s="254"/>
      <c r="S501" s="255" t="s">
        <v>2710</v>
      </c>
      <c r="T501" s="255"/>
      <c r="U501" s="254"/>
      <c r="V501" s="254"/>
    </row>
    <row r="502" spans="1:22">
      <c r="A502" s="254">
        <v>501</v>
      </c>
      <c r="B502" s="254" t="s">
        <v>357</v>
      </c>
      <c r="C502" s="254" t="s">
        <v>358</v>
      </c>
      <c r="D502" s="254" t="s">
        <v>19</v>
      </c>
      <c r="E502" s="254" t="s">
        <v>2712</v>
      </c>
      <c r="F502" s="254" t="s">
        <v>2519</v>
      </c>
      <c r="G502" s="254">
        <v>2007</v>
      </c>
      <c r="H502" s="254">
        <v>50.801712799999997</v>
      </c>
      <c r="I502" s="254">
        <v>-103.54482950000001</v>
      </c>
      <c r="J502" s="254" t="s">
        <v>42</v>
      </c>
      <c r="K502" s="254" t="s">
        <v>1510</v>
      </c>
      <c r="L502" s="254" t="s">
        <v>6940</v>
      </c>
      <c r="M502" s="254" t="s">
        <v>6940</v>
      </c>
      <c r="N502" s="254" t="s">
        <v>26</v>
      </c>
      <c r="O502" s="254" t="s">
        <v>1510</v>
      </c>
      <c r="P502" s="254"/>
      <c r="Q502" s="254"/>
      <c r="R502" s="254"/>
      <c r="S502" s="255" t="s">
        <v>2710</v>
      </c>
      <c r="T502" s="255"/>
      <c r="U502" s="254"/>
      <c r="V502" s="254"/>
    </row>
    <row r="503" spans="1:22">
      <c r="A503" s="254">
        <v>502</v>
      </c>
      <c r="B503" s="254" t="s">
        <v>357</v>
      </c>
      <c r="C503" s="254" t="s">
        <v>358</v>
      </c>
      <c r="D503" s="254" t="s">
        <v>19</v>
      </c>
      <c r="E503" s="254" t="s">
        <v>2712</v>
      </c>
      <c r="F503" s="254" t="s">
        <v>2519</v>
      </c>
      <c r="G503" s="254">
        <v>2007</v>
      </c>
      <c r="H503" s="254">
        <v>50.801712799999997</v>
      </c>
      <c r="I503" s="254">
        <v>-103.54482950000001</v>
      </c>
      <c r="J503" s="254" t="s">
        <v>42</v>
      </c>
      <c r="K503" s="254" t="s">
        <v>1510</v>
      </c>
      <c r="L503" s="254" t="s">
        <v>6941</v>
      </c>
      <c r="M503" s="254" t="s">
        <v>6941</v>
      </c>
      <c r="N503" s="254" t="s">
        <v>26</v>
      </c>
      <c r="O503" s="254" t="s">
        <v>1510</v>
      </c>
      <c r="P503" s="254"/>
      <c r="Q503" s="254"/>
      <c r="R503" s="254"/>
      <c r="S503" s="255" t="s">
        <v>2710</v>
      </c>
      <c r="T503" s="255"/>
      <c r="U503" s="254"/>
      <c r="V503" s="254"/>
    </row>
    <row r="504" spans="1:22">
      <c r="A504" s="254">
        <v>503</v>
      </c>
      <c r="B504" s="254" t="s">
        <v>357</v>
      </c>
      <c r="C504" s="254" t="s">
        <v>358</v>
      </c>
      <c r="D504" s="254" t="s">
        <v>19</v>
      </c>
      <c r="E504" s="254" t="s">
        <v>2712</v>
      </c>
      <c r="F504" s="254" t="s">
        <v>2519</v>
      </c>
      <c r="G504" s="254">
        <v>2007</v>
      </c>
      <c r="H504" s="254">
        <v>50.801712799999997</v>
      </c>
      <c r="I504" s="254">
        <v>-103.54482950000001</v>
      </c>
      <c r="J504" s="254" t="s">
        <v>42</v>
      </c>
      <c r="K504" s="254" t="s">
        <v>1510</v>
      </c>
      <c r="L504" s="254" t="s">
        <v>6942</v>
      </c>
      <c r="M504" s="254" t="s">
        <v>6942</v>
      </c>
      <c r="N504" s="254" t="s">
        <v>26</v>
      </c>
      <c r="O504" s="254" t="s">
        <v>1510</v>
      </c>
      <c r="P504" s="254"/>
      <c r="Q504" s="254"/>
      <c r="R504" s="254"/>
      <c r="S504" s="255" t="s">
        <v>2710</v>
      </c>
      <c r="T504" s="255"/>
      <c r="U504" s="254"/>
      <c r="V504" s="254"/>
    </row>
    <row r="505" spans="1:22">
      <c r="A505" s="254">
        <v>504</v>
      </c>
      <c r="B505" s="254" t="s">
        <v>357</v>
      </c>
      <c r="C505" s="254" t="s">
        <v>358</v>
      </c>
      <c r="D505" s="254" t="s">
        <v>19</v>
      </c>
      <c r="E505" s="254" t="s">
        <v>2712</v>
      </c>
      <c r="F505" s="254" t="s">
        <v>2519</v>
      </c>
      <c r="G505" s="254">
        <v>2005</v>
      </c>
      <c r="H505" s="254">
        <v>50.801712799999997</v>
      </c>
      <c r="I505" s="254">
        <v>-103.54482950000001</v>
      </c>
      <c r="J505" s="254" t="s">
        <v>42</v>
      </c>
      <c r="K505" s="254" t="s">
        <v>1510</v>
      </c>
      <c r="L505" s="254" t="s">
        <v>6943</v>
      </c>
      <c r="M505" s="254" t="s">
        <v>6943</v>
      </c>
      <c r="N505" s="254" t="s">
        <v>26</v>
      </c>
      <c r="O505" s="254" t="s">
        <v>1510</v>
      </c>
      <c r="P505" s="254"/>
      <c r="Q505" s="254"/>
      <c r="R505" s="254"/>
      <c r="S505" s="255" t="s">
        <v>2710</v>
      </c>
      <c r="T505" s="255"/>
      <c r="U505" s="254"/>
      <c r="V505" s="254"/>
    </row>
    <row r="506" spans="1:22">
      <c r="A506" s="254">
        <v>505</v>
      </c>
      <c r="B506" s="254" t="s">
        <v>357</v>
      </c>
      <c r="C506" s="254" t="s">
        <v>358</v>
      </c>
      <c r="D506" s="254" t="s">
        <v>19</v>
      </c>
      <c r="E506" s="254" t="s">
        <v>2713</v>
      </c>
      <c r="F506" s="254" t="s">
        <v>2519</v>
      </c>
      <c r="G506" s="254">
        <v>2006</v>
      </c>
      <c r="H506" s="254">
        <v>49.385578000000002</v>
      </c>
      <c r="I506" s="254">
        <v>-99.243840000000006</v>
      </c>
      <c r="J506" s="254" t="s">
        <v>42</v>
      </c>
      <c r="K506" s="254" t="s">
        <v>1510</v>
      </c>
      <c r="L506" s="254" t="s">
        <v>6944</v>
      </c>
      <c r="M506" s="254" t="s">
        <v>6944</v>
      </c>
      <c r="N506" s="254" t="s">
        <v>26</v>
      </c>
      <c r="O506" s="254" t="s">
        <v>1510</v>
      </c>
      <c r="P506" s="254"/>
      <c r="Q506" s="254"/>
      <c r="R506" s="254"/>
      <c r="S506" s="255" t="s">
        <v>2710</v>
      </c>
      <c r="T506" s="255"/>
      <c r="U506" s="254"/>
      <c r="V506" s="254"/>
    </row>
    <row r="507" spans="1:22">
      <c r="A507" s="254">
        <v>506</v>
      </c>
      <c r="B507" s="254" t="s">
        <v>357</v>
      </c>
      <c r="C507" s="254" t="s">
        <v>358</v>
      </c>
      <c r="D507" s="254" t="s">
        <v>19</v>
      </c>
      <c r="E507" s="254" t="s">
        <v>2714</v>
      </c>
      <c r="F507" s="254" t="s">
        <v>2519</v>
      </c>
      <c r="G507" s="254">
        <v>2006</v>
      </c>
      <c r="H507" s="254">
        <v>50.492122299999998</v>
      </c>
      <c r="I507" s="254">
        <v>-104.2687766</v>
      </c>
      <c r="J507" s="254" t="s">
        <v>42</v>
      </c>
      <c r="K507" s="254" t="s">
        <v>1510</v>
      </c>
      <c r="L507" s="254" t="s">
        <v>6945</v>
      </c>
      <c r="M507" s="254" t="s">
        <v>6945</v>
      </c>
      <c r="N507" s="254" t="s">
        <v>26</v>
      </c>
      <c r="O507" s="254" t="s">
        <v>1510</v>
      </c>
      <c r="P507" s="254"/>
      <c r="Q507" s="254"/>
      <c r="R507" s="254"/>
      <c r="S507" s="255" t="s">
        <v>2710</v>
      </c>
      <c r="T507" s="255"/>
      <c r="U507" s="254"/>
      <c r="V507" s="254"/>
    </row>
    <row r="508" spans="1:22">
      <c r="A508" s="254">
        <v>507</v>
      </c>
      <c r="B508" s="254" t="s">
        <v>357</v>
      </c>
      <c r="C508" s="254" t="s">
        <v>358</v>
      </c>
      <c r="D508" s="254" t="s">
        <v>19</v>
      </c>
      <c r="E508" s="254" t="s">
        <v>2714</v>
      </c>
      <c r="F508" s="254" t="s">
        <v>2519</v>
      </c>
      <c r="G508" s="254">
        <v>2006</v>
      </c>
      <c r="H508" s="254">
        <v>50.492122299999998</v>
      </c>
      <c r="I508" s="254">
        <v>-104.2687766</v>
      </c>
      <c r="J508" s="254" t="s">
        <v>42</v>
      </c>
      <c r="K508" s="254" t="s">
        <v>1510</v>
      </c>
      <c r="L508" s="254" t="s">
        <v>6946</v>
      </c>
      <c r="M508" s="254" t="s">
        <v>6946</v>
      </c>
      <c r="N508" s="254" t="s">
        <v>26</v>
      </c>
      <c r="O508" s="254" t="s">
        <v>1510</v>
      </c>
      <c r="P508" s="254"/>
      <c r="Q508" s="254"/>
      <c r="R508" s="254"/>
      <c r="S508" s="255" t="s">
        <v>2710</v>
      </c>
      <c r="T508" s="255"/>
      <c r="U508" s="254"/>
      <c r="V508" s="254"/>
    </row>
    <row r="509" spans="1:22">
      <c r="A509" s="254">
        <v>508</v>
      </c>
      <c r="B509" s="254" t="s">
        <v>357</v>
      </c>
      <c r="C509" s="254" t="s">
        <v>358</v>
      </c>
      <c r="D509" s="254" t="s">
        <v>19</v>
      </c>
      <c r="E509" s="254" t="s">
        <v>2714</v>
      </c>
      <c r="F509" s="254" t="s">
        <v>2519</v>
      </c>
      <c r="G509" s="254">
        <v>2005</v>
      </c>
      <c r="H509" s="254">
        <v>50.492122299999998</v>
      </c>
      <c r="I509" s="254">
        <v>-104.2687766</v>
      </c>
      <c r="J509" s="254" t="s">
        <v>42</v>
      </c>
      <c r="K509" s="254" t="s">
        <v>1510</v>
      </c>
      <c r="L509" s="254" t="s">
        <v>6947</v>
      </c>
      <c r="M509" s="254" t="s">
        <v>6947</v>
      </c>
      <c r="N509" s="254" t="s">
        <v>26</v>
      </c>
      <c r="O509" s="254" t="s">
        <v>1510</v>
      </c>
      <c r="P509" s="254"/>
      <c r="Q509" s="254"/>
      <c r="R509" s="254"/>
      <c r="S509" s="255" t="s">
        <v>2710</v>
      </c>
      <c r="T509" s="255"/>
      <c r="U509" s="254"/>
      <c r="V509" s="254"/>
    </row>
    <row r="510" spans="1:22">
      <c r="A510" s="254">
        <v>509</v>
      </c>
      <c r="B510" s="254" t="s">
        <v>357</v>
      </c>
      <c r="C510" s="254" t="s">
        <v>358</v>
      </c>
      <c r="D510" s="254" t="s">
        <v>19</v>
      </c>
      <c r="E510" s="254" t="s">
        <v>6948</v>
      </c>
      <c r="F510" s="254" t="s">
        <v>2519</v>
      </c>
      <c r="G510" s="254">
        <v>2005</v>
      </c>
      <c r="H510" s="254">
        <v>50.256323999999999</v>
      </c>
      <c r="I510" s="254">
        <v>-97.321293999999995</v>
      </c>
      <c r="J510" s="254" t="s">
        <v>42</v>
      </c>
      <c r="K510" s="254" t="s">
        <v>1510</v>
      </c>
      <c r="L510" s="254" t="s">
        <v>6949</v>
      </c>
      <c r="M510" s="254" t="s">
        <v>6949</v>
      </c>
      <c r="N510" s="254" t="s">
        <v>26</v>
      </c>
      <c r="O510" s="254" t="s">
        <v>1510</v>
      </c>
      <c r="P510" s="254"/>
      <c r="Q510" s="254"/>
      <c r="R510" s="254"/>
      <c r="S510" s="255" t="s">
        <v>2710</v>
      </c>
      <c r="T510" s="255"/>
      <c r="U510" s="254"/>
      <c r="V510" s="254"/>
    </row>
    <row r="511" spans="1:22">
      <c r="A511" s="254">
        <v>510</v>
      </c>
      <c r="B511" s="254" t="s">
        <v>357</v>
      </c>
      <c r="C511" s="254" t="s">
        <v>358</v>
      </c>
      <c r="D511" s="254" t="s">
        <v>19</v>
      </c>
      <c r="E511" s="254" t="s">
        <v>6950</v>
      </c>
      <c r="F511" s="254" t="s">
        <v>2519</v>
      </c>
      <c r="G511" s="254">
        <v>2007</v>
      </c>
      <c r="H511" s="254">
        <v>49.997547400000002</v>
      </c>
      <c r="I511" s="254">
        <v>-113.0816765</v>
      </c>
      <c r="J511" s="254" t="s">
        <v>42</v>
      </c>
      <c r="K511" s="254" t="s">
        <v>1510</v>
      </c>
      <c r="L511" s="254" t="s">
        <v>6951</v>
      </c>
      <c r="M511" s="254" t="s">
        <v>6951</v>
      </c>
      <c r="N511" s="254" t="s">
        <v>26</v>
      </c>
      <c r="O511" s="254" t="s">
        <v>1510</v>
      </c>
      <c r="P511" s="254"/>
      <c r="Q511" s="254"/>
      <c r="R511" s="254"/>
      <c r="S511" s="255" t="s">
        <v>2710</v>
      </c>
      <c r="T511" s="255"/>
      <c r="U511" s="254"/>
      <c r="V511" s="254"/>
    </row>
    <row r="512" spans="1:22">
      <c r="A512" s="254">
        <v>511</v>
      </c>
      <c r="B512" s="254" t="s">
        <v>357</v>
      </c>
      <c r="C512" s="254" t="s">
        <v>358</v>
      </c>
      <c r="D512" s="254" t="s">
        <v>19</v>
      </c>
      <c r="E512" s="254" t="s">
        <v>6950</v>
      </c>
      <c r="F512" s="254" t="s">
        <v>2519</v>
      </c>
      <c r="G512" s="254">
        <v>2007</v>
      </c>
      <c r="H512" s="254">
        <v>49.997547400000002</v>
      </c>
      <c r="I512" s="254">
        <v>-113.0816765</v>
      </c>
      <c r="J512" s="254" t="s">
        <v>42</v>
      </c>
      <c r="K512" s="254" t="s">
        <v>1510</v>
      </c>
      <c r="L512" s="254" t="s">
        <v>6952</v>
      </c>
      <c r="M512" s="254" t="s">
        <v>6952</v>
      </c>
      <c r="N512" s="254" t="s">
        <v>26</v>
      </c>
      <c r="O512" s="254" t="s">
        <v>1510</v>
      </c>
      <c r="P512" s="254"/>
      <c r="Q512" s="254"/>
      <c r="R512" s="254"/>
      <c r="S512" s="255" t="s">
        <v>2710</v>
      </c>
      <c r="T512" s="255"/>
      <c r="U512" s="254"/>
      <c r="V512" s="254"/>
    </row>
    <row r="513" spans="1:22">
      <c r="A513" s="254">
        <v>512</v>
      </c>
      <c r="B513" s="254" t="s">
        <v>357</v>
      </c>
      <c r="C513" s="254" t="s">
        <v>358</v>
      </c>
      <c r="D513" s="254" t="s">
        <v>19</v>
      </c>
      <c r="E513" s="254" t="s">
        <v>6950</v>
      </c>
      <c r="F513" s="254" t="s">
        <v>2519</v>
      </c>
      <c r="G513" s="254">
        <v>2007</v>
      </c>
      <c r="H513" s="254">
        <v>49.997547400000002</v>
      </c>
      <c r="I513" s="254">
        <v>-113.0816765</v>
      </c>
      <c r="J513" s="254" t="s">
        <v>42</v>
      </c>
      <c r="K513" s="254" t="s">
        <v>1510</v>
      </c>
      <c r="L513" s="254" t="s">
        <v>6953</v>
      </c>
      <c r="M513" s="254" t="s">
        <v>6953</v>
      </c>
      <c r="N513" s="254" t="s">
        <v>26</v>
      </c>
      <c r="O513" s="254" t="s">
        <v>1510</v>
      </c>
      <c r="P513" s="254"/>
      <c r="Q513" s="254"/>
      <c r="R513" s="254"/>
      <c r="S513" s="255" t="s">
        <v>2710</v>
      </c>
      <c r="T513" s="255"/>
      <c r="U513" s="254"/>
      <c r="V513" s="254"/>
    </row>
    <row r="514" spans="1:22">
      <c r="A514" s="254">
        <v>513</v>
      </c>
      <c r="B514" s="254" t="s">
        <v>357</v>
      </c>
      <c r="C514" s="254" t="s">
        <v>358</v>
      </c>
      <c r="D514" s="254" t="s">
        <v>19</v>
      </c>
      <c r="E514" s="254" t="s">
        <v>2716</v>
      </c>
      <c r="F514" s="254" t="s">
        <v>2519</v>
      </c>
      <c r="G514" s="254">
        <v>2007</v>
      </c>
      <c r="H514" s="254">
        <v>49.409886</v>
      </c>
      <c r="I514" s="254">
        <v>-99.456435999999997</v>
      </c>
      <c r="J514" s="254" t="s">
        <v>42</v>
      </c>
      <c r="K514" s="254" t="s">
        <v>1510</v>
      </c>
      <c r="L514" s="254" t="s">
        <v>6954</v>
      </c>
      <c r="M514" s="254" t="s">
        <v>6954</v>
      </c>
      <c r="N514" s="254" t="s">
        <v>26</v>
      </c>
      <c r="O514" s="254" t="s">
        <v>1510</v>
      </c>
      <c r="P514" s="254"/>
      <c r="Q514" s="254"/>
      <c r="R514" s="254"/>
      <c r="S514" s="255" t="s">
        <v>2710</v>
      </c>
      <c r="T514" s="255"/>
      <c r="U514" s="254"/>
      <c r="V514" s="254"/>
    </row>
    <row r="515" spans="1:22">
      <c r="A515" s="254">
        <v>514</v>
      </c>
      <c r="B515" s="254" t="s">
        <v>357</v>
      </c>
      <c r="C515" s="254" t="s">
        <v>358</v>
      </c>
      <c r="D515" s="254" t="s">
        <v>19</v>
      </c>
      <c r="E515" s="254" t="s">
        <v>2716</v>
      </c>
      <c r="F515" s="254" t="s">
        <v>2519</v>
      </c>
      <c r="G515" s="254">
        <v>2007</v>
      </c>
      <c r="H515" s="254">
        <v>49.409886</v>
      </c>
      <c r="I515" s="254">
        <v>-99.456435999999997</v>
      </c>
      <c r="J515" s="254" t="s">
        <v>42</v>
      </c>
      <c r="K515" s="254" t="s">
        <v>1510</v>
      </c>
      <c r="L515" s="254" t="s">
        <v>6955</v>
      </c>
      <c r="M515" s="254" t="s">
        <v>6955</v>
      </c>
      <c r="N515" s="254" t="s">
        <v>26</v>
      </c>
      <c r="O515" s="254" t="s">
        <v>1510</v>
      </c>
      <c r="P515" s="254"/>
      <c r="Q515" s="254"/>
      <c r="R515" s="254"/>
      <c r="S515" s="255" t="s">
        <v>2710</v>
      </c>
      <c r="T515" s="255"/>
      <c r="U515" s="254"/>
      <c r="V515" s="254"/>
    </row>
    <row r="516" spans="1:22">
      <c r="A516" s="254">
        <v>515</v>
      </c>
      <c r="B516" s="254" t="s">
        <v>357</v>
      </c>
      <c r="C516" s="254" t="s">
        <v>358</v>
      </c>
      <c r="D516" s="254" t="s">
        <v>19</v>
      </c>
      <c r="E516" s="254" t="s">
        <v>2716</v>
      </c>
      <c r="F516" s="254" t="s">
        <v>2519</v>
      </c>
      <c r="G516" s="254">
        <v>2005</v>
      </c>
      <c r="H516" s="254">
        <v>49.409886</v>
      </c>
      <c r="I516" s="254">
        <v>-99.456435999999997</v>
      </c>
      <c r="J516" s="254" t="s">
        <v>42</v>
      </c>
      <c r="K516" s="254" t="s">
        <v>1510</v>
      </c>
      <c r="L516" s="254" t="s">
        <v>6956</v>
      </c>
      <c r="M516" s="254" t="s">
        <v>6956</v>
      </c>
      <c r="N516" s="254" t="s">
        <v>26</v>
      </c>
      <c r="O516" s="254" t="s">
        <v>1510</v>
      </c>
      <c r="P516" s="254"/>
      <c r="Q516" s="254"/>
      <c r="R516" s="254"/>
      <c r="S516" s="255" t="s">
        <v>2710</v>
      </c>
      <c r="T516" s="255"/>
      <c r="U516" s="254"/>
      <c r="V516" s="254"/>
    </row>
    <row r="517" spans="1:22">
      <c r="A517" s="254">
        <v>516</v>
      </c>
      <c r="B517" s="254" t="s">
        <v>357</v>
      </c>
      <c r="C517" s="254" t="s">
        <v>358</v>
      </c>
      <c r="D517" s="254" t="s">
        <v>19</v>
      </c>
      <c r="E517" s="254" t="s">
        <v>2716</v>
      </c>
      <c r="F517" s="254" t="s">
        <v>2519</v>
      </c>
      <c r="G517" s="254">
        <v>2005</v>
      </c>
      <c r="H517" s="254">
        <v>49.409886</v>
      </c>
      <c r="I517" s="254">
        <v>-99.456435999999997</v>
      </c>
      <c r="J517" s="254" t="s">
        <v>42</v>
      </c>
      <c r="K517" s="254" t="s">
        <v>1510</v>
      </c>
      <c r="L517" s="254" t="s">
        <v>6957</v>
      </c>
      <c r="M517" s="254" t="s">
        <v>6957</v>
      </c>
      <c r="N517" s="254" t="s">
        <v>26</v>
      </c>
      <c r="O517" s="254" t="s">
        <v>1510</v>
      </c>
      <c r="P517" s="254"/>
      <c r="Q517" s="254"/>
      <c r="R517" s="254"/>
      <c r="S517" s="255" t="s">
        <v>2710</v>
      </c>
      <c r="T517" s="255"/>
      <c r="U517" s="254"/>
      <c r="V517" s="254"/>
    </row>
    <row r="518" spans="1:22">
      <c r="A518" s="254">
        <v>517</v>
      </c>
      <c r="B518" s="254" t="s">
        <v>357</v>
      </c>
      <c r="C518" s="254" t="s">
        <v>358</v>
      </c>
      <c r="D518" s="254" t="s">
        <v>19</v>
      </c>
      <c r="E518" s="254" t="s">
        <v>6958</v>
      </c>
      <c r="F518" s="254" t="s">
        <v>2519</v>
      </c>
      <c r="G518" s="254">
        <v>2005</v>
      </c>
      <c r="H518" s="254">
        <v>45.567924599999998</v>
      </c>
      <c r="I518" s="254">
        <v>-73.203946999999999</v>
      </c>
      <c r="J518" s="254" t="s">
        <v>42</v>
      </c>
      <c r="K518" s="254" t="s">
        <v>1510</v>
      </c>
      <c r="L518" s="254" t="s">
        <v>6959</v>
      </c>
      <c r="M518" s="254" t="s">
        <v>6959</v>
      </c>
      <c r="N518" s="254" t="s">
        <v>26</v>
      </c>
      <c r="O518" s="254" t="s">
        <v>1510</v>
      </c>
      <c r="P518" s="254"/>
      <c r="Q518" s="254"/>
      <c r="R518" s="254"/>
      <c r="S518" s="255" t="s">
        <v>2710</v>
      </c>
      <c r="T518" s="255"/>
      <c r="U518" s="254"/>
      <c r="V518" s="254"/>
    </row>
    <row r="519" spans="1:22">
      <c r="A519" s="254">
        <v>518</v>
      </c>
      <c r="B519" s="254" t="s">
        <v>357</v>
      </c>
      <c r="C519" s="254" t="s">
        <v>358</v>
      </c>
      <c r="D519" s="254" t="s">
        <v>19</v>
      </c>
      <c r="E519" s="254" t="s">
        <v>6958</v>
      </c>
      <c r="F519" s="254" t="s">
        <v>2519</v>
      </c>
      <c r="G519" s="254">
        <v>2005</v>
      </c>
      <c r="H519" s="254">
        <v>45.567924599999998</v>
      </c>
      <c r="I519" s="254">
        <v>-73.203946999999999</v>
      </c>
      <c r="J519" s="254" t="s">
        <v>42</v>
      </c>
      <c r="K519" s="254" t="s">
        <v>1510</v>
      </c>
      <c r="L519" s="254" t="s">
        <v>6960</v>
      </c>
      <c r="M519" s="254" t="s">
        <v>6960</v>
      </c>
      <c r="N519" s="254" t="s">
        <v>26</v>
      </c>
      <c r="O519" s="254" t="s">
        <v>1510</v>
      </c>
      <c r="P519" s="254"/>
      <c r="Q519" s="254"/>
      <c r="R519" s="254"/>
      <c r="S519" s="255" t="s">
        <v>2710</v>
      </c>
      <c r="T519" s="255"/>
      <c r="U519" s="254"/>
      <c r="V519" s="254"/>
    </row>
    <row r="520" spans="1:22">
      <c r="A520" s="254">
        <v>519</v>
      </c>
      <c r="B520" s="254" t="s">
        <v>357</v>
      </c>
      <c r="C520" s="254" t="s">
        <v>358</v>
      </c>
      <c r="D520" s="254" t="s">
        <v>19</v>
      </c>
      <c r="E520" s="254" t="s">
        <v>6958</v>
      </c>
      <c r="F520" s="254" t="s">
        <v>2519</v>
      </c>
      <c r="G520" s="254">
        <v>2005</v>
      </c>
      <c r="H520" s="254">
        <v>45.567924599999998</v>
      </c>
      <c r="I520" s="254">
        <v>-73.203946999999999</v>
      </c>
      <c r="J520" s="254" t="s">
        <v>42</v>
      </c>
      <c r="K520" s="254" t="s">
        <v>1510</v>
      </c>
      <c r="L520" s="254" t="s">
        <v>6961</v>
      </c>
      <c r="M520" s="254" t="s">
        <v>6961</v>
      </c>
      <c r="N520" s="254" t="s">
        <v>26</v>
      </c>
      <c r="O520" s="254" t="s">
        <v>1510</v>
      </c>
      <c r="P520" s="254"/>
      <c r="Q520" s="254"/>
      <c r="R520" s="254"/>
      <c r="S520" s="255" t="s">
        <v>2710</v>
      </c>
      <c r="T520" s="255"/>
      <c r="U520" s="254"/>
      <c r="V520" s="254"/>
    </row>
    <row r="521" spans="1:22">
      <c r="A521" s="254">
        <v>520</v>
      </c>
      <c r="B521" s="254" t="s">
        <v>357</v>
      </c>
      <c r="C521" s="254" t="s">
        <v>358</v>
      </c>
      <c r="D521" s="254" t="s">
        <v>19</v>
      </c>
      <c r="E521" s="254" t="s">
        <v>6958</v>
      </c>
      <c r="F521" s="254" t="s">
        <v>2519</v>
      </c>
      <c r="G521" s="254">
        <v>2005</v>
      </c>
      <c r="H521" s="254">
        <v>45.567924599999998</v>
      </c>
      <c r="I521" s="254">
        <v>-73.203946999999999</v>
      </c>
      <c r="J521" s="254" t="s">
        <v>42</v>
      </c>
      <c r="K521" s="254" t="s">
        <v>1510</v>
      </c>
      <c r="L521" s="254" t="s">
        <v>6962</v>
      </c>
      <c r="M521" s="254" t="s">
        <v>6962</v>
      </c>
      <c r="N521" s="254" t="s">
        <v>26</v>
      </c>
      <c r="O521" s="254" t="s">
        <v>1510</v>
      </c>
      <c r="P521" s="254"/>
      <c r="Q521" s="254"/>
      <c r="R521" s="254"/>
      <c r="S521" s="255" t="s">
        <v>2710</v>
      </c>
      <c r="T521" s="255"/>
      <c r="U521" s="254"/>
      <c r="V521" s="254"/>
    </row>
    <row r="522" spans="1:22">
      <c r="A522" s="254">
        <v>521</v>
      </c>
      <c r="B522" s="254" t="s">
        <v>357</v>
      </c>
      <c r="C522" s="254" t="s">
        <v>358</v>
      </c>
      <c r="D522" s="254" t="s">
        <v>19</v>
      </c>
      <c r="E522" s="254" t="s">
        <v>6963</v>
      </c>
      <c r="F522" s="254" t="s">
        <v>2519</v>
      </c>
      <c r="G522" s="254">
        <v>2005</v>
      </c>
      <c r="H522" s="254">
        <v>51.913938299999998</v>
      </c>
      <c r="I522" s="254">
        <v>-101.5479093</v>
      </c>
      <c r="J522" s="254" t="s">
        <v>42</v>
      </c>
      <c r="K522" s="254" t="s">
        <v>1510</v>
      </c>
      <c r="L522" s="254" t="s">
        <v>6964</v>
      </c>
      <c r="M522" s="254" t="s">
        <v>6964</v>
      </c>
      <c r="N522" s="254" t="s">
        <v>26</v>
      </c>
      <c r="O522" s="254" t="s">
        <v>1510</v>
      </c>
      <c r="P522" s="254"/>
      <c r="Q522" s="254"/>
      <c r="R522" s="254"/>
      <c r="S522" s="255" t="s">
        <v>2710</v>
      </c>
      <c r="T522" s="255"/>
      <c r="U522" s="254"/>
      <c r="V522" s="254"/>
    </row>
    <row r="523" spans="1:22">
      <c r="A523" s="254">
        <v>522</v>
      </c>
      <c r="B523" s="254" t="s">
        <v>357</v>
      </c>
      <c r="C523" s="254" t="s">
        <v>358</v>
      </c>
      <c r="D523" s="254" t="s">
        <v>19</v>
      </c>
      <c r="E523" s="254" t="s">
        <v>6963</v>
      </c>
      <c r="F523" s="254" t="s">
        <v>2519</v>
      </c>
      <c r="G523" s="254">
        <v>2005</v>
      </c>
      <c r="H523" s="254">
        <v>51.913938299999998</v>
      </c>
      <c r="I523" s="254">
        <v>-101.5479093</v>
      </c>
      <c r="J523" s="254" t="s">
        <v>42</v>
      </c>
      <c r="K523" s="254" t="s">
        <v>1510</v>
      </c>
      <c r="L523" s="254" t="s">
        <v>6965</v>
      </c>
      <c r="M523" s="254" t="s">
        <v>6965</v>
      </c>
      <c r="N523" s="254" t="s">
        <v>26</v>
      </c>
      <c r="O523" s="254" t="s">
        <v>1510</v>
      </c>
      <c r="P523" s="254"/>
      <c r="Q523" s="254"/>
      <c r="R523" s="254"/>
      <c r="S523" s="255" t="s">
        <v>2710</v>
      </c>
      <c r="T523" s="255"/>
      <c r="U523" s="254"/>
      <c r="V523" s="254"/>
    </row>
    <row r="524" spans="1:22">
      <c r="A524" s="254">
        <v>523</v>
      </c>
      <c r="B524" s="254" t="s">
        <v>357</v>
      </c>
      <c r="C524" s="254" t="s">
        <v>358</v>
      </c>
      <c r="D524" s="254" t="s">
        <v>19</v>
      </c>
      <c r="E524" s="254" t="s">
        <v>6963</v>
      </c>
      <c r="F524" s="254" t="s">
        <v>2519</v>
      </c>
      <c r="G524" s="254">
        <v>2005</v>
      </c>
      <c r="H524" s="254">
        <v>51.913938299999998</v>
      </c>
      <c r="I524" s="254">
        <v>-101.5479093</v>
      </c>
      <c r="J524" s="254" t="s">
        <v>42</v>
      </c>
      <c r="K524" s="254" t="s">
        <v>1510</v>
      </c>
      <c r="L524" s="254" t="s">
        <v>6966</v>
      </c>
      <c r="M524" s="254" t="s">
        <v>6966</v>
      </c>
      <c r="N524" s="254" t="s">
        <v>26</v>
      </c>
      <c r="O524" s="254" t="s">
        <v>1510</v>
      </c>
      <c r="P524" s="254"/>
      <c r="Q524" s="254"/>
      <c r="R524" s="254"/>
      <c r="S524" s="255" t="s">
        <v>2710</v>
      </c>
      <c r="T524" s="255"/>
      <c r="U524" s="254"/>
      <c r="V524" s="254"/>
    </row>
    <row r="525" spans="1:22">
      <c r="A525" s="254">
        <v>524</v>
      </c>
      <c r="B525" s="254" t="s">
        <v>357</v>
      </c>
      <c r="C525" s="254" t="s">
        <v>358</v>
      </c>
      <c r="D525" s="254" t="s">
        <v>19</v>
      </c>
      <c r="E525" s="254" t="s">
        <v>6963</v>
      </c>
      <c r="F525" s="254" t="s">
        <v>2519</v>
      </c>
      <c r="G525" s="254">
        <v>2005</v>
      </c>
      <c r="H525" s="254">
        <v>51.913938299999998</v>
      </c>
      <c r="I525" s="254">
        <v>-101.5479093</v>
      </c>
      <c r="J525" s="254" t="s">
        <v>42</v>
      </c>
      <c r="K525" s="254" t="s">
        <v>1510</v>
      </c>
      <c r="L525" s="254" t="s">
        <v>6967</v>
      </c>
      <c r="M525" s="254" t="s">
        <v>6967</v>
      </c>
      <c r="N525" s="254" t="s">
        <v>26</v>
      </c>
      <c r="O525" s="254" t="s">
        <v>1510</v>
      </c>
      <c r="P525" s="254"/>
      <c r="Q525" s="254"/>
      <c r="R525" s="254"/>
      <c r="S525" s="255" t="s">
        <v>2710</v>
      </c>
      <c r="T525" s="255"/>
      <c r="U525" s="254"/>
      <c r="V525" s="254"/>
    </row>
    <row r="526" spans="1:22">
      <c r="A526" s="254">
        <v>525</v>
      </c>
      <c r="B526" s="254" t="s">
        <v>357</v>
      </c>
      <c r="C526" s="254" t="s">
        <v>358</v>
      </c>
      <c r="D526" s="254" t="s">
        <v>19</v>
      </c>
      <c r="E526" s="254" t="s">
        <v>2718</v>
      </c>
      <c r="F526" s="254" t="s">
        <v>2519</v>
      </c>
      <c r="G526" s="254">
        <v>2006</v>
      </c>
      <c r="H526" s="254">
        <v>50.7101179</v>
      </c>
      <c r="I526" s="254">
        <v>-105.2054492</v>
      </c>
      <c r="J526" s="254" t="s">
        <v>42</v>
      </c>
      <c r="K526" s="254" t="s">
        <v>1510</v>
      </c>
      <c r="L526" s="254" t="s">
        <v>6968</v>
      </c>
      <c r="M526" s="254" t="s">
        <v>6968</v>
      </c>
      <c r="N526" s="254" t="s">
        <v>26</v>
      </c>
      <c r="O526" s="254" t="s">
        <v>1510</v>
      </c>
      <c r="P526" s="254"/>
      <c r="Q526" s="254"/>
      <c r="R526" s="254"/>
      <c r="S526" s="255" t="s">
        <v>2710</v>
      </c>
      <c r="T526" s="255"/>
      <c r="U526" s="254"/>
      <c r="V526" s="254"/>
    </row>
    <row r="527" spans="1:22">
      <c r="A527" s="254">
        <v>526</v>
      </c>
      <c r="B527" s="254" t="s">
        <v>357</v>
      </c>
      <c r="C527" s="254" t="s">
        <v>358</v>
      </c>
      <c r="D527" s="254" t="s">
        <v>19</v>
      </c>
      <c r="E527" s="254" t="s">
        <v>2718</v>
      </c>
      <c r="F527" s="254" t="s">
        <v>2519</v>
      </c>
      <c r="G527" s="254">
        <v>2007</v>
      </c>
      <c r="H527" s="254">
        <v>50.7101179</v>
      </c>
      <c r="I527" s="254">
        <v>-105.2054492</v>
      </c>
      <c r="J527" s="254" t="s">
        <v>42</v>
      </c>
      <c r="K527" s="254" t="s">
        <v>1510</v>
      </c>
      <c r="L527" s="254" t="s">
        <v>6969</v>
      </c>
      <c r="M527" s="254" t="s">
        <v>6969</v>
      </c>
      <c r="N527" s="254" t="s">
        <v>26</v>
      </c>
      <c r="O527" s="254" t="s">
        <v>1510</v>
      </c>
      <c r="P527" s="254"/>
      <c r="Q527" s="254"/>
      <c r="R527" s="254"/>
      <c r="S527" s="255" t="s">
        <v>2710</v>
      </c>
      <c r="T527" s="255"/>
      <c r="U527" s="254"/>
      <c r="V527" s="254"/>
    </row>
    <row r="528" spans="1:22">
      <c r="A528" s="254">
        <v>527</v>
      </c>
      <c r="B528" s="254" t="s">
        <v>357</v>
      </c>
      <c r="C528" s="254" t="s">
        <v>358</v>
      </c>
      <c r="D528" s="254" t="s">
        <v>19</v>
      </c>
      <c r="E528" s="254" t="s">
        <v>2718</v>
      </c>
      <c r="F528" s="254" t="s">
        <v>2519</v>
      </c>
      <c r="G528" s="254">
        <v>2007</v>
      </c>
      <c r="H528" s="254">
        <v>50.7101179</v>
      </c>
      <c r="I528" s="254">
        <v>-105.2054492</v>
      </c>
      <c r="J528" s="254" t="s">
        <v>42</v>
      </c>
      <c r="K528" s="254" t="s">
        <v>1510</v>
      </c>
      <c r="L528" s="254" t="s">
        <v>6970</v>
      </c>
      <c r="M528" s="254" t="s">
        <v>6970</v>
      </c>
      <c r="N528" s="254" t="s">
        <v>26</v>
      </c>
      <c r="O528" s="254" t="s">
        <v>1510</v>
      </c>
      <c r="P528" s="254"/>
      <c r="Q528" s="254"/>
      <c r="R528" s="254"/>
      <c r="S528" s="255" t="s">
        <v>2710</v>
      </c>
      <c r="T528" s="255"/>
      <c r="U528" s="254"/>
      <c r="V528" s="254"/>
    </row>
    <row r="529" spans="1:22">
      <c r="A529" s="254">
        <v>528</v>
      </c>
      <c r="B529" s="254" t="s">
        <v>357</v>
      </c>
      <c r="C529" s="254" t="s">
        <v>358</v>
      </c>
      <c r="D529" s="254" t="s">
        <v>19</v>
      </c>
      <c r="E529" s="254" t="s">
        <v>2718</v>
      </c>
      <c r="F529" s="254" t="s">
        <v>2519</v>
      </c>
      <c r="G529" s="254">
        <v>2005</v>
      </c>
      <c r="H529" s="254">
        <v>50.7101179</v>
      </c>
      <c r="I529" s="254">
        <v>-105.2054492</v>
      </c>
      <c r="J529" s="254" t="s">
        <v>42</v>
      </c>
      <c r="K529" s="254" t="s">
        <v>1510</v>
      </c>
      <c r="L529" s="254" t="s">
        <v>6971</v>
      </c>
      <c r="M529" s="254" t="s">
        <v>6971</v>
      </c>
      <c r="N529" s="254" t="s">
        <v>26</v>
      </c>
      <c r="O529" s="254" t="s">
        <v>1510</v>
      </c>
      <c r="P529" s="254"/>
      <c r="Q529" s="254"/>
      <c r="R529" s="254"/>
      <c r="S529" s="255" t="s">
        <v>2710</v>
      </c>
      <c r="T529" s="255"/>
      <c r="U529" s="254"/>
      <c r="V529" s="254"/>
    </row>
    <row r="530" spans="1:22">
      <c r="A530" s="254">
        <v>529</v>
      </c>
      <c r="B530" s="254" t="s">
        <v>357</v>
      </c>
      <c r="C530" s="254" t="s">
        <v>358</v>
      </c>
      <c r="D530" s="254" t="s">
        <v>19</v>
      </c>
      <c r="E530" s="254" t="s">
        <v>2718</v>
      </c>
      <c r="F530" s="254" t="s">
        <v>2519</v>
      </c>
      <c r="G530" s="254">
        <v>2005</v>
      </c>
      <c r="H530" s="254">
        <v>50.7101179</v>
      </c>
      <c r="I530" s="254">
        <v>-105.2054492</v>
      </c>
      <c r="J530" s="254" t="s">
        <v>42</v>
      </c>
      <c r="K530" s="254" t="s">
        <v>1510</v>
      </c>
      <c r="L530" s="254" t="s">
        <v>6972</v>
      </c>
      <c r="M530" s="254" t="s">
        <v>6972</v>
      </c>
      <c r="N530" s="254" t="s">
        <v>26</v>
      </c>
      <c r="O530" s="254" t="s">
        <v>1510</v>
      </c>
      <c r="P530" s="254"/>
      <c r="Q530" s="254"/>
      <c r="R530" s="254"/>
      <c r="S530" s="255" t="s">
        <v>2710</v>
      </c>
      <c r="T530" s="255"/>
      <c r="U530" s="254"/>
      <c r="V530" s="254"/>
    </row>
    <row r="531" spans="1:22">
      <c r="A531" s="254">
        <v>530</v>
      </c>
      <c r="B531" s="254" t="s">
        <v>357</v>
      </c>
      <c r="C531" s="254" t="s">
        <v>358</v>
      </c>
      <c r="D531" s="254" t="s">
        <v>19</v>
      </c>
      <c r="E531" s="254" t="s">
        <v>6973</v>
      </c>
      <c r="F531" s="254" t="s">
        <v>2519</v>
      </c>
      <c r="G531" s="254">
        <v>2005</v>
      </c>
      <c r="H531" s="254">
        <v>50.260013000000001</v>
      </c>
      <c r="I531" s="254">
        <v>-101.0354509</v>
      </c>
      <c r="J531" s="254" t="s">
        <v>42</v>
      </c>
      <c r="K531" s="254" t="s">
        <v>1510</v>
      </c>
      <c r="L531" s="254" t="s">
        <v>6974</v>
      </c>
      <c r="M531" s="254" t="s">
        <v>6974</v>
      </c>
      <c r="N531" s="254" t="s">
        <v>26</v>
      </c>
      <c r="O531" s="254" t="s">
        <v>1510</v>
      </c>
      <c r="P531" s="254"/>
      <c r="Q531" s="254"/>
      <c r="R531" s="254"/>
      <c r="S531" s="255" t="s">
        <v>2710</v>
      </c>
      <c r="T531" s="255"/>
      <c r="U531" s="254"/>
      <c r="V531" s="254"/>
    </row>
    <row r="532" spans="1:22">
      <c r="A532" s="254">
        <v>531</v>
      </c>
      <c r="B532" s="254" t="s">
        <v>357</v>
      </c>
      <c r="C532" s="254" t="s">
        <v>358</v>
      </c>
      <c r="D532" s="254" t="s">
        <v>19</v>
      </c>
      <c r="E532" s="254" t="s">
        <v>2720</v>
      </c>
      <c r="F532" s="254" t="s">
        <v>2519</v>
      </c>
      <c r="G532" s="254">
        <v>2006</v>
      </c>
      <c r="H532" s="254">
        <v>50.6244686</v>
      </c>
      <c r="I532" s="254">
        <v>-101.2866389</v>
      </c>
      <c r="J532" s="254" t="s">
        <v>42</v>
      </c>
      <c r="K532" s="254" t="s">
        <v>1510</v>
      </c>
      <c r="L532" s="254" t="s">
        <v>6975</v>
      </c>
      <c r="M532" s="254" t="s">
        <v>6975</v>
      </c>
      <c r="N532" s="254" t="s">
        <v>26</v>
      </c>
      <c r="O532" s="254" t="s">
        <v>1510</v>
      </c>
      <c r="P532" s="254"/>
      <c r="Q532" s="254"/>
      <c r="R532" s="254"/>
      <c r="S532" s="255" t="s">
        <v>2710</v>
      </c>
      <c r="T532" s="255"/>
      <c r="U532" s="254"/>
      <c r="V532" s="254"/>
    </row>
    <row r="533" spans="1:22">
      <c r="A533" s="254">
        <v>532</v>
      </c>
      <c r="B533" s="254" t="s">
        <v>357</v>
      </c>
      <c r="C533" s="254" t="s">
        <v>358</v>
      </c>
      <c r="D533" s="254" t="s">
        <v>19</v>
      </c>
      <c r="E533" s="254" t="s">
        <v>2720</v>
      </c>
      <c r="F533" s="254" t="s">
        <v>2519</v>
      </c>
      <c r="G533" s="254">
        <v>2006</v>
      </c>
      <c r="H533" s="254">
        <v>50.6244686</v>
      </c>
      <c r="I533" s="254">
        <v>-101.2866389</v>
      </c>
      <c r="J533" s="254" t="s">
        <v>42</v>
      </c>
      <c r="K533" s="254" t="s">
        <v>1510</v>
      </c>
      <c r="L533" s="254" t="s">
        <v>6976</v>
      </c>
      <c r="M533" s="254" t="s">
        <v>6976</v>
      </c>
      <c r="N533" s="254" t="s">
        <v>26</v>
      </c>
      <c r="O533" s="254" t="s">
        <v>1510</v>
      </c>
      <c r="P533" s="254"/>
      <c r="Q533" s="254"/>
      <c r="R533" s="254"/>
      <c r="S533" s="255" t="s">
        <v>2710</v>
      </c>
      <c r="T533" s="255"/>
      <c r="U533" s="254"/>
      <c r="V533" s="254"/>
    </row>
    <row r="534" spans="1:22">
      <c r="A534" s="254">
        <v>533</v>
      </c>
      <c r="B534" s="254" t="s">
        <v>357</v>
      </c>
      <c r="C534" s="254" t="s">
        <v>358</v>
      </c>
      <c r="D534" s="254" t="s">
        <v>19</v>
      </c>
      <c r="E534" s="254" t="s">
        <v>2720</v>
      </c>
      <c r="F534" s="254" t="s">
        <v>2519</v>
      </c>
      <c r="G534" s="254">
        <v>2006</v>
      </c>
      <c r="H534" s="254">
        <v>50.6244686</v>
      </c>
      <c r="I534" s="254">
        <v>-101.2866389</v>
      </c>
      <c r="J534" s="254" t="s">
        <v>42</v>
      </c>
      <c r="K534" s="254" t="s">
        <v>1510</v>
      </c>
      <c r="L534" s="254" t="s">
        <v>6977</v>
      </c>
      <c r="M534" s="254" t="s">
        <v>6977</v>
      </c>
      <c r="N534" s="254" t="s">
        <v>26</v>
      </c>
      <c r="O534" s="254" t="s">
        <v>1510</v>
      </c>
      <c r="P534" s="254"/>
      <c r="Q534" s="254"/>
      <c r="R534" s="254"/>
      <c r="S534" s="255" t="s">
        <v>2710</v>
      </c>
      <c r="T534" s="255"/>
      <c r="U534" s="254"/>
      <c r="V534" s="254"/>
    </row>
    <row r="535" spans="1:22">
      <c r="A535" s="254">
        <v>534</v>
      </c>
      <c r="B535" s="254" t="s">
        <v>357</v>
      </c>
      <c r="C535" s="254" t="s">
        <v>358</v>
      </c>
      <c r="D535" s="254" t="s">
        <v>19</v>
      </c>
      <c r="E535" s="254" t="s">
        <v>2720</v>
      </c>
      <c r="F535" s="254" t="s">
        <v>2519</v>
      </c>
      <c r="G535" s="254">
        <v>2006</v>
      </c>
      <c r="H535" s="254">
        <v>50.6244686</v>
      </c>
      <c r="I535" s="254">
        <v>-101.2866389</v>
      </c>
      <c r="J535" s="254" t="s">
        <v>42</v>
      </c>
      <c r="K535" s="254" t="s">
        <v>1510</v>
      </c>
      <c r="L535" s="254" t="s">
        <v>6978</v>
      </c>
      <c r="M535" s="254" t="s">
        <v>6978</v>
      </c>
      <c r="N535" s="254" t="s">
        <v>26</v>
      </c>
      <c r="O535" s="254" t="s">
        <v>1510</v>
      </c>
      <c r="P535" s="254"/>
      <c r="Q535" s="254"/>
      <c r="R535" s="254"/>
      <c r="S535" s="255" t="s">
        <v>2710</v>
      </c>
      <c r="T535" s="255"/>
      <c r="U535" s="254"/>
      <c r="V535" s="254"/>
    </row>
    <row r="536" spans="1:22">
      <c r="A536" s="254">
        <v>535</v>
      </c>
      <c r="B536" s="254" t="s">
        <v>357</v>
      </c>
      <c r="C536" s="254" t="s">
        <v>358</v>
      </c>
      <c r="D536" s="254" t="s">
        <v>19</v>
      </c>
      <c r="E536" s="254" t="s">
        <v>2720</v>
      </c>
      <c r="F536" s="254" t="s">
        <v>2519</v>
      </c>
      <c r="G536" s="254">
        <v>2006</v>
      </c>
      <c r="H536" s="254">
        <v>50.6244686</v>
      </c>
      <c r="I536" s="254">
        <v>-101.2866389</v>
      </c>
      <c r="J536" s="254" t="s">
        <v>42</v>
      </c>
      <c r="K536" s="254" t="s">
        <v>1510</v>
      </c>
      <c r="L536" s="254" t="s">
        <v>6979</v>
      </c>
      <c r="M536" s="254" t="s">
        <v>6979</v>
      </c>
      <c r="N536" s="254" t="s">
        <v>26</v>
      </c>
      <c r="O536" s="254" t="s">
        <v>1510</v>
      </c>
      <c r="P536" s="254"/>
      <c r="Q536" s="254"/>
      <c r="R536" s="254"/>
      <c r="S536" s="255" t="s">
        <v>2710</v>
      </c>
      <c r="T536" s="255"/>
      <c r="U536" s="254"/>
      <c r="V536" s="254"/>
    </row>
    <row r="537" spans="1:22">
      <c r="A537" s="254">
        <v>536</v>
      </c>
      <c r="B537" s="254" t="s">
        <v>357</v>
      </c>
      <c r="C537" s="254" t="s">
        <v>358</v>
      </c>
      <c r="D537" s="254" t="s">
        <v>19</v>
      </c>
      <c r="E537" s="254" t="s">
        <v>2720</v>
      </c>
      <c r="F537" s="254" t="s">
        <v>2519</v>
      </c>
      <c r="G537" s="254">
        <v>2006</v>
      </c>
      <c r="H537" s="254">
        <v>50.6244686</v>
      </c>
      <c r="I537" s="254">
        <v>-101.2866389</v>
      </c>
      <c r="J537" s="254" t="s">
        <v>42</v>
      </c>
      <c r="K537" s="254" t="s">
        <v>1510</v>
      </c>
      <c r="L537" s="254" t="s">
        <v>6980</v>
      </c>
      <c r="M537" s="254" t="s">
        <v>6980</v>
      </c>
      <c r="N537" s="254" t="s">
        <v>26</v>
      </c>
      <c r="O537" s="254" t="s">
        <v>1510</v>
      </c>
      <c r="P537" s="254"/>
      <c r="Q537" s="254"/>
      <c r="R537" s="254"/>
      <c r="S537" s="255" t="s">
        <v>2710</v>
      </c>
      <c r="T537" s="255"/>
      <c r="U537" s="254"/>
      <c r="V537" s="254"/>
    </row>
    <row r="538" spans="1:22">
      <c r="A538" s="254">
        <v>537</v>
      </c>
      <c r="B538" s="254" t="s">
        <v>357</v>
      </c>
      <c r="C538" s="254" t="s">
        <v>358</v>
      </c>
      <c r="D538" s="254" t="s">
        <v>19</v>
      </c>
      <c r="E538" s="254" t="s">
        <v>2720</v>
      </c>
      <c r="F538" s="254" t="s">
        <v>2519</v>
      </c>
      <c r="G538" s="254">
        <v>2006</v>
      </c>
      <c r="H538" s="254">
        <v>50.6244686</v>
      </c>
      <c r="I538" s="254">
        <v>-101.2866389</v>
      </c>
      <c r="J538" s="254" t="s">
        <v>42</v>
      </c>
      <c r="K538" s="254" t="s">
        <v>1510</v>
      </c>
      <c r="L538" s="254" t="s">
        <v>6981</v>
      </c>
      <c r="M538" s="254" t="s">
        <v>6981</v>
      </c>
      <c r="N538" s="254" t="s">
        <v>26</v>
      </c>
      <c r="O538" s="254" t="s">
        <v>1510</v>
      </c>
      <c r="P538" s="254"/>
      <c r="Q538" s="254"/>
      <c r="R538" s="254"/>
      <c r="S538" s="255" t="s">
        <v>2710</v>
      </c>
      <c r="T538" s="255"/>
      <c r="U538" s="254"/>
      <c r="V538" s="254"/>
    </row>
    <row r="539" spans="1:22">
      <c r="A539" s="254">
        <v>538</v>
      </c>
      <c r="B539" s="254" t="s">
        <v>357</v>
      </c>
      <c r="C539" s="254" t="s">
        <v>358</v>
      </c>
      <c r="D539" s="254" t="s">
        <v>19</v>
      </c>
      <c r="E539" s="254" t="s">
        <v>2720</v>
      </c>
      <c r="F539" s="254" t="s">
        <v>2519</v>
      </c>
      <c r="G539" s="254">
        <v>2007</v>
      </c>
      <c r="H539" s="254">
        <v>50.6244686</v>
      </c>
      <c r="I539" s="254">
        <v>-101.2866389</v>
      </c>
      <c r="J539" s="254" t="s">
        <v>42</v>
      </c>
      <c r="K539" s="254" t="s">
        <v>1510</v>
      </c>
      <c r="L539" s="254" t="s">
        <v>6982</v>
      </c>
      <c r="M539" s="254" t="s">
        <v>6982</v>
      </c>
      <c r="N539" s="254" t="s">
        <v>26</v>
      </c>
      <c r="O539" s="254" t="s">
        <v>1510</v>
      </c>
      <c r="P539" s="254"/>
      <c r="Q539" s="254"/>
      <c r="R539" s="254"/>
      <c r="S539" s="255" t="s">
        <v>2710</v>
      </c>
      <c r="T539" s="255"/>
      <c r="U539" s="254"/>
      <c r="V539" s="254"/>
    </row>
    <row r="540" spans="1:22">
      <c r="A540" s="254">
        <v>539</v>
      </c>
      <c r="B540" s="254" t="s">
        <v>357</v>
      </c>
      <c r="C540" s="254" t="s">
        <v>358</v>
      </c>
      <c r="D540" s="254" t="s">
        <v>19</v>
      </c>
      <c r="E540" s="254" t="s">
        <v>2720</v>
      </c>
      <c r="F540" s="254" t="s">
        <v>2519</v>
      </c>
      <c r="G540" s="254">
        <v>2007</v>
      </c>
      <c r="H540" s="254">
        <v>50.6244686</v>
      </c>
      <c r="I540" s="254">
        <v>-101.2866389</v>
      </c>
      <c r="J540" s="254" t="s">
        <v>42</v>
      </c>
      <c r="K540" s="254" t="s">
        <v>1510</v>
      </c>
      <c r="L540" s="254" t="s">
        <v>6983</v>
      </c>
      <c r="M540" s="254" t="s">
        <v>6983</v>
      </c>
      <c r="N540" s="254" t="s">
        <v>26</v>
      </c>
      <c r="O540" s="254" t="s">
        <v>1510</v>
      </c>
      <c r="P540" s="254"/>
      <c r="Q540" s="254"/>
      <c r="R540" s="254"/>
      <c r="S540" s="255" t="s">
        <v>2710</v>
      </c>
      <c r="T540" s="255"/>
      <c r="U540" s="254"/>
      <c r="V540" s="254"/>
    </row>
    <row r="541" spans="1:22">
      <c r="A541" s="254">
        <v>540</v>
      </c>
      <c r="B541" s="254" t="s">
        <v>357</v>
      </c>
      <c r="C541" s="254" t="s">
        <v>358</v>
      </c>
      <c r="D541" s="254" t="s">
        <v>19</v>
      </c>
      <c r="E541" s="254" t="s">
        <v>2720</v>
      </c>
      <c r="F541" s="254" t="s">
        <v>2519</v>
      </c>
      <c r="G541" s="254">
        <v>2007</v>
      </c>
      <c r="H541" s="254">
        <v>50.6244686</v>
      </c>
      <c r="I541" s="254">
        <v>-101.2866389</v>
      </c>
      <c r="J541" s="254" t="s">
        <v>42</v>
      </c>
      <c r="K541" s="254" t="s">
        <v>1510</v>
      </c>
      <c r="L541" s="254" t="s">
        <v>6984</v>
      </c>
      <c r="M541" s="254" t="s">
        <v>6984</v>
      </c>
      <c r="N541" s="254" t="s">
        <v>26</v>
      </c>
      <c r="O541" s="254" t="s">
        <v>1510</v>
      </c>
      <c r="P541" s="254"/>
      <c r="Q541" s="254"/>
      <c r="R541" s="254"/>
      <c r="S541" s="255" t="s">
        <v>2710</v>
      </c>
      <c r="T541" s="255"/>
      <c r="U541" s="254"/>
      <c r="V541" s="254"/>
    </row>
    <row r="542" spans="1:22">
      <c r="A542" s="254">
        <v>541</v>
      </c>
      <c r="B542" s="254" t="s">
        <v>357</v>
      </c>
      <c r="C542" s="254" t="s">
        <v>358</v>
      </c>
      <c r="D542" s="254" t="s">
        <v>19</v>
      </c>
      <c r="E542" s="254" t="s">
        <v>2720</v>
      </c>
      <c r="F542" s="254" t="s">
        <v>2519</v>
      </c>
      <c r="G542" s="254">
        <v>2007</v>
      </c>
      <c r="H542" s="254">
        <v>50.6244686</v>
      </c>
      <c r="I542" s="254">
        <v>-101.2866389</v>
      </c>
      <c r="J542" s="254" t="s">
        <v>42</v>
      </c>
      <c r="K542" s="254" t="s">
        <v>1510</v>
      </c>
      <c r="L542" s="254" t="s">
        <v>6985</v>
      </c>
      <c r="M542" s="254" t="s">
        <v>6985</v>
      </c>
      <c r="N542" s="254" t="s">
        <v>26</v>
      </c>
      <c r="O542" s="254" t="s">
        <v>1510</v>
      </c>
      <c r="P542" s="254"/>
      <c r="Q542" s="254"/>
      <c r="R542" s="254"/>
      <c r="S542" s="255" t="s">
        <v>2710</v>
      </c>
      <c r="T542" s="255"/>
      <c r="U542" s="254"/>
      <c r="V542" s="254"/>
    </row>
    <row r="543" spans="1:22">
      <c r="A543" s="254">
        <v>542</v>
      </c>
      <c r="B543" s="254" t="s">
        <v>357</v>
      </c>
      <c r="C543" s="254" t="s">
        <v>358</v>
      </c>
      <c r="D543" s="254" t="s">
        <v>19</v>
      </c>
      <c r="E543" s="254" t="s">
        <v>2720</v>
      </c>
      <c r="F543" s="254" t="s">
        <v>2519</v>
      </c>
      <c r="G543" s="254">
        <v>2007</v>
      </c>
      <c r="H543" s="254">
        <v>50.6244686</v>
      </c>
      <c r="I543" s="254">
        <v>-101.2866389</v>
      </c>
      <c r="J543" s="254" t="s">
        <v>42</v>
      </c>
      <c r="K543" s="254" t="s">
        <v>1510</v>
      </c>
      <c r="L543" s="254" t="s">
        <v>6986</v>
      </c>
      <c r="M543" s="254" t="s">
        <v>6986</v>
      </c>
      <c r="N543" s="254" t="s">
        <v>26</v>
      </c>
      <c r="O543" s="254" t="s">
        <v>1510</v>
      </c>
      <c r="P543" s="254"/>
      <c r="Q543" s="254"/>
      <c r="R543" s="254"/>
      <c r="S543" s="255" t="s">
        <v>2710</v>
      </c>
      <c r="T543" s="255"/>
      <c r="U543" s="254"/>
      <c r="V543" s="254"/>
    </row>
    <row r="544" spans="1:22">
      <c r="A544" s="254">
        <v>543</v>
      </c>
      <c r="B544" s="254" t="s">
        <v>357</v>
      </c>
      <c r="C544" s="254" t="s">
        <v>358</v>
      </c>
      <c r="D544" s="254" t="s">
        <v>19</v>
      </c>
      <c r="E544" s="254" t="s">
        <v>2720</v>
      </c>
      <c r="F544" s="254" t="s">
        <v>2519</v>
      </c>
      <c r="G544" s="254">
        <v>2007</v>
      </c>
      <c r="H544" s="254">
        <v>50.6244686</v>
      </c>
      <c r="I544" s="254">
        <v>-101.2866389</v>
      </c>
      <c r="J544" s="254" t="s">
        <v>42</v>
      </c>
      <c r="K544" s="254" t="s">
        <v>1510</v>
      </c>
      <c r="L544" s="254" t="s">
        <v>6987</v>
      </c>
      <c r="M544" s="254" t="s">
        <v>6987</v>
      </c>
      <c r="N544" s="254" t="s">
        <v>26</v>
      </c>
      <c r="O544" s="254" t="s">
        <v>1510</v>
      </c>
      <c r="P544" s="254"/>
      <c r="Q544" s="254"/>
      <c r="R544" s="254"/>
      <c r="S544" s="255" t="s">
        <v>2710</v>
      </c>
      <c r="T544" s="255"/>
      <c r="U544" s="254"/>
      <c r="V544" s="254"/>
    </row>
    <row r="545" spans="1:22">
      <c r="A545" s="254">
        <v>544</v>
      </c>
      <c r="B545" s="254" t="s">
        <v>357</v>
      </c>
      <c r="C545" s="254" t="s">
        <v>358</v>
      </c>
      <c r="D545" s="254" t="s">
        <v>19</v>
      </c>
      <c r="E545" s="254" t="s">
        <v>2720</v>
      </c>
      <c r="F545" s="254" t="s">
        <v>2519</v>
      </c>
      <c r="G545" s="254">
        <v>2005</v>
      </c>
      <c r="H545" s="254">
        <v>50.6244686</v>
      </c>
      <c r="I545" s="254">
        <v>-101.2866389</v>
      </c>
      <c r="J545" s="254" t="s">
        <v>42</v>
      </c>
      <c r="K545" s="254" t="s">
        <v>1510</v>
      </c>
      <c r="L545" s="254" t="s">
        <v>6988</v>
      </c>
      <c r="M545" s="254" t="s">
        <v>6988</v>
      </c>
      <c r="N545" s="254" t="s">
        <v>26</v>
      </c>
      <c r="O545" s="254" t="s">
        <v>1510</v>
      </c>
      <c r="P545" s="254"/>
      <c r="Q545" s="254"/>
      <c r="R545" s="254"/>
      <c r="S545" s="255" t="s">
        <v>2710</v>
      </c>
      <c r="T545" s="255"/>
      <c r="U545" s="254"/>
      <c r="V545" s="254"/>
    </row>
    <row r="546" spans="1:22">
      <c r="A546" s="254">
        <v>545</v>
      </c>
      <c r="B546" s="254" t="s">
        <v>357</v>
      </c>
      <c r="C546" s="254" t="s">
        <v>358</v>
      </c>
      <c r="D546" s="254" t="s">
        <v>19</v>
      </c>
      <c r="E546" s="254" t="s">
        <v>2720</v>
      </c>
      <c r="F546" s="254" t="s">
        <v>2519</v>
      </c>
      <c r="G546" s="254">
        <v>2005</v>
      </c>
      <c r="H546" s="254">
        <v>50.6244686</v>
      </c>
      <c r="I546" s="254">
        <v>-101.2866389</v>
      </c>
      <c r="J546" s="254" t="s">
        <v>42</v>
      </c>
      <c r="K546" s="254" t="s">
        <v>1510</v>
      </c>
      <c r="L546" s="254" t="s">
        <v>6989</v>
      </c>
      <c r="M546" s="254" t="s">
        <v>6989</v>
      </c>
      <c r="N546" s="254" t="s">
        <v>26</v>
      </c>
      <c r="O546" s="254" t="s">
        <v>1510</v>
      </c>
      <c r="P546" s="254"/>
      <c r="Q546" s="254"/>
      <c r="R546" s="254"/>
      <c r="S546" s="255" t="s">
        <v>2710</v>
      </c>
      <c r="T546" s="255"/>
      <c r="U546" s="254"/>
      <c r="V546" s="254"/>
    </row>
    <row r="547" spans="1:22">
      <c r="A547" s="254">
        <v>546</v>
      </c>
      <c r="B547" s="254" t="s">
        <v>357</v>
      </c>
      <c r="C547" s="254" t="s">
        <v>358</v>
      </c>
      <c r="D547" s="254" t="s">
        <v>19</v>
      </c>
      <c r="E547" s="254" t="s">
        <v>2720</v>
      </c>
      <c r="F547" s="254" t="s">
        <v>2519</v>
      </c>
      <c r="G547" s="254">
        <v>2005</v>
      </c>
      <c r="H547" s="254">
        <v>50.6244686</v>
      </c>
      <c r="I547" s="254">
        <v>-101.2866389</v>
      </c>
      <c r="J547" s="254" t="s">
        <v>42</v>
      </c>
      <c r="K547" s="254" t="s">
        <v>1510</v>
      </c>
      <c r="L547" s="254" t="s">
        <v>6990</v>
      </c>
      <c r="M547" s="254" t="s">
        <v>6990</v>
      </c>
      <c r="N547" s="254" t="s">
        <v>26</v>
      </c>
      <c r="O547" s="254" t="s">
        <v>1510</v>
      </c>
      <c r="P547" s="254"/>
      <c r="Q547" s="254"/>
      <c r="R547" s="254"/>
      <c r="S547" s="255" t="s">
        <v>2710</v>
      </c>
      <c r="T547" s="255"/>
      <c r="U547" s="254"/>
      <c r="V547" s="254"/>
    </row>
    <row r="548" spans="1:22">
      <c r="A548" s="254">
        <v>547</v>
      </c>
      <c r="B548" s="254" t="s">
        <v>357</v>
      </c>
      <c r="C548" s="254" t="s">
        <v>358</v>
      </c>
      <c r="D548" s="254" t="s">
        <v>19</v>
      </c>
      <c r="E548" s="254" t="s">
        <v>2720</v>
      </c>
      <c r="F548" s="254" t="s">
        <v>2519</v>
      </c>
      <c r="G548" s="254">
        <v>2005</v>
      </c>
      <c r="H548" s="254">
        <v>50.6244686</v>
      </c>
      <c r="I548" s="254">
        <v>-101.2866389</v>
      </c>
      <c r="J548" s="254" t="s">
        <v>42</v>
      </c>
      <c r="K548" s="254" t="s">
        <v>1510</v>
      </c>
      <c r="L548" s="254" t="s">
        <v>6991</v>
      </c>
      <c r="M548" s="254" t="s">
        <v>6991</v>
      </c>
      <c r="N548" s="254" t="s">
        <v>26</v>
      </c>
      <c r="O548" s="254" t="s">
        <v>1510</v>
      </c>
      <c r="P548" s="254"/>
      <c r="Q548" s="254"/>
      <c r="R548" s="254"/>
      <c r="S548" s="255" t="s">
        <v>2710</v>
      </c>
      <c r="T548" s="255"/>
      <c r="U548" s="254"/>
      <c r="V548" s="254"/>
    </row>
    <row r="549" spans="1:22">
      <c r="A549" s="254">
        <v>548</v>
      </c>
      <c r="B549" s="254" t="s">
        <v>357</v>
      </c>
      <c r="C549" s="254" t="s">
        <v>358</v>
      </c>
      <c r="D549" s="254" t="s">
        <v>19</v>
      </c>
      <c r="E549" s="254" t="s">
        <v>2720</v>
      </c>
      <c r="F549" s="254" t="s">
        <v>2519</v>
      </c>
      <c r="G549" s="254">
        <v>2005</v>
      </c>
      <c r="H549" s="254">
        <v>50.6244686</v>
      </c>
      <c r="I549" s="254">
        <v>-101.2866389</v>
      </c>
      <c r="J549" s="254" t="s">
        <v>42</v>
      </c>
      <c r="K549" s="254" t="s">
        <v>1510</v>
      </c>
      <c r="L549" s="254" t="s">
        <v>6992</v>
      </c>
      <c r="M549" s="254" t="s">
        <v>6992</v>
      </c>
      <c r="N549" s="254" t="s">
        <v>26</v>
      </c>
      <c r="O549" s="254" t="s">
        <v>1510</v>
      </c>
      <c r="P549" s="254"/>
      <c r="Q549" s="254"/>
      <c r="R549" s="254"/>
      <c r="S549" s="255" t="s">
        <v>2710</v>
      </c>
      <c r="T549" s="255"/>
      <c r="U549" s="254"/>
      <c r="V549" s="254"/>
    </row>
    <row r="550" spans="1:22">
      <c r="A550" s="254">
        <v>549</v>
      </c>
      <c r="B550" s="254" t="s">
        <v>357</v>
      </c>
      <c r="C550" s="254" t="s">
        <v>358</v>
      </c>
      <c r="D550" s="254" t="s">
        <v>19</v>
      </c>
      <c r="E550" s="254" t="s">
        <v>2720</v>
      </c>
      <c r="F550" s="254" t="s">
        <v>2519</v>
      </c>
      <c r="G550" s="254">
        <v>2007</v>
      </c>
      <c r="H550" s="254">
        <v>50.6244686</v>
      </c>
      <c r="I550" s="254">
        <v>-101.2866389</v>
      </c>
      <c r="J550" s="254" t="s">
        <v>42</v>
      </c>
      <c r="K550" s="254" t="s">
        <v>1510</v>
      </c>
      <c r="L550" s="254" t="s">
        <v>6993</v>
      </c>
      <c r="M550" s="254" t="s">
        <v>6993</v>
      </c>
      <c r="N550" s="254" t="s">
        <v>26</v>
      </c>
      <c r="O550" s="254" t="s">
        <v>1510</v>
      </c>
      <c r="P550" s="254"/>
      <c r="Q550" s="254"/>
      <c r="R550" s="254"/>
      <c r="S550" s="255" t="s">
        <v>2710</v>
      </c>
      <c r="T550" s="255"/>
      <c r="U550" s="254"/>
      <c r="V550" s="254"/>
    </row>
    <row r="551" spans="1:22">
      <c r="A551" s="254">
        <v>550</v>
      </c>
      <c r="B551" s="254" t="s">
        <v>357</v>
      </c>
      <c r="C551" s="254" t="s">
        <v>358</v>
      </c>
      <c r="D551" s="254" t="s">
        <v>19</v>
      </c>
      <c r="E551" s="254" t="s">
        <v>2518</v>
      </c>
      <c r="F551" s="254" t="s">
        <v>2519</v>
      </c>
      <c r="G551" s="254">
        <v>2006</v>
      </c>
      <c r="H551" s="254">
        <v>52.982379999999999</v>
      </c>
      <c r="I551" s="254">
        <v>-105.4320697</v>
      </c>
      <c r="J551" s="254" t="s">
        <v>42</v>
      </c>
      <c r="K551" s="254" t="s">
        <v>1510</v>
      </c>
      <c r="L551" s="254" t="s">
        <v>6994</v>
      </c>
      <c r="M551" s="254" t="s">
        <v>6994</v>
      </c>
      <c r="N551" s="254" t="s">
        <v>26</v>
      </c>
      <c r="O551" s="254" t="s">
        <v>1510</v>
      </c>
      <c r="P551" s="254"/>
      <c r="Q551" s="254"/>
      <c r="R551" s="254"/>
      <c r="S551" s="255" t="s">
        <v>2710</v>
      </c>
      <c r="T551" s="255"/>
      <c r="U551" s="254"/>
      <c r="V551" s="254"/>
    </row>
    <row r="552" spans="1:22">
      <c r="A552" s="254">
        <v>551</v>
      </c>
      <c r="B552" s="254" t="s">
        <v>357</v>
      </c>
      <c r="C552" s="254" t="s">
        <v>358</v>
      </c>
      <c r="D552" s="254" t="s">
        <v>19</v>
      </c>
      <c r="E552" s="254" t="s">
        <v>2518</v>
      </c>
      <c r="F552" s="254" t="s">
        <v>2519</v>
      </c>
      <c r="G552" s="254">
        <v>2006</v>
      </c>
      <c r="H552" s="254">
        <v>52.982379999999999</v>
      </c>
      <c r="I552" s="254">
        <v>-105.4320697</v>
      </c>
      <c r="J552" s="254" t="s">
        <v>42</v>
      </c>
      <c r="K552" s="254" t="s">
        <v>1510</v>
      </c>
      <c r="L552" s="254" t="s">
        <v>6995</v>
      </c>
      <c r="M552" s="254" t="s">
        <v>6995</v>
      </c>
      <c r="N552" s="254" t="s">
        <v>26</v>
      </c>
      <c r="O552" s="254" t="s">
        <v>1510</v>
      </c>
      <c r="P552" s="254"/>
      <c r="Q552" s="254"/>
      <c r="R552" s="254"/>
      <c r="S552" s="255" t="s">
        <v>2710</v>
      </c>
      <c r="T552" s="255"/>
      <c r="U552" s="254"/>
      <c r="V552" s="254"/>
    </row>
    <row r="553" spans="1:22">
      <c r="A553" s="254">
        <v>552</v>
      </c>
      <c r="B553" s="254" t="s">
        <v>357</v>
      </c>
      <c r="C553" s="254" t="s">
        <v>358</v>
      </c>
      <c r="D553" s="254" t="s">
        <v>19</v>
      </c>
      <c r="E553" s="254" t="s">
        <v>2518</v>
      </c>
      <c r="F553" s="254" t="s">
        <v>2519</v>
      </c>
      <c r="G553" s="254">
        <v>2006</v>
      </c>
      <c r="H553" s="254">
        <v>52.982379999999999</v>
      </c>
      <c r="I553" s="254">
        <v>-105.4320697</v>
      </c>
      <c r="J553" s="254" t="s">
        <v>42</v>
      </c>
      <c r="K553" s="254" t="s">
        <v>1510</v>
      </c>
      <c r="L553" s="254" t="s">
        <v>6996</v>
      </c>
      <c r="M553" s="254" t="s">
        <v>6996</v>
      </c>
      <c r="N553" s="254" t="s">
        <v>26</v>
      </c>
      <c r="O553" s="254" t="s">
        <v>1510</v>
      </c>
      <c r="P553" s="254"/>
      <c r="Q553" s="254"/>
      <c r="R553" s="254"/>
      <c r="S553" s="255" t="s">
        <v>2710</v>
      </c>
      <c r="T553" s="255"/>
      <c r="U553" s="254"/>
      <c r="V553" s="254"/>
    </row>
    <row r="554" spans="1:22">
      <c r="A554" s="254">
        <v>553</v>
      </c>
      <c r="B554" s="254" t="s">
        <v>357</v>
      </c>
      <c r="C554" s="254" t="s">
        <v>358</v>
      </c>
      <c r="D554" s="254" t="s">
        <v>19</v>
      </c>
      <c r="E554" s="254" t="s">
        <v>2518</v>
      </c>
      <c r="F554" s="254" t="s">
        <v>2519</v>
      </c>
      <c r="G554" s="254">
        <v>2006</v>
      </c>
      <c r="H554" s="254">
        <v>52.982379999999999</v>
      </c>
      <c r="I554" s="254">
        <v>-105.4320697</v>
      </c>
      <c r="J554" s="254" t="s">
        <v>42</v>
      </c>
      <c r="K554" s="254" t="s">
        <v>1510</v>
      </c>
      <c r="L554" s="254" t="s">
        <v>6997</v>
      </c>
      <c r="M554" s="254" t="s">
        <v>6997</v>
      </c>
      <c r="N554" s="254" t="s">
        <v>26</v>
      </c>
      <c r="O554" s="254" t="s">
        <v>1510</v>
      </c>
      <c r="P554" s="254"/>
      <c r="Q554" s="254"/>
      <c r="R554" s="254"/>
      <c r="S554" s="255" t="s">
        <v>2710</v>
      </c>
      <c r="T554" s="255"/>
      <c r="U554" s="254"/>
      <c r="V554" s="254"/>
    </row>
    <row r="555" spans="1:22">
      <c r="A555" s="254">
        <v>554</v>
      </c>
      <c r="B555" s="254" t="s">
        <v>357</v>
      </c>
      <c r="C555" s="254" t="s">
        <v>358</v>
      </c>
      <c r="D555" s="254" t="s">
        <v>19</v>
      </c>
      <c r="E555" s="254" t="s">
        <v>2518</v>
      </c>
      <c r="F555" s="254" t="s">
        <v>2519</v>
      </c>
      <c r="G555" s="254">
        <v>2006</v>
      </c>
      <c r="H555" s="254">
        <v>52.982379999999999</v>
      </c>
      <c r="I555" s="254">
        <v>-105.4320697</v>
      </c>
      <c r="J555" s="254" t="s">
        <v>42</v>
      </c>
      <c r="K555" s="254" t="s">
        <v>1510</v>
      </c>
      <c r="L555" s="254" t="s">
        <v>6998</v>
      </c>
      <c r="M555" s="254" t="s">
        <v>6998</v>
      </c>
      <c r="N555" s="254" t="s">
        <v>26</v>
      </c>
      <c r="O555" s="254" t="s">
        <v>1510</v>
      </c>
      <c r="P555" s="254"/>
      <c r="Q555" s="254"/>
      <c r="R555" s="254"/>
      <c r="S555" s="255" t="s">
        <v>2710</v>
      </c>
      <c r="T555" s="255"/>
      <c r="U555" s="254"/>
      <c r="V555" s="254"/>
    </row>
    <row r="556" spans="1:22">
      <c r="A556" s="254">
        <v>555</v>
      </c>
      <c r="B556" s="254" t="s">
        <v>357</v>
      </c>
      <c r="C556" s="254" t="s">
        <v>358</v>
      </c>
      <c r="D556" s="254" t="s">
        <v>19</v>
      </c>
      <c r="E556" s="254" t="s">
        <v>2518</v>
      </c>
      <c r="F556" s="254" t="s">
        <v>2519</v>
      </c>
      <c r="G556" s="254">
        <v>2005</v>
      </c>
      <c r="H556" s="254">
        <v>52.982379999999999</v>
      </c>
      <c r="I556" s="254">
        <v>-105.4320697</v>
      </c>
      <c r="J556" s="254" t="s">
        <v>42</v>
      </c>
      <c r="K556" s="254" t="s">
        <v>1510</v>
      </c>
      <c r="L556" s="254" t="s">
        <v>6999</v>
      </c>
      <c r="M556" s="254" t="s">
        <v>6999</v>
      </c>
      <c r="N556" s="254" t="s">
        <v>26</v>
      </c>
      <c r="O556" s="254" t="s">
        <v>1510</v>
      </c>
      <c r="P556" s="254"/>
      <c r="Q556" s="254"/>
      <c r="R556" s="254"/>
      <c r="S556" s="255" t="s">
        <v>2710</v>
      </c>
      <c r="T556" s="255"/>
      <c r="U556" s="254"/>
      <c r="V556" s="254"/>
    </row>
    <row r="557" spans="1:22">
      <c r="A557" s="254">
        <v>556</v>
      </c>
      <c r="B557" s="254" t="s">
        <v>357</v>
      </c>
      <c r="C557" s="254" t="s">
        <v>358</v>
      </c>
      <c r="D557" s="254" t="s">
        <v>19</v>
      </c>
      <c r="E557" s="254" t="s">
        <v>2518</v>
      </c>
      <c r="F557" s="254" t="s">
        <v>2519</v>
      </c>
      <c r="G557" s="254">
        <v>2005</v>
      </c>
      <c r="H557" s="254">
        <v>52.982379999999999</v>
      </c>
      <c r="I557" s="254">
        <v>-105.4320697</v>
      </c>
      <c r="J557" s="254" t="s">
        <v>42</v>
      </c>
      <c r="K557" s="254" t="s">
        <v>1510</v>
      </c>
      <c r="L557" s="254" t="s">
        <v>7000</v>
      </c>
      <c r="M557" s="254" t="s">
        <v>7000</v>
      </c>
      <c r="N557" s="254" t="s">
        <v>26</v>
      </c>
      <c r="O557" s="254" t="s">
        <v>1510</v>
      </c>
      <c r="P557" s="254"/>
      <c r="Q557" s="254"/>
      <c r="R557" s="254"/>
      <c r="S557" s="255" t="s">
        <v>2710</v>
      </c>
      <c r="T557" s="255"/>
      <c r="U557" s="254"/>
      <c r="V557" s="254"/>
    </row>
    <row r="558" spans="1:22">
      <c r="A558" s="254">
        <v>557</v>
      </c>
      <c r="B558" s="254" t="s">
        <v>357</v>
      </c>
      <c r="C558" s="254" t="s">
        <v>358</v>
      </c>
      <c r="D558" s="254" t="s">
        <v>19</v>
      </c>
      <c r="E558" s="254" t="s">
        <v>7001</v>
      </c>
      <c r="F558" s="254" t="s">
        <v>2519</v>
      </c>
      <c r="G558" s="254">
        <v>2006</v>
      </c>
      <c r="H558" s="254">
        <v>51.095917499999999</v>
      </c>
      <c r="I558" s="254">
        <v>-106.9812419</v>
      </c>
      <c r="J558" s="254" t="s">
        <v>42</v>
      </c>
      <c r="K558" s="254" t="s">
        <v>1510</v>
      </c>
      <c r="L558" s="254" t="s">
        <v>7002</v>
      </c>
      <c r="M558" s="254" t="s">
        <v>7002</v>
      </c>
      <c r="N558" s="254" t="s">
        <v>26</v>
      </c>
      <c r="O558" s="254" t="s">
        <v>1510</v>
      </c>
      <c r="P558" s="254"/>
      <c r="Q558" s="254"/>
      <c r="R558" s="254"/>
      <c r="S558" s="255" t="s">
        <v>2710</v>
      </c>
      <c r="T558" s="255"/>
      <c r="U558" s="254"/>
      <c r="V558" s="254"/>
    </row>
    <row r="559" spans="1:22">
      <c r="A559" s="254">
        <v>558</v>
      </c>
      <c r="B559" s="254" t="s">
        <v>357</v>
      </c>
      <c r="C559" s="254" t="s">
        <v>358</v>
      </c>
      <c r="D559" s="254" t="s">
        <v>19</v>
      </c>
      <c r="E559" s="254" t="s">
        <v>7001</v>
      </c>
      <c r="F559" s="254" t="s">
        <v>2519</v>
      </c>
      <c r="G559" s="254">
        <v>2006</v>
      </c>
      <c r="H559" s="254">
        <v>51.095917499999999</v>
      </c>
      <c r="I559" s="254">
        <v>-106.9812419</v>
      </c>
      <c r="J559" s="254" t="s">
        <v>42</v>
      </c>
      <c r="K559" s="254" t="s">
        <v>1510</v>
      </c>
      <c r="L559" s="254" t="s">
        <v>7003</v>
      </c>
      <c r="M559" s="254" t="s">
        <v>7003</v>
      </c>
      <c r="N559" s="254" t="s">
        <v>26</v>
      </c>
      <c r="O559" s="254" t="s">
        <v>1510</v>
      </c>
      <c r="P559" s="254"/>
      <c r="Q559" s="254"/>
      <c r="R559" s="254"/>
      <c r="S559" s="255" t="s">
        <v>2710</v>
      </c>
      <c r="T559" s="255"/>
      <c r="U559" s="254"/>
      <c r="V559" s="254"/>
    </row>
    <row r="560" spans="1:22">
      <c r="A560" s="254">
        <v>559</v>
      </c>
      <c r="B560" s="254" t="s">
        <v>357</v>
      </c>
      <c r="C560" s="254" t="s">
        <v>358</v>
      </c>
      <c r="D560" s="254" t="s">
        <v>19</v>
      </c>
      <c r="E560" s="254" t="s">
        <v>7001</v>
      </c>
      <c r="F560" s="254" t="s">
        <v>2519</v>
      </c>
      <c r="G560" s="254">
        <v>2006</v>
      </c>
      <c r="H560" s="254">
        <v>51.095917499999999</v>
      </c>
      <c r="I560" s="254">
        <v>-106.9812419</v>
      </c>
      <c r="J560" s="254" t="s">
        <v>42</v>
      </c>
      <c r="K560" s="254" t="s">
        <v>1510</v>
      </c>
      <c r="L560" s="254" t="s">
        <v>7004</v>
      </c>
      <c r="M560" s="254" t="s">
        <v>7004</v>
      </c>
      <c r="N560" s="254" t="s">
        <v>26</v>
      </c>
      <c r="O560" s="254" t="s">
        <v>1510</v>
      </c>
      <c r="P560" s="254"/>
      <c r="Q560" s="254"/>
      <c r="R560" s="254"/>
      <c r="S560" s="255" t="s">
        <v>2710</v>
      </c>
      <c r="T560" s="255"/>
      <c r="U560" s="254"/>
      <c r="V560" s="254"/>
    </row>
    <row r="561" spans="1:22">
      <c r="A561" s="254">
        <v>560</v>
      </c>
      <c r="B561" s="254" t="s">
        <v>357</v>
      </c>
      <c r="C561" s="254" t="s">
        <v>358</v>
      </c>
      <c r="D561" s="254" t="s">
        <v>19</v>
      </c>
      <c r="E561" s="254" t="s">
        <v>7001</v>
      </c>
      <c r="F561" s="254" t="s">
        <v>2519</v>
      </c>
      <c r="G561" s="254">
        <v>2006</v>
      </c>
      <c r="H561" s="254">
        <v>51.095917499999999</v>
      </c>
      <c r="I561" s="254">
        <v>-106.9812419</v>
      </c>
      <c r="J561" s="254" t="s">
        <v>42</v>
      </c>
      <c r="K561" s="254" t="s">
        <v>1510</v>
      </c>
      <c r="L561" s="254" t="s">
        <v>7005</v>
      </c>
      <c r="M561" s="254" t="s">
        <v>7005</v>
      </c>
      <c r="N561" s="254" t="s">
        <v>26</v>
      </c>
      <c r="O561" s="254" t="s">
        <v>1510</v>
      </c>
      <c r="P561" s="254"/>
      <c r="Q561" s="254"/>
      <c r="R561" s="254"/>
      <c r="S561" s="255" t="s">
        <v>2710</v>
      </c>
      <c r="T561" s="255"/>
      <c r="U561" s="254"/>
      <c r="V561" s="254"/>
    </row>
    <row r="562" spans="1:22">
      <c r="A562" s="254">
        <v>561</v>
      </c>
      <c r="B562" s="254" t="s">
        <v>357</v>
      </c>
      <c r="C562" s="254" t="s">
        <v>358</v>
      </c>
      <c r="D562" s="254" t="s">
        <v>19</v>
      </c>
      <c r="E562" s="254" t="s">
        <v>7001</v>
      </c>
      <c r="F562" s="254" t="s">
        <v>2519</v>
      </c>
      <c r="G562" s="254">
        <v>2006</v>
      </c>
      <c r="H562" s="254">
        <v>51.095917499999999</v>
      </c>
      <c r="I562" s="254">
        <v>-106.9812419</v>
      </c>
      <c r="J562" s="254" t="s">
        <v>42</v>
      </c>
      <c r="K562" s="254" t="s">
        <v>1510</v>
      </c>
      <c r="L562" s="254" t="s">
        <v>7006</v>
      </c>
      <c r="M562" s="254" t="s">
        <v>7006</v>
      </c>
      <c r="N562" s="254" t="s">
        <v>26</v>
      </c>
      <c r="O562" s="254" t="s">
        <v>1510</v>
      </c>
      <c r="P562" s="254"/>
      <c r="Q562" s="254"/>
      <c r="R562" s="254"/>
      <c r="S562" s="255" t="s">
        <v>2710</v>
      </c>
      <c r="T562" s="255"/>
      <c r="U562" s="254"/>
      <c r="V562" s="254"/>
    </row>
    <row r="563" spans="1:22">
      <c r="A563" s="254">
        <v>562</v>
      </c>
      <c r="B563" s="254" t="s">
        <v>357</v>
      </c>
      <c r="C563" s="254" t="s">
        <v>358</v>
      </c>
      <c r="D563" s="254" t="s">
        <v>19</v>
      </c>
      <c r="E563" s="254" t="s">
        <v>7001</v>
      </c>
      <c r="F563" s="254" t="s">
        <v>2519</v>
      </c>
      <c r="G563" s="254">
        <v>2006</v>
      </c>
      <c r="H563" s="254">
        <v>51.095917499999999</v>
      </c>
      <c r="I563" s="254">
        <v>-106.9812419</v>
      </c>
      <c r="J563" s="254" t="s">
        <v>42</v>
      </c>
      <c r="K563" s="254" t="s">
        <v>1510</v>
      </c>
      <c r="L563" s="254" t="s">
        <v>7007</v>
      </c>
      <c r="M563" s="254" t="s">
        <v>7007</v>
      </c>
      <c r="N563" s="254" t="s">
        <v>26</v>
      </c>
      <c r="O563" s="254" t="s">
        <v>1510</v>
      </c>
      <c r="P563" s="254"/>
      <c r="Q563" s="254"/>
      <c r="R563" s="254"/>
      <c r="S563" s="255" t="s">
        <v>2710</v>
      </c>
      <c r="T563" s="255"/>
      <c r="U563" s="254"/>
      <c r="V563" s="254"/>
    </row>
    <row r="564" spans="1:22">
      <c r="A564" s="254">
        <v>563</v>
      </c>
      <c r="B564" s="254" t="s">
        <v>357</v>
      </c>
      <c r="C564" s="254" t="s">
        <v>358</v>
      </c>
      <c r="D564" s="254" t="s">
        <v>19</v>
      </c>
      <c r="E564" s="254" t="s">
        <v>7001</v>
      </c>
      <c r="F564" s="254" t="s">
        <v>2519</v>
      </c>
      <c r="G564" s="254">
        <v>2007</v>
      </c>
      <c r="H564" s="254">
        <v>51.095917499999999</v>
      </c>
      <c r="I564" s="254">
        <v>-106.9812419</v>
      </c>
      <c r="J564" s="254" t="s">
        <v>42</v>
      </c>
      <c r="K564" s="254" t="s">
        <v>1510</v>
      </c>
      <c r="L564" s="254" t="s">
        <v>7008</v>
      </c>
      <c r="M564" s="254" t="s">
        <v>7008</v>
      </c>
      <c r="N564" s="254" t="s">
        <v>26</v>
      </c>
      <c r="O564" s="254" t="s">
        <v>1510</v>
      </c>
      <c r="P564" s="254"/>
      <c r="Q564" s="254"/>
      <c r="R564" s="254"/>
      <c r="S564" s="255" t="s">
        <v>2710</v>
      </c>
      <c r="T564" s="255"/>
      <c r="U564" s="254"/>
      <c r="V564" s="254"/>
    </row>
    <row r="565" spans="1:22">
      <c r="A565" s="254">
        <v>564</v>
      </c>
      <c r="B565" s="254" t="s">
        <v>357</v>
      </c>
      <c r="C565" s="254" t="s">
        <v>358</v>
      </c>
      <c r="D565" s="254" t="s">
        <v>19</v>
      </c>
      <c r="E565" s="254" t="s">
        <v>7001</v>
      </c>
      <c r="F565" s="254" t="s">
        <v>2519</v>
      </c>
      <c r="G565" s="254">
        <v>2007</v>
      </c>
      <c r="H565" s="254">
        <v>51.095917499999999</v>
      </c>
      <c r="I565" s="254">
        <v>-106.9812419</v>
      </c>
      <c r="J565" s="254" t="s">
        <v>42</v>
      </c>
      <c r="K565" s="254" t="s">
        <v>1510</v>
      </c>
      <c r="L565" s="254" t="s">
        <v>7009</v>
      </c>
      <c r="M565" s="254" t="s">
        <v>7009</v>
      </c>
      <c r="N565" s="254" t="s">
        <v>26</v>
      </c>
      <c r="O565" s="254" t="s">
        <v>1510</v>
      </c>
      <c r="P565" s="254"/>
      <c r="Q565" s="254"/>
      <c r="R565" s="254"/>
      <c r="S565" s="255" t="s">
        <v>2710</v>
      </c>
      <c r="T565" s="255"/>
      <c r="U565" s="254"/>
      <c r="V565" s="254"/>
    </row>
    <row r="566" spans="1:22">
      <c r="A566" s="254">
        <v>565</v>
      </c>
      <c r="B566" s="254" t="s">
        <v>357</v>
      </c>
      <c r="C566" s="254" t="s">
        <v>358</v>
      </c>
      <c r="D566" s="254" t="s">
        <v>19</v>
      </c>
      <c r="E566" s="254" t="s">
        <v>7001</v>
      </c>
      <c r="F566" s="254" t="s">
        <v>2519</v>
      </c>
      <c r="G566" s="254">
        <v>2007</v>
      </c>
      <c r="H566" s="254">
        <v>51.095917499999999</v>
      </c>
      <c r="I566" s="254">
        <v>-106.9812419</v>
      </c>
      <c r="J566" s="254" t="s">
        <v>42</v>
      </c>
      <c r="K566" s="254" t="s">
        <v>1510</v>
      </c>
      <c r="L566" s="254" t="s">
        <v>7010</v>
      </c>
      <c r="M566" s="254" t="s">
        <v>7010</v>
      </c>
      <c r="N566" s="254" t="s">
        <v>26</v>
      </c>
      <c r="O566" s="254" t="s">
        <v>1510</v>
      </c>
      <c r="P566" s="254"/>
      <c r="Q566" s="254"/>
      <c r="R566" s="254"/>
      <c r="S566" s="255" t="s">
        <v>2710</v>
      </c>
      <c r="T566" s="255"/>
      <c r="U566" s="254"/>
      <c r="V566" s="254"/>
    </row>
    <row r="567" spans="1:22">
      <c r="A567" s="254">
        <v>566</v>
      </c>
      <c r="B567" s="254" t="s">
        <v>357</v>
      </c>
      <c r="C567" s="254" t="s">
        <v>358</v>
      </c>
      <c r="D567" s="254" t="s">
        <v>19</v>
      </c>
      <c r="E567" s="254" t="s">
        <v>7001</v>
      </c>
      <c r="F567" s="254" t="s">
        <v>2519</v>
      </c>
      <c r="G567" s="254">
        <v>2007</v>
      </c>
      <c r="H567" s="254">
        <v>51.095917499999999</v>
      </c>
      <c r="I567" s="254">
        <v>-106.9812419</v>
      </c>
      <c r="J567" s="254" t="s">
        <v>42</v>
      </c>
      <c r="K567" s="254" t="s">
        <v>1510</v>
      </c>
      <c r="L567" s="254" t="s">
        <v>7011</v>
      </c>
      <c r="M567" s="254" t="s">
        <v>7011</v>
      </c>
      <c r="N567" s="254" t="s">
        <v>26</v>
      </c>
      <c r="O567" s="254" t="s">
        <v>1510</v>
      </c>
      <c r="P567" s="254"/>
      <c r="Q567" s="254"/>
      <c r="R567" s="254"/>
      <c r="S567" s="255" t="s">
        <v>2710</v>
      </c>
      <c r="T567" s="255"/>
      <c r="U567" s="254"/>
      <c r="V567" s="254"/>
    </row>
    <row r="568" spans="1:22">
      <c r="A568" s="254">
        <v>567</v>
      </c>
      <c r="B568" s="254" t="s">
        <v>357</v>
      </c>
      <c r="C568" s="254" t="s">
        <v>358</v>
      </c>
      <c r="D568" s="254" t="s">
        <v>19</v>
      </c>
      <c r="E568" s="254" t="s">
        <v>7001</v>
      </c>
      <c r="F568" s="254" t="s">
        <v>2519</v>
      </c>
      <c r="G568" s="254">
        <v>2007</v>
      </c>
      <c r="H568" s="254">
        <v>51.095917499999999</v>
      </c>
      <c r="I568" s="254">
        <v>-106.9812419</v>
      </c>
      <c r="J568" s="254" t="s">
        <v>42</v>
      </c>
      <c r="K568" s="254" t="s">
        <v>1510</v>
      </c>
      <c r="L568" s="254" t="s">
        <v>7012</v>
      </c>
      <c r="M568" s="254" t="s">
        <v>7012</v>
      </c>
      <c r="N568" s="254" t="s">
        <v>26</v>
      </c>
      <c r="O568" s="254" t="s">
        <v>1510</v>
      </c>
      <c r="P568" s="254"/>
      <c r="Q568" s="254"/>
      <c r="R568" s="254"/>
      <c r="S568" s="255" t="s">
        <v>2710</v>
      </c>
      <c r="T568" s="255"/>
      <c r="U568" s="254"/>
      <c r="V568" s="254"/>
    </row>
    <row r="569" spans="1:22">
      <c r="A569" s="254">
        <v>568</v>
      </c>
      <c r="B569" s="254" t="s">
        <v>357</v>
      </c>
      <c r="C569" s="254" t="s">
        <v>358</v>
      </c>
      <c r="D569" s="254" t="s">
        <v>19</v>
      </c>
      <c r="E569" s="254" t="s">
        <v>7001</v>
      </c>
      <c r="F569" s="254" t="s">
        <v>2519</v>
      </c>
      <c r="G569" s="254">
        <v>2005</v>
      </c>
      <c r="H569" s="254">
        <v>51.095917499999999</v>
      </c>
      <c r="I569" s="254">
        <v>-106.9812419</v>
      </c>
      <c r="J569" s="254" t="s">
        <v>42</v>
      </c>
      <c r="K569" s="254" t="s">
        <v>1510</v>
      </c>
      <c r="L569" s="254" t="s">
        <v>7013</v>
      </c>
      <c r="M569" s="254" t="s">
        <v>7013</v>
      </c>
      <c r="N569" s="254" t="s">
        <v>26</v>
      </c>
      <c r="O569" s="254" t="s">
        <v>1510</v>
      </c>
      <c r="P569" s="254"/>
      <c r="Q569" s="254"/>
      <c r="R569" s="254"/>
      <c r="S569" s="255" t="s">
        <v>2710</v>
      </c>
      <c r="T569" s="255"/>
      <c r="U569" s="254"/>
      <c r="V569" s="254"/>
    </row>
    <row r="570" spans="1:22">
      <c r="A570" s="254">
        <v>569</v>
      </c>
      <c r="B570" s="254" t="s">
        <v>357</v>
      </c>
      <c r="C570" s="254" t="s">
        <v>358</v>
      </c>
      <c r="D570" s="254" t="s">
        <v>19</v>
      </c>
      <c r="E570" s="254" t="s">
        <v>7001</v>
      </c>
      <c r="F570" s="254" t="s">
        <v>2519</v>
      </c>
      <c r="G570" s="254">
        <v>2005</v>
      </c>
      <c r="H570" s="254">
        <v>51.095917499999999</v>
      </c>
      <c r="I570" s="254">
        <v>-106.9812419</v>
      </c>
      <c r="J570" s="254" t="s">
        <v>42</v>
      </c>
      <c r="K570" s="254" t="s">
        <v>1510</v>
      </c>
      <c r="L570" s="254" t="s">
        <v>7014</v>
      </c>
      <c r="M570" s="254" t="s">
        <v>7014</v>
      </c>
      <c r="N570" s="254" t="s">
        <v>26</v>
      </c>
      <c r="O570" s="254" t="s">
        <v>1510</v>
      </c>
      <c r="P570" s="254"/>
      <c r="Q570" s="254"/>
      <c r="R570" s="254"/>
      <c r="S570" s="255" t="s">
        <v>2710</v>
      </c>
      <c r="T570" s="255"/>
      <c r="U570" s="254"/>
      <c r="V570" s="254"/>
    </row>
    <row r="571" spans="1:22">
      <c r="A571" s="254">
        <v>570</v>
      </c>
      <c r="B571" s="254" t="s">
        <v>357</v>
      </c>
      <c r="C571" s="254" t="s">
        <v>358</v>
      </c>
      <c r="D571" s="254" t="s">
        <v>19</v>
      </c>
      <c r="E571" s="254" t="s">
        <v>7001</v>
      </c>
      <c r="F571" s="254" t="s">
        <v>2519</v>
      </c>
      <c r="G571" s="254">
        <v>2005</v>
      </c>
      <c r="H571" s="254">
        <v>51.095917499999999</v>
      </c>
      <c r="I571" s="254">
        <v>-106.9812419</v>
      </c>
      <c r="J571" s="254" t="s">
        <v>42</v>
      </c>
      <c r="K571" s="254" t="s">
        <v>1510</v>
      </c>
      <c r="L571" s="254" t="s">
        <v>7015</v>
      </c>
      <c r="M571" s="254" t="s">
        <v>7015</v>
      </c>
      <c r="N571" s="254" t="s">
        <v>26</v>
      </c>
      <c r="O571" s="254" t="s">
        <v>1510</v>
      </c>
      <c r="P571" s="254"/>
      <c r="Q571" s="254"/>
      <c r="R571" s="254"/>
      <c r="S571" s="255" t="s">
        <v>2710</v>
      </c>
      <c r="T571" s="255"/>
      <c r="U571" s="254"/>
      <c r="V571" s="254"/>
    </row>
    <row r="572" spans="1:22">
      <c r="A572" s="254">
        <v>571</v>
      </c>
      <c r="B572" s="254" t="s">
        <v>357</v>
      </c>
      <c r="C572" s="254" t="s">
        <v>358</v>
      </c>
      <c r="D572" s="254" t="s">
        <v>19</v>
      </c>
      <c r="E572" s="254" t="s">
        <v>7001</v>
      </c>
      <c r="F572" s="254" t="s">
        <v>2519</v>
      </c>
      <c r="G572" s="254">
        <v>2005</v>
      </c>
      <c r="H572" s="254">
        <v>51.095917499999999</v>
      </c>
      <c r="I572" s="254">
        <v>-106.9812419</v>
      </c>
      <c r="J572" s="254" t="s">
        <v>42</v>
      </c>
      <c r="K572" s="254" t="s">
        <v>1510</v>
      </c>
      <c r="L572" s="254" t="s">
        <v>7016</v>
      </c>
      <c r="M572" s="254" t="s">
        <v>7016</v>
      </c>
      <c r="N572" s="254" t="s">
        <v>26</v>
      </c>
      <c r="O572" s="254" t="s">
        <v>1510</v>
      </c>
      <c r="P572" s="254"/>
      <c r="Q572" s="254"/>
      <c r="R572" s="254"/>
      <c r="S572" s="255" t="s">
        <v>2710</v>
      </c>
      <c r="T572" s="255"/>
      <c r="U572" s="254"/>
      <c r="V572" s="254"/>
    </row>
    <row r="573" spans="1:22">
      <c r="A573" s="254">
        <v>572</v>
      </c>
      <c r="B573" s="254" t="s">
        <v>357</v>
      </c>
      <c r="C573" s="254" t="s">
        <v>358</v>
      </c>
      <c r="D573" s="254" t="s">
        <v>19</v>
      </c>
      <c r="E573" s="254" t="s">
        <v>7001</v>
      </c>
      <c r="F573" s="254" t="s">
        <v>2519</v>
      </c>
      <c r="G573" s="254">
        <v>2005</v>
      </c>
      <c r="H573" s="254">
        <v>51.095917499999999</v>
      </c>
      <c r="I573" s="254">
        <v>-106.9812419</v>
      </c>
      <c r="J573" s="254" t="s">
        <v>42</v>
      </c>
      <c r="K573" s="254" t="s">
        <v>1510</v>
      </c>
      <c r="L573" s="254" t="s">
        <v>7017</v>
      </c>
      <c r="M573" s="254" t="s">
        <v>7017</v>
      </c>
      <c r="N573" s="254" t="s">
        <v>26</v>
      </c>
      <c r="O573" s="254" t="s">
        <v>1510</v>
      </c>
      <c r="P573" s="254"/>
      <c r="Q573" s="254"/>
      <c r="R573" s="254"/>
      <c r="S573" s="255" t="s">
        <v>2710</v>
      </c>
      <c r="T573" s="255"/>
      <c r="U573" s="254"/>
      <c r="V573" s="254"/>
    </row>
    <row r="574" spans="1:22">
      <c r="A574" s="254">
        <v>573</v>
      </c>
      <c r="B574" s="254" t="s">
        <v>357</v>
      </c>
      <c r="C574" s="254" t="s">
        <v>358</v>
      </c>
      <c r="D574" s="254" t="s">
        <v>19</v>
      </c>
      <c r="E574" s="254" t="s">
        <v>7001</v>
      </c>
      <c r="F574" s="254" t="s">
        <v>2519</v>
      </c>
      <c r="G574" s="254">
        <v>2005</v>
      </c>
      <c r="H574" s="254">
        <v>51.095917499999999</v>
      </c>
      <c r="I574" s="254">
        <v>-106.9812419</v>
      </c>
      <c r="J574" s="254" t="s">
        <v>42</v>
      </c>
      <c r="K574" s="254" t="s">
        <v>1510</v>
      </c>
      <c r="L574" s="254" t="s">
        <v>7018</v>
      </c>
      <c r="M574" s="254" t="s">
        <v>7018</v>
      </c>
      <c r="N574" s="254" t="s">
        <v>26</v>
      </c>
      <c r="O574" s="254" t="s">
        <v>1510</v>
      </c>
      <c r="P574" s="254"/>
      <c r="Q574" s="254"/>
      <c r="R574" s="254"/>
      <c r="S574" s="255" t="s">
        <v>2710</v>
      </c>
      <c r="T574" s="255"/>
      <c r="U574" s="254"/>
      <c r="V574" s="254"/>
    </row>
    <row r="575" spans="1:22">
      <c r="A575" s="254">
        <v>574</v>
      </c>
      <c r="B575" s="254" t="s">
        <v>357</v>
      </c>
      <c r="C575" s="254" t="s">
        <v>358</v>
      </c>
      <c r="D575" s="254" t="s">
        <v>19</v>
      </c>
      <c r="E575" s="254" t="s">
        <v>2520</v>
      </c>
      <c r="F575" s="254" t="s">
        <v>2519</v>
      </c>
      <c r="G575" s="254">
        <v>2005</v>
      </c>
      <c r="H575" s="254">
        <v>50.422125399999999</v>
      </c>
      <c r="I575" s="254">
        <v>-101.0449519</v>
      </c>
      <c r="J575" s="254" t="s">
        <v>42</v>
      </c>
      <c r="K575" s="254" t="s">
        <v>1510</v>
      </c>
      <c r="L575" s="254" t="s">
        <v>7019</v>
      </c>
      <c r="M575" s="254" t="s">
        <v>7019</v>
      </c>
      <c r="N575" s="254" t="s">
        <v>26</v>
      </c>
      <c r="O575" s="254" t="s">
        <v>1510</v>
      </c>
      <c r="P575" s="254"/>
      <c r="Q575" s="254"/>
      <c r="R575" s="254"/>
      <c r="S575" s="255" t="s">
        <v>2710</v>
      </c>
      <c r="T575" s="255"/>
      <c r="U575" s="254"/>
      <c r="V575" s="254"/>
    </row>
    <row r="576" spans="1:22">
      <c r="A576" s="254">
        <v>575</v>
      </c>
      <c r="B576" s="254" t="s">
        <v>357</v>
      </c>
      <c r="C576" s="254" t="s">
        <v>358</v>
      </c>
      <c r="D576" s="254" t="s">
        <v>19</v>
      </c>
      <c r="E576" s="254" t="s">
        <v>7020</v>
      </c>
      <c r="F576" s="254" t="s">
        <v>2519</v>
      </c>
      <c r="G576" s="254">
        <v>2007</v>
      </c>
      <c r="H576" s="254">
        <v>42.338014999999999</v>
      </c>
      <c r="I576" s="254">
        <v>-81.999836700000003</v>
      </c>
      <c r="J576" s="254" t="s">
        <v>42</v>
      </c>
      <c r="K576" s="254" t="s">
        <v>1510</v>
      </c>
      <c r="L576" s="254" t="s">
        <v>7021</v>
      </c>
      <c r="M576" s="254" t="s">
        <v>7021</v>
      </c>
      <c r="N576" s="254" t="s">
        <v>26</v>
      </c>
      <c r="O576" s="254" t="s">
        <v>1510</v>
      </c>
      <c r="P576" s="254"/>
      <c r="Q576" s="254"/>
      <c r="R576" s="254"/>
      <c r="S576" s="255" t="s">
        <v>2710</v>
      </c>
      <c r="T576" s="255"/>
      <c r="U576" s="254"/>
      <c r="V576" s="254"/>
    </row>
    <row r="577" spans="1:22">
      <c r="A577" s="254">
        <v>576</v>
      </c>
      <c r="B577" s="254" t="s">
        <v>357</v>
      </c>
      <c r="C577" s="254" t="s">
        <v>358</v>
      </c>
      <c r="D577" s="254" t="s">
        <v>19</v>
      </c>
      <c r="E577" s="254" t="s">
        <v>7020</v>
      </c>
      <c r="F577" s="254" t="s">
        <v>2519</v>
      </c>
      <c r="G577" s="254">
        <v>2007</v>
      </c>
      <c r="H577" s="254">
        <v>42.338014999999999</v>
      </c>
      <c r="I577" s="254">
        <v>-81.999836700000003</v>
      </c>
      <c r="J577" s="254" t="s">
        <v>42</v>
      </c>
      <c r="K577" s="254" t="s">
        <v>1510</v>
      </c>
      <c r="L577" s="254" t="s">
        <v>7022</v>
      </c>
      <c r="M577" s="254" t="s">
        <v>7022</v>
      </c>
      <c r="N577" s="254" t="s">
        <v>26</v>
      </c>
      <c r="O577" s="254" t="s">
        <v>1510</v>
      </c>
      <c r="P577" s="254"/>
      <c r="Q577" s="254"/>
      <c r="R577" s="254"/>
      <c r="S577" s="255" t="s">
        <v>2710</v>
      </c>
      <c r="T577" s="255"/>
      <c r="U577" s="254"/>
      <c r="V577" s="254"/>
    </row>
    <row r="578" spans="1:22">
      <c r="A578" s="254">
        <v>577</v>
      </c>
      <c r="B578" s="254" t="s">
        <v>357</v>
      </c>
      <c r="C578" s="254" t="s">
        <v>358</v>
      </c>
      <c r="D578" s="254" t="s">
        <v>19</v>
      </c>
      <c r="E578" s="254" t="s">
        <v>7020</v>
      </c>
      <c r="F578" s="254" t="s">
        <v>2519</v>
      </c>
      <c r="G578" s="254">
        <v>2007</v>
      </c>
      <c r="H578" s="254">
        <v>42.338014999999999</v>
      </c>
      <c r="I578" s="254">
        <v>-81.999836700000003</v>
      </c>
      <c r="J578" s="254" t="s">
        <v>42</v>
      </c>
      <c r="K578" s="254" t="s">
        <v>1510</v>
      </c>
      <c r="L578" s="254" t="s">
        <v>7023</v>
      </c>
      <c r="M578" s="254" t="s">
        <v>7023</v>
      </c>
      <c r="N578" s="254" t="s">
        <v>26</v>
      </c>
      <c r="O578" s="254" t="s">
        <v>1510</v>
      </c>
      <c r="P578" s="254"/>
      <c r="Q578" s="254"/>
      <c r="R578" s="254"/>
      <c r="S578" s="255" t="s">
        <v>2710</v>
      </c>
      <c r="T578" s="255"/>
      <c r="U578" s="254"/>
      <c r="V578" s="254"/>
    </row>
    <row r="579" spans="1:22">
      <c r="A579" s="254">
        <v>578</v>
      </c>
      <c r="B579" s="254" t="s">
        <v>357</v>
      </c>
      <c r="C579" s="254" t="s">
        <v>358</v>
      </c>
      <c r="D579" s="254" t="s">
        <v>19</v>
      </c>
      <c r="E579" s="254" t="s">
        <v>7020</v>
      </c>
      <c r="F579" s="254" t="s">
        <v>2519</v>
      </c>
      <c r="G579" s="254">
        <v>2007</v>
      </c>
      <c r="H579" s="254">
        <v>42.338014999999999</v>
      </c>
      <c r="I579" s="254">
        <v>-81.999836700000003</v>
      </c>
      <c r="J579" s="254" t="s">
        <v>42</v>
      </c>
      <c r="K579" s="254" t="s">
        <v>1510</v>
      </c>
      <c r="L579" s="254" t="s">
        <v>7024</v>
      </c>
      <c r="M579" s="254" t="s">
        <v>7024</v>
      </c>
      <c r="N579" s="254" t="s">
        <v>26</v>
      </c>
      <c r="O579" s="254" t="s">
        <v>1510</v>
      </c>
      <c r="P579" s="254"/>
      <c r="Q579" s="254"/>
      <c r="R579" s="254"/>
      <c r="S579" s="255" t="s">
        <v>2710</v>
      </c>
      <c r="T579" s="255"/>
      <c r="U579" s="254"/>
      <c r="V579" s="254"/>
    </row>
    <row r="580" spans="1:22">
      <c r="A580" s="254">
        <v>579</v>
      </c>
      <c r="B580" s="254" t="s">
        <v>357</v>
      </c>
      <c r="C580" s="254" t="s">
        <v>358</v>
      </c>
      <c r="D580" s="254" t="s">
        <v>19</v>
      </c>
      <c r="E580" s="254" t="s">
        <v>7020</v>
      </c>
      <c r="F580" s="254" t="s">
        <v>2519</v>
      </c>
      <c r="G580" s="254">
        <v>2007</v>
      </c>
      <c r="H580" s="254">
        <v>42.338014999999999</v>
      </c>
      <c r="I580" s="254">
        <v>-81.999836700000003</v>
      </c>
      <c r="J580" s="254" t="s">
        <v>42</v>
      </c>
      <c r="K580" s="254" t="s">
        <v>1510</v>
      </c>
      <c r="L580" s="254" t="s">
        <v>7025</v>
      </c>
      <c r="M580" s="254" t="s">
        <v>7025</v>
      </c>
      <c r="N580" s="254" t="s">
        <v>26</v>
      </c>
      <c r="O580" s="254" t="s">
        <v>1510</v>
      </c>
      <c r="P580" s="254"/>
      <c r="Q580" s="254"/>
      <c r="R580" s="254"/>
      <c r="S580" s="255" t="s">
        <v>2710</v>
      </c>
      <c r="T580" s="255"/>
      <c r="U580" s="254"/>
      <c r="V580" s="254"/>
    </row>
    <row r="581" spans="1:22">
      <c r="A581" s="254">
        <v>580</v>
      </c>
      <c r="B581" s="254" t="s">
        <v>357</v>
      </c>
      <c r="C581" s="254" t="s">
        <v>358</v>
      </c>
      <c r="D581" s="254" t="s">
        <v>19</v>
      </c>
      <c r="E581" s="254" t="s">
        <v>7020</v>
      </c>
      <c r="F581" s="254" t="s">
        <v>2519</v>
      </c>
      <c r="G581" s="254">
        <v>2007</v>
      </c>
      <c r="H581" s="254">
        <v>42.338014999999999</v>
      </c>
      <c r="I581" s="254">
        <v>-81.999836700000003</v>
      </c>
      <c r="J581" s="254" t="s">
        <v>42</v>
      </c>
      <c r="K581" s="254" t="s">
        <v>1510</v>
      </c>
      <c r="L581" s="254" t="s">
        <v>7026</v>
      </c>
      <c r="M581" s="254" t="s">
        <v>7026</v>
      </c>
      <c r="N581" s="254" t="s">
        <v>26</v>
      </c>
      <c r="O581" s="254" t="s">
        <v>1510</v>
      </c>
      <c r="P581" s="254"/>
      <c r="Q581" s="254"/>
      <c r="R581" s="254"/>
      <c r="S581" s="255" t="s">
        <v>2710</v>
      </c>
      <c r="T581" s="255"/>
      <c r="U581" s="254"/>
      <c r="V581" s="254"/>
    </row>
    <row r="582" spans="1:22">
      <c r="A582" s="254">
        <v>581</v>
      </c>
      <c r="B582" s="254" t="s">
        <v>357</v>
      </c>
      <c r="C582" s="254" t="s">
        <v>358</v>
      </c>
      <c r="D582" s="254" t="s">
        <v>19</v>
      </c>
      <c r="E582" s="254" t="s">
        <v>7020</v>
      </c>
      <c r="F582" s="254" t="s">
        <v>2519</v>
      </c>
      <c r="G582" s="254">
        <v>2007</v>
      </c>
      <c r="H582" s="254">
        <v>42.338014999999999</v>
      </c>
      <c r="I582" s="254">
        <v>-81.999836700000003</v>
      </c>
      <c r="J582" s="254" t="s">
        <v>42</v>
      </c>
      <c r="K582" s="254" t="s">
        <v>1510</v>
      </c>
      <c r="L582" s="254" t="s">
        <v>7027</v>
      </c>
      <c r="M582" s="254" t="s">
        <v>7027</v>
      </c>
      <c r="N582" s="254" t="s">
        <v>26</v>
      </c>
      <c r="O582" s="254" t="s">
        <v>1510</v>
      </c>
      <c r="P582" s="254"/>
      <c r="Q582" s="254"/>
      <c r="R582" s="254"/>
      <c r="S582" s="255" t="s">
        <v>2710</v>
      </c>
      <c r="T582" s="255"/>
      <c r="U582" s="254"/>
      <c r="V582" s="254"/>
    </row>
    <row r="583" spans="1:22">
      <c r="A583" s="254">
        <v>582</v>
      </c>
      <c r="B583" s="254" t="s">
        <v>357</v>
      </c>
      <c r="C583" s="254" t="s">
        <v>358</v>
      </c>
      <c r="D583" s="254" t="s">
        <v>19</v>
      </c>
      <c r="E583" s="254" t="s">
        <v>7020</v>
      </c>
      <c r="F583" s="254" t="s">
        <v>2519</v>
      </c>
      <c r="G583" s="254">
        <v>2007</v>
      </c>
      <c r="H583" s="254">
        <v>42.338014999999999</v>
      </c>
      <c r="I583" s="254">
        <v>-81.999836700000003</v>
      </c>
      <c r="J583" s="254" t="s">
        <v>42</v>
      </c>
      <c r="K583" s="254" t="s">
        <v>1510</v>
      </c>
      <c r="L583" s="254" t="s">
        <v>7028</v>
      </c>
      <c r="M583" s="254" t="s">
        <v>7028</v>
      </c>
      <c r="N583" s="254" t="s">
        <v>26</v>
      </c>
      <c r="O583" s="254" t="s">
        <v>1510</v>
      </c>
      <c r="P583" s="254"/>
      <c r="Q583" s="254"/>
      <c r="R583" s="254"/>
      <c r="S583" s="255" t="s">
        <v>2710</v>
      </c>
      <c r="T583" s="255"/>
      <c r="U583" s="254"/>
      <c r="V583" s="254"/>
    </row>
    <row r="584" spans="1:22">
      <c r="A584" s="254">
        <v>583</v>
      </c>
      <c r="B584" s="254" t="s">
        <v>357</v>
      </c>
      <c r="C584" s="254" t="s">
        <v>358</v>
      </c>
      <c r="D584" s="254" t="s">
        <v>19</v>
      </c>
      <c r="E584" s="254" t="s">
        <v>7020</v>
      </c>
      <c r="F584" s="254" t="s">
        <v>2519</v>
      </c>
      <c r="G584" s="254">
        <v>2007</v>
      </c>
      <c r="H584" s="254">
        <v>42.338014999999999</v>
      </c>
      <c r="I584" s="254">
        <v>-81.999836700000003</v>
      </c>
      <c r="J584" s="254" t="s">
        <v>42</v>
      </c>
      <c r="K584" s="254" t="s">
        <v>1510</v>
      </c>
      <c r="L584" s="254" t="s">
        <v>7029</v>
      </c>
      <c r="M584" s="254" t="s">
        <v>7029</v>
      </c>
      <c r="N584" s="254" t="s">
        <v>26</v>
      </c>
      <c r="O584" s="254" t="s">
        <v>1510</v>
      </c>
      <c r="P584" s="254"/>
      <c r="Q584" s="254"/>
      <c r="R584" s="254"/>
      <c r="S584" s="255" t="s">
        <v>2710</v>
      </c>
      <c r="T584" s="255"/>
      <c r="U584" s="254"/>
      <c r="V584" s="254"/>
    </row>
    <row r="585" spans="1:22">
      <c r="A585" s="254">
        <v>584</v>
      </c>
      <c r="B585" s="254" t="s">
        <v>357</v>
      </c>
      <c r="C585" s="254" t="s">
        <v>358</v>
      </c>
      <c r="D585" s="254" t="s">
        <v>19</v>
      </c>
      <c r="E585" s="254" t="s">
        <v>2522</v>
      </c>
      <c r="F585" s="254" t="s">
        <v>2519</v>
      </c>
      <c r="G585" s="254">
        <v>2006</v>
      </c>
      <c r="H585" s="254">
        <v>49.230436500000003</v>
      </c>
      <c r="I585" s="254">
        <v>-100.0595039</v>
      </c>
      <c r="J585" s="254" t="s">
        <v>42</v>
      </c>
      <c r="K585" s="254" t="s">
        <v>1510</v>
      </c>
      <c r="L585" s="254" t="s">
        <v>7030</v>
      </c>
      <c r="M585" s="254" t="s">
        <v>7030</v>
      </c>
      <c r="N585" s="254" t="s">
        <v>26</v>
      </c>
      <c r="O585" s="254" t="s">
        <v>1510</v>
      </c>
      <c r="P585" s="254"/>
      <c r="Q585" s="254"/>
      <c r="R585" s="254"/>
      <c r="S585" s="255" t="s">
        <v>2710</v>
      </c>
      <c r="T585" s="255"/>
      <c r="U585" s="254"/>
      <c r="V585" s="254"/>
    </row>
    <row r="586" spans="1:22">
      <c r="A586" s="254">
        <v>585</v>
      </c>
      <c r="B586" s="254" t="s">
        <v>357</v>
      </c>
      <c r="C586" s="254" t="s">
        <v>358</v>
      </c>
      <c r="D586" s="254" t="s">
        <v>19</v>
      </c>
      <c r="E586" s="254" t="s">
        <v>2522</v>
      </c>
      <c r="F586" s="254" t="s">
        <v>2519</v>
      </c>
      <c r="G586" s="254">
        <v>2006</v>
      </c>
      <c r="H586" s="254">
        <v>49.230436500000003</v>
      </c>
      <c r="I586" s="254">
        <v>-100.0595039</v>
      </c>
      <c r="J586" s="254" t="s">
        <v>42</v>
      </c>
      <c r="K586" s="254" t="s">
        <v>1510</v>
      </c>
      <c r="L586" s="254" t="s">
        <v>7031</v>
      </c>
      <c r="M586" s="254" t="s">
        <v>7031</v>
      </c>
      <c r="N586" s="254" t="s">
        <v>26</v>
      </c>
      <c r="O586" s="254" t="s">
        <v>1510</v>
      </c>
      <c r="P586" s="254"/>
      <c r="Q586" s="254"/>
      <c r="R586" s="254"/>
      <c r="S586" s="255" t="s">
        <v>2710</v>
      </c>
      <c r="T586" s="255"/>
      <c r="U586" s="254"/>
      <c r="V586" s="254"/>
    </row>
    <row r="587" spans="1:22">
      <c r="A587" s="254">
        <v>586</v>
      </c>
      <c r="B587" s="254" t="s">
        <v>357</v>
      </c>
      <c r="C587" s="254" t="s">
        <v>358</v>
      </c>
      <c r="D587" s="254" t="s">
        <v>19</v>
      </c>
      <c r="E587" s="254" t="s">
        <v>2522</v>
      </c>
      <c r="F587" s="254" t="s">
        <v>2519</v>
      </c>
      <c r="G587" s="254">
        <v>2005</v>
      </c>
      <c r="H587" s="254">
        <v>49.230436500000003</v>
      </c>
      <c r="I587" s="254">
        <v>-100.0595039</v>
      </c>
      <c r="J587" s="254" t="s">
        <v>42</v>
      </c>
      <c r="K587" s="254" t="s">
        <v>1510</v>
      </c>
      <c r="L587" s="254" t="s">
        <v>7032</v>
      </c>
      <c r="M587" s="254" t="s">
        <v>7032</v>
      </c>
      <c r="N587" s="254" t="s">
        <v>26</v>
      </c>
      <c r="O587" s="254" t="s">
        <v>1510</v>
      </c>
      <c r="P587" s="254"/>
      <c r="Q587" s="254"/>
      <c r="R587" s="254"/>
      <c r="S587" s="255" t="s">
        <v>2710</v>
      </c>
      <c r="T587" s="255"/>
      <c r="U587" s="254"/>
      <c r="V587" s="254"/>
    </row>
    <row r="588" spans="1:22">
      <c r="A588" s="254">
        <v>587</v>
      </c>
      <c r="B588" s="254" t="s">
        <v>357</v>
      </c>
      <c r="C588" s="254" t="s">
        <v>358</v>
      </c>
      <c r="D588" s="254" t="s">
        <v>19</v>
      </c>
      <c r="E588" s="254" t="s">
        <v>2522</v>
      </c>
      <c r="F588" s="254" t="s">
        <v>2519</v>
      </c>
      <c r="G588" s="254">
        <v>2005</v>
      </c>
      <c r="H588" s="254">
        <v>49.230436500000003</v>
      </c>
      <c r="I588" s="254">
        <v>-100.0595039</v>
      </c>
      <c r="J588" s="254" t="s">
        <v>42</v>
      </c>
      <c r="K588" s="254" t="s">
        <v>1510</v>
      </c>
      <c r="L588" s="254" t="s">
        <v>7033</v>
      </c>
      <c r="M588" s="254" t="s">
        <v>7033</v>
      </c>
      <c r="N588" s="254" t="s">
        <v>26</v>
      </c>
      <c r="O588" s="254" t="s">
        <v>1510</v>
      </c>
      <c r="P588" s="254"/>
      <c r="Q588" s="254"/>
      <c r="R588" s="254"/>
      <c r="S588" s="255" t="s">
        <v>2710</v>
      </c>
      <c r="T588" s="255"/>
      <c r="U588" s="254"/>
      <c r="V588" s="254"/>
    </row>
    <row r="589" spans="1:22">
      <c r="A589" s="254">
        <v>588</v>
      </c>
      <c r="B589" s="254" t="s">
        <v>357</v>
      </c>
      <c r="C589" s="254" t="s">
        <v>358</v>
      </c>
      <c r="D589" s="254" t="s">
        <v>19</v>
      </c>
      <c r="E589" s="254" t="s">
        <v>2522</v>
      </c>
      <c r="F589" s="254" t="s">
        <v>2519</v>
      </c>
      <c r="G589" s="254">
        <v>2005</v>
      </c>
      <c r="H589" s="254">
        <v>49.230436500000003</v>
      </c>
      <c r="I589" s="254">
        <v>-100.0595039</v>
      </c>
      <c r="J589" s="254" t="s">
        <v>42</v>
      </c>
      <c r="K589" s="254" t="s">
        <v>1510</v>
      </c>
      <c r="L589" s="254" t="s">
        <v>7034</v>
      </c>
      <c r="M589" s="254" t="s">
        <v>7034</v>
      </c>
      <c r="N589" s="254" t="s">
        <v>26</v>
      </c>
      <c r="O589" s="254" t="s">
        <v>1510</v>
      </c>
      <c r="P589" s="254"/>
      <c r="Q589" s="254"/>
      <c r="R589" s="254"/>
      <c r="S589" s="255" t="s">
        <v>2710</v>
      </c>
      <c r="T589" s="255"/>
      <c r="U589" s="254"/>
      <c r="V589" s="254"/>
    </row>
    <row r="590" spans="1:22">
      <c r="A590" s="254">
        <v>589</v>
      </c>
      <c r="B590" s="254" t="s">
        <v>357</v>
      </c>
      <c r="C590" s="254" t="s">
        <v>358</v>
      </c>
      <c r="D590" s="254" t="s">
        <v>19</v>
      </c>
      <c r="E590" s="254" t="s">
        <v>2522</v>
      </c>
      <c r="F590" s="254" t="s">
        <v>2519</v>
      </c>
      <c r="G590" s="254">
        <v>2005</v>
      </c>
      <c r="H590" s="254">
        <v>49.230436500000003</v>
      </c>
      <c r="I590" s="254">
        <v>-100.0595039</v>
      </c>
      <c r="J590" s="254" t="s">
        <v>42</v>
      </c>
      <c r="K590" s="254" t="s">
        <v>1510</v>
      </c>
      <c r="L590" s="254" t="s">
        <v>7035</v>
      </c>
      <c r="M590" s="254" t="s">
        <v>7035</v>
      </c>
      <c r="N590" s="254" t="s">
        <v>26</v>
      </c>
      <c r="O590" s="254" t="s">
        <v>1510</v>
      </c>
      <c r="P590" s="254"/>
      <c r="Q590" s="254"/>
      <c r="R590" s="254"/>
      <c r="S590" s="255" t="s">
        <v>2710</v>
      </c>
      <c r="T590" s="255"/>
      <c r="U590" s="254"/>
      <c r="V590" s="254"/>
    </row>
    <row r="591" spans="1:22">
      <c r="A591" s="254">
        <v>590</v>
      </c>
      <c r="B591" s="254" t="s">
        <v>357</v>
      </c>
      <c r="C591" s="254" t="s">
        <v>358</v>
      </c>
      <c r="D591" s="254" t="s">
        <v>19</v>
      </c>
      <c r="E591" s="254" t="s">
        <v>2522</v>
      </c>
      <c r="F591" s="254" t="s">
        <v>2519</v>
      </c>
      <c r="G591" s="254">
        <v>2005</v>
      </c>
      <c r="H591" s="254">
        <v>49.230436500000003</v>
      </c>
      <c r="I591" s="254">
        <v>-100.0595039</v>
      </c>
      <c r="J591" s="254" t="s">
        <v>42</v>
      </c>
      <c r="K591" s="254" t="s">
        <v>1510</v>
      </c>
      <c r="L591" s="254" t="s">
        <v>7036</v>
      </c>
      <c r="M591" s="254" t="s">
        <v>7036</v>
      </c>
      <c r="N591" s="254" t="s">
        <v>26</v>
      </c>
      <c r="O591" s="254" t="s">
        <v>1510</v>
      </c>
      <c r="P591" s="254"/>
      <c r="Q591" s="254"/>
      <c r="R591" s="254"/>
      <c r="S591" s="255" t="s">
        <v>2710</v>
      </c>
      <c r="T591" s="255"/>
      <c r="U591" s="254"/>
      <c r="V591" s="254"/>
    </row>
    <row r="592" spans="1:22">
      <c r="A592" s="254">
        <v>591</v>
      </c>
      <c r="B592" s="254" t="s">
        <v>357</v>
      </c>
      <c r="C592" s="254" t="s">
        <v>358</v>
      </c>
      <c r="D592" s="254" t="s">
        <v>19</v>
      </c>
      <c r="E592" s="254" t="s">
        <v>2523</v>
      </c>
      <c r="F592" s="254" t="s">
        <v>2519</v>
      </c>
      <c r="G592" s="254">
        <v>2006</v>
      </c>
      <c r="H592" s="254">
        <v>52.161306799999998</v>
      </c>
      <c r="I592" s="254">
        <v>-106.6751601</v>
      </c>
      <c r="J592" s="254" t="s">
        <v>42</v>
      </c>
      <c r="K592" s="254" t="s">
        <v>1510</v>
      </c>
      <c r="L592" s="254" t="s">
        <v>7037</v>
      </c>
      <c r="M592" s="254" t="s">
        <v>7037</v>
      </c>
      <c r="N592" s="254" t="s">
        <v>26</v>
      </c>
      <c r="O592" s="254" t="s">
        <v>1510</v>
      </c>
      <c r="P592" s="254"/>
      <c r="Q592" s="254"/>
      <c r="R592" s="254"/>
      <c r="S592" s="255" t="s">
        <v>2710</v>
      </c>
      <c r="T592" s="255"/>
      <c r="U592" s="254"/>
      <c r="V592" s="254"/>
    </row>
    <row r="593" spans="1:22">
      <c r="A593" s="254">
        <v>592</v>
      </c>
      <c r="B593" s="254" t="s">
        <v>357</v>
      </c>
      <c r="C593" s="254" t="s">
        <v>358</v>
      </c>
      <c r="D593" s="254" t="s">
        <v>19</v>
      </c>
      <c r="E593" s="254" t="s">
        <v>2523</v>
      </c>
      <c r="F593" s="254" t="s">
        <v>2519</v>
      </c>
      <c r="G593" s="254">
        <v>2005</v>
      </c>
      <c r="H593" s="254">
        <v>52.161306799999998</v>
      </c>
      <c r="I593" s="254">
        <v>-106.6751601</v>
      </c>
      <c r="J593" s="254" t="s">
        <v>42</v>
      </c>
      <c r="K593" s="254" t="s">
        <v>1510</v>
      </c>
      <c r="L593" s="254" t="s">
        <v>7038</v>
      </c>
      <c r="M593" s="254" t="s">
        <v>7038</v>
      </c>
      <c r="N593" s="254" t="s">
        <v>26</v>
      </c>
      <c r="O593" s="254" t="s">
        <v>1510</v>
      </c>
      <c r="P593" s="254"/>
      <c r="Q593" s="254"/>
      <c r="R593" s="254"/>
      <c r="S593" s="255" t="s">
        <v>2710</v>
      </c>
      <c r="T593" s="255"/>
      <c r="U593" s="254"/>
      <c r="V593" s="254"/>
    </row>
    <row r="594" spans="1:22">
      <c r="A594" s="254">
        <v>593</v>
      </c>
      <c r="B594" s="254" t="s">
        <v>357</v>
      </c>
      <c r="C594" s="254" t="s">
        <v>358</v>
      </c>
      <c r="D594" s="254" t="s">
        <v>19</v>
      </c>
      <c r="E594" s="254" t="s">
        <v>6413</v>
      </c>
      <c r="F594" s="254" t="s">
        <v>2519</v>
      </c>
      <c r="G594" s="254">
        <v>2007</v>
      </c>
      <c r="H594" s="254">
        <v>49.869621000000002</v>
      </c>
      <c r="I594" s="254">
        <v>-111.3770987</v>
      </c>
      <c r="J594" s="254" t="s">
        <v>42</v>
      </c>
      <c r="K594" s="254" t="s">
        <v>1510</v>
      </c>
      <c r="L594" s="254" t="s">
        <v>7039</v>
      </c>
      <c r="M594" s="254" t="s">
        <v>7039</v>
      </c>
      <c r="N594" s="254" t="s">
        <v>26</v>
      </c>
      <c r="O594" s="254" t="s">
        <v>1510</v>
      </c>
      <c r="P594" s="254"/>
      <c r="Q594" s="254"/>
      <c r="R594" s="254"/>
      <c r="S594" s="255" t="s">
        <v>2710</v>
      </c>
      <c r="T594" s="255"/>
      <c r="U594" s="254"/>
      <c r="V594" s="254"/>
    </row>
    <row r="595" spans="1:22">
      <c r="A595" s="254">
        <v>594</v>
      </c>
      <c r="B595" s="254" t="s">
        <v>357</v>
      </c>
      <c r="C595" s="254" t="s">
        <v>358</v>
      </c>
      <c r="D595" s="254" t="s">
        <v>19</v>
      </c>
      <c r="E595" s="254" t="s">
        <v>6413</v>
      </c>
      <c r="F595" s="254" t="s">
        <v>2519</v>
      </c>
      <c r="G595" s="254">
        <v>2007</v>
      </c>
      <c r="H595" s="254">
        <v>49.869621000000002</v>
      </c>
      <c r="I595" s="254">
        <v>-111.3770987</v>
      </c>
      <c r="J595" s="254" t="s">
        <v>42</v>
      </c>
      <c r="K595" s="254" t="s">
        <v>1510</v>
      </c>
      <c r="L595" s="254" t="s">
        <v>7040</v>
      </c>
      <c r="M595" s="254" t="s">
        <v>7040</v>
      </c>
      <c r="N595" s="254" t="s">
        <v>26</v>
      </c>
      <c r="O595" s="254" t="s">
        <v>1510</v>
      </c>
      <c r="P595" s="254"/>
      <c r="Q595" s="254"/>
      <c r="R595" s="254"/>
      <c r="S595" s="255" t="s">
        <v>2710</v>
      </c>
      <c r="T595" s="255"/>
      <c r="U595" s="254"/>
      <c r="V595" s="254"/>
    </row>
    <row r="596" spans="1:22">
      <c r="A596" s="254">
        <v>595</v>
      </c>
      <c r="B596" s="254" t="s">
        <v>357</v>
      </c>
      <c r="C596" s="254" t="s">
        <v>358</v>
      </c>
      <c r="D596" s="254" t="s">
        <v>19</v>
      </c>
      <c r="E596" s="254" t="s">
        <v>6413</v>
      </c>
      <c r="F596" s="254" t="s">
        <v>2519</v>
      </c>
      <c r="G596" s="254">
        <v>2007</v>
      </c>
      <c r="H596" s="254">
        <v>49.869621000000002</v>
      </c>
      <c r="I596" s="254">
        <v>-111.3770987</v>
      </c>
      <c r="J596" s="254" t="s">
        <v>42</v>
      </c>
      <c r="K596" s="254" t="s">
        <v>1510</v>
      </c>
      <c r="L596" s="254" t="s">
        <v>7041</v>
      </c>
      <c r="M596" s="254" t="s">
        <v>7041</v>
      </c>
      <c r="N596" s="254" t="s">
        <v>26</v>
      </c>
      <c r="O596" s="254" t="s">
        <v>1510</v>
      </c>
      <c r="P596" s="254"/>
      <c r="Q596" s="254"/>
      <c r="R596" s="254"/>
      <c r="S596" s="255" t="s">
        <v>2710</v>
      </c>
      <c r="T596" s="255"/>
      <c r="U596" s="254"/>
      <c r="V596" s="254"/>
    </row>
    <row r="597" spans="1:22">
      <c r="A597" s="254">
        <v>596</v>
      </c>
      <c r="B597" s="254" t="s">
        <v>357</v>
      </c>
      <c r="C597" s="254" t="s">
        <v>358</v>
      </c>
      <c r="D597" s="254" t="s">
        <v>19</v>
      </c>
      <c r="E597" s="254" t="s">
        <v>6413</v>
      </c>
      <c r="F597" s="254" t="s">
        <v>2519</v>
      </c>
      <c r="G597" s="254">
        <v>2007</v>
      </c>
      <c r="H597" s="254">
        <v>49.869621000000002</v>
      </c>
      <c r="I597" s="254">
        <v>-111.3770987</v>
      </c>
      <c r="J597" s="254" t="s">
        <v>42</v>
      </c>
      <c r="K597" s="254" t="s">
        <v>1510</v>
      </c>
      <c r="L597" s="254" t="s">
        <v>7042</v>
      </c>
      <c r="M597" s="254" t="s">
        <v>7042</v>
      </c>
      <c r="N597" s="254" t="s">
        <v>26</v>
      </c>
      <c r="O597" s="254" t="s">
        <v>1510</v>
      </c>
      <c r="P597" s="254"/>
      <c r="Q597" s="254"/>
      <c r="R597" s="254"/>
      <c r="S597" s="255" t="s">
        <v>2710</v>
      </c>
      <c r="T597" s="255"/>
      <c r="U597" s="254"/>
      <c r="V597" s="254"/>
    </row>
    <row r="598" spans="1:22">
      <c r="A598" s="254">
        <v>597</v>
      </c>
      <c r="B598" s="254" t="s">
        <v>357</v>
      </c>
      <c r="C598" s="254" t="s">
        <v>358</v>
      </c>
      <c r="D598" s="254" t="s">
        <v>19</v>
      </c>
      <c r="E598" s="254" t="s">
        <v>6413</v>
      </c>
      <c r="F598" s="254" t="s">
        <v>2519</v>
      </c>
      <c r="G598" s="254">
        <v>2007</v>
      </c>
      <c r="H598" s="254">
        <v>49.869621000000002</v>
      </c>
      <c r="I598" s="254">
        <v>-111.3770987</v>
      </c>
      <c r="J598" s="254" t="s">
        <v>42</v>
      </c>
      <c r="K598" s="254" t="s">
        <v>1510</v>
      </c>
      <c r="L598" s="254" t="s">
        <v>7043</v>
      </c>
      <c r="M598" s="254" t="s">
        <v>7043</v>
      </c>
      <c r="N598" s="254" t="s">
        <v>26</v>
      </c>
      <c r="O598" s="254" t="s">
        <v>1510</v>
      </c>
      <c r="P598" s="254"/>
      <c r="Q598" s="254"/>
      <c r="R598" s="254"/>
      <c r="S598" s="255" t="s">
        <v>2710</v>
      </c>
      <c r="T598" s="255"/>
      <c r="U598" s="254"/>
      <c r="V598" s="254"/>
    </row>
    <row r="599" spans="1:22">
      <c r="A599" s="254">
        <v>598</v>
      </c>
      <c r="B599" s="254" t="s">
        <v>357</v>
      </c>
      <c r="C599" s="254" t="s">
        <v>358</v>
      </c>
      <c r="D599" s="254" t="s">
        <v>19</v>
      </c>
      <c r="E599" s="254" t="s">
        <v>6413</v>
      </c>
      <c r="F599" s="254" t="s">
        <v>2519</v>
      </c>
      <c r="G599" s="254">
        <v>2007</v>
      </c>
      <c r="H599" s="254">
        <v>49.869621000000002</v>
      </c>
      <c r="I599" s="254">
        <v>-111.3770987</v>
      </c>
      <c r="J599" s="254" t="s">
        <v>42</v>
      </c>
      <c r="K599" s="254" t="s">
        <v>1510</v>
      </c>
      <c r="L599" s="254" t="s">
        <v>7044</v>
      </c>
      <c r="M599" s="254" t="s">
        <v>7044</v>
      </c>
      <c r="N599" s="254" t="s">
        <v>26</v>
      </c>
      <c r="O599" s="254" t="s">
        <v>1510</v>
      </c>
      <c r="P599" s="254"/>
      <c r="Q599" s="254"/>
      <c r="R599" s="254"/>
      <c r="S599" s="255" t="s">
        <v>2710</v>
      </c>
      <c r="T599" s="255"/>
      <c r="U599" s="254"/>
      <c r="V599" s="254"/>
    </row>
    <row r="600" spans="1:22">
      <c r="A600" s="254">
        <v>599</v>
      </c>
      <c r="B600" s="254" t="s">
        <v>357</v>
      </c>
      <c r="C600" s="254" t="s">
        <v>358</v>
      </c>
      <c r="D600" s="254" t="s">
        <v>19</v>
      </c>
      <c r="E600" s="254" t="s">
        <v>6413</v>
      </c>
      <c r="F600" s="254" t="s">
        <v>2519</v>
      </c>
      <c r="G600" s="254">
        <v>2007</v>
      </c>
      <c r="H600" s="254">
        <v>49.869621000000002</v>
      </c>
      <c r="I600" s="254">
        <v>-111.3770987</v>
      </c>
      <c r="J600" s="254" t="s">
        <v>42</v>
      </c>
      <c r="K600" s="254" t="s">
        <v>1510</v>
      </c>
      <c r="L600" s="254" t="s">
        <v>7045</v>
      </c>
      <c r="M600" s="254" t="s">
        <v>7045</v>
      </c>
      <c r="N600" s="254" t="s">
        <v>26</v>
      </c>
      <c r="O600" s="254" t="s">
        <v>1510</v>
      </c>
      <c r="P600" s="254"/>
      <c r="Q600" s="254"/>
      <c r="R600" s="254"/>
      <c r="S600" s="255" t="s">
        <v>2710</v>
      </c>
      <c r="T600" s="255"/>
      <c r="U600" s="254"/>
      <c r="V600" s="254"/>
    </row>
    <row r="601" spans="1:22">
      <c r="A601" s="254">
        <v>600</v>
      </c>
      <c r="B601" s="254" t="s">
        <v>357</v>
      </c>
      <c r="C601" s="254" t="s">
        <v>358</v>
      </c>
      <c r="D601" s="254" t="s">
        <v>19</v>
      </c>
      <c r="E601" s="254" t="s">
        <v>6413</v>
      </c>
      <c r="F601" s="254" t="s">
        <v>2519</v>
      </c>
      <c r="G601" s="254">
        <v>2007</v>
      </c>
      <c r="H601" s="254">
        <v>49.869621000000002</v>
      </c>
      <c r="I601" s="254">
        <v>-111.3770987</v>
      </c>
      <c r="J601" s="254" t="s">
        <v>42</v>
      </c>
      <c r="K601" s="254" t="s">
        <v>1510</v>
      </c>
      <c r="L601" s="254" t="s">
        <v>7046</v>
      </c>
      <c r="M601" s="254" t="s">
        <v>7046</v>
      </c>
      <c r="N601" s="254" t="s">
        <v>26</v>
      </c>
      <c r="O601" s="254" t="s">
        <v>1510</v>
      </c>
      <c r="P601" s="254"/>
      <c r="Q601" s="254"/>
      <c r="R601" s="254"/>
      <c r="S601" s="255" t="s">
        <v>2710</v>
      </c>
      <c r="T601" s="255"/>
      <c r="U601" s="254"/>
      <c r="V601" s="254"/>
    </row>
    <row r="602" spans="1:22">
      <c r="A602" s="254">
        <v>601</v>
      </c>
      <c r="B602" s="254" t="s">
        <v>357</v>
      </c>
      <c r="C602" s="254" t="s">
        <v>358</v>
      </c>
      <c r="D602" s="254" t="s">
        <v>19</v>
      </c>
      <c r="E602" s="254" t="s">
        <v>6413</v>
      </c>
      <c r="F602" s="254" t="s">
        <v>2519</v>
      </c>
      <c r="G602" s="254">
        <v>2007</v>
      </c>
      <c r="H602" s="254">
        <v>49.869621000000002</v>
      </c>
      <c r="I602" s="254">
        <v>-111.3770987</v>
      </c>
      <c r="J602" s="254" t="s">
        <v>42</v>
      </c>
      <c r="K602" s="254" t="s">
        <v>1510</v>
      </c>
      <c r="L602" s="254" t="s">
        <v>7047</v>
      </c>
      <c r="M602" s="254" t="s">
        <v>7047</v>
      </c>
      <c r="N602" s="254" t="s">
        <v>26</v>
      </c>
      <c r="O602" s="254" t="s">
        <v>1510</v>
      </c>
      <c r="P602" s="254"/>
      <c r="Q602" s="254"/>
      <c r="R602" s="254"/>
      <c r="S602" s="255" t="s">
        <v>2710</v>
      </c>
      <c r="T602" s="255"/>
      <c r="U602" s="254"/>
      <c r="V602" s="254"/>
    </row>
    <row r="603" spans="1:22">
      <c r="A603" s="254">
        <v>602</v>
      </c>
      <c r="B603" s="254" t="s">
        <v>357</v>
      </c>
      <c r="C603" s="254" t="s">
        <v>358</v>
      </c>
      <c r="D603" s="254" t="s">
        <v>19</v>
      </c>
      <c r="E603" s="254" t="s">
        <v>6413</v>
      </c>
      <c r="F603" s="254" t="s">
        <v>2519</v>
      </c>
      <c r="G603" s="254">
        <v>2007</v>
      </c>
      <c r="H603" s="254">
        <v>49.869621000000002</v>
      </c>
      <c r="I603" s="254">
        <v>-111.3770987</v>
      </c>
      <c r="J603" s="254" t="s">
        <v>42</v>
      </c>
      <c r="K603" s="254" t="s">
        <v>1510</v>
      </c>
      <c r="L603" s="254" t="s">
        <v>7048</v>
      </c>
      <c r="M603" s="254" t="s">
        <v>7048</v>
      </c>
      <c r="N603" s="254" t="s">
        <v>26</v>
      </c>
      <c r="O603" s="254" t="s">
        <v>1510</v>
      </c>
      <c r="P603" s="254"/>
      <c r="Q603" s="254"/>
      <c r="R603" s="254"/>
      <c r="S603" s="255" t="s">
        <v>2710</v>
      </c>
      <c r="T603" s="255"/>
      <c r="U603" s="254"/>
      <c r="V603" s="254"/>
    </row>
    <row r="604" spans="1:22">
      <c r="A604" s="254">
        <v>603</v>
      </c>
      <c r="B604" s="254" t="s">
        <v>357</v>
      </c>
      <c r="C604" s="254" t="s">
        <v>358</v>
      </c>
      <c r="D604" s="254" t="s">
        <v>19</v>
      </c>
      <c r="E604" s="254" t="s">
        <v>6413</v>
      </c>
      <c r="F604" s="254" t="s">
        <v>2519</v>
      </c>
      <c r="G604" s="254">
        <v>2007</v>
      </c>
      <c r="H604" s="254">
        <v>49.869621000000002</v>
      </c>
      <c r="I604" s="254">
        <v>-111.3770987</v>
      </c>
      <c r="J604" s="254" t="s">
        <v>42</v>
      </c>
      <c r="K604" s="254" t="s">
        <v>1510</v>
      </c>
      <c r="L604" s="254" t="s">
        <v>7049</v>
      </c>
      <c r="M604" s="254" t="s">
        <v>7049</v>
      </c>
      <c r="N604" s="254" t="s">
        <v>26</v>
      </c>
      <c r="O604" s="254" t="s">
        <v>1510</v>
      </c>
      <c r="P604" s="254"/>
      <c r="Q604" s="254"/>
      <c r="R604" s="254"/>
      <c r="S604" s="255" t="s">
        <v>2710</v>
      </c>
      <c r="T604" s="255"/>
      <c r="U604" s="254"/>
      <c r="V604" s="254"/>
    </row>
    <row r="605" spans="1:22">
      <c r="A605" s="254">
        <v>604</v>
      </c>
      <c r="B605" s="254" t="s">
        <v>357</v>
      </c>
      <c r="C605" s="254" t="s">
        <v>358</v>
      </c>
      <c r="D605" s="254" t="s">
        <v>19</v>
      </c>
      <c r="E605" s="254" t="s">
        <v>6413</v>
      </c>
      <c r="F605" s="254" t="s">
        <v>2519</v>
      </c>
      <c r="G605" s="254">
        <v>2007</v>
      </c>
      <c r="H605" s="254">
        <v>49.869621000000002</v>
      </c>
      <c r="I605" s="254">
        <v>-111.3770987</v>
      </c>
      <c r="J605" s="254" t="s">
        <v>42</v>
      </c>
      <c r="K605" s="254" t="s">
        <v>1510</v>
      </c>
      <c r="L605" s="254" t="s">
        <v>7050</v>
      </c>
      <c r="M605" s="254" t="s">
        <v>7050</v>
      </c>
      <c r="N605" s="254" t="s">
        <v>26</v>
      </c>
      <c r="O605" s="254" t="s">
        <v>1510</v>
      </c>
      <c r="P605" s="254"/>
      <c r="Q605" s="254"/>
      <c r="R605" s="254"/>
      <c r="S605" s="255" t="s">
        <v>2710</v>
      </c>
      <c r="T605" s="255"/>
      <c r="U605" s="254"/>
      <c r="V605" s="254"/>
    </row>
    <row r="606" spans="1:22">
      <c r="A606" s="254">
        <v>605</v>
      </c>
      <c r="B606" s="254" t="s">
        <v>357</v>
      </c>
      <c r="C606" s="254" t="s">
        <v>358</v>
      </c>
      <c r="D606" s="254" t="s">
        <v>19</v>
      </c>
      <c r="E606" s="254" t="s">
        <v>6413</v>
      </c>
      <c r="F606" s="254" t="s">
        <v>2519</v>
      </c>
      <c r="G606" s="254">
        <v>2007</v>
      </c>
      <c r="H606" s="254">
        <v>49.869621000000002</v>
      </c>
      <c r="I606" s="254">
        <v>-111.3770987</v>
      </c>
      <c r="J606" s="254" t="s">
        <v>42</v>
      </c>
      <c r="K606" s="254" t="s">
        <v>1510</v>
      </c>
      <c r="L606" s="254" t="s">
        <v>7051</v>
      </c>
      <c r="M606" s="254" t="s">
        <v>7051</v>
      </c>
      <c r="N606" s="254" t="s">
        <v>26</v>
      </c>
      <c r="O606" s="254" t="s">
        <v>1510</v>
      </c>
      <c r="P606" s="254"/>
      <c r="Q606" s="254"/>
      <c r="R606" s="254"/>
      <c r="S606" s="255" t="s">
        <v>2710</v>
      </c>
      <c r="T606" s="255"/>
      <c r="U606" s="254"/>
      <c r="V606" s="254"/>
    </row>
    <row r="607" spans="1:22">
      <c r="A607" s="254">
        <v>606</v>
      </c>
      <c r="B607" s="254" t="s">
        <v>357</v>
      </c>
      <c r="C607" s="254" t="s">
        <v>358</v>
      </c>
      <c r="D607" s="254" t="s">
        <v>19</v>
      </c>
      <c r="E607" s="254" t="s">
        <v>6413</v>
      </c>
      <c r="F607" s="254" t="s">
        <v>2519</v>
      </c>
      <c r="G607" s="254">
        <v>2007</v>
      </c>
      <c r="H607" s="254">
        <v>49.869621000000002</v>
      </c>
      <c r="I607" s="254">
        <v>-111.3770987</v>
      </c>
      <c r="J607" s="254" t="s">
        <v>42</v>
      </c>
      <c r="K607" s="254" t="s">
        <v>1510</v>
      </c>
      <c r="L607" s="254" t="s">
        <v>7052</v>
      </c>
      <c r="M607" s="254" t="s">
        <v>7052</v>
      </c>
      <c r="N607" s="254" t="s">
        <v>26</v>
      </c>
      <c r="O607" s="254" t="s">
        <v>1510</v>
      </c>
      <c r="P607" s="254"/>
      <c r="Q607" s="254"/>
      <c r="R607" s="254"/>
      <c r="S607" s="255" t="s">
        <v>2710</v>
      </c>
      <c r="T607" s="255"/>
      <c r="U607" s="254"/>
      <c r="V607" s="254"/>
    </row>
    <row r="608" spans="1:22">
      <c r="A608" s="254">
        <v>607</v>
      </c>
      <c r="B608" s="254" t="s">
        <v>357</v>
      </c>
      <c r="C608" s="254" t="s">
        <v>358</v>
      </c>
      <c r="D608" s="254" t="s">
        <v>19</v>
      </c>
      <c r="E608" s="254" t="s">
        <v>2524</v>
      </c>
      <c r="F608" s="254" t="s">
        <v>2519</v>
      </c>
      <c r="G608" s="254">
        <v>2006</v>
      </c>
      <c r="H608" s="254">
        <v>52.237116499999999</v>
      </c>
      <c r="I608" s="254">
        <v>-101.2085115</v>
      </c>
      <c r="J608" s="254" t="s">
        <v>42</v>
      </c>
      <c r="K608" s="254" t="s">
        <v>1510</v>
      </c>
      <c r="L608" s="254" t="s">
        <v>7053</v>
      </c>
      <c r="M608" s="254" t="s">
        <v>7053</v>
      </c>
      <c r="N608" s="254" t="s">
        <v>26</v>
      </c>
      <c r="O608" s="254" t="s">
        <v>1510</v>
      </c>
      <c r="P608" s="254"/>
      <c r="Q608" s="254"/>
      <c r="R608" s="254"/>
      <c r="S608" s="255" t="s">
        <v>2710</v>
      </c>
      <c r="T608" s="255"/>
      <c r="U608" s="254"/>
      <c r="V608" s="254"/>
    </row>
    <row r="609" spans="1:22">
      <c r="A609" s="254">
        <v>608</v>
      </c>
      <c r="B609" s="254" t="s">
        <v>357</v>
      </c>
      <c r="C609" s="254" t="s">
        <v>358</v>
      </c>
      <c r="D609" s="254" t="s">
        <v>19</v>
      </c>
      <c r="E609" s="254" t="s">
        <v>2524</v>
      </c>
      <c r="F609" s="254" t="s">
        <v>2519</v>
      </c>
      <c r="G609" s="254">
        <v>2005</v>
      </c>
      <c r="H609" s="254">
        <v>52.237116499999999</v>
      </c>
      <c r="I609" s="254">
        <v>-101.2085115</v>
      </c>
      <c r="J609" s="254" t="s">
        <v>42</v>
      </c>
      <c r="K609" s="254" t="s">
        <v>1510</v>
      </c>
      <c r="L609" s="254" t="s">
        <v>7054</v>
      </c>
      <c r="M609" s="254" t="s">
        <v>7054</v>
      </c>
      <c r="N609" s="254" t="s">
        <v>26</v>
      </c>
      <c r="O609" s="254" t="s">
        <v>1510</v>
      </c>
      <c r="P609" s="254"/>
      <c r="Q609" s="254"/>
      <c r="R609" s="254"/>
      <c r="S609" s="255" t="s">
        <v>2710</v>
      </c>
      <c r="T609" s="255"/>
      <c r="U609" s="254"/>
      <c r="V609" s="254"/>
    </row>
    <row r="610" spans="1:22">
      <c r="A610" s="254">
        <v>609</v>
      </c>
      <c r="B610" s="254" t="s">
        <v>357</v>
      </c>
      <c r="C610" s="254" t="s">
        <v>358</v>
      </c>
      <c r="D610" s="254" t="s">
        <v>19</v>
      </c>
      <c r="E610" s="254" t="s">
        <v>2524</v>
      </c>
      <c r="F610" s="254" t="s">
        <v>2519</v>
      </c>
      <c r="G610" s="254">
        <v>2005</v>
      </c>
      <c r="H610" s="254">
        <v>52.237116499999999</v>
      </c>
      <c r="I610" s="254">
        <v>-101.2085115</v>
      </c>
      <c r="J610" s="254" t="s">
        <v>42</v>
      </c>
      <c r="K610" s="254" t="s">
        <v>1510</v>
      </c>
      <c r="L610" s="254" t="s">
        <v>7055</v>
      </c>
      <c r="M610" s="254" t="s">
        <v>7055</v>
      </c>
      <c r="N610" s="254" t="s">
        <v>26</v>
      </c>
      <c r="O610" s="254" t="s">
        <v>1510</v>
      </c>
      <c r="P610" s="254"/>
      <c r="Q610" s="254"/>
      <c r="R610" s="254"/>
      <c r="S610" s="255" t="s">
        <v>2710</v>
      </c>
      <c r="T610" s="255"/>
      <c r="U610" s="254"/>
      <c r="V610" s="254"/>
    </row>
    <row r="611" spans="1:22">
      <c r="A611" s="254">
        <v>610</v>
      </c>
      <c r="B611" s="254" t="s">
        <v>357</v>
      </c>
      <c r="C611" s="254" t="s">
        <v>358</v>
      </c>
      <c r="D611" s="254" t="s">
        <v>19</v>
      </c>
      <c r="E611" s="254" t="s">
        <v>7056</v>
      </c>
      <c r="F611" s="254" t="s">
        <v>2519</v>
      </c>
      <c r="G611" s="254">
        <v>2007</v>
      </c>
      <c r="H611" s="254">
        <v>52.717441999999998</v>
      </c>
      <c r="I611" s="254">
        <v>-108.181348</v>
      </c>
      <c r="J611" s="254" t="s">
        <v>42</v>
      </c>
      <c r="K611" s="254" t="s">
        <v>1510</v>
      </c>
      <c r="L611" s="254" t="s">
        <v>7057</v>
      </c>
      <c r="M611" s="254" t="s">
        <v>7057</v>
      </c>
      <c r="N611" s="254" t="s">
        <v>26</v>
      </c>
      <c r="O611" s="254" t="s">
        <v>1510</v>
      </c>
      <c r="P611" s="254"/>
      <c r="Q611" s="254"/>
      <c r="R611" s="254"/>
      <c r="S611" s="255" t="s">
        <v>2710</v>
      </c>
      <c r="T611" s="255"/>
      <c r="U611" s="254"/>
      <c r="V611" s="254"/>
    </row>
    <row r="612" spans="1:22">
      <c r="A612" s="254">
        <v>611</v>
      </c>
      <c r="B612" s="254" t="s">
        <v>357</v>
      </c>
      <c r="C612" s="254" t="s">
        <v>358</v>
      </c>
      <c r="D612" s="254" t="s">
        <v>19</v>
      </c>
      <c r="E612" s="254" t="s">
        <v>2526</v>
      </c>
      <c r="F612" s="254" t="s">
        <v>2519</v>
      </c>
      <c r="G612" s="254">
        <v>2005</v>
      </c>
      <c r="H612" s="254">
        <v>49.848471000000004</v>
      </c>
      <c r="I612" s="254">
        <v>-99.950090399999993</v>
      </c>
      <c r="J612" s="254" t="s">
        <v>42</v>
      </c>
      <c r="K612" s="254" t="s">
        <v>1510</v>
      </c>
      <c r="L612" s="254" t="s">
        <v>7058</v>
      </c>
      <c r="M612" s="254" t="s">
        <v>7058</v>
      </c>
      <c r="N612" s="254" t="s">
        <v>26</v>
      </c>
      <c r="O612" s="254" t="s">
        <v>1510</v>
      </c>
      <c r="P612" s="254"/>
      <c r="Q612" s="254"/>
      <c r="R612" s="254"/>
      <c r="S612" s="255" t="s">
        <v>2710</v>
      </c>
      <c r="T612" s="255"/>
      <c r="U612" s="254"/>
      <c r="V612" s="254"/>
    </row>
    <row r="613" spans="1:22">
      <c r="A613" s="254">
        <v>612</v>
      </c>
      <c r="B613" s="254" t="s">
        <v>357</v>
      </c>
      <c r="C613" s="254" t="s">
        <v>358</v>
      </c>
      <c r="D613" s="254" t="s">
        <v>19</v>
      </c>
      <c r="E613" s="254" t="s">
        <v>7059</v>
      </c>
      <c r="F613" s="254" t="s">
        <v>2519</v>
      </c>
      <c r="G613" s="254">
        <v>2006</v>
      </c>
      <c r="H613" s="254">
        <v>43.152667000000001</v>
      </c>
      <c r="I613" s="254">
        <v>-80.171591000000006</v>
      </c>
      <c r="J613" s="254" t="s">
        <v>42</v>
      </c>
      <c r="K613" s="254" t="s">
        <v>1510</v>
      </c>
      <c r="L613" s="254" t="s">
        <v>7060</v>
      </c>
      <c r="M613" s="254" t="s">
        <v>7060</v>
      </c>
      <c r="N613" s="254" t="s">
        <v>26</v>
      </c>
      <c r="O613" s="254" t="s">
        <v>1510</v>
      </c>
      <c r="P613" s="254"/>
      <c r="Q613" s="254"/>
      <c r="R613" s="254"/>
      <c r="S613" s="255" t="s">
        <v>2710</v>
      </c>
      <c r="T613" s="255"/>
      <c r="U613" s="254"/>
      <c r="V613" s="254"/>
    </row>
    <row r="614" spans="1:22">
      <c r="A614" s="254">
        <v>613</v>
      </c>
      <c r="B614" s="254" t="s">
        <v>357</v>
      </c>
      <c r="C614" s="254" t="s">
        <v>358</v>
      </c>
      <c r="D614" s="254" t="s">
        <v>19</v>
      </c>
      <c r="E614" s="254" t="s">
        <v>7059</v>
      </c>
      <c r="F614" s="254" t="s">
        <v>2519</v>
      </c>
      <c r="G614" s="254">
        <v>2006</v>
      </c>
      <c r="H614" s="254">
        <v>43.152667000000001</v>
      </c>
      <c r="I614" s="254">
        <v>-80.171591000000006</v>
      </c>
      <c r="J614" s="254" t="s">
        <v>42</v>
      </c>
      <c r="K614" s="254" t="s">
        <v>1510</v>
      </c>
      <c r="L614" s="254" t="s">
        <v>7061</v>
      </c>
      <c r="M614" s="254" t="s">
        <v>7061</v>
      </c>
      <c r="N614" s="254" t="s">
        <v>26</v>
      </c>
      <c r="O614" s="254" t="s">
        <v>1510</v>
      </c>
      <c r="P614" s="254"/>
      <c r="Q614" s="254"/>
      <c r="R614" s="254"/>
      <c r="S614" s="255" t="s">
        <v>2710</v>
      </c>
      <c r="T614" s="255"/>
      <c r="U614" s="254"/>
      <c r="V614" s="254"/>
    </row>
    <row r="615" spans="1:22">
      <c r="A615" s="254">
        <v>614</v>
      </c>
      <c r="B615" s="254" t="s">
        <v>357</v>
      </c>
      <c r="C615" s="254" t="s">
        <v>358</v>
      </c>
      <c r="D615" s="254" t="s">
        <v>19</v>
      </c>
      <c r="E615" s="254" t="s">
        <v>7059</v>
      </c>
      <c r="F615" s="254" t="s">
        <v>2519</v>
      </c>
      <c r="G615" s="254">
        <v>2006</v>
      </c>
      <c r="H615" s="254">
        <v>43.152667000000001</v>
      </c>
      <c r="I615" s="254">
        <v>-80.171591000000006</v>
      </c>
      <c r="J615" s="254" t="s">
        <v>42</v>
      </c>
      <c r="K615" s="254" t="s">
        <v>1510</v>
      </c>
      <c r="L615" s="254" t="s">
        <v>7062</v>
      </c>
      <c r="M615" s="254" t="s">
        <v>7062</v>
      </c>
      <c r="N615" s="254" t="s">
        <v>26</v>
      </c>
      <c r="O615" s="254" t="s">
        <v>1510</v>
      </c>
      <c r="P615" s="254"/>
      <c r="Q615" s="254"/>
      <c r="R615" s="254"/>
      <c r="S615" s="255" t="s">
        <v>2710</v>
      </c>
      <c r="T615" s="255"/>
      <c r="U615" s="254"/>
      <c r="V615" s="254"/>
    </row>
    <row r="616" spans="1:22">
      <c r="A616" s="254">
        <v>615</v>
      </c>
      <c r="B616" s="254" t="s">
        <v>357</v>
      </c>
      <c r="C616" s="254" t="s">
        <v>358</v>
      </c>
      <c r="D616" s="254" t="s">
        <v>19</v>
      </c>
      <c r="E616" s="254" t="s">
        <v>7063</v>
      </c>
      <c r="F616" s="254" t="s">
        <v>2519</v>
      </c>
      <c r="G616" s="254">
        <v>2005</v>
      </c>
      <c r="H616" s="254">
        <v>50.502970300000001</v>
      </c>
      <c r="I616" s="254">
        <v>-104.6453044</v>
      </c>
      <c r="J616" s="254" t="s">
        <v>42</v>
      </c>
      <c r="K616" s="254" t="s">
        <v>1510</v>
      </c>
      <c r="L616" s="254" t="s">
        <v>7064</v>
      </c>
      <c r="M616" s="254" t="s">
        <v>7064</v>
      </c>
      <c r="N616" s="254" t="s">
        <v>26</v>
      </c>
      <c r="O616" s="254" t="s">
        <v>1510</v>
      </c>
      <c r="P616" s="254"/>
      <c r="Q616" s="254"/>
      <c r="R616" s="254"/>
      <c r="S616" s="255" t="s">
        <v>2710</v>
      </c>
      <c r="T616" s="255"/>
      <c r="U616" s="254"/>
      <c r="V616" s="254"/>
    </row>
    <row r="617" spans="1:22">
      <c r="A617" s="254">
        <v>616</v>
      </c>
      <c r="B617" s="254" t="s">
        <v>357</v>
      </c>
      <c r="C617" s="254" t="s">
        <v>358</v>
      </c>
      <c r="D617" s="254" t="s">
        <v>19</v>
      </c>
      <c r="E617" s="254" t="s">
        <v>7063</v>
      </c>
      <c r="F617" s="254" t="s">
        <v>2519</v>
      </c>
      <c r="G617" s="254">
        <v>2007</v>
      </c>
      <c r="H617" s="254">
        <v>50.502970300000001</v>
      </c>
      <c r="I617" s="254">
        <v>-104.6453044</v>
      </c>
      <c r="J617" s="254" t="s">
        <v>42</v>
      </c>
      <c r="K617" s="254" t="s">
        <v>1510</v>
      </c>
      <c r="L617" s="254" t="s">
        <v>7065</v>
      </c>
      <c r="M617" s="254" t="s">
        <v>7065</v>
      </c>
      <c r="N617" s="254" t="s">
        <v>26</v>
      </c>
      <c r="O617" s="254" t="s">
        <v>1510</v>
      </c>
      <c r="P617" s="254"/>
      <c r="Q617" s="254"/>
      <c r="R617" s="254"/>
      <c r="S617" s="255" t="s">
        <v>2710</v>
      </c>
      <c r="T617" s="255"/>
      <c r="U617" s="254"/>
      <c r="V617" s="254"/>
    </row>
    <row r="618" spans="1:22">
      <c r="A618" s="254">
        <v>617</v>
      </c>
      <c r="B618" s="254" t="s">
        <v>357</v>
      </c>
      <c r="C618" s="254" t="s">
        <v>358</v>
      </c>
      <c r="D618" s="254" t="s">
        <v>19</v>
      </c>
      <c r="E618" s="254" t="s">
        <v>7063</v>
      </c>
      <c r="F618" s="254" t="s">
        <v>2519</v>
      </c>
      <c r="G618" s="254">
        <v>2007</v>
      </c>
      <c r="H618" s="254">
        <v>50.502970300000001</v>
      </c>
      <c r="I618" s="254">
        <v>-104.6453044</v>
      </c>
      <c r="J618" s="254" t="s">
        <v>42</v>
      </c>
      <c r="K618" s="254" t="s">
        <v>1510</v>
      </c>
      <c r="L618" s="254" t="s">
        <v>7066</v>
      </c>
      <c r="M618" s="254" t="s">
        <v>7066</v>
      </c>
      <c r="N618" s="254" t="s">
        <v>26</v>
      </c>
      <c r="O618" s="254" t="s">
        <v>1510</v>
      </c>
      <c r="P618" s="254"/>
      <c r="Q618" s="254"/>
      <c r="R618" s="254"/>
      <c r="S618" s="255" t="s">
        <v>2710</v>
      </c>
      <c r="T618" s="255"/>
      <c r="U618" s="254"/>
      <c r="V618" s="254"/>
    </row>
    <row r="619" spans="1:22">
      <c r="A619" s="254">
        <v>618</v>
      </c>
      <c r="B619" s="254" t="s">
        <v>357</v>
      </c>
      <c r="C619" s="254" t="s">
        <v>358</v>
      </c>
      <c r="D619" s="254" t="s">
        <v>19</v>
      </c>
      <c r="E619" s="254" t="s">
        <v>2527</v>
      </c>
      <c r="F619" s="254" t="s">
        <v>2519</v>
      </c>
      <c r="G619" s="254">
        <v>2006</v>
      </c>
      <c r="H619" s="254">
        <v>50.165439900000003</v>
      </c>
      <c r="I619" s="254">
        <v>-105.26088660000001</v>
      </c>
      <c r="J619" s="254" t="s">
        <v>42</v>
      </c>
      <c r="K619" s="254" t="s">
        <v>1510</v>
      </c>
      <c r="L619" s="254" t="s">
        <v>7067</v>
      </c>
      <c r="M619" s="254" t="s">
        <v>7067</v>
      </c>
      <c r="N619" s="254" t="s">
        <v>26</v>
      </c>
      <c r="O619" s="254" t="s">
        <v>1510</v>
      </c>
      <c r="P619" s="254"/>
      <c r="Q619" s="254"/>
      <c r="R619" s="254"/>
      <c r="S619" s="255" t="s">
        <v>2710</v>
      </c>
      <c r="T619" s="255"/>
      <c r="U619" s="254"/>
      <c r="V619" s="254"/>
    </row>
    <row r="620" spans="1:22">
      <c r="A620" s="254">
        <v>619</v>
      </c>
      <c r="B620" s="254" t="s">
        <v>357</v>
      </c>
      <c r="C620" s="254" t="s">
        <v>358</v>
      </c>
      <c r="D620" s="254" t="s">
        <v>19</v>
      </c>
      <c r="E620" s="254" t="s">
        <v>2527</v>
      </c>
      <c r="F620" s="254" t="s">
        <v>2519</v>
      </c>
      <c r="G620" s="254">
        <v>2006</v>
      </c>
      <c r="H620" s="254">
        <v>50.165439900000003</v>
      </c>
      <c r="I620" s="254">
        <v>-105.26088660000001</v>
      </c>
      <c r="J620" s="254" t="s">
        <v>42</v>
      </c>
      <c r="K620" s="254" t="s">
        <v>1510</v>
      </c>
      <c r="L620" s="254" t="s">
        <v>7068</v>
      </c>
      <c r="M620" s="254" t="s">
        <v>7068</v>
      </c>
      <c r="N620" s="254" t="s">
        <v>26</v>
      </c>
      <c r="O620" s="254" t="s">
        <v>1510</v>
      </c>
      <c r="P620" s="254"/>
      <c r="Q620" s="254"/>
      <c r="R620" s="254"/>
      <c r="S620" s="255" t="s">
        <v>2710</v>
      </c>
      <c r="T620" s="255"/>
      <c r="U620" s="254"/>
      <c r="V620" s="254"/>
    </row>
    <row r="621" spans="1:22">
      <c r="A621" s="254">
        <v>620</v>
      </c>
      <c r="B621" s="254" t="s">
        <v>357</v>
      </c>
      <c r="C621" s="254" t="s">
        <v>358</v>
      </c>
      <c r="D621" s="254" t="s">
        <v>19</v>
      </c>
      <c r="E621" s="254" t="s">
        <v>2527</v>
      </c>
      <c r="F621" s="254" t="s">
        <v>2519</v>
      </c>
      <c r="G621" s="254">
        <v>2007</v>
      </c>
      <c r="H621" s="254">
        <v>50.165439900000003</v>
      </c>
      <c r="I621" s="254">
        <v>-105.26088660000001</v>
      </c>
      <c r="J621" s="254" t="s">
        <v>42</v>
      </c>
      <c r="K621" s="254" t="s">
        <v>1510</v>
      </c>
      <c r="L621" s="254" t="s">
        <v>7069</v>
      </c>
      <c r="M621" s="254" t="s">
        <v>7069</v>
      </c>
      <c r="N621" s="254" t="s">
        <v>26</v>
      </c>
      <c r="O621" s="254" t="s">
        <v>1510</v>
      </c>
      <c r="P621" s="254"/>
      <c r="Q621" s="254"/>
      <c r="R621" s="254"/>
      <c r="S621" s="255" t="s">
        <v>2710</v>
      </c>
      <c r="T621" s="255"/>
      <c r="U621" s="254"/>
      <c r="V621" s="254"/>
    </row>
    <row r="622" spans="1:22">
      <c r="A622" s="254">
        <v>621</v>
      </c>
      <c r="B622" s="254" t="s">
        <v>357</v>
      </c>
      <c r="C622" s="254" t="s">
        <v>358</v>
      </c>
      <c r="D622" s="254" t="s">
        <v>19</v>
      </c>
      <c r="E622" s="254" t="s">
        <v>2527</v>
      </c>
      <c r="F622" s="254" t="s">
        <v>2519</v>
      </c>
      <c r="G622" s="254">
        <v>2005</v>
      </c>
      <c r="H622" s="254">
        <v>50.165439900000003</v>
      </c>
      <c r="I622" s="254">
        <v>-105.26088660000001</v>
      </c>
      <c r="J622" s="254" t="s">
        <v>42</v>
      </c>
      <c r="K622" s="254" t="s">
        <v>1510</v>
      </c>
      <c r="L622" s="254" t="s">
        <v>7070</v>
      </c>
      <c r="M622" s="254" t="s">
        <v>7070</v>
      </c>
      <c r="N622" s="254" t="s">
        <v>26</v>
      </c>
      <c r="O622" s="254" t="s">
        <v>1510</v>
      </c>
      <c r="P622" s="254"/>
      <c r="Q622" s="254"/>
      <c r="R622" s="254"/>
      <c r="S622" s="255" t="s">
        <v>2710</v>
      </c>
      <c r="T622" s="255"/>
      <c r="U622" s="254"/>
      <c r="V622" s="254"/>
    </row>
    <row r="623" spans="1:22">
      <c r="A623" s="254">
        <v>622</v>
      </c>
      <c r="B623" s="254" t="s">
        <v>357</v>
      </c>
      <c r="C623" s="254" t="s">
        <v>358</v>
      </c>
      <c r="D623" s="254" t="s">
        <v>19</v>
      </c>
      <c r="E623" s="254" t="s">
        <v>2527</v>
      </c>
      <c r="F623" s="254" t="s">
        <v>2519</v>
      </c>
      <c r="G623" s="254">
        <v>2005</v>
      </c>
      <c r="H623" s="254">
        <v>50.165439900000003</v>
      </c>
      <c r="I623" s="254">
        <v>-105.26088660000001</v>
      </c>
      <c r="J623" s="254" t="s">
        <v>42</v>
      </c>
      <c r="K623" s="254" t="s">
        <v>1510</v>
      </c>
      <c r="L623" s="254" t="s">
        <v>7071</v>
      </c>
      <c r="M623" s="254" t="s">
        <v>7071</v>
      </c>
      <c r="N623" s="254" t="s">
        <v>26</v>
      </c>
      <c r="O623" s="254" t="s">
        <v>1510</v>
      </c>
      <c r="P623" s="254"/>
      <c r="Q623" s="254"/>
      <c r="R623" s="254"/>
      <c r="S623" s="255" t="s">
        <v>2710</v>
      </c>
      <c r="T623" s="255"/>
      <c r="U623" s="254"/>
      <c r="V623" s="254"/>
    </row>
    <row r="624" spans="1:22">
      <c r="A624" s="254">
        <v>623</v>
      </c>
      <c r="B624" s="254" t="s">
        <v>357</v>
      </c>
      <c r="C624" s="254" t="s">
        <v>358</v>
      </c>
      <c r="D624" s="254" t="s">
        <v>19</v>
      </c>
      <c r="E624" s="254" t="s">
        <v>7072</v>
      </c>
      <c r="F624" s="254" t="s">
        <v>2519</v>
      </c>
      <c r="G624" s="254">
        <v>2005</v>
      </c>
      <c r="H624" s="254">
        <v>51.489113600000003</v>
      </c>
      <c r="I624" s="254">
        <v>-106.9178122</v>
      </c>
      <c r="J624" s="254" t="s">
        <v>42</v>
      </c>
      <c r="K624" s="254" t="s">
        <v>1510</v>
      </c>
      <c r="L624" s="254" t="s">
        <v>7073</v>
      </c>
      <c r="M624" s="254" t="s">
        <v>7073</v>
      </c>
      <c r="N624" s="254" t="s">
        <v>26</v>
      </c>
      <c r="O624" s="254" t="s">
        <v>1510</v>
      </c>
      <c r="P624" s="254"/>
      <c r="Q624" s="254"/>
      <c r="R624" s="254"/>
      <c r="S624" s="255" t="s">
        <v>2710</v>
      </c>
      <c r="T624" s="255"/>
      <c r="U624" s="254"/>
      <c r="V624" s="254"/>
    </row>
    <row r="625" spans="1:22">
      <c r="A625" s="254">
        <v>624</v>
      </c>
      <c r="B625" s="254" t="s">
        <v>357</v>
      </c>
      <c r="C625" s="254" t="s">
        <v>358</v>
      </c>
      <c r="D625" s="254" t="s">
        <v>19</v>
      </c>
      <c r="E625" s="254" t="s">
        <v>2529</v>
      </c>
      <c r="F625" s="254" t="s">
        <v>2519</v>
      </c>
      <c r="G625" s="254">
        <v>2007</v>
      </c>
      <c r="H625" s="254">
        <v>50.565975199999997</v>
      </c>
      <c r="I625" s="254">
        <v>-111.8991668</v>
      </c>
      <c r="J625" s="254" t="s">
        <v>42</v>
      </c>
      <c r="K625" s="254" t="s">
        <v>1510</v>
      </c>
      <c r="L625" s="254" t="s">
        <v>7074</v>
      </c>
      <c r="M625" s="254" t="s">
        <v>7074</v>
      </c>
      <c r="N625" s="254" t="s">
        <v>26</v>
      </c>
      <c r="O625" s="254" t="s">
        <v>1510</v>
      </c>
      <c r="P625" s="254"/>
      <c r="Q625" s="254"/>
      <c r="R625" s="254"/>
      <c r="S625" s="255" t="s">
        <v>2710</v>
      </c>
      <c r="T625" s="255"/>
      <c r="U625" s="254"/>
      <c r="V625" s="254"/>
    </row>
    <row r="626" spans="1:22">
      <c r="A626" s="254">
        <v>625</v>
      </c>
      <c r="B626" s="254" t="s">
        <v>357</v>
      </c>
      <c r="C626" s="254" t="s">
        <v>358</v>
      </c>
      <c r="D626" s="254" t="s">
        <v>19</v>
      </c>
      <c r="E626" s="254" t="s">
        <v>2529</v>
      </c>
      <c r="F626" s="254" t="s">
        <v>2519</v>
      </c>
      <c r="G626" s="254">
        <v>2007</v>
      </c>
      <c r="H626" s="254">
        <v>50.565975199999997</v>
      </c>
      <c r="I626" s="254">
        <v>-111.8991668</v>
      </c>
      <c r="J626" s="254" t="s">
        <v>42</v>
      </c>
      <c r="K626" s="254" t="s">
        <v>1510</v>
      </c>
      <c r="L626" s="254" t="s">
        <v>7075</v>
      </c>
      <c r="M626" s="254" t="s">
        <v>7075</v>
      </c>
      <c r="N626" s="254" t="s">
        <v>26</v>
      </c>
      <c r="O626" s="254" t="s">
        <v>1510</v>
      </c>
      <c r="P626" s="254"/>
      <c r="Q626" s="254"/>
      <c r="R626" s="254"/>
      <c r="S626" s="255" t="s">
        <v>2710</v>
      </c>
      <c r="T626" s="255"/>
      <c r="U626" s="254"/>
      <c r="V626" s="254"/>
    </row>
    <row r="627" spans="1:22">
      <c r="A627" s="254">
        <v>626</v>
      </c>
      <c r="B627" s="254" t="s">
        <v>357</v>
      </c>
      <c r="C627" s="254" t="s">
        <v>358</v>
      </c>
      <c r="D627" s="254" t="s">
        <v>19</v>
      </c>
      <c r="E627" s="254" t="s">
        <v>2529</v>
      </c>
      <c r="F627" s="254" t="s">
        <v>2519</v>
      </c>
      <c r="G627" s="254">
        <v>2007</v>
      </c>
      <c r="H627" s="254">
        <v>50.565975199999997</v>
      </c>
      <c r="I627" s="254">
        <v>-111.8991668</v>
      </c>
      <c r="J627" s="254" t="s">
        <v>42</v>
      </c>
      <c r="K627" s="254" t="s">
        <v>1510</v>
      </c>
      <c r="L627" s="254" t="s">
        <v>7076</v>
      </c>
      <c r="M627" s="254" t="s">
        <v>7076</v>
      </c>
      <c r="N627" s="254" t="s">
        <v>26</v>
      </c>
      <c r="O627" s="254" t="s">
        <v>1510</v>
      </c>
      <c r="P627" s="254"/>
      <c r="Q627" s="254"/>
      <c r="R627" s="254"/>
      <c r="S627" s="255" t="s">
        <v>2710</v>
      </c>
      <c r="T627" s="255"/>
      <c r="U627" s="254"/>
      <c r="V627" s="254"/>
    </row>
    <row r="628" spans="1:22">
      <c r="A628" s="254">
        <v>627</v>
      </c>
      <c r="B628" s="254" t="s">
        <v>357</v>
      </c>
      <c r="C628" s="254" t="s">
        <v>358</v>
      </c>
      <c r="D628" s="254" t="s">
        <v>19</v>
      </c>
      <c r="E628" s="254" t="s">
        <v>2529</v>
      </c>
      <c r="F628" s="254" t="s">
        <v>2519</v>
      </c>
      <c r="G628" s="254">
        <v>2007</v>
      </c>
      <c r="H628" s="254">
        <v>50.565975199999997</v>
      </c>
      <c r="I628" s="254">
        <v>-111.8991668</v>
      </c>
      <c r="J628" s="254" t="s">
        <v>42</v>
      </c>
      <c r="K628" s="254" t="s">
        <v>1510</v>
      </c>
      <c r="L628" s="254" t="s">
        <v>7077</v>
      </c>
      <c r="M628" s="254" t="s">
        <v>7077</v>
      </c>
      <c r="N628" s="254" t="s">
        <v>26</v>
      </c>
      <c r="O628" s="254" t="s">
        <v>1510</v>
      </c>
      <c r="P628" s="254"/>
      <c r="Q628" s="254"/>
      <c r="R628" s="254"/>
      <c r="S628" s="255" t="s">
        <v>2710</v>
      </c>
      <c r="T628" s="255"/>
      <c r="U628" s="254"/>
      <c r="V628" s="254"/>
    </row>
    <row r="629" spans="1:22">
      <c r="A629" s="254">
        <v>628</v>
      </c>
      <c r="B629" s="254" t="s">
        <v>357</v>
      </c>
      <c r="C629" s="254" t="s">
        <v>358</v>
      </c>
      <c r="D629" s="254" t="s">
        <v>19</v>
      </c>
      <c r="E629" s="254" t="s">
        <v>2529</v>
      </c>
      <c r="F629" s="254" t="s">
        <v>2519</v>
      </c>
      <c r="G629" s="254">
        <v>2007</v>
      </c>
      <c r="H629" s="254">
        <v>50.565975199999997</v>
      </c>
      <c r="I629" s="254">
        <v>-111.8991668</v>
      </c>
      <c r="J629" s="254" t="s">
        <v>42</v>
      </c>
      <c r="K629" s="254" t="s">
        <v>1510</v>
      </c>
      <c r="L629" s="254" t="s">
        <v>7078</v>
      </c>
      <c r="M629" s="254" t="s">
        <v>7078</v>
      </c>
      <c r="N629" s="254" t="s">
        <v>26</v>
      </c>
      <c r="O629" s="254" t="s">
        <v>1510</v>
      </c>
      <c r="P629" s="254"/>
      <c r="Q629" s="254"/>
      <c r="R629" s="254"/>
      <c r="S629" s="255" t="s">
        <v>2710</v>
      </c>
      <c r="T629" s="255"/>
      <c r="U629" s="254"/>
      <c r="V629" s="254"/>
    </row>
    <row r="630" spans="1:22">
      <c r="A630" s="254">
        <v>629</v>
      </c>
      <c r="B630" s="254" t="s">
        <v>357</v>
      </c>
      <c r="C630" s="254" t="s">
        <v>358</v>
      </c>
      <c r="D630" s="254" t="s">
        <v>19</v>
      </c>
      <c r="E630" s="254" t="s">
        <v>2529</v>
      </c>
      <c r="F630" s="254" t="s">
        <v>2519</v>
      </c>
      <c r="G630" s="254">
        <v>2007</v>
      </c>
      <c r="H630" s="254">
        <v>50.565975199999997</v>
      </c>
      <c r="I630" s="254">
        <v>-111.8991668</v>
      </c>
      <c r="J630" s="254" t="s">
        <v>42</v>
      </c>
      <c r="K630" s="254" t="s">
        <v>1510</v>
      </c>
      <c r="L630" s="254" t="s">
        <v>7079</v>
      </c>
      <c r="M630" s="254" t="s">
        <v>7079</v>
      </c>
      <c r="N630" s="254" t="s">
        <v>26</v>
      </c>
      <c r="O630" s="254" t="s">
        <v>1510</v>
      </c>
      <c r="P630" s="254"/>
      <c r="Q630" s="254"/>
      <c r="R630" s="254"/>
      <c r="S630" s="255" t="s">
        <v>2710</v>
      </c>
      <c r="T630" s="255"/>
      <c r="U630" s="254"/>
      <c r="V630" s="254"/>
    </row>
    <row r="631" spans="1:22">
      <c r="A631" s="254">
        <v>630</v>
      </c>
      <c r="B631" s="254" t="s">
        <v>357</v>
      </c>
      <c r="C631" s="254" t="s">
        <v>358</v>
      </c>
      <c r="D631" s="254" t="s">
        <v>19</v>
      </c>
      <c r="E631" s="254" t="s">
        <v>2529</v>
      </c>
      <c r="F631" s="254" t="s">
        <v>2519</v>
      </c>
      <c r="G631" s="254">
        <v>2007</v>
      </c>
      <c r="H631" s="254">
        <v>50.565975199999997</v>
      </c>
      <c r="I631" s="254">
        <v>-111.8991668</v>
      </c>
      <c r="J631" s="254" t="s">
        <v>42</v>
      </c>
      <c r="K631" s="254" t="s">
        <v>1510</v>
      </c>
      <c r="L631" s="254" t="s">
        <v>7080</v>
      </c>
      <c r="M631" s="254" t="s">
        <v>7080</v>
      </c>
      <c r="N631" s="254" t="s">
        <v>26</v>
      </c>
      <c r="O631" s="254" t="s">
        <v>1510</v>
      </c>
      <c r="P631" s="254"/>
      <c r="Q631" s="254"/>
      <c r="R631" s="254"/>
      <c r="S631" s="255" t="s">
        <v>2710</v>
      </c>
      <c r="T631" s="255"/>
      <c r="U631" s="254"/>
      <c r="V631" s="254"/>
    </row>
    <row r="632" spans="1:22">
      <c r="A632" s="254">
        <v>631</v>
      </c>
      <c r="B632" s="254" t="s">
        <v>357</v>
      </c>
      <c r="C632" s="254" t="s">
        <v>358</v>
      </c>
      <c r="D632" s="254" t="s">
        <v>19</v>
      </c>
      <c r="E632" s="254" t="s">
        <v>2529</v>
      </c>
      <c r="F632" s="254" t="s">
        <v>2519</v>
      </c>
      <c r="G632" s="254">
        <v>2007</v>
      </c>
      <c r="H632" s="254">
        <v>50.565975199999997</v>
      </c>
      <c r="I632" s="254">
        <v>-111.8991668</v>
      </c>
      <c r="J632" s="254" t="s">
        <v>42</v>
      </c>
      <c r="K632" s="254" t="s">
        <v>1510</v>
      </c>
      <c r="L632" s="254" t="s">
        <v>7081</v>
      </c>
      <c r="M632" s="254" t="s">
        <v>7081</v>
      </c>
      <c r="N632" s="254" t="s">
        <v>26</v>
      </c>
      <c r="O632" s="254" t="s">
        <v>1510</v>
      </c>
      <c r="P632" s="254"/>
      <c r="Q632" s="254"/>
      <c r="R632" s="254"/>
      <c r="S632" s="255" t="s">
        <v>2710</v>
      </c>
      <c r="T632" s="255"/>
      <c r="U632" s="254"/>
      <c r="V632" s="254"/>
    </row>
    <row r="633" spans="1:22">
      <c r="A633" s="254">
        <v>632</v>
      </c>
      <c r="B633" s="254" t="s">
        <v>357</v>
      </c>
      <c r="C633" s="254" t="s">
        <v>358</v>
      </c>
      <c r="D633" s="254" t="s">
        <v>19</v>
      </c>
      <c r="E633" s="254" t="s">
        <v>2529</v>
      </c>
      <c r="F633" s="254" t="s">
        <v>2519</v>
      </c>
      <c r="G633" s="254">
        <v>2007</v>
      </c>
      <c r="H633" s="254">
        <v>50.565975199999997</v>
      </c>
      <c r="I633" s="254">
        <v>-111.8991668</v>
      </c>
      <c r="J633" s="254" t="s">
        <v>42</v>
      </c>
      <c r="K633" s="254" t="s">
        <v>1510</v>
      </c>
      <c r="L633" s="254" t="s">
        <v>7082</v>
      </c>
      <c r="M633" s="254" t="s">
        <v>7082</v>
      </c>
      <c r="N633" s="254" t="s">
        <v>26</v>
      </c>
      <c r="O633" s="254" t="s">
        <v>1510</v>
      </c>
      <c r="P633" s="254"/>
      <c r="Q633" s="254"/>
      <c r="R633" s="254"/>
      <c r="S633" s="255" t="s">
        <v>2710</v>
      </c>
      <c r="T633" s="255"/>
      <c r="U633" s="254"/>
      <c r="V633" s="254"/>
    </row>
    <row r="634" spans="1:22">
      <c r="A634" s="254">
        <v>633</v>
      </c>
      <c r="B634" s="254" t="s">
        <v>357</v>
      </c>
      <c r="C634" s="254" t="s">
        <v>358</v>
      </c>
      <c r="D634" s="254" t="s">
        <v>19</v>
      </c>
      <c r="E634" s="254" t="s">
        <v>2529</v>
      </c>
      <c r="F634" s="254" t="s">
        <v>2519</v>
      </c>
      <c r="G634" s="254">
        <v>2007</v>
      </c>
      <c r="H634" s="254">
        <v>50.565975199999997</v>
      </c>
      <c r="I634" s="254">
        <v>-111.8991668</v>
      </c>
      <c r="J634" s="254" t="s">
        <v>42</v>
      </c>
      <c r="K634" s="254" t="s">
        <v>1510</v>
      </c>
      <c r="L634" s="254" t="s">
        <v>7083</v>
      </c>
      <c r="M634" s="254" t="s">
        <v>7083</v>
      </c>
      <c r="N634" s="254" t="s">
        <v>26</v>
      </c>
      <c r="O634" s="254" t="s">
        <v>1510</v>
      </c>
      <c r="P634" s="254"/>
      <c r="Q634" s="254"/>
      <c r="R634" s="254"/>
      <c r="S634" s="255" t="s">
        <v>2710</v>
      </c>
      <c r="T634" s="255"/>
      <c r="U634" s="254"/>
      <c r="V634" s="254"/>
    </row>
    <row r="635" spans="1:22">
      <c r="A635" s="254">
        <v>634</v>
      </c>
      <c r="B635" s="254" t="s">
        <v>357</v>
      </c>
      <c r="C635" s="254" t="s">
        <v>358</v>
      </c>
      <c r="D635" s="254" t="s">
        <v>19</v>
      </c>
      <c r="E635" s="254" t="s">
        <v>2529</v>
      </c>
      <c r="F635" s="254" t="s">
        <v>2519</v>
      </c>
      <c r="G635" s="254">
        <v>2007</v>
      </c>
      <c r="H635" s="254">
        <v>50.565975199999997</v>
      </c>
      <c r="I635" s="254">
        <v>-111.8991668</v>
      </c>
      <c r="J635" s="254" t="s">
        <v>42</v>
      </c>
      <c r="K635" s="254" t="s">
        <v>1510</v>
      </c>
      <c r="L635" s="254" t="s">
        <v>7084</v>
      </c>
      <c r="M635" s="254" t="s">
        <v>7084</v>
      </c>
      <c r="N635" s="254" t="s">
        <v>26</v>
      </c>
      <c r="O635" s="254" t="s">
        <v>1510</v>
      </c>
      <c r="P635" s="254"/>
      <c r="Q635" s="254"/>
      <c r="R635" s="254"/>
      <c r="S635" s="255" t="s">
        <v>2710</v>
      </c>
      <c r="T635" s="255"/>
      <c r="U635" s="254"/>
      <c r="V635" s="254"/>
    </row>
    <row r="636" spans="1:22">
      <c r="A636" s="254">
        <v>635</v>
      </c>
      <c r="B636" s="254" t="s">
        <v>357</v>
      </c>
      <c r="C636" s="254" t="s">
        <v>358</v>
      </c>
      <c r="D636" s="254" t="s">
        <v>19</v>
      </c>
      <c r="E636" s="254" t="s">
        <v>2529</v>
      </c>
      <c r="F636" s="254" t="s">
        <v>2519</v>
      </c>
      <c r="G636" s="254">
        <v>2007</v>
      </c>
      <c r="H636" s="254">
        <v>50.565975199999997</v>
      </c>
      <c r="I636" s="254">
        <v>-111.8991668</v>
      </c>
      <c r="J636" s="254" t="s">
        <v>42</v>
      </c>
      <c r="K636" s="254" t="s">
        <v>1510</v>
      </c>
      <c r="L636" s="254" t="s">
        <v>7085</v>
      </c>
      <c r="M636" s="254" t="s">
        <v>7085</v>
      </c>
      <c r="N636" s="254" t="s">
        <v>26</v>
      </c>
      <c r="O636" s="254" t="s">
        <v>1510</v>
      </c>
      <c r="P636" s="254"/>
      <c r="Q636" s="254"/>
      <c r="R636" s="254"/>
      <c r="S636" s="255" t="s">
        <v>2710</v>
      </c>
      <c r="T636" s="255"/>
      <c r="U636" s="254"/>
      <c r="V636" s="254"/>
    </row>
    <row r="637" spans="1:22">
      <c r="A637" s="254">
        <v>636</v>
      </c>
      <c r="B637" s="254" t="s">
        <v>357</v>
      </c>
      <c r="C637" s="254" t="s">
        <v>358</v>
      </c>
      <c r="D637" s="254" t="s">
        <v>19</v>
      </c>
      <c r="E637" s="254" t="s">
        <v>2529</v>
      </c>
      <c r="F637" s="254" t="s">
        <v>2519</v>
      </c>
      <c r="G637" s="254">
        <v>2007</v>
      </c>
      <c r="H637" s="254">
        <v>50.565975199999997</v>
      </c>
      <c r="I637" s="254">
        <v>-111.8991668</v>
      </c>
      <c r="J637" s="254" t="s">
        <v>42</v>
      </c>
      <c r="K637" s="254" t="s">
        <v>1510</v>
      </c>
      <c r="L637" s="254" t="s">
        <v>7086</v>
      </c>
      <c r="M637" s="254" t="s">
        <v>7086</v>
      </c>
      <c r="N637" s="254" t="s">
        <v>26</v>
      </c>
      <c r="O637" s="254" t="s">
        <v>1510</v>
      </c>
      <c r="P637" s="254"/>
      <c r="Q637" s="254"/>
      <c r="R637" s="254"/>
      <c r="S637" s="255" t="s">
        <v>2710</v>
      </c>
      <c r="T637" s="255"/>
      <c r="U637" s="254"/>
      <c r="V637" s="254"/>
    </row>
    <row r="638" spans="1:22">
      <c r="A638" s="254">
        <v>637</v>
      </c>
      <c r="B638" s="254" t="s">
        <v>357</v>
      </c>
      <c r="C638" s="254" t="s">
        <v>358</v>
      </c>
      <c r="D638" s="254" t="s">
        <v>19</v>
      </c>
      <c r="E638" s="254" t="s">
        <v>2529</v>
      </c>
      <c r="F638" s="254" t="s">
        <v>2519</v>
      </c>
      <c r="G638" s="254">
        <v>2007</v>
      </c>
      <c r="H638" s="254">
        <v>50.565975199999997</v>
      </c>
      <c r="I638" s="254">
        <v>-111.8991668</v>
      </c>
      <c r="J638" s="254" t="s">
        <v>42</v>
      </c>
      <c r="K638" s="254" t="s">
        <v>1510</v>
      </c>
      <c r="L638" s="254" t="s">
        <v>7087</v>
      </c>
      <c r="M638" s="254" t="s">
        <v>7087</v>
      </c>
      <c r="N638" s="254" t="s">
        <v>26</v>
      </c>
      <c r="O638" s="254" t="s">
        <v>1510</v>
      </c>
      <c r="P638" s="254"/>
      <c r="Q638" s="254"/>
      <c r="R638" s="254"/>
      <c r="S638" s="255" t="s">
        <v>2710</v>
      </c>
      <c r="T638" s="255"/>
      <c r="U638" s="254"/>
      <c r="V638" s="254"/>
    </row>
    <row r="639" spans="1:22">
      <c r="A639" s="254">
        <v>638</v>
      </c>
      <c r="B639" s="254" t="s">
        <v>357</v>
      </c>
      <c r="C639" s="254" t="s">
        <v>358</v>
      </c>
      <c r="D639" s="254" t="s">
        <v>19</v>
      </c>
      <c r="E639" s="254" t="s">
        <v>2529</v>
      </c>
      <c r="F639" s="254" t="s">
        <v>2519</v>
      </c>
      <c r="G639" s="254">
        <v>2007</v>
      </c>
      <c r="H639" s="254">
        <v>50.565975199999997</v>
      </c>
      <c r="I639" s="254">
        <v>-111.8991668</v>
      </c>
      <c r="J639" s="254" t="s">
        <v>42</v>
      </c>
      <c r="K639" s="254" t="s">
        <v>1510</v>
      </c>
      <c r="L639" s="254" t="s">
        <v>7088</v>
      </c>
      <c r="M639" s="254" t="s">
        <v>7088</v>
      </c>
      <c r="N639" s="254" t="s">
        <v>26</v>
      </c>
      <c r="O639" s="254" t="s">
        <v>1510</v>
      </c>
      <c r="P639" s="254"/>
      <c r="Q639" s="254"/>
      <c r="R639" s="254"/>
      <c r="S639" s="255" t="s">
        <v>2710</v>
      </c>
      <c r="T639" s="255"/>
      <c r="U639" s="254"/>
      <c r="V639" s="254"/>
    </row>
    <row r="640" spans="1:22">
      <c r="A640" s="254">
        <v>639</v>
      </c>
      <c r="B640" s="254" t="s">
        <v>357</v>
      </c>
      <c r="C640" s="254" t="s">
        <v>358</v>
      </c>
      <c r="D640" s="254" t="s">
        <v>19</v>
      </c>
      <c r="E640" s="254" t="s">
        <v>7089</v>
      </c>
      <c r="F640" s="254" t="s">
        <v>2519</v>
      </c>
      <c r="G640" s="254">
        <v>2007</v>
      </c>
      <c r="H640" s="254">
        <v>44.131297600000003</v>
      </c>
      <c r="I640" s="254">
        <v>-81.150693500000003</v>
      </c>
      <c r="J640" s="254" t="s">
        <v>42</v>
      </c>
      <c r="K640" s="254" t="s">
        <v>1510</v>
      </c>
      <c r="L640" s="254" t="s">
        <v>7090</v>
      </c>
      <c r="M640" s="254" t="s">
        <v>7090</v>
      </c>
      <c r="N640" s="254" t="s">
        <v>26</v>
      </c>
      <c r="O640" s="254" t="s">
        <v>1510</v>
      </c>
      <c r="P640" s="254"/>
      <c r="Q640" s="254"/>
      <c r="R640" s="254"/>
      <c r="S640" s="255" t="s">
        <v>2710</v>
      </c>
      <c r="T640" s="255"/>
      <c r="U640" s="254"/>
      <c r="V640" s="254"/>
    </row>
    <row r="641" spans="1:22">
      <c r="A641" s="254">
        <v>640</v>
      </c>
      <c r="B641" s="254" t="s">
        <v>357</v>
      </c>
      <c r="C641" s="254" t="s">
        <v>358</v>
      </c>
      <c r="D641" s="254" t="s">
        <v>19</v>
      </c>
      <c r="E641" s="254" t="s">
        <v>7091</v>
      </c>
      <c r="F641" s="254" t="s">
        <v>2519</v>
      </c>
      <c r="G641" s="254">
        <v>2005</v>
      </c>
      <c r="H641" s="254">
        <v>49.592179000000002</v>
      </c>
      <c r="I641" s="254">
        <v>-97.574629000000002</v>
      </c>
      <c r="J641" s="254" t="s">
        <v>42</v>
      </c>
      <c r="K641" s="254" t="s">
        <v>1510</v>
      </c>
      <c r="L641" s="254" t="s">
        <v>7092</v>
      </c>
      <c r="M641" s="254" t="s">
        <v>7092</v>
      </c>
      <c r="N641" s="254" t="s">
        <v>26</v>
      </c>
      <c r="O641" s="254" t="s">
        <v>1510</v>
      </c>
      <c r="P641" s="254"/>
      <c r="Q641" s="254"/>
      <c r="R641" s="254"/>
      <c r="S641" s="255" t="s">
        <v>2710</v>
      </c>
      <c r="T641" s="255"/>
      <c r="U641" s="254"/>
      <c r="V641" s="254"/>
    </row>
    <row r="642" spans="1:22">
      <c r="A642" s="254">
        <v>641</v>
      </c>
      <c r="B642" s="254" t="s">
        <v>357</v>
      </c>
      <c r="C642" s="254" t="s">
        <v>358</v>
      </c>
      <c r="D642" s="254" t="s">
        <v>19</v>
      </c>
      <c r="E642" s="254" t="s">
        <v>7091</v>
      </c>
      <c r="F642" s="254" t="s">
        <v>2519</v>
      </c>
      <c r="G642" s="254">
        <v>2005</v>
      </c>
      <c r="H642" s="254">
        <v>49.592179000000002</v>
      </c>
      <c r="I642" s="254">
        <v>-97.574629000000002</v>
      </c>
      <c r="J642" s="254" t="s">
        <v>42</v>
      </c>
      <c r="K642" s="254" t="s">
        <v>1510</v>
      </c>
      <c r="L642" s="254" t="s">
        <v>7093</v>
      </c>
      <c r="M642" s="254" t="s">
        <v>7093</v>
      </c>
      <c r="N642" s="254" t="s">
        <v>26</v>
      </c>
      <c r="O642" s="254" t="s">
        <v>1510</v>
      </c>
      <c r="P642" s="254"/>
      <c r="Q642" s="254"/>
      <c r="R642" s="254"/>
      <c r="S642" s="255" t="s">
        <v>2710</v>
      </c>
      <c r="T642" s="255"/>
      <c r="U642" s="254"/>
      <c r="V642" s="254"/>
    </row>
    <row r="643" spans="1:22">
      <c r="A643" s="254">
        <v>642</v>
      </c>
      <c r="B643" s="254" t="s">
        <v>357</v>
      </c>
      <c r="C643" s="254" t="s">
        <v>358</v>
      </c>
      <c r="D643" s="254" t="s">
        <v>19</v>
      </c>
      <c r="E643" s="254" t="s">
        <v>7094</v>
      </c>
      <c r="F643" s="254" t="s">
        <v>2519</v>
      </c>
      <c r="G643" s="254">
        <v>2007</v>
      </c>
      <c r="H643" s="254">
        <v>52.263984299999997</v>
      </c>
      <c r="I643" s="254">
        <v>-105.5253009</v>
      </c>
      <c r="J643" s="254" t="s">
        <v>42</v>
      </c>
      <c r="K643" s="254" t="s">
        <v>1510</v>
      </c>
      <c r="L643" s="254" t="s">
        <v>7095</v>
      </c>
      <c r="M643" s="254" t="s">
        <v>7095</v>
      </c>
      <c r="N643" s="254" t="s">
        <v>26</v>
      </c>
      <c r="O643" s="254" t="s">
        <v>1510</v>
      </c>
      <c r="P643" s="254"/>
      <c r="Q643" s="254"/>
      <c r="R643" s="254"/>
      <c r="S643" s="255" t="s">
        <v>2710</v>
      </c>
      <c r="T643" s="255"/>
      <c r="U643" s="254"/>
      <c r="V643" s="254"/>
    </row>
    <row r="644" spans="1:22">
      <c r="A644" s="254">
        <v>643</v>
      </c>
      <c r="B644" s="254" t="s">
        <v>357</v>
      </c>
      <c r="C644" s="254" t="s">
        <v>358</v>
      </c>
      <c r="D644" s="254" t="s">
        <v>19</v>
      </c>
      <c r="E644" s="254" t="s">
        <v>7094</v>
      </c>
      <c r="F644" s="254" t="s">
        <v>2519</v>
      </c>
      <c r="G644" s="254">
        <v>2007</v>
      </c>
      <c r="H644" s="254">
        <v>52.263984299999997</v>
      </c>
      <c r="I644" s="254">
        <v>-105.5253009</v>
      </c>
      <c r="J644" s="254" t="s">
        <v>42</v>
      </c>
      <c r="K644" s="254" t="s">
        <v>1510</v>
      </c>
      <c r="L644" s="254" t="s">
        <v>7096</v>
      </c>
      <c r="M644" s="254" t="s">
        <v>7096</v>
      </c>
      <c r="N644" s="254" t="s">
        <v>26</v>
      </c>
      <c r="O644" s="254" t="s">
        <v>1510</v>
      </c>
      <c r="P644" s="254"/>
      <c r="Q644" s="254"/>
      <c r="R644" s="254"/>
      <c r="S644" s="255" t="s">
        <v>2710</v>
      </c>
      <c r="T644" s="255"/>
      <c r="U644" s="254"/>
      <c r="V644" s="254"/>
    </row>
    <row r="645" spans="1:22">
      <c r="A645" s="254">
        <v>644</v>
      </c>
      <c r="B645" s="254" t="s">
        <v>357</v>
      </c>
      <c r="C645" s="254" t="s">
        <v>358</v>
      </c>
      <c r="D645" s="254" t="s">
        <v>19</v>
      </c>
      <c r="E645" s="254" t="s">
        <v>7094</v>
      </c>
      <c r="F645" s="254" t="s">
        <v>2519</v>
      </c>
      <c r="G645" s="254">
        <v>2005</v>
      </c>
      <c r="H645" s="254">
        <v>52.263984299999997</v>
      </c>
      <c r="I645" s="254">
        <v>-105.5253009</v>
      </c>
      <c r="J645" s="254" t="s">
        <v>42</v>
      </c>
      <c r="K645" s="254" t="s">
        <v>1510</v>
      </c>
      <c r="L645" s="254" t="s">
        <v>7097</v>
      </c>
      <c r="M645" s="254" t="s">
        <v>7097</v>
      </c>
      <c r="N645" s="254" t="s">
        <v>26</v>
      </c>
      <c r="O645" s="254" t="s">
        <v>1510</v>
      </c>
      <c r="P645" s="254"/>
      <c r="Q645" s="254"/>
      <c r="R645" s="254"/>
      <c r="S645" s="255" t="s">
        <v>2710</v>
      </c>
      <c r="T645" s="255"/>
      <c r="U645" s="254"/>
      <c r="V645" s="254"/>
    </row>
    <row r="646" spans="1:22">
      <c r="A646" s="254">
        <v>645</v>
      </c>
      <c r="B646" s="254" t="s">
        <v>357</v>
      </c>
      <c r="C646" s="254" t="s">
        <v>358</v>
      </c>
      <c r="D646" s="254" t="s">
        <v>19</v>
      </c>
      <c r="E646" s="254" t="s">
        <v>7098</v>
      </c>
      <c r="F646" s="254" t="s">
        <v>2519</v>
      </c>
      <c r="G646" s="254">
        <v>2006</v>
      </c>
      <c r="H646" s="254">
        <v>51.703935700000002</v>
      </c>
      <c r="I646" s="254">
        <v>-102.75597569999999</v>
      </c>
      <c r="J646" s="254" t="s">
        <v>42</v>
      </c>
      <c r="K646" s="254" t="s">
        <v>1510</v>
      </c>
      <c r="L646" s="254" t="s">
        <v>7099</v>
      </c>
      <c r="M646" s="254" t="s">
        <v>7099</v>
      </c>
      <c r="N646" s="254" t="s">
        <v>26</v>
      </c>
      <c r="O646" s="254" t="s">
        <v>1510</v>
      </c>
      <c r="P646" s="254"/>
      <c r="Q646" s="254"/>
      <c r="R646" s="254"/>
      <c r="S646" s="255" t="s">
        <v>2710</v>
      </c>
      <c r="T646" s="255"/>
      <c r="U646" s="254"/>
      <c r="V646" s="254"/>
    </row>
    <row r="647" spans="1:22">
      <c r="A647" s="254">
        <v>646</v>
      </c>
      <c r="B647" s="254" t="s">
        <v>357</v>
      </c>
      <c r="C647" s="254" t="s">
        <v>358</v>
      </c>
      <c r="D647" s="254" t="s">
        <v>19</v>
      </c>
      <c r="E647" s="254" t="s">
        <v>7098</v>
      </c>
      <c r="F647" s="254" t="s">
        <v>2519</v>
      </c>
      <c r="G647" s="254">
        <v>2005</v>
      </c>
      <c r="H647" s="254">
        <v>51.703935700000002</v>
      </c>
      <c r="I647" s="254">
        <v>-102.75597569999999</v>
      </c>
      <c r="J647" s="254" t="s">
        <v>42</v>
      </c>
      <c r="K647" s="254" t="s">
        <v>1510</v>
      </c>
      <c r="L647" s="254" t="s">
        <v>7100</v>
      </c>
      <c r="M647" s="254" t="s">
        <v>7100</v>
      </c>
      <c r="N647" s="254" t="s">
        <v>26</v>
      </c>
      <c r="O647" s="254" t="s">
        <v>1510</v>
      </c>
      <c r="P647" s="254"/>
      <c r="Q647" s="254"/>
      <c r="R647" s="254"/>
      <c r="S647" s="255" t="s">
        <v>2710</v>
      </c>
      <c r="T647" s="255"/>
      <c r="U647" s="254"/>
      <c r="V647" s="254"/>
    </row>
    <row r="648" spans="1:22">
      <c r="A648" s="254">
        <v>647</v>
      </c>
      <c r="B648" s="254" t="s">
        <v>357</v>
      </c>
      <c r="C648" s="254" t="s">
        <v>358</v>
      </c>
      <c r="D648" s="254" t="s">
        <v>19</v>
      </c>
      <c r="E648" s="254" t="s">
        <v>2532</v>
      </c>
      <c r="F648" s="254" t="s">
        <v>2519</v>
      </c>
      <c r="G648" s="254">
        <v>2007</v>
      </c>
      <c r="H648" s="254">
        <v>49.833084900000003</v>
      </c>
      <c r="I648" s="254">
        <v>-111.5213349</v>
      </c>
      <c r="J648" s="254" t="s">
        <v>42</v>
      </c>
      <c r="K648" s="254" t="s">
        <v>1510</v>
      </c>
      <c r="L648" s="254" t="s">
        <v>7101</v>
      </c>
      <c r="M648" s="254" t="s">
        <v>7101</v>
      </c>
      <c r="N648" s="254" t="s">
        <v>26</v>
      </c>
      <c r="O648" s="254" t="s">
        <v>1510</v>
      </c>
      <c r="P648" s="254"/>
      <c r="Q648" s="254"/>
      <c r="R648" s="254"/>
      <c r="S648" s="255" t="s">
        <v>2710</v>
      </c>
      <c r="T648" s="255"/>
      <c r="U648" s="254"/>
      <c r="V648" s="254"/>
    </row>
    <row r="649" spans="1:22">
      <c r="A649" s="254">
        <v>648</v>
      </c>
      <c r="B649" s="254" t="s">
        <v>357</v>
      </c>
      <c r="C649" s="254" t="s">
        <v>358</v>
      </c>
      <c r="D649" s="254" t="s">
        <v>19</v>
      </c>
      <c r="E649" s="254" t="s">
        <v>2532</v>
      </c>
      <c r="F649" s="254" t="s">
        <v>2519</v>
      </c>
      <c r="G649" s="254">
        <v>2007</v>
      </c>
      <c r="H649" s="254">
        <v>49.833084900000003</v>
      </c>
      <c r="I649" s="254">
        <v>-111.5213349</v>
      </c>
      <c r="J649" s="254" t="s">
        <v>42</v>
      </c>
      <c r="K649" s="254" t="s">
        <v>1510</v>
      </c>
      <c r="L649" s="254" t="s">
        <v>7102</v>
      </c>
      <c r="M649" s="254" t="s">
        <v>7102</v>
      </c>
      <c r="N649" s="254" t="s">
        <v>26</v>
      </c>
      <c r="O649" s="254" t="s">
        <v>1510</v>
      </c>
      <c r="P649" s="254"/>
      <c r="Q649" s="254"/>
      <c r="R649" s="254"/>
      <c r="S649" s="255" t="s">
        <v>2710</v>
      </c>
      <c r="T649" s="255"/>
      <c r="U649" s="254"/>
      <c r="V649" s="254"/>
    </row>
    <row r="650" spans="1:22">
      <c r="A650" s="254">
        <v>649</v>
      </c>
      <c r="B650" s="254" t="s">
        <v>357</v>
      </c>
      <c r="C650" s="254" t="s">
        <v>358</v>
      </c>
      <c r="D650" s="254" t="s">
        <v>19</v>
      </c>
      <c r="E650" s="254" t="s">
        <v>2532</v>
      </c>
      <c r="F650" s="254" t="s">
        <v>2519</v>
      </c>
      <c r="G650" s="254">
        <v>2007</v>
      </c>
      <c r="H650" s="254">
        <v>49.833084900000003</v>
      </c>
      <c r="I650" s="254">
        <v>-111.5213349</v>
      </c>
      <c r="J650" s="254" t="s">
        <v>42</v>
      </c>
      <c r="K650" s="254" t="s">
        <v>1510</v>
      </c>
      <c r="L650" s="254" t="s">
        <v>7103</v>
      </c>
      <c r="M650" s="254" t="s">
        <v>7103</v>
      </c>
      <c r="N650" s="254" t="s">
        <v>26</v>
      </c>
      <c r="O650" s="254" t="s">
        <v>1510</v>
      </c>
      <c r="P650" s="254"/>
      <c r="Q650" s="254"/>
      <c r="R650" s="254"/>
      <c r="S650" s="255" t="s">
        <v>2710</v>
      </c>
      <c r="T650" s="255"/>
      <c r="U650" s="254"/>
      <c r="V650" s="254"/>
    </row>
    <row r="651" spans="1:22">
      <c r="A651" s="254">
        <v>650</v>
      </c>
      <c r="B651" s="254" t="s">
        <v>357</v>
      </c>
      <c r="C651" s="254" t="s">
        <v>358</v>
      </c>
      <c r="D651" s="254" t="s">
        <v>19</v>
      </c>
      <c r="E651" s="254" t="s">
        <v>2532</v>
      </c>
      <c r="F651" s="254" t="s">
        <v>2519</v>
      </c>
      <c r="G651" s="254">
        <v>2007</v>
      </c>
      <c r="H651" s="254">
        <v>49.833084900000003</v>
      </c>
      <c r="I651" s="254">
        <v>-111.5213349</v>
      </c>
      <c r="J651" s="254" t="s">
        <v>42</v>
      </c>
      <c r="K651" s="254" t="s">
        <v>1510</v>
      </c>
      <c r="L651" s="254" t="s">
        <v>7104</v>
      </c>
      <c r="M651" s="254" t="s">
        <v>7104</v>
      </c>
      <c r="N651" s="254" t="s">
        <v>26</v>
      </c>
      <c r="O651" s="254" t="s">
        <v>1510</v>
      </c>
      <c r="P651" s="254"/>
      <c r="Q651" s="254"/>
      <c r="R651" s="254"/>
      <c r="S651" s="255" t="s">
        <v>2710</v>
      </c>
      <c r="T651" s="255"/>
      <c r="U651" s="254"/>
      <c r="V651" s="254"/>
    </row>
    <row r="652" spans="1:22">
      <c r="A652" s="254">
        <v>651</v>
      </c>
      <c r="B652" s="254" t="s">
        <v>357</v>
      </c>
      <c r="C652" s="254" t="s">
        <v>358</v>
      </c>
      <c r="D652" s="254" t="s">
        <v>19</v>
      </c>
      <c r="E652" s="254" t="s">
        <v>2532</v>
      </c>
      <c r="F652" s="254" t="s">
        <v>2519</v>
      </c>
      <c r="G652" s="254">
        <v>2007</v>
      </c>
      <c r="H652" s="254">
        <v>49.833084900000003</v>
      </c>
      <c r="I652" s="254">
        <v>-111.5213349</v>
      </c>
      <c r="J652" s="254" t="s">
        <v>42</v>
      </c>
      <c r="K652" s="254" t="s">
        <v>1510</v>
      </c>
      <c r="L652" s="254" t="s">
        <v>7105</v>
      </c>
      <c r="M652" s="254" t="s">
        <v>7105</v>
      </c>
      <c r="N652" s="254" t="s">
        <v>26</v>
      </c>
      <c r="O652" s="254" t="s">
        <v>1510</v>
      </c>
      <c r="P652" s="254"/>
      <c r="Q652" s="254"/>
      <c r="R652" s="254"/>
      <c r="S652" s="255" t="s">
        <v>2710</v>
      </c>
      <c r="T652" s="255"/>
      <c r="U652" s="254"/>
      <c r="V652" s="254"/>
    </row>
    <row r="653" spans="1:22">
      <c r="A653" s="254">
        <v>652</v>
      </c>
      <c r="B653" s="254" t="s">
        <v>357</v>
      </c>
      <c r="C653" s="254" t="s">
        <v>358</v>
      </c>
      <c r="D653" s="254" t="s">
        <v>19</v>
      </c>
      <c r="E653" s="254" t="s">
        <v>2532</v>
      </c>
      <c r="F653" s="254" t="s">
        <v>2519</v>
      </c>
      <c r="G653" s="254">
        <v>2007</v>
      </c>
      <c r="H653" s="254">
        <v>49.833084900000003</v>
      </c>
      <c r="I653" s="254">
        <v>-111.5213349</v>
      </c>
      <c r="J653" s="254" t="s">
        <v>42</v>
      </c>
      <c r="K653" s="254" t="s">
        <v>1510</v>
      </c>
      <c r="L653" s="254" t="s">
        <v>7106</v>
      </c>
      <c r="M653" s="254" t="s">
        <v>7106</v>
      </c>
      <c r="N653" s="254" t="s">
        <v>26</v>
      </c>
      <c r="O653" s="254" t="s">
        <v>1510</v>
      </c>
      <c r="P653" s="254"/>
      <c r="Q653" s="254"/>
      <c r="R653" s="254"/>
      <c r="S653" s="255" t="s">
        <v>2710</v>
      </c>
      <c r="T653" s="255"/>
      <c r="U653" s="254"/>
      <c r="V653" s="254"/>
    </row>
    <row r="654" spans="1:22">
      <c r="A654" s="254">
        <v>653</v>
      </c>
      <c r="B654" s="254" t="s">
        <v>357</v>
      </c>
      <c r="C654" s="254" t="s">
        <v>358</v>
      </c>
      <c r="D654" s="254" t="s">
        <v>19</v>
      </c>
      <c r="E654" s="254" t="s">
        <v>2532</v>
      </c>
      <c r="F654" s="254" t="s">
        <v>2519</v>
      </c>
      <c r="G654" s="254">
        <v>2007</v>
      </c>
      <c r="H654" s="254">
        <v>49.833084900000003</v>
      </c>
      <c r="I654" s="254">
        <v>-111.5213349</v>
      </c>
      <c r="J654" s="254" t="s">
        <v>42</v>
      </c>
      <c r="K654" s="254" t="s">
        <v>1510</v>
      </c>
      <c r="L654" s="254" t="s">
        <v>7107</v>
      </c>
      <c r="M654" s="254" t="s">
        <v>7107</v>
      </c>
      <c r="N654" s="254" t="s">
        <v>26</v>
      </c>
      <c r="O654" s="254" t="s">
        <v>1510</v>
      </c>
      <c r="P654" s="254"/>
      <c r="Q654" s="254"/>
      <c r="R654" s="254"/>
      <c r="S654" s="255" t="s">
        <v>2710</v>
      </c>
      <c r="T654" s="255"/>
      <c r="U654" s="254"/>
      <c r="V654" s="254"/>
    </row>
    <row r="655" spans="1:22">
      <c r="A655" s="254">
        <v>654</v>
      </c>
      <c r="B655" s="254" t="s">
        <v>357</v>
      </c>
      <c r="C655" s="254" t="s">
        <v>358</v>
      </c>
      <c r="D655" s="254" t="s">
        <v>19</v>
      </c>
      <c r="E655" s="254" t="s">
        <v>2532</v>
      </c>
      <c r="F655" s="254" t="s">
        <v>2519</v>
      </c>
      <c r="G655" s="254">
        <v>2007</v>
      </c>
      <c r="H655" s="254">
        <v>49.833084900000003</v>
      </c>
      <c r="I655" s="254">
        <v>-111.5213349</v>
      </c>
      <c r="J655" s="254" t="s">
        <v>42</v>
      </c>
      <c r="K655" s="254" t="s">
        <v>1510</v>
      </c>
      <c r="L655" s="254" t="s">
        <v>7108</v>
      </c>
      <c r="M655" s="254" t="s">
        <v>7108</v>
      </c>
      <c r="N655" s="254" t="s">
        <v>26</v>
      </c>
      <c r="O655" s="254" t="s">
        <v>1510</v>
      </c>
      <c r="P655" s="254"/>
      <c r="Q655" s="254"/>
      <c r="R655" s="254"/>
      <c r="S655" s="255" t="s">
        <v>2710</v>
      </c>
      <c r="T655" s="255"/>
      <c r="U655" s="254"/>
      <c r="V655" s="254"/>
    </row>
    <row r="656" spans="1:22">
      <c r="A656" s="254">
        <v>655</v>
      </c>
      <c r="B656" s="254" t="s">
        <v>357</v>
      </c>
      <c r="C656" s="254" t="s">
        <v>358</v>
      </c>
      <c r="D656" s="254" t="s">
        <v>19</v>
      </c>
      <c r="E656" s="254" t="s">
        <v>2532</v>
      </c>
      <c r="F656" s="254" t="s">
        <v>2519</v>
      </c>
      <c r="G656" s="254">
        <v>2007</v>
      </c>
      <c r="H656" s="254">
        <v>49.833084900000003</v>
      </c>
      <c r="I656" s="254">
        <v>-111.5213349</v>
      </c>
      <c r="J656" s="254" t="s">
        <v>42</v>
      </c>
      <c r="K656" s="254" t="s">
        <v>1510</v>
      </c>
      <c r="L656" s="254" t="s">
        <v>7109</v>
      </c>
      <c r="M656" s="254" t="s">
        <v>7109</v>
      </c>
      <c r="N656" s="254" t="s">
        <v>26</v>
      </c>
      <c r="O656" s="254" t="s">
        <v>1510</v>
      </c>
      <c r="P656" s="254"/>
      <c r="Q656" s="254"/>
      <c r="R656" s="254"/>
      <c r="S656" s="255" t="s">
        <v>2710</v>
      </c>
      <c r="T656" s="255"/>
      <c r="U656" s="254"/>
      <c r="V656" s="254"/>
    </row>
    <row r="657" spans="1:22">
      <c r="A657" s="254">
        <v>656</v>
      </c>
      <c r="B657" s="254" t="s">
        <v>357</v>
      </c>
      <c r="C657" s="254" t="s">
        <v>358</v>
      </c>
      <c r="D657" s="254" t="s">
        <v>19</v>
      </c>
      <c r="E657" s="254" t="s">
        <v>2532</v>
      </c>
      <c r="F657" s="254" t="s">
        <v>2519</v>
      </c>
      <c r="G657" s="254">
        <v>2007</v>
      </c>
      <c r="H657" s="254">
        <v>49.833084900000003</v>
      </c>
      <c r="I657" s="254">
        <v>-111.5213349</v>
      </c>
      <c r="J657" s="254" t="s">
        <v>42</v>
      </c>
      <c r="K657" s="254" t="s">
        <v>1510</v>
      </c>
      <c r="L657" s="254" t="s">
        <v>7110</v>
      </c>
      <c r="M657" s="254" t="s">
        <v>7110</v>
      </c>
      <c r="N657" s="254" t="s">
        <v>26</v>
      </c>
      <c r="O657" s="254" t="s">
        <v>1510</v>
      </c>
      <c r="P657" s="254"/>
      <c r="Q657" s="254"/>
      <c r="R657" s="254"/>
      <c r="S657" s="255" t="s">
        <v>2710</v>
      </c>
      <c r="T657" s="255"/>
      <c r="U657" s="254"/>
      <c r="V657" s="254"/>
    </row>
    <row r="658" spans="1:22">
      <c r="A658" s="254">
        <v>657</v>
      </c>
      <c r="B658" s="254" t="s">
        <v>357</v>
      </c>
      <c r="C658" s="254" t="s">
        <v>358</v>
      </c>
      <c r="D658" s="254" t="s">
        <v>19</v>
      </c>
      <c r="E658" s="254" t="s">
        <v>2532</v>
      </c>
      <c r="F658" s="254" t="s">
        <v>2519</v>
      </c>
      <c r="G658" s="254">
        <v>2007</v>
      </c>
      <c r="H658" s="254">
        <v>49.833084900000003</v>
      </c>
      <c r="I658" s="254">
        <v>-111.5213349</v>
      </c>
      <c r="J658" s="254" t="s">
        <v>42</v>
      </c>
      <c r="K658" s="254" t="s">
        <v>1510</v>
      </c>
      <c r="L658" s="254" t="s">
        <v>7111</v>
      </c>
      <c r="M658" s="254" t="s">
        <v>7111</v>
      </c>
      <c r="N658" s="254" t="s">
        <v>26</v>
      </c>
      <c r="O658" s="254" t="s">
        <v>1510</v>
      </c>
      <c r="P658" s="254"/>
      <c r="Q658" s="254"/>
      <c r="R658" s="254"/>
      <c r="S658" s="255" t="s">
        <v>2710</v>
      </c>
      <c r="T658" s="255"/>
      <c r="U658" s="254"/>
      <c r="V658" s="254"/>
    </row>
    <row r="659" spans="1:22">
      <c r="A659" s="254">
        <v>658</v>
      </c>
      <c r="B659" s="254" t="s">
        <v>357</v>
      </c>
      <c r="C659" s="254" t="s">
        <v>358</v>
      </c>
      <c r="D659" s="254" t="s">
        <v>19</v>
      </c>
      <c r="E659" s="254" t="s">
        <v>2532</v>
      </c>
      <c r="F659" s="254" t="s">
        <v>2519</v>
      </c>
      <c r="G659" s="254">
        <v>2007</v>
      </c>
      <c r="H659" s="254">
        <v>49.833084900000003</v>
      </c>
      <c r="I659" s="254">
        <v>-111.5213349</v>
      </c>
      <c r="J659" s="254" t="s">
        <v>42</v>
      </c>
      <c r="K659" s="254" t="s">
        <v>1510</v>
      </c>
      <c r="L659" s="254" t="s">
        <v>7112</v>
      </c>
      <c r="M659" s="254" t="s">
        <v>7112</v>
      </c>
      <c r="N659" s="254" t="s">
        <v>26</v>
      </c>
      <c r="O659" s="254" t="s">
        <v>1510</v>
      </c>
      <c r="P659" s="254"/>
      <c r="Q659" s="254"/>
      <c r="R659" s="254"/>
      <c r="S659" s="255" t="s">
        <v>2710</v>
      </c>
      <c r="T659" s="255"/>
      <c r="U659" s="254"/>
      <c r="V659" s="254"/>
    </row>
    <row r="660" spans="1:22">
      <c r="A660" s="254">
        <v>659</v>
      </c>
      <c r="B660" s="254" t="s">
        <v>357</v>
      </c>
      <c r="C660" s="254" t="s">
        <v>358</v>
      </c>
      <c r="D660" s="254" t="s">
        <v>19</v>
      </c>
      <c r="E660" s="254" t="s">
        <v>2534</v>
      </c>
      <c r="F660" s="254" t="s">
        <v>2519</v>
      </c>
      <c r="G660" s="254">
        <v>2007</v>
      </c>
      <c r="H660" s="254">
        <v>51.048615099999999</v>
      </c>
      <c r="I660" s="254">
        <v>-114.07084589999999</v>
      </c>
      <c r="J660" s="254" t="s">
        <v>42</v>
      </c>
      <c r="K660" s="254" t="s">
        <v>1510</v>
      </c>
      <c r="L660" s="254" t="s">
        <v>7113</v>
      </c>
      <c r="M660" s="254" t="s">
        <v>7113</v>
      </c>
      <c r="N660" s="254" t="s">
        <v>26</v>
      </c>
      <c r="O660" s="254" t="s">
        <v>1510</v>
      </c>
      <c r="P660" s="254"/>
      <c r="Q660" s="254"/>
      <c r="R660" s="254"/>
      <c r="S660" s="255" t="s">
        <v>2710</v>
      </c>
      <c r="T660" s="255"/>
      <c r="U660" s="254"/>
      <c r="V660" s="254"/>
    </row>
    <row r="661" spans="1:22">
      <c r="A661" s="254">
        <v>660</v>
      </c>
      <c r="B661" s="254" t="s">
        <v>357</v>
      </c>
      <c r="C661" s="254" t="s">
        <v>358</v>
      </c>
      <c r="D661" s="254" t="s">
        <v>19</v>
      </c>
      <c r="E661" s="254" t="s">
        <v>7114</v>
      </c>
      <c r="F661" s="254" t="s">
        <v>2519</v>
      </c>
      <c r="G661" s="254">
        <v>2007</v>
      </c>
      <c r="H661" s="254">
        <v>51.633945099999998</v>
      </c>
      <c r="I661" s="254">
        <v>-102.4370069</v>
      </c>
      <c r="J661" s="254" t="s">
        <v>42</v>
      </c>
      <c r="K661" s="254" t="s">
        <v>1510</v>
      </c>
      <c r="L661" s="254" t="s">
        <v>7115</v>
      </c>
      <c r="M661" s="254" t="s">
        <v>7115</v>
      </c>
      <c r="N661" s="254" t="s">
        <v>26</v>
      </c>
      <c r="O661" s="254" t="s">
        <v>1510</v>
      </c>
      <c r="P661" s="254"/>
      <c r="Q661" s="254"/>
      <c r="R661" s="254"/>
      <c r="S661" s="255" t="s">
        <v>2710</v>
      </c>
      <c r="T661" s="255"/>
      <c r="U661" s="254"/>
      <c r="V661" s="254"/>
    </row>
    <row r="662" spans="1:22">
      <c r="A662" s="254">
        <v>661</v>
      </c>
      <c r="B662" s="254" t="s">
        <v>357</v>
      </c>
      <c r="C662" s="254" t="s">
        <v>358</v>
      </c>
      <c r="D662" s="254" t="s">
        <v>19</v>
      </c>
      <c r="E662" s="254" t="s">
        <v>7114</v>
      </c>
      <c r="F662" s="254" t="s">
        <v>2519</v>
      </c>
      <c r="G662" s="254">
        <v>2007</v>
      </c>
      <c r="H662" s="254">
        <v>51.633945099999998</v>
      </c>
      <c r="I662" s="254">
        <v>-102.4370069</v>
      </c>
      <c r="J662" s="254" t="s">
        <v>42</v>
      </c>
      <c r="K662" s="254" t="s">
        <v>1510</v>
      </c>
      <c r="L662" s="254" t="s">
        <v>7116</v>
      </c>
      <c r="M662" s="254" t="s">
        <v>7116</v>
      </c>
      <c r="N662" s="254" t="s">
        <v>26</v>
      </c>
      <c r="O662" s="254" t="s">
        <v>1510</v>
      </c>
      <c r="P662" s="254"/>
      <c r="Q662" s="254"/>
      <c r="R662" s="254"/>
      <c r="S662" s="255" t="s">
        <v>2710</v>
      </c>
      <c r="T662" s="255"/>
      <c r="U662" s="254"/>
      <c r="V662" s="254"/>
    </row>
    <row r="663" spans="1:22">
      <c r="A663" s="254">
        <v>662</v>
      </c>
      <c r="B663" s="254" t="s">
        <v>357</v>
      </c>
      <c r="C663" s="254" t="s">
        <v>358</v>
      </c>
      <c r="D663" s="254" t="s">
        <v>19</v>
      </c>
      <c r="E663" s="254" t="s">
        <v>7114</v>
      </c>
      <c r="F663" s="254" t="s">
        <v>2519</v>
      </c>
      <c r="G663" s="254">
        <v>2007</v>
      </c>
      <c r="H663" s="254">
        <v>51.633945099999998</v>
      </c>
      <c r="I663" s="254">
        <v>-102.4370069</v>
      </c>
      <c r="J663" s="254" t="s">
        <v>42</v>
      </c>
      <c r="K663" s="254" t="s">
        <v>1510</v>
      </c>
      <c r="L663" s="254" t="s">
        <v>7117</v>
      </c>
      <c r="M663" s="254" t="s">
        <v>7117</v>
      </c>
      <c r="N663" s="254" t="s">
        <v>26</v>
      </c>
      <c r="O663" s="254" t="s">
        <v>1510</v>
      </c>
      <c r="P663" s="254"/>
      <c r="Q663" s="254"/>
      <c r="R663" s="254"/>
      <c r="S663" s="255" t="s">
        <v>2710</v>
      </c>
      <c r="T663" s="255"/>
      <c r="U663" s="254"/>
      <c r="V663" s="254"/>
    </row>
    <row r="664" spans="1:22">
      <c r="A664" s="254">
        <v>663</v>
      </c>
      <c r="B664" s="254" t="s">
        <v>357</v>
      </c>
      <c r="C664" s="254" t="s">
        <v>358</v>
      </c>
      <c r="D664" s="254" t="s">
        <v>19</v>
      </c>
      <c r="E664" s="254" t="s">
        <v>7114</v>
      </c>
      <c r="F664" s="254" t="s">
        <v>2519</v>
      </c>
      <c r="G664" s="254">
        <v>2007</v>
      </c>
      <c r="H664" s="254">
        <v>51.633945099999998</v>
      </c>
      <c r="I664" s="254">
        <v>-102.4370069</v>
      </c>
      <c r="J664" s="254" t="s">
        <v>42</v>
      </c>
      <c r="K664" s="254" t="s">
        <v>1510</v>
      </c>
      <c r="L664" s="254" t="s">
        <v>7118</v>
      </c>
      <c r="M664" s="254" t="s">
        <v>7118</v>
      </c>
      <c r="N664" s="254" t="s">
        <v>26</v>
      </c>
      <c r="O664" s="254" t="s">
        <v>1510</v>
      </c>
      <c r="P664" s="254"/>
      <c r="Q664" s="254"/>
      <c r="R664" s="254"/>
      <c r="S664" s="255" t="s">
        <v>2710</v>
      </c>
      <c r="T664" s="255"/>
      <c r="U664" s="254"/>
      <c r="V664" s="254"/>
    </row>
    <row r="665" spans="1:22">
      <c r="A665" s="254">
        <v>664</v>
      </c>
      <c r="B665" s="254" t="s">
        <v>357</v>
      </c>
      <c r="C665" s="254" t="s">
        <v>358</v>
      </c>
      <c r="D665" s="254" t="s">
        <v>19</v>
      </c>
      <c r="E665" s="254" t="s">
        <v>7114</v>
      </c>
      <c r="F665" s="254" t="s">
        <v>2519</v>
      </c>
      <c r="G665" s="254">
        <v>2005</v>
      </c>
      <c r="H665" s="254">
        <v>51.633945099999998</v>
      </c>
      <c r="I665" s="254">
        <v>-102.4370069</v>
      </c>
      <c r="J665" s="254" t="s">
        <v>42</v>
      </c>
      <c r="K665" s="254" t="s">
        <v>1510</v>
      </c>
      <c r="L665" s="254" t="s">
        <v>7119</v>
      </c>
      <c r="M665" s="254" t="s">
        <v>7119</v>
      </c>
      <c r="N665" s="254" t="s">
        <v>26</v>
      </c>
      <c r="O665" s="254" t="s">
        <v>1510</v>
      </c>
      <c r="P665" s="254"/>
      <c r="Q665" s="254"/>
      <c r="R665" s="254"/>
      <c r="S665" s="255" t="s">
        <v>2710</v>
      </c>
      <c r="T665" s="255"/>
      <c r="U665" s="254"/>
      <c r="V665" s="254"/>
    </row>
    <row r="666" spans="1:22">
      <c r="A666" s="254">
        <v>665</v>
      </c>
      <c r="B666" s="254" t="s">
        <v>357</v>
      </c>
      <c r="C666" s="254" t="s">
        <v>358</v>
      </c>
      <c r="D666" s="254" t="s">
        <v>19</v>
      </c>
      <c r="E666" s="254" t="s">
        <v>2536</v>
      </c>
      <c r="F666" s="254" t="s">
        <v>2519</v>
      </c>
      <c r="G666" s="254">
        <v>2007</v>
      </c>
      <c r="H666" s="254">
        <v>49.867704099999997</v>
      </c>
      <c r="I666" s="254">
        <v>-99.3601764</v>
      </c>
      <c r="J666" s="254" t="s">
        <v>42</v>
      </c>
      <c r="K666" s="254" t="s">
        <v>1510</v>
      </c>
      <c r="L666" s="254" t="s">
        <v>7120</v>
      </c>
      <c r="M666" s="254" t="s">
        <v>7120</v>
      </c>
      <c r="N666" s="254" t="s">
        <v>26</v>
      </c>
      <c r="O666" s="254" t="s">
        <v>1510</v>
      </c>
      <c r="P666" s="254"/>
      <c r="Q666" s="254"/>
      <c r="R666" s="254"/>
      <c r="S666" s="255" t="s">
        <v>2710</v>
      </c>
      <c r="T666" s="255"/>
      <c r="U666" s="254"/>
      <c r="V666" s="254"/>
    </row>
    <row r="667" spans="1:22">
      <c r="A667" s="254">
        <v>666</v>
      </c>
      <c r="B667" s="254" t="s">
        <v>357</v>
      </c>
      <c r="C667" s="254" t="s">
        <v>358</v>
      </c>
      <c r="D667" s="254" t="s">
        <v>19</v>
      </c>
      <c r="E667" s="254" t="s">
        <v>2536</v>
      </c>
      <c r="F667" s="254" t="s">
        <v>2519</v>
      </c>
      <c r="G667" s="254">
        <v>2007</v>
      </c>
      <c r="H667" s="254">
        <v>49.867704099999997</v>
      </c>
      <c r="I667" s="254">
        <v>-99.3601764</v>
      </c>
      <c r="J667" s="254" t="s">
        <v>42</v>
      </c>
      <c r="K667" s="254" t="s">
        <v>1510</v>
      </c>
      <c r="L667" s="254" t="s">
        <v>7121</v>
      </c>
      <c r="M667" s="254" t="s">
        <v>7121</v>
      </c>
      <c r="N667" s="254" t="s">
        <v>26</v>
      </c>
      <c r="O667" s="254" t="s">
        <v>1510</v>
      </c>
      <c r="P667" s="254"/>
      <c r="Q667" s="254"/>
      <c r="R667" s="254"/>
      <c r="S667" s="255" t="s">
        <v>2710</v>
      </c>
      <c r="T667" s="255"/>
      <c r="U667" s="254"/>
      <c r="V667" s="254"/>
    </row>
    <row r="668" spans="1:22">
      <c r="A668" s="254">
        <v>667</v>
      </c>
      <c r="B668" s="254" t="s">
        <v>357</v>
      </c>
      <c r="C668" s="254" t="s">
        <v>358</v>
      </c>
      <c r="D668" s="254" t="s">
        <v>19</v>
      </c>
      <c r="E668" s="254" t="s">
        <v>2536</v>
      </c>
      <c r="F668" s="254" t="s">
        <v>2519</v>
      </c>
      <c r="G668" s="254">
        <v>2007</v>
      </c>
      <c r="H668" s="254">
        <v>49.867704099999997</v>
      </c>
      <c r="I668" s="254">
        <v>-99.3601764</v>
      </c>
      <c r="J668" s="254" t="s">
        <v>42</v>
      </c>
      <c r="K668" s="254" t="s">
        <v>1510</v>
      </c>
      <c r="L668" s="254" t="s">
        <v>7122</v>
      </c>
      <c r="M668" s="254" t="s">
        <v>7122</v>
      </c>
      <c r="N668" s="254" t="s">
        <v>26</v>
      </c>
      <c r="O668" s="254" t="s">
        <v>1510</v>
      </c>
      <c r="P668" s="254"/>
      <c r="Q668" s="254"/>
      <c r="R668" s="254"/>
      <c r="S668" s="255" t="s">
        <v>2710</v>
      </c>
      <c r="T668" s="255"/>
      <c r="U668" s="254"/>
      <c r="V668" s="254"/>
    </row>
    <row r="669" spans="1:22">
      <c r="A669" s="254">
        <v>668</v>
      </c>
      <c r="B669" s="254" t="s">
        <v>357</v>
      </c>
      <c r="C669" s="254" t="s">
        <v>358</v>
      </c>
      <c r="D669" s="254" t="s">
        <v>19</v>
      </c>
      <c r="E669" s="254" t="s">
        <v>2536</v>
      </c>
      <c r="F669" s="254" t="s">
        <v>2519</v>
      </c>
      <c r="G669" s="254">
        <v>2005</v>
      </c>
      <c r="H669" s="254">
        <v>49.867704099999997</v>
      </c>
      <c r="I669" s="254">
        <v>-99.3601764</v>
      </c>
      <c r="J669" s="254" t="s">
        <v>42</v>
      </c>
      <c r="K669" s="254" t="s">
        <v>1510</v>
      </c>
      <c r="L669" s="254" t="s">
        <v>7123</v>
      </c>
      <c r="M669" s="254" t="s">
        <v>7123</v>
      </c>
      <c r="N669" s="254" t="s">
        <v>26</v>
      </c>
      <c r="O669" s="254" t="s">
        <v>1510</v>
      </c>
      <c r="P669" s="254"/>
      <c r="Q669" s="254"/>
      <c r="R669" s="254"/>
      <c r="S669" s="255" t="s">
        <v>2710</v>
      </c>
      <c r="T669" s="255"/>
      <c r="U669" s="254"/>
      <c r="V669" s="254"/>
    </row>
    <row r="670" spans="1:22">
      <c r="A670" s="254">
        <v>669</v>
      </c>
      <c r="B670" s="254" t="s">
        <v>357</v>
      </c>
      <c r="C670" s="254" t="s">
        <v>358</v>
      </c>
      <c r="D670" s="254" t="s">
        <v>19</v>
      </c>
      <c r="E670" s="254" t="s">
        <v>7124</v>
      </c>
      <c r="F670" s="254" t="s">
        <v>2519</v>
      </c>
      <c r="G670" s="254">
        <v>2006</v>
      </c>
      <c r="H670" s="254">
        <v>50.237053000000003</v>
      </c>
      <c r="I670" s="254">
        <v>-100.320981</v>
      </c>
      <c r="J670" s="254" t="s">
        <v>42</v>
      </c>
      <c r="K670" s="254" t="s">
        <v>1510</v>
      </c>
      <c r="L670" s="254" t="s">
        <v>7125</v>
      </c>
      <c r="M670" s="254" t="s">
        <v>7125</v>
      </c>
      <c r="N670" s="254" t="s">
        <v>26</v>
      </c>
      <c r="O670" s="254" t="s">
        <v>1510</v>
      </c>
      <c r="P670" s="254"/>
      <c r="Q670" s="254"/>
      <c r="R670" s="254"/>
      <c r="S670" s="255" t="s">
        <v>2710</v>
      </c>
      <c r="T670" s="255"/>
      <c r="U670" s="254"/>
      <c r="V670" s="254"/>
    </row>
    <row r="671" spans="1:22">
      <c r="A671" s="254">
        <v>670</v>
      </c>
      <c r="B671" s="254" t="s">
        <v>357</v>
      </c>
      <c r="C671" s="254" t="s">
        <v>358</v>
      </c>
      <c r="D671" s="254" t="s">
        <v>19</v>
      </c>
      <c r="E671" s="254" t="s">
        <v>7124</v>
      </c>
      <c r="F671" s="254" t="s">
        <v>2519</v>
      </c>
      <c r="G671" s="254">
        <v>2006</v>
      </c>
      <c r="H671" s="254">
        <v>50.237053000000003</v>
      </c>
      <c r="I671" s="254">
        <v>-100.320981</v>
      </c>
      <c r="J671" s="254" t="s">
        <v>42</v>
      </c>
      <c r="K671" s="254" t="s">
        <v>1510</v>
      </c>
      <c r="L671" s="254" t="s">
        <v>7126</v>
      </c>
      <c r="M671" s="254" t="s">
        <v>7126</v>
      </c>
      <c r="N671" s="254" t="s">
        <v>26</v>
      </c>
      <c r="O671" s="254" t="s">
        <v>1510</v>
      </c>
      <c r="P671" s="254"/>
      <c r="Q671" s="254"/>
      <c r="R671" s="254"/>
      <c r="S671" s="255" t="s">
        <v>2710</v>
      </c>
      <c r="T671" s="255"/>
      <c r="U671" s="254"/>
      <c r="V671" s="254"/>
    </row>
    <row r="672" spans="1:22">
      <c r="A672" s="254">
        <v>671</v>
      </c>
      <c r="B672" s="254" t="s">
        <v>357</v>
      </c>
      <c r="C672" s="254" t="s">
        <v>358</v>
      </c>
      <c r="D672" s="254" t="s">
        <v>19</v>
      </c>
      <c r="E672" s="254" t="s">
        <v>7124</v>
      </c>
      <c r="F672" s="254" t="s">
        <v>2519</v>
      </c>
      <c r="G672" s="254">
        <v>2006</v>
      </c>
      <c r="H672" s="254">
        <v>50.237053000000003</v>
      </c>
      <c r="I672" s="254">
        <v>-100.320981</v>
      </c>
      <c r="J672" s="254" t="s">
        <v>42</v>
      </c>
      <c r="K672" s="254" t="s">
        <v>1510</v>
      </c>
      <c r="L672" s="254" t="s">
        <v>7127</v>
      </c>
      <c r="M672" s="254" t="s">
        <v>7127</v>
      </c>
      <c r="N672" s="254" t="s">
        <v>26</v>
      </c>
      <c r="O672" s="254" t="s">
        <v>1510</v>
      </c>
      <c r="P672" s="254"/>
      <c r="Q672" s="254"/>
      <c r="R672" s="254"/>
      <c r="S672" s="255" t="s">
        <v>2710</v>
      </c>
      <c r="T672" s="255"/>
      <c r="U672" s="254"/>
      <c r="V672" s="254"/>
    </row>
    <row r="673" spans="1:22">
      <c r="A673" s="254">
        <v>672</v>
      </c>
      <c r="B673" s="254" t="s">
        <v>357</v>
      </c>
      <c r="C673" s="254" t="s">
        <v>358</v>
      </c>
      <c r="D673" s="254" t="s">
        <v>19</v>
      </c>
      <c r="E673" s="254" t="s">
        <v>2538</v>
      </c>
      <c r="F673" s="254" t="s">
        <v>2519</v>
      </c>
      <c r="G673" s="254">
        <v>2006</v>
      </c>
      <c r="H673" s="254">
        <v>49.175441900000003</v>
      </c>
      <c r="I673" s="254">
        <v>-101.630253</v>
      </c>
      <c r="J673" s="254" t="s">
        <v>42</v>
      </c>
      <c r="K673" s="254" t="s">
        <v>1510</v>
      </c>
      <c r="L673" s="254" t="s">
        <v>7128</v>
      </c>
      <c r="M673" s="254" t="s">
        <v>7128</v>
      </c>
      <c r="N673" s="254" t="s">
        <v>26</v>
      </c>
      <c r="O673" s="254" t="s">
        <v>1510</v>
      </c>
      <c r="P673" s="254"/>
      <c r="Q673" s="254"/>
      <c r="R673" s="254"/>
      <c r="S673" s="255" t="s">
        <v>2710</v>
      </c>
      <c r="T673" s="255"/>
      <c r="U673" s="254"/>
      <c r="V673" s="254"/>
    </row>
    <row r="674" spans="1:22">
      <c r="A674" s="254">
        <v>673</v>
      </c>
      <c r="B674" s="254" t="s">
        <v>357</v>
      </c>
      <c r="C674" s="254" t="s">
        <v>358</v>
      </c>
      <c r="D674" s="254" t="s">
        <v>19</v>
      </c>
      <c r="E674" s="254" t="s">
        <v>2538</v>
      </c>
      <c r="F674" s="254" t="s">
        <v>2519</v>
      </c>
      <c r="G674" s="254">
        <v>2007</v>
      </c>
      <c r="H674" s="254">
        <v>49.175441900000003</v>
      </c>
      <c r="I674" s="254">
        <v>-101.630253</v>
      </c>
      <c r="J674" s="254" t="s">
        <v>42</v>
      </c>
      <c r="K674" s="254" t="s">
        <v>1510</v>
      </c>
      <c r="L674" s="254" t="s">
        <v>7129</v>
      </c>
      <c r="M674" s="254" t="s">
        <v>7129</v>
      </c>
      <c r="N674" s="254" t="s">
        <v>26</v>
      </c>
      <c r="O674" s="254" t="s">
        <v>1510</v>
      </c>
      <c r="P674" s="254"/>
      <c r="Q674" s="254"/>
      <c r="R674" s="254"/>
      <c r="S674" s="255" t="s">
        <v>2710</v>
      </c>
      <c r="T674" s="255"/>
      <c r="U674" s="254"/>
      <c r="V674" s="254"/>
    </row>
    <row r="675" spans="1:22">
      <c r="A675" s="254">
        <v>674</v>
      </c>
      <c r="B675" s="254" t="s">
        <v>357</v>
      </c>
      <c r="C675" s="254" t="s">
        <v>358</v>
      </c>
      <c r="D675" s="254" t="s">
        <v>19</v>
      </c>
      <c r="E675" s="254" t="s">
        <v>2538</v>
      </c>
      <c r="F675" s="254" t="s">
        <v>2519</v>
      </c>
      <c r="G675" s="254">
        <v>2005</v>
      </c>
      <c r="H675" s="254">
        <v>49.175441900000003</v>
      </c>
      <c r="I675" s="254">
        <v>-101.630253</v>
      </c>
      <c r="J675" s="254" t="s">
        <v>42</v>
      </c>
      <c r="K675" s="254" t="s">
        <v>1510</v>
      </c>
      <c r="L675" s="254" t="s">
        <v>7130</v>
      </c>
      <c r="M675" s="254" t="s">
        <v>7130</v>
      </c>
      <c r="N675" s="254" t="s">
        <v>26</v>
      </c>
      <c r="O675" s="254" t="s">
        <v>1510</v>
      </c>
      <c r="P675" s="254"/>
      <c r="Q675" s="254"/>
      <c r="R675" s="254"/>
      <c r="S675" s="255" t="s">
        <v>2710</v>
      </c>
      <c r="T675" s="255"/>
      <c r="U675" s="254"/>
      <c r="V675" s="254"/>
    </row>
    <row r="676" spans="1:22">
      <c r="A676" s="254">
        <v>675</v>
      </c>
      <c r="B676" s="254" t="s">
        <v>357</v>
      </c>
      <c r="C676" s="254" t="s">
        <v>358</v>
      </c>
      <c r="D676" s="254" t="s">
        <v>19</v>
      </c>
      <c r="E676" s="254" t="s">
        <v>2538</v>
      </c>
      <c r="F676" s="254" t="s">
        <v>2519</v>
      </c>
      <c r="G676" s="254">
        <v>2005</v>
      </c>
      <c r="H676" s="254">
        <v>49.175441900000003</v>
      </c>
      <c r="I676" s="254">
        <v>-101.630253</v>
      </c>
      <c r="J676" s="254" t="s">
        <v>42</v>
      </c>
      <c r="K676" s="254" t="s">
        <v>1510</v>
      </c>
      <c r="L676" s="254" t="s">
        <v>7131</v>
      </c>
      <c r="M676" s="254" t="s">
        <v>7131</v>
      </c>
      <c r="N676" s="254" t="s">
        <v>26</v>
      </c>
      <c r="O676" s="254" t="s">
        <v>1510</v>
      </c>
      <c r="P676" s="254"/>
      <c r="Q676" s="254"/>
      <c r="R676" s="254"/>
      <c r="S676" s="255" t="s">
        <v>2710</v>
      </c>
      <c r="T676" s="255"/>
      <c r="U676" s="254"/>
      <c r="V676" s="254"/>
    </row>
    <row r="677" spans="1:22">
      <c r="A677" s="254">
        <v>676</v>
      </c>
      <c r="B677" s="254" t="s">
        <v>357</v>
      </c>
      <c r="C677" s="254" t="s">
        <v>358</v>
      </c>
      <c r="D677" s="254" t="s">
        <v>19</v>
      </c>
      <c r="E677" s="254" t="s">
        <v>2539</v>
      </c>
      <c r="F677" s="254" t="s">
        <v>2519</v>
      </c>
      <c r="G677" s="254">
        <v>2006</v>
      </c>
      <c r="H677" s="254">
        <v>49.173937899999999</v>
      </c>
      <c r="I677" s="254">
        <v>-101.7958095</v>
      </c>
      <c r="J677" s="254" t="s">
        <v>42</v>
      </c>
      <c r="K677" s="254" t="s">
        <v>1510</v>
      </c>
      <c r="L677" s="254" t="s">
        <v>7132</v>
      </c>
      <c r="M677" s="254" t="s">
        <v>7132</v>
      </c>
      <c r="N677" s="254" t="s">
        <v>26</v>
      </c>
      <c r="O677" s="254" t="s">
        <v>1510</v>
      </c>
      <c r="P677" s="254"/>
      <c r="Q677" s="254"/>
      <c r="R677" s="254"/>
      <c r="S677" s="255" t="s">
        <v>2710</v>
      </c>
      <c r="T677" s="255"/>
      <c r="U677" s="254"/>
      <c r="V677" s="254"/>
    </row>
    <row r="678" spans="1:22">
      <c r="A678" s="254">
        <v>677</v>
      </c>
      <c r="B678" s="254" t="s">
        <v>357</v>
      </c>
      <c r="C678" s="254" t="s">
        <v>358</v>
      </c>
      <c r="D678" s="254" t="s">
        <v>19</v>
      </c>
      <c r="E678" s="254" t="s">
        <v>2539</v>
      </c>
      <c r="F678" s="254" t="s">
        <v>2519</v>
      </c>
      <c r="G678" s="254">
        <v>2006</v>
      </c>
      <c r="H678" s="254">
        <v>49.173937899999999</v>
      </c>
      <c r="I678" s="254">
        <v>-101.7958095</v>
      </c>
      <c r="J678" s="254" t="s">
        <v>42</v>
      </c>
      <c r="K678" s="254" t="s">
        <v>1510</v>
      </c>
      <c r="L678" s="254" t="s">
        <v>7133</v>
      </c>
      <c r="M678" s="254" t="s">
        <v>7133</v>
      </c>
      <c r="N678" s="254" t="s">
        <v>26</v>
      </c>
      <c r="O678" s="254" t="s">
        <v>1510</v>
      </c>
      <c r="P678" s="254"/>
      <c r="Q678" s="254"/>
      <c r="R678" s="254"/>
      <c r="S678" s="255" t="s">
        <v>2710</v>
      </c>
      <c r="T678" s="255"/>
      <c r="U678" s="254"/>
      <c r="V678" s="254"/>
    </row>
    <row r="679" spans="1:22">
      <c r="A679" s="254">
        <v>678</v>
      </c>
      <c r="B679" s="254" t="s">
        <v>357</v>
      </c>
      <c r="C679" s="254" t="s">
        <v>358</v>
      </c>
      <c r="D679" s="254" t="s">
        <v>19</v>
      </c>
      <c r="E679" s="254" t="s">
        <v>2539</v>
      </c>
      <c r="F679" s="254" t="s">
        <v>2519</v>
      </c>
      <c r="G679" s="254">
        <v>2006</v>
      </c>
      <c r="H679" s="254">
        <v>49.173937899999999</v>
      </c>
      <c r="I679" s="254">
        <v>-101.7958095</v>
      </c>
      <c r="J679" s="254" t="s">
        <v>42</v>
      </c>
      <c r="K679" s="254" t="s">
        <v>1510</v>
      </c>
      <c r="L679" s="254" t="s">
        <v>7134</v>
      </c>
      <c r="M679" s="254" t="s">
        <v>7134</v>
      </c>
      <c r="N679" s="254" t="s">
        <v>26</v>
      </c>
      <c r="O679" s="254" t="s">
        <v>1510</v>
      </c>
      <c r="P679" s="254"/>
      <c r="Q679" s="254"/>
      <c r="R679" s="254"/>
      <c r="S679" s="255" t="s">
        <v>2710</v>
      </c>
      <c r="T679" s="255"/>
      <c r="U679" s="254"/>
      <c r="V679" s="254"/>
    </row>
    <row r="680" spans="1:22">
      <c r="A680" s="254">
        <v>679</v>
      </c>
      <c r="B680" s="254" t="s">
        <v>357</v>
      </c>
      <c r="C680" s="254" t="s">
        <v>358</v>
      </c>
      <c r="D680" s="254" t="s">
        <v>19</v>
      </c>
      <c r="E680" s="254" t="s">
        <v>2539</v>
      </c>
      <c r="F680" s="254" t="s">
        <v>2519</v>
      </c>
      <c r="G680" s="254">
        <v>2006</v>
      </c>
      <c r="H680" s="254">
        <v>49.173937899999999</v>
      </c>
      <c r="I680" s="254">
        <v>-101.7958095</v>
      </c>
      <c r="J680" s="254" t="s">
        <v>42</v>
      </c>
      <c r="K680" s="254" t="s">
        <v>1510</v>
      </c>
      <c r="L680" s="254" t="s">
        <v>7135</v>
      </c>
      <c r="M680" s="254" t="s">
        <v>7135</v>
      </c>
      <c r="N680" s="254" t="s">
        <v>26</v>
      </c>
      <c r="O680" s="254" t="s">
        <v>1510</v>
      </c>
      <c r="P680" s="254"/>
      <c r="Q680" s="254"/>
      <c r="R680" s="254"/>
      <c r="S680" s="255" t="s">
        <v>2710</v>
      </c>
      <c r="T680" s="255"/>
      <c r="U680" s="254"/>
      <c r="V680" s="254"/>
    </row>
    <row r="681" spans="1:22">
      <c r="A681" s="254">
        <v>680</v>
      </c>
      <c r="B681" s="254" t="s">
        <v>357</v>
      </c>
      <c r="C681" s="254" t="s">
        <v>358</v>
      </c>
      <c r="D681" s="254" t="s">
        <v>19</v>
      </c>
      <c r="E681" s="254" t="s">
        <v>2539</v>
      </c>
      <c r="F681" s="254" t="s">
        <v>2519</v>
      </c>
      <c r="G681" s="254">
        <v>2007</v>
      </c>
      <c r="H681" s="254">
        <v>49.173937899999999</v>
      </c>
      <c r="I681" s="254">
        <v>-101.7958095</v>
      </c>
      <c r="J681" s="254" t="s">
        <v>42</v>
      </c>
      <c r="K681" s="254" t="s">
        <v>1510</v>
      </c>
      <c r="L681" s="254" t="s">
        <v>7136</v>
      </c>
      <c r="M681" s="254" t="s">
        <v>7136</v>
      </c>
      <c r="N681" s="254" t="s">
        <v>26</v>
      </c>
      <c r="O681" s="254" t="s">
        <v>1510</v>
      </c>
      <c r="P681" s="254"/>
      <c r="Q681" s="254"/>
      <c r="R681" s="254"/>
      <c r="S681" s="255" t="s">
        <v>2710</v>
      </c>
      <c r="T681" s="255"/>
      <c r="U681" s="254"/>
      <c r="V681" s="254"/>
    </row>
    <row r="682" spans="1:22">
      <c r="A682" s="254">
        <v>681</v>
      </c>
      <c r="B682" s="254" t="s">
        <v>357</v>
      </c>
      <c r="C682" s="254" t="s">
        <v>358</v>
      </c>
      <c r="D682" s="254" t="s">
        <v>19</v>
      </c>
      <c r="E682" s="254" t="s">
        <v>2539</v>
      </c>
      <c r="F682" s="254" t="s">
        <v>2519</v>
      </c>
      <c r="G682" s="254">
        <v>2007</v>
      </c>
      <c r="H682" s="254">
        <v>49.173937899999999</v>
      </c>
      <c r="I682" s="254">
        <v>-101.7958095</v>
      </c>
      <c r="J682" s="254" t="s">
        <v>42</v>
      </c>
      <c r="K682" s="254" t="s">
        <v>1510</v>
      </c>
      <c r="L682" s="254" t="s">
        <v>7137</v>
      </c>
      <c r="M682" s="254" t="s">
        <v>7137</v>
      </c>
      <c r="N682" s="254" t="s">
        <v>26</v>
      </c>
      <c r="O682" s="254" t="s">
        <v>1510</v>
      </c>
      <c r="P682" s="254"/>
      <c r="Q682" s="254"/>
      <c r="R682" s="254"/>
      <c r="S682" s="255" t="s">
        <v>2710</v>
      </c>
      <c r="T682" s="255"/>
      <c r="U682" s="254"/>
      <c r="V682" s="254"/>
    </row>
    <row r="683" spans="1:22">
      <c r="A683" s="254">
        <v>682</v>
      </c>
      <c r="B683" s="254" t="s">
        <v>357</v>
      </c>
      <c r="C683" s="254" t="s">
        <v>358</v>
      </c>
      <c r="D683" s="254" t="s">
        <v>19</v>
      </c>
      <c r="E683" s="254" t="s">
        <v>2539</v>
      </c>
      <c r="F683" s="254" t="s">
        <v>2519</v>
      </c>
      <c r="G683" s="254">
        <v>2005</v>
      </c>
      <c r="H683" s="254">
        <v>49.173937899999999</v>
      </c>
      <c r="I683" s="254">
        <v>-101.7958095</v>
      </c>
      <c r="J683" s="254" t="s">
        <v>42</v>
      </c>
      <c r="K683" s="254" t="s">
        <v>1510</v>
      </c>
      <c r="L683" s="254" t="s">
        <v>7138</v>
      </c>
      <c r="M683" s="254" t="s">
        <v>7138</v>
      </c>
      <c r="N683" s="254" t="s">
        <v>26</v>
      </c>
      <c r="O683" s="254" t="s">
        <v>1510</v>
      </c>
      <c r="P683" s="254"/>
      <c r="Q683" s="254"/>
      <c r="R683" s="254"/>
      <c r="S683" s="255" t="s">
        <v>2710</v>
      </c>
      <c r="T683" s="255"/>
      <c r="U683" s="254"/>
      <c r="V683" s="254"/>
    </row>
    <row r="684" spans="1:22">
      <c r="A684" s="254">
        <v>683</v>
      </c>
      <c r="B684" s="254" t="s">
        <v>357</v>
      </c>
      <c r="C684" s="254" t="s">
        <v>358</v>
      </c>
      <c r="D684" s="254" t="s">
        <v>19</v>
      </c>
      <c r="E684" s="254" t="s">
        <v>2539</v>
      </c>
      <c r="F684" s="254" t="s">
        <v>2519</v>
      </c>
      <c r="G684" s="254">
        <v>2005</v>
      </c>
      <c r="H684" s="254">
        <v>49.173937899999999</v>
      </c>
      <c r="I684" s="254">
        <v>-101.7958095</v>
      </c>
      <c r="J684" s="254" t="s">
        <v>42</v>
      </c>
      <c r="K684" s="254" t="s">
        <v>1510</v>
      </c>
      <c r="L684" s="254" t="s">
        <v>7139</v>
      </c>
      <c r="M684" s="254" t="s">
        <v>7139</v>
      </c>
      <c r="N684" s="254" t="s">
        <v>26</v>
      </c>
      <c r="O684" s="254" t="s">
        <v>1510</v>
      </c>
      <c r="P684" s="254"/>
      <c r="Q684" s="254"/>
      <c r="R684" s="254"/>
      <c r="S684" s="255" t="s">
        <v>2710</v>
      </c>
      <c r="T684" s="255"/>
      <c r="U684" s="254"/>
      <c r="V684" s="254"/>
    </row>
    <row r="685" spans="1:22">
      <c r="A685" s="254">
        <v>684</v>
      </c>
      <c r="B685" s="254" t="s">
        <v>357</v>
      </c>
      <c r="C685" s="254" t="s">
        <v>358</v>
      </c>
      <c r="D685" s="254" t="s">
        <v>19</v>
      </c>
      <c r="E685" s="254" t="s">
        <v>2539</v>
      </c>
      <c r="F685" s="254" t="s">
        <v>2519</v>
      </c>
      <c r="G685" s="254">
        <v>2005</v>
      </c>
      <c r="H685" s="254">
        <v>49.173937899999999</v>
      </c>
      <c r="I685" s="254">
        <v>-101.7958095</v>
      </c>
      <c r="J685" s="254" t="s">
        <v>42</v>
      </c>
      <c r="K685" s="254" t="s">
        <v>1510</v>
      </c>
      <c r="L685" s="254" t="s">
        <v>7140</v>
      </c>
      <c r="M685" s="254" t="s">
        <v>7140</v>
      </c>
      <c r="N685" s="254" t="s">
        <v>26</v>
      </c>
      <c r="O685" s="254" t="s">
        <v>1510</v>
      </c>
      <c r="P685" s="254"/>
      <c r="Q685" s="254"/>
      <c r="R685" s="254"/>
      <c r="S685" s="255" t="s">
        <v>2710</v>
      </c>
      <c r="T685" s="255"/>
      <c r="U685" s="254"/>
      <c r="V685" s="254"/>
    </row>
    <row r="686" spans="1:22">
      <c r="A686" s="254">
        <v>685</v>
      </c>
      <c r="B686" s="254" t="s">
        <v>357</v>
      </c>
      <c r="C686" s="254" t="s">
        <v>358</v>
      </c>
      <c r="D686" s="254" t="s">
        <v>19</v>
      </c>
      <c r="E686" s="254" t="s">
        <v>2539</v>
      </c>
      <c r="F686" s="254" t="s">
        <v>2519</v>
      </c>
      <c r="G686" s="254">
        <v>2005</v>
      </c>
      <c r="H686" s="254">
        <v>49.173937899999999</v>
      </c>
      <c r="I686" s="254">
        <v>-101.7958095</v>
      </c>
      <c r="J686" s="254" t="s">
        <v>42</v>
      </c>
      <c r="K686" s="254" t="s">
        <v>1510</v>
      </c>
      <c r="L686" s="254" t="s">
        <v>7141</v>
      </c>
      <c r="M686" s="254" t="s">
        <v>7141</v>
      </c>
      <c r="N686" s="254" t="s">
        <v>26</v>
      </c>
      <c r="O686" s="254" t="s">
        <v>1510</v>
      </c>
      <c r="P686" s="254"/>
      <c r="Q686" s="254"/>
      <c r="R686" s="254"/>
      <c r="S686" s="255" t="s">
        <v>2710</v>
      </c>
      <c r="T686" s="255"/>
      <c r="U686" s="254"/>
      <c r="V686" s="254"/>
    </row>
    <row r="687" spans="1:22">
      <c r="A687" s="254">
        <v>686</v>
      </c>
      <c r="B687" s="254" t="s">
        <v>357</v>
      </c>
      <c r="C687" s="254" t="s">
        <v>358</v>
      </c>
      <c r="D687" s="254" t="s">
        <v>19</v>
      </c>
      <c r="E687" s="254" t="s">
        <v>2539</v>
      </c>
      <c r="F687" s="254" t="s">
        <v>2519</v>
      </c>
      <c r="G687" s="254">
        <v>2005</v>
      </c>
      <c r="H687" s="254">
        <v>49.173937899999999</v>
      </c>
      <c r="I687" s="254">
        <v>-101.7958095</v>
      </c>
      <c r="J687" s="254" t="s">
        <v>42</v>
      </c>
      <c r="K687" s="254" t="s">
        <v>1510</v>
      </c>
      <c r="L687" s="254" t="s">
        <v>7142</v>
      </c>
      <c r="M687" s="254" t="s">
        <v>7142</v>
      </c>
      <c r="N687" s="254" t="s">
        <v>26</v>
      </c>
      <c r="O687" s="254" t="s">
        <v>1510</v>
      </c>
      <c r="P687" s="254"/>
      <c r="Q687" s="254"/>
      <c r="R687" s="254"/>
      <c r="S687" s="255" t="s">
        <v>2710</v>
      </c>
      <c r="T687" s="255"/>
      <c r="U687" s="254"/>
      <c r="V687" s="254"/>
    </row>
    <row r="688" spans="1:22">
      <c r="A688" s="254">
        <v>687</v>
      </c>
      <c r="B688" s="254" t="s">
        <v>357</v>
      </c>
      <c r="C688" s="254" t="s">
        <v>358</v>
      </c>
      <c r="D688" s="254" t="s">
        <v>19</v>
      </c>
      <c r="E688" s="254" t="s">
        <v>2539</v>
      </c>
      <c r="F688" s="254" t="s">
        <v>2519</v>
      </c>
      <c r="G688" s="254">
        <v>2005</v>
      </c>
      <c r="H688" s="254">
        <v>49.173937899999999</v>
      </c>
      <c r="I688" s="254">
        <v>-101.7958095</v>
      </c>
      <c r="J688" s="254" t="s">
        <v>42</v>
      </c>
      <c r="K688" s="254" t="s">
        <v>1510</v>
      </c>
      <c r="L688" s="254" t="s">
        <v>7143</v>
      </c>
      <c r="M688" s="254" t="s">
        <v>7143</v>
      </c>
      <c r="N688" s="254" t="s">
        <v>26</v>
      </c>
      <c r="O688" s="254" t="s">
        <v>1510</v>
      </c>
      <c r="P688" s="254"/>
      <c r="Q688" s="254"/>
      <c r="R688" s="254"/>
      <c r="S688" s="255" t="s">
        <v>2710</v>
      </c>
      <c r="T688" s="255"/>
      <c r="U688" s="254"/>
      <c r="V688" s="254"/>
    </row>
    <row r="689" spans="1:22">
      <c r="A689" s="254">
        <v>688</v>
      </c>
      <c r="B689" s="254" t="s">
        <v>357</v>
      </c>
      <c r="C689" s="254" t="s">
        <v>358</v>
      </c>
      <c r="D689" s="254" t="s">
        <v>19</v>
      </c>
      <c r="E689" s="254" t="s">
        <v>7144</v>
      </c>
      <c r="F689" s="254" t="s">
        <v>2519</v>
      </c>
      <c r="G689" s="254">
        <v>2005</v>
      </c>
      <c r="H689" s="254">
        <v>49.607477000000003</v>
      </c>
      <c r="I689" s="254">
        <v>-100.031541</v>
      </c>
      <c r="J689" s="254" t="s">
        <v>42</v>
      </c>
      <c r="K689" s="254" t="s">
        <v>1510</v>
      </c>
      <c r="L689" s="254" t="s">
        <v>7145</v>
      </c>
      <c r="M689" s="254" t="s">
        <v>7145</v>
      </c>
      <c r="N689" s="254" t="s">
        <v>26</v>
      </c>
      <c r="O689" s="254" t="s">
        <v>1510</v>
      </c>
      <c r="P689" s="254"/>
      <c r="Q689" s="254"/>
      <c r="R689" s="254"/>
      <c r="S689" s="255" t="s">
        <v>2710</v>
      </c>
      <c r="T689" s="255"/>
      <c r="U689" s="254"/>
      <c r="V689" s="254"/>
    </row>
    <row r="690" spans="1:22">
      <c r="A690" s="254">
        <v>689</v>
      </c>
      <c r="B690" s="254" t="s">
        <v>357</v>
      </c>
      <c r="C690" s="254" t="s">
        <v>358</v>
      </c>
      <c r="D690" s="254" t="s">
        <v>19</v>
      </c>
      <c r="E690" s="254" t="s">
        <v>7146</v>
      </c>
      <c r="F690" s="254" t="s">
        <v>2519</v>
      </c>
      <c r="G690" s="254">
        <v>2007</v>
      </c>
      <c r="H690" s="254">
        <v>53.280208600000002</v>
      </c>
      <c r="I690" s="254">
        <v>-103.58752610000001</v>
      </c>
      <c r="J690" s="254" t="s">
        <v>42</v>
      </c>
      <c r="K690" s="254" t="s">
        <v>1510</v>
      </c>
      <c r="L690" s="254" t="s">
        <v>7147</v>
      </c>
      <c r="M690" s="254" t="s">
        <v>7147</v>
      </c>
      <c r="N690" s="254" t="s">
        <v>26</v>
      </c>
      <c r="O690" s="254" t="s">
        <v>1510</v>
      </c>
      <c r="P690" s="254"/>
      <c r="Q690" s="254"/>
      <c r="R690" s="254"/>
      <c r="S690" s="255" t="s">
        <v>2710</v>
      </c>
      <c r="T690" s="255"/>
      <c r="U690" s="254"/>
      <c r="V690" s="254"/>
    </row>
    <row r="691" spans="1:22">
      <c r="A691" s="254">
        <v>690</v>
      </c>
      <c r="B691" s="254" t="s">
        <v>357</v>
      </c>
      <c r="C691" s="254" t="s">
        <v>358</v>
      </c>
      <c r="D691" s="254" t="s">
        <v>19</v>
      </c>
      <c r="E691" s="254" t="s">
        <v>7146</v>
      </c>
      <c r="F691" s="254" t="s">
        <v>2519</v>
      </c>
      <c r="G691" s="254">
        <v>2007</v>
      </c>
      <c r="H691" s="254">
        <v>53.280208600000002</v>
      </c>
      <c r="I691" s="254">
        <v>-103.58752610000001</v>
      </c>
      <c r="J691" s="254" t="s">
        <v>42</v>
      </c>
      <c r="K691" s="254" t="s">
        <v>1510</v>
      </c>
      <c r="L691" s="254" t="s">
        <v>7148</v>
      </c>
      <c r="M691" s="254" t="s">
        <v>7148</v>
      </c>
      <c r="N691" s="254" t="s">
        <v>26</v>
      </c>
      <c r="O691" s="254" t="s">
        <v>1510</v>
      </c>
      <c r="P691" s="254"/>
      <c r="Q691" s="254"/>
      <c r="R691" s="254"/>
      <c r="S691" s="255" t="s">
        <v>2710</v>
      </c>
      <c r="T691" s="255"/>
      <c r="U691" s="254"/>
      <c r="V691" s="254"/>
    </row>
    <row r="692" spans="1:22">
      <c r="A692" s="254">
        <v>691</v>
      </c>
      <c r="B692" s="254" t="s">
        <v>357</v>
      </c>
      <c r="C692" s="254" t="s">
        <v>358</v>
      </c>
      <c r="D692" s="254" t="s">
        <v>19</v>
      </c>
      <c r="E692" s="254" t="s">
        <v>7146</v>
      </c>
      <c r="F692" s="254" t="s">
        <v>2519</v>
      </c>
      <c r="G692" s="254">
        <v>2005</v>
      </c>
      <c r="H692" s="254">
        <v>53.280208600000002</v>
      </c>
      <c r="I692" s="254">
        <v>-103.58752610000001</v>
      </c>
      <c r="J692" s="254" t="s">
        <v>42</v>
      </c>
      <c r="K692" s="254" t="s">
        <v>1510</v>
      </c>
      <c r="L692" s="254" t="s">
        <v>7149</v>
      </c>
      <c r="M692" s="254" t="s">
        <v>7149</v>
      </c>
      <c r="N692" s="254" t="s">
        <v>26</v>
      </c>
      <c r="O692" s="254" t="s">
        <v>1510</v>
      </c>
      <c r="P692" s="254"/>
      <c r="Q692" s="254"/>
      <c r="R692" s="254"/>
      <c r="S692" s="255" t="s">
        <v>2710</v>
      </c>
      <c r="T692" s="255"/>
      <c r="U692" s="254"/>
      <c r="V692" s="254"/>
    </row>
    <row r="693" spans="1:22">
      <c r="A693" s="254">
        <v>692</v>
      </c>
      <c r="B693" s="254" t="s">
        <v>357</v>
      </c>
      <c r="C693" s="254" t="s">
        <v>358</v>
      </c>
      <c r="D693" s="254" t="s">
        <v>19</v>
      </c>
      <c r="E693" s="254" t="s">
        <v>7146</v>
      </c>
      <c r="F693" s="254" t="s">
        <v>2519</v>
      </c>
      <c r="G693" s="254">
        <v>2005</v>
      </c>
      <c r="H693" s="254">
        <v>53.280208600000002</v>
      </c>
      <c r="I693" s="254">
        <v>-103.58752610000001</v>
      </c>
      <c r="J693" s="254" t="s">
        <v>42</v>
      </c>
      <c r="K693" s="254" t="s">
        <v>1510</v>
      </c>
      <c r="L693" s="254" t="s">
        <v>7150</v>
      </c>
      <c r="M693" s="254" t="s">
        <v>7150</v>
      </c>
      <c r="N693" s="254" t="s">
        <v>26</v>
      </c>
      <c r="O693" s="254" t="s">
        <v>1510</v>
      </c>
      <c r="P693" s="254"/>
      <c r="Q693" s="254"/>
      <c r="R693" s="254"/>
      <c r="S693" s="255" t="s">
        <v>2710</v>
      </c>
      <c r="T693" s="255"/>
      <c r="U693" s="254"/>
      <c r="V693" s="254"/>
    </row>
    <row r="694" spans="1:22">
      <c r="A694" s="254">
        <v>693</v>
      </c>
      <c r="B694" s="254" t="s">
        <v>357</v>
      </c>
      <c r="C694" s="254" t="s">
        <v>358</v>
      </c>
      <c r="D694" s="254" t="s">
        <v>19</v>
      </c>
      <c r="E694" s="254" t="s">
        <v>2540</v>
      </c>
      <c r="F694" s="254" t="s">
        <v>2519</v>
      </c>
      <c r="G694" s="254">
        <v>2007</v>
      </c>
      <c r="H694" s="254">
        <v>50.852276199999999</v>
      </c>
      <c r="I694" s="254">
        <v>-113.4696912</v>
      </c>
      <c r="J694" s="254" t="s">
        <v>42</v>
      </c>
      <c r="K694" s="254" t="s">
        <v>1510</v>
      </c>
      <c r="L694" s="254" t="s">
        <v>7151</v>
      </c>
      <c r="M694" s="254" t="s">
        <v>7151</v>
      </c>
      <c r="N694" s="254" t="s">
        <v>26</v>
      </c>
      <c r="O694" s="254" t="s">
        <v>1510</v>
      </c>
      <c r="P694" s="254"/>
      <c r="Q694" s="254"/>
      <c r="R694" s="254"/>
      <c r="S694" s="255" t="s">
        <v>2710</v>
      </c>
      <c r="T694" s="255"/>
      <c r="U694" s="254"/>
      <c r="V694" s="254"/>
    </row>
    <row r="695" spans="1:22">
      <c r="A695" s="254">
        <v>694</v>
      </c>
      <c r="B695" s="254" t="s">
        <v>357</v>
      </c>
      <c r="C695" s="254" t="s">
        <v>358</v>
      </c>
      <c r="D695" s="254" t="s">
        <v>19</v>
      </c>
      <c r="E695" s="254" t="s">
        <v>2541</v>
      </c>
      <c r="F695" s="254" t="s">
        <v>2519</v>
      </c>
      <c r="G695" s="254">
        <v>2005</v>
      </c>
      <c r="H695" s="254">
        <v>49.093895799999999</v>
      </c>
      <c r="I695" s="254">
        <v>-99.341466999999994</v>
      </c>
      <c r="J695" s="254" t="s">
        <v>42</v>
      </c>
      <c r="K695" s="254" t="s">
        <v>1510</v>
      </c>
      <c r="L695" s="254" t="s">
        <v>7152</v>
      </c>
      <c r="M695" s="254" t="s">
        <v>7152</v>
      </c>
      <c r="N695" s="254" t="s">
        <v>26</v>
      </c>
      <c r="O695" s="254" t="s">
        <v>1510</v>
      </c>
      <c r="P695" s="254"/>
      <c r="Q695" s="254"/>
      <c r="R695" s="254"/>
      <c r="S695" s="255" t="s">
        <v>2710</v>
      </c>
      <c r="T695" s="255"/>
      <c r="U695" s="254"/>
      <c r="V695" s="254"/>
    </row>
    <row r="696" spans="1:22">
      <c r="A696" s="254">
        <v>695</v>
      </c>
      <c r="B696" s="254" t="s">
        <v>357</v>
      </c>
      <c r="C696" s="254" t="s">
        <v>358</v>
      </c>
      <c r="D696" s="254" t="s">
        <v>19</v>
      </c>
      <c r="E696" s="254" t="s">
        <v>2542</v>
      </c>
      <c r="F696" s="254" t="s">
        <v>2519</v>
      </c>
      <c r="G696" s="254">
        <v>2007</v>
      </c>
      <c r="H696" s="254">
        <v>50.586613</v>
      </c>
      <c r="I696" s="254">
        <v>-112.0357509</v>
      </c>
      <c r="J696" s="254" t="s">
        <v>42</v>
      </c>
      <c r="K696" s="254" t="s">
        <v>1510</v>
      </c>
      <c r="L696" s="254" t="s">
        <v>7153</v>
      </c>
      <c r="M696" s="254" t="s">
        <v>7153</v>
      </c>
      <c r="N696" s="254" t="s">
        <v>26</v>
      </c>
      <c r="O696" s="254" t="s">
        <v>1510</v>
      </c>
      <c r="P696" s="254"/>
      <c r="Q696" s="254"/>
      <c r="R696" s="254"/>
      <c r="S696" s="255" t="s">
        <v>2710</v>
      </c>
      <c r="T696" s="255"/>
      <c r="U696" s="254"/>
      <c r="V696" s="254"/>
    </row>
    <row r="697" spans="1:22">
      <c r="A697" s="254">
        <v>696</v>
      </c>
      <c r="B697" s="254" t="s">
        <v>357</v>
      </c>
      <c r="C697" s="254" t="s">
        <v>358</v>
      </c>
      <c r="D697" s="254" t="s">
        <v>19</v>
      </c>
      <c r="E697" s="254" t="s">
        <v>2542</v>
      </c>
      <c r="F697" s="254" t="s">
        <v>2519</v>
      </c>
      <c r="G697" s="254">
        <v>2007</v>
      </c>
      <c r="H697" s="254">
        <v>50.586613</v>
      </c>
      <c r="I697" s="254">
        <v>-112.0357509</v>
      </c>
      <c r="J697" s="254" t="s">
        <v>42</v>
      </c>
      <c r="K697" s="254" t="s">
        <v>1510</v>
      </c>
      <c r="L697" s="254" t="s">
        <v>7154</v>
      </c>
      <c r="M697" s="254" t="s">
        <v>7154</v>
      </c>
      <c r="N697" s="254" t="s">
        <v>26</v>
      </c>
      <c r="O697" s="254" t="s">
        <v>1510</v>
      </c>
      <c r="P697" s="254"/>
      <c r="Q697" s="254"/>
      <c r="R697" s="254"/>
      <c r="S697" s="255" t="s">
        <v>2710</v>
      </c>
      <c r="T697" s="255"/>
      <c r="U697" s="254"/>
      <c r="V697" s="254"/>
    </row>
    <row r="698" spans="1:22">
      <c r="A698" s="254">
        <v>697</v>
      </c>
      <c r="B698" s="254" t="s">
        <v>357</v>
      </c>
      <c r="C698" s="254" t="s">
        <v>358</v>
      </c>
      <c r="D698" s="254" t="s">
        <v>19</v>
      </c>
      <c r="E698" s="254" t="s">
        <v>2542</v>
      </c>
      <c r="F698" s="254" t="s">
        <v>2519</v>
      </c>
      <c r="G698" s="254">
        <v>2007</v>
      </c>
      <c r="H698" s="254">
        <v>50.586613</v>
      </c>
      <c r="I698" s="254">
        <v>-112.0357509</v>
      </c>
      <c r="J698" s="254" t="s">
        <v>42</v>
      </c>
      <c r="K698" s="254" t="s">
        <v>1510</v>
      </c>
      <c r="L698" s="254" t="s">
        <v>7155</v>
      </c>
      <c r="M698" s="254" t="s">
        <v>7155</v>
      </c>
      <c r="N698" s="254" t="s">
        <v>26</v>
      </c>
      <c r="O698" s="254" t="s">
        <v>1510</v>
      </c>
      <c r="P698" s="254"/>
      <c r="Q698" s="254"/>
      <c r="R698" s="254"/>
      <c r="S698" s="255" t="s">
        <v>2710</v>
      </c>
      <c r="T698" s="255"/>
      <c r="U698" s="254"/>
      <c r="V698" s="254"/>
    </row>
    <row r="699" spans="1:22">
      <c r="A699" s="254">
        <v>698</v>
      </c>
      <c r="B699" s="254" t="s">
        <v>357</v>
      </c>
      <c r="C699" s="254" t="s">
        <v>358</v>
      </c>
      <c r="D699" s="254" t="s">
        <v>19</v>
      </c>
      <c r="E699" s="254" t="s">
        <v>2542</v>
      </c>
      <c r="F699" s="254" t="s">
        <v>2519</v>
      </c>
      <c r="G699" s="254">
        <v>2007</v>
      </c>
      <c r="H699" s="254">
        <v>50.586613</v>
      </c>
      <c r="I699" s="254">
        <v>-112.0357509</v>
      </c>
      <c r="J699" s="254" t="s">
        <v>42</v>
      </c>
      <c r="K699" s="254" t="s">
        <v>1510</v>
      </c>
      <c r="L699" s="254" t="s">
        <v>7156</v>
      </c>
      <c r="M699" s="254" t="s">
        <v>7156</v>
      </c>
      <c r="N699" s="254" t="s">
        <v>26</v>
      </c>
      <c r="O699" s="254" t="s">
        <v>1510</v>
      </c>
      <c r="P699" s="254"/>
      <c r="Q699" s="254"/>
      <c r="R699" s="254"/>
      <c r="S699" s="255" t="s">
        <v>2710</v>
      </c>
      <c r="T699" s="255"/>
      <c r="U699" s="254"/>
      <c r="V699" s="254"/>
    </row>
    <row r="700" spans="1:22">
      <c r="A700" s="254">
        <v>699</v>
      </c>
      <c r="B700" s="254" t="s">
        <v>357</v>
      </c>
      <c r="C700" s="254" t="s">
        <v>358</v>
      </c>
      <c r="D700" s="254" t="s">
        <v>19</v>
      </c>
      <c r="E700" s="254" t="s">
        <v>2542</v>
      </c>
      <c r="F700" s="254" t="s">
        <v>2519</v>
      </c>
      <c r="G700" s="254">
        <v>2007</v>
      </c>
      <c r="H700" s="254">
        <v>50.586613</v>
      </c>
      <c r="I700" s="254">
        <v>-112.0357509</v>
      </c>
      <c r="J700" s="254" t="s">
        <v>42</v>
      </c>
      <c r="K700" s="254" t="s">
        <v>1510</v>
      </c>
      <c r="L700" s="254" t="s">
        <v>7157</v>
      </c>
      <c r="M700" s="254" t="s">
        <v>7157</v>
      </c>
      <c r="N700" s="254" t="s">
        <v>26</v>
      </c>
      <c r="O700" s="254" t="s">
        <v>1510</v>
      </c>
      <c r="P700" s="254"/>
      <c r="Q700" s="254"/>
      <c r="R700" s="254"/>
      <c r="S700" s="255" t="s">
        <v>2710</v>
      </c>
      <c r="T700" s="255"/>
      <c r="U700" s="254"/>
      <c r="V700" s="254"/>
    </row>
    <row r="701" spans="1:22">
      <c r="A701" s="254">
        <v>700</v>
      </c>
      <c r="B701" s="254" t="s">
        <v>357</v>
      </c>
      <c r="C701" s="254" t="s">
        <v>358</v>
      </c>
      <c r="D701" s="254" t="s">
        <v>19</v>
      </c>
      <c r="E701" s="254" t="s">
        <v>2542</v>
      </c>
      <c r="F701" s="254" t="s">
        <v>2519</v>
      </c>
      <c r="G701" s="254">
        <v>2007</v>
      </c>
      <c r="H701" s="254">
        <v>50.586613</v>
      </c>
      <c r="I701" s="254">
        <v>-112.0357509</v>
      </c>
      <c r="J701" s="254" t="s">
        <v>42</v>
      </c>
      <c r="K701" s="254" t="s">
        <v>1510</v>
      </c>
      <c r="L701" s="254" t="s">
        <v>7158</v>
      </c>
      <c r="M701" s="254" t="s">
        <v>7158</v>
      </c>
      <c r="N701" s="254" t="s">
        <v>26</v>
      </c>
      <c r="O701" s="254" t="s">
        <v>1510</v>
      </c>
      <c r="P701" s="254"/>
      <c r="Q701" s="254"/>
      <c r="R701" s="254"/>
      <c r="S701" s="255" t="s">
        <v>2710</v>
      </c>
      <c r="T701" s="255"/>
      <c r="U701" s="254"/>
      <c r="V701" s="254"/>
    </row>
    <row r="702" spans="1:22">
      <c r="A702" s="254">
        <v>701</v>
      </c>
      <c r="B702" s="254" t="s">
        <v>357</v>
      </c>
      <c r="C702" s="254" t="s">
        <v>358</v>
      </c>
      <c r="D702" s="254" t="s">
        <v>19</v>
      </c>
      <c r="E702" s="254" t="s">
        <v>2542</v>
      </c>
      <c r="F702" s="254" t="s">
        <v>2519</v>
      </c>
      <c r="G702" s="254">
        <v>2007</v>
      </c>
      <c r="H702" s="254">
        <v>50.586613</v>
      </c>
      <c r="I702" s="254">
        <v>-112.0357509</v>
      </c>
      <c r="J702" s="254" t="s">
        <v>42</v>
      </c>
      <c r="K702" s="254" t="s">
        <v>1510</v>
      </c>
      <c r="L702" s="254" t="s">
        <v>7159</v>
      </c>
      <c r="M702" s="254" t="s">
        <v>7159</v>
      </c>
      <c r="N702" s="254" t="s">
        <v>26</v>
      </c>
      <c r="O702" s="254" t="s">
        <v>1510</v>
      </c>
      <c r="P702" s="254"/>
      <c r="Q702" s="254"/>
      <c r="R702" s="254"/>
      <c r="S702" s="255" t="s">
        <v>2710</v>
      </c>
      <c r="T702" s="255"/>
      <c r="U702" s="254"/>
      <c r="V702" s="254"/>
    </row>
    <row r="703" spans="1:22">
      <c r="A703" s="254">
        <v>702</v>
      </c>
      <c r="B703" s="254" t="s">
        <v>357</v>
      </c>
      <c r="C703" s="254" t="s">
        <v>358</v>
      </c>
      <c r="D703" s="254" t="s">
        <v>19</v>
      </c>
      <c r="E703" s="254" t="s">
        <v>2542</v>
      </c>
      <c r="F703" s="254" t="s">
        <v>2519</v>
      </c>
      <c r="G703" s="254">
        <v>2007</v>
      </c>
      <c r="H703" s="254">
        <v>50.586613</v>
      </c>
      <c r="I703" s="254">
        <v>-112.0357509</v>
      </c>
      <c r="J703" s="254" t="s">
        <v>42</v>
      </c>
      <c r="K703" s="254" t="s">
        <v>1510</v>
      </c>
      <c r="L703" s="254" t="s">
        <v>7160</v>
      </c>
      <c r="M703" s="254" t="s">
        <v>7160</v>
      </c>
      <c r="N703" s="254" t="s">
        <v>26</v>
      </c>
      <c r="O703" s="254" t="s">
        <v>1510</v>
      </c>
      <c r="P703" s="254"/>
      <c r="Q703" s="254"/>
      <c r="R703" s="254"/>
      <c r="S703" s="255" t="s">
        <v>2710</v>
      </c>
      <c r="T703" s="255"/>
      <c r="U703" s="254"/>
      <c r="V703" s="254"/>
    </row>
    <row r="704" spans="1:22">
      <c r="A704" s="254">
        <v>703</v>
      </c>
      <c r="B704" s="254" t="s">
        <v>357</v>
      </c>
      <c r="C704" s="254" t="s">
        <v>358</v>
      </c>
      <c r="D704" s="254" t="s">
        <v>19</v>
      </c>
      <c r="E704" s="254" t="s">
        <v>2542</v>
      </c>
      <c r="F704" s="254" t="s">
        <v>2519</v>
      </c>
      <c r="G704" s="254">
        <v>2007</v>
      </c>
      <c r="H704" s="254">
        <v>50.586613</v>
      </c>
      <c r="I704" s="254">
        <v>-112.0357509</v>
      </c>
      <c r="J704" s="254" t="s">
        <v>42</v>
      </c>
      <c r="K704" s="254" t="s">
        <v>1510</v>
      </c>
      <c r="L704" s="254" t="s">
        <v>7161</v>
      </c>
      <c r="M704" s="254" t="s">
        <v>7161</v>
      </c>
      <c r="N704" s="254" t="s">
        <v>26</v>
      </c>
      <c r="O704" s="254" t="s">
        <v>1510</v>
      </c>
      <c r="P704" s="254"/>
      <c r="Q704" s="254"/>
      <c r="R704" s="254"/>
      <c r="S704" s="255" t="s">
        <v>2710</v>
      </c>
      <c r="T704" s="255"/>
      <c r="U704" s="254"/>
      <c r="V704" s="254"/>
    </row>
    <row r="705" spans="1:22">
      <c r="A705" s="254">
        <v>704</v>
      </c>
      <c r="B705" s="254" t="s">
        <v>357</v>
      </c>
      <c r="C705" s="254" t="s">
        <v>358</v>
      </c>
      <c r="D705" s="254" t="s">
        <v>19</v>
      </c>
      <c r="E705" s="254" t="s">
        <v>2542</v>
      </c>
      <c r="F705" s="254" t="s">
        <v>2519</v>
      </c>
      <c r="G705" s="254">
        <v>2007</v>
      </c>
      <c r="H705" s="254">
        <v>50.586613</v>
      </c>
      <c r="I705" s="254">
        <v>-112.0357509</v>
      </c>
      <c r="J705" s="254" t="s">
        <v>42</v>
      </c>
      <c r="K705" s="254" t="s">
        <v>1510</v>
      </c>
      <c r="L705" s="254" t="s">
        <v>7162</v>
      </c>
      <c r="M705" s="254" t="s">
        <v>7162</v>
      </c>
      <c r="N705" s="254" t="s">
        <v>26</v>
      </c>
      <c r="O705" s="254" t="s">
        <v>1510</v>
      </c>
      <c r="P705" s="254"/>
      <c r="Q705" s="254"/>
      <c r="R705" s="254"/>
      <c r="S705" s="255" t="s">
        <v>2710</v>
      </c>
      <c r="T705" s="255"/>
      <c r="U705" s="254"/>
      <c r="V705" s="254"/>
    </row>
    <row r="706" spans="1:22">
      <c r="A706" s="254">
        <v>705</v>
      </c>
      <c r="B706" s="254" t="s">
        <v>357</v>
      </c>
      <c r="C706" s="254" t="s">
        <v>358</v>
      </c>
      <c r="D706" s="254" t="s">
        <v>19</v>
      </c>
      <c r="E706" s="254" t="s">
        <v>2542</v>
      </c>
      <c r="F706" s="254" t="s">
        <v>2519</v>
      </c>
      <c r="G706" s="254">
        <v>2007</v>
      </c>
      <c r="H706" s="254">
        <v>50.586613</v>
      </c>
      <c r="I706" s="254">
        <v>-112.0357509</v>
      </c>
      <c r="J706" s="254" t="s">
        <v>42</v>
      </c>
      <c r="K706" s="254" t="s">
        <v>1510</v>
      </c>
      <c r="L706" s="254" t="s">
        <v>7163</v>
      </c>
      <c r="M706" s="254" t="s">
        <v>7163</v>
      </c>
      <c r="N706" s="254" t="s">
        <v>26</v>
      </c>
      <c r="O706" s="254" t="s">
        <v>1510</v>
      </c>
      <c r="P706" s="254"/>
      <c r="Q706" s="254"/>
      <c r="R706" s="254"/>
      <c r="S706" s="255" t="s">
        <v>2710</v>
      </c>
      <c r="T706" s="255"/>
      <c r="U706" s="254"/>
      <c r="V706" s="254"/>
    </row>
    <row r="707" spans="1:22">
      <c r="A707" s="254">
        <v>706</v>
      </c>
      <c r="B707" s="254" t="s">
        <v>357</v>
      </c>
      <c r="C707" s="254" t="s">
        <v>358</v>
      </c>
      <c r="D707" s="254" t="s">
        <v>19</v>
      </c>
      <c r="E707" s="254" t="s">
        <v>2542</v>
      </c>
      <c r="F707" s="254" t="s">
        <v>2519</v>
      </c>
      <c r="G707" s="254">
        <v>2007</v>
      </c>
      <c r="H707" s="254">
        <v>50.586613</v>
      </c>
      <c r="I707" s="254">
        <v>-112.0357509</v>
      </c>
      <c r="J707" s="254" t="s">
        <v>42</v>
      </c>
      <c r="K707" s="254" t="s">
        <v>1510</v>
      </c>
      <c r="L707" s="254" t="s">
        <v>7164</v>
      </c>
      <c r="M707" s="254" t="s">
        <v>7164</v>
      </c>
      <c r="N707" s="254" t="s">
        <v>26</v>
      </c>
      <c r="O707" s="254" t="s">
        <v>1510</v>
      </c>
      <c r="P707" s="254"/>
      <c r="Q707" s="254"/>
      <c r="R707" s="254"/>
      <c r="S707" s="255" t="s">
        <v>2710</v>
      </c>
      <c r="T707" s="255"/>
      <c r="U707" s="254"/>
      <c r="V707" s="254"/>
    </row>
    <row r="708" spans="1:22">
      <c r="A708" s="254">
        <v>707</v>
      </c>
      <c r="B708" s="254" t="s">
        <v>357</v>
      </c>
      <c r="C708" s="254" t="s">
        <v>358</v>
      </c>
      <c r="D708" s="254" t="s">
        <v>19</v>
      </c>
      <c r="E708" s="254" t="s">
        <v>2542</v>
      </c>
      <c r="F708" s="254" t="s">
        <v>2519</v>
      </c>
      <c r="G708" s="254">
        <v>2007</v>
      </c>
      <c r="H708" s="254">
        <v>50.586613</v>
      </c>
      <c r="I708" s="254">
        <v>-112.0357509</v>
      </c>
      <c r="J708" s="254" t="s">
        <v>42</v>
      </c>
      <c r="K708" s="254" t="s">
        <v>1510</v>
      </c>
      <c r="L708" s="254" t="s">
        <v>7165</v>
      </c>
      <c r="M708" s="254" t="s">
        <v>7165</v>
      </c>
      <c r="N708" s="254" t="s">
        <v>26</v>
      </c>
      <c r="O708" s="254" t="s">
        <v>1510</v>
      </c>
      <c r="P708" s="254"/>
      <c r="Q708" s="254"/>
      <c r="R708" s="254"/>
      <c r="S708" s="255" t="s">
        <v>2710</v>
      </c>
      <c r="T708" s="255"/>
      <c r="U708" s="254"/>
      <c r="V708" s="254"/>
    </row>
    <row r="709" spans="1:22">
      <c r="A709" s="254">
        <v>708</v>
      </c>
      <c r="B709" s="254" t="s">
        <v>357</v>
      </c>
      <c r="C709" s="254" t="s">
        <v>358</v>
      </c>
      <c r="D709" s="254" t="s">
        <v>19</v>
      </c>
      <c r="E709" s="254" t="s">
        <v>2542</v>
      </c>
      <c r="F709" s="254" t="s">
        <v>2519</v>
      </c>
      <c r="G709" s="254">
        <v>2007</v>
      </c>
      <c r="H709" s="254">
        <v>50.586613</v>
      </c>
      <c r="I709" s="254">
        <v>-112.0357509</v>
      </c>
      <c r="J709" s="254" t="s">
        <v>42</v>
      </c>
      <c r="K709" s="254" t="s">
        <v>1510</v>
      </c>
      <c r="L709" s="254" t="s">
        <v>7166</v>
      </c>
      <c r="M709" s="254" t="s">
        <v>7166</v>
      </c>
      <c r="N709" s="254" t="s">
        <v>26</v>
      </c>
      <c r="O709" s="254" t="s">
        <v>1510</v>
      </c>
      <c r="P709" s="254"/>
      <c r="Q709" s="254"/>
      <c r="R709" s="254"/>
      <c r="S709" s="255" t="s">
        <v>2710</v>
      </c>
      <c r="T709" s="255"/>
      <c r="U709" s="254"/>
      <c r="V709" s="254"/>
    </row>
    <row r="710" spans="1:22">
      <c r="A710" s="254">
        <v>709</v>
      </c>
      <c r="B710" s="254" t="s">
        <v>357</v>
      </c>
      <c r="C710" s="254" t="s">
        <v>358</v>
      </c>
      <c r="D710" s="254" t="s">
        <v>19</v>
      </c>
      <c r="E710" s="254" t="s">
        <v>2542</v>
      </c>
      <c r="F710" s="254" t="s">
        <v>2519</v>
      </c>
      <c r="G710" s="254">
        <v>2007</v>
      </c>
      <c r="H710" s="254">
        <v>50.586613</v>
      </c>
      <c r="I710" s="254">
        <v>-112.0357509</v>
      </c>
      <c r="J710" s="254" t="s">
        <v>42</v>
      </c>
      <c r="K710" s="254" t="s">
        <v>1510</v>
      </c>
      <c r="L710" s="254" t="s">
        <v>7167</v>
      </c>
      <c r="M710" s="254" t="s">
        <v>7167</v>
      </c>
      <c r="N710" s="254" t="s">
        <v>26</v>
      </c>
      <c r="O710" s="254" t="s">
        <v>1510</v>
      </c>
      <c r="P710" s="254"/>
      <c r="Q710" s="254"/>
      <c r="R710" s="254"/>
      <c r="S710" s="255" t="s">
        <v>2710</v>
      </c>
      <c r="T710" s="255"/>
      <c r="U710" s="254"/>
      <c r="V710" s="254"/>
    </row>
    <row r="711" spans="1:22">
      <c r="A711" s="254">
        <v>710</v>
      </c>
      <c r="B711" s="254" t="s">
        <v>357</v>
      </c>
      <c r="C711" s="254" t="s">
        <v>358</v>
      </c>
      <c r="D711" s="254" t="s">
        <v>19</v>
      </c>
      <c r="E711" s="254" t="s">
        <v>2542</v>
      </c>
      <c r="F711" s="254" t="s">
        <v>2519</v>
      </c>
      <c r="G711" s="254">
        <v>2007</v>
      </c>
      <c r="H711" s="254">
        <v>50.586613</v>
      </c>
      <c r="I711" s="254">
        <v>-112.0357509</v>
      </c>
      <c r="J711" s="254" t="s">
        <v>42</v>
      </c>
      <c r="K711" s="254" t="s">
        <v>1510</v>
      </c>
      <c r="L711" s="254" t="s">
        <v>7168</v>
      </c>
      <c r="M711" s="254" t="s">
        <v>7168</v>
      </c>
      <c r="N711" s="254" t="s">
        <v>26</v>
      </c>
      <c r="O711" s="254" t="s">
        <v>1510</v>
      </c>
      <c r="P711" s="254"/>
      <c r="Q711" s="254"/>
      <c r="R711" s="254"/>
      <c r="S711" s="255" t="s">
        <v>2710</v>
      </c>
      <c r="T711" s="255"/>
      <c r="U711" s="254"/>
      <c r="V711" s="254"/>
    </row>
    <row r="712" spans="1:22">
      <c r="A712" s="254">
        <v>711</v>
      </c>
      <c r="B712" s="254" t="s">
        <v>357</v>
      </c>
      <c r="C712" s="254" t="s">
        <v>358</v>
      </c>
      <c r="D712" s="254" t="s">
        <v>19</v>
      </c>
      <c r="E712" s="254" t="s">
        <v>2542</v>
      </c>
      <c r="F712" s="254" t="s">
        <v>2519</v>
      </c>
      <c r="G712" s="254">
        <v>2007</v>
      </c>
      <c r="H712" s="254">
        <v>50.586613</v>
      </c>
      <c r="I712" s="254">
        <v>-112.0357509</v>
      </c>
      <c r="J712" s="254" t="s">
        <v>42</v>
      </c>
      <c r="K712" s="254" t="s">
        <v>1510</v>
      </c>
      <c r="L712" s="254" t="s">
        <v>7169</v>
      </c>
      <c r="M712" s="254" t="s">
        <v>7169</v>
      </c>
      <c r="N712" s="254" t="s">
        <v>26</v>
      </c>
      <c r="O712" s="254" t="s">
        <v>1510</v>
      </c>
      <c r="P712" s="254"/>
      <c r="Q712" s="254"/>
      <c r="R712" s="254"/>
      <c r="S712" s="255" t="s">
        <v>2710</v>
      </c>
      <c r="T712" s="255"/>
      <c r="U712" s="254"/>
      <c r="V712" s="254"/>
    </row>
    <row r="713" spans="1:22">
      <c r="A713" s="254">
        <v>712</v>
      </c>
      <c r="B713" s="254" t="s">
        <v>357</v>
      </c>
      <c r="C713" s="254" t="s">
        <v>358</v>
      </c>
      <c r="D713" s="254" t="s">
        <v>19</v>
      </c>
      <c r="E713" s="254" t="s">
        <v>2542</v>
      </c>
      <c r="F713" s="254" t="s">
        <v>2519</v>
      </c>
      <c r="G713" s="254">
        <v>2007</v>
      </c>
      <c r="H713" s="254">
        <v>50.586613</v>
      </c>
      <c r="I713" s="254">
        <v>-112.0357509</v>
      </c>
      <c r="J713" s="254" t="s">
        <v>42</v>
      </c>
      <c r="K713" s="254" t="s">
        <v>1510</v>
      </c>
      <c r="L713" s="254" t="s">
        <v>7170</v>
      </c>
      <c r="M713" s="254" t="s">
        <v>7170</v>
      </c>
      <c r="N713" s="254" t="s">
        <v>26</v>
      </c>
      <c r="O713" s="254" t="s">
        <v>1510</v>
      </c>
      <c r="P713" s="254"/>
      <c r="Q713" s="254"/>
      <c r="R713" s="254"/>
      <c r="S713" s="255" t="s">
        <v>2710</v>
      </c>
      <c r="T713" s="255"/>
      <c r="U713" s="254"/>
      <c r="V713" s="254"/>
    </row>
    <row r="714" spans="1:22">
      <c r="A714" s="254">
        <v>713</v>
      </c>
      <c r="B714" s="254" t="s">
        <v>357</v>
      </c>
      <c r="C714" s="254" t="s">
        <v>358</v>
      </c>
      <c r="D714" s="254" t="s">
        <v>19</v>
      </c>
      <c r="E714" s="254" t="s">
        <v>2542</v>
      </c>
      <c r="F714" s="254" t="s">
        <v>2519</v>
      </c>
      <c r="G714" s="254">
        <v>2007</v>
      </c>
      <c r="H714" s="254">
        <v>50.586613</v>
      </c>
      <c r="I714" s="254">
        <v>-112.0357509</v>
      </c>
      <c r="J714" s="254" t="s">
        <v>42</v>
      </c>
      <c r="K714" s="254" t="s">
        <v>1510</v>
      </c>
      <c r="L714" s="254" t="s">
        <v>7171</v>
      </c>
      <c r="M714" s="254" t="s">
        <v>7171</v>
      </c>
      <c r="N714" s="254" t="s">
        <v>26</v>
      </c>
      <c r="O714" s="254" t="s">
        <v>1510</v>
      </c>
      <c r="P714" s="254"/>
      <c r="Q714" s="254"/>
      <c r="R714" s="254"/>
      <c r="S714" s="255" t="s">
        <v>2710</v>
      </c>
      <c r="T714" s="255"/>
      <c r="U714" s="254"/>
      <c r="V714" s="254"/>
    </row>
    <row r="715" spans="1:22">
      <c r="A715" s="254">
        <v>714</v>
      </c>
      <c r="B715" s="254" t="s">
        <v>357</v>
      </c>
      <c r="C715" s="254" t="s">
        <v>358</v>
      </c>
      <c r="D715" s="254" t="s">
        <v>19</v>
      </c>
      <c r="E715" s="254" t="s">
        <v>2542</v>
      </c>
      <c r="F715" s="254" t="s">
        <v>2519</v>
      </c>
      <c r="G715" s="254">
        <v>2007</v>
      </c>
      <c r="H715" s="254">
        <v>50.586613</v>
      </c>
      <c r="I715" s="254">
        <v>-112.0357509</v>
      </c>
      <c r="J715" s="254" t="s">
        <v>42</v>
      </c>
      <c r="K715" s="254" t="s">
        <v>1510</v>
      </c>
      <c r="L715" s="254" t="s">
        <v>7172</v>
      </c>
      <c r="M715" s="254" t="s">
        <v>7172</v>
      </c>
      <c r="N715" s="254" t="s">
        <v>26</v>
      </c>
      <c r="O715" s="254" t="s">
        <v>1510</v>
      </c>
      <c r="P715" s="254"/>
      <c r="Q715" s="254"/>
      <c r="R715" s="254"/>
      <c r="S715" s="255" t="s">
        <v>2710</v>
      </c>
      <c r="T715" s="255"/>
      <c r="U715" s="254"/>
      <c r="V715" s="254"/>
    </row>
    <row r="716" spans="1:22">
      <c r="A716" s="254">
        <v>715</v>
      </c>
      <c r="B716" s="254" t="s">
        <v>357</v>
      </c>
      <c r="C716" s="254" t="s">
        <v>358</v>
      </c>
      <c r="D716" s="254" t="s">
        <v>19</v>
      </c>
      <c r="E716" s="254" t="s">
        <v>2542</v>
      </c>
      <c r="F716" s="254" t="s">
        <v>2519</v>
      </c>
      <c r="G716" s="254">
        <v>2007</v>
      </c>
      <c r="H716" s="254">
        <v>50.586613</v>
      </c>
      <c r="I716" s="254">
        <v>-112.0357509</v>
      </c>
      <c r="J716" s="254" t="s">
        <v>42</v>
      </c>
      <c r="K716" s="254" t="s">
        <v>1510</v>
      </c>
      <c r="L716" s="254" t="s">
        <v>7173</v>
      </c>
      <c r="M716" s="254" t="s">
        <v>7173</v>
      </c>
      <c r="N716" s="254" t="s">
        <v>26</v>
      </c>
      <c r="O716" s="254" t="s">
        <v>1510</v>
      </c>
      <c r="P716" s="254"/>
      <c r="Q716" s="254"/>
      <c r="R716" s="254"/>
      <c r="S716" s="255" t="s">
        <v>2710</v>
      </c>
      <c r="T716" s="255"/>
      <c r="U716" s="254"/>
      <c r="V716" s="254"/>
    </row>
    <row r="717" spans="1:22">
      <c r="A717" s="254">
        <v>716</v>
      </c>
      <c r="B717" s="254" t="s">
        <v>357</v>
      </c>
      <c r="C717" s="254" t="s">
        <v>358</v>
      </c>
      <c r="D717" s="254" t="s">
        <v>19</v>
      </c>
      <c r="E717" s="254" t="s">
        <v>2542</v>
      </c>
      <c r="F717" s="254" t="s">
        <v>2519</v>
      </c>
      <c r="G717" s="254">
        <v>2007</v>
      </c>
      <c r="H717" s="254">
        <v>50.586613</v>
      </c>
      <c r="I717" s="254">
        <v>-112.0357509</v>
      </c>
      <c r="J717" s="254" t="s">
        <v>42</v>
      </c>
      <c r="K717" s="254" t="s">
        <v>1510</v>
      </c>
      <c r="L717" s="254" t="s">
        <v>7174</v>
      </c>
      <c r="M717" s="254" t="s">
        <v>7174</v>
      </c>
      <c r="N717" s="254" t="s">
        <v>26</v>
      </c>
      <c r="O717" s="254" t="s">
        <v>1510</v>
      </c>
      <c r="P717" s="254"/>
      <c r="Q717" s="254"/>
      <c r="R717" s="254"/>
      <c r="S717" s="255" t="s">
        <v>2710</v>
      </c>
      <c r="T717" s="255"/>
      <c r="U717" s="254"/>
      <c r="V717" s="254"/>
    </row>
    <row r="718" spans="1:22">
      <c r="A718" s="254">
        <v>717</v>
      </c>
      <c r="B718" s="254" t="s">
        <v>357</v>
      </c>
      <c r="C718" s="254" t="s">
        <v>358</v>
      </c>
      <c r="D718" s="254" t="s">
        <v>19</v>
      </c>
      <c r="E718" s="254" t="s">
        <v>2542</v>
      </c>
      <c r="F718" s="254" t="s">
        <v>2519</v>
      </c>
      <c r="G718" s="254">
        <v>2007</v>
      </c>
      <c r="H718" s="254">
        <v>50.586613</v>
      </c>
      <c r="I718" s="254">
        <v>-112.0357509</v>
      </c>
      <c r="J718" s="254" t="s">
        <v>42</v>
      </c>
      <c r="K718" s="254" t="s">
        <v>1510</v>
      </c>
      <c r="L718" s="254" t="s">
        <v>7175</v>
      </c>
      <c r="M718" s="254" t="s">
        <v>7175</v>
      </c>
      <c r="N718" s="254" t="s">
        <v>26</v>
      </c>
      <c r="O718" s="254" t="s">
        <v>1510</v>
      </c>
      <c r="P718" s="254"/>
      <c r="Q718" s="254"/>
      <c r="R718" s="254"/>
      <c r="S718" s="255" t="s">
        <v>2710</v>
      </c>
      <c r="T718" s="255"/>
      <c r="U718" s="254"/>
      <c r="V718" s="254"/>
    </row>
    <row r="719" spans="1:22">
      <c r="A719" s="254">
        <v>718</v>
      </c>
      <c r="B719" s="254" t="s">
        <v>357</v>
      </c>
      <c r="C719" s="254" t="s">
        <v>358</v>
      </c>
      <c r="D719" s="254" t="s">
        <v>19</v>
      </c>
      <c r="E719" s="254" t="s">
        <v>7176</v>
      </c>
      <c r="F719" s="254" t="s">
        <v>2519</v>
      </c>
      <c r="G719" s="254">
        <v>2005</v>
      </c>
      <c r="H719" s="254">
        <v>49.884853</v>
      </c>
      <c r="I719" s="254">
        <v>-103.8652</v>
      </c>
      <c r="J719" s="254" t="s">
        <v>42</v>
      </c>
      <c r="K719" s="254" t="s">
        <v>1510</v>
      </c>
      <c r="L719" s="254" t="s">
        <v>7177</v>
      </c>
      <c r="M719" s="254" t="s">
        <v>7177</v>
      </c>
      <c r="N719" s="254" t="s">
        <v>26</v>
      </c>
      <c r="O719" s="254" t="s">
        <v>1510</v>
      </c>
      <c r="P719" s="254"/>
      <c r="Q719" s="254"/>
      <c r="R719" s="254"/>
      <c r="S719" s="255" t="s">
        <v>2710</v>
      </c>
      <c r="T719" s="255"/>
      <c r="U719" s="254"/>
      <c r="V719" s="254"/>
    </row>
    <row r="720" spans="1:22">
      <c r="A720" s="254">
        <v>719</v>
      </c>
      <c r="B720" s="254" t="s">
        <v>357</v>
      </c>
      <c r="C720" s="254" t="s">
        <v>358</v>
      </c>
      <c r="D720" s="254" t="s">
        <v>19</v>
      </c>
      <c r="E720" s="254" t="s">
        <v>7176</v>
      </c>
      <c r="F720" s="254" t="s">
        <v>2519</v>
      </c>
      <c r="G720" s="254">
        <v>2005</v>
      </c>
      <c r="H720" s="254">
        <v>49.884853</v>
      </c>
      <c r="I720" s="254">
        <v>-103.8652</v>
      </c>
      <c r="J720" s="254" t="s">
        <v>42</v>
      </c>
      <c r="K720" s="254" t="s">
        <v>1510</v>
      </c>
      <c r="L720" s="254" t="s">
        <v>7178</v>
      </c>
      <c r="M720" s="254" t="s">
        <v>7178</v>
      </c>
      <c r="N720" s="254" t="s">
        <v>26</v>
      </c>
      <c r="O720" s="254" t="s">
        <v>1510</v>
      </c>
      <c r="P720" s="254"/>
      <c r="Q720" s="254"/>
      <c r="R720" s="254"/>
      <c r="S720" s="255" t="s">
        <v>2710</v>
      </c>
      <c r="T720" s="255"/>
      <c r="U720" s="254"/>
      <c r="V720" s="254"/>
    </row>
    <row r="721" spans="1:22">
      <c r="A721" s="254">
        <v>720</v>
      </c>
      <c r="B721" s="254" t="s">
        <v>357</v>
      </c>
      <c r="C721" s="254" t="s">
        <v>358</v>
      </c>
      <c r="D721" s="254" t="s">
        <v>19</v>
      </c>
      <c r="E721" s="254" t="s">
        <v>7179</v>
      </c>
      <c r="F721" s="254" t="s">
        <v>2519</v>
      </c>
      <c r="G721" s="254">
        <v>2005</v>
      </c>
      <c r="H721" s="254">
        <v>49.459121000000003</v>
      </c>
      <c r="I721" s="254">
        <v>-104.6012502</v>
      </c>
      <c r="J721" s="254" t="s">
        <v>42</v>
      </c>
      <c r="K721" s="254" t="s">
        <v>1510</v>
      </c>
      <c r="L721" s="254" t="s">
        <v>7180</v>
      </c>
      <c r="M721" s="254" t="s">
        <v>7180</v>
      </c>
      <c r="N721" s="254" t="s">
        <v>26</v>
      </c>
      <c r="O721" s="254" t="s">
        <v>1510</v>
      </c>
      <c r="P721" s="254"/>
      <c r="Q721" s="254"/>
      <c r="R721" s="254"/>
      <c r="S721" s="255" t="s">
        <v>2710</v>
      </c>
      <c r="T721" s="255"/>
      <c r="U721" s="254"/>
      <c r="V721" s="254"/>
    </row>
    <row r="722" spans="1:22">
      <c r="A722" s="254">
        <v>721</v>
      </c>
      <c r="B722" s="254" t="s">
        <v>357</v>
      </c>
      <c r="C722" s="254" t="s">
        <v>358</v>
      </c>
      <c r="D722" s="254" t="s">
        <v>19</v>
      </c>
      <c r="E722" s="254" t="s">
        <v>7181</v>
      </c>
      <c r="F722" s="254" t="s">
        <v>2519</v>
      </c>
      <c r="G722" s="254">
        <v>2007</v>
      </c>
      <c r="H722" s="254">
        <v>42.404802799999999</v>
      </c>
      <c r="I722" s="254">
        <v>-82.191037800000004</v>
      </c>
      <c r="J722" s="254" t="s">
        <v>42</v>
      </c>
      <c r="K722" s="254" t="s">
        <v>1510</v>
      </c>
      <c r="L722" s="254" t="s">
        <v>7182</v>
      </c>
      <c r="M722" s="254" t="s">
        <v>7182</v>
      </c>
      <c r="N722" s="254" t="s">
        <v>26</v>
      </c>
      <c r="O722" s="254" t="s">
        <v>1510</v>
      </c>
      <c r="P722" s="254"/>
      <c r="Q722" s="254"/>
      <c r="R722" s="254"/>
      <c r="S722" s="255" t="s">
        <v>2710</v>
      </c>
      <c r="T722" s="255"/>
      <c r="U722" s="254"/>
      <c r="V722" s="254"/>
    </row>
    <row r="723" spans="1:22">
      <c r="A723" s="254">
        <v>722</v>
      </c>
      <c r="B723" s="254" t="s">
        <v>357</v>
      </c>
      <c r="C723" s="254" t="s">
        <v>358</v>
      </c>
      <c r="D723" s="254" t="s">
        <v>19</v>
      </c>
      <c r="E723" s="254" t="s">
        <v>7181</v>
      </c>
      <c r="F723" s="254" t="s">
        <v>2519</v>
      </c>
      <c r="G723" s="254">
        <v>2007</v>
      </c>
      <c r="H723" s="254">
        <v>42.404802799999999</v>
      </c>
      <c r="I723" s="254">
        <v>-82.191037800000004</v>
      </c>
      <c r="J723" s="254" t="s">
        <v>42</v>
      </c>
      <c r="K723" s="254" t="s">
        <v>1510</v>
      </c>
      <c r="L723" s="254" t="s">
        <v>7183</v>
      </c>
      <c r="M723" s="254" t="s">
        <v>7183</v>
      </c>
      <c r="N723" s="254" t="s">
        <v>26</v>
      </c>
      <c r="O723" s="254" t="s">
        <v>1510</v>
      </c>
      <c r="P723" s="254"/>
      <c r="Q723" s="254"/>
      <c r="R723" s="254"/>
      <c r="S723" s="255" t="s">
        <v>2710</v>
      </c>
      <c r="T723" s="255"/>
      <c r="U723" s="254"/>
      <c r="V723" s="254"/>
    </row>
    <row r="724" spans="1:22">
      <c r="A724" s="254">
        <v>723</v>
      </c>
      <c r="B724" s="254" t="s">
        <v>357</v>
      </c>
      <c r="C724" s="254" t="s">
        <v>358</v>
      </c>
      <c r="D724" s="254" t="s">
        <v>19</v>
      </c>
      <c r="E724" s="254" t="s">
        <v>7181</v>
      </c>
      <c r="F724" s="254" t="s">
        <v>2519</v>
      </c>
      <c r="G724" s="254">
        <v>2007</v>
      </c>
      <c r="H724" s="254">
        <v>42.404802799999999</v>
      </c>
      <c r="I724" s="254">
        <v>-82.191037800000004</v>
      </c>
      <c r="J724" s="254" t="s">
        <v>42</v>
      </c>
      <c r="K724" s="254" t="s">
        <v>1510</v>
      </c>
      <c r="L724" s="254" t="s">
        <v>7184</v>
      </c>
      <c r="M724" s="254" t="s">
        <v>7184</v>
      </c>
      <c r="N724" s="254" t="s">
        <v>26</v>
      </c>
      <c r="O724" s="254" t="s">
        <v>1510</v>
      </c>
      <c r="P724" s="254"/>
      <c r="Q724" s="254"/>
      <c r="R724" s="254"/>
      <c r="S724" s="255" t="s">
        <v>2710</v>
      </c>
      <c r="T724" s="255"/>
      <c r="U724" s="254"/>
      <c r="V724" s="254"/>
    </row>
    <row r="725" spans="1:22">
      <c r="A725" s="254">
        <v>724</v>
      </c>
      <c r="B725" s="254" t="s">
        <v>357</v>
      </c>
      <c r="C725" s="254" t="s">
        <v>358</v>
      </c>
      <c r="D725" s="254" t="s">
        <v>19</v>
      </c>
      <c r="E725" s="254" t="s">
        <v>7181</v>
      </c>
      <c r="F725" s="254" t="s">
        <v>2519</v>
      </c>
      <c r="G725" s="254">
        <v>2007</v>
      </c>
      <c r="H725" s="254">
        <v>42.404802799999999</v>
      </c>
      <c r="I725" s="254">
        <v>-82.191037800000004</v>
      </c>
      <c r="J725" s="254" t="s">
        <v>42</v>
      </c>
      <c r="K725" s="254" t="s">
        <v>1510</v>
      </c>
      <c r="L725" s="254" t="s">
        <v>7185</v>
      </c>
      <c r="M725" s="254" t="s">
        <v>7185</v>
      </c>
      <c r="N725" s="254" t="s">
        <v>26</v>
      </c>
      <c r="O725" s="254" t="s">
        <v>1510</v>
      </c>
      <c r="P725" s="254"/>
      <c r="Q725" s="254"/>
      <c r="R725" s="254"/>
      <c r="S725" s="255" t="s">
        <v>2710</v>
      </c>
      <c r="T725" s="255"/>
      <c r="U725" s="254"/>
      <c r="V725" s="254"/>
    </row>
    <row r="726" spans="1:22">
      <c r="A726" s="254">
        <v>725</v>
      </c>
      <c r="B726" s="254" t="s">
        <v>357</v>
      </c>
      <c r="C726" s="254" t="s">
        <v>358</v>
      </c>
      <c r="D726" s="254" t="s">
        <v>19</v>
      </c>
      <c r="E726" s="254" t="s">
        <v>7181</v>
      </c>
      <c r="F726" s="254" t="s">
        <v>2519</v>
      </c>
      <c r="G726" s="254">
        <v>2007</v>
      </c>
      <c r="H726" s="254">
        <v>42.404802799999999</v>
      </c>
      <c r="I726" s="254">
        <v>-82.191037800000004</v>
      </c>
      <c r="J726" s="254" t="s">
        <v>42</v>
      </c>
      <c r="K726" s="254" t="s">
        <v>1510</v>
      </c>
      <c r="L726" s="254" t="s">
        <v>7186</v>
      </c>
      <c r="M726" s="254" t="s">
        <v>7186</v>
      </c>
      <c r="N726" s="254" t="s">
        <v>26</v>
      </c>
      <c r="O726" s="254" t="s">
        <v>1510</v>
      </c>
      <c r="P726" s="254"/>
      <c r="Q726" s="254"/>
      <c r="R726" s="254"/>
      <c r="S726" s="255" t="s">
        <v>2710</v>
      </c>
      <c r="T726" s="255"/>
      <c r="U726" s="254"/>
      <c r="V726" s="254"/>
    </row>
    <row r="727" spans="1:22">
      <c r="A727" s="254">
        <v>726</v>
      </c>
      <c r="B727" s="254" t="s">
        <v>357</v>
      </c>
      <c r="C727" s="254" t="s">
        <v>358</v>
      </c>
      <c r="D727" s="254" t="s">
        <v>19</v>
      </c>
      <c r="E727" s="254" t="s">
        <v>7181</v>
      </c>
      <c r="F727" s="254" t="s">
        <v>2519</v>
      </c>
      <c r="G727" s="254">
        <v>2007</v>
      </c>
      <c r="H727" s="254">
        <v>42.404802799999999</v>
      </c>
      <c r="I727" s="254">
        <v>-82.191037800000004</v>
      </c>
      <c r="J727" s="254" t="s">
        <v>42</v>
      </c>
      <c r="K727" s="254" t="s">
        <v>1510</v>
      </c>
      <c r="L727" s="254" t="s">
        <v>7187</v>
      </c>
      <c r="M727" s="254" t="s">
        <v>7187</v>
      </c>
      <c r="N727" s="254" t="s">
        <v>26</v>
      </c>
      <c r="O727" s="254" t="s">
        <v>1510</v>
      </c>
      <c r="P727" s="254"/>
      <c r="Q727" s="254"/>
      <c r="R727" s="254"/>
      <c r="S727" s="255" t="s">
        <v>2710</v>
      </c>
      <c r="T727" s="255"/>
      <c r="U727" s="254"/>
      <c r="V727" s="254"/>
    </row>
    <row r="728" spans="1:22">
      <c r="A728" s="254">
        <v>727</v>
      </c>
      <c r="B728" s="254" t="s">
        <v>357</v>
      </c>
      <c r="C728" s="254" t="s">
        <v>358</v>
      </c>
      <c r="D728" s="254" t="s">
        <v>19</v>
      </c>
      <c r="E728" s="254" t="s">
        <v>7181</v>
      </c>
      <c r="F728" s="254" t="s">
        <v>2519</v>
      </c>
      <c r="G728" s="254">
        <v>2007</v>
      </c>
      <c r="H728" s="254">
        <v>42.404802799999999</v>
      </c>
      <c r="I728" s="254">
        <v>-82.191037800000004</v>
      </c>
      <c r="J728" s="254" t="s">
        <v>42</v>
      </c>
      <c r="K728" s="254" t="s">
        <v>1510</v>
      </c>
      <c r="L728" s="254" t="s">
        <v>7188</v>
      </c>
      <c r="M728" s="254" t="s">
        <v>7188</v>
      </c>
      <c r="N728" s="254" t="s">
        <v>26</v>
      </c>
      <c r="O728" s="254" t="s">
        <v>1510</v>
      </c>
      <c r="P728" s="254"/>
      <c r="Q728" s="254"/>
      <c r="R728" s="254"/>
      <c r="S728" s="255" t="s">
        <v>2710</v>
      </c>
      <c r="T728" s="255"/>
      <c r="U728" s="254"/>
      <c r="V728" s="254"/>
    </row>
    <row r="729" spans="1:22">
      <c r="A729" s="254">
        <v>728</v>
      </c>
      <c r="B729" s="254" t="s">
        <v>357</v>
      </c>
      <c r="C729" s="254" t="s">
        <v>358</v>
      </c>
      <c r="D729" s="254" t="s">
        <v>19</v>
      </c>
      <c r="E729" s="254" t="s">
        <v>7189</v>
      </c>
      <c r="F729" s="254" t="s">
        <v>2519</v>
      </c>
      <c r="G729" s="254">
        <v>2007</v>
      </c>
      <c r="H729" s="254">
        <v>42.404802799999999</v>
      </c>
      <c r="I729" s="254">
        <v>-82.191037800000004</v>
      </c>
      <c r="J729" s="254"/>
      <c r="K729" s="254" t="s">
        <v>1510</v>
      </c>
      <c r="L729" s="254" t="s">
        <v>7190</v>
      </c>
      <c r="M729" s="254" t="s">
        <v>7190</v>
      </c>
      <c r="N729" s="254" t="s">
        <v>26</v>
      </c>
      <c r="O729" s="254" t="s">
        <v>1510</v>
      </c>
      <c r="P729" s="254"/>
      <c r="Q729" s="254"/>
      <c r="R729" s="254"/>
      <c r="S729" s="255" t="s">
        <v>2710</v>
      </c>
      <c r="T729" s="255"/>
      <c r="U729" s="254"/>
      <c r="V729" s="254"/>
    </row>
    <row r="730" spans="1:22">
      <c r="A730" s="254">
        <v>729</v>
      </c>
      <c r="B730" s="254" t="s">
        <v>357</v>
      </c>
      <c r="C730" s="254" t="s">
        <v>358</v>
      </c>
      <c r="D730" s="254" t="s">
        <v>19</v>
      </c>
      <c r="E730" s="254" t="s">
        <v>7191</v>
      </c>
      <c r="F730" s="254" t="s">
        <v>2519</v>
      </c>
      <c r="G730" s="254">
        <v>2007</v>
      </c>
      <c r="H730" s="254">
        <v>44.154065699999997</v>
      </c>
      <c r="I730" s="254">
        <v>-81.275862500000002</v>
      </c>
      <c r="J730" s="254" t="s">
        <v>42</v>
      </c>
      <c r="K730" s="254" t="s">
        <v>1510</v>
      </c>
      <c r="L730" s="254" t="s">
        <v>7192</v>
      </c>
      <c r="M730" s="254" t="s">
        <v>7192</v>
      </c>
      <c r="N730" s="254" t="s">
        <v>26</v>
      </c>
      <c r="O730" s="254" t="s">
        <v>1510</v>
      </c>
      <c r="P730" s="254"/>
      <c r="Q730" s="254"/>
      <c r="R730" s="254"/>
      <c r="S730" s="255" t="s">
        <v>2710</v>
      </c>
      <c r="T730" s="255"/>
      <c r="U730" s="254"/>
      <c r="V730" s="254"/>
    </row>
    <row r="731" spans="1:22">
      <c r="A731" s="254">
        <v>730</v>
      </c>
      <c r="B731" s="254" t="s">
        <v>357</v>
      </c>
      <c r="C731" s="254" t="s">
        <v>358</v>
      </c>
      <c r="D731" s="254" t="s">
        <v>19</v>
      </c>
      <c r="E731" s="254" t="s">
        <v>7193</v>
      </c>
      <c r="F731" s="254" t="s">
        <v>2519</v>
      </c>
      <c r="G731" s="254">
        <v>2006</v>
      </c>
      <c r="H731" s="254">
        <v>53.491683700000003</v>
      </c>
      <c r="I731" s="254">
        <v>-104.4861732</v>
      </c>
      <c r="J731" s="254" t="s">
        <v>42</v>
      </c>
      <c r="K731" s="254" t="s">
        <v>1510</v>
      </c>
      <c r="L731" s="254" t="s">
        <v>7194</v>
      </c>
      <c r="M731" s="254" t="s">
        <v>7194</v>
      </c>
      <c r="N731" s="254" t="s">
        <v>26</v>
      </c>
      <c r="O731" s="254" t="s">
        <v>1510</v>
      </c>
      <c r="P731" s="254"/>
      <c r="Q731" s="254"/>
      <c r="R731" s="254"/>
      <c r="S731" s="255" t="s">
        <v>2710</v>
      </c>
      <c r="T731" s="255"/>
      <c r="U731" s="254"/>
      <c r="V731" s="254"/>
    </row>
    <row r="732" spans="1:22">
      <c r="A732" s="254">
        <v>731</v>
      </c>
      <c r="B732" s="254" t="s">
        <v>357</v>
      </c>
      <c r="C732" s="254" t="s">
        <v>358</v>
      </c>
      <c r="D732" s="254" t="s">
        <v>19</v>
      </c>
      <c r="E732" s="254" t="s">
        <v>7193</v>
      </c>
      <c r="F732" s="254" t="s">
        <v>2519</v>
      </c>
      <c r="G732" s="254">
        <v>2006</v>
      </c>
      <c r="H732" s="254">
        <v>53.491683700000003</v>
      </c>
      <c r="I732" s="254">
        <v>-104.4861732</v>
      </c>
      <c r="J732" s="254" t="s">
        <v>42</v>
      </c>
      <c r="K732" s="254" t="s">
        <v>1510</v>
      </c>
      <c r="L732" s="254" t="s">
        <v>7195</v>
      </c>
      <c r="M732" s="254" t="s">
        <v>7195</v>
      </c>
      <c r="N732" s="254" t="s">
        <v>26</v>
      </c>
      <c r="O732" s="254" t="s">
        <v>1510</v>
      </c>
      <c r="P732" s="254"/>
      <c r="Q732" s="254"/>
      <c r="R732" s="254"/>
      <c r="S732" s="255" t="s">
        <v>2710</v>
      </c>
      <c r="T732" s="255"/>
      <c r="U732" s="254"/>
      <c r="V732" s="254"/>
    </row>
    <row r="733" spans="1:22">
      <c r="A733" s="254">
        <v>732</v>
      </c>
      <c r="B733" s="254" t="s">
        <v>357</v>
      </c>
      <c r="C733" s="254" t="s">
        <v>358</v>
      </c>
      <c r="D733" s="254" t="s">
        <v>19</v>
      </c>
      <c r="E733" s="254" t="s">
        <v>7193</v>
      </c>
      <c r="F733" s="254" t="s">
        <v>2519</v>
      </c>
      <c r="G733" s="254">
        <v>2005</v>
      </c>
      <c r="H733" s="254">
        <v>53.491683700000003</v>
      </c>
      <c r="I733" s="254">
        <v>-104.4861732</v>
      </c>
      <c r="J733" s="254" t="s">
        <v>42</v>
      </c>
      <c r="K733" s="254" t="s">
        <v>1510</v>
      </c>
      <c r="L733" s="254" t="s">
        <v>7196</v>
      </c>
      <c r="M733" s="254" t="s">
        <v>7196</v>
      </c>
      <c r="N733" s="254" t="s">
        <v>26</v>
      </c>
      <c r="O733" s="254" t="s">
        <v>1510</v>
      </c>
      <c r="P733" s="254"/>
      <c r="Q733" s="254"/>
      <c r="R733" s="254"/>
      <c r="S733" s="255" t="s">
        <v>2710</v>
      </c>
      <c r="T733" s="255"/>
      <c r="U733" s="254"/>
      <c r="V733" s="254"/>
    </row>
    <row r="734" spans="1:22">
      <c r="A734" s="254">
        <v>733</v>
      </c>
      <c r="B734" s="254" t="s">
        <v>357</v>
      </c>
      <c r="C734" s="254" t="s">
        <v>358</v>
      </c>
      <c r="D734" s="254" t="s">
        <v>19</v>
      </c>
      <c r="E734" s="254" t="s">
        <v>7197</v>
      </c>
      <c r="F734" s="254" t="s">
        <v>2519</v>
      </c>
      <c r="G734" s="254">
        <v>2005</v>
      </c>
      <c r="H734" s="254">
        <v>50.8984533</v>
      </c>
      <c r="I734" s="254">
        <v>-101.89687360000001</v>
      </c>
      <c r="J734" s="254" t="s">
        <v>42</v>
      </c>
      <c r="K734" s="254" t="s">
        <v>1510</v>
      </c>
      <c r="L734" s="254" t="s">
        <v>7198</v>
      </c>
      <c r="M734" s="254" t="s">
        <v>7198</v>
      </c>
      <c r="N734" s="254" t="s">
        <v>26</v>
      </c>
      <c r="O734" s="254" t="s">
        <v>1510</v>
      </c>
      <c r="P734" s="254"/>
      <c r="Q734" s="254"/>
      <c r="R734" s="254"/>
      <c r="S734" s="255" t="s">
        <v>2710</v>
      </c>
      <c r="T734" s="255"/>
      <c r="U734" s="254"/>
      <c r="V734" s="254"/>
    </row>
    <row r="735" spans="1:22">
      <c r="A735" s="254">
        <v>734</v>
      </c>
      <c r="B735" s="254" t="s">
        <v>357</v>
      </c>
      <c r="C735" s="254" t="s">
        <v>358</v>
      </c>
      <c r="D735" s="254" t="s">
        <v>19</v>
      </c>
      <c r="E735" s="254" t="s">
        <v>7197</v>
      </c>
      <c r="F735" s="254" t="s">
        <v>2519</v>
      </c>
      <c r="G735" s="254">
        <v>2005</v>
      </c>
      <c r="H735" s="254">
        <v>50.8984533</v>
      </c>
      <c r="I735" s="254">
        <v>-101.89687360000001</v>
      </c>
      <c r="J735" s="254" t="s">
        <v>42</v>
      </c>
      <c r="K735" s="254" t="s">
        <v>1510</v>
      </c>
      <c r="L735" s="254" t="s">
        <v>7199</v>
      </c>
      <c r="M735" s="254" t="s">
        <v>7199</v>
      </c>
      <c r="N735" s="254" t="s">
        <v>26</v>
      </c>
      <c r="O735" s="254" t="s">
        <v>1510</v>
      </c>
      <c r="P735" s="254"/>
      <c r="Q735" s="254"/>
      <c r="R735" s="254"/>
      <c r="S735" s="255" t="s">
        <v>2710</v>
      </c>
      <c r="T735" s="255"/>
      <c r="U735" s="254"/>
      <c r="V735" s="254"/>
    </row>
    <row r="736" spans="1:22">
      <c r="A736" s="254">
        <v>735</v>
      </c>
      <c r="B736" s="254" t="s">
        <v>357</v>
      </c>
      <c r="C736" s="254" t="s">
        <v>358</v>
      </c>
      <c r="D736" s="254" t="s">
        <v>19</v>
      </c>
      <c r="E736" s="254" t="s">
        <v>7200</v>
      </c>
      <c r="F736" s="254" t="s">
        <v>2519</v>
      </c>
      <c r="G736" s="254">
        <v>2005</v>
      </c>
      <c r="H736" s="254">
        <v>45.0457471</v>
      </c>
      <c r="I736" s="254">
        <v>-73.196933999999999</v>
      </c>
      <c r="J736" s="254" t="s">
        <v>42</v>
      </c>
      <c r="K736" s="254" t="s">
        <v>1510</v>
      </c>
      <c r="L736" s="254" t="s">
        <v>7201</v>
      </c>
      <c r="M736" s="254" t="s">
        <v>7201</v>
      </c>
      <c r="N736" s="254" t="s">
        <v>26</v>
      </c>
      <c r="O736" s="254" t="s">
        <v>1510</v>
      </c>
      <c r="P736" s="254"/>
      <c r="Q736" s="254"/>
      <c r="R736" s="254"/>
      <c r="S736" s="255" t="s">
        <v>2710</v>
      </c>
      <c r="T736" s="255"/>
      <c r="U736" s="254"/>
      <c r="V736" s="254"/>
    </row>
    <row r="737" spans="1:22">
      <c r="A737" s="254">
        <v>736</v>
      </c>
      <c r="B737" s="254" t="s">
        <v>357</v>
      </c>
      <c r="C737" s="254" t="s">
        <v>358</v>
      </c>
      <c r="D737" s="254" t="s">
        <v>19</v>
      </c>
      <c r="E737" s="254" t="s">
        <v>7200</v>
      </c>
      <c r="F737" s="254" t="s">
        <v>2519</v>
      </c>
      <c r="G737" s="254">
        <v>2005</v>
      </c>
      <c r="H737" s="254">
        <v>45.0457471</v>
      </c>
      <c r="I737" s="254">
        <v>-73.196933999999999</v>
      </c>
      <c r="J737" s="254" t="s">
        <v>42</v>
      </c>
      <c r="K737" s="254" t="s">
        <v>1510</v>
      </c>
      <c r="L737" s="254" t="s">
        <v>7202</v>
      </c>
      <c r="M737" s="254" t="s">
        <v>7202</v>
      </c>
      <c r="N737" s="254" t="s">
        <v>26</v>
      </c>
      <c r="O737" s="254" t="s">
        <v>1510</v>
      </c>
      <c r="P737" s="254"/>
      <c r="Q737" s="254"/>
      <c r="R737" s="254"/>
      <c r="S737" s="255" t="s">
        <v>2710</v>
      </c>
      <c r="T737" s="255"/>
      <c r="U737" s="254"/>
      <c r="V737" s="254"/>
    </row>
    <row r="738" spans="1:22">
      <c r="A738" s="254">
        <v>737</v>
      </c>
      <c r="B738" s="254" t="s">
        <v>357</v>
      </c>
      <c r="C738" s="254" t="s">
        <v>358</v>
      </c>
      <c r="D738" s="254" t="s">
        <v>19</v>
      </c>
      <c r="E738" s="254" t="s">
        <v>7200</v>
      </c>
      <c r="F738" s="254" t="s">
        <v>2519</v>
      </c>
      <c r="G738" s="254">
        <v>2005</v>
      </c>
      <c r="H738" s="254">
        <v>45.0457471</v>
      </c>
      <c r="I738" s="254">
        <v>-73.196933999999999</v>
      </c>
      <c r="J738" s="254" t="s">
        <v>42</v>
      </c>
      <c r="K738" s="254" t="s">
        <v>1510</v>
      </c>
      <c r="L738" s="254" t="s">
        <v>7203</v>
      </c>
      <c r="M738" s="254" t="s">
        <v>7203</v>
      </c>
      <c r="N738" s="254" t="s">
        <v>26</v>
      </c>
      <c r="O738" s="254" t="s">
        <v>1510</v>
      </c>
      <c r="P738" s="254"/>
      <c r="Q738" s="254"/>
      <c r="R738" s="254"/>
      <c r="S738" s="255" t="s">
        <v>2710</v>
      </c>
      <c r="T738" s="255"/>
      <c r="U738" s="254"/>
      <c r="V738" s="254"/>
    </row>
    <row r="739" spans="1:22">
      <c r="A739" s="254">
        <v>738</v>
      </c>
      <c r="B739" s="254" t="s">
        <v>357</v>
      </c>
      <c r="C739" s="254" t="s">
        <v>358</v>
      </c>
      <c r="D739" s="254" t="s">
        <v>19</v>
      </c>
      <c r="E739" s="254" t="s">
        <v>7200</v>
      </c>
      <c r="F739" s="254" t="s">
        <v>2519</v>
      </c>
      <c r="G739" s="254">
        <v>2005</v>
      </c>
      <c r="H739" s="254">
        <v>45.0457471</v>
      </c>
      <c r="I739" s="254">
        <v>-73.196933999999999</v>
      </c>
      <c r="J739" s="254" t="s">
        <v>42</v>
      </c>
      <c r="K739" s="254" t="s">
        <v>1510</v>
      </c>
      <c r="L739" s="254" t="s">
        <v>7204</v>
      </c>
      <c r="M739" s="254" t="s">
        <v>7204</v>
      </c>
      <c r="N739" s="254" t="s">
        <v>26</v>
      </c>
      <c r="O739" s="254" t="s">
        <v>1510</v>
      </c>
      <c r="P739" s="254"/>
      <c r="Q739" s="254"/>
      <c r="R739" s="254"/>
      <c r="S739" s="255" t="s">
        <v>2710</v>
      </c>
      <c r="T739" s="255"/>
      <c r="U739" s="254"/>
      <c r="V739" s="254"/>
    </row>
    <row r="740" spans="1:22">
      <c r="A740" s="254">
        <v>739</v>
      </c>
      <c r="B740" s="254" t="s">
        <v>357</v>
      </c>
      <c r="C740" s="254" t="s">
        <v>358</v>
      </c>
      <c r="D740" s="254" t="s">
        <v>19</v>
      </c>
      <c r="E740" s="254" t="s">
        <v>7200</v>
      </c>
      <c r="F740" s="254" t="s">
        <v>2519</v>
      </c>
      <c r="G740" s="254">
        <v>2005</v>
      </c>
      <c r="H740" s="254">
        <v>45.0457471</v>
      </c>
      <c r="I740" s="254">
        <v>-73.196933999999999</v>
      </c>
      <c r="J740" s="254" t="s">
        <v>42</v>
      </c>
      <c r="K740" s="254" t="s">
        <v>1510</v>
      </c>
      <c r="L740" s="254" t="s">
        <v>7205</v>
      </c>
      <c r="M740" s="254" t="s">
        <v>7205</v>
      </c>
      <c r="N740" s="254" t="s">
        <v>26</v>
      </c>
      <c r="O740" s="254" t="s">
        <v>1510</v>
      </c>
      <c r="P740" s="254"/>
      <c r="Q740" s="254"/>
      <c r="R740" s="254"/>
      <c r="S740" s="255" t="s">
        <v>2710</v>
      </c>
      <c r="T740" s="255"/>
      <c r="U740" s="254"/>
      <c r="V740" s="254"/>
    </row>
    <row r="741" spans="1:22">
      <c r="A741" s="254">
        <v>740</v>
      </c>
      <c r="B741" s="254" t="s">
        <v>357</v>
      </c>
      <c r="C741" s="254" t="s">
        <v>358</v>
      </c>
      <c r="D741" s="254" t="s">
        <v>19</v>
      </c>
      <c r="E741" s="254" t="s">
        <v>7206</v>
      </c>
      <c r="F741" s="254" t="s">
        <v>2519</v>
      </c>
      <c r="G741" s="254">
        <v>2006</v>
      </c>
      <c r="H741" s="254">
        <v>51.996336700000001</v>
      </c>
      <c r="I741" s="254">
        <v>-106.3772733</v>
      </c>
      <c r="J741" s="254" t="s">
        <v>42</v>
      </c>
      <c r="K741" s="254" t="s">
        <v>1510</v>
      </c>
      <c r="L741" s="254" t="s">
        <v>7207</v>
      </c>
      <c r="M741" s="254" t="s">
        <v>7207</v>
      </c>
      <c r="N741" s="254" t="s">
        <v>26</v>
      </c>
      <c r="O741" s="254" t="s">
        <v>1510</v>
      </c>
      <c r="P741" s="254"/>
      <c r="Q741" s="254"/>
      <c r="R741" s="254"/>
      <c r="S741" s="255" t="s">
        <v>2710</v>
      </c>
      <c r="T741" s="255"/>
      <c r="U741" s="254"/>
      <c r="V741" s="254"/>
    </row>
    <row r="742" spans="1:22">
      <c r="A742" s="254">
        <v>741</v>
      </c>
      <c r="B742" s="254" t="s">
        <v>357</v>
      </c>
      <c r="C742" s="254" t="s">
        <v>358</v>
      </c>
      <c r="D742" s="254" t="s">
        <v>19</v>
      </c>
      <c r="E742" s="254" t="s">
        <v>7208</v>
      </c>
      <c r="F742" s="254" t="s">
        <v>2519</v>
      </c>
      <c r="G742" s="254">
        <v>2007</v>
      </c>
      <c r="H742" s="254">
        <v>51.996336700000001</v>
      </c>
      <c r="I742" s="254">
        <v>-106.3772733</v>
      </c>
      <c r="J742" s="254" t="s">
        <v>42</v>
      </c>
      <c r="K742" s="254" t="s">
        <v>1510</v>
      </c>
      <c r="L742" s="254" t="s">
        <v>7209</v>
      </c>
      <c r="M742" s="254" t="s">
        <v>7209</v>
      </c>
      <c r="N742" s="254" t="s">
        <v>26</v>
      </c>
      <c r="O742" s="254" t="s">
        <v>1510</v>
      </c>
      <c r="P742" s="254"/>
      <c r="Q742" s="254"/>
      <c r="R742" s="254"/>
      <c r="S742" s="255" t="s">
        <v>2710</v>
      </c>
      <c r="T742" s="255"/>
      <c r="U742" s="254"/>
      <c r="V742" s="254"/>
    </row>
    <row r="743" spans="1:22">
      <c r="A743" s="254">
        <v>742</v>
      </c>
      <c r="B743" s="254" t="s">
        <v>357</v>
      </c>
      <c r="C743" s="254" t="s">
        <v>358</v>
      </c>
      <c r="D743" s="254" t="s">
        <v>19</v>
      </c>
      <c r="E743" s="254" t="s">
        <v>2543</v>
      </c>
      <c r="F743" s="254" t="s">
        <v>2519</v>
      </c>
      <c r="G743" s="254">
        <v>2006</v>
      </c>
      <c r="H743" s="254">
        <v>49.134269000000003</v>
      </c>
      <c r="I743" s="254">
        <v>-99.036259999999999</v>
      </c>
      <c r="J743" s="254" t="s">
        <v>42</v>
      </c>
      <c r="K743" s="254" t="s">
        <v>1510</v>
      </c>
      <c r="L743" s="254" t="s">
        <v>7210</v>
      </c>
      <c r="M743" s="254" t="s">
        <v>7210</v>
      </c>
      <c r="N743" s="254" t="s">
        <v>26</v>
      </c>
      <c r="O743" s="254" t="s">
        <v>1510</v>
      </c>
      <c r="P743" s="254"/>
      <c r="Q743" s="254"/>
      <c r="R743" s="254"/>
      <c r="S743" s="255" t="s">
        <v>2710</v>
      </c>
      <c r="T743" s="255"/>
      <c r="U743" s="254"/>
      <c r="V743" s="254"/>
    </row>
    <row r="744" spans="1:22">
      <c r="A744" s="254">
        <v>743</v>
      </c>
      <c r="B744" s="254" t="s">
        <v>357</v>
      </c>
      <c r="C744" s="254" t="s">
        <v>358</v>
      </c>
      <c r="D744" s="254" t="s">
        <v>19</v>
      </c>
      <c r="E744" s="254" t="s">
        <v>7211</v>
      </c>
      <c r="F744" s="254" t="s">
        <v>2519</v>
      </c>
      <c r="G744" s="254">
        <v>2007</v>
      </c>
      <c r="H744" s="254">
        <v>43.658719300000001</v>
      </c>
      <c r="I744" s="254">
        <v>-79.3671753</v>
      </c>
      <c r="J744" s="254" t="s">
        <v>42</v>
      </c>
      <c r="K744" s="254" t="s">
        <v>1510</v>
      </c>
      <c r="L744" s="254" t="s">
        <v>7212</v>
      </c>
      <c r="M744" s="254" t="s">
        <v>7212</v>
      </c>
      <c r="N744" s="254" t="s">
        <v>26</v>
      </c>
      <c r="O744" s="254" t="s">
        <v>1510</v>
      </c>
      <c r="P744" s="254"/>
      <c r="Q744" s="254"/>
      <c r="R744" s="254"/>
      <c r="S744" s="255" t="s">
        <v>2710</v>
      </c>
      <c r="T744" s="255"/>
      <c r="U744" s="254"/>
      <c r="V744" s="254"/>
    </row>
    <row r="745" spans="1:22">
      <c r="A745" s="254">
        <v>744</v>
      </c>
      <c r="B745" s="254" t="s">
        <v>357</v>
      </c>
      <c r="C745" s="254" t="s">
        <v>358</v>
      </c>
      <c r="D745" s="254" t="s">
        <v>19</v>
      </c>
      <c r="E745" s="254" t="s">
        <v>7213</v>
      </c>
      <c r="F745" s="254" t="s">
        <v>2519</v>
      </c>
      <c r="G745" s="254">
        <v>2006</v>
      </c>
      <c r="H745" s="254">
        <v>53.2788398</v>
      </c>
      <c r="I745" s="254">
        <v>-104.0287496</v>
      </c>
      <c r="J745" s="254" t="s">
        <v>42</v>
      </c>
      <c r="K745" s="254" t="s">
        <v>1510</v>
      </c>
      <c r="L745" s="254" t="s">
        <v>7214</v>
      </c>
      <c r="M745" s="254" t="s">
        <v>7214</v>
      </c>
      <c r="N745" s="254" t="s">
        <v>26</v>
      </c>
      <c r="O745" s="254" t="s">
        <v>1510</v>
      </c>
      <c r="P745" s="254"/>
      <c r="Q745" s="254"/>
      <c r="R745" s="254"/>
      <c r="S745" s="255" t="s">
        <v>2710</v>
      </c>
      <c r="T745" s="255"/>
      <c r="U745" s="254"/>
      <c r="V745" s="254"/>
    </row>
    <row r="746" spans="1:22">
      <c r="A746" s="254">
        <v>745</v>
      </c>
      <c r="B746" s="254" t="s">
        <v>357</v>
      </c>
      <c r="C746" s="254" t="s">
        <v>358</v>
      </c>
      <c r="D746" s="254" t="s">
        <v>19</v>
      </c>
      <c r="E746" s="254" t="s">
        <v>7213</v>
      </c>
      <c r="F746" s="254" t="s">
        <v>2519</v>
      </c>
      <c r="G746" s="254">
        <v>2005</v>
      </c>
      <c r="H746" s="254">
        <v>53.2788398</v>
      </c>
      <c r="I746" s="254">
        <v>-104.0287496</v>
      </c>
      <c r="J746" s="254" t="s">
        <v>42</v>
      </c>
      <c r="K746" s="254" t="s">
        <v>1510</v>
      </c>
      <c r="L746" s="254" t="s">
        <v>7215</v>
      </c>
      <c r="M746" s="254" t="s">
        <v>7215</v>
      </c>
      <c r="N746" s="254" t="s">
        <v>26</v>
      </c>
      <c r="O746" s="254" t="s">
        <v>1510</v>
      </c>
      <c r="P746" s="254"/>
      <c r="Q746" s="254"/>
      <c r="R746" s="254"/>
      <c r="S746" s="255" t="s">
        <v>2710</v>
      </c>
      <c r="T746" s="255"/>
      <c r="U746" s="254"/>
      <c r="V746" s="254"/>
    </row>
    <row r="747" spans="1:22">
      <c r="A747" s="254">
        <v>746</v>
      </c>
      <c r="B747" s="254" t="s">
        <v>357</v>
      </c>
      <c r="C747" s="254" t="s">
        <v>358</v>
      </c>
      <c r="D747" s="254" t="s">
        <v>19</v>
      </c>
      <c r="E747" s="254" t="s">
        <v>7216</v>
      </c>
      <c r="F747" s="254" t="s">
        <v>2519</v>
      </c>
      <c r="G747" s="254">
        <v>2006</v>
      </c>
      <c r="H747" s="254">
        <v>51.977012100000003</v>
      </c>
      <c r="I747" s="254">
        <v>-105.87445990000001</v>
      </c>
      <c r="J747" s="254" t="s">
        <v>42</v>
      </c>
      <c r="K747" s="254" t="s">
        <v>1510</v>
      </c>
      <c r="L747" s="254" t="s">
        <v>7217</v>
      </c>
      <c r="M747" s="254" t="s">
        <v>7217</v>
      </c>
      <c r="N747" s="254" t="s">
        <v>26</v>
      </c>
      <c r="O747" s="254" t="s">
        <v>1510</v>
      </c>
      <c r="P747" s="254"/>
      <c r="Q747" s="254"/>
      <c r="R747" s="254"/>
      <c r="S747" s="255" t="s">
        <v>2710</v>
      </c>
      <c r="T747" s="255"/>
      <c r="U747" s="254"/>
      <c r="V747" s="254"/>
    </row>
    <row r="748" spans="1:22">
      <c r="A748" s="254">
        <v>747</v>
      </c>
      <c r="B748" s="254" t="s">
        <v>357</v>
      </c>
      <c r="C748" s="254" t="s">
        <v>358</v>
      </c>
      <c r="D748" s="254" t="s">
        <v>19</v>
      </c>
      <c r="E748" s="254" t="s">
        <v>7216</v>
      </c>
      <c r="F748" s="254" t="s">
        <v>2519</v>
      </c>
      <c r="G748" s="254">
        <v>2005</v>
      </c>
      <c r="H748" s="254">
        <v>51.977012100000003</v>
      </c>
      <c r="I748" s="254">
        <v>-105.87445990000001</v>
      </c>
      <c r="J748" s="254" t="s">
        <v>42</v>
      </c>
      <c r="K748" s="254" t="s">
        <v>1510</v>
      </c>
      <c r="L748" s="254" t="s">
        <v>7218</v>
      </c>
      <c r="M748" s="254" t="s">
        <v>7218</v>
      </c>
      <c r="N748" s="254" t="s">
        <v>26</v>
      </c>
      <c r="O748" s="254" t="s">
        <v>1510</v>
      </c>
      <c r="P748" s="254"/>
      <c r="Q748" s="254"/>
      <c r="R748" s="254"/>
      <c r="S748" s="255" t="s">
        <v>2710</v>
      </c>
      <c r="T748" s="255"/>
      <c r="U748" s="254"/>
      <c r="V748" s="254"/>
    </row>
    <row r="749" spans="1:22">
      <c r="A749" s="254">
        <v>748</v>
      </c>
      <c r="B749" s="254" t="s">
        <v>357</v>
      </c>
      <c r="C749" s="254" t="s">
        <v>358</v>
      </c>
      <c r="D749" s="254" t="s">
        <v>19</v>
      </c>
      <c r="E749" s="254" t="s">
        <v>7216</v>
      </c>
      <c r="F749" s="254" t="s">
        <v>2519</v>
      </c>
      <c r="G749" s="254">
        <v>2005</v>
      </c>
      <c r="H749" s="254">
        <v>51.977012100000003</v>
      </c>
      <c r="I749" s="254">
        <v>-105.87445990000001</v>
      </c>
      <c r="J749" s="254" t="s">
        <v>42</v>
      </c>
      <c r="K749" s="254" t="s">
        <v>1510</v>
      </c>
      <c r="L749" s="254" t="s">
        <v>7219</v>
      </c>
      <c r="M749" s="254" t="s">
        <v>7219</v>
      </c>
      <c r="N749" s="254" t="s">
        <v>26</v>
      </c>
      <c r="O749" s="254" t="s">
        <v>1510</v>
      </c>
      <c r="P749" s="254"/>
      <c r="Q749" s="254"/>
      <c r="R749" s="254"/>
      <c r="S749" s="255" t="s">
        <v>2710</v>
      </c>
      <c r="T749" s="255"/>
      <c r="U749" s="254"/>
      <c r="V749" s="254"/>
    </row>
    <row r="750" spans="1:22">
      <c r="A750" s="254">
        <v>749</v>
      </c>
      <c r="B750" s="254" t="s">
        <v>357</v>
      </c>
      <c r="C750" s="254" t="s">
        <v>358</v>
      </c>
      <c r="D750" s="254" t="s">
        <v>19</v>
      </c>
      <c r="E750" s="254" t="s">
        <v>2545</v>
      </c>
      <c r="F750" s="254" t="s">
        <v>2519</v>
      </c>
      <c r="G750" s="254">
        <v>2006</v>
      </c>
      <c r="H750" s="254">
        <v>49.75694</v>
      </c>
      <c r="I750" s="254">
        <v>-106.02585000000001</v>
      </c>
      <c r="J750" s="254" t="s">
        <v>42</v>
      </c>
      <c r="K750" s="254" t="s">
        <v>1510</v>
      </c>
      <c r="L750" s="254" t="s">
        <v>7220</v>
      </c>
      <c r="M750" s="254" t="s">
        <v>7220</v>
      </c>
      <c r="N750" s="254" t="s">
        <v>26</v>
      </c>
      <c r="O750" s="254" t="s">
        <v>1510</v>
      </c>
      <c r="P750" s="254"/>
      <c r="Q750" s="254"/>
      <c r="R750" s="254"/>
      <c r="S750" s="255" t="s">
        <v>2710</v>
      </c>
      <c r="T750" s="255"/>
      <c r="U750" s="254"/>
      <c r="V750" s="254"/>
    </row>
    <row r="751" spans="1:22">
      <c r="A751" s="254">
        <v>750</v>
      </c>
      <c r="B751" s="254" t="s">
        <v>357</v>
      </c>
      <c r="C751" s="254" t="s">
        <v>358</v>
      </c>
      <c r="D751" s="254" t="s">
        <v>19</v>
      </c>
      <c r="E751" s="254" t="s">
        <v>2545</v>
      </c>
      <c r="F751" s="254" t="s">
        <v>2519</v>
      </c>
      <c r="G751" s="254">
        <v>2005</v>
      </c>
      <c r="H751" s="254">
        <v>49.75694</v>
      </c>
      <c r="I751" s="254">
        <v>-106.02585000000001</v>
      </c>
      <c r="J751" s="254" t="s">
        <v>42</v>
      </c>
      <c r="K751" s="254" t="s">
        <v>1510</v>
      </c>
      <c r="L751" s="254" t="s">
        <v>7221</v>
      </c>
      <c r="M751" s="254" t="s">
        <v>7221</v>
      </c>
      <c r="N751" s="254" t="s">
        <v>26</v>
      </c>
      <c r="O751" s="254" t="s">
        <v>1510</v>
      </c>
      <c r="P751" s="254"/>
      <c r="Q751" s="254"/>
      <c r="R751" s="254"/>
      <c r="S751" s="255" t="s">
        <v>2710</v>
      </c>
      <c r="T751" s="255"/>
      <c r="U751" s="254"/>
      <c r="V751" s="254"/>
    </row>
    <row r="752" spans="1:22">
      <c r="A752" s="254">
        <v>751</v>
      </c>
      <c r="B752" s="254" t="s">
        <v>357</v>
      </c>
      <c r="C752" s="254" t="s">
        <v>358</v>
      </c>
      <c r="D752" s="254" t="s">
        <v>19</v>
      </c>
      <c r="E752" s="254" t="s">
        <v>2545</v>
      </c>
      <c r="F752" s="254" t="s">
        <v>2519</v>
      </c>
      <c r="G752" s="254">
        <v>2005</v>
      </c>
      <c r="H752" s="254">
        <v>49.75694</v>
      </c>
      <c r="I752" s="254">
        <v>-106.02585000000001</v>
      </c>
      <c r="J752" s="254" t="s">
        <v>42</v>
      </c>
      <c r="K752" s="254" t="s">
        <v>1510</v>
      </c>
      <c r="L752" s="254" t="s">
        <v>7222</v>
      </c>
      <c r="M752" s="254" t="s">
        <v>7222</v>
      </c>
      <c r="N752" s="254" t="s">
        <v>26</v>
      </c>
      <c r="O752" s="254" t="s">
        <v>1510</v>
      </c>
      <c r="P752" s="254"/>
      <c r="Q752" s="254"/>
      <c r="R752" s="254"/>
      <c r="S752" s="255" t="s">
        <v>2710</v>
      </c>
      <c r="T752" s="255"/>
      <c r="U752" s="254"/>
      <c r="V752" s="254"/>
    </row>
    <row r="753" spans="1:22">
      <c r="A753" s="254">
        <v>752</v>
      </c>
      <c r="B753" s="254" t="s">
        <v>357</v>
      </c>
      <c r="C753" s="254" t="s">
        <v>358</v>
      </c>
      <c r="D753" s="254" t="s">
        <v>19</v>
      </c>
      <c r="E753" s="254" t="s">
        <v>2546</v>
      </c>
      <c r="F753" s="254" t="s">
        <v>2519</v>
      </c>
      <c r="G753" s="254">
        <v>2005</v>
      </c>
      <c r="H753" s="254">
        <v>49.113643199999999</v>
      </c>
      <c r="I753" s="254">
        <v>-105.5230905</v>
      </c>
      <c r="J753" s="254" t="s">
        <v>42</v>
      </c>
      <c r="K753" s="254" t="s">
        <v>1510</v>
      </c>
      <c r="L753" s="254" t="s">
        <v>7223</v>
      </c>
      <c r="M753" s="254" t="s">
        <v>7223</v>
      </c>
      <c r="N753" s="254" t="s">
        <v>26</v>
      </c>
      <c r="O753" s="254" t="s">
        <v>1510</v>
      </c>
      <c r="P753" s="254"/>
      <c r="Q753" s="254"/>
      <c r="R753" s="254"/>
      <c r="S753" s="255" t="s">
        <v>2710</v>
      </c>
      <c r="T753" s="255"/>
      <c r="U753" s="254"/>
      <c r="V753" s="254"/>
    </row>
    <row r="754" spans="1:22">
      <c r="A754" s="254">
        <v>753</v>
      </c>
      <c r="B754" s="254" t="s">
        <v>357</v>
      </c>
      <c r="C754" s="254" t="s">
        <v>358</v>
      </c>
      <c r="D754" s="254" t="s">
        <v>19</v>
      </c>
      <c r="E754" s="254" t="s">
        <v>2546</v>
      </c>
      <c r="F754" s="254" t="s">
        <v>2519</v>
      </c>
      <c r="G754" s="254">
        <v>2005</v>
      </c>
      <c r="H754" s="254">
        <v>49.113643199999999</v>
      </c>
      <c r="I754" s="254">
        <v>-105.5230905</v>
      </c>
      <c r="J754" s="254" t="s">
        <v>42</v>
      </c>
      <c r="K754" s="254" t="s">
        <v>1510</v>
      </c>
      <c r="L754" s="254" t="s">
        <v>7224</v>
      </c>
      <c r="M754" s="254" t="s">
        <v>7224</v>
      </c>
      <c r="N754" s="254" t="s">
        <v>26</v>
      </c>
      <c r="O754" s="254" t="s">
        <v>1510</v>
      </c>
      <c r="P754" s="254"/>
      <c r="Q754" s="254"/>
      <c r="R754" s="254"/>
      <c r="S754" s="255" t="s">
        <v>2710</v>
      </c>
      <c r="T754" s="255"/>
      <c r="U754" s="254"/>
      <c r="V754" s="254"/>
    </row>
    <row r="755" spans="1:22">
      <c r="A755" s="254">
        <v>754</v>
      </c>
      <c r="B755" s="254" t="s">
        <v>357</v>
      </c>
      <c r="C755" s="254" t="s">
        <v>358</v>
      </c>
      <c r="D755" s="254" t="s">
        <v>19</v>
      </c>
      <c r="E755" s="254" t="s">
        <v>2546</v>
      </c>
      <c r="F755" s="254" t="s">
        <v>2519</v>
      </c>
      <c r="G755" s="254">
        <v>2005</v>
      </c>
      <c r="H755" s="254">
        <v>49.113643199999999</v>
      </c>
      <c r="I755" s="254">
        <v>-105.5230905</v>
      </c>
      <c r="J755" s="254" t="s">
        <v>42</v>
      </c>
      <c r="K755" s="254" t="s">
        <v>1510</v>
      </c>
      <c r="L755" s="254" t="s">
        <v>7225</v>
      </c>
      <c r="M755" s="254" t="s">
        <v>7225</v>
      </c>
      <c r="N755" s="254" t="s">
        <v>26</v>
      </c>
      <c r="O755" s="254" t="s">
        <v>1510</v>
      </c>
      <c r="P755" s="254"/>
      <c r="Q755" s="254"/>
      <c r="R755" s="254"/>
      <c r="S755" s="255" t="s">
        <v>2710</v>
      </c>
      <c r="T755" s="255"/>
      <c r="U755" s="254"/>
      <c r="V755" s="254"/>
    </row>
    <row r="756" spans="1:22">
      <c r="A756" s="254">
        <v>755</v>
      </c>
      <c r="B756" s="254" t="s">
        <v>357</v>
      </c>
      <c r="C756" s="254" t="s">
        <v>358</v>
      </c>
      <c r="D756" s="254" t="s">
        <v>19</v>
      </c>
      <c r="E756" s="254" t="s">
        <v>7226</v>
      </c>
      <c r="F756" s="254" t="s">
        <v>2519</v>
      </c>
      <c r="G756" s="254">
        <v>2006</v>
      </c>
      <c r="H756" s="254">
        <v>50.047960000000003</v>
      </c>
      <c r="I756" s="254">
        <v>-104.62730999999999</v>
      </c>
      <c r="J756" s="254" t="s">
        <v>42</v>
      </c>
      <c r="K756" s="254" t="s">
        <v>1510</v>
      </c>
      <c r="L756" s="254" t="s">
        <v>7227</v>
      </c>
      <c r="M756" s="254" t="s">
        <v>7227</v>
      </c>
      <c r="N756" s="254" t="s">
        <v>26</v>
      </c>
      <c r="O756" s="254" t="s">
        <v>1510</v>
      </c>
      <c r="P756" s="254"/>
      <c r="Q756" s="254"/>
      <c r="R756" s="254"/>
      <c r="S756" s="255" t="s">
        <v>2710</v>
      </c>
      <c r="T756" s="255"/>
      <c r="U756" s="254"/>
      <c r="V756" s="254"/>
    </row>
    <row r="757" spans="1:22">
      <c r="A757" s="254">
        <v>756</v>
      </c>
      <c r="B757" s="254" t="s">
        <v>357</v>
      </c>
      <c r="C757" s="254" t="s">
        <v>358</v>
      </c>
      <c r="D757" s="254" t="s">
        <v>19</v>
      </c>
      <c r="E757" s="254" t="s">
        <v>7226</v>
      </c>
      <c r="F757" s="254" t="s">
        <v>2519</v>
      </c>
      <c r="G757" s="254">
        <v>2007</v>
      </c>
      <c r="H757" s="254">
        <v>50.047960000000003</v>
      </c>
      <c r="I757" s="254">
        <v>-104.62730999999999</v>
      </c>
      <c r="J757" s="254" t="s">
        <v>42</v>
      </c>
      <c r="K757" s="254" t="s">
        <v>1510</v>
      </c>
      <c r="L757" s="254" t="s">
        <v>7228</v>
      </c>
      <c r="M757" s="254" t="s">
        <v>7228</v>
      </c>
      <c r="N757" s="254" t="s">
        <v>26</v>
      </c>
      <c r="O757" s="254" t="s">
        <v>1510</v>
      </c>
      <c r="P757" s="254"/>
      <c r="Q757" s="254"/>
      <c r="R757" s="254"/>
      <c r="S757" s="255" t="s">
        <v>2710</v>
      </c>
      <c r="T757" s="255"/>
      <c r="U757" s="254"/>
      <c r="V757" s="254"/>
    </row>
    <row r="758" spans="1:22">
      <c r="A758" s="254">
        <v>757</v>
      </c>
      <c r="B758" s="254" t="s">
        <v>357</v>
      </c>
      <c r="C758" s="254" t="s">
        <v>358</v>
      </c>
      <c r="D758" s="254" t="s">
        <v>19</v>
      </c>
      <c r="E758" s="254" t="s">
        <v>7226</v>
      </c>
      <c r="F758" s="254" t="s">
        <v>2519</v>
      </c>
      <c r="G758" s="254">
        <v>2005</v>
      </c>
      <c r="H758" s="254">
        <v>50.047960000000003</v>
      </c>
      <c r="I758" s="254">
        <v>-104.62730999999999</v>
      </c>
      <c r="J758" s="254" t="s">
        <v>42</v>
      </c>
      <c r="K758" s="254" t="s">
        <v>1510</v>
      </c>
      <c r="L758" s="254" t="s">
        <v>7229</v>
      </c>
      <c r="M758" s="254" t="s">
        <v>7229</v>
      </c>
      <c r="N758" s="254" t="s">
        <v>26</v>
      </c>
      <c r="O758" s="254" t="s">
        <v>1510</v>
      </c>
      <c r="P758" s="254"/>
      <c r="Q758" s="254"/>
      <c r="R758" s="254"/>
      <c r="S758" s="255" t="s">
        <v>2710</v>
      </c>
      <c r="T758" s="255"/>
      <c r="U758" s="254"/>
      <c r="V758" s="254"/>
    </row>
    <row r="759" spans="1:22">
      <c r="A759" s="254">
        <v>758</v>
      </c>
      <c r="B759" s="254" t="s">
        <v>357</v>
      </c>
      <c r="C759" s="254" t="s">
        <v>358</v>
      </c>
      <c r="D759" s="254" t="s">
        <v>19</v>
      </c>
      <c r="E759" s="254" t="s">
        <v>2547</v>
      </c>
      <c r="F759" s="254" t="s">
        <v>2519</v>
      </c>
      <c r="G759" s="254">
        <v>2007</v>
      </c>
      <c r="H759" s="254">
        <v>49.819451600000001</v>
      </c>
      <c r="I759" s="254">
        <v>-103.30692550000001</v>
      </c>
      <c r="J759" s="254" t="s">
        <v>42</v>
      </c>
      <c r="K759" s="254" t="s">
        <v>1510</v>
      </c>
      <c r="L759" s="254" t="s">
        <v>7230</v>
      </c>
      <c r="M759" s="254" t="s">
        <v>7230</v>
      </c>
      <c r="N759" s="254" t="s">
        <v>26</v>
      </c>
      <c r="O759" s="254" t="s">
        <v>1510</v>
      </c>
      <c r="P759" s="254"/>
      <c r="Q759" s="254"/>
      <c r="R759" s="254"/>
      <c r="S759" s="255" t="s">
        <v>2710</v>
      </c>
      <c r="T759" s="255"/>
      <c r="U759" s="254"/>
      <c r="V759" s="254"/>
    </row>
    <row r="760" spans="1:22">
      <c r="A760" s="254">
        <v>759</v>
      </c>
      <c r="B760" s="254" t="s">
        <v>357</v>
      </c>
      <c r="C760" s="254" t="s">
        <v>358</v>
      </c>
      <c r="D760" s="254" t="s">
        <v>19</v>
      </c>
      <c r="E760" s="254" t="s">
        <v>2547</v>
      </c>
      <c r="F760" s="254" t="s">
        <v>2519</v>
      </c>
      <c r="G760" s="254">
        <v>2007</v>
      </c>
      <c r="H760" s="254">
        <v>49.819451600000001</v>
      </c>
      <c r="I760" s="254">
        <v>-103.30692550000001</v>
      </c>
      <c r="J760" s="254" t="s">
        <v>42</v>
      </c>
      <c r="K760" s="254" t="s">
        <v>1510</v>
      </c>
      <c r="L760" s="254" t="s">
        <v>7231</v>
      </c>
      <c r="M760" s="254" t="s">
        <v>7231</v>
      </c>
      <c r="N760" s="254" t="s">
        <v>26</v>
      </c>
      <c r="O760" s="254" t="s">
        <v>1510</v>
      </c>
      <c r="P760" s="254"/>
      <c r="Q760" s="254"/>
      <c r="R760" s="254"/>
      <c r="S760" s="255" t="s">
        <v>2710</v>
      </c>
      <c r="T760" s="255"/>
      <c r="U760" s="254"/>
      <c r="V760" s="254"/>
    </row>
    <row r="761" spans="1:22">
      <c r="A761" s="254">
        <v>760</v>
      </c>
      <c r="B761" s="254" t="s">
        <v>357</v>
      </c>
      <c r="C761" s="254" t="s">
        <v>358</v>
      </c>
      <c r="D761" s="254" t="s">
        <v>19</v>
      </c>
      <c r="E761" s="254" t="s">
        <v>2547</v>
      </c>
      <c r="F761" s="254" t="s">
        <v>2519</v>
      </c>
      <c r="G761" s="254">
        <v>2006</v>
      </c>
      <c r="H761" s="254">
        <v>49.819451600000001</v>
      </c>
      <c r="I761" s="254">
        <v>-103.30692550000001</v>
      </c>
      <c r="J761" s="254" t="s">
        <v>42</v>
      </c>
      <c r="K761" s="254" t="s">
        <v>1510</v>
      </c>
      <c r="L761" s="254" t="s">
        <v>7232</v>
      </c>
      <c r="M761" s="254" t="s">
        <v>7232</v>
      </c>
      <c r="N761" s="254" t="s">
        <v>26</v>
      </c>
      <c r="O761" s="254" t="s">
        <v>1510</v>
      </c>
      <c r="P761" s="254"/>
      <c r="Q761" s="254"/>
      <c r="R761" s="254"/>
      <c r="S761" s="255" t="s">
        <v>2710</v>
      </c>
      <c r="T761" s="255"/>
      <c r="U761" s="254"/>
      <c r="V761" s="254"/>
    </row>
    <row r="762" spans="1:22">
      <c r="A762" s="254">
        <v>761</v>
      </c>
      <c r="B762" s="254" t="s">
        <v>357</v>
      </c>
      <c r="C762" s="254" t="s">
        <v>358</v>
      </c>
      <c r="D762" s="254" t="s">
        <v>19</v>
      </c>
      <c r="E762" s="254" t="s">
        <v>2547</v>
      </c>
      <c r="F762" s="254" t="s">
        <v>2519</v>
      </c>
      <c r="G762" s="254">
        <v>2006</v>
      </c>
      <c r="H762" s="254">
        <v>49.819451600000001</v>
      </c>
      <c r="I762" s="254">
        <v>-103.30692550000001</v>
      </c>
      <c r="J762" s="254" t="s">
        <v>42</v>
      </c>
      <c r="K762" s="254" t="s">
        <v>1510</v>
      </c>
      <c r="L762" s="254" t="s">
        <v>7233</v>
      </c>
      <c r="M762" s="254" t="s">
        <v>7233</v>
      </c>
      <c r="N762" s="254" t="s">
        <v>26</v>
      </c>
      <c r="O762" s="254" t="s">
        <v>1510</v>
      </c>
      <c r="P762" s="254"/>
      <c r="Q762" s="254"/>
      <c r="R762" s="254"/>
      <c r="S762" s="255" t="s">
        <v>2710</v>
      </c>
      <c r="T762" s="255"/>
      <c r="U762" s="254"/>
      <c r="V762" s="254"/>
    </row>
    <row r="763" spans="1:22">
      <c r="A763" s="254">
        <v>762</v>
      </c>
      <c r="B763" s="254" t="s">
        <v>357</v>
      </c>
      <c r="C763" s="254" t="s">
        <v>358</v>
      </c>
      <c r="D763" s="254" t="s">
        <v>19</v>
      </c>
      <c r="E763" s="254" t="s">
        <v>2547</v>
      </c>
      <c r="F763" s="254" t="s">
        <v>2519</v>
      </c>
      <c r="G763" s="254">
        <v>2006</v>
      </c>
      <c r="H763" s="254">
        <v>49.819451600000001</v>
      </c>
      <c r="I763" s="254">
        <v>-103.30692550000001</v>
      </c>
      <c r="J763" s="254" t="s">
        <v>42</v>
      </c>
      <c r="K763" s="254" t="s">
        <v>1510</v>
      </c>
      <c r="L763" s="254" t="s">
        <v>7234</v>
      </c>
      <c r="M763" s="254" t="s">
        <v>7234</v>
      </c>
      <c r="N763" s="254" t="s">
        <v>26</v>
      </c>
      <c r="O763" s="254" t="s">
        <v>1510</v>
      </c>
      <c r="P763" s="254"/>
      <c r="Q763" s="254"/>
      <c r="R763" s="254"/>
      <c r="S763" s="255" t="s">
        <v>2710</v>
      </c>
      <c r="T763" s="255"/>
      <c r="U763" s="254"/>
      <c r="V763" s="254"/>
    </row>
    <row r="764" spans="1:22">
      <c r="A764" s="254">
        <v>763</v>
      </c>
      <c r="B764" s="254" t="s">
        <v>357</v>
      </c>
      <c r="C764" s="254" t="s">
        <v>358</v>
      </c>
      <c r="D764" s="254" t="s">
        <v>19</v>
      </c>
      <c r="E764" s="254" t="s">
        <v>2547</v>
      </c>
      <c r="F764" s="254" t="s">
        <v>2519</v>
      </c>
      <c r="G764" s="254">
        <v>2006</v>
      </c>
      <c r="H764" s="254">
        <v>49.819451600000001</v>
      </c>
      <c r="I764" s="254">
        <v>-103.30692550000001</v>
      </c>
      <c r="J764" s="254" t="s">
        <v>42</v>
      </c>
      <c r="K764" s="254" t="s">
        <v>1510</v>
      </c>
      <c r="L764" s="254" t="s">
        <v>7235</v>
      </c>
      <c r="M764" s="254" t="s">
        <v>7235</v>
      </c>
      <c r="N764" s="254" t="s">
        <v>26</v>
      </c>
      <c r="O764" s="254" t="s">
        <v>1510</v>
      </c>
      <c r="P764" s="254"/>
      <c r="Q764" s="254"/>
      <c r="R764" s="254"/>
      <c r="S764" s="255" t="s">
        <v>2710</v>
      </c>
      <c r="T764" s="255"/>
      <c r="U764" s="254"/>
      <c r="V764" s="254"/>
    </row>
    <row r="765" spans="1:22">
      <c r="A765" s="254">
        <v>764</v>
      </c>
      <c r="B765" s="254" t="s">
        <v>357</v>
      </c>
      <c r="C765" s="254" t="s">
        <v>358</v>
      </c>
      <c r="D765" s="254" t="s">
        <v>19</v>
      </c>
      <c r="E765" s="254" t="s">
        <v>2547</v>
      </c>
      <c r="F765" s="254" t="s">
        <v>2519</v>
      </c>
      <c r="G765" s="254">
        <v>2006</v>
      </c>
      <c r="H765" s="254">
        <v>49.819451600000001</v>
      </c>
      <c r="I765" s="254">
        <v>-103.30692550000001</v>
      </c>
      <c r="J765" s="254" t="s">
        <v>42</v>
      </c>
      <c r="K765" s="254" t="s">
        <v>1510</v>
      </c>
      <c r="L765" s="254" t="s">
        <v>7236</v>
      </c>
      <c r="M765" s="254" t="s">
        <v>7236</v>
      </c>
      <c r="N765" s="254" t="s">
        <v>26</v>
      </c>
      <c r="O765" s="254" t="s">
        <v>1510</v>
      </c>
      <c r="P765" s="254"/>
      <c r="Q765" s="254"/>
      <c r="R765" s="254"/>
      <c r="S765" s="255" t="s">
        <v>2710</v>
      </c>
      <c r="T765" s="255"/>
      <c r="U765" s="254"/>
      <c r="V765" s="254"/>
    </row>
    <row r="766" spans="1:22">
      <c r="A766" s="254">
        <v>765</v>
      </c>
      <c r="B766" s="254" t="s">
        <v>357</v>
      </c>
      <c r="C766" s="254" t="s">
        <v>358</v>
      </c>
      <c r="D766" s="254" t="s">
        <v>19</v>
      </c>
      <c r="E766" s="254" t="s">
        <v>2547</v>
      </c>
      <c r="F766" s="254" t="s">
        <v>2519</v>
      </c>
      <c r="G766" s="254">
        <v>2006</v>
      </c>
      <c r="H766" s="254">
        <v>49.819451600000001</v>
      </c>
      <c r="I766" s="254">
        <v>-103.30692550000001</v>
      </c>
      <c r="J766" s="254" t="s">
        <v>42</v>
      </c>
      <c r="K766" s="254" t="s">
        <v>1510</v>
      </c>
      <c r="L766" s="254" t="s">
        <v>7237</v>
      </c>
      <c r="M766" s="254" t="s">
        <v>7237</v>
      </c>
      <c r="N766" s="254" t="s">
        <v>26</v>
      </c>
      <c r="O766" s="254" t="s">
        <v>1510</v>
      </c>
      <c r="P766" s="254"/>
      <c r="Q766" s="254"/>
      <c r="R766" s="254"/>
      <c r="S766" s="255" t="s">
        <v>2710</v>
      </c>
      <c r="T766" s="255"/>
      <c r="U766" s="254"/>
      <c r="V766" s="254"/>
    </row>
    <row r="767" spans="1:22">
      <c r="A767" s="254">
        <v>766</v>
      </c>
      <c r="B767" s="254" t="s">
        <v>357</v>
      </c>
      <c r="C767" s="254" t="s">
        <v>358</v>
      </c>
      <c r="D767" s="254" t="s">
        <v>19</v>
      </c>
      <c r="E767" s="254" t="s">
        <v>2547</v>
      </c>
      <c r="F767" s="254" t="s">
        <v>2519</v>
      </c>
      <c r="G767" s="254">
        <v>2006</v>
      </c>
      <c r="H767" s="254">
        <v>49.819451600000001</v>
      </c>
      <c r="I767" s="254">
        <v>-103.30692550000001</v>
      </c>
      <c r="J767" s="254" t="s">
        <v>42</v>
      </c>
      <c r="K767" s="254" t="s">
        <v>1510</v>
      </c>
      <c r="L767" s="254" t="s">
        <v>7238</v>
      </c>
      <c r="M767" s="254" t="s">
        <v>7238</v>
      </c>
      <c r="N767" s="254" t="s">
        <v>26</v>
      </c>
      <c r="O767" s="254" t="s">
        <v>1510</v>
      </c>
      <c r="P767" s="254"/>
      <c r="Q767" s="254"/>
      <c r="R767" s="254"/>
      <c r="S767" s="255" t="s">
        <v>2710</v>
      </c>
      <c r="T767" s="255"/>
      <c r="U767" s="254"/>
      <c r="V767" s="254"/>
    </row>
    <row r="768" spans="1:22">
      <c r="A768" s="254">
        <v>767</v>
      </c>
      <c r="B768" s="254" t="s">
        <v>357</v>
      </c>
      <c r="C768" s="254" t="s">
        <v>358</v>
      </c>
      <c r="D768" s="254" t="s">
        <v>19</v>
      </c>
      <c r="E768" s="254" t="s">
        <v>2547</v>
      </c>
      <c r="F768" s="254" t="s">
        <v>2519</v>
      </c>
      <c r="G768" s="254">
        <v>2006</v>
      </c>
      <c r="H768" s="254">
        <v>49.819451600000001</v>
      </c>
      <c r="I768" s="254">
        <v>-103.30692550000001</v>
      </c>
      <c r="J768" s="254" t="s">
        <v>42</v>
      </c>
      <c r="K768" s="254" t="s">
        <v>1510</v>
      </c>
      <c r="L768" s="254" t="s">
        <v>7239</v>
      </c>
      <c r="M768" s="254" t="s">
        <v>7239</v>
      </c>
      <c r="N768" s="254" t="s">
        <v>26</v>
      </c>
      <c r="O768" s="254" t="s">
        <v>1510</v>
      </c>
      <c r="P768" s="254"/>
      <c r="Q768" s="254"/>
      <c r="R768" s="254"/>
      <c r="S768" s="255" t="s">
        <v>2710</v>
      </c>
      <c r="T768" s="255"/>
      <c r="U768" s="254"/>
      <c r="V768" s="254"/>
    </row>
    <row r="769" spans="1:22">
      <c r="A769" s="254">
        <v>768</v>
      </c>
      <c r="B769" s="254" t="s">
        <v>357</v>
      </c>
      <c r="C769" s="254" t="s">
        <v>358</v>
      </c>
      <c r="D769" s="254" t="s">
        <v>19</v>
      </c>
      <c r="E769" s="254" t="s">
        <v>2547</v>
      </c>
      <c r="F769" s="254" t="s">
        <v>2519</v>
      </c>
      <c r="G769" s="254">
        <v>2005</v>
      </c>
      <c r="H769" s="254">
        <v>49.819451600000001</v>
      </c>
      <c r="I769" s="254">
        <v>-103.30692550000001</v>
      </c>
      <c r="J769" s="254" t="s">
        <v>42</v>
      </c>
      <c r="K769" s="254" t="s">
        <v>1510</v>
      </c>
      <c r="L769" s="254" t="s">
        <v>7240</v>
      </c>
      <c r="M769" s="254" t="s">
        <v>7240</v>
      </c>
      <c r="N769" s="254" t="s">
        <v>26</v>
      </c>
      <c r="O769" s="254" t="s">
        <v>1510</v>
      </c>
      <c r="P769" s="254"/>
      <c r="Q769" s="254"/>
      <c r="R769" s="254"/>
      <c r="S769" s="255" t="s">
        <v>2710</v>
      </c>
      <c r="T769" s="255"/>
      <c r="U769" s="254"/>
      <c r="V769" s="254"/>
    </row>
    <row r="770" spans="1:22">
      <c r="A770" s="254">
        <v>769</v>
      </c>
      <c r="B770" s="254" t="s">
        <v>357</v>
      </c>
      <c r="C770" s="254" t="s">
        <v>358</v>
      </c>
      <c r="D770" s="254" t="s">
        <v>19</v>
      </c>
      <c r="E770" s="254" t="s">
        <v>2549</v>
      </c>
      <c r="F770" s="254" t="s">
        <v>2519</v>
      </c>
      <c r="G770" s="254">
        <v>2007</v>
      </c>
      <c r="H770" s="254">
        <v>52.852874</v>
      </c>
      <c r="I770" s="254">
        <v>-103.725021</v>
      </c>
      <c r="J770" s="254" t="s">
        <v>42</v>
      </c>
      <c r="K770" s="254" t="s">
        <v>1510</v>
      </c>
      <c r="L770" s="254" t="s">
        <v>7241</v>
      </c>
      <c r="M770" s="254" t="s">
        <v>7241</v>
      </c>
      <c r="N770" s="254" t="s">
        <v>26</v>
      </c>
      <c r="O770" s="254" t="s">
        <v>1510</v>
      </c>
      <c r="P770" s="254"/>
      <c r="Q770" s="254"/>
      <c r="R770" s="254"/>
      <c r="S770" s="255" t="s">
        <v>2710</v>
      </c>
      <c r="T770" s="255"/>
      <c r="U770" s="254"/>
      <c r="V770" s="254"/>
    </row>
    <row r="771" spans="1:22">
      <c r="A771" s="254">
        <v>770</v>
      </c>
      <c r="B771" s="254" t="s">
        <v>357</v>
      </c>
      <c r="C771" s="254" t="s">
        <v>358</v>
      </c>
      <c r="D771" s="254" t="s">
        <v>19</v>
      </c>
      <c r="E771" s="254" t="s">
        <v>2550</v>
      </c>
      <c r="F771" s="254" t="s">
        <v>2519</v>
      </c>
      <c r="G771" s="254">
        <v>2005</v>
      </c>
      <c r="H771" s="254">
        <v>52.633226000000001</v>
      </c>
      <c r="I771" s="254">
        <v>-105.74646300000001</v>
      </c>
      <c r="J771" s="254" t="s">
        <v>42</v>
      </c>
      <c r="K771" s="254" t="s">
        <v>1510</v>
      </c>
      <c r="L771" s="254" t="s">
        <v>7242</v>
      </c>
      <c r="M771" s="254" t="s">
        <v>7242</v>
      </c>
      <c r="N771" s="254" t="s">
        <v>26</v>
      </c>
      <c r="O771" s="254" t="s">
        <v>1510</v>
      </c>
      <c r="P771" s="254"/>
      <c r="Q771" s="254"/>
      <c r="R771" s="254"/>
      <c r="S771" s="255" t="s">
        <v>2710</v>
      </c>
      <c r="T771" s="255"/>
      <c r="U771" s="254"/>
      <c r="V771" s="254"/>
    </row>
    <row r="772" spans="1:22">
      <c r="A772" s="254">
        <v>771</v>
      </c>
      <c r="B772" s="254" t="s">
        <v>357</v>
      </c>
      <c r="C772" s="254" t="s">
        <v>358</v>
      </c>
      <c r="D772" s="254" t="s">
        <v>19</v>
      </c>
      <c r="E772" s="254" t="s">
        <v>2550</v>
      </c>
      <c r="F772" s="254" t="s">
        <v>2519</v>
      </c>
      <c r="G772" s="254">
        <v>2005</v>
      </c>
      <c r="H772" s="254">
        <v>52.633226000000001</v>
      </c>
      <c r="I772" s="254">
        <v>-105.74646300000001</v>
      </c>
      <c r="J772" s="254" t="s">
        <v>42</v>
      </c>
      <c r="K772" s="254" t="s">
        <v>1510</v>
      </c>
      <c r="L772" s="254" t="s">
        <v>7243</v>
      </c>
      <c r="M772" s="254" t="s">
        <v>7243</v>
      </c>
      <c r="N772" s="254" t="s">
        <v>26</v>
      </c>
      <c r="O772" s="254" t="s">
        <v>1510</v>
      </c>
      <c r="P772" s="254"/>
      <c r="Q772" s="254"/>
      <c r="R772" s="254"/>
      <c r="S772" s="255" t="s">
        <v>2710</v>
      </c>
      <c r="T772" s="255"/>
      <c r="U772" s="254"/>
      <c r="V772" s="254"/>
    </row>
    <row r="773" spans="1:22">
      <c r="A773" s="254">
        <v>772</v>
      </c>
      <c r="B773" s="254" t="s">
        <v>357</v>
      </c>
      <c r="C773" s="254" t="s">
        <v>358</v>
      </c>
      <c r="D773" s="254" t="s">
        <v>19</v>
      </c>
      <c r="E773" s="254" t="s">
        <v>7244</v>
      </c>
      <c r="F773" s="254" t="s">
        <v>2519</v>
      </c>
      <c r="G773" s="254">
        <v>2006</v>
      </c>
      <c r="H773" s="254">
        <v>52.489637299999998</v>
      </c>
      <c r="I773" s="254">
        <v>-105.7351559</v>
      </c>
      <c r="J773" s="254" t="s">
        <v>42</v>
      </c>
      <c r="K773" s="254" t="s">
        <v>1510</v>
      </c>
      <c r="L773" s="254" t="s">
        <v>7245</v>
      </c>
      <c r="M773" s="254" t="s">
        <v>7245</v>
      </c>
      <c r="N773" s="254" t="s">
        <v>26</v>
      </c>
      <c r="O773" s="254" t="s">
        <v>1510</v>
      </c>
      <c r="P773" s="254"/>
      <c r="Q773" s="254"/>
      <c r="R773" s="254"/>
      <c r="S773" s="255" t="s">
        <v>2710</v>
      </c>
      <c r="T773" s="255"/>
      <c r="U773" s="254"/>
      <c r="V773" s="254"/>
    </row>
    <row r="774" spans="1:22">
      <c r="A774" s="254">
        <v>773</v>
      </c>
      <c r="B774" s="254" t="s">
        <v>357</v>
      </c>
      <c r="C774" s="254" t="s">
        <v>358</v>
      </c>
      <c r="D774" s="254" t="s">
        <v>19</v>
      </c>
      <c r="E774" s="254" t="s">
        <v>7244</v>
      </c>
      <c r="F774" s="254" t="s">
        <v>2519</v>
      </c>
      <c r="G774" s="254">
        <v>2007</v>
      </c>
      <c r="H774" s="254">
        <v>52.489637299999998</v>
      </c>
      <c r="I774" s="254">
        <v>-105.7351559</v>
      </c>
      <c r="J774" s="254" t="s">
        <v>42</v>
      </c>
      <c r="K774" s="254" t="s">
        <v>1510</v>
      </c>
      <c r="L774" s="254" t="s">
        <v>7246</v>
      </c>
      <c r="M774" s="254" t="s">
        <v>7246</v>
      </c>
      <c r="N774" s="254" t="s">
        <v>26</v>
      </c>
      <c r="O774" s="254" t="s">
        <v>1510</v>
      </c>
      <c r="P774" s="254"/>
      <c r="Q774" s="254"/>
      <c r="R774" s="254"/>
      <c r="S774" s="255" t="s">
        <v>2710</v>
      </c>
      <c r="T774" s="255"/>
      <c r="U774" s="254"/>
      <c r="V774" s="254"/>
    </row>
    <row r="775" spans="1:22">
      <c r="A775" s="254">
        <v>774</v>
      </c>
      <c r="B775" s="254" t="s">
        <v>357</v>
      </c>
      <c r="C775" s="254" t="s">
        <v>358</v>
      </c>
      <c r="D775" s="254" t="s">
        <v>19</v>
      </c>
      <c r="E775" s="254" t="s">
        <v>7244</v>
      </c>
      <c r="F775" s="254" t="s">
        <v>2519</v>
      </c>
      <c r="G775" s="254">
        <v>2007</v>
      </c>
      <c r="H775" s="254">
        <v>52.489637299999998</v>
      </c>
      <c r="I775" s="254">
        <v>-105.7351559</v>
      </c>
      <c r="J775" s="254" t="s">
        <v>42</v>
      </c>
      <c r="K775" s="254" t="s">
        <v>1510</v>
      </c>
      <c r="L775" s="254" t="s">
        <v>7247</v>
      </c>
      <c r="M775" s="254" t="s">
        <v>7247</v>
      </c>
      <c r="N775" s="254" t="s">
        <v>26</v>
      </c>
      <c r="O775" s="254" t="s">
        <v>1510</v>
      </c>
      <c r="P775" s="254"/>
      <c r="Q775" s="254"/>
      <c r="R775" s="254"/>
      <c r="S775" s="255" t="s">
        <v>2710</v>
      </c>
      <c r="T775" s="255"/>
      <c r="U775" s="254"/>
      <c r="V775" s="254"/>
    </row>
    <row r="776" spans="1:22">
      <c r="A776" s="254">
        <v>775</v>
      </c>
      <c r="B776" s="254" t="s">
        <v>357</v>
      </c>
      <c r="C776" s="254" t="s">
        <v>358</v>
      </c>
      <c r="D776" s="254" t="s">
        <v>19</v>
      </c>
      <c r="E776" s="254" t="s">
        <v>7248</v>
      </c>
      <c r="F776" s="254" t="s">
        <v>2519</v>
      </c>
      <c r="G776" s="254">
        <v>2006</v>
      </c>
      <c r="H776" s="254">
        <v>49.715083</v>
      </c>
      <c r="I776" s="254">
        <v>-97.908724000000007</v>
      </c>
      <c r="J776" s="254" t="s">
        <v>42</v>
      </c>
      <c r="K776" s="254" t="s">
        <v>1510</v>
      </c>
      <c r="L776" s="254" t="s">
        <v>7249</v>
      </c>
      <c r="M776" s="254" t="s">
        <v>7249</v>
      </c>
      <c r="N776" s="254" t="s">
        <v>26</v>
      </c>
      <c r="O776" s="254" t="s">
        <v>1510</v>
      </c>
      <c r="P776" s="254"/>
      <c r="Q776" s="254"/>
      <c r="R776" s="254"/>
      <c r="S776" s="255" t="s">
        <v>2710</v>
      </c>
      <c r="T776" s="255"/>
      <c r="U776" s="254"/>
      <c r="V776" s="254"/>
    </row>
    <row r="777" spans="1:22">
      <c r="A777" s="254">
        <v>776</v>
      </c>
      <c r="B777" s="254" t="s">
        <v>357</v>
      </c>
      <c r="C777" s="254" t="s">
        <v>358</v>
      </c>
      <c r="D777" s="254" t="s">
        <v>19</v>
      </c>
      <c r="E777" s="254" t="s">
        <v>7248</v>
      </c>
      <c r="F777" s="254" t="s">
        <v>2519</v>
      </c>
      <c r="G777" s="254">
        <v>2006</v>
      </c>
      <c r="H777" s="254">
        <v>49.715083</v>
      </c>
      <c r="I777" s="254">
        <v>-97.908724000000007</v>
      </c>
      <c r="J777" s="254" t="s">
        <v>42</v>
      </c>
      <c r="K777" s="254" t="s">
        <v>1510</v>
      </c>
      <c r="L777" s="254" t="s">
        <v>7250</v>
      </c>
      <c r="M777" s="254" t="s">
        <v>7250</v>
      </c>
      <c r="N777" s="254" t="s">
        <v>26</v>
      </c>
      <c r="O777" s="254" t="s">
        <v>1510</v>
      </c>
      <c r="P777" s="254"/>
      <c r="Q777" s="254"/>
      <c r="R777" s="254"/>
      <c r="S777" s="255" t="s">
        <v>2710</v>
      </c>
      <c r="T777" s="255"/>
      <c r="U777" s="254"/>
      <c r="V777" s="254"/>
    </row>
    <row r="778" spans="1:22">
      <c r="A778" s="254">
        <v>777</v>
      </c>
      <c r="B778" s="254" t="s">
        <v>357</v>
      </c>
      <c r="C778" s="254" t="s">
        <v>358</v>
      </c>
      <c r="D778" s="254" t="s">
        <v>19</v>
      </c>
      <c r="E778" s="254" t="s">
        <v>7248</v>
      </c>
      <c r="F778" s="254" t="s">
        <v>2519</v>
      </c>
      <c r="G778" s="254">
        <v>2005</v>
      </c>
      <c r="H778" s="254">
        <v>49.715083</v>
      </c>
      <c r="I778" s="254">
        <v>-97.908724000000007</v>
      </c>
      <c r="J778" s="254" t="s">
        <v>42</v>
      </c>
      <c r="K778" s="254" t="s">
        <v>1510</v>
      </c>
      <c r="L778" s="254" t="s">
        <v>7251</v>
      </c>
      <c r="M778" s="254" t="s">
        <v>7251</v>
      </c>
      <c r="N778" s="254" t="s">
        <v>26</v>
      </c>
      <c r="O778" s="254" t="s">
        <v>1510</v>
      </c>
      <c r="P778" s="254"/>
      <c r="Q778" s="254"/>
      <c r="R778" s="254"/>
      <c r="S778" s="255" t="s">
        <v>2710</v>
      </c>
      <c r="T778" s="255"/>
      <c r="U778" s="254"/>
      <c r="V778" s="254"/>
    </row>
    <row r="779" spans="1:22">
      <c r="A779" s="254">
        <v>778</v>
      </c>
      <c r="B779" s="254" t="s">
        <v>357</v>
      </c>
      <c r="C779" s="254" t="s">
        <v>358</v>
      </c>
      <c r="D779" s="254" t="s">
        <v>19</v>
      </c>
      <c r="E779" s="254" t="s">
        <v>7252</v>
      </c>
      <c r="F779" s="254" t="s">
        <v>2519</v>
      </c>
      <c r="G779" s="254">
        <v>2005</v>
      </c>
      <c r="H779" s="254">
        <v>50.9468295</v>
      </c>
      <c r="I779" s="254">
        <v>-104.21168489999999</v>
      </c>
      <c r="J779" s="254" t="s">
        <v>42</v>
      </c>
      <c r="K779" s="254" t="s">
        <v>1510</v>
      </c>
      <c r="L779" s="254" t="s">
        <v>7253</v>
      </c>
      <c r="M779" s="254" t="s">
        <v>7253</v>
      </c>
      <c r="N779" s="254" t="s">
        <v>26</v>
      </c>
      <c r="O779" s="254" t="s">
        <v>1510</v>
      </c>
      <c r="P779" s="254"/>
      <c r="Q779" s="254"/>
      <c r="R779" s="254"/>
      <c r="S779" s="255" t="s">
        <v>2710</v>
      </c>
      <c r="T779" s="255"/>
      <c r="U779" s="254"/>
      <c r="V779" s="254"/>
    </row>
    <row r="780" spans="1:22">
      <c r="A780" s="254">
        <v>779</v>
      </c>
      <c r="B780" s="254" t="s">
        <v>357</v>
      </c>
      <c r="C780" s="254" t="s">
        <v>358</v>
      </c>
      <c r="D780" s="254" t="s">
        <v>19</v>
      </c>
      <c r="E780" s="254" t="s">
        <v>7254</v>
      </c>
      <c r="F780" s="254" t="s">
        <v>2519</v>
      </c>
      <c r="G780" s="254">
        <v>2007</v>
      </c>
      <c r="H780" s="254">
        <v>49.556215999999999</v>
      </c>
      <c r="I780" s="254">
        <v>-99.090881899999999</v>
      </c>
      <c r="J780" s="254" t="s">
        <v>42</v>
      </c>
      <c r="K780" s="254" t="s">
        <v>1510</v>
      </c>
      <c r="L780" s="254" t="s">
        <v>7255</v>
      </c>
      <c r="M780" s="254" t="s">
        <v>7255</v>
      </c>
      <c r="N780" s="254" t="s">
        <v>26</v>
      </c>
      <c r="O780" s="254" t="s">
        <v>1510</v>
      </c>
      <c r="P780" s="254"/>
      <c r="Q780" s="254"/>
      <c r="R780" s="254"/>
      <c r="S780" s="255" t="s">
        <v>2710</v>
      </c>
      <c r="T780" s="255"/>
      <c r="U780" s="254"/>
      <c r="V780" s="254"/>
    </row>
    <row r="781" spans="1:22">
      <c r="A781" s="254">
        <v>780</v>
      </c>
      <c r="B781" s="254" t="s">
        <v>357</v>
      </c>
      <c r="C781" s="254" t="s">
        <v>358</v>
      </c>
      <c r="D781" s="254" t="s">
        <v>19</v>
      </c>
      <c r="E781" s="254" t="s">
        <v>7254</v>
      </c>
      <c r="F781" s="254" t="s">
        <v>2519</v>
      </c>
      <c r="G781" s="254">
        <v>2005</v>
      </c>
      <c r="H781" s="254">
        <v>49.556215999999999</v>
      </c>
      <c r="I781" s="254">
        <v>-99.090881899999999</v>
      </c>
      <c r="J781" s="254" t="s">
        <v>42</v>
      </c>
      <c r="K781" s="254" t="s">
        <v>1510</v>
      </c>
      <c r="L781" s="254" t="s">
        <v>7256</v>
      </c>
      <c r="M781" s="254" t="s">
        <v>7256</v>
      </c>
      <c r="N781" s="254" t="s">
        <v>26</v>
      </c>
      <c r="O781" s="254" t="s">
        <v>1510</v>
      </c>
      <c r="P781" s="254"/>
      <c r="Q781" s="254"/>
      <c r="R781" s="254"/>
      <c r="S781" s="255" t="s">
        <v>2710</v>
      </c>
      <c r="T781" s="255"/>
      <c r="U781" s="254"/>
      <c r="V781" s="254"/>
    </row>
    <row r="782" spans="1:22">
      <c r="A782" s="254">
        <v>781</v>
      </c>
      <c r="B782" s="254" t="s">
        <v>357</v>
      </c>
      <c r="C782" s="254" t="s">
        <v>358</v>
      </c>
      <c r="D782" s="254" t="s">
        <v>19</v>
      </c>
      <c r="E782" s="254" t="s">
        <v>2552</v>
      </c>
      <c r="F782" s="254" t="s">
        <v>2519</v>
      </c>
      <c r="G782" s="254">
        <v>2006</v>
      </c>
      <c r="H782" s="254">
        <v>49.205029000000003</v>
      </c>
      <c r="I782" s="254">
        <v>-98.377663999999996</v>
      </c>
      <c r="J782" s="254" t="s">
        <v>42</v>
      </c>
      <c r="K782" s="254" t="s">
        <v>1510</v>
      </c>
      <c r="L782" s="254" t="s">
        <v>7257</v>
      </c>
      <c r="M782" s="254" t="s">
        <v>7257</v>
      </c>
      <c r="N782" s="254" t="s">
        <v>26</v>
      </c>
      <c r="O782" s="254" t="s">
        <v>1510</v>
      </c>
      <c r="P782" s="254"/>
      <c r="Q782" s="254"/>
      <c r="R782" s="254"/>
      <c r="S782" s="255" t="s">
        <v>2710</v>
      </c>
      <c r="T782" s="255"/>
      <c r="U782" s="254"/>
      <c r="V782" s="254"/>
    </row>
    <row r="783" spans="1:22">
      <c r="A783" s="254">
        <v>782</v>
      </c>
      <c r="B783" s="254" t="s">
        <v>357</v>
      </c>
      <c r="C783" s="254" t="s">
        <v>358</v>
      </c>
      <c r="D783" s="254" t="s">
        <v>19</v>
      </c>
      <c r="E783" s="254" t="s">
        <v>2552</v>
      </c>
      <c r="F783" s="254" t="s">
        <v>2519</v>
      </c>
      <c r="G783" s="254">
        <v>2006</v>
      </c>
      <c r="H783" s="254">
        <v>49.205029000000003</v>
      </c>
      <c r="I783" s="254">
        <v>-98.377663999999996</v>
      </c>
      <c r="J783" s="254" t="s">
        <v>42</v>
      </c>
      <c r="K783" s="254" t="s">
        <v>1510</v>
      </c>
      <c r="L783" s="254" t="s">
        <v>7258</v>
      </c>
      <c r="M783" s="254" t="s">
        <v>7258</v>
      </c>
      <c r="N783" s="254" t="s">
        <v>26</v>
      </c>
      <c r="O783" s="254" t="s">
        <v>1510</v>
      </c>
      <c r="P783" s="254"/>
      <c r="Q783" s="254"/>
      <c r="R783" s="254"/>
      <c r="S783" s="255" t="s">
        <v>2710</v>
      </c>
      <c r="T783" s="255"/>
      <c r="U783" s="254"/>
      <c r="V783" s="254"/>
    </row>
    <row r="784" spans="1:22">
      <c r="A784" s="254">
        <v>783</v>
      </c>
      <c r="B784" s="254" t="s">
        <v>357</v>
      </c>
      <c r="C784" s="254" t="s">
        <v>358</v>
      </c>
      <c r="D784" s="254" t="s">
        <v>19</v>
      </c>
      <c r="E784" s="254" t="s">
        <v>2553</v>
      </c>
      <c r="F784" s="254" t="s">
        <v>2519</v>
      </c>
      <c r="G784" s="254">
        <v>2006</v>
      </c>
      <c r="H784" s="254">
        <v>51.150037400000002</v>
      </c>
      <c r="I784" s="254">
        <v>-100.04970040000001</v>
      </c>
      <c r="J784" s="254" t="s">
        <v>42</v>
      </c>
      <c r="K784" s="254" t="s">
        <v>1510</v>
      </c>
      <c r="L784" s="254" t="s">
        <v>7259</v>
      </c>
      <c r="M784" s="254" t="s">
        <v>7259</v>
      </c>
      <c r="N784" s="254" t="s">
        <v>26</v>
      </c>
      <c r="O784" s="254" t="s">
        <v>1510</v>
      </c>
      <c r="P784" s="254"/>
      <c r="Q784" s="254"/>
      <c r="R784" s="254"/>
      <c r="S784" s="255" t="s">
        <v>2710</v>
      </c>
      <c r="T784" s="255"/>
      <c r="U784" s="254"/>
      <c r="V784" s="254"/>
    </row>
    <row r="785" spans="1:22">
      <c r="A785" s="254">
        <v>784</v>
      </c>
      <c r="B785" s="254" t="s">
        <v>357</v>
      </c>
      <c r="C785" s="254" t="s">
        <v>358</v>
      </c>
      <c r="D785" s="254" t="s">
        <v>19</v>
      </c>
      <c r="E785" s="254" t="s">
        <v>2553</v>
      </c>
      <c r="F785" s="254" t="s">
        <v>2519</v>
      </c>
      <c r="G785" s="254">
        <v>2007</v>
      </c>
      <c r="H785" s="254">
        <v>51.150037400000002</v>
      </c>
      <c r="I785" s="254">
        <v>-100.04970040000001</v>
      </c>
      <c r="J785" s="254" t="s">
        <v>42</v>
      </c>
      <c r="K785" s="254" t="s">
        <v>1510</v>
      </c>
      <c r="L785" s="254" t="s">
        <v>7260</v>
      </c>
      <c r="M785" s="254" t="s">
        <v>7260</v>
      </c>
      <c r="N785" s="254" t="s">
        <v>26</v>
      </c>
      <c r="O785" s="254" t="s">
        <v>1510</v>
      </c>
      <c r="P785" s="254"/>
      <c r="Q785" s="254"/>
      <c r="R785" s="254"/>
      <c r="S785" s="255" t="s">
        <v>2710</v>
      </c>
      <c r="T785" s="255"/>
      <c r="U785" s="254"/>
      <c r="V785" s="254"/>
    </row>
    <row r="786" spans="1:22">
      <c r="A786" s="254">
        <v>785</v>
      </c>
      <c r="B786" s="254" t="s">
        <v>357</v>
      </c>
      <c r="C786" s="254" t="s">
        <v>358</v>
      </c>
      <c r="D786" s="254" t="s">
        <v>19</v>
      </c>
      <c r="E786" s="254" t="s">
        <v>2553</v>
      </c>
      <c r="F786" s="254" t="s">
        <v>2519</v>
      </c>
      <c r="G786" s="254">
        <v>2005</v>
      </c>
      <c r="H786" s="254">
        <v>51.150037400000002</v>
      </c>
      <c r="I786" s="254">
        <v>-100.04970040000001</v>
      </c>
      <c r="J786" s="254" t="s">
        <v>42</v>
      </c>
      <c r="K786" s="254" t="s">
        <v>1510</v>
      </c>
      <c r="L786" s="254" t="s">
        <v>7261</v>
      </c>
      <c r="M786" s="254" t="s">
        <v>7261</v>
      </c>
      <c r="N786" s="254" t="s">
        <v>26</v>
      </c>
      <c r="O786" s="254" t="s">
        <v>1510</v>
      </c>
      <c r="P786" s="254"/>
      <c r="Q786" s="254"/>
      <c r="R786" s="254"/>
      <c r="S786" s="255" t="s">
        <v>2710</v>
      </c>
      <c r="T786" s="255"/>
      <c r="U786" s="254"/>
      <c r="V786" s="254"/>
    </row>
    <row r="787" spans="1:22">
      <c r="A787" s="254">
        <v>786</v>
      </c>
      <c r="B787" s="254" t="s">
        <v>357</v>
      </c>
      <c r="C787" s="254" t="s">
        <v>358</v>
      </c>
      <c r="D787" s="254" t="s">
        <v>19</v>
      </c>
      <c r="E787" s="254" t="s">
        <v>2553</v>
      </c>
      <c r="F787" s="254" t="s">
        <v>2519</v>
      </c>
      <c r="G787" s="254">
        <v>2005</v>
      </c>
      <c r="H787" s="254">
        <v>51.150037400000002</v>
      </c>
      <c r="I787" s="254">
        <v>-100.04970040000001</v>
      </c>
      <c r="J787" s="254" t="s">
        <v>42</v>
      </c>
      <c r="K787" s="254" t="s">
        <v>1510</v>
      </c>
      <c r="L787" s="254" t="s">
        <v>7262</v>
      </c>
      <c r="M787" s="254" t="s">
        <v>7262</v>
      </c>
      <c r="N787" s="254" t="s">
        <v>26</v>
      </c>
      <c r="O787" s="254" t="s">
        <v>1510</v>
      </c>
      <c r="P787" s="254"/>
      <c r="Q787" s="254"/>
      <c r="R787" s="254"/>
      <c r="S787" s="255" t="s">
        <v>2710</v>
      </c>
      <c r="T787" s="255"/>
      <c r="U787" s="254"/>
      <c r="V787" s="254"/>
    </row>
    <row r="788" spans="1:22">
      <c r="A788" s="254">
        <v>787</v>
      </c>
      <c r="B788" s="254" t="s">
        <v>357</v>
      </c>
      <c r="C788" s="254" t="s">
        <v>358</v>
      </c>
      <c r="D788" s="254" t="s">
        <v>19</v>
      </c>
      <c r="E788" s="254" t="s">
        <v>7263</v>
      </c>
      <c r="F788" s="254" t="s">
        <v>2519</v>
      </c>
      <c r="G788" s="254">
        <v>2007</v>
      </c>
      <c r="H788" s="254">
        <v>51.262854599999997</v>
      </c>
      <c r="I788" s="254">
        <v>-105.9890338</v>
      </c>
      <c r="J788" s="254" t="s">
        <v>42</v>
      </c>
      <c r="K788" s="254" t="s">
        <v>1510</v>
      </c>
      <c r="L788" s="254" t="s">
        <v>7264</v>
      </c>
      <c r="M788" s="254" t="s">
        <v>7264</v>
      </c>
      <c r="N788" s="254" t="s">
        <v>26</v>
      </c>
      <c r="O788" s="254" t="s">
        <v>1510</v>
      </c>
      <c r="P788" s="254"/>
      <c r="Q788" s="254"/>
      <c r="R788" s="254"/>
      <c r="S788" s="255" t="s">
        <v>2710</v>
      </c>
      <c r="T788" s="255"/>
      <c r="U788" s="254"/>
      <c r="V788" s="254"/>
    </row>
    <row r="789" spans="1:22">
      <c r="A789" s="254">
        <v>788</v>
      </c>
      <c r="B789" s="254" t="s">
        <v>357</v>
      </c>
      <c r="C789" s="254" t="s">
        <v>358</v>
      </c>
      <c r="D789" s="254" t="s">
        <v>19</v>
      </c>
      <c r="E789" s="254" t="s">
        <v>7263</v>
      </c>
      <c r="F789" s="254" t="s">
        <v>2519</v>
      </c>
      <c r="G789" s="254">
        <v>2007</v>
      </c>
      <c r="H789" s="254">
        <v>51.262854599999997</v>
      </c>
      <c r="I789" s="254">
        <v>-105.9890338</v>
      </c>
      <c r="J789" s="254" t="s">
        <v>42</v>
      </c>
      <c r="K789" s="254" t="s">
        <v>1510</v>
      </c>
      <c r="L789" s="254" t="s">
        <v>7265</v>
      </c>
      <c r="M789" s="254" t="s">
        <v>7265</v>
      </c>
      <c r="N789" s="254" t="s">
        <v>26</v>
      </c>
      <c r="O789" s="254" t="s">
        <v>1510</v>
      </c>
      <c r="P789" s="254"/>
      <c r="Q789" s="254"/>
      <c r="R789" s="254"/>
      <c r="S789" s="255" t="s">
        <v>2710</v>
      </c>
      <c r="T789" s="255"/>
      <c r="U789" s="254"/>
      <c r="V789" s="254"/>
    </row>
    <row r="790" spans="1:22">
      <c r="A790" s="254">
        <v>789</v>
      </c>
      <c r="B790" s="254" t="s">
        <v>357</v>
      </c>
      <c r="C790" s="254" t="s">
        <v>358</v>
      </c>
      <c r="D790" s="254" t="s">
        <v>19</v>
      </c>
      <c r="E790" s="254" t="s">
        <v>7263</v>
      </c>
      <c r="F790" s="254" t="s">
        <v>2519</v>
      </c>
      <c r="G790" s="254">
        <v>2005</v>
      </c>
      <c r="H790" s="254">
        <v>51.262854599999997</v>
      </c>
      <c r="I790" s="254">
        <v>-105.9890338</v>
      </c>
      <c r="J790" s="254" t="s">
        <v>42</v>
      </c>
      <c r="K790" s="254" t="s">
        <v>1510</v>
      </c>
      <c r="L790" s="254" t="s">
        <v>7266</v>
      </c>
      <c r="M790" s="254" t="s">
        <v>7266</v>
      </c>
      <c r="N790" s="254" t="s">
        <v>26</v>
      </c>
      <c r="O790" s="254" t="s">
        <v>1510</v>
      </c>
      <c r="P790" s="254"/>
      <c r="Q790" s="254"/>
      <c r="R790" s="254"/>
      <c r="S790" s="255" t="s">
        <v>2710</v>
      </c>
      <c r="T790" s="255"/>
      <c r="U790" s="254"/>
      <c r="V790" s="254"/>
    </row>
    <row r="791" spans="1:22">
      <c r="A791" s="254">
        <v>790</v>
      </c>
      <c r="B791" s="254" t="s">
        <v>357</v>
      </c>
      <c r="C791" s="254" t="s">
        <v>358</v>
      </c>
      <c r="D791" s="254" t="s">
        <v>19</v>
      </c>
      <c r="E791" s="254" t="s">
        <v>7267</v>
      </c>
      <c r="F791" s="254" t="s">
        <v>2519</v>
      </c>
      <c r="G791" s="254">
        <v>2006</v>
      </c>
      <c r="H791" s="254">
        <v>49.192881900000003</v>
      </c>
      <c r="I791" s="254">
        <v>-100.493984</v>
      </c>
      <c r="J791" s="254" t="s">
        <v>42</v>
      </c>
      <c r="K791" s="254" t="s">
        <v>1510</v>
      </c>
      <c r="L791" s="254" t="s">
        <v>7268</v>
      </c>
      <c r="M791" s="254" t="s">
        <v>7268</v>
      </c>
      <c r="N791" s="254" t="s">
        <v>26</v>
      </c>
      <c r="O791" s="254" t="s">
        <v>1510</v>
      </c>
      <c r="P791" s="254"/>
      <c r="Q791" s="254"/>
      <c r="R791" s="254"/>
      <c r="S791" s="255" t="s">
        <v>2710</v>
      </c>
      <c r="T791" s="255"/>
      <c r="U791" s="254"/>
      <c r="V791" s="254"/>
    </row>
    <row r="792" spans="1:22">
      <c r="A792" s="254">
        <v>791</v>
      </c>
      <c r="B792" s="254" t="s">
        <v>357</v>
      </c>
      <c r="C792" s="254" t="s">
        <v>358</v>
      </c>
      <c r="D792" s="254" t="s">
        <v>19</v>
      </c>
      <c r="E792" s="254" t="s">
        <v>7267</v>
      </c>
      <c r="F792" s="254" t="s">
        <v>2519</v>
      </c>
      <c r="G792" s="254">
        <v>2005</v>
      </c>
      <c r="H792" s="254">
        <v>49.192881900000003</v>
      </c>
      <c r="I792" s="254">
        <v>-100.493984</v>
      </c>
      <c r="J792" s="254" t="s">
        <v>42</v>
      </c>
      <c r="K792" s="254" t="s">
        <v>1510</v>
      </c>
      <c r="L792" s="254" t="s">
        <v>7269</v>
      </c>
      <c r="M792" s="254" t="s">
        <v>7269</v>
      </c>
      <c r="N792" s="254" t="s">
        <v>26</v>
      </c>
      <c r="O792" s="254" t="s">
        <v>1510</v>
      </c>
      <c r="P792" s="254"/>
      <c r="Q792" s="254"/>
      <c r="R792" s="254"/>
      <c r="S792" s="255" t="s">
        <v>2710</v>
      </c>
      <c r="T792" s="255"/>
      <c r="U792" s="254"/>
      <c r="V792" s="254"/>
    </row>
    <row r="793" spans="1:22">
      <c r="A793" s="254">
        <v>792</v>
      </c>
      <c r="B793" s="254" t="s">
        <v>357</v>
      </c>
      <c r="C793" s="254" t="s">
        <v>358</v>
      </c>
      <c r="D793" s="254" t="s">
        <v>19</v>
      </c>
      <c r="E793" s="254" t="s">
        <v>7267</v>
      </c>
      <c r="F793" s="254" t="s">
        <v>2519</v>
      </c>
      <c r="G793" s="254">
        <v>2005</v>
      </c>
      <c r="H793" s="254">
        <v>49.192881900000003</v>
      </c>
      <c r="I793" s="254">
        <v>-100.493984</v>
      </c>
      <c r="J793" s="254" t="s">
        <v>42</v>
      </c>
      <c r="K793" s="254" t="s">
        <v>1510</v>
      </c>
      <c r="L793" s="254" t="s">
        <v>7270</v>
      </c>
      <c r="M793" s="254" t="s">
        <v>7270</v>
      </c>
      <c r="N793" s="254" t="s">
        <v>26</v>
      </c>
      <c r="O793" s="254" t="s">
        <v>1510</v>
      </c>
      <c r="P793" s="254"/>
      <c r="Q793" s="254"/>
      <c r="R793" s="254"/>
      <c r="S793" s="255" t="s">
        <v>2710</v>
      </c>
      <c r="T793" s="255"/>
      <c r="U793" s="254"/>
      <c r="V793" s="254"/>
    </row>
    <row r="794" spans="1:22">
      <c r="A794" s="254">
        <v>793</v>
      </c>
      <c r="B794" s="254" t="s">
        <v>357</v>
      </c>
      <c r="C794" s="254" t="s">
        <v>358</v>
      </c>
      <c r="D794" s="254" t="s">
        <v>19</v>
      </c>
      <c r="E794" s="254" t="s">
        <v>7271</v>
      </c>
      <c r="F794" s="254" t="s">
        <v>2519</v>
      </c>
      <c r="G794" s="254">
        <v>2007</v>
      </c>
      <c r="H794" s="254">
        <v>51.331832900000002</v>
      </c>
      <c r="I794" s="254">
        <v>-107.4467915</v>
      </c>
      <c r="J794" s="254" t="s">
        <v>42</v>
      </c>
      <c r="K794" s="254" t="s">
        <v>1510</v>
      </c>
      <c r="L794" s="254" t="s">
        <v>7272</v>
      </c>
      <c r="M794" s="254" t="s">
        <v>7272</v>
      </c>
      <c r="N794" s="254" t="s">
        <v>26</v>
      </c>
      <c r="O794" s="254" t="s">
        <v>1510</v>
      </c>
      <c r="P794" s="254"/>
      <c r="Q794" s="254"/>
      <c r="R794" s="254"/>
      <c r="S794" s="255" t="s">
        <v>2710</v>
      </c>
      <c r="T794" s="255"/>
      <c r="U794" s="254"/>
      <c r="V794" s="254"/>
    </row>
    <row r="795" spans="1:22">
      <c r="A795" s="254">
        <v>794</v>
      </c>
      <c r="B795" s="254" t="s">
        <v>357</v>
      </c>
      <c r="C795" s="254" t="s">
        <v>358</v>
      </c>
      <c r="D795" s="254" t="s">
        <v>19</v>
      </c>
      <c r="E795" s="254" t="s">
        <v>2554</v>
      </c>
      <c r="F795" s="254" t="s">
        <v>2519</v>
      </c>
      <c r="G795" s="254">
        <v>2006</v>
      </c>
      <c r="H795" s="254">
        <v>52.201934000000001</v>
      </c>
      <c r="I795" s="254">
        <v>-105.218024</v>
      </c>
      <c r="J795" s="254" t="s">
        <v>42</v>
      </c>
      <c r="K795" s="254" t="s">
        <v>1510</v>
      </c>
      <c r="L795" s="254" t="s">
        <v>7273</v>
      </c>
      <c r="M795" s="254" t="s">
        <v>7273</v>
      </c>
      <c r="N795" s="254" t="s">
        <v>26</v>
      </c>
      <c r="O795" s="254" t="s">
        <v>1510</v>
      </c>
      <c r="P795" s="254"/>
      <c r="Q795" s="254"/>
      <c r="R795" s="254"/>
      <c r="S795" s="255" t="s">
        <v>2710</v>
      </c>
      <c r="T795" s="255"/>
      <c r="U795" s="254"/>
      <c r="V795" s="254"/>
    </row>
    <row r="796" spans="1:22">
      <c r="A796" s="254">
        <v>795</v>
      </c>
      <c r="B796" s="254" t="s">
        <v>357</v>
      </c>
      <c r="C796" s="254" t="s">
        <v>358</v>
      </c>
      <c r="D796" s="254" t="s">
        <v>19</v>
      </c>
      <c r="E796" s="254" t="s">
        <v>2554</v>
      </c>
      <c r="F796" s="254" t="s">
        <v>2519</v>
      </c>
      <c r="G796" s="254">
        <v>2006</v>
      </c>
      <c r="H796" s="254">
        <v>52.201934000000001</v>
      </c>
      <c r="I796" s="254">
        <v>-105.218024</v>
      </c>
      <c r="J796" s="254" t="s">
        <v>42</v>
      </c>
      <c r="K796" s="254" t="s">
        <v>1510</v>
      </c>
      <c r="L796" s="254" t="s">
        <v>7274</v>
      </c>
      <c r="M796" s="254" t="s">
        <v>7274</v>
      </c>
      <c r="N796" s="254" t="s">
        <v>26</v>
      </c>
      <c r="O796" s="254" t="s">
        <v>1510</v>
      </c>
      <c r="P796" s="254"/>
      <c r="Q796" s="254"/>
      <c r="R796" s="254"/>
      <c r="S796" s="255" t="s">
        <v>2710</v>
      </c>
      <c r="T796" s="255"/>
      <c r="U796" s="254"/>
      <c r="V796" s="254"/>
    </row>
    <row r="797" spans="1:22">
      <c r="A797" s="254">
        <v>796</v>
      </c>
      <c r="B797" s="254" t="s">
        <v>357</v>
      </c>
      <c r="C797" s="254" t="s">
        <v>358</v>
      </c>
      <c r="D797" s="254" t="s">
        <v>19</v>
      </c>
      <c r="E797" s="254" t="s">
        <v>2554</v>
      </c>
      <c r="F797" s="254" t="s">
        <v>2519</v>
      </c>
      <c r="G797" s="254">
        <v>2005</v>
      </c>
      <c r="H797" s="254">
        <v>52.201934000000001</v>
      </c>
      <c r="I797" s="254">
        <v>-105.218024</v>
      </c>
      <c r="J797" s="254" t="s">
        <v>42</v>
      </c>
      <c r="K797" s="254" t="s">
        <v>1510</v>
      </c>
      <c r="L797" s="254" t="s">
        <v>7275</v>
      </c>
      <c r="M797" s="254" t="s">
        <v>7275</v>
      </c>
      <c r="N797" s="254" t="s">
        <v>26</v>
      </c>
      <c r="O797" s="254" t="s">
        <v>1510</v>
      </c>
      <c r="P797" s="254"/>
      <c r="Q797" s="254"/>
      <c r="R797" s="254"/>
      <c r="S797" s="255" t="s">
        <v>2710</v>
      </c>
      <c r="T797" s="255"/>
      <c r="U797" s="254"/>
      <c r="V797" s="254"/>
    </row>
    <row r="798" spans="1:22">
      <c r="A798" s="254">
        <v>797</v>
      </c>
      <c r="B798" s="254" t="s">
        <v>357</v>
      </c>
      <c r="C798" s="254" t="s">
        <v>358</v>
      </c>
      <c r="D798" s="254" t="s">
        <v>19</v>
      </c>
      <c r="E798" s="254" t="s">
        <v>2554</v>
      </c>
      <c r="F798" s="254" t="s">
        <v>2519</v>
      </c>
      <c r="G798" s="254">
        <v>2005</v>
      </c>
      <c r="H798" s="254">
        <v>52.201934000000001</v>
      </c>
      <c r="I798" s="254">
        <v>-105.218024</v>
      </c>
      <c r="J798" s="254" t="s">
        <v>42</v>
      </c>
      <c r="K798" s="254" t="s">
        <v>1510</v>
      </c>
      <c r="L798" s="254" t="s">
        <v>7276</v>
      </c>
      <c r="M798" s="254" t="s">
        <v>7276</v>
      </c>
      <c r="N798" s="254" t="s">
        <v>26</v>
      </c>
      <c r="O798" s="254" t="s">
        <v>1510</v>
      </c>
      <c r="P798" s="254"/>
      <c r="Q798" s="254"/>
      <c r="R798" s="254"/>
      <c r="S798" s="255" t="s">
        <v>2710</v>
      </c>
      <c r="T798" s="255"/>
      <c r="U798" s="254"/>
      <c r="V798" s="254"/>
    </row>
    <row r="799" spans="1:22">
      <c r="A799" s="254">
        <v>798</v>
      </c>
      <c r="B799" s="254" t="s">
        <v>357</v>
      </c>
      <c r="C799" s="254" t="s">
        <v>358</v>
      </c>
      <c r="D799" s="254" t="s">
        <v>19</v>
      </c>
      <c r="E799" s="254" t="s">
        <v>2554</v>
      </c>
      <c r="F799" s="254" t="s">
        <v>2519</v>
      </c>
      <c r="G799" s="254">
        <v>2005</v>
      </c>
      <c r="H799" s="254">
        <v>52.201934000000001</v>
      </c>
      <c r="I799" s="254">
        <v>-105.218024</v>
      </c>
      <c r="J799" s="254" t="s">
        <v>42</v>
      </c>
      <c r="K799" s="254" t="s">
        <v>1510</v>
      </c>
      <c r="L799" s="254" t="s">
        <v>7277</v>
      </c>
      <c r="M799" s="254" t="s">
        <v>7277</v>
      </c>
      <c r="N799" s="254" t="s">
        <v>26</v>
      </c>
      <c r="O799" s="254" t="s">
        <v>1510</v>
      </c>
      <c r="P799" s="254"/>
      <c r="Q799" s="254"/>
      <c r="R799" s="254"/>
      <c r="S799" s="255" t="s">
        <v>2710</v>
      </c>
      <c r="T799" s="255"/>
      <c r="U799" s="254"/>
      <c r="V799" s="254"/>
    </row>
    <row r="800" spans="1:22">
      <c r="A800" s="254">
        <v>799</v>
      </c>
      <c r="B800" s="254" t="s">
        <v>357</v>
      </c>
      <c r="C800" s="254" t="s">
        <v>358</v>
      </c>
      <c r="D800" s="254" t="s">
        <v>19</v>
      </c>
      <c r="E800" s="254" t="s">
        <v>7278</v>
      </c>
      <c r="F800" s="254" t="s">
        <v>2519</v>
      </c>
      <c r="G800" s="254">
        <v>2007</v>
      </c>
      <c r="H800" s="254">
        <v>42.589561500000002</v>
      </c>
      <c r="I800" s="254">
        <v>-82.1833144</v>
      </c>
      <c r="J800" s="254" t="s">
        <v>42</v>
      </c>
      <c r="K800" s="254" t="s">
        <v>1510</v>
      </c>
      <c r="L800" s="254" t="s">
        <v>7279</v>
      </c>
      <c r="M800" s="254" t="s">
        <v>7279</v>
      </c>
      <c r="N800" s="254" t="s">
        <v>26</v>
      </c>
      <c r="O800" s="254" t="s">
        <v>1510</v>
      </c>
      <c r="P800" s="254"/>
      <c r="Q800" s="254"/>
      <c r="R800" s="254"/>
      <c r="S800" s="255" t="s">
        <v>2710</v>
      </c>
      <c r="T800" s="255"/>
      <c r="U800" s="254"/>
      <c r="V800" s="254"/>
    </row>
    <row r="801" spans="1:22">
      <c r="A801" s="254">
        <v>800</v>
      </c>
      <c r="B801" s="254" t="s">
        <v>357</v>
      </c>
      <c r="C801" s="254" t="s">
        <v>358</v>
      </c>
      <c r="D801" s="254" t="s">
        <v>19</v>
      </c>
      <c r="E801" s="254" t="s">
        <v>7280</v>
      </c>
      <c r="F801" s="254" t="s">
        <v>2519</v>
      </c>
      <c r="G801" s="254">
        <v>2006</v>
      </c>
      <c r="H801" s="254">
        <v>52.811854599999997</v>
      </c>
      <c r="I801" s="254">
        <v>-106.2260275</v>
      </c>
      <c r="J801" s="254" t="s">
        <v>42</v>
      </c>
      <c r="K801" s="254" t="s">
        <v>1510</v>
      </c>
      <c r="L801" s="254" t="s">
        <v>7281</v>
      </c>
      <c r="M801" s="254" t="s">
        <v>7281</v>
      </c>
      <c r="N801" s="254" t="s">
        <v>26</v>
      </c>
      <c r="O801" s="254" t="s">
        <v>1510</v>
      </c>
      <c r="P801" s="254"/>
      <c r="Q801" s="254"/>
      <c r="R801" s="254"/>
      <c r="S801" s="255" t="s">
        <v>2710</v>
      </c>
      <c r="T801" s="255"/>
      <c r="U801" s="254"/>
      <c r="V801" s="254"/>
    </row>
    <row r="802" spans="1:22">
      <c r="A802" s="254">
        <v>801</v>
      </c>
      <c r="B802" s="254" t="s">
        <v>357</v>
      </c>
      <c r="C802" s="254" t="s">
        <v>358</v>
      </c>
      <c r="D802" s="254" t="s">
        <v>19</v>
      </c>
      <c r="E802" s="254" t="s">
        <v>2556</v>
      </c>
      <c r="F802" s="254" t="s">
        <v>2519</v>
      </c>
      <c r="G802" s="254">
        <v>2005</v>
      </c>
      <c r="H802" s="254">
        <v>49.727888999999998</v>
      </c>
      <c r="I802" s="254">
        <v>-96.723277899999999</v>
      </c>
      <c r="J802" s="254" t="s">
        <v>42</v>
      </c>
      <c r="K802" s="254" t="s">
        <v>1510</v>
      </c>
      <c r="L802" s="254" t="s">
        <v>7282</v>
      </c>
      <c r="M802" s="254" t="s">
        <v>7282</v>
      </c>
      <c r="N802" s="254" t="s">
        <v>26</v>
      </c>
      <c r="O802" s="254" t="s">
        <v>1510</v>
      </c>
      <c r="P802" s="254"/>
      <c r="Q802" s="254"/>
      <c r="R802" s="254"/>
      <c r="S802" s="255" t="s">
        <v>2710</v>
      </c>
      <c r="T802" s="255"/>
      <c r="U802" s="254"/>
      <c r="V802" s="254"/>
    </row>
    <row r="803" spans="1:22">
      <c r="A803" s="254">
        <v>802</v>
      </c>
      <c r="B803" s="254" t="s">
        <v>357</v>
      </c>
      <c r="C803" s="254" t="s">
        <v>358</v>
      </c>
      <c r="D803" s="254" t="s">
        <v>19</v>
      </c>
      <c r="E803" s="254" t="s">
        <v>2556</v>
      </c>
      <c r="F803" s="254" t="s">
        <v>2519</v>
      </c>
      <c r="G803" s="254">
        <v>2005</v>
      </c>
      <c r="H803" s="254">
        <v>49.727888999999998</v>
      </c>
      <c r="I803" s="254">
        <v>-96.723277899999999</v>
      </c>
      <c r="J803" s="254" t="s">
        <v>42</v>
      </c>
      <c r="K803" s="254" t="s">
        <v>1510</v>
      </c>
      <c r="L803" s="254" t="s">
        <v>7283</v>
      </c>
      <c r="M803" s="254" t="s">
        <v>7283</v>
      </c>
      <c r="N803" s="254" t="s">
        <v>26</v>
      </c>
      <c r="O803" s="254" t="s">
        <v>1510</v>
      </c>
      <c r="P803" s="254"/>
      <c r="Q803" s="254"/>
      <c r="R803" s="254"/>
      <c r="S803" s="255" t="s">
        <v>2710</v>
      </c>
      <c r="T803" s="255"/>
      <c r="U803" s="254"/>
      <c r="V803" s="254"/>
    </row>
    <row r="804" spans="1:22">
      <c r="A804" s="254">
        <v>803</v>
      </c>
      <c r="B804" s="254" t="s">
        <v>357</v>
      </c>
      <c r="C804" s="254" t="s">
        <v>358</v>
      </c>
      <c r="D804" s="254" t="s">
        <v>19</v>
      </c>
      <c r="E804" s="254" t="s">
        <v>2556</v>
      </c>
      <c r="F804" s="254" t="s">
        <v>2519</v>
      </c>
      <c r="G804" s="254">
        <v>2005</v>
      </c>
      <c r="H804" s="254">
        <v>49.727888999999998</v>
      </c>
      <c r="I804" s="254">
        <v>-96.723277899999999</v>
      </c>
      <c r="J804" s="254" t="s">
        <v>42</v>
      </c>
      <c r="K804" s="254" t="s">
        <v>1510</v>
      </c>
      <c r="L804" s="254" t="s">
        <v>7284</v>
      </c>
      <c r="M804" s="254" t="s">
        <v>7284</v>
      </c>
      <c r="N804" s="254" t="s">
        <v>26</v>
      </c>
      <c r="O804" s="254" t="s">
        <v>1510</v>
      </c>
      <c r="P804" s="254"/>
      <c r="Q804" s="254"/>
      <c r="R804" s="254"/>
      <c r="S804" s="255" t="s">
        <v>2710</v>
      </c>
      <c r="T804" s="255"/>
      <c r="U804" s="254"/>
      <c r="V804" s="254"/>
    </row>
    <row r="805" spans="1:22">
      <c r="A805" s="254">
        <v>804</v>
      </c>
      <c r="B805" s="254" t="s">
        <v>357</v>
      </c>
      <c r="C805" s="254" t="s">
        <v>358</v>
      </c>
      <c r="D805" s="254" t="s">
        <v>19</v>
      </c>
      <c r="E805" s="254" t="s">
        <v>2556</v>
      </c>
      <c r="F805" s="254" t="s">
        <v>2519</v>
      </c>
      <c r="G805" s="254">
        <v>2005</v>
      </c>
      <c r="H805" s="254">
        <v>49.727888999999998</v>
      </c>
      <c r="I805" s="254">
        <v>-96.723277899999999</v>
      </c>
      <c r="J805" s="254" t="s">
        <v>42</v>
      </c>
      <c r="K805" s="254" t="s">
        <v>1510</v>
      </c>
      <c r="L805" s="254" t="s">
        <v>7285</v>
      </c>
      <c r="M805" s="254" t="s">
        <v>7285</v>
      </c>
      <c r="N805" s="254" t="s">
        <v>26</v>
      </c>
      <c r="O805" s="254" t="s">
        <v>1510</v>
      </c>
      <c r="P805" s="254"/>
      <c r="Q805" s="254"/>
      <c r="R805" s="254"/>
      <c r="S805" s="255" t="s">
        <v>2710</v>
      </c>
      <c r="T805" s="255"/>
      <c r="U805" s="254"/>
      <c r="V805" s="254"/>
    </row>
    <row r="806" spans="1:22">
      <c r="A806" s="254">
        <v>805</v>
      </c>
      <c r="B806" s="254" t="s">
        <v>357</v>
      </c>
      <c r="C806" s="254" t="s">
        <v>358</v>
      </c>
      <c r="D806" s="254" t="s">
        <v>19</v>
      </c>
      <c r="E806" s="254" t="s">
        <v>2556</v>
      </c>
      <c r="F806" s="254" t="s">
        <v>2519</v>
      </c>
      <c r="G806" s="254">
        <v>2005</v>
      </c>
      <c r="H806" s="254">
        <v>49.727888999999998</v>
      </c>
      <c r="I806" s="254">
        <v>-96.723277899999999</v>
      </c>
      <c r="J806" s="254" t="s">
        <v>42</v>
      </c>
      <c r="K806" s="254" t="s">
        <v>1510</v>
      </c>
      <c r="L806" s="254" t="s">
        <v>7286</v>
      </c>
      <c r="M806" s="254" t="s">
        <v>7286</v>
      </c>
      <c r="N806" s="254" t="s">
        <v>26</v>
      </c>
      <c r="O806" s="254" t="s">
        <v>1510</v>
      </c>
      <c r="P806" s="254"/>
      <c r="Q806" s="254"/>
      <c r="R806" s="254"/>
      <c r="S806" s="255" t="s">
        <v>2710</v>
      </c>
      <c r="T806" s="255"/>
      <c r="U806" s="254"/>
      <c r="V806" s="254"/>
    </row>
    <row r="807" spans="1:22">
      <c r="A807" s="254">
        <v>806</v>
      </c>
      <c r="B807" s="254" t="s">
        <v>357</v>
      </c>
      <c r="C807" s="254" t="s">
        <v>358</v>
      </c>
      <c r="D807" s="254" t="s">
        <v>19</v>
      </c>
      <c r="E807" s="254" t="s">
        <v>7287</v>
      </c>
      <c r="F807" s="254" t="s">
        <v>2519</v>
      </c>
      <c r="G807" s="254">
        <v>2007</v>
      </c>
      <c r="H807" s="254">
        <v>49.354078800000003</v>
      </c>
      <c r="I807" s="254">
        <v>-97.051763100000002</v>
      </c>
      <c r="J807" s="254" t="s">
        <v>42</v>
      </c>
      <c r="K807" s="254" t="s">
        <v>1510</v>
      </c>
      <c r="L807" s="254" t="s">
        <v>7288</v>
      </c>
      <c r="M807" s="254" t="s">
        <v>7288</v>
      </c>
      <c r="N807" s="254" t="s">
        <v>26</v>
      </c>
      <c r="O807" s="254" t="s">
        <v>1510</v>
      </c>
      <c r="P807" s="254"/>
      <c r="Q807" s="254"/>
      <c r="R807" s="254"/>
      <c r="S807" s="255" t="s">
        <v>2710</v>
      </c>
      <c r="T807" s="255"/>
      <c r="U807" s="254"/>
      <c r="V807" s="254"/>
    </row>
    <row r="808" spans="1:22">
      <c r="A808" s="254">
        <v>807</v>
      </c>
      <c r="B808" s="254" t="s">
        <v>357</v>
      </c>
      <c r="C808" s="254" t="s">
        <v>358</v>
      </c>
      <c r="D808" s="254" t="s">
        <v>19</v>
      </c>
      <c r="E808" s="254" t="s">
        <v>7287</v>
      </c>
      <c r="F808" s="254" t="s">
        <v>2519</v>
      </c>
      <c r="G808" s="254">
        <v>2005</v>
      </c>
      <c r="H808" s="254">
        <v>49.354078800000003</v>
      </c>
      <c r="I808" s="254">
        <v>-97.051763100000002</v>
      </c>
      <c r="J808" s="254" t="s">
        <v>42</v>
      </c>
      <c r="K808" s="254" t="s">
        <v>1510</v>
      </c>
      <c r="L808" s="254" t="s">
        <v>7289</v>
      </c>
      <c r="M808" s="254" t="s">
        <v>7289</v>
      </c>
      <c r="N808" s="254" t="s">
        <v>26</v>
      </c>
      <c r="O808" s="254" t="s">
        <v>1510</v>
      </c>
      <c r="P808" s="254"/>
      <c r="Q808" s="254"/>
      <c r="R808" s="254"/>
      <c r="S808" s="255" t="s">
        <v>2710</v>
      </c>
      <c r="T808" s="255"/>
      <c r="U808" s="254"/>
      <c r="V808" s="254"/>
    </row>
    <row r="809" spans="1:22">
      <c r="A809" s="254">
        <v>808</v>
      </c>
      <c r="B809" s="254" t="s">
        <v>357</v>
      </c>
      <c r="C809" s="254" t="s">
        <v>358</v>
      </c>
      <c r="D809" s="254" t="s">
        <v>19</v>
      </c>
      <c r="E809" s="254" t="s">
        <v>7290</v>
      </c>
      <c r="F809" s="254" t="s">
        <v>2519</v>
      </c>
      <c r="G809" s="254">
        <v>2007</v>
      </c>
      <c r="H809" s="254">
        <v>49.8859335</v>
      </c>
      <c r="I809" s="254">
        <v>-96.842836899999995</v>
      </c>
      <c r="J809" s="254" t="s">
        <v>42</v>
      </c>
      <c r="K809" s="254" t="s">
        <v>1510</v>
      </c>
      <c r="L809" s="254" t="s">
        <v>7291</v>
      </c>
      <c r="M809" s="254" t="s">
        <v>7291</v>
      </c>
      <c r="N809" s="254" t="s">
        <v>26</v>
      </c>
      <c r="O809" s="254" t="s">
        <v>1510</v>
      </c>
      <c r="P809" s="254"/>
      <c r="Q809" s="254"/>
      <c r="R809" s="254"/>
      <c r="S809" s="255" t="s">
        <v>2710</v>
      </c>
      <c r="T809" s="255"/>
      <c r="U809" s="254"/>
      <c r="V809" s="254"/>
    </row>
    <row r="810" spans="1:22">
      <c r="A810" s="254">
        <v>809</v>
      </c>
      <c r="B810" s="254" t="s">
        <v>357</v>
      </c>
      <c r="C810" s="254" t="s">
        <v>358</v>
      </c>
      <c r="D810" s="254" t="s">
        <v>19</v>
      </c>
      <c r="E810" s="254" t="s">
        <v>7292</v>
      </c>
      <c r="F810" s="254" t="s">
        <v>2519</v>
      </c>
      <c r="G810" s="254">
        <v>2006</v>
      </c>
      <c r="H810" s="254">
        <v>50.129317</v>
      </c>
      <c r="I810" s="254">
        <v>-98.5859703</v>
      </c>
      <c r="J810" s="254" t="s">
        <v>42</v>
      </c>
      <c r="K810" s="254" t="s">
        <v>1510</v>
      </c>
      <c r="L810" s="254" t="s">
        <v>7293</v>
      </c>
      <c r="M810" s="254" t="s">
        <v>7293</v>
      </c>
      <c r="N810" s="254" t="s">
        <v>26</v>
      </c>
      <c r="O810" s="254" t="s">
        <v>1510</v>
      </c>
      <c r="P810" s="254"/>
      <c r="Q810" s="254"/>
      <c r="R810" s="254"/>
      <c r="S810" s="255" t="s">
        <v>2710</v>
      </c>
      <c r="T810" s="255"/>
      <c r="U810" s="254"/>
      <c r="V810" s="254"/>
    </row>
    <row r="811" spans="1:22">
      <c r="A811" s="254">
        <v>810</v>
      </c>
      <c r="B811" s="254" t="s">
        <v>357</v>
      </c>
      <c r="C811" s="254" t="s">
        <v>358</v>
      </c>
      <c r="D811" s="254" t="s">
        <v>19</v>
      </c>
      <c r="E811" s="254" t="s">
        <v>7292</v>
      </c>
      <c r="F811" s="254" t="s">
        <v>2519</v>
      </c>
      <c r="G811" s="254">
        <v>2006</v>
      </c>
      <c r="H811" s="254">
        <v>50.129317</v>
      </c>
      <c r="I811" s="254">
        <v>-98.5859703</v>
      </c>
      <c r="J811" s="254" t="s">
        <v>42</v>
      </c>
      <c r="K811" s="254" t="s">
        <v>1510</v>
      </c>
      <c r="L811" s="254" t="s">
        <v>7294</v>
      </c>
      <c r="M811" s="254" t="s">
        <v>7294</v>
      </c>
      <c r="N811" s="254" t="s">
        <v>26</v>
      </c>
      <c r="O811" s="254" t="s">
        <v>1510</v>
      </c>
      <c r="P811" s="254"/>
      <c r="Q811" s="254"/>
      <c r="R811" s="254"/>
      <c r="S811" s="255" t="s">
        <v>2710</v>
      </c>
      <c r="T811" s="255"/>
      <c r="U811" s="254"/>
      <c r="V811" s="254"/>
    </row>
    <row r="812" spans="1:22">
      <c r="A812" s="254">
        <v>811</v>
      </c>
      <c r="B812" s="254" t="s">
        <v>357</v>
      </c>
      <c r="C812" s="254" t="s">
        <v>358</v>
      </c>
      <c r="D812" s="254" t="s">
        <v>19</v>
      </c>
      <c r="E812" s="254" t="s">
        <v>7295</v>
      </c>
      <c r="F812" s="254" t="s">
        <v>2519</v>
      </c>
      <c r="G812" s="254">
        <v>2005</v>
      </c>
      <c r="H812" s="254">
        <v>51.809592199999997</v>
      </c>
      <c r="I812" s="254">
        <v>-106.50762690000001</v>
      </c>
      <c r="J812" s="254" t="s">
        <v>42</v>
      </c>
      <c r="K812" s="254" t="s">
        <v>1510</v>
      </c>
      <c r="L812" s="254" t="s">
        <v>7296</v>
      </c>
      <c r="M812" s="254" t="s">
        <v>7296</v>
      </c>
      <c r="N812" s="254" t="s">
        <v>26</v>
      </c>
      <c r="O812" s="254" t="s">
        <v>1510</v>
      </c>
      <c r="P812" s="254"/>
      <c r="Q812" s="254"/>
      <c r="R812" s="254"/>
      <c r="S812" s="255" t="s">
        <v>2710</v>
      </c>
      <c r="T812" s="255"/>
      <c r="U812" s="254"/>
      <c r="V812" s="254"/>
    </row>
    <row r="813" spans="1:22">
      <c r="A813" s="254">
        <v>812</v>
      </c>
      <c r="B813" s="254" t="s">
        <v>357</v>
      </c>
      <c r="C813" s="254" t="s">
        <v>358</v>
      </c>
      <c r="D813" s="254" t="s">
        <v>19</v>
      </c>
      <c r="E813" s="254" t="s">
        <v>7295</v>
      </c>
      <c r="F813" s="254" t="s">
        <v>2519</v>
      </c>
      <c r="G813" s="254">
        <v>2005</v>
      </c>
      <c r="H813" s="254">
        <v>51.809592199999997</v>
      </c>
      <c r="I813" s="254">
        <v>-106.50762690000001</v>
      </c>
      <c r="J813" s="254" t="s">
        <v>42</v>
      </c>
      <c r="K813" s="254" t="s">
        <v>1510</v>
      </c>
      <c r="L813" s="254" t="s">
        <v>7297</v>
      </c>
      <c r="M813" s="254" t="s">
        <v>7297</v>
      </c>
      <c r="N813" s="254" t="s">
        <v>26</v>
      </c>
      <c r="O813" s="254" t="s">
        <v>1510</v>
      </c>
      <c r="P813" s="254"/>
      <c r="Q813" s="254"/>
      <c r="R813" s="254"/>
      <c r="S813" s="255" t="s">
        <v>2710</v>
      </c>
      <c r="T813" s="255"/>
      <c r="U813" s="254"/>
      <c r="V813" s="254"/>
    </row>
    <row r="814" spans="1:22">
      <c r="A814" s="254">
        <v>813</v>
      </c>
      <c r="B814" s="254" t="s">
        <v>357</v>
      </c>
      <c r="C814" s="254" t="s">
        <v>358</v>
      </c>
      <c r="D814" s="254" t="s">
        <v>19</v>
      </c>
      <c r="E814" s="254" t="s">
        <v>7295</v>
      </c>
      <c r="F814" s="254" t="s">
        <v>2519</v>
      </c>
      <c r="G814" s="254">
        <v>2005</v>
      </c>
      <c r="H814" s="254">
        <v>51.809592199999997</v>
      </c>
      <c r="I814" s="254">
        <v>-106.50762690000001</v>
      </c>
      <c r="J814" s="254" t="s">
        <v>42</v>
      </c>
      <c r="K814" s="254" t="s">
        <v>1510</v>
      </c>
      <c r="L814" s="254" t="s">
        <v>7298</v>
      </c>
      <c r="M814" s="254" t="s">
        <v>7298</v>
      </c>
      <c r="N814" s="254" t="s">
        <v>26</v>
      </c>
      <c r="O814" s="254" t="s">
        <v>1510</v>
      </c>
      <c r="P814" s="254"/>
      <c r="Q814" s="254"/>
      <c r="R814" s="254"/>
      <c r="S814" s="255" t="s">
        <v>2710</v>
      </c>
      <c r="T814" s="255"/>
      <c r="U814" s="254"/>
      <c r="V814" s="254"/>
    </row>
    <row r="815" spans="1:22">
      <c r="A815" s="254">
        <v>814</v>
      </c>
      <c r="B815" s="254" t="s">
        <v>357</v>
      </c>
      <c r="C815" s="254" t="s">
        <v>358</v>
      </c>
      <c r="D815" s="254" t="s">
        <v>19</v>
      </c>
      <c r="E815" s="254" t="s">
        <v>7295</v>
      </c>
      <c r="F815" s="254" t="s">
        <v>2519</v>
      </c>
      <c r="G815" s="254">
        <v>2005</v>
      </c>
      <c r="H815" s="254">
        <v>51.809592199999997</v>
      </c>
      <c r="I815" s="254">
        <v>-106.50762690000001</v>
      </c>
      <c r="J815" s="254" t="s">
        <v>42</v>
      </c>
      <c r="K815" s="254" t="s">
        <v>1510</v>
      </c>
      <c r="L815" s="254" t="s">
        <v>7299</v>
      </c>
      <c r="M815" s="254" t="s">
        <v>7299</v>
      </c>
      <c r="N815" s="254" t="s">
        <v>26</v>
      </c>
      <c r="O815" s="254" t="s">
        <v>1510</v>
      </c>
      <c r="P815" s="254"/>
      <c r="Q815" s="254"/>
      <c r="R815" s="254"/>
      <c r="S815" s="255" t="s">
        <v>2710</v>
      </c>
      <c r="T815" s="255"/>
      <c r="U815" s="254"/>
      <c r="V815" s="254"/>
    </row>
    <row r="816" spans="1:22">
      <c r="A816" s="254">
        <v>815</v>
      </c>
      <c r="B816" s="254" t="s">
        <v>357</v>
      </c>
      <c r="C816" s="254" t="s">
        <v>358</v>
      </c>
      <c r="D816" s="254" t="s">
        <v>19</v>
      </c>
      <c r="E816" s="254" t="s">
        <v>7295</v>
      </c>
      <c r="F816" s="254" t="s">
        <v>2519</v>
      </c>
      <c r="G816" s="254">
        <v>2005</v>
      </c>
      <c r="H816" s="254">
        <v>51.809592199999997</v>
      </c>
      <c r="I816" s="254">
        <v>-106.50762690000001</v>
      </c>
      <c r="J816" s="254" t="s">
        <v>42</v>
      </c>
      <c r="K816" s="254" t="s">
        <v>1510</v>
      </c>
      <c r="L816" s="254" t="s">
        <v>7300</v>
      </c>
      <c r="M816" s="254" t="s">
        <v>7300</v>
      </c>
      <c r="N816" s="254" t="s">
        <v>26</v>
      </c>
      <c r="O816" s="254" t="s">
        <v>1510</v>
      </c>
      <c r="P816" s="254"/>
      <c r="Q816" s="254"/>
      <c r="R816" s="254"/>
      <c r="S816" s="255" t="s">
        <v>2710</v>
      </c>
      <c r="T816" s="255"/>
      <c r="U816" s="254"/>
      <c r="V816" s="254"/>
    </row>
    <row r="817" spans="1:22">
      <c r="A817" s="254">
        <v>816</v>
      </c>
      <c r="B817" s="254" t="s">
        <v>357</v>
      </c>
      <c r="C817" s="254" t="s">
        <v>358</v>
      </c>
      <c r="D817" s="254" t="s">
        <v>19</v>
      </c>
      <c r="E817" s="254" t="s">
        <v>7295</v>
      </c>
      <c r="F817" s="254" t="s">
        <v>2519</v>
      </c>
      <c r="G817" s="254">
        <v>2005</v>
      </c>
      <c r="H817" s="254">
        <v>51.809592199999997</v>
      </c>
      <c r="I817" s="254">
        <v>-106.50762690000001</v>
      </c>
      <c r="J817" s="254" t="s">
        <v>42</v>
      </c>
      <c r="K817" s="254" t="s">
        <v>1510</v>
      </c>
      <c r="L817" s="254" t="s">
        <v>7301</v>
      </c>
      <c r="M817" s="254" t="s">
        <v>7301</v>
      </c>
      <c r="N817" s="254" t="s">
        <v>26</v>
      </c>
      <c r="O817" s="254" t="s">
        <v>1510</v>
      </c>
      <c r="P817" s="254"/>
      <c r="Q817" s="254"/>
      <c r="R817" s="254"/>
      <c r="S817" s="255" t="s">
        <v>2710</v>
      </c>
      <c r="T817" s="255"/>
      <c r="U817" s="254"/>
      <c r="V817" s="254"/>
    </row>
    <row r="818" spans="1:22">
      <c r="A818" s="254">
        <v>817</v>
      </c>
      <c r="B818" s="254" t="s">
        <v>357</v>
      </c>
      <c r="C818" s="254" t="s">
        <v>358</v>
      </c>
      <c r="D818" s="254" t="s">
        <v>19</v>
      </c>
      <c r="E818" s="254" t="s">
        <v>7295</v>
      </c>
      <c r="F818" s="254" t="s">
        <v>2519</v>
      </c>
      <c r="G818" s="254">
        <v>2005</v>
      </c>
      <c r="H818" s="254">
        <v>51.809592199999997</v>
      </c>
      <c r="I818" s="254">
        <v>-106.50762690000001</v>
      </c>
      <c r="J818" s="254" t="s">
        <v>42</v>
      </c>
      <c r="K818" s="254" t="s">
        <v>1510</v>
      </c>
      <c r="L818" s="254" t="s">
        <v>7302</v>
      </c>
      <c r="M818" s="254" t="s">
        <v>7302</v>
      </c>
      <c r="N818" s="254" t="s">
        <v>26</v>
      </c>
      <c r="O818" s="254" t="s">
        <v>1510</v>
      </c>
      <c r="P818" s="254"/>
      <c r="Q818" s="254"/>
      <c r="R818" s="254"/>
      <c r="S818" s="255" t="s">
        <v>2710</v>
      </c>
      <c r="T818" s="255"/>
      <c r="U818" s="254"/>
      <c r="V818" s="254"/>
    </row>
    <row r="819" spans="1:22">
      <c r="A819" s="254">
        <v>818</v>
      </c>
      <c r="B819" s="254" t="s">
        <v>357</v>
      </c>
      <c r="C819" s="254" t="s">
        <v>358</v>
      </c>
      <c r="D819" s="254" t="s">
        <v>19</v>
      </c>
      <c r="E819" s="254" t="s">
        <v>7295</v>
      </c>
      <c r="F819" s="254" t="s">
        <v>2519</v>
      </c>
      <c r="G819" s="254">
        <v>2005</v>
      </c>
      <c r="H819" s="254">
        <v>51.809592199999997</v>
      </c>
      <c r="I819" s="254">
        <v>-106.50762690000001</v>
      </c>
      <c r="J819" s="254" t="s">
        <v>42</v>
      </c>
      <c r="K819" s="254" t="s">
        <v>1510</v>
      </c>
      <c r="L819" s="254" t="s">
        <v>7303</v>
      </c>
      <c r="M819" s="254" t="s">
        <v>7303</v>
      </c>
      <c r="N819" s="254" t="s">
        <v>26</v>
      </c>
      <c r="O819" s="254" t="s">
        <v>1510</v>
      </c>
      <c r="P819" s="254"/>
      <c r="Q819" s="254"/>
      <c r="R819" s="254"/>
      <c r="S819" s="255" t="s">
        <v>2710</v>
      </c>
      <c r="T819" s="255"/>
      <c r="U819" s="254"/>
      <c r="V819" s="254"/>
    </row>
    <row r="820" spans="1:22">
      <c r="A820" s="254">
        <v>819</v>
      </c>
      <c r="B820" s="254" t="s">
        <v>357</v>
      </c>
      <c r="C820" s="254" t="s">
        <v>358</v>
      </c>
      <c r="D820" s="254" t="s">
        <v>19</v>
      </c>
      <c r="E820" s="254" t="s">
        <v>2557</v>
      </c>
      <c r="F820" s="254" t="s">
        <v>2519</v>
      </c>
      <c r="G820" s="254">
        <v>2007</v>
      </c>
      <c r="H820" s="254">
        <v>49.968224900000003</v>
      </c>
      <c r="I820" s="254">
        <v>-110.5869951</v>
      </c>
      <c r="J820" s="254" t="s">
        <v>42</v>
      </c>
      <c r="K820" s="254" t="s">
        <v>1510</v>
      </c>
      <c r="L820" s="254" t="s">
        <v>7304</v>
      </c>
      <c r="M820" s="254" t="s">
        <v>7304</v>
      </c>
      <c r="N820" s="254" t="s">
        <v>26</v>
      </c>
      <c r="O820" s="254" t="s">
        <v>1510</v>
      </c>
      <c r="P820" s="254"/>
      <c r="Q820" s="254"/>
      <c r="R820" s="254"/>
      <c r="S820" s="255" t="s">
        <v>2710</v>
      </c>
      <c r="T820" s="255"/>
      <c r="U820" s="254"/>
      <c r="V820" s="254"/>
    </row>
    <row r="821" spans="1:22">
      <c r="A821" s="254">
        <v>820</v>
      </c>
      <c r="B821" s="254" t="s">
        <v>357</v>
      </c>
      <c r="C821" s="254" t="s">
        <v>358</v>
      </c>
      <c r="D821" s="254" t="s">
        <v>19</v>
      </c>
      <c r="E821" s="254" t="s">
        <v>2557</v>
      </c>
      <c r="F821" s="254" t="s">
        <v>2519</v>
      </c>
      <c r="G821" s="254">
        <v>2007</v>
      </c>
      <c r="H821" s="254">
        <v>49.968224900000003</v>
      </c>
      <c r="I821" s="254">
        <v>-110.5869951</v>
      </c>
      <c r="J821" s="254" t="s">
        <v>42</v>
      </c>
      <c r="K821" s="254" t="s">
        <v>1510</v>
      </c>
      <c r="L821" s="254" t="s">
        <v>7305</v>
      </c>
      <c r="M821" s="254" t="s">
        <v>7305</v>
      </c>
      <c r="N821" s="254" t="s">
        <v>26</v>
      </c>
      <c r="O821" s="254" t="s">
        <v>1510</v>
      </c>
      <c r="P821" s="254"/>
      <c r="Q821" s="254"/>
      <c r="R821" s="254"/>
      <c r="S821" s="255" t="s">
        <v>2710</v>
      </c>
      <c r="T821" s="255"/>
      <c r="U821" s="254"/>
      <c r="V821" s="254"/>
    </row>
    <row r="822" spans="1:22">
      <c r="A822" s="254">
        <v>821</v>
      </c>
      <c r="B822" s="254" t="s">
        <v>357</v>
      </c>
      <c r="C822" s="254" t="s">
        <v>358</v>
      </c>
      <c r="D822" s="254" t="s">
        <v>19</v>
      </c>
      <c r="E822" s="254" t="s">
        <v>2557</v>
      </c>
      <c r="F822" s="254" t="s">
        <v>2519</v>
      </c>
      <c r="G822" s="254">
        <v>2007</v>
      </c>
      <c r="H822" s="254">
        <v>49.968224900000003</v>
      </c>
      <c r="I822" s="254">
        <v>-110.5869951</v>
      </c>
      <c r="J822" s="254" t="s">
        <v>42</v>
      </c>
      <c r="K822" s="254" t="s">
        <v>1510</v>
      </c>
      <c r="L822" s="254" t="s">
        <v>7306</v>
      </c>
      <c r="M822" s="254" t="s">
        <v>7306</v>
      </c>
      <c r="N822" s="254" t="s">
        <v>26</v>
      </c>
      <c r="O822" s="254" t="s">
        <v>1510</v>
      </c>
      <c r="P822" s="254"/>
      <c r="Q822" s="254"/>
      <c r="R822" s="254"/>
      <c r="S822" s="255" t="s">
        <v>2710</v>
      </c>
      <c r="T822" s="255"/>
      <c r="U822" s="254"/>
      <c r="V822" s="254"/>
    </row>
    <row r="823" spans="1:22">
      <c r="A823" s="254">
        <v>822</v>
      </c>
      <c r="B823" s="254" t="s">
        <v>357</v>
      </c>
      <c r="C823" s="254" t="s">
        <v>358</v>
      </c>
      <c r="D823" s="254" t="s">
        <v>19</v>
      </c>
      <c r="E823" s="254" t="s">
        <v>2557</v>
      </c>
      <c r="F823" s="254" t="s">
        <v>2519</v>
      </c>
      <c r="G823" s="254">
        <v>2007</v>
      </c>
      <c r="H823" s="254">
        <v>49.968224900000003</v>
      </c>
      <c r="I823" s="254">
        <v>-110.5869951</v>
      </c>
      <c r="J823" s="254" t="s">
        <v>42</v>
      </c>
      <c r="K823" s="254" t="s">
        <v>1510</v>
      </c>
      <c r="L823" s="254" t="s">
        <v>7307</v>
      </c>
      <c r="M823" s="254" t="s">
        <v>7307</v>
      </c>
      <c r="N823" s="254" t="s">
        <v>26</v>
      </c>
      <c r="O823" s="254" t="s">
        <v>1510</v>
      </c>
      <c r="P823" s="254"/>
      <c r="Q823" s="254"/>
      <c r="R823" s="254"/>
      <c r="S823" s="255" t="s">
        <v>2710</v>
      </c>
      <c r="T823" s="255"/>
      <c r="U823" s="254"/>
      <c r="V823" s="254"/>
    </row>
    <row r="824" spans="1:22">
      <c r="A824" s="254">
        <v>823</v>
      </c>
      <c r="B824" s="254" t="s">
        <v>357</v>
      </c>
      <c r="C824" s="254" t="s">
        <v>358</v>
      </c>
      <c r="D824" s="254" t="s">
        <v>19</v>
      </c>
      <c r="E824" s="254" t="s">
        <v>2557</v>
      </c>
      <c r="F824" s="254" t="s">
        <v>2519</v>
      </c>
      <c r="G824" s="254">
        <v>2007</v>
      </c>
      <c r="H824" s="254">
        <v>49.968224900000003</v>
      </c>
      <c r="I824" s="254">
        <v>-110.5869951</v>
      </c>
      <c r="J824" s="254" t="s">
        <v>42</v>
      </c>
      <c r="K824" s="254" t="s">
        <v>1510</v>
      </c>
      <c r="L824" s="254" t="s">
        <v>7308</v>
      </c>
      <c r="M824" s="254" t="s">
        <v>7308</v>
      </c>
      <c r="N824" s="254" t="s">
        <v>26</v>
      </c>
      <c r="O824" s="254" t="s">
        <v>1510</v>
      </c>
      <c r="P824" s="254"/>
      <c r="Q824" s="254"/>
      <c r="R824" s="254"/>
      <c r="S824" s="255" t="s">
        <v>2710</v>
      </c>
      <c r="T824" s="255"/>
      <c r="U824" s="254"/>
      <c r="V824" s="254"/>
    </row>
    <row r="825" spans="1:22">
      <c r="A825" s="254">
        <v>824</v>
      </c>
      <c r="B825" s="254" t="s">
        <v>357</v>
      </c>
      <c r="C825" s="254" t="s">
        <v>358</v>
      </c>
      <c r="D825" s="254" t="s">
        <v>19</v>
      </c>
      <c r="E825" s="254" t="s">
        <v>2557</v>
      </c>
      <c r="F825" s="254" t="s">
        <v>2519</v>
      </c>
      <c r="G825" s="254">
        <v>2007</v>
      </c>
      <c r="H825" s="254">
        <v>49.968224900000003</v>
      </c>
      <c r="I825" s="254">
        <v>-110.5869951</v>
      </c>
      <c r="J825" s="254" t="s">
        <v>42</v>
      </c>
      <c r="K825" s="254" t="s">
        <v>1510</v>
      </c>
      <c r="L825" s="254" t="s">
        <v>7309</v>
      </c>
      <c r="M825" s="254" t="s">
        <v>7309</v>
      </c>
      <c r="N825" s="254" t="s">
        <v>26</v>
      </c>
      <c r="O825" s="254" t="s">
        <v>1510</v>
      </c>
      <c r="P825" s="254"/>
      <c r="Q825" s="254"/>
      <c r="R825" s="254"/>
      <c r="S825" s="255" t="s">
        <v>2710</v>
      </c>
      <c r="T825" s="255"/>
      <c r="U825" s="254"/>
      <c r="V825" s="254"/>
    </row>
    <row r="826" spans="1:22">
      <c r="A826" s="254">
        <v>825</v>
      </c>
      <c r="B826" s="254" t="s">
        <v>357</v>
      </c>
      <c r="C826" s="254" t="s">
        <v>358</v>
      </c>
      <c r="D826" s="254" t="s">
        <v>19</v>
      </c>
      <c r="E826" s="254" t="s">
        <v>2557</v>
      </c>
      <c r="F826" s="254" t="s">
        <v>2519</v>
      </c>
      <c r="G826" s="254">
        <v>2007</v>
      </c>
      <c r="H826" s="254">
        <v>49.968224900000003</v>
      </c>
      <c r="I826" s="254">
        <v>-110.5869951</v>
      </c>
      <c r="J826" s="254" t="s">
        <v>42</v>
      </c>
      <c r="K826" s="254" t="s">
        <v>1510</v>
      </c>
      <c r="L826" s="254" t="s">
        <v>7310</v>
      </c>
      <c r="M826" s="254" t="s">
        <v>7310</v>
      </c>
      <c r="N826" s="254" t="s">
        <v>26</v>
      </c>
      <c r="O826" s="254" t="s">
        <v>1510</v>
      </c>
      <c r="P826" s="254"/>
      <c r="Q826" s="254"/>
      <c r="R826" s="254"/>
      <c r="S826" s="255" t="s">
        <v>2710</v>
      </c>
      <c r="T826" s="255"/>
      <c r="U826" s="254"/>
      <c r="V826" s="254"/>
    </row>
    <row r="827" spans="1:22">
      <c r="A827" s="254">
        <v>826</v>
      </c>
      <c r="B827" s="254" t="s">
        <v>357</v>
      </c>
      <c r="C827" s="254" t="s">
        <v>358</v>
      </c>
      <c r="D827" s="254" t="s">
        <v>19</v>
      </c>
      <c r="E827" s="254" t="s">
        <v>2557</v>
      </c>
      <c r="F827" s="254" t="s">
        <v>2519</v>
      </c>
      <c r="G827" s="254">
        <v>2007</v>
      </c>
      <c r="H827" s="254">
        <v>49.968224900000003</v>
      </c>
      <c r="I827" s="254">
        <v>-110.5869951</v>
      </c>
      <c r="J827" s="254" t="s">
        <v>42</v>
      </c>
      <c r="K827" s="254" t="s">
        <v>1510</v>
      </c>
      <c r="L827" s="254" t="s">
        <v>7311</v>
      </c>
      <c r="M827" s="254" t="s">
        <v>7311</v>
      </c>
      <c r="N827" s="254" t="s">
        <v>26</v>
      </c>
      <c r="O827" s="254" t="s">
        <v>1510</v>
      </c>
      <c r="P827" s="254"/>
      <c r="Q827" s="254"/>
      <c r="R827" s="254"/>
      <c r="S827" s="255" t="s">
        <v>2710</v>
      </c>
      <c r="T827" s="255"/>
      <c r="U827" s="254"/>
      <c r="V827" s="254"/>
    </row>
    <row r="828" spans="1:22">
      <c r="A828" s="254">
        <v>827</v>
      </c>
      <c r="B828" s="254" t="s">
        <v>357</v>
      </c>
      <c r="C828" s="254" t="s">
        <v>358</v>
      </c>
      <c r="D828" s="254" t="s">
        <v>19</v>
      </c>
      <c r="E828" s="254" t="s">
        <v>2557</v>
      </c>
      <c r="F828" s="254" t="s">
        <v>2519</v>
      </c>
      <c r="G828" s="254">
        <v>2007</v>
      </c>
      <c r="H828" s="254">
        <v>49.968224900000003</v>
      </c>
      <c r="I828" s="254">
        <v>-110.5869951</v>
      </c>
      <c r="J828" s="254" t="s">
        <v>42</v>
      </c>
      <c r="K828" s="254" t="s">
        <v>1510</v>
      </c>
      <c r="L828" s="254" t="s">
        <v>7312</v>
      </c>
      <c r="M828" s="254" t="s">
        <v>7312</v>
      </c>
      <c r="N828" s="254" t="s">
        <v>26</v>
      </c>
      <c r="O828" s="254" t="s">
        <v>1510</v>
      </c>
      <c r="P828" s="254"/>
      <c r="Q828" s="254"/>
      <c r="R828" s="254"/>
      <c r="S828" s="255" t="s">
        <v>2710</v>
      </c>
      <c r="T828" s="255"/>
      <c r="U828" s="254"/>
      <c r="V828" s="254"/>
    </row>
    <row r="829" spans="1:22">
      <c r="A829" s="254">
        <v>828</v>
      </c>
      <c r="B829" s="254" t="s">
        <v>357</v>
      </c>
      <c r="C829" s="254" t="s">
        <v>358</v>
      </c>
      <c r="D829" s="254" t="s">
        <v>19</v>
      </c>
      <c r="E829" s="254" t="s">
        <v>2557</v>
      </c>
      <c r="F829" s="254" t="s">
        <v>2519</v>
      </c>
      <c r="G829" s="254">
        <v>2007</v>
      </c>
      <c r="H829" s="254">
        <v>49.968224900000003</v>
      </c>
      <c r="I829" s="254">
        <v>-110.5869951</v>
      </c>
      <c r="J829" s="254" t="s">
        <v>42</v>
      </c>
      <c r="K829" s="254" t="s">
        <v>1510</v>
      </c>
      <c r="L829" s="254" t="s">
        <v>7313</v>
      </c>
      <c r="M829" s="254" t="s">
        <v>7313</v>
      </c>
      <c r="N829" s="254" t="s">
        <v>26</v>
      </c>
      <c r="O829" s="254" t="s">
        <v>1510</v>
      </c>
      <c r="P829" s="254"/>
      <c r="Q829" s="254"/>
      <c r="R829" s="254"/>
      <c r="S829" s="255" t="s">
        <v>2710</v>
      </c>
      <c r="T829" s="255"/>
      <c r="U829" s="254"/>
      <c r="V829" s="254"/>
    </row>
    <row r="830" spans="1:22">
      <c r="A830" s="254">
        <v>829</v>
      </c>
      <c r="B830" s="254" t="s">
        <v>357</v>
      </c>
      <c r="C830" s="254" t="s">
        <v>358</v>
      </c>
      <c r="D830" s="254" t="s">
        <v>19</v>
      </c>
      <c r="E830" s="254" t="s">
        <v>2557</v>
      </c>
      <c r="F830" s="254" t="s">
        <v>2519</v>
      </c>
      <c r="G830" s="254">
        <v>2007</v>
      </c>
      <c r="H830" s="254">
        <v>49.968224900000003</v>
      </c>
      <c r="I830" s="254">
        <v>-110.5869951</v>
      </c>
      <c r="J830" s="254" t="s">
        <v>42</v>
      </c>
      <c r="K830" s="254" t="s">
        <v>1510</v>
      </c>
      <c r="L830" s="254" t="s">
        <v>7314</v>
      </c>
      <c r="M830" s="254" t="s">
        <v>7314</v>
      </c>
      <c r="N830" s="254" t="s">
        <v>26</v>
      </c>
      <c r="O830" s="254" t="s">
        <v>1510</v>
      </c>
      <c r="P830" s="254"/>
      <c r="Q830" s="254"/>
      <c r="R830" s="254"/>
      <c r="S830" s="255" t="s">
        <v>2710</v>
      </c>
      <c r="T830" s="255"/>
      <c r="U830" s="254"/>
      <c r="V830" s="254"/>
    </row>
    <row r="831" spans="1:22">
      <c r="A831" s="254">
        <v>830</v>
      </c>
      <c r="B831" s="254" t="s">
        <v>357</v>
      </c>
      <c r="C831" s="254" t="s">
        <v>358</v>
      </c>
      <c r="D831" s="254" t="s">
        <v>19</v>
      </c>
      <c r="E831" s="254" t="s">
        <v>2557</v>
      </c>
      <c r="F831" s="254" t="s">
        <v>2519</v>
      </c>
      <c r="G831" s="254">
        <v>2007</v>
      </c>
      <c r="H831" s="254">
        <v>49.968224900000003</v>
      </c>
      <c r="I831" s="254">
        <v>-110.5869951</v>
      </c>
      <c r="J831" s="254" t="s">
        <v>42</v>
      </c>
      <c r="K831" s="254" t="s">
        <v>1510</v>
      </c>
      <c r="L831" s="254" t="s">
        <v>7315</v>
      </c>
      <c r="M831" s="254" t="s">
        <v>7315</v>
      </c>
      <c r="N831" s="254" t="s">
        <v>26</v>
      </c>
      <c r="O831" s="254" t="s">
        <v>1510</v>
      </c>
      <c r="P831" s="254"/>
      <c r="Q831" s="254"/>
      <c r="R831" s="254"/>
      <c r="S831" s="255" t="s">
        <v>2710</v>
      </c>
      <c r="T831" s="255"/>
      <c r="U831" s="254"/>
      <c r="V831" s="254"/>
    </row>
    <row r="832" spans="1:22">
      <c r="A832" s="254">
        <v>831</v>
      </c>
      <c r="B832" s="254" t="s">
        <v>357</v>
      </c>
      <c r="C832" s="254" t="s">
        <v>358</v>
      </c>
      <c r="D832" s="254" t="s">
        <v>19</v>
      </c>
      <c r="E832" s="254" t="s">
        <v>2557</v>
      </c>
      <c r="F832" s="254" t="s">
        <v>2519</v>
      </c>
      <c r="G832" s="254">
        <v>2007</v>
      </c>
      <c r="H832" s="254">
        <v>49.968224900000003</v>
      </c>
      <c r="I832" s="254">
        <v>-110.5869951</v>
      </c>
      <c r="J832" s="254" t="s">
        <v>42</v>
      </c>
      <c r="K832" s="254" t="s">
        <v>1510</v>
      </c>
      <c r="L832" s="254" t="s">
        <v>7316</v>
      </c>
      <c r="M832" s="254" t="s">
        <v>7316</v>
      </c>
      <c r="N832" s="254" t="s">
        <v>26</v>
      </c>
      <c r="O832" s="254" t="s">
        <v>1510</v>
      </c>
      <c r="P832" s="254"/>
      <c r="Q832" s="254"/>
      <c r="R832" s="254"/>
      <c r="S832" s="255" t="s">
        <v>2710</v>
      </c>
      <c r="T832" s="255"/>
      <c r="U832" s="254"/>
      <c r="V832" s="254"/>
    </row>
    <row r="833" spans="1:22">
      <c r="A833" s="254">
        <v>832</v>
      </c>
      <c r="B833" s="254" t="s">
        <v>357</v>
      </c>
      <c r="C833" s="254" t="s">
        <v>358</v>
      </c>
      <c r="D833" s="254" t="s">
        <v>19</v>
      </c>
      <c r="E833" s="254" t="s">
        <v>2557</v>
      </c>
      <c r="F833" s="254" t="s">
        <v>2519</v>
      </c>
      <c r="G833" s="254">
        <v>2007</v>
      </c>
      <c r="H833" s="254">
        <v>49.968224900000003</v>
      </c>
      <c r="I833" s="254">
        <v>-110.5869951</v>
      </c>
      <c r="J833" s="254" t="s">
        <v>42</v>
      </c>
      <c r="K833" s="254" t="s">
        <v>1510</v>
      </c>
      <c r="L833" s="254" t="s">
        <v>7317</v>
      </c>
      <c r="M833" s="254" t="s">
        <v>7317</v>
      </c>
      <c r="N833" s="254" t="s">
        <v>26</v>
      </c>
      <c r="O833" s="254" t="s">
        <v>1510</v>
      </c>
      <c r="P833" s="254"/>
      <c r="Q833" s="254"/>
      <c r="R833" s="254"/>
      <c r="S833" s="255" t="s">
        <v>2710</v>
      </c>
      <c r="T833" s="255"/>
      <c r="U833" s="254"/>
      <c r="V833" s="254"/>
    </row>
    <row r="834" spans="1:22">
      <c r="A834" s="254">
        <v>833</v>
      </c>
      <c r="B834" s="254" t="s">
        <v>357</v>
      </c>
      <c r="C834" s="254" t="s">
        <v>358</v>
      </c>
      <c r="D834" s="254" t="s">
        <v>19</v>
      </c>
      <c r="E834" s="254" t="s">
        <v>2557</v>
      </c>
      <c r="F834" s="254" t="s">
        <v>2519</v>
      </c>
      <c r="G834" s="254">
        <v>2007</v>
      </c>
      <c r="H834" s="254">
        <v>49.968224900000003</v>
      </c>
      <c r="I834" s="254">
        <v>-110.5869951</v>
      </c>
      <c r="J834" s="254" t="s">
        <v>42</v>
      </c>
      <c r="K834" s="254" t="s">
        <v>1510</v>
      </c>
      <c r="L834" s="254" t="s">
        <v>7318</v>
      </c>
      <c r="M834" s="254" t="s">
        <v>7318</v>
      </c>
      <c r="N834" s="254" t="s">
        <v>26</v>
      </c>
      <c r="O834" s="254" t="s">
        <v>1510</v>
      </c>
      <c r="P834" s="254"/>
      <c r="Q834" s="254"/>
      <c r="R834" s="254"/>
      <c r="S834" s="255" t="s">
        <v>2710</v>
      </c>
      <c r="T834" s="255"/>
      <c r="U834" s="254"/>
      <c r="V834" s="254"/>
    </row>
    <row r="835" spans="1:22">
      <c r="A835" s="254">
        <v>834</v>
      </c>
      <c r="B835" s="254" t="s">
        <v>357</v>
      </c>
      <c r="C835" s="254" t="s">
        <v>358</v>
      </c>
      <c r="D835" s="254" t="s">
        <v>19</v>
      </c>
      <c r="E835" s="254" t="s">
        <v>2557</v>
      </c>
      <c r="F835" s="254" t="s">
        <v>2519</v>
      </c>
      <c r="G835" s="254">
        <v>2007</v>
      </c>
      <c r="H835" s="254">
        <v>49.968224900000003</v>
      </c>
      <c r="I835" s="254">
        <v>-110.5869951</v>
      </c>
      <c r="J835" s="254" t="s">
        <v>42</v>
      </c>
      <c r="K835" s="254" t="s">
        <v>1510</v>
      </c>
      <c r="L835" s="254" t="s">
        <v>7319</v>
      </c>
      <c r="M835" s="254" t="s">
        <v>7319</v>
      </c>
      <c r="N835" s="254" t="s">
        <v>26</v>
      </c>
      <c r="O835" s="254" t="s">
        <v>1510</v>
      </c>
      <c r="P835" s="254"/>
      <c r="Q835" s="254"/>
      <c r="R835" s="254"/>
      <c r="S835" s="255" t="s">
        <v>2710</v>
      </c>
      <c r="T835" s="255"/>
      <c r="U835" s="254"/>
      <c r="V835" s="254"/>
    </row>
    <row r="836" spans="1:22">
      <c r="A836" s="254">
        <v>835</v>
      </c>
      <c r="B836" s="254" t="s">
        <v>357</v>
      </c>
      <c r="C836" s="254" t="s">
        <v>358</v>
      </c>
      <c r="D836" s="254" t="s">
        <v>19</v>
      </c>
      <c r="E836" s="254" t="s">
        <v>2557</v>
      </c>
      <c r="F836" s="254" t="s">
        <v>2519</v>
      </c>
      <c r="G836" s="254">
        <v>2007</v>
      </c>
      <c r="H836" s="254">
        <v>49.968224900000003</v>
      </c>
      <c r="I836" s="254">
        <v>-110.5869951</v>
      </c>
      <c r="J836" s="254" t="s">
        <v>42</v>
      </c>
      <c r="K836" s="254" t="s">
        <v>1510</v>
      </c>
      <c r="L836" s="254" t="s">
        <v>7320</v>
      </c>
      <c r="M836" s="254" t="s">
        <v>7320</v>
      </c>
      <c r="N836" s="254" t="s">
        <v>26</v>
      </c>
      <c r="O836" s="254" t="s">
        <v>1510</v>
      </c>
      <c r="P836" s="254"/>
      <c r="Q836" s="254"/>
      <c r="R836" s="254"/>
      <c r="S836" s="255" t="s">
        <v>2710</v>
      </c>
      <c r="T836" s="255"/>
      <c r="U836" s="254"/>
      <c r="V836" s="254"/>
    </row>
    <row r="837" spans="1:22">
      <c r="A837" s="254">
        <v>836</v>
      </c>
      <c r="B837" s="254" t="s">
        <v>357</v>
      </c>
      <c r="C837" s="254" t="s">
        <v>358</v>
      </c>
      <c r="D837" s="254" t="s">
        <v>19</v>
      </c>
      <c r="E837" s="254" t="s">
        <v>2557</v>
      </c>
      <c r="F837" s="254" t="s">
        <v>2519</v>
      </c>
      <c r="G837" s="254">
        <v>2007</v>
      </c>
      <c r="H837" s="254">
        <v>49.968224900000003</v>
      </c>
      <c r="I837" s="254">
        <v>-110.5869951</v>
      </c>
      <c r="J837" s="254" t="s">
        <v>42</v>
      </c>
      <c r="K837" s="254" t="s">
        <v>1510</v>
      </c>
      <c r="L837" s="254" t="s">
        <v>7321</v>
      </c>
      <c r="M837" s="254" t="s">
        <v>7321</v>
      </c>
      <c r="N837" s="254" t="s">
        <v>26</v>
      </c>
      <c r="O837" s="254" t="s">
        <v>1510</v>
      </c>
      <c r="P837" s="254"/>
      <c r="Q837" s="254"/>
      <c r="R837" s="254"/>
      <c r="S837" s="255" t="s">
        <v>2710</v>
      </c>
      <c r="T837" s="255"/>
      <c r="U837" s="254"/>
      <c r="V837" s="254"/>
    </row>
    <row r="838" spans="1:22">
      <c r="A838" s="254">
        <v>837</v>
      </c>
      <c r="B838" s="254" t="s">
        <v>357</v>
      </c>
      <c r="C838" s="254" t="s">
        <v>358</v>
      </c>
      <c r="D838" s="254" t="s">
        <v>19</v>
      </c>
      <c r="E838" s="254" t="s">
        <v>2557</v>
      </c>
      <c r="F838" s="254" t="s">
        <v>2519</v>
      </c>
      <c r="G838" s="254">
        <v>2007</v>
      </c>
      <c r="H838" s="254">
        <v>49.968224900000003</v>
      </c>
      <c r="I838" s="254">
        <v>-110.5869951</v>
      </c>
      <c r="J838" s="254" t="s">
        <v>42</v>
      </c>
      <c r="K838" s="254" t="s">
        <v>1510</v>
      </c>
      <c r="L838" s="254" t="s">
        <v>7322</v>
      </c>
      <c r="M838" s="254" t="s">
        <v>7322</v>
      </c>
      <c r="N838" s="254" t="s">
        <v>26</v>
      </c>
      <c r="O838" s="254" t="s">
        <v>1510</v>
      </c>
      <c r="P838" s="254"/>
      <c r="Q838" s="254"/>
      <c r="R838" s="254"/>
      <c r="S838" s="255" t="s">
        <v>2710</v>
      </c>
      <c r="T838" s="255"/>
      <c r="U838" s="254"/>
      <c r="V838" s="254"/>
    </row>
    <row r="839" spans="1:22">
      <c r="A839" s="254">
        <v>838</v>
      </c>
      <c r="B839" s="254" t="s">
        <v>357</v>
      </c>
      <c r="C839" s="254" t="s">
        <v>358</v>
      </c>
      <c r="D839" s="254" t="s">
        <v>19</v>
      </c>
      <c r="E839" s="254" t="s">
        <v>2557</v>
      </c>
      <c r="F839" s="254" t="s">
        <v>2519</v>
      </c>
      <c r="G839" s="254">
        <v>2007</v>
      </c>
      <c r="H839" s="254">
        <v>49.968224900000003</v>
      </c>
      <c r="I839" s="254">
        <v>-110.5869951</v>
      </c>
      <c r="J839" s="254" t="s">
        <v>42</v>
      </c>
      <c r="K839" s="254" t="s">
        <v>1510</v>
      </c>
      <c r="L839" s="254" t="s">
        <v>7323</v>
      </c>
      <c r="M839" s="254" t="s">
        <v>7323</v>
      </c>
      <c r="N839" s="254" t="s">
        <v>26</v>
      </c>
      <c r="O839" s="254" t="s">
        <v>1510</v>
      </c>
      <c r="P839" s="254"/>
      <c r="Q839" s="254"/>
      <c r="R839" s="254"/>
      <c r="S839" s="255" t="s">
        <v>2710</v>
      </c>
      <c r="T839" s="255"/>
      <c r="U839" s="254"/>
      <c r="V839" s="254"/>
    </row>
    <row r="840" spans="1:22">
      <c r="A840" s="254">
        <v>839</v>
      </c>
      <c r="B840" s="254" t="s">
        <v>357</v>
      </c>
      <c r="C840" s="254" t="s">
        <v>358</v>
      </c>
      <c r="D840" s="254" t="s">
        <v>19</v>
      </c>
      <c r="E840" s="254" t="s">
        <v>2558</v>
      </c>
      <c r="F840" s="254" t="s">
        <v>2519</v>
      </c>
      <c r="G840" s="254">
        <v>2006</v>
      </c>
      <c r="H840" s="254">
        <v>49.406193000000002</v>
      </c>
      <c r="I840" s="254">
        <v>-99.732229000000004</v>
      </c>
      <c r="J840" s="254" t="s">
        <v>42</v>
      </c>
      <c r="K840" s="254" t="s">
        <v>1510</v>
      </c>
      <c r="L840" s="254" t="s">
        <v>7324</v>
      </c>
      <c r="M840" s="254" t="s">
        <v>7324</v>
      </c>
      <c r="N840" s="254" t="s">
        <v>26</v>
      </c>
      <c r="O840" s="254" t="s">
        <v>1510</v>
      </c>
      <c r="P840" s="254"/>
      <c r="Q840" s="254"/>
      <c r="R840" s="254"/>
      <c r="S840" s="255" t="s">
        <v>2710</v>
      </c>
      <c r="T840" s="255"/>
      <c r="U840" s="254"/>
      <c r="V840" s="254"/>
    </row>
    <row r="841" spans="1:22">
      <c r="A841" s="254">
        <v>840</v>
      </c>
      <c r="B841" s="254" t="s">
        <v>357</v>
      </c>
      <c r="C841" s="254" t="s">
        <v>358</v>
      </c>
      <c r="D841" s="254" t="s">
        <v>19</v>
      </c>
      <c r="E841" s="254" t="s">
        <v>2558</v>
      </c>
      <c r="F841" s="254" t="s">
        <v>2519</v>
      </c>
      <c r="G841" s="254">
        <v>2006</v>
      </c>
      <c r="H841" s="254">
        <v>49.406193000000002</v>
      </c>
      <c r="I841" s="254">
        <v>-99.732229000000004</v>
      </c>
      <c r="J841" s="254" t="s">
        <v>42</v>
      </c>
      <c r="K841" s="254" t="s">
        <v>1510</v>
      </c>
      <c r="L841" s="254" t="s">
        <v>7325</v>
      </c>
      <c r="M841" s="254" t="s">
        <v>7325</v>
      </c>
      <c r="N841" s="254" t="s">
        <v>26</v>
      </c>
      <c r="O841" s="254" t="s">
        <v>1510</v>
      </c>
      <c r="P841" s="254"/>
      <c r="Q841" s="254"/>
      <c r="R841" s="254"/>
      <c r="S841" s="255" t="s">
        <v>2710</v>
      </c>
      <c r="T841" s="255"/>
      <c r="U841" s="254"/>
      <c r="V841" s="254"/>
    </row>
    <row r="842" spans="1:22">
      <c r="A842" s="254">
        <v>841</v>
      </c>
      <c r="B842" s="254" t="s">
        <v>357</v>
      </c>
      <c r="C842" s="254" t="s">
        <v>358</v>
      </c>
      <c r="D842" s="254" t="s">
        <v>19</v>
      </c>
      <c r="E842" s="254" t="s">
        <v>2558</v>
      </c>
      <c r="F842" s="254" t="s">
        <v>2519</v>
      </c>
      <c r="G842" s="254">
        <v>2006</v>
      </c>
      <c r="H842" s="254">
        <v>49.406193000000002</v>
      </c>
      <c r="I842" s="254">
        <v>-99.732229000000004</v>
      </c>
      <c r="J842" s="254" t="s">
        <v>42</v>
      </c>
      <c r="K842" s="254" t="s">
        <v>1510</v>
      </c>
      <c r="L842" s="254" t="s">
        <v>7326</v>
      </c>
      <c r="M842" s="254" t="s">
        <v>7326</v>
      </c>
      <c r="N842" s="254" t="s">
        <v>26</v>
      </c>
      <c r="O842" s="254" t="s">
        <v>1510</v>
      </c>
      <c r="P842" s="254"/>
      <c r="Q842" s="254"/>
      <c r="R842" s="254"/>
      <c r="S842" s="255" t="s">
        <v>2710</v>
      </c>
      <c r="T842" s="255"/>
      <c r="U842" s="254"/>
      <c r="V842" s="254"/>
    </row>
    <row r="843" spans="1:22">
      <c r="A843" s="254">
        <v>842</v>
      </c>
      <c r="B843" s="254" t="s">
        <v>357</v>
      </c>
      <c r="C843" s="254" t="s">
        <v>358</v>
      </c>
      <c r="D843" s="254" t="s">
        <v>19</v>
      </c>
      <c r="E843" s="254" t="s">
        <v>2558</v>
      </c>
      <c r="F843" s="254" t="s">
        <v>2519</v>
      </c>
      <c r="G843" s="254">
        <v>2007</v>
      </c>
      <c r="H843" s="254">
        <v>49.406193000000002</v>
      </c>
      <c r="I843" s="254">
        <v>-99.732229000000004</v>
      </c>
      <c r="J843" s="254" t="s">
        <v>42</v>
      </c>
      <c r="K843" s="254" t="s">
        <v>1510</v>
      </c>
      <c r="L843" s="254" t="s">
        <v>7327</v>
      </c>
      <c r="M843" s="254" t="s">
        <v>7327</v>
      </c>
      <c r="N843" s="254" t="s">
        <v>26</v>
      </c>
      <c r="O843" s="254" t="s">
        <v>1510</v>
      </c>
      <c r="P843" s="254"/>
      <c r="Q843" s="254"/>
      <c r="R843" s="254"/>
      <c r="S843" s="255" t="s">
        <v>2710</v>
      </c>
      <c r="T843" s="255"/>
      <c r="U843" s="254"/>
      <c r="V843" s="254"/>
    </row>
    <row r="844" spans="1:22">
      <c r="A844" s="254">
        <v>843</v>
      </c>
      <c r="B844" s="254" t="s">
        <v>357</v>
      </c>
      <c r="C844" s="254" t="s">
        <v>358</v>
      </c>
      <c r="D844" s="254" t="s">
        <v>19</v>
      </c>
      <c r="E844" s="254" t="s">
        <v>2558</v>
      </c>
      <c r="F844" s="254" t="s">
        <v>2519</v>
      </c>
      <c r="G844" s="254">
        <v>2007</v>
      </c>
      <c r="H844" s="254">
        <v>49.406193000000002</v>
      </c>
      <c r="I844" s="254">
        <v>-99.732229000000004</v>
      </c>
      <c r="J844" s="254" t="s">
        <v>42</v>
      </c>
      <c r="K844" s="254" t="s">
        <v>1510</v>
      </c>
      <c r="L844" s="254" t="s">
        <v>7328</v>
      </c>
      <c r="M844" s="254" t="s">
        <v>7328</v>
      </c>
      <c r="N844" s="254" t="s">
        <v>26</v>
      </c>
      <c r="O844" s="254" t="s">
        <v>1510</v>
      </c>
      <c r="P844" s="254"/>
      <c r="Q844" s="254"/>
      <c r="R844" s="254"/>
      <c r="S844" s="255" t="s">
        <v>2710</v>
      </c>
      <c r="T844" s="255"/>
      <c r="U844" s="254"/>
      <c r="V844" s="254"/>
    </row>
    <row r="845" spans="1:22">
      <c r="A845" s="254">
        <v>844</v>
      </c>
      <c r="B845" s="254" t="s">
        <v>357</v>
      </c>
      <c r="C845" s="254" t="s">
        <v>358</v>
      </c>
      <c r="D845" s="254" t="s">
        <v>19</v>
      </c>
      <c r="E845" s="254" t="s">
        <v>2558</v>
      </c>
      <c r="F845" s="254" t="s">
        <v>2519</v>
      </c>
      <c r="G845" s="254">
        <v>2005</v>
      </c>
      <c r="H845" s="254">
        <v>49.406193000000002</v>
      </c>
      <c r="I845" s="254">
        <v>-99.732229000000004</v>
      </c>
      <c r="J845" s="254" t="s">
        <v>42</v>
      </c>
      <c r="K845" s="254" t="s">
        <v>1510</v>
      </c>
      <c r="L845" s="254" t="s">
        <v>7329</v>
      </c>
      <c r="M845" s="254" t="s">
        <v>7329</v>
      </c>
      <c r="N845" s="254" t="s">
        <v>26</v>
      </c>
      <c r="O845" s="254" t="s">
        <v>1510</v>
      </c>
      <c r="P845" s="254"/>
      <c r="Q845" s="254"/>
      <c r="R845" s="254"/>
      <c r="S845" s="255" t="s">
        <v>2710</v>
      </c>
      <c r="T845" s="255"/>
      <c r="U845" s="254"/>
      <c r="V845" s="254"/>
    </row>
    <row r="846" spans="1:22">
      <c r="A846" s="254">
        <v>845</v>
      </c>
      <c r="B846" s="254" t="s">
        <v>357</v>
      </c>
      <c r="C846" s="254" t="s">
        <v>358</v>
      </c>
      <c r="D846" s="254" t="s">
        <v>19</v>
      </c>
      <c r="E846" s="254" t="s">
        <v>7330</v>
      </c>
      <c r="F846" s="254" t="s">
        <v>2519</v>
      </c>
      <c r="G846" s="254">
        <v>2006</v>
      </c>
      <c r="H846" s="254">
        <v>44.176325400000003</v>
      </c>
      <c r="I846" s="254">
        <v>-80.818500599999993</v>
      </c>
      <c r="J846" s="254" t="s">
        <v>42</v>
      </c>
      <c r="K846" s="254" t="s">
        <v>1510</v>
      </c>
      <c r="L846" s="254" t="s">
        <v>7331</v>
      </c>
      <c r="M846" s="254" t="s">
        <v>7331</v>
      </c>
      <c r="N846" s="254" t="s">
        <v>26</v>
      </c>
      <c r="O846" s="254" t="s">
        <v>1510</v>
      </c>
      <c r="P846" s="254"/>
      <c r="Q846" s="254"/>
      <c r="R846" s="254"/>
      <c r="S846" s="255" t="s">
        <v>2710</v>
      </c>
      <c r="T846" s="255"/>
      <c r="U846" s="254"/>
      <c r="V846" s="254"/>
    </row>
    <row r="847" spans="1:22">
      <c r="A847" s="254">
        <v>846</v>
      </c>
      <c r="B847" s="254" t="s">
        <v>357</v>
      </c>
      <c r="C847" s="254" t="s">
        <v>358</v>
      </c>
      <c r="D847" s="254" t="s">
        <v>19</v>
      </c>
      <c r="E847" s="254" t="s">
        <v>7330</v>
      </c>
      <c r="F847" s="254" t="s">
        <v>2519</v>
      </c>
      <c r="G847" s="254">
        <v>2006</v>
      </c>
      <c r="H847" s="254">
        <v>44.176325400000003</v>
      </c>
      <c r="I847" s="254">
        <v>-80.818500599999993</v>
      </c>
      <c r="J847" s="254" t="s">
        <v>42</v>
      </c>
      <c r="K847" s="254" t="s">
        <v>1510</v>
      </c>
      <c r="L847" s="254" t="s">
        <v>7332</v>
      </c>
      <c r="M847" s="254" t="s">
        <v>7332</v>
      </c>
      <c r="N847" s="254" t="s">
        <v>26</v>
      </c>
      <c r="O847" s="254" t="s">
        <v>1510</v>
      </c>
      <c r="P847" s="254"/>
      <c r="Q847" s="254"/>
      <c r="R847" s="254"/>
      <c r="S847" s="255" t="s">
        <v>2710</v>
      </c>
      <c r="T847" s="255"/>
      <c r="U847" s="254"/>
      <c r="V847" s="254"/>
    </row>
    <row r="848" spans="1:22">
      <c r="A848" s="254">
        <v>847</v>
      </c>
      <c r="B848" s="254" t="s">
        <v>357</v>
      </c>
      <c r="C848" s="254" t="s">
        <v>358</v>
      </c>
      <c r="D848" s="254" t="s">
        <v>19</v>
      </c>
      <c r="E848" s="254" t="s">
        <v>7330</v>
      </c>
      <c r="F848" s="254" t="s">
        <v>2519</v>
      </c>
      <c r="G848" s="254">
        <v>2006</v>
      </c>
      <c r="H848" s="254">
        <v>44.176325400000003</v>
      </c>
      <c r="I848" s="254">
        <v>-80.818500599999993</v>
      </c>
      <c r="J848" s="254" t="s">
        <v>42</v>
      </c>
      <c r="K848" s="254" t="s">
        <v>1510</v>
      </c>
      <c r="L848" s="254" t="s">
        <v>7333</v>
      </c>
      <c r="M848" s="254" t="s">
        <v>7333</v>
      </c>
      <c r="N848" s="254" t="s">
        <v>26</v>
      </c>
      <c r="O848" s="254" t="s">
        <v>1510</v>
      </c>
      <c r="P848" s="254"/>
      <c r="Q848" s="254"/>
      <c r="R848" s="254"/>
      <c r="S848" s="255" t="s">
        <v>2710</v>
      </c>
      <c r="T848" s="255"/>
      <c r="U848" s="254"/>
      <c r="V848" s="254"/>
    </row>
    <row r="849" spans="1:22">
      <c r="A849" s="254">
        <v>848</v>
      </c>
      <c r="B849" s="254" t="s">
        <v>357</v>
      </c>
      <c r="C849" s="254" t="s">
        <v>358</v>
      </c>
      <c r="D849" s="254" t="s">
        <v>19</v>
      </c>
      <c r="E849" s="254" t="s">
        <v>7334</v>
      </c>
      <c r="F849" s="254" t="s">
        <v>2519</v>
      </c>
      <c r="G849" s="254">
        <v>2006</v>
      </c>
      <c r="H849" s="254">
        <v>51.147382999999998</v>
      </c>
      <c r="I849" s="254">
        <v>-100.57817900000001</v>
      </c>
      <c r="J849" s="254" t="s">
        <v>42</v>
      </c>
      <c r="K849" s="254" t="s">
        <v>1510</v>
      </c>
      <c r="L849" s="254" t="s">
        <v>7335</v>
      </c>
      <c r="M849" s="254" t="s">
        <v>7335</v>
      </c>
      <c r="N849" s="254" t="s">
        <v>26</v>
      </c>
      <c r="O849" s="254" t="s">
        <v>1510</v>
      </c>
      <c r="P849" s="254"/>
      <c r="Q849" s="254"/>
      <c r="R849" s="254"/>
      <c r="S849" s="255" t="s">
        <v>2710</v>
      </c>
      <c r="T849" s="255"/>
      <c r="U849" s="254"/>
      <c r="V849" s="254"/>
    </row>
    <row r="850" spans="1:22">
      <c r="A850" s="254">
        <v>849</v>
      </c>
      <c r="B850" s="254" t="s">
        <v>357</v>
      </c>
      <c r="C850" s="254" t="s">
        <v>358</v>
      </c>
      <c r="D850" s="254" t="s">
        <v>19</v>
      </c>
      <c r="E850" s="254" t="s">
        <v>7334</v>
      </c>
      <c r="F850" s="254" t="s">
        <v>2519</v>
      </c>
      <c r="G850" s="254">
        <v>2006</v>
      </c>
      <c r="H850" s="254">
        <v>51.147382999999998</v>
      </c>
      <c r="I850" s="254">
        <v>-100.57817900000001</v>
      </c>
      <c r="J850" s="254" t="s">
        <v>42</v>
      </c>
      <c r="K850" s="254" t="s">
        <v>1510</v>
      </c>
      <c r="L850" s="254" t="s">
        <v>7336</v>
      </c>
      <c r="M850" s="254" t="s">
        <v>7336</v>
      </c>
      <c r="N850" s="254" t="s">
        <v>26</v>
      </c>
      <c r="O850" s="254" t="s">
        <v>1510</v>
      </c>
      <c r="P850" s="254"/>
      <c r="Q850" s="254"/>
      <c r="R850" s="254"/>
      <c r="S850" s="255" t="s">
        <v>2710</v>
      </c>
      <c r="T850" s="255"/>
      <c r="U850" s="254"/>
      <c r="V850" s="254"/>
    </row>
    <row r="851" spans="1:22">
      <c r="A851" s="254">
        <v>850</v>
      </c>
      <c r="B851" s="254" t="s">
        <v>357</v>
      </c>
      <c r="C851" s="254" t="s">
        <v>358</v>
      </c>
      <c r="D851" s="254" t="s">
        <v>19</v>
      </c>
      <c r="E851" s="254" t="s">
        <v>7334</v>
      </c>
      <c r="F851" s="254" t="s">
        <v>2519</v>
      </c>
      <c r="G851" s="254">
        <v>2007</v>
      </c>
      <c r="H851" s="254">
        <v>51.147382999999998</v>
      </c>
      <c r="I851" s="254">
        <v>-100.57817900000001</v>
      </c>
      <c r="J851" s="254" t="s">
        <v>42</v>
      </c>
      <c r="K851" s="254" t="s">
        <v>1510</v>
      </c>
      <c r="L851" s="254" t="s">
        <v>7337</v>
      </c>
      <c r="M851" s="254" t="s">
        <v>7337</v>
      </c>
      <c r="N851" s="254" t="s">
        <v>26</v>
      </c>
      <c r="O851" s="254" t="s">
        <v>1510</v>
      </c>
      <c r="P851" s="254"/>
      <c r="Q851" s="254"/>
      <c r="R851" s="254"/>
      <c r="S851" s="255" t="s">
        <v>2710</v>
      </c>
      <c r="T851" s="255"/>
      <c r="U851" s="254"/>
      <c r="V851" s="254"/>
    </row>
    <row r="852" spans="1:22">
      <c r="A852" s="254">
        <v>851</v>
      </c>
      <c r="B852" s="254" t="s">
        <v>357</v>
      </c>
      <c r="C852" s="254" t="s">
        <v>358</v>
      </c>
      <c r="D852" s="254" t="s">
        <v>19</v>
      </c>
      <c r="E852" s="254" t="s">
        <v>7334</v>
      </c>
      <c r="F852" s="254" t="s">
        <v>2519</v>
      </c>
      <c r="G852" s="254">
        <v>2007</v>
      </c>
      <c r="H852" s="254">
        <v>51.147382999999998</v>
      </c>
      <c r="I852" s="254">
        <v>-100.57817900000001</v>
      </c>
      <c r="J852" s="254" t="s">
        <v>42</v>
      </c>
      <c r="K852" s="254" t="s">
        <v>1510</v>
      </c>
      <c r="L852" s="254" t="s">
        <v>7338</v>
      </c>
      <c r="M852" s="254" t="s">
        <v>7338</v>
      </c>
      <c r="N852" s="254" t="s">
        <v>26</v>
      </c>
      <c r="O852" s="254" t="s">
        <v>1510</v>
      </c>
      <c r="P852" s="254"/>
      <c r="Q852" s="254"/>
      <c r="R852" s="254"/>
      <c r="S852" s="255" t="s">
        <v>2710</v>
      </c>
      <c r="T852" s="255"/>
      <c r="U852" s="254"/>
      <c r="V852" s="254"/>
    </row>
    <row r="853" spans="1:22">
      <c r="A853" s="254">
        <v>852</v>
      </c>
      <c r="B853" s="254" t="s">
        <v>357</v>
      </c>
      <c r="C853" s="254" t="s">
        <v>358</v>
      </c>
      <c r="D853" s="254" t="s">
        <v>19</v>
      </c>
      <c r="E853" s="254" t="s">
        <v>7334</v>
      </c>
      <c r="F853" s="254" t="s">
        <v>2519</v>
      </c>
      <c r="G853" s="254">
        <v>2005</v>
      </c>
      <c r="H853" s="254">
        <v>51.147382999999998</v>
      </c>
      <c r="I853" s="254">
        <v>-100.57817900000001</v>
      </c>
      <c r="J853" s="254" t="s">
        <v>42</v>
      </c>
      <c r="K853" s="254" t="s">
        <v>1510</v>
      </c>
      <c r="L853" s="254" t="s">
        <v>7339</v>
      </c>
      <c r="M853" s="254" t="s">
        <v>7339</v>
      </c>
      <c r="N853" s="254" t="s">
        <v>26</v>
      </c>
      <c r="O853" s="254" t="s">
        <v>1510</v>
      </c>
      <c r="P853" s="254"/>
      <c r="Q853" s="254"/>
      <c r="R853" s="254"/>
      <c r="S853" s="255" t="s">
        <v>2710</v>
      </c>
      <c r="T853" s="255"/>
      <c r="U853" s="254"/>
      <c r="V853" s="254"/>
    </row>
    <row r="854" spans="1:22">
      <c r="A854" s="254">
        <v>853</v>
      </c>
      <c r="B854" s="254" t="s">
        <v>357</v>
      </c>
      <c r="C854" s="254" t="s">
        <v>358</v>
      </c>
      <c r="D854" s="254" t="s">
        <v>19</v>
      </c>
      <c r="E854" s="254" t="s">
        <v>7334</v>
      </c>
      <c r="F854" s="254" t="s">
        <v>2519</v>
      </c>
      <c r="G854" s="254">
        <v>2005</v>
      </c>
      <c r="H854" s="254">
        <v>51.147382999999998</v>
      </c>
      <c r="I854" s="254">
        <v>-100.57817900000001</v>
      </c>
      <c r="J854" s="254" t="s">
        <v>42</v>
      </c>
      <c r="K854" s="254" t="s">
        <v>1510</v>
      </c>
      <c r="L854" s="254" t="s">
        <v>7340</v>
      </c>
      <c r="M854" s="254" t="s">
        <v>7340</v>
      </c>
      <c r="N854" s="254" t="s">
        <v>26</v>
      </c>
      <c r="O854" s="254" t="s">
        <v>1510</v>
      </c>
      <c r="P854" s="254"/>
      <c r="Q854" s="254"/>
      <c r="R854" s="254"/>
      <c r="S854" s="255" t="s">
        <v>2710</v>
      </c>
      <c r="T854" s="255"/>
      <c r="U854" s="254"/>
      <c r="V854" s="254"/>
    </row>
    <row r="855" spans="1:22">
      <c r="A855" s="254">
        <v>854</v>
      </c>
      <c r="B855" s="254" t="s">
        <v>357</v>
      </c>
      <c r="C855" s="254" t="s">
        <v>358</v>
      </c>
      <c r="D855" s="254" t="s">
        <v>19</v>
      </c>
      <c r="E855" s="254" t="s">
        <v>7341</v>
      </c>
      <c r="F855" s="254" t="s">
        <v>2519</v>
      </c>
      <c r="G855" s="254">
        <v>2005</v>
      </c>
      <c r="H855" s="254">
        <v>50.634695999999998</v>
      </c>
      <c r="I855" s="254">
        <v>-104.2529979</v>
      </c>
      <c r="J855" s="254" t="s">
        <v>42</v>
      </c>
      <c r="K855" s="254" t="s">
        <v>1510</v>
      </c>
      <c r="L855" s="254" t="s">
        <v>7342</v>
      </c>
      <c r="M855" s="254" t="s">
        <v>7342</v>
      </c>
      <c r="N855" s="254" t="s">
        <v>26</v>
      </c>
      <c r="O855" s="254" t="s">
        <v>1510</v>
      </c>
      <c r="P855" s="254"/>
      <c r="Q855" s="254"/>
      <c r="R855" s="254"/>
      <c r="S855" s="255" t="s">
        <v>2710</v>
      </c>
      <c r="T855" s="255"/>
      <c r="U855" s="254"/>
      <c r="V855" s="254"/>
    </row>
    <row r="856" spans="1:22">
      <c r="A856" s="254">
        <v>855</v>
      </c>
      <c r="B856" s="254" t="s">
        <v>357</v>
      </c>
      <c r="C856" s="254" t="s">
        <v>358</v>
      </c>
      <c r="D856" s="254" t="s">
        <v>19</v>
      </c>
      <c r="E856" s="254" t="s">
        <v>7343</v>
      </c>
      <c r="F856" s="254" t="s">
        <v>2519</v>
      </c>
      <c r="G856" s="254">
        <v>2006</v>
      </c>
      <c r="H856" s="254">
        <v>50.637850999999998</v>
      </c>
      <c r="I856" s="254">
        <v>-103.99302400000001</v>
      </c>
      <c r="J856" s="254" t="s">
        <v>42</v>
      </c>
      <c r="K856" s="254" t="s">
        <v>1510</v>
      </c>
      <c r="L856" s="254" t="s">
        <v>7344</v>
      </c>
      <c r="M856" s="254" t="s">
        <v>7344</v>
      </c>
      <c r="N856" s="254" t="s">
        <v>26</v>
      </c>
      <c r="O856" s="254" t="s">
        <v>1510</v>
      </c>
      <c r="P856" s="254"/>
      <c r="Q856" s="254"/>
      <c r="R856" s="254"/>
      <c r="S856" s="255" t="s">
        <v>2710</v>
      </c>
      <c r="T856" s="255"/>
      <c r="U856" s="254"/>
      <c r="V856" s="254"/>
    </row>
    <row r="857" spans="1:22">
      <c r="A857" s="254">
        <v>856</v>
      </c>
      <c r="B857" s="254" t="s">
        <v>357</v>
      </c>
      <c r="C857" s="254" t="s">
        <v>358</v>
      </c>
      <c r="D857" s="254" t="s">
        <v>19</v>
      </c>
      <c r="E857" s="254" t="s">
        <v>7343</v>
      </c>
      <c r="F857" s="254" t="s">
        <v>2519</v>
      </c>
      <c r="G857" s="254">
        <v>2005</v>
      </c>
      <c r="H857" s="254">
        <v>50.637850999999998</v>
      </c>
      <c r="I857" s="254">
        <v>-103.99302400000001</v>
      </c>
      <c r="J857" s="254" t="s">
        <v>42</v>
      </c>
      <c r="K857" s="254" t="s">
        <v>1510</v>
      </c>
      <c r="L857" s="254" t="s">
        <v>7345</v>
      </c>
      <c r="M857" s="254" t="s">
        <v>7345</v>
      </c>
      <c r="N857" s="254" t="s">
        <v>26</v>
      </c>
      <c r="O857" s="254" t="s">
        <v>1510</v>
      </c>
      <c r="P857" s="254"/>
      <c r="Q857" s="254"/>
      <c r="R857" s="254"/>
      <c r="S857" s="255" t="s">
        <v>2710</v>
      </c>
      <c r="T857" s="255"/>
      <c r="U857" s="254"/>
      <c r="V857" s="254"/>
    </row>
    <row r="858" spans="1:22">
      <c r="A858" s="254">
        <v>857</v>
      </c>
      <c r="B858" s="254" t="s">
        <v>357</v>
      </c>
      <c r="C858" s="254" t="s">
        <v>358</v>
      </c>
      <c r="D858" s="254" t="s">
        <v>19</v>
      </c>
      <c r="E858" s="254" t="s">
        <v>7343</v>
      </c>
      <c r="F858" s="254" t="s">
        <v>2519</v>
      </c>
      <c r="G858" s="254">
        <v>2005</v>
      </c>
      <c r="H858" s="254">
        <v>50.637850999999998</v>
      </c>
      <c r="I858" s="254">
        <v>-103.99302400000001</v>
      </c>
      <c r="J858" s="254" t="s">
        <v>42</v>
      </c>
      <c r="K858" s="254" t="s">
        <v>1510</v>
      </c>
      <c r="L858" s="254" t="s">
        <v>7346</v>
      </c>
      <c r="M858" s="254" t="s">
        <v>7346</v>
      </c>
      <c r="N858" s="254" t="s">
        <v>26</v>
      </c>
      <c r="O858" s="254" t="s">
        <v>1510</v>
      </c>
      <c r="P858" s="254"/>
      <c r="Q858" s="254"/>
      <c r="R858" s="254"/>
      <c r="S858" s="255" t="s">
        <v>2710</v>
      </c>
      <c r="T858" s="255"/>
      <c r="U858" s="254"/>
      <c r="V858" s="254"/>
    </row>
    <row r="859" spans="1:22">
      <c r="A859" s="254">
        <v>858</v>
      </c>
      <c r="B859" s="254" t="s">
        <v>357</v>
      </c>
      <c r="C859" s="254" t="s">
        <v>358</v>
      </c>
      <c r="D859" s="254" t="s">
        <v>19</v>
      </c>
      <c r="E859" s="254" t="s">
        <v>7347</v>
      </c>
      <c r="F859" s="254" t="s">
        <v>2519</v>
      </c>
      <c r="G859" s="254">
        <v>2005</v>
      </c>
      <c r="H859" s="254">
        <v>42.664587300000001</v>
      </c>
      <c r="I859" s="254">
        <v>-80.987107399999999</v>
      </c>
      <c r="J859" s="254" t="s">
        <v>42</v>
      </c>
      <c r="K859" s="254" t="s">
        <v>1510</v>
      </c>
      <c r="L859" s="254" t="s">
        <v>7348</v>
      </c>
      <c r="M859" s="254" t="s">
        <v>7348</v>
      </c>
      <c r="N859" s="254" t="s">
        <v>26</v>
      </c>
      <c r="O859" s="254" t="s">
        <v>1510</v>
      </c>
      <c r="P859" s="254"/>
      <c r="Q859" s="254"/>
      <c r="R859" s="254"/>
      <c r="S859" s="255" t="s">
        <v>2710</v>
      </c>
      <c r="T859" s="255"/>
      <c r="U859" s="254"/>
      <c r="V859" s="254"/>
    </row>
    <row r="860" spans="1:22">
      <c r="A860" s="254">
        <v>859</v>
      </c>
      <c r="B860" s="254" t="s">
        <v>357</v>
      </c>
      <c r="C860" s="254" t="s">
        <v>358</v>
      </c>
      <c r="D860" s="254" t="s">
        <v>19</v>
      </c>
      <c r="E860" s="254" t="s">
        <v>7347</v>
      </c>
      <c r="F860" s="254" t="s">
        <v>2519</v>
      </c>
      <c r="G860" s="254">
        <v>2005</v>
      </c>
      <c r="H860" s="254">
        <v>42.664587300000001</v>
      </c>
      <c r="I860" s="254">
        <v>-80.987107399999999</v>
      </c>
      <c r="J860" s="254" t="s">
        <v>42</v>
      </c>
      <c r="K860" s="254" t="s">
        <v>1510</v>
      </c>
      <c r="L860" s="254" t="s">
        <v>7349</v>
      </c>
      <c r="M860" s="254" t="s">
        <v>7349</v>
      </c>
      <c r="N860" s="254" t="s">
        <v>26</v>
      </c>
      <c r="O860" s="254" t="s">
        <v>1510</v>
      </c>
      <c r="P860" s="254"/>
      <c r="Q860" s="254"/>
      <c r="R860" s="254"/>
      <c r="S860" s="255" t="s">
        <v>2710</v>
      </c>
      <c r="T860" s="255"/>
      <c r="U860" s="254"/>
      <c r="V860" s="254"/>
    </row>
    <row r="861" spans="1:22">
      <c r="A861" s="254">
        <v>860</v>
      </c>
      <c r="B861" s="254" t="s">
        <v>357</v>
      </c>
      <c r="C861" s="254" t="s">
        <v>358</v>
      </c>
      <c r="D861" s="254" t="s">
        <v>19</v>
      </c>
      <c r="E861" s="254" t="s">
        <v>7347</v>
      </c>
      <c r="F861" s="254" t="s">
        <v>2519</v>
      </c>
      <c r="G861" s="254">
        <v>2006</v>
      </c>
      <c r="H861" s="254">
        <v>42.664587300000001</v>
      </c>
      <c r="I861" s="254">
        <v>-80.987107399999999</v>
      </c>
      <c r="J861" s="254" t="s">
        <v>42</v>
      </c>
      <c r="K861" s="254" t="s">
        <v>1510</v>
      </c>
      <c r="L861" s="254" t="s">
        <v>7350</v>
      </c>
      <c r="M861" s="254" t="s">
        <v>7350</v>
      </c>
      <c r="N861" s="254" t="s">
        <v>26</v>
      </c>
      <c r="O861" s="254" t="s">
        <v>1510</v>
      </c>
      <c r="P861" s="254"/>
      <c r="Q861" s="254"/>
      <c r="R861" s="254"/>
      <c r="S861" s="255" t="s">
        <v>2710</v>
      </c>
      <c r="T861" s="255"/>
      <c r="U861" s="254"/>
      <c r="V861" s="254"/>
    </row>
    <row r="862" spans="1:22">
      <c r="A862" s="254">
        <v>861</v>
      </c>
      <c r="B862" s="254" t="s">
        <v>357</v>
      </c>
      <c r="C862" s="254" t="s">
        <v>358</v>
      </c>
      <c r="D862" s="254" t="s">
        <v>19</v>
      </c>
      <c r="E862" s="254" t="s">
        <v>7347</v>
      </c>
      <c r="F862" s="254" t="s">
        <v>2519</v>
      </c>
      <c r="G862" s="254">
        <v>2006</v>
      </c>
      <c r="H862" s="254">
        <v>42.664587300000001</v>
      </c>
      <c r="I862" s="254">
        <v>-80.987107399999999</v>
      </c>
      <c r="J862" s="254" t="s">
        <v>42</v>
      </c>
      <c r="K862" s="254" t="s">
        <v>1510</v>
      </c>
      <c r="L862" s="254" t="s">
        <v>7351</v>
      </c>
      <c r="M862" s="254" t="s">
        <v>7351</v>
      </c>
      <c r="N862" s="254" t="s">
        <v>26</v>
      </c>
      <c r="O862" s="254" t="s">
        <v>1510</v>
      </c>
      <c r="P862" s="254"/>
      <c r="Q862" s="254"/>
      <c r="R862" s="254"/>
      <c r="S862" s="255" t="s">
        <v>2710</v>
      </c>
      <c r="T862" s="255"/>
      <c r="U862" s="254"/>
      <c r="V862" s="254"/>
    </row>
    <row r="863" spans="1:22">
      <c r="A863" s="254">
        <v>862</v>
      </c>
      <c r="B863" s="254" t="s">
        <v>357</v>
      </c>
      <c r="C863" s="254" t="s">
        <v>358</v>
      </c>
      <c r="D863" s="254" t="s">
        <v>19</v>
      </c>
      <c r="E863" s="254" t="s">
        <v>7347</v>
      </c>
      <c r="F863" s="254" t="s">
        <v>2519</v>
      </c>
      <c r="G863" s="254">
        <v>2006</v>
      </c>
      <c r="H863" s="254">
        <v>42.664587300000001</v>
      </c>
      <c r="I863" s="254">
        <v>-80.987107399999999</v>
      </c>
      <c r="J863" s="254" t="s">
        <v>42</v>
      </c>
      <c r="K863" s="254" t="s">
        <v>1510</v>
      </c>
      <c r="L863" s="254" t="s">
        <v>7352</v>
      </c>
      <c r="M863" s="254" t="s">
        <v>7352</v>
      </c>
      <c r="N863" s="254" t="s">
        <v>26</v>
      </c>
      <c r="O863" s="254" t="s">
        <v>1510</v>
      </c>
      <c r="P863" s="254"/>
      <c r="Q863" s="254"/>
      <c r="R863" s="254"/>
      <c r="S863" s="255" t="s">
        <v>2710</v>
      </c>
      <c r="T863" s="255"/>
      <c r="U863" s="254"/>
      <c r="V863" s="254"/>
    </row>
    <row r="864" spans="1:22">
      <c r="A864" s="254">
        <v>863</v>
      </c>
      <c r="B864" s="254" t="s">
        <v>357</v>
      </c>
      <c r="C864" s="254" t="s">
        <v>358</v>
      </c>
      <c r="D864" s="254" t="s">
        <v>19</v>
      </c>
      <c r="E864" s="254" t="s">
        <v>7347</v>
      </c>
      <c r="F864" s="254" t="s">
        <v>2519</v>
      </c>
      <c r="G864" s="254">
        <v>2006</v>
      </c>
      <c r="H864" s="254">
        <v>42.664587300000001</v>
      </c>
      <c r="I864" s="254">
        <v>-80.987107399999999</v>
      </c>
      <c r="J864" s="254" t="s">
        <v>42</v>
      </c>
      <c r="K864" s="254" t="s">
        <v>1510</v>
      </c>
      <c r="L864" s="254" t="s">
        <v>7353</v>
      </c>
      <c r="M864" s="254" t="s">
        <v>7353</v>
      </c>
      <c r="N864" s="254" t="s">
        <v>26</v>
      </c>
      <c r="O864" s="254" t="s">
        <v>1510</v>
      </c>
      <c r="P864" s="254"/>
      <c r="Q864" s="254"/>
      <c r="R864" s="254"/>
      <c r="S864" s="255" t="s">
        <v>2710</v>
      </c>
      <c r="T864" s="255"/>
      <c r="U864" s="254"/>
      <c r="V864" s="254"/>
    </row>
    <row r="865" spans="1:22">
      <c r="A865" s="254">
        <v>864</v>
      </c>
      <c r="B865" s="254" t="s">
        <v>357</v>
      </c>
      <c r="C865" s="254" t="s">
        <v>358</v>
      </c>
      <c r="D865" s="254" t="s">
        <v>19</v>
      </c>
      <c r="E865" s="254" t="s">
        <v>7347</v>
      </c>
      <c r="F865" s="254" t="s">
        <v>2519</v>
      </c>
      <c r="G865" s="254">
        <v>2006</v>
      </c>
      <c r="H865" s="254">
        <v>42.664587300000001</v>
      </c>
      <c r="I865" s="254">
        <v>-80.987107399999999</v>
      </c>
      <c r="J865" s="254" t="s">
        <v>42</v>
      </c>
      <c r="K865" s="254" t="s">
        <v>1510</v>
      </c>
      <c r="L865" s="254" t="s">
        <v>7354</v>
      </c>
      <c r="M865" s="254" t="s">
        <v>7354</v>
      </c>
      <c r="N865" s="254" t="s">
        <v>26</v>
      </c>
      <c r="O865" s="254" t="s">
        <v>1510</v>
      </c>
      <c r="P865" s="254"/>
      <c r="Q865" s="254"/>
      <c r="R865" s="254"/>
      <c r="S865" s="255" t="s">
        <v>2710</v>
      </c>
      <c r="T865" s="255"/>
      <c r="U865" s="254"/>
      <c r="V865" s="254"/>
    </row>
    <row r="866" spans="1:22">
      <c r="A866" s="254">
        <v>865</v>
      </c>
      <c r="B866" s="254" t="s">
        <v>357</v>
      </c>
      <c r="C866" s="254" t="s">
        <v>358</v>
      </c>
      <c r="D866" s="254" t="s">
        <v>19</v>
      </c>
      <c r="E866" s="254" t="s">
        <v>7347</v>
      </c>
      <c r="F866" s="254" t="s">
        <v>2519</v>
      </c>
      <c r="G866" s="254">
        <v>2006</v>
      </c>
      <c r="H866" s="254">
        <v>42.664587300000001</v>
      </c>
      <c r="I866" s="254">
        <v>-80.987107399999999</v>
      </c>
      <c r="J866" s="254" t="s">
        <v>42</v>
      </c>
      <c r="K866" s="254" t="s">
        <v>1510</v>
      </c>
      <c r="L866" s="254" t="s">
        <v>7355</v>
      </c>
      <c r="M866" s="254" t="s">
        <v>7355</v>
      </c>
      <c r="N866" s="254" t="s">
        <v>26</v>
      </c>
      <c r="O866" s="254" t="s">
        <v>1510</v>
      </c>
      <c r="P866" s="254"/>
      <c r="Q866" s="254"/>
      <c r="R866" s="254"/>
      <c r="S866" s="255" t="s">
        <v>2710</v>
      </c>
      <c r="T866" s="255"/>
      <c r="U866" s="254"/>
      <c r="V866" s="254"/>
    </row>
    <row r="867" spans="1:22">
      <c r="A867" s="254">
        <v>866</v>
      </c>
      <c r="B867" s="254" t="s">
        <v>357</v>
      </c>
      <c r="C867" s="254" t="s">
        <v>358</v>
      </c>
      <c r="D867" s="254" t="s">
        <v>19</v>
      </c>
      <c r="E867" s="254" t="s">
        <v>7347</v>
      </c>
      <c r="F867" s="254" t="s">
        <v>2519</v>
      </c>
      <c r="G867" s="254">
        <v>2006</v>
      </c>
      <c r="H867" s="254">
        <v>42.664587300000001</v>
      </c>
      <c r="I867" s="254">
        <v>-80.987107399999999</v>
      </c>
      <c r="J867" s="254" t="s">
        <v>42</v>
      </c>
      <c r="K867" s="254" t="s">
        <v>1510</v>
      </c>
      <c r="L867" s="254" t="s">
        <v>7356</v>
      </c>
      <c r="M867" s="254" t="s">
        <v>7356</v>
      </c>
      <c r="N867" s="254" t="s">
        <v>26</v>
      </c>
      <c r="O867" s="254" t="s">
        <v>1510</v>
      </c>
      <c r="P867" s="254"/>
      <c r="Q867" s="254"/>
      <c r="R867" s="254"/>
      <c r="S867" s="255" t="s">
        <v>2710</v>
      </c>
      <c r="T867" s="255"/>
      <c r="U867" s="254"/>
      <c r="V867" s="254"/>
    </row>
    <row r="868" spans="1:22">
      <c r="A868" s="254">
        <v>867</v>
      </c>
      <c r="B868" s="254" t="s">
        <v>357</v>
      </c>
      <c r="C868" s="254" t="s">
        <v>358</v>
      </c>
      <c r="D868" s="254" t="s">
        <v>19</v>
      </c>
      <c r="E868" s="254" t="s">
        <v>7347</v>
      </c>
      <c r="F868" s="254" t="s">
        <v>2519</v>
      </c>
      <c r="G868" s="254">
        <v>2006</v>
      </c>
      <c r="H868" s="254">
        <v>42.664587300000001</v>
      </c>
      <c r="I868" s="254">
        <v>-80.987107399999999</v>
      </c>
      <c r="J868" s="254" t="s">
        <v>42</v>
      </c>
      <c r="K868" s="254" t="s">
        <v>1510</v>
      </c>
      <c r="L868" s="254" t="s">
        <v>7357</v>
      </c>
      <c r="M868" s="254" t="s">
        <v>7357</v>
      </c>
      <c r="N868" s="254" t="s">
        <v>26</v>
      </c>
      <c r="O868" s="254" t="s">
        <v>1510</v>
      </c>
      <c r="P868" s="254"/>
      <c r="Q868" s="254"/>
      <c r="R868" s="254"/>
      <c r="S868" s="255" t="s">
        <v>2710</v>
      </c>
      <c r="T868" s="255"/>
      <c r="U868" s="254"/>
      <c r="V868" s="254"/>
    </row>
    <row r="869" spans="1:22">
      <c r="A869" s="254">
        <v>868</v>
      </c>
      <c r="B869" s="254" t="s">
        <v>357</v>
      </c>
      <c r="C869" s="254" t="s">
        <v>358</v>
      </c>
      <c r="D869" s="254" t="s">
        <v>19</v>
      </c>
      <c r="E869" s="254" t="s">
        <v>7347</v>
      </c>
      <c r="F869" s="254" t="s">
        <v>2519</v>
      </c>
      <c r="G869" s="254">
        <v>2006</v>
      </c>
      <c r="H869" s="254">
        <v>42.664587300000001</v>
      </c>
      <c r="I869" s="254">
        <v>-80.987107399999999</v>
      </c>
      <c r="J869" s="254" t="s">
        <v>42</v>
      </c>
      <c r="K869" s="254" t="s">
        <v>1510</v>
      </c>
      <c r="L869" s="254" t="s">
        <v>7358</v>
      </c>
      <c r="M869" s="254" t="s">
        <v>7358</v>
      </c>
      <c r="N869" s="254" t="s">
        <v>26</v>
      </c>
      <c r="O869" s="254" t="s">
        <v>1510</v>
      </c>
      <c r="P869" s="254"/>
      <c r="Q869" s="254"/>
      <c r="R869" s="254"/>
      <c r="S869" s="255" t="s">
        <v>2710</v>
      </c>
      <c r="T869" s="255"/>
      <c r="U869" s="254"/>
      <c r="V869" s="254"/>
    </row>
    <row r="870" spans="1:22">
      <c r="A870" s="254">
        <v>869</v>
      </c>
      <c r="B870" s="254" t="s">
        <v>357</v>
      </c>
      <c r="C870" s="254" t="s">
        <v>358</v>
      </c>
      <c r="D870" s="254" t="s">
        <v>19</v>
      </c>
      <c r="E870" s="254" t="s">
        <v>7347</v>
      </c>
      <c r="F870" s="254" t="s">
        <v>2519</v>
      </c>
      <c r="G870" s="254">
        <v>2006</v>
      </c>
      <c r="H870" s="254">
        <v>42.664587300000001</v>
      </c>
      <c r="I870" s="254">
        <v>-80.987107399999999</v>
      </c>
      <c r="J870" s="254" t="s">
        <v>42</v>
      </c>
      <c r="K870" s="254" t="s">
        <v>1510</v>
      </c>
      <c r="L870" s="254" t="s">
        <v>7359</v>
      </c>
      <c r="M870" s="254" t="s">
        <v>7359</v>
      </c>
      <c r="N870" s="254" t="s">
        <v>26</v>
      </c>
      <c r="O870" s="254" t="s">
        <v>1510</v>
      </c>
      <c r="P870" s="254"/>
      <c r="Q870" s="254"/>
      <c r="R870" s="254"/>
      <c r="S870" s="255" t="s">
        <v>2710</v>
      </c>
      <c r="T870" s="255"/>
      <c r="U870" s="254"/>
      <c r="V870" s="254"/>
    </row>
    <row r="871" spans="1:22">
      <c r="A871" s="254">
        <v>870</v>
      </c>
      <c r="B871" s="254" t="s">
        <v>357</v>
      </c>
      <c r="C871" s="254" t="s">
        <v>358</v>
      </c>
      <c r="D871" s="254" t="s">
        <v>19</v>
      </c>
      <c r="E871" s="254" t="s">
        <v>7347</v>
      </c>
      <c r="F871" s="254" t="s">
        <v>2519</v>
      </c>
      <c r="G871" s="254">
        <v>2006</v>
      </c>
      <c r="H871" s="254">
        <v>42.664587300000001</v>
      </c>
      <c r="I871" s="254">
        <v>-80.987107399999999</v>
      </c>
      <c r="J871" s="254" t="s">
        <v>42</v>
      </c>
      <c r="K871" s="254" t="s">
        <v>1510</v>
      </c>
      <c r="L871" s="254" t="s">
        <v>7360</v>
      </c>
      <c r="M871" s="254" t="s">
        <v>7360</v>
      </c>
      <c r="N871" s="254" t="s">
        <v>26</v>
      </c>
      <c r="O871" s="254" t="s">
        <v>1510</v>
      </c>
      <c r="P871" s="254"/>
      <c r="Q871" s="254"/>
      <c r="R871" s="254"/>
      <c r="S871" s="255" t="s">
        <v>2710</v>
      </c>
      <c r="T871" s="255"/>
      <c r="U871" s="254"/>
      <c r="V871" s="254"/>
    </row>
    <row r="872" spans="1:22">
      <c r="A872" s="254">
        <v>871</v>
      </c>
      <c r="B872" s="254" t="s">
        <v>357</v>
      </c>
      <c r="C872" s="254" t="s">
        <v>358</v>
      </c>
      <c r="D872" s="254" t="s">
        <v>19</v>
      </c>
      <c r="E872" s="254" t="s">
        <v>7347</v>
      </c>
      <c r="F872" s="254" t="s">
        <v>2519</v>
      </c>
      <c r="G872" s="254">
        <v>2006</v>
      </c>
      <c r="H872" s="254">
        <v>42.664587300000001</v>
      </c>
      <c r="I872" s="254">
        <v>-80.987107399999999</v>
      </c>
      <c r="J872" s="254" t="s">
        <v>42</v>
      </c>
      <c r="K872" s="254" t="s">
        <v>1510</v>
      </c>
      <c r="L872" s="254" t="s">
        <v>7361</v>
      </c>
      <c r="M872" s="254" t="s">
        <v>7361</v>
      </c>
      <c r="N872" s="254" t="s">
        <v>26</v>
      </c>
      <c r="O872" s="254" t="s">
        <v>1510</v>
      </c>
      <c r="P872" s="254"/>
      <c r="Q872" s="254"/>
      <c r="R872" s="254"/>
      <c r="S872" s="255" t="s">
        <v>2710</v>
      </c>
      <c r="T872" s="255"/>
      <c r="U872" s="254"/>
      <c r="V872" s="254"/>
    </row>
    <row r="873" spans="1:22">
      <c r="A873" s="254">
        <v>872</v>
      </c>
      <c r="B873" s="254" t="s">
        <v>357</v>
      </c>
      <c r="C873" s="254" t="s">
        <v>358</v>
      </c>
      <c r="D873" s="254" t="s">
        <v>19</v>
      </c>
      <c r="E873" s="254" t="s">
        <v>7347</v>
      </c>
      <c r="F873" s="254" t="s">
        <v>2519</v>
      </c>
      <c r="G873" s="254">
        <v>2006</v>
      </c>
      <c r="H873" s="254">
        <v>42.664587300000001</v>
      </c>
      <c r="I873" s="254">
        <v>-80.987107399999999</v>
      </c>
      <c r="J873" s="254" t="s">
        <v>42</v>
      </c>
      <c r="K873" s="254" t="s">
        <v>1510</v>
      </c>
      <c r="L873" s="254" t="s">
        <v>7362</v>
      </c>
      <c r="M873" s="254" t="s">
        <v>7362</v>
      </c>
      <c r="N873" s="254" t="s">
        <v>26</v>
      </c>
      <c r="O873" s="254" t="s">
        <v>1510</v>
      </c>
      <c r="P873" s="254"/>
      <c r="Q873" s="254"/>
      <c r="R873" s="254"/>
      <c r="S873" s="255" t="s">
        <v>2710</v>
      </c>
      <c r="T873" s="255"/>
      <c r="U873" s="254"/>
      <c r="V873" s="254"/>
    </row>
    <row r="874" spans="1:22">
      <c r="A874" s="254">
        <v>873</v>
      </c>
      <c r="B874" s="254" t="s">
        <v>357</v>
      </c>
      <c r="C874" s="254" t="s">
        <v>358</v>
      </c>
      <c r="D874" s="254" t="s">
        <v>19</v>
      </c>
      <c r="E874" s="254" t="s">
        <v>7347</v>
      </c>
      <c r="F874" s="254" t="s">
        <v>2519</v>
      </c>
      <c r="G874" s="254">
        <v>2007</v>
      </c>
      <c r="H874" s="254">
        <v>42.664587300000001</v>
      </c>
      <c r="I874" s="254">
        <v>-80.987107399999999</v>
      </c>
      <c r="J874" s="254" t="s">
        <v>42</v>
      </c>
      <c r="K874" s="254" t="s">
        <v>1510</v>
      </c>
      <c r="L874" s="254" t="s">
        <v>7363</v>
      </c>
      <c r="M874" s="254" t="s">
        <v>7363</v>
      </c>
      <c r="N874" s="254" t="s">
        <v>26</v>
      </c>
      <c r="O874" s="254" t="s">
        <v>1510</v>
      </c>
      <c r="P874" s="254"/>
      <c r="Q874" s="254"/>
      <c r="R874" s="254"/>
      <c r="S874" s="255" t="s">
        <v>2710</v>
      </c>
      <c r="T874" s="255"/>
      <c r="U874" s="254"/>
      <c r="V874" s="254"/>
    </row>
    <row r="875" spans="1:22">
      <c r="A875" s="254">
        <v>874</v>
      </c>
      <c r="B875" s="254" t="s">
        <v>357</v>
      </c>
      <c r="C875" s="254" t="s">
        <v>358</v>
      </c>
      <c r="D875" s="254" t="s">
        <v>19</v>
      </c>
      <c r="E875" s="254" t="s">
        <v>7347</v>
      </c>
      <c r="F875" s="254" t="s">
        <v>2519</v>
      </c>
      <c r="G875" s="254">
        <v>2007</v>
      </c>
      <c r="H875" s="254">
        <v>42.664587300000001</v>
      </c>
      <c r="I875" s="254">
        <v>-80.987107399999999</v>
      </c>
      <c r="J875" s="254" t="s">
        <v>42</v>
      </c>
      <c r="K875" s="254" t="s">
        <v>1510</v>
      </c>
      <c r="L875" s="254" t="s">
        <v>7364</v>
      </c>
      <c r="M875" s="254" t="s">
        <v>7364</v>
      </c>
      <c r="N875" s="254" t="s">
        <v>26</v>
      </c>
      <c r="O875" s="254" t="s">
        <v>1510</v>
      </c>
      <c r="P875" s="254"/>
      <c r="Q875" s="254"/>
      <c r="R875" s="254"/>
      <c r="S875" s="255" t="s">
        <v>2710</v>
      </c>
      <c r="T875" s="255"/>
      <c r="U875" s="254"/>
      <c r="V875" s="254"/>
    </row>
    <row r="876" spans="1:22">
      <c r="A876" s="254">
        <v>875</v>
      </c>
      <c r="B876" s="254" t="s">
        <v>357</v>
      </c>
      <c r="C876" s="254" t="s">
        <v>358</v>
      </c>
      <c r="D876" s="254" t="s">
        <v>19</v>
      </c>
      <c r="E876" s="254" t="s">
        <v>7347</v>
      </c>
      <c r="F876" s="254" t="s">
        <v>2519</v>
      </c>
      <c r="G876" s="254">
        <v>2007</v>
      </c>
      <c r="H876" s="254">
        <v>42.664587300000001</v>
      </c>
      <c r="I876" s="254">
        <v>-80.987107399999999</v>
      </c>
      <c r="J876" s="254" t="s">
        <v>42</v>
      </c>
      <c r="K876" s="254" t="s">
        <v>1510</v>
      </c>
      <c r="L876" s="254" t="s">
        <v>7365</v>
      </c>
      <c r="M876" s="254" t="s">
        <v>7365</v>
      </c>
      <c r="N876" s="254" t="s">
        <v>26</v>
      </c>
      <c r="O876" s="254" t="s">
        <v>1510</v>
      </c>
      <c r="P876" s="254"/>
      <c r="Q876" s="254"/>
      <c r="R876" s="254"/>
      <c r="S876" s="255" t="s">
        <v>2710</v>
      </c>
      <c r="T876" s="255"/>
      <c r="U876" s="254"/>
      <c r="V876" s="254"/>
    </row>
    <row r="877" spans="1:22">
      <c r="A877" s="254">
        <v>876</v>
      </c>
      <c r="B877" s="254" t="s">
        <v>357</v>
      </c>
      <c r="C877" s="254" t="s">
        <v>358</v>
      </c>
      <c r="D877" s="254" t="s">
        <v>19</v>
      </c>
      <c r="E877" s="254" t="s">
        <v>7347</v>
      </c>
      <c r="F877" s="254" t="s">
        <v>2519</v>
      </c>
      <c r="G877" s="254">
        <v>2007</v>
      </c>
      <c r="H877" s="254">
        <v>42.664587300000001</v>
      </c>
      <c r="I877" s="254">
        <v>-80.987107399999999</v>
      </c>
      <c r="J877" s="254" t="s">
        <v>42</v>
      </c>
      <c r="K877" s="254" t="s">
        <v>1510</v>
      </c>
      <c r="L877" s="254" t="s">
        <v>7366</v>
      </c>
      <c r="M877" s="254" t="s">
        <v>7366</v>
      </c>
      <c r="N877" s="254" t="s">
        <v>26</v>
      </c>
      <c r="O877" s="254" t="s">
        <v>1510</v>
      </c>
      <c r="P877" s="254"/>
      <c r="Q877" s="254"/>
      <c r="R877" s="254"/>
      <c r="S877" s="255" t="s">
        <v>2710</v>
      </c>
      <c r="T877" s="255"/>
      <c r="U877" s="254"/>
      <c r="V877" s="254"/>
    </row>
    <row r="878" spans="1:22">
      <c r="A878" s="254">
        <v>877</v>
      </c>
      <c r="B878" s="254" t="s">
        <v>357</v>
      </c>
      <c r="C878" s="254" t="s">
        <v>358</v>
      </c>
      <c r="D878" s="254" t="s">
        <v>19</v>
      </c>
      <c r="E878" s="254" t="s">
        <v>2563</v>
      </c>
      <c r="F878" s="254" t="s">
        <v>2519</v>
      </c>
      <c r="G878" s="254">
        <v>2005</v>
      </c>
      <c r="H878" s="254">
        <v>49.975364599999999</v>
      </c>
      <c r="I878" s="254">
        <v>-101.2408403</v>
      </c>
      <c r="J878" s="254" t="s">
        <v>42</v>
      </c>
      <c r="K878" s="254" t="s">
        <v>1510</v>
      </c>
      <c r="L878" s="254" t="s">
        <v>7367</v>
      </c>
      <c r="M878" s="254" t="s">
        <v>7367</v>
      </c>
      <c r="N878" s="254" t="s">
        <v>26</v>
      </c>
      <c r="O878" s="254" t="s">
        <v>1510</v>
      </c>
      <c r="P878" s="254"/>
      <c r="Q878" s="254"/>
      <c r="R878" s="254"/>
      <c r="S878" s="255" t="s">
        <v>2710</v>
      </c>
      <c r="T878" s="255"/>
      <c r="U878" s="254"/>
      <c r="V878" s="254"/>
    </row>
    <row r="879" spans="1:22">
      <c r="A879" s="254">
        <v>878</v>
      </c>
      <c r="B879" s="254" t="s">
        <v>357</v>
      </c>
      <c r="C879" s="254" t="s">
        <v>358</v>
      </c>
      <c r="D879" s="254" t="s">
        <v>19</v>
      </c>
      <c r="E879" s="254" t="s">
        <v>7368</v>
      </c>
      <c r="F879" s="254" t="s">
        <v>2519</v>
      </c>
      <c r="G879" s="254">
        <v>2007</v>
      </c>
      <c r="H879" s="254">
        <v>49.675556</v>
      </c>
      <c r="I879" s="254">
        <v>-97.992500000000007</v>
      </c>
      <c r="J879" s="254" t="s">
        <v>42</v>
      </c>
      <c r="K879" s="254" t="s">
        <v>1510</v>
      </c>
      <c r="L879" s="254" t="s">
        <v>7369</v>
      </c>
      <c r="M879" s="254" t="s">
        <v>7369</v>
      </c>
      <c r="N879" s="254" t="s">
        <v>26</v>
      </c>
      <c r="O879" s="254" t="s">
        <v>1510</v>
      </c>
      <c r="P879" s="254"/>
      <c r="Q879" s="254"/>
      <c r="R879" s="254"/>
      <c r="S879" s="255" t="s">
        <v>2710</v>
      </c>
      <c r="T879" s="255"/>
      <c r="U879" s="254"/>
      <c r="V879" s="254"/>
    </row>
    <row r="880" spans="1:22">
      <c r="A880" s="254">
        <v>879</v>
      </c>
      <c r="B880" s="254" t="s">
        <v>357</v>
      </c>
      <c r="C880" s="254" t="s">
        <v>358</v>
      </c>
      <c r="D880" s="254" t="s">
        <v>19</v>
      </c>
      <c r="E880" s="254" t="s">
        <v>7368</v>
      </c>
      <c r="F880" s="254" t="s">
        <v>2519</v>
      </c>
      <c r="G880" s="254">
        <v>2007</v>
      </c>
      <c r="H880" s="254">
        <v>49.675556</v>
      </c>
      <c r="I880" s="254">
        <v>-97.992500000000007</v>
      </c>
      <c r="J880" s="254" t="s">
        <v>42</v>
      </c>
      <c r="K880" s="254" t="s">
        <v>1510</v>
      </c>
      <c r="L880" s="254" t="s">
        <v>7370</v>
      </c>
      <c r="M880" s="254" t="s">
        <v>7370</v>
      </c>
      <c r="N880" s="254" t="s">
        <v>26</v>
      </c>
      <c r="O880" s="254" t="s">
        <v>1510</v>
      </c>
      <c r="P880" s="254"/>
      <c r="Q880" s="254"/>
      <c r="R880" s="254"/>
      <c r="S880" s="255" t="s">
        <v>2710</v>
      </c>
      <c r="T880" s="255"/>
      <c r="U880" s="254"/>
      <c r="V880" s="254"/>
    </row>
    <row r="881" spans="1:22">
      <c r="A881" s="254">
        <v>880</v>
      </c>
      <c r="B881" s="254" t="s">
        <v>357</v>
      </c>
      <c r="C881" s="254" t="s">
        <v>358</v>
      </c>
      <c r="D881" s="254" t="s">
        <v>19</v>
      </c>
      <c r="E881" s="254" t="s">
        <v>7368</v>
      </c>
      <c r="F881" s="254" t="s">
        <v>2519</v>
      </c>
      <c r="G881" s="254">
        <v>2005</v>
      </c>
      <c r="H881" s="254">
        <v>49.675556</v>
      </c>
      <c r="I881" s="254">
        <v>-97.992500000000007</v>
      </c>
      <c r="J881" s="254" t="s">
        <v>42</v>
      </c>
      <c r="K881" s="254" t="s">
        <v>1510</v>
      </c>
      <c r="L881" s="254" t="s">
        <v>7371</v>
      </c>
      <c r="M881" s="254" t="s">
        <v>7371</v>
      </c>
      <c r="N881" s="254" t="s">
        <v>26</v>
      </c>
      <c r="O881" s="254" t="s">
        <v>1510</v>
      </c>
      <c r="P881" s="254"/>
      <c r="Q881" s="254"/>
      <c r="R881" s="254"/>
      <c r="S881" s="255" t="s">
        <v>2710</v>
      </c>
      <c r="T881" s="255"/>
      <c r="U881" s="254"/>
      <c r="V881" s="254"/>
    </row>
    <row r="882" spans="1:22">
      <c r="A882" s="254">
        <v>881</v>
      </c>
      <c r="B882" s="254" t="s">
        <v>357</v>
      </c>
      <c r="C882" s="254" t="s">
        <v>358</v>
      </c>
      <c r="D882" s="254" t="s">
        <v>19</v>
      </c>
      <c r="E882" s="254" t="s">
        <v>7368</v>
      </c>
      <c r="F882" s="254" t="s">
        <v>2519</v>
      </c>
      <c r="G882" s="254">
        <v>2005</v>
      </c>
      <c r="H882" s="254">
        <v>49.675556</v>
      </c>
      <c r="I882" s="254">
        <v>-97.992500000000007</v>
      </c>
      <c r="J882" s="254" t="s">
        <v>42</v>
      </c>
      <c r="K882" s="254" t="s">
        <v>1510</v>
      </c>
      <c r="L882" s="254" t="s">
        <v>7372</v>
      </c>
      <c r="M882" s="254" t="s">
        <v>7372</v>
      </c>
      <c r="N882" s="254" t="s">
        <v>26</v>
      </c>
      <c r="O882" s="254" t="s">
        <v>1510</v>
      </c>
      <c r="P882" s="254"/>
      <c r="Q882" s="254"/>
      <c r="R882" s="254"/>
      <c r="S882" s="255" t="s">
        <v>2710</v>
      </c>
      <c r="T882" s="255"/>
      <c r="U882" s="254"/>
      <c r="V882" s="254"/>
    </row>
    <row r="883" spans="1:22">
      <c r="A883" s="254">
        <v>882</v>
      </c>
      <c r="B883" s="254" t="s">
        <v>357</v>
      </c>
      <c r="C883" s="254" t="s">
        <v>358</v>
      </c>
      <c r="D883" s="254" t="s">
        <v>19</v>
      </c>
      <c r="E883" s="254" t="s">
        <v>7373</v>
      </c>
      <c r="F883" s="254" t="s">
        <v>2519</v>
      </c>
      <c r="G883" s="254">
        <v>2007</v>
      </c>
      <c r="H883" s="254">
        <v>51.987395300000003</v>
      </c>
      <c r="I883" s="254">
        <v>-106.05702669999999</v>
      </c>
      <c r="J883" s="254" t="s">
        <v>42</v>
      </c>
      <c r="K883" s="254" t="s">
        <v>1510</v>
      </c>
      <c r="L883" s="254" t="s">
        <v>7374</v>
      </c>
      <c r="M883" s="254" t="s">
        <v>7374</v>
      </c>
      <c r="N883" s="254" t="s">
        <v>26</v>
      </c>
      <c r="O883" s="254" t="s">
        <v>1510</v>
      </c>
      <c r="P883" s="254"/>
      <c r="Q883" s="254"/>
      <c r="R883" s="254"/>
      <c r="S883" s="255" t="s">
        <v>2710</v>
      </c>
      <c r="T883" s="255"/>
      <c r="U883" s="254"/>
      <c r="V883" s="254"/>
    </row>
    <row r="884" spans="1:22">
      <c r="A884" s="254">
        <v>883</v>
      </c>
      <c r="B884" s="254" t="s">
        <v>357</v>
      </c>
      <c r="C884" s="254" t="s">
        <v>358</v>
      </c>
      <c r="D884" s="254" t="s">
        <v>19</v>
      </c>
      <c r="E884" s="254" t="s">
        <v>7375</v>
      </c>
      <c r="F884" s="254" t="s">
        <v>2519</v>
      </c>
      <c r="G884" s="254">
        <v>2006</v>
      </c>
      <c r="H884" s="254">
        <v>49.216695000000001</v>
      </c>
      <c r="I884" s="254">
        <v>-101.11532800000001</v>
      </c>
      <c r="J884" s="254" t="s">
        <v>42</v>
      </c>
      <c r="K884" s="254" t="s">
        <v>1510</v>
      </c>
      <c r="L884" s="254" t="s">
        <v>7376</v>
      </c>
      <c r="M884" s="254" t="s">
        <v>7376</v>
      </c>
      <c r="N884" s="254" t="s">
        <v>26</v>
      </c>
      <c r="O884" s="254" t="s">
        <v>1510</v>
      </c>
      <c r="P884" s="254"/>
      <c r="Q884" s="254"/>
      <c r="R884" s="254"/>
      <c r="S884" s="255" t="s">
        <v>2710</v>
      </c>
      <c r="T884" s="255"/>
      <c r="U884" s="254"/>
      <c r="V884" s="254"/>
    </row>
    <row r="885" spans="1:22">
      <c r="A885" s="254">
        <v>884</v>
      </c>
      <c r="B885" s="254" t="s">
        <v>357</v>
      </c>
      <c r="C885" s="254" t="s">
        <v>358</v>
      </c>
      <c r="D885" s="254" t="s">
        <v>19</v>
      </c>
      <c r="E885" s="254" t="s">
        <v>7375</v>
      </c>
      <c r="F885" s="254" t="s">
        <v>2519</v>
      </c>
      <c r="G885" s="254">
        <v>2006</v>
      </c>
      <c r="H885" s="254">
        <v>49.216695000000001</v>
      </c>
      <c r="I885" s="254">
        <v>-101.11532800000001</v>
      </c>
      <c r="J885" s="254" t="s">
        <v>42</v>
      </c>
      <c r="K885" s="254" t="s">
        <v>1510</v>
      </c>
      <c r="L885" s="254" t="s">
        <v>7377</v>
      </c>
      <c r="M885" s="254" t="s">
        <v>7377</v>
      </c>
      <c r="N885" s="254" t="s">
        <v>26</v>
      </c>
      <c r="O885" s="254" t="s">
        <v>1510</v>
      </c>
      <c r="P885" s="254"/>
      <c r="Q885" s="254"/>
      <c r="R885" s="254"/>
      <c r="S885" s="255" t="s">
        <v>2710</v>
      </c>
      <c r="T885" s="255"/>
      <c r="U885" s="254"/>
      <c r="V885" s="254"/>
    </row>
    <row r="886" spans="1:22">
      <c r="A886" s="254">
        <v>885</v>
      </c>
      <c r="B886" s="254" t="s">
        <v>357</v>
      </c>
      <c r="C886" s="254" t="s">
        <v>358</v>
      </c>
      <c r="D886" s="254" t="s">
        <v>19</v>
      </c>
      <c r="E886" s="254" t="s">
        <v>7375</v>
      </c>
      <c r="F886" s="254" t="s">
        <v>2519</v>
      </c>
      <c r="G886" s="254">
        <v>2006</v>
      </c>
      <c r="H886" s="254">
        <v>49.216695000000001</v>
      </c>
      <c r="I886" s="254">
        <v>-101.11532800000001</v>
      </c>
      <c r="J886" s="254" t="s">
        <v>42</v>
      </c>
      <c r="K886" s="254" t="s">
        <v>1510</v>
      </c>
      <c r="L886" s="254" t="s">
        <v>7378</v>
      </c>
      <c r="M886" s="254" t="s">
        <v>7378</v>
      </c>
      <c r="N886" s="254" t="s">
        <v>26</v>
      </c>
      <c r="O886" s="254" t="s">
        <v>1510</v>
      </c>
      <c r="P886" s="254"/>
      <c r="Q886" s="254"/>
      <c r="R886" s="254"/>
      <c r="S886" s="255" t="s">
        <v>2710</v>
      </c>
      <c r="T886" s="255"/>
      <c r="U886" s="254"/>
      <c r="V886" s="254"/>
    </row>
    <row r="887" spans="1:22">
      <c r="A887" s="254">
        <v>886</v>
      </c>
      <c r="B887" s="254" t="s">
        <v>357</v>
      </c>
      <c r="C887" s="254" t="s">
        <v>358</v>
      </c>
      <c r="D887" s="254" t="s">
        <v>19</v>
      </c>
      <c r="E887" s="254" t="s">
        <v>7375</v>
      </c>
      <c r="F887" s="254" t="s">
        <v>2519</v>
      </c>
      <c r="G887" s="254">
        <v>2007</v>
      </c>
      <c r="H887" s="254">
        <v>49.216695000000001</v>
      </c>
      <c r="I887" s="254">
        <v>-101.11532800000001</v>
      </c>
      <c r="J887" s="254" t="s">
        <v>42</v>
      </c>
      <c r="K887" s="254" t="s">
        <v>1510</v>
      </c>
      <c r="L887" s="254" t="s">
        <v>7379</v>
      </c>
      <c r="M887" s="254" t="s">
        <v>7379</v>
      </c>
      <c r="N887" s="254" t="s">
        <v>26</v>
      </c>
      <c r="O887" s="254" t="s">
        <v>1510</v>
      </c>
      <c r="P887" s="254"/>
      <c r="Q887" s="254"/>
      <c r="R887" s="254"/>
      <c r="S887" s="255" t="s">
        <v>2710</v>
      </c>
      <c r="T887" s="255"/>
      <c r="U887" s="254"/>
      <c r="V887" s="254"/>
    </row>
    <row r="888" spans="1:22">
      <c r="A888" s="254">
        <v>887</v>
      </c>
      <c r="B888" s="254" t="s">
        <v>357</v>
      </c>
      <c r="C888" s="254" t="s">
        <v>358</v>
      </c>
      <c r="D888" s="254" t="s">
        <v>19</v>
      </c>
      <c r="E888" s="254" t="s">
        <v>7375</v>
      </c>
      <c r="F888" s="254" t="s">
        <v>2519</v>
      </c>
      <c r="G888" s="254">
        <v>2007</v>
      </c>
      <c r="H888" s="254">
        <v>49.216695000000001</v>
      </c>
      <c r="I888" s="254">
        <v>-101.11532800000001</v>
      </c>
      <c r="J888" s="254" t="s">
        <v>42</v>
      </c>
      <c r="K888" s="254" t="s">
        <v>1510</v>
      </c>
      <c r="L888" s="254" t="s">
        <v>7380</v>
      </c>
      <c r="M888" s="254" t="s">
        <v>7380</v>
      </c>
      <c r="N888" s="254" t="s">
        <v>26</v>
      </c>
      <c r="O888" s="254" t="s">
        <v>1510</v>
      </c>
      <c r="P888" s="254"/>
      <c r="Q888" s="254"/>
      <c r="R888" s="254"/>
      <c r="S888" s="255" t="s">
        <v>2710</v>
      </c>
      <c r="T888" s="255"/>
      <c r="U888" s="254"/>
      <c r="V888" s="254"/>
    </row>
    <row r="889" spans="1:22">
      <c r="A889" s="254">
        <v>888</v>
      </c>
      <c r="B889" s="254" t="s">
        <v>357</v>
      </c>
      <c r="C889" s="254" t="s">
        <v>358</v>
      </c>
      <c r="D889" s="254" t="s">
        <v>19</v>
      </c>
      <c r="E889" s="254" t="s">
        <v>7375</v>
      </c>
      <c r="F889" s="254" t="s">
        <v>2519</v>
      </c>
      <c r="G889" s="254">
        <v>2007</v>
      </c>
      <c r="H889" s="254">
        <v>49.216695000000001</v>
      </c>
      <c r="I889" s="254">
        <v>-101.11532800000001</v>
      </c>
      <c r="J889" s="254" t="s">
        <v>42</v>
      </c>
      <c r="K889" s="254" t="s">
        <v>1510</v>
      </c>
      <c r="L889" s="254" t="s">
        <v>7381</v>
      </c>
      <c r="M889" s="254" t="s">
        <v>7381</v>
      </c>
      <c r="N889" s="254" t="s">
        <v>26</v>
      </c>
      <c r="O889" s="254" t="s">
        <v>1510</v>
      </c>
      <c r="P889" s="254"/>
      <c r="Q889" s="254"/>
      <c r="R889" s="254"/>
      <c r="S889" s="255" t="s">
        <v>2710</v>
      </c>
      <c r="T889" s="255"/>
      <c r="U889" s="254"/>
      <c r="V889" s="254"/>
    </row>
    <row r="890" spans="1:22">
      <c r="A890" s="254">
        <v>889</v>
      </c>
      <c r="B890" s="254" t="s">
        <v>357</v>
      </c>
      <c r="C890" s="254" t="s">
        <v>358</v>
      </c>
      <c r="D890" s="254" t="s">
        <v>19</v>
      </c>
      <c r="E890" s="254" t="s">
        <v>7375</v>
      </c>
      <c r="F890" s="254" t="s">
        <v>2519</v>
      </c>
      <c r="G890" s="254">
        <v>2005</v>
      </c>
      <c r="H890" s="254">
        <v>49.216695000000001</v>
      </c>
      <c r="I890" s="254">
        <v>-101.11532800000001</v>
      </c>
      <c r="J890" s="254" t="s">
        <v>42</v>
      </c>
      <c r="K890" s="254" t="s">
        <v>1510</v>
      </c>
      <c r="L890" s="254" t="s">
        <v>7382</v>
      </c>
      <c r="M890" s="254" t="s">
        <v>7382</v>
      </c>
      <c r="N890" s="254" t="s">
        <v>26</v>
      </c>
      <c r="O890" s="254" t="s">
        <v>1510</v>
      </c>
      <c r="P890" s="254"/>
      <c r="Q890" s="254"/>
      <c r="R890" s="254"/>
      <c r="S890" s="255" t="s">
        <v>2710</v>
      </c>
      <c r="T890" s="255"/>
      <c r="U890" s="254"/>
      <c r="V890" s="254"/>
    </row>
    <row r="891" spans="1:22">
      <c r="A891" s="254">
        <v>890</v>
      </c>
      <c r="B891" s="254" t="s">
        <v>357</v>
      </c>
      <c r="C891" s="254" t="s">
        <v>358</v>
      </c>
      <c r="D891" s="254" t="s">
        <v>19</v>
      </c>
      <c r="E891" s="254" t="s">
        <v>7375</v>
      </c>
      <c r="F891" s="254" t="s">
        <v>2519</v>
      </c>
      <c r="G891" s="254">
        <v>2005</v>
      </c>
      <c r="H891" s="254">
        <v>49.216695000000001</v>
      </c>
      <c r="I891" s="254">
        <v>-101.11532800000001</v>
      </c>
      <c r="J891" s="254" t="s">
        <v>42</v>
      </c>
      <c r="K891" s="254" t="s">
        <v>1510</v>
      </c>
      <c r="L891" s="254" t="s">
        <v>7383</v>
      </c>
      <c r="M891" s="254" t="s">
        <v>7383</v>
      </c>
      <c r="N891" s="254" t="s">
        <v>26</v>
      </c>
      <c r="O891" s="254" t="s">
        <v>1510</v>
      </c>
      <c r="P891" s="254"/>
      <c r="Q891" s="254"/>
      <c r="R891" s="254"/>
      <c r="S891" s="255" t="s">
        <v>2710</v>
      </c>
      <c r="T891" s="255"/>
      <c r="U891" s="254"/>
      <c r="V891" s="254"/>
    </row>
    <row r="892" spans="1:22">
      <c r="A892" s="254">
        <v>891</v>
      </c>
      <c r="B892" s="254" t="s">
        <v>357</v>
      </c>
      <c r="C892" s="254" t="s">
        <v>358</v>
      </c>
      <c r="D892" s="254" t="s">
        <v>19</v>
      </c>
      <c r="E892" s="254" t="s">
        <v>7375</v>
      </c>
      <c r="F892" s="254" t="s">
        <v>2519</v>
      </c>
      <c r="G892" s="254">
        <v>2005</v>
      </c>
      <c r="H892" s="254">
        <v>49.216695000000001</v>
      </c>
      <c r="I892" s="254">
        <v>-101.11532800000001</v>
      </c>
      <c r="J892" s="254" t="s">
        <v>42</v>
      </c>
      <c r="K892" s="254" t="s">
        <v>1510</v>
      </c>
      <c r="L892" s="254" t="s">
        <v>7384</v>
      </c>
      <c r="M892" s="254" t="s">
        <v>7384</v>
      </c>
      <c r="N892" s="254" t="s">
        <v>26</v>
      </c>
      <c r="O892" s="254" t="s">
        <v>1510</v>
      </c>
      <c r="P892" s="254"/>
      <c r="Q892" s="254"/>
      <c r="R892" s="254"/>
      <c r="S892" s="255" t="s">
        <v>2710</v>
      </c>
      <c r="T892" s="255"/>
      <c r="U892" s="254"/>
      <c r="V892" s="254"/>
    </row>
    <row r="893" spans="1:22">
      <c r="A893" s="254">
        <v>892</v>
      </c>
      <c r="B893" s="254" t="s">
        <v>357</v>
      </c>
      <c r="C893" s="254" t="s">
        <v>358</v>
      </c>
      <c r="D893" s="254" t="s">
        <v>19</v>
      </c>
      <c r="E893" s="254" t="s">
        <v>7375</v>
      </c>
      <c r="F893" s="254" t="s">
        <v>2519</v>
      </c>
      <c r="G893" s="254">
        <v>2005</v>
      </c>
      <c r="H893" s="254">
        <v>49.216695000000001</v>
      </c>
      <c r="I893" s="254">
        <v>-101.11532800000001</v>
      </c>
      <c r="J893" s="254" t="s">
        <v>42</v>
      </c>
      <c r="K893" s="254" t="s">
        <v>1510</v>
      </c>
      <c r="L893" s="254" t="s">
        <v>7385</v>
      </c>
      <c r="M893" s="254" t="s">
        <v>7385</v>
      </c>
      <c r="N893" s="254" t="s">
        <v>26</v>
      </c>
      <c r="O893" s="254" t="s">
        <v>1510</v>
      </c>
      <c r="P893" s="254"/>
      <c r="Q893" s="254"/>
      <c r="R893" s="254"/>
      <c r="S893" s="255" t="s">
        <v>2710</v>
      </c>
      <c r="T893" s="255"/>
      <c r="U893" s="254"/>
      <c r="V893" s="254"/>
    </row>
    <row r="894" spans="1:22">
      <c r="A894" s="254">
        <v>893</v>
      </c>
      <c r="B894" s="254" t="s">
        <v>357</v>
      </c>
      <c r="C894" s="254" t="s">
        <v>358</v>
      </c>
      <c r="D894" s="254" t="s">
        <v>19</v>
      </c>
      <c r="E894" s="254" t="s">
        <v>7375</v>
      </c>
      <c r="F894" s="254" t="s">
        <v>2519</v>
      </c>
      <c r="G894" s="254">
        <v>2005</v>
      </c>
      <c r="H894" s="254">
        <v>49.216695000000001</v>
      </c>
      <c r="I894" s="254">
        <v>-101.11532800000001</v>
      </c>
      <c r="J894" s="254" t="s">
        <v>42</v>
      </c>
      <c r="K894" s="254" t="s">
        <v>1510</v>
      </c>
      <c r="L894" s="254" t="s">
        <v>7386</v>
      </c>
      <c r="M894" s="254" t="s">
        <v>7386</v>
      </c>
      <c r="N894" s="254" t="s">
        <v>26</v>
      </c>
      <c r="O894" s="254" t="s">
        <v>1510</v>
      </c>
      <c r="P894" s="254"/>
      <c r="Q894" s="254"/>
      <c r="R894" s="254"/>
      <c r="S894" s="255" t="s">
        <v>2710</v>
      </c>
      <c r="T894" s="255"/>
      <c r="U894" s="254"/>
      <c r="V894" s="254"/>
    </row>
    <row r="895" spans="1:22">
      <c r="A895" s="254">
        <v>894</v>
      </c>
      <c r="B895" s="254" t="s">
        <v>357</v>
      </c>
      <c r="C895" s="254" t="s">
        <v>358</v>
      </c>
      <c r="D895" s="254" t="s">
        <v>19</v>
      </c>
      <c r="E895" s="254" t="s">
        <v>6603</v>
      </c>
      <c r="F895" s="254" t="s">
        <v>2519</v>
      </c>
      <c r="G895" s="254">
        <v>2007</v>
      </c>
      <c r="H895" s="254">
        <v>50.164518000000001</v>
      </c>
      <c r="I895" s="254">
        <v>-112.419032</v>
      </c>
      <c r="J895" s="254" t="s">
        <v>42</v>
      </c>
      <c r="K895" s="254" t="s">
        <v>1510</v>
      </c>
      <c r="L895" s="254" t="s">
        <v>7387</v>
      </c>
      <c r="M895" s="254" t="s">
        <v>7387</v>
      </c>
      <c r="N895" s="254" t="s">
        <v>26</v>
      </c>
      <c r="O895" s="254" t="s">
        <v>1510</v>
      </c>
      <c r="P895" s="254"/>
      <c r="Q895" s="254"/>
      <c r="R895" s="254"/>
      <c r="S895" s="255" t="s">
        <v>2710</v>
      </c>
      <c r="T895" s="255"/>
      <c r="U895" s="254"/>
      <c r="V895" s="254"/>
    </row>
    <row r="896" spans="1:22">
      <c r="A896" s="254">
        <v>895</v>
      </c>
      <c r="B896" s="254" t="s">
        <v>357</v>
      </c>
      <c r="C896" s="254" t="s">
        <v>358</v>
      </c>
      <c r="D896" s="254" t="s">
        <v>19</v>
      </c>
      <c r="E896" s="254" t="s">
        <v>6603</v>
      </c>
      <c r="F896" s="254" t="s">
        <v>2519</v>
      </c>
      <c r="G896" s="254">
        <v>2007</v>
      </c>
      <c r="H896" s="254">
        <v>50.164518000000001</v>
      </c>
      <c r="I896" s="254">
        <v>-112.419032</v>
      </c>
      <c r="J896" s="254" t="s">
        <v>42</v>
      </c>
      <c r="K896" s="254" t="s">
        <v>1510</v>
      </c>
      <c r="L896" s="254" t="s">
        <v>7388</v>
      </c>
      <c r="M896" s="254" t="s">
        <v>7388</v>
      </c>
      <c r="N896" s="254" t="s">
        <v>26</v>
      </c>
      <c r="O896" s="254" t="s">
        <v>1510</v>
      </c>
      <c r="P896" s="254"/>
      <c r="Q896" s="254"/>
      <c r="R896" s="254"/>
      <c r="S896" s="255" t="s">
        <v>2710</v>
      </c>
      <c r="T896" s="255"/>
      <c r="U896" s="254"/>
      <c r="V896" s="254"/>
    </row>
    <row r="897" spans="1:22">
      <c r="A897" s="254">
        <v>896</v>
      </c>
      <c r="B897" s="254" t="s">
        <v>357</v>
      </c>
      <c r="C897" s="254" t="s">
        <v>358</v>
      </c>
      <c r="D897" s="254" t="s">
        <v>19</v>
      </c>
      <c r="E897" s="254" t="s">
        <v>6603</v>
      </c>
      <c r="F897" s="254" t="s">
        <v>2519</v>
      </c>
      <c r="G897" s="254">
        <v>2007</v>
      </c>
      <c r="H897" s="254">
        <v>50.164518000000001</v>
      </c>
      <c r="I897" s="254">
        <v>-112.419032</v>
      </c>
      <c r="J897" s="254" t="s">
        <v>42</v>
      </c>
      <c r="K897" s="254" t="s">
        <v>1510</v>
      </c>
      <c r="L897" s="254" t="s">
        <v>7389</v>
      </c>
      <c r="M897" s="254" t="s">
        <v>7389</v>
      </c>
      <c r="N897" s="254" t="s">
        <v>26</v>
      </c>
      <c r="O897" s="254" t="s">
        <v>1510</v>
      </c>
      <c r="P897" s="254"/>
      <c r="Q897" s="254"/>
      <c r="R897" s="254"/>
      <c r="S897" s="255" t="s">
        <v>2710</v>
      </c>
      <c r="T897" s="255"/>
      <c r="U897" s="254"/>
      <c r="V897" s="254"/>
    </row>
    <row r="898" spans="1:22">
      <c r="A898" s="254">
        <v>897</v>
      </c>
      <c r="B898" s="254" t="s">
        <v>357</v>
      </c>
      <c r="C898" s="254" t="s">
        <v>358</v>
      </c>
      <c r="D898" s="254" t="s">
        <v>19</v>
      </c>
      <c r="E898" s="254" t="s">
        <v>6603</v>
      </c>
      <c r="F898" s="254" t="s">
        <v>2519</v>
      </c>
      <c r="G898" s="254">
        <v>2007</v>
      </c>
      <c r="H898" s="254">
        <v>50.164518000000001</v>
      </c>
      <c r="I898" s="254">
        <v>-112.419032</v>
      </c>
      <c r="J898" s="254" t="s">
        <v>42</v>
      </c>
      <c r="K898" s="254" t="s">
        <v>1510</v>
      </c>
      <c r="L898" s="254" t="s">
        <v>7390</v>
      </c>
      <c r="M898" s="254" t="s">
        <v>7390</v>
      </c>
      <c r="N898" s="254" t="s">
        <v>26</v>
      </c>
      <c r="O898" s="254" t="s">
        <v>1510</v>
      </c>
      <c r="P898" s="254"/>
      <c r="Q898" s="254"/>
      <c r="R898" s="254"/>
      <c r="S898" s="255" t="s">
        <v>2710</v>
      </c>
      <c r="T898" s="255"/>
      <c r="U898" s="254"/>
      <c r="V898" s="254"/>
    </row>
    <row r="899" spans="1:22">
      <c r="A899" s="254">
        <v>898</v>
      </c>
      <c r="B899" s="254" t="s">
        <v>357</v>
      </c>
      <c r="C899" s="254" t="s">
        <v>358</v>
      </c>
      <c r="D899" s="254" t="s">
        <v>19</v>
      </c>
      <c r="E899" s="254" t="s">
        <v>7391</v>
      </c>
      <c r="F899" s="254" t="s">
        <v>2519</v>
      </c>
      <c r="G899" s="254">
        <v>2005</v>
      </c>
      <c r="H899" s="254">
        <v>42.172697700000001</v>
      </c>
      <c r="I899" s="254">
        <v>-82.818899000000002</v>
      </c>
      <c r="J899" s="254" t="s">
        <v>42</v>
      </c>
      <c r="K899" s="254" t="s">
        <v>1510</v>
      </c>
      <c r="L899" s="254" t="s">
        <v>7392</v>
      </c>
      <c r="M899" s="254" t="s">
        <v>7392</v>
      </c>
      <c r="N899" s="254" t="s">
        <v>26</v>
      </c>
      <c r="O899" s="254" t="s">
        <v>1510</v>
      </c>
      <c r="P899" s="254"/>
      <c r="Q899" s="254"/>
      <c r="R899" s="254"/>
      <c r="S899" s="255" t="s">
        <v>2710</v>
      </c>
      <c r="T899" s="255"/>
      <c r="U899" s="254"/>
      <c r="V899" s="254"/>
    </row>
    <row r="900" spans="1:22">
      <c r="A900" s="254">
        <v>899</v>
      </c>
      <c r="B900" s="254" t="s">
        <v>357</v>
      </c>
      <c r="C900" s="254" t="s">
        <v>358</v>
      </c>
      <c r="D900" s="254" t="s">
        <v>19</v>
      </c>
      <c r="E900" s="254" t="s">
        <v>7391</v>
      </c>
      <c r="F900" s="254" t="s">
        <v>2519</v>
      </c>
      <c r="G900" s="254">
        <v>2006</v>
      </c>
      <c r="H900" s="254">
        <v>42.172697700000001</v>
      </c>
      <c r="I900" s="254">
        <v>-82.818899000000002</v>
      </c>
      <c r="J900" s="254" t="s">
        <v>42</v>
      </c>
      <c r="K900" s="254" t="s">
        <v>1510</v>
      </c>
      <c r="L900" s="254" t="s">
        <v>7393</v>
      </c>
      <c r="M900" s="254" t="s">
        <v>7393</v>
      </c>
      <c r="N900" s="254" t="s">
        <v>26</v>
      </c>
      <c r="O900" s="254" t="s">
        <v>1510</v>
      </c>
      <c r="P900" s="254"/>
      <c r="Q900" s="254"/>
      <c r="R900" s="254"/>
      <c r="S900" s="255" t="s">
        <v>2710</v>
      </c>
      <c r="T900" s="255"/>
      <c r="U900" s="254"/>
      <c r="V900" s="254"/>
    </row>
    <row r="901" spans="1:22">
      <c r="A901" s="254">
        <v>900</v>
      </c>
      <c r="B901" s="254" t="s">
        <v>357</v>
      </c>
      <c r="C901" s="254" t="s">
        <v>358</v>
      </c>
      <c r="D901" s="254" t="s">
        <v>19</v>
      </c>
      <c r="E901" s="254" t="s">
        <v>7391</v>
      </c>
      <c r="F901" s="254" t="s">
        <v>2519</v>
      </c>
      <c r="G901" s="254">
        <v>2006</v>
      </c>
      <c r="H901" s="254">
        <v>42.172697700000001</v>
      </c>
      <c r="I901" s="254">
        <v>-82.818899000000002</v>
      </c>
      <c r="J901" s="254" t="s">
        <v>42</v>
      </c>
      <c r="K901" s="254" t="s">
        <v>1510</v>
      </c>
      <c r="L901" s="254" t="s">
        <v>7394</v>
      </c>
      <c r="M901" s="254" t="s">
        <v>7394</v>
      </c>
      <c r="N901" s="254" t="s">
        <v>26</v>
      </c>
      <c r="O901" s="254" t="s">
        <v>1510</v>
      </c>
      <c r="P901" s="254"/>
      <c r="Q901" s="254"/>
      <c r="R901" s="254"/>
      <c r="S901" s="255" t="s">
        <v>2710</v>
      </c>
      <c r="T901" s="255"/>
      <c r="U901" s="254"/>
      <c r="V901" s="254"/>
    </row>
    <row r="902" spans="1:22">
      <c r="A902" s="254">
        <v>901</v>
      </c>
      <c r="B902" s="254" t="s">
        <v>357</v>
      </c>
      <c r="C902" s="254" t="s">
        <v>358</v>
      </c>
      <c r="D902" s="254" t="s">
        <v>19</v>
      </c>
      <c r="E902" s="254" t="s">
        <v>7391</v>
      </c>
      <c r="F902" s="254" t="s">
        <v>2519</v>
      </c>
      <c r="G902" s="254">
        <v>2006</v>
      </c>
      <c r="H902" s="254">
        <v>42.172697700000001</v>
      </c>
      <c r="I902" s="254">
        <v>-82.818899000000002</v>
      </c>
      <c r="J902" s="254" t="s">
        <v>42</v>
      </c>
      <c r="K902" s="254" t="s">
        <v>1510</v>
      </c>
      <c r="L902" s="254" t="s">
        <v>7395</v>
      </c>
      <c r="M902" s="254" t="s">
        <v>7395</v>
      </c>
      <c r="N902" s="254" t="s">
        <v>26</v>
      </c>
      <c r="O902" s="254" t="s">
        <v>1510</v>
      </c>
      <c r="P902" s="254"/>
      <c r="Q902" s="254"/>
      <c r="R902" s="254"/>
      <c r="S902" s="255" t="s">
        <v>2710</v>
      </c>
      <c r="T902" s="255"/>
      <c r="U902" s="254"/>
      <c r="V902" s="254"/>
    </row>
    <row r="903" spans="1:22">
      <c r="A903" s="254">
        <v>902</v>
      </c>
      <c r="B903" s="254" t="s">
        <v>357</v>
      </c>
      <c r="C903" s="254" t="s">
        <v>358</v>
      </c>
      <c r="D903" s="254" t="s">
        <v>19</v>
      </c>
      <c r="E903" s="254" t="s">
        <v>7391</v>
      </c>
      <c r="F903" s="254" t="s">
        <v>2519</v>
      </c>
      <c r="G903" s="254">
        <v>2006</v>
      </c>
      <c r="H903" s="254">
        <v>42.172697700000001</v>
      </c>
      <c r="I903" s="254">
        <v>-82.818899000000002</v>
      </c>
      <c r="J903" s="254" t="s">
        <v>42</v>
      </c>
      <c r="K903" s="254" t="s">
        <v>1510</v>
      </c>
      <c r="L903" s="254" t="s">
        <v>7396</v>
      </c>
      <c r="M903" s="254" t="s">
        <v>7396</v>
      </c>
      <c r="N903" s="254" t="s">
        <v>26</v>
      </c>
      <c r="O903" s="254" t="s">
        <v>1510</v>
      </c>
      <c r="P903" s="254"/>
      <c r="Q903" s="254"/>
      <c r="R903" s="254"/>
      <c r="S903" s="255" t="s">
        <v>2710</v>
      </c>
      <c r="T903" s="255"/>
      <c r="U903" s="254"/>
      <c r="V903" s="254"/>
    </row>
    <row r="904" spans="1:22">
      <c r="A904" s="254">
        <v>903</v>
      </c>
      <c r="B904" s="254" t="s">
        <v>357</v>
      </c>
      <c r="C904" s="254" t="s">
        <v>358</v>
      </c>
      <c r="D904" s="254" t="s">
        <v>19</v>
      </c>
      <c r="E904" s="254" t="s">
        <v>7391</v>
      </c>
      <c r="F904" s="254" t="s">
        <v>2519</v>
      </c>
      <c r="G904" s="254">
        <v>2006</v>
      </c>
      <c r="H904" s="254">
        <v>42.172697700000001</v>
      </c>
      <c r="I904" s="254">
        <v>-82.818899000000002</v>
      </c>
      <c r="J904" s="254" t="s">
        <v>42</v>
      </c>
      <c r="K904" s="254" t="s">
        <v>1510</v>
      </c>
      <c r="L904" s="254" t="s">
        <v>7397</v>
      </c>
      <c r="M904" s="254" t="s">
        <v>7397</v>
      </c>
      <c r="N904" s="254" t="s">
        <v>26</v>
      </c>
      <c r="O904" s="254" t="s">
        <v>1510</v>
      </c>
      <c r="P904" s="254"/>
      <c r="Q904" s="254"/>
      <c r="R904" s="254"/>
      <c r="S904" s="255" t="s">
        <v>2710</v>
      </c>
      <c r="T904" s="255"/>
      <c r="U904" s="254"/>
      <c r="V904" s="254"/>
    </row>
    <row r="905" spans="1:22">
      <c r="A905" s="254">
        <v>904</v>
      </c>
      <c r="B905" s="254" t="s">
        <v>357</v>
      </c>
      <c r="C905" s="254" t="s">
        <v>358</v>
      </c>
      <c r="D905" s="254" t="s">
        <v>19</v>
      </c>
      <c r="E905" s="254" t="s">
        <v>7391</v>
      </c>
      <c r="F905" s="254" t="s">
        <v>2519</v>
      </c>
      <c r="G905" s="254">
        <v>2006</v>
      </c>
      <c r="H905" s="254">
        <v>42.172697700000001</v>
      </c>
      <c r="I905" s="254">
        <v>-82.818899000000002</v>
      </c>
      <c r="J905" s="254" t="s">
        <v>42</v>
      </c>
      <c r="K905" s="254" t="s">
        <v>1510</v>
      </c>
      <c r="L905" s="254" t="s">
        <v>7398</v>
      </c>
      <c r="M905" s="254" t="s">
        <v>7398</v>
      </c>
      <c r="N905" s="254" t="s">
        <v>26</v>
      </c>
      <c r="O905" s="254" t="s">
        <v>1510</v>
      </c>
      <c r="P905" s="254"/>
      <c r="Q905" s="254"/>
      <c r="R905" s="254"/>
      <c r="S905" s="255" t="s">
        <v>2710</v>
      </c>
      <c r="T905" s="255"/>
      <c r="U905" s="254"/>
      <c r="V905" s="254"/>
    </row>
    <row r="906" spans="1:22">
      <c r="A906" s="254">
        <v>905</v>
      </c>
      <c r="B906" s="254" t="s">
        <v>357</v>
      </c>
      <c r="C906" s="254" t="s">
        <v>358</v>
      </c>
      <c r="D906" s="254" t="s">
        <v>19</v>
      </c>
      <c r="E906" s="254" t="s">
        <v>7391</v>
      </c>
      <c r="F906" s="254" t="s">
        <v>2519</v>
      </c>
      <c r="G906" s="254">
        <v>2006</v>
      </c>
      <c r="H906" s="254">
        <v>42.172697700000001</v>
      </c>
      <c r="I906" s="254">
        <v>-82.818899000000002</v>
      </c>
      <c r="J906" s="254" t="s">
        <v>42</v>
      </c>
      <c r="K906" s="254" t="s">
        <v>1510</v>
      </c>
      <c r="L906" s="254" t="s">
        <v>7399</v>
      </c>
      <c r="M906" s="254" t="s">
        <v>7399</v>
      </c>
      <c r="N906" s="254" t="s">
        <v>26</v>
      </c>
      <c r="O906" s="254" t="s">
        <v>1510</v>
      </c>
      <c r="P906" s="254"/>
      <c r="Q906" s="254"/>
      <c r="R906" s="254"/>
      <c r="S906" s="255" t="s">
        <v>2710</v>
      </c>
      <c r="T906" s="255"/>
      <c r="U906" s="254"/>
      <c r="V906" s="254"/>
    </row>
    <row r="907" spans="1:22">
      <c r="A907" s="254">
        <v>906</v>
      </c>
      <c r="B907" s="254" t="s">
        <v>357</v>
      </c>
      <c r="C907" s="254" t="s">
        <v>358</v>
      </c>
      <c r="D907" s="254" t="s">
        <v>19</v>
      </c>
      <c r="E907" s="254" t="s">
        <v>7391</v>
      </c>
      <c r="F907" s="254" t="s">
        <v>2519</v>
      </c>
      <c r="G907" s="254">
        <v>2006</v>
      </c>
      <c r="H907" s="254">
        <v>42.172697700000001</v>
      </c>
      <c r="I907" s="254">
        <v>-82.818899000000002</v>
      </c>
      <c r="J907" s="254" t="s">
        <v>42</v>
      </c>
      <c r="K907" s="254" t="s">
        <v>1510</v>
      </c>
      <c r="L907" s="254" t="s">
        <v>7400</v>
      </c>
      <c r="M907" s="254" t="s">
        <v>7400</v>
      </c>
      <c r="N907" s="254" t="s">
        <v>26</v>
      </c>
      <c r="O907" s="254" t="s">
        <v>1510</v>
      </c>
      <c r="P907" s="254"/>
      <c r="Q907" s="254"/>
      <c r="R907" s="254"/>
      <c r="S907" s="255" t="s">
        <v>2710</v>
      </c>
      <c r="T907" s="255"/>
      <c r="U907" s="254"/>
      <c r="V907" s="254"/>
    </row>
    <row r="908" spans="1:22">
      <c r="A908" s="254">
        <v>907</v>
      </c>
      <c r="B908" s="254" t="s">
        <v>357</v>
      </c>
      <c r="C908" s="254" t="s">
        <v>358</v>
      </c>
      <c r="D908" s="254" t="s">
        <v>19</v>
      </c>
      <c r="E908" s="254" t="s">
        <v>7391</v>
      </c>
      <c r="F908" s="254" t="s">
        <v>2519</v>
      </c>
      <c r="G908" s="254">
        <v>2006</v>
      </c>
      <c r="H908" s="254">
        <v>42.172697700000001</v>
      </c>
      <c r="I908" s="254">
        <v>-82.818899000000002</v>
      </c>
      <c r="J908" s="254" t="s">
        <v>42</v>
      </c>
      <c r="K908" s="254" t="s">
        <v>1510</v>
      </c>
      <c r="L908" s="254" t="s">
        <v>7401</v>
      </c>
      <c r="M908" s="254" t="s">
        <v>7401</v>
      </c>
      <c r="N908" s="254" t="s">
        <v>26</v>
      </c>
      <c r="O908" s="254" t="s">
        <v>1510</v>
      </c>
      <c r="P908" s="254"/>
      <c r="Q908" s="254"/>
      <c r="R908" s="254"/>
      <c r="S908" s="255" t="s">
        <v>2710</v>
      </c>
      <c r="T908" s="255"/>
      <c r="U908" s="254"/>
      <c r="V908" s="254"/>
    </row>
    <row r="909" spans="1:22">
      <c r="A909" s="254">
        <v>908</v>
      </c>
      <c r="B909" s="254" t="s">
        <v>357</v>
      </c>
      <c r="C909" s="254" t="s">
        <v>358</v>
      </c>
      <c r="D909" s="254" t="s">
        <v>19</v>
      </c>
      <c r="E909" s="254" t="s">
        <v>7391</v>
      </c>
      <c r="F909" s="254" t="s">
        <v>2519</v>
      </c>
      <c r="G909" s="254">
        <v>2006</v>
      </c>
      <c r="H909" s="254">
        <v>42.172697700000001</v>
      </c>
      <c r="I909" s="254">
        <v>-82.818899000000002</v>
      </c>
      <c r="J909" s="254" t="s">
        <v>42</v>
      </c>
      <c r="K909" s="254" t="s">
        <v>1510</v>
      </c>
      <c r="L909" s="254" t="s">
        <v>7402</v>
      </c>
      <c r="M909" s="254" t="s">
        <v>7402</v>
      </c>
      <c r="N909" s="254" t="s">
        <v>26</v>
      </c>
      <c r="O909" s="254" t="s">
        <v>1510</v>
      </c>
      <c r="P909" s="254"/>
      <c r="Q909" s="254"/>
      <c r="R909" s="254"/>
      <c r="S909" s="255" t="s">
        <v>2710</v>
      </c>
      <c r="T909" s="255"/>
      <c r="U909" s="254"/>
      <c r="V909" s="254"/>
    </row>
    <row r="910" spans="1:22">
      <c r="A910" s="254">
        <v>909</v>
      </c>
      <c r="B910" s="254" t="s">
        <v>357</v>
      </c>
      <c r="C910" s="254" t="s">
        <v>358</v>
      </c>
      <c r="D910" s="254" t="s">
        <v>19</v>
      </c>
      <c r="E910" s="254" t="s">
        <v>7391</v>
      </c>
      <c r="F910" s="254" t="s">
        <v>2519</v>
      </c>
      <c r="G910" s="254">
        <v>2006</v>
      </c>
      <c r="H910" s="254">
        <v>42.172697700000001</v>
      </c>
      <c r="I910" s="254">
        <v>-82.818899000000002</v>
      </c>
      <c r="J910" s="254" t="s">
        <v>42</v>
      </c>
      <c r="K910" s="254" t="s">
        <v>1510</v>
      </c>
      <c r="L910" s="254" t="s">
        <v>7403</v>
      </c>
      <c r="M910" s="254" t="s">
        <v>7403</v>
      </c>
      <c r="N910" s="254" t="s">
        <v>26</v>
      </c>
      <c r="O910" s="254" t="s">
        <v>1510</v>
      </c>
      <c r="P910" s="254"/>
      <c r="Q910" s="254"/>
      <c r="R910" s="254"/>
      <c r="S910" s="255" t="s">
        <v>2710</v>
      </c>
      <c r="T910" s="255"/>
      <c r="U910" s="254"/>
      <c r="V910" s="254"/>
    </row>
    <row r="911" spans="1:22">
      <c r="A911" s="254">
        <v>910</v>
      </c>
      <c r="B911" s="254" t="s">
        <v>357</v>
      </c>
      <c r="C911" s="254" t="s">
        <v>358</v>
      </c>
      <c r="D911" s="254" t="s">
        <v>19</v>
      </c>
      <c r="E911" s="254" t="s">
        <v>7391</v>
      </c>
      <c r="F911" s="254" t="s">
        <v>2519</v>
      </c>
      <c r="G911" s="254">
        <v>2006</v>
      </c>
      <c r="H911" s="254">
        <v>42.172697700000001</v>
      </c>
      <c r="I911" s="254">
        <v>-82.818899000000002</v>
      </c>
      <c r="J911" s="254" t="s">
        <v>42</v>
      </c>
      <c r="K911" s="254" t="s">
        <v>1510</v>
      </c>
      <c r="L911" s="254" t="s">
        <v>7404</v>
      </c>
      <c r="M911" s="254" t="s">
        <v>7404</v>
      </c>
      <c r="N911" s="254" t="s">
        <v>26</v>
      </c>
      <c r="O911" s="254" t="s">
        <v>1510</v>
      </c>
      <c r="P911" s="254"/>
      <c r="Q911" s="254"/>
      <c r="R911" s="254"/>
      <c r="S911" s="255" t="s">
        <v>2710</v>
      </c>
      <c r="T911" s="255"/>
      <c r="U911" s="254"/>
      <c r="V911" s="254"/>
    </row>
    <row r="912" spans="1:22">
      <c r="A912" s="254">
        <v>911</v>
      </c>
      <c r="B912" s="254" t="s">
        <v>357</v>
      </c>
      <c r="C912" s="254" t="s">
        <v>358</v>
      </c>
      <c r="D912" s="254" t="s">
        <v>19</v>
      </c>
      <c r="E912" s="254" t="s">
        <v>7391</v>
      </c>
      <c r="F912" s="254" t="s">
        <v>2519</v>
      </c>
      <c r="G912" s="254">
        <v>2006</v>
      </c>
      <c r="H912" s="254">
        <v>42.172697700000001</v>
      </c>
      <c r="I912" s="254">
        <v>-82.818899000000002</v>
      </c>
      <c r="J912" s="254" t="s">
        <v>42</v>
      </c>
      <c r="K912" s="254" t="s">
        <v>1510</v>
      </c>
      <c r="L912" s="254" t="s">
        <v>7405</v>
      </c>
      <c r="M912" s="254" t="s">
        <v>7405</v>
      </c>
      <c r="N912" s="254" t="s">
        <v>26</v>
      </c>
      <c r="O912" s="254" t="s">
        <v>1510</v>
      </c>
      <c r="P912" s="254"/>
      <c r="Q912" s="254"/>
      <c r="R912" s="254"/>
      <c r="S912" s="255" t="s">
        <v>2710</v>
      </c>
      <c r="T912" s="255"/>
      <c r="U912" s="254"/>
      <c r="V912" s="254"/>
    </row>
    <row r="913" spans="1:22">
      <c r="A913" s="254">
        <v>912</v>
      </c>
      <c r="B913" s="254" t="s">
        <v>357</v>
      </c>
      <c r="C913" s="254" t="s">
        <v>358</v>
      </c>
      <c r="D913" s="254" t="s">
        <v>19</v>
      </c>
      <c r="E913" s="254" t="s">
        <v>7391</v>
      </c>
      <c r="F913" s="254" t="s">
        <v>2519</v>
      </c>
      <c r="G913" s="254">
        <v>2006</v>
      </c>
      <c r="H913" s="254">
        <v>42.172697700000001</v>
      </c>
      <c r="I913" s="254">
        <v>-82.818899000000002</v>
      </c>
      <c r="J913" s="254" t="s">
        <v>42</v>
      </c>
      <c r="K913" s="254" t="s">
        <v>1510</v>
      </c>
      <c r="L913" s="254" t="s">
        <v>7406</v>
      </c>
      <c r="M913" s="254" t="s">
        <v>7406</v>
      </c>
      <c r="N913" s="254" t="s">
        <v>26</v>
      </c>
      <c r="O913" s="254" t="s">
        <v>1510</v>
      </c>
      <c r="P913" s="254"/>
      <c r="Q913" s="254"/>
      <c r="R913" s="254"/>
      <c r="S913" s="255" t="s">
        <v>2710</v>
      </c>
      <c r="T913" s="255"/>
      <c r="U913" s="254"/>
      <c r="V913" s="254"/>
    </row>
    <row r="914" spans="1:22">
      <c r="A914" s="254">
        <v>913</v>
      </c>
      <c r="B914" s="254" t="s">
        <v>357</v>
      </c>
      <c r="C914" s="254" t="s">
        <v>358</v>
      </c>
      <c r="D914" s="254" t="s">
        <v>19</v>
      </c>
      <c r="E914" s="254" t="s">
        <v>7391</v>
      </c>
      <c r="F914" s="254" t="s">
        <v>2519</v>
      </c>
      <c r="G914" s="254">
        <v>2006</v>
      </c>
      <c r="H914" s="254">
        <v>42.172697700000001</v>
      </c>
      <c r="I914" s="254">
        <v>-82.818899000000002</v>
      </c>
      <c r="J914" s="254" t="s">
        <v>42</v>
      </c>
      <c r="K914" s="254" t="s">
        <v>1510</v>
      </c>
      <c r="L914" s="254" t="s">
        <v>7407</v>
      </c>
      <c r="M914" s="254" t="s">
        <v>7407</v>
      </c>
      <c r="N914" s="254" t="s">
        <v>26</v>
      </c>
      <c r="O914" s="254" t="s">
        <v>1510</v>
      </c>
      <c r="P914" s="254"/>
      <c r="Q914" s="254"/>
      <c r="R914" s="254"/>
      <c r="S914" s="255" t="s">
        <v>2710</v>
      </c>
      <c r="T914" s="255"/>
      <c r="U914" s="254"/>
      <c r="V914" s="254"/>
    </row>
    <row r="915" spans="1:22">
      <c r="A915" s="254">
        <v>914</v>
      </c>
      <c r="B915" s="254" t="s">
        <v>357</v>
      </c>
      <c r="C915" s="254" t="s">
        <v>358</v>
      </c>
      <c r="D915" s="254" t="s">
        <v>19</v>
      </c>
      <c r="E915" s="254" t="s">
        <v>7391</v>
      </c>
      <c r="F915" s="254" t="s">
        <v>2519</v>
      </c>
      <c r="G915" s="254">
        <v>2006</v>
      </c>
      <c r="H915" s="254">
        <v>42.172697700000001</v>
      </c>
      <c r="I915" s="254">
        <v>-82.818899000000002</v>
      </c>
      <c r="J915" s="254" t="s">
        <v>42</v>
      </c>
      <c r="K915" s="254" t="s">
        <v>1510</v>
      </c>
      <c r="L915" s="254" t="s">
        <v>7408</v>
      </c>
      <c r="M915" s="254" t="s">
        <v>7408</v>
      </c>
      <c r="N915" s="254" t="s">
        <v>26</v>
      </c>
      <c r="O915" s="254" t="s">
        <v>1510</v>
      </c>
      <c r="P915" s="254"/>
      <c r="Q915" s="254"/>
      <c r="R915" s="254"/>
      <c r="S915" s="255" t="s">
        <v>2710</v>
      </c>
      <c r="T915" s="255"/>
      <c r="U915" s="254"/>
      <c r="V915" s="254"/>
    </row>
    <row r="916" spans="1:22">
      <c r="A916" s="254">
        <v>915</v>
      </c>
      <c r="B916" s="254" t="s">
        <v>357</v>
      </c>
      <c r="C916" s="254" t="s">
        <v>358</v>
      </c>
      <c r="D916" s="254" t="s">
        <v>19</v>
      </c>
      <c r="E916" s="254" t="s">
        <v>7391</v>
      </c>
      <c r="F916" s="254" t="s">
        <v>2519</v>
      </c>
      <c r="G916" s="254">
        <v>2006</v>
      </c>
      <c r="H916" s="254">
        <v>42.172697700000001</v>
      </c>
      <c r="I916" s="254">
        <v>-82.818899000000002</v>
      </c>
      <c r="J916" s="254" t="s">
        <v>42</v>
      </c>
      <c r="K916" s="254" t="s">
        <v>1510</v>
      </c>
      <c r="L916" s="254" t="s">
        <v>7409</v>
      </c>
      <c r="M916" s="254" t="s">
        <v>7409</v>
      </c>
      <c r="N916" s="254" t="s">
        <v>26</v>
      </c>
      <c r="O916" s="254" t="s">
        <v>1510</v>
      </c>
      <c r="P916" s="254"/>
      <c r="Q916" s="254"/>
      <c r="R916" s="254"/>
      <c r="S916" s="255" t="s">
        <v>2710</v>
      </c>
      <c r="T916" s="255"/>
      <c r="U916" s="254"/>
      <c r="V916" s="254"/>
    </row>
    <row r="917" spans="1:22">
      <c r="A917" s="254">
        <v>916</v>
      </c>
      <c r="B917" s="254" t="s">
        <v>357</v>
      </c>
      <c r="C917" s="254" t="s">
        <v>358</v>
      </c>
      <c r="D917" s="254" t="s">
        <v>19</v>
      </c>
      <c r="E917" s="254" t="s">
        <v>7391</v>
      </c>
      <c r="F917" s="254" t="s">
        <v>2519</v>
      </c>
      <c r="G917" s="254">
        <v>2006</v>
      </c>
      <c r="H917" s="254">
        <v>42.172697700000001</v>
      </c>
      <c r="I917" s="254">
        <v>-82.818899000000002</v>
      </c>
      <c r="J917" s="254" t="s">
        <v>42</v>
      </c>
      <c r="K917" s="254" t="s">
        <v>1510</v>
      </c>
      <c r="L917" s="254" t="s">
        <v>7410</v>
      </c>
      <c r="M917" s="254" t="s">
        <v>7410</v>
      </c>
      <c r="N917" s="254" t="s">
        <v>26</v>
      </c>
      <c r="O917" s="254" t="s">
        <v>1510</v>
      </c>
      <c r="P917" s="254"/>
      <c r="Q917" s="254"/>
      <c r="R917" s="254"/>
      <c r="S917" s="255" t="s">
        <v>2710</v>
      </c>
      <c r="T917" s="255"/>
      <c r="U917" s="254"/>
      <c r="V917" s="254"/>
    </row>
    <row r="918" spans="1:22">
      <c r="A918" s="254">
        <v>917</v>
      </c>
      <c r="B918" s="254" t="s">
        <v>357</v>
      </c>
      <c r="C918" s="254" t="s">
        <v>358</v>
      </c>
      <c r="D918" s="254" t="s">
        <v>19</v>
      </c>
      <c r="E918" s="254" t="s">
        <v>7391</v>
      </c>
      <c r="F918" s="254" t="s">
        <v>2519</v>
      </c>
      <c r="G918" s="254">
        <v>2006</v>
      </c>
      <c r="H918" s="254">
        <v>42.172697700000001</v>
      </c>
      <c r="I918" s="254">
        <v>-82.818899000000002</v>
      </c>
      <c r="J918" s="254" t="s">
        <v>42</v>
      </c>
      <c r="K918" s="254" t="s">
        <v>1510</v>
      </c>
      <c r="L918" s="254" t="s">
        <v>7411</v>
      </c>
      <c r="M918" s="254" t="s">
        <v>7411</v>
      </c>
      <c r="N918" s="254" t="s">
        <v>26</v>
      </c>
      <c r="O918" s="254" t="s">
        <v>1510</v>
      </c>
      <c r="P918" s="254"/>
      <c r="Q918" s="254"/>
      <c r="R918" s="254"/>
      <c r="S918" s="255" t="s">
        <v>2710</v>
      </c>
      <c r="T918" s="255"/>
      <c r="U918" s="254"/>
      <c r="V918" s="254"/>
    </row>
    <row r="919" spans="1:22">
      <c r="A919" s="254">
        <v>918</v>
      </c>
      <c r="B919" s="254" t="s">
        <v>357</v>
      </c>
      <c r="C919" s="254" t="s">
        <v>358</v>
      </c>
      <c r="D919" s="254" t="s">
        <v>19</v>
      </c>
      <c r="E919" s="254" t="s">
        <v>7391</v>
      </c>
      <c r="F919" s="254" t="s">
        <v>2519</v>
      </c>
      <c r="G919" s="254">
        <v>2006</v>
      </c>
      <c r="H919" s="254">
        <v>42.172697700000001</v>
      </c>
      <c r="I919" s="254">
        <v>-82.818899000000002</v>
      </c>
      <c r="J919" s="254" t="s">
        <v>42</v>
      </c>
      <c r="K919" s="254" t="s">
        <v>1510</v>
      </c>
      <c r="L919" s="254" t="s">
        <v>7412</v>
      </c>
      <c r="M919" s="254" t="s">
        <v>7412</v>
      </c>
      <c r="N919" s="254" t="s">
        <v>26</v>
      </c>
      <c r="O919" s="254" t="s">
        <v>1510</v>
      </c>
      <c r="P919" s="254"/>
      <c r="Q919" s="254"/>
      <c r="R919" s="254"/>
      <c r="S919" s="255" t="s">
        <v>2710</v>
      </c>
      <c r="T919" s="255"/>
      <c r="U919" s="254"/>
      <c r="V919" s="254"/>
    </row>
    <row r="920" spans="1:22">
      <c r="A920" s="254">
        <v>919</v>
      </c>
      <c r="B920" s="254" t="s">
        <v>357</v>
      </c>
      <c r="C920" s="254" t="s">
        <v>358</v>
      </c>
      <c r="D920" s="254" t="s">
        <v>19</v>
      </c>
      <c r="E920" s="254" t="s">
        <v>7391</v>
      </c>
      <c r="F920" s="254" t="s">
        <v>2519</v>
      </c>
      <c r="G920" s="254">
        <v>2006</v>
      </c>
      <c r="H920" s="254">
        <v>42.172697700000001</v>
      </c>
      <c r="I920" s="254">
        <v>-82.818899000000002</v>
      </c>
      <c r="J920" s="254" t="s">
        <v>42</v>
      </c>
      <c r="K920" s="254" t="s">
        <v>1510</v>
      </c>
      <c r="L920" s="254" t="s">
        <v>7413</v>
      </c>
      <c r="M920" s="254" t="s">
        <v>7413</v>
      </c>
      <c r="N920" s="254" t="s">
        <v>26</v>
      </c>
      <c r="O920" s="254" t="s">
        <v>1510</v>
      </c>
      <c r="P920" s="254"/>
      <c r="Q920" s="254"/>
      <c r="R920" s="254"/>
      <c r="S920" s="255" t="s">
        <v>2710</v>
      </c>
      <c r="T920" s="255"/>
      <c r="U920" s="254"/>
      <c r="V920" s="254"/>
    </row>
    <row r="921" spans="1:22">
      <c r="A921" s="254">
        <v>920</v>
      </c>
      <c r="B921" s="254" t="s">
        <v>357</v>
      </c>
      <c r="C921" s="254" t="s">
        <v>358</v>
      </c>
      <c r="D921" s="254" t="s">
        <v>19</v>
      </c>
      <c r="E921" s="254" t="s">
        <v>7391</v>
      </c>
      <c r="F921" s="254" t="s">
        <v>2519</v>
      </c>
      <c r="G921" s="254">
        <v>2006</v>
      </c>
      <c r="H921" s="254">
        <v>42.172697700000001</v>
      </c>
      <c r="I921" s="254">
        <v>-82.818899000000002</v>
      </c>
      <c r="J921" s="254" t="s">
        <v>42</v>
      </c>
      <c r="K921" s="254" t="s">
        <v>1510</v>
      </c>
      <c r="L921" s="254" t="s">
        <v>7414</v>
      </c>
      <c r="M921" s="254" t="s">
        <v>7414</v>
      </c>
      <c r="N921" s="254" t="s">
        <v>26</v>
      </c>
      <c r="O921" s="254" t="s">
        <v>1510</v>
      </c>
      <c r="P921" s="254"/>
      <c r="Q921" s="254"/>
      <c r="R921" s="254"/>
      <c r="S921" s="255" t="s">
        <v>2710</v>
      </c>
      <c r="T921" s="255"/>
      <c r="U921" s="254"/>
      <c r="V921" s="254"/>
    </row>
    <row r="922" spans="1:22">
      <c r="A922" s="254">
        <v>921</v>
      </c>
      <c r="B922" s="254" t="s">
        <v>357</v>
      </c>
      <c r="C922" s="254" t="s">
        <v>358</v>
      </c>
      <c r="D922" s="254" t="s">
        <v>19</v>
      </c>
      <c r="E922" s="254" t="s">
        <v>7391</v>
      </c>
      <c r="F922" s="254" t="s">
        <v>2519</v>
      </c>
      <c r="G922" s="254">
        <v>2006</v>
      </c>
      <c r="H922" s="254">
        <v>42.172697700000001</v>
      </c>
      <c r="I922" s="254">
        <v>-82.818899000000002</v>
      </c>
      <c r="J922" s="254" t="s">
        <v>42</v>
      </c>
      <c r="K922" s="254" t="s">
        <v>1510</v>
      </c>
      <c r="L922" s="254" t="s">
        <v>7415</v>
      </c>
      <c r="M922" s="254" t="s">
        <v>7415</v>
      </c>
      <c r="N922" s="254" t="s">
        <v>26</v>
      </c>
      <c r="O922" s="254" t="s">
        <v>1510</v>
      </c>
      <c r="P922" s="254"/>
      <c r="Q922" s="254"/>
      <c r="R922" s="254"/>
      <c r="S922" s="255" t="s">
        <v>2710</v>
      </c>
      <c r="T922" s="255"/>
      <c r="U922" s="254"/>
      <c r="V922" s="254"/>
    </row>
    <row r="923" spans="1:22">
      <c r="A923" s="254">
        <v>922</v>
      </c>
      <c r="B923" s="254" t="s">
        <v>357</v>
      </c>
      <c r="C923" s="254" t="s">
        <v>358</v>
      </c>
      <c r="D923" s="254" t="s">
        <v>19</v>
      </c>
      <c r="E923" s="254" t="s">
        <v>7391</v>
      </c>
      <c r="F923" s="254" t="s">
        <v>2519</v>
      </c>
      <c r="G923" s="254">
        <v>2006</v>
      </c>
      <c r="H923" s="254">
        <v>42.172697700000001</v>
      </c>
      <c r="I923" s="254">
        <v>-82.818899000000002</v>
      </c>
      <c r="J923" s="254" t="s">
        <v>42</v>
      </c>
      <c r="K923" s="254" t="s">
        <v>1510</v>
      </c>
      <c r="L923" s="254" t="s">
        <v>7416</v>
      </c>
      <c r="M923" s="254" t="s">
        <v>7416</v>
      </c>
      <c r="N923" s="254" t="s">
        <v>26</v>
      </c>
      <c r="O923" s="254" t="s">
        <v>1510</v>
      </c>
      <c r="P923" s="254"/>
      <c r="Q923" s="254"/>
      <c r="R923" s="254"/>
      <c r="S923" s="255" t="s">
        <v>2710</v>
      </c>
      <c r="T923" s="255"/>
      <c r="U923" s="254"/>
      <c r="V923" s="254"/>
    </row>
    <row r="924" spans="1:22">
      <c r="A924" s="254">
        <v>923</v>
      </c>
      <c r="B924" s="254" t="s">
        <v>357</v>
      </c>
      <c r="C924" s="254" t="s">
        <v>358</v>
      </c>
      <c r="D924" s="254" t="s">
        <v>19</v>
      </c>
      <c r="E924" s="254" t="s">
        <v>7391</v>
      </c>
      <c r="F924" s="254" t="s">
        <v>2519</v>
      </c>
      <c r="G924" s="254">
        <v>2006</v>
      </c>
      <c r="H924" s="254">
        <v>42.172697700000001</v>
      </c>
      <c r="I924" s="254">
        <v>-82.818899000000002</v>
      </c>
      <c r="J924" s="254" t="s">
        <v>42</v>
      </c>
      <c r="K924" s="254" t="s">
        <v>1510</v>
      </c>
      <c r="L924" s="254" t="s">
        <v>7417</v>
      </c>
      <c r="M924" s="254" t="s">
        <v>7417</v>
      </c>
      <c r="N924" s="254" t="s">
        <v>26</v>
      </c>
      <c r="O924" s="254" t="s">
        <v>1510</v>
      </c>
      <c r="P924" s="254"/>
      <c r="Q924" s="254"/>
      <c r="R924" s="254"/>
      <c r="S924" s="255" t="s">
        <v>2710</v>
      </c>
      <c r="T924" s="255"/>
      <c r="U924" s="254"/>
      <c r="V924" s="254"/>
    </row>
    <row r="925" spans="1:22">
      <c r="A925" s="254">
        <v>924</v>
      </c>
      <c r="B925" s="254" t="s">
        <v>357</v>
      </c>
      <c r="C925" s="254" t="s">
        <v>358</v>
      </c>
      <c r="D925" s="254" t="s">
        <v>19</v>
      </c>
      <c r="E925" s="254" t="s">
        <v>7391</v>
      </c>
      <c r="F925" s="254" t="s">
        <v>2519</v>
      </c>
      <c r="G925" s="254">
        <v>2006</v>
      </c>
      <c r="H925" s="254">
        <v>42.172697700000001</v>
      </c>
      <c r="I925" s="254">
        <v>-82.818899000000002</v>
      </c>
      <c r="J925" s="254" t="s">
        <v>42</v>
      </c>
      <c r="K925" s="254" t="s">
        <v>1510</v>
      </c>
      <c r="L925" s="254" t="s">
        <v>7418</v>
      </c>
      <c r="M925" s="254" t="s">
        <v>7418</v>
      </c>
      <c r="N925" s="254" t="s">
        <v>26</v>
      </c>
      <c r="O925" s="254" t="s">
        <v>1510</v>
      </c>
      <c r="P925" s="254"/>
      <c r="Q925" s="254"/>
      <c r="R925" s="254"/>
      <c r="S925" s="255" t="s">
        <v>2710</v>
      </c>
      <c r="T925" s="255"/>
      <c r="U925" s="254"/>
      <c r="V925" s="254"/>
    </row>
    <row r="926" spans="1:22">
      <c r="A926" s="254">
        <v>925</v>
      </c>
      <c r="B926" s="254" t="s">
        <v>357</v>
      </c>
      <c r="C926" s="254" t="s">
        <v>358</v>
      </c>
      <c r="D926" s="254" t="s">
        <v>19</v>
      </c>
      <c r="E926" s="254" t="s">
        <v>7391</v>
      </c>
      <c r="F926" s="254" t="s">
        <v>2519</v>
      </c>
      <c r="G926" s="254">
        <v>2006</v>
      </c>
      <c r="H926" s="254">
        <v>42.172697700000001</v>
      </c>
      <c r="I926" s="254">
        <v>-82.818899000000002</v>
      </c>
      <c r="J926" s="254" t="s">
        <v>42</v>
      </c>
      <c r="K926" s="254" t="s">
        <v>1510</v>
      </c>
      <c r="L926" s="254" t="s">
        <v>7419</v>
      </c>
      <c r="M926" s="254" t="s">
        <v>7419</v>
      </c>
      <c r="N926" s="254" t="s">
        <v>26</v>
      </c>
      <c r="O926" s="254" t="s">
        <v>1510</v>
      </c>
      <c r="P926" s="254"/>
      <c r="Q926" s="254"/>
      <c r="R926" s="254"/>
      <c r="S926" s="255" t="s">
        <v>2710</v>
      </c>
      <c r="T926" s="255"/>
      <c r="U926" s="254"/>
      <c r="V926" s="254"/>
    </row>
    <row r="927" spans="1:22">
      <c r="A927" s="254">
        <v>926</v>
      </c>
      <c r="B927" s="254" t="s">
        <v>357</v>
      </c>
      <c r="C927" s="254" t="s">
        <v>358</v>
      </c>
      <c r="D927" s="254" t="s">
        <v>19</v>
      </c>
      <c r="E927" s="254" t="s">
        <v>7391</v>
      </c>
      <c r="F927" s="254" t="s">
        <v>2519</v>
      </c>
      <c r="G927" s="254">
        <v>2007</v>
      </c>
      <c r="H927" s="254">
        <v>42.172697700000001</v>
      </c>
      <c r="I927" s="254">
        <v>-82.818899000000002</v>
      </c>
      <c r="J927" s="254" t="s">
        <v>42</v>
      </c>
      <c r="K927" s="254" t="s">
        <v>1510</v>
      </c>
      <c r="L927" s="254" t="s">
        <v>7420</v>
      </c>
      <c r="M927" s="254" t="s">
        <v>7420</v>
      </c>
      <c r="N927" s="254" t="s">
        <v>26</v>
      </c>
      <c r="O927" s="254" t="s">
        <v>1510</v>
      </c>
      <c r="P927" s="254"/>
      <c r="Q927" s="254"/>
      <c r="R927" s="254"/>
      <c r="S927" s="255" t="s">
        <v>2710</v>
      </c>
      <c r="T927" s="255"/>
      <c r="U927" s="254"/>
      <c r="V927" s="254"/>
    </row>
    <row r="928" spans="1:22">
      <c r="A928" s="254">
        <v>927</v>
      </c>
      <c r="B928" s="254" t="s">
        <v>357</v>
      </c>
      <c r="C928" s="254" t="s">
        <v>358</v>
      </c>
      <c r="D928" s="254" t="s">
        <v>19</v>
      </c>
      <c r="E928" s="254" t="s">
        <v>7391</v>
      </c>
      <c r="F928" s="254" t="s">
        <v>2519</v>
      </c>
      <c r="G928" s="254">
        <v>2007</v>
      </c>
      <c r="H928" s="254">
        <v>42.172697700000001</v>
      </c>
      <c r="I928" s="254">
        <v>-82.818899000000002</v>
      </c>
      <c r="J928" s="254" t="s">
        <v>42</v>
      </c>
      <c r="K928" s="254" t="s">
        <v>1510</v>
      </c>
      <c r="L928" s="254" t="s">
        <v>7421</v>
      </c>
      <c r="M928" s="254" t="s">
        <v>7421</v>
      </c>
      <c r="N928" s="254" t="s">
        <v>26</v>
      </c>
      <c r="O928" s="254" t="s">
        <v>1510</v>
      </c>
      <c r="P928" s="254"/>
      <c r="Q928" s="254"/>
      <c r="R928" s="254"/>
      <c r="S928" s="255" t="s">
        <v>2710</v>
      </c>
      <c r="T928" s="255"/>
      <c r="U928" s="254"/>
      <c r="V928" s="254"/>
    </row>
    <row r="929" spans="1:22">
      <c r="A929" s="254">
        <v>928</v>
      </c>
      <c r="B929" s="254" t="s">
        <v>357</v>
      </c>
      <c r="C929" s="254" t="s">
        <v>358</v>
      </c>
      <c r="D929" s="254" t="s">
        <v>19</v>
      </c>
      <c r="E929" s="254" t="s">
        <v>7391</v>
      </c>
      <c r="F929" s="254" t="s">
        <v>2519</v>
      </c>
      <c r="G929" s="254">
        <v>2007</v>
      </c>
      <c r="H929" s="254">
        <v>42.172697700000001</v>
      </c>
      <c r="I929" s="254">
        <v>-82.818899000000002</v>
      </c>
      <c r="J929" s="254" t="s">
        <v>42</v>
      </c>
      <c r="K929" s="254" t="s">
        <v>1510</v>
      </c>
      <c r="L929" s="254" t="s">
        <v>7422</v>
      </c>
      <c r="M929" s="254" t="s">
        <v>7422</v>
      </c>
      <c r="N929" s="254" t="s">
        <v>26</v>
      </c>
      <c r="O929" s="254" t="s">
        <v>1510</v>
      </c>
      <c r="P929" s="254"/>
      <c r="Q929" s="254"/>
      <c r="R929" s="254"/>
      <c r="S929" s="255" t="s">
        <v>2710</v>
      </c>
      <c r="T929" s="255"/>
      <c r="U929" s="254"/>
      <c r="V929" s="254"/>
    </row>
    <row r="930" spans="1:22">
      <c r="A930" s="254">
        <v>929</v>
      </c>
      <c r="B930" s="254" t="s">
        <v>357</v>
      </c>
      <c r="C930" s="254" t="s">
        <v>358</v>
      </c>
      <c r="D930" s="254" t="s">
        <v>19</v>
      </c>
      <c r="E930" s="254" t="s">
        <v>7391</v>
      </c>
      <c r="F930" s="254" t="s">
        <v>2519</v>
      </c>
      <c r="G930" s="254">
        <v>2007</v>
      </c>
      <c r="H930" s="254">
        <v>42.172697700000001</v>
      </c>
      <c r="I930" s="254">
        <v>-82.818899000000002</v>
      </c>
      <c r="J930" s="254" t="s">
        <v>42</v>
      </c>
      <c r="K930" s="254" t="s">
        <v>1510</v>
      </c>
      <c r="L930" s="254" t="s">
        <v>7423</v>
      </c>
      <c r="M930" s="254" t="s">
        <v>7423</v>
      </c>
      <c r="N930" s="254" t="s">
        <v>26</v>
      </c>
      <c r="O930" s="254" t="s">
        <v>1510</v>
      </c>
      <c r="P930" s="254"/>
      <c r="Q930" s="254"/>
      <c r="R930" s="254"/>
      <c r="S930" s="255" t="s">
        <v>2710</v>
      </c>
      <c r="T930" s="255"/>
      <c r="U930" s="254"/>
      <c r="V930" s="254"/>
    </row>
    <row r="931" spans="1:22">
      <c r="A931" s="254">
        <v>930</v>
      </c>
      <c r="B931" s="254" t="s">
        <v>357</v>
      </c>
      <c r="C931" s="254" t="s">
        <v>358</v>
      </c>
      <c r="D931" s="254" t="s">
        <v>19</v>
      </c>
      <c r="E931" s="254" t="s">
        <v>7391</v>
      </c>
      <c r="F931" s="254" t="s">
        <v>2519</v>
      </c>
      <c r="G931" s="254">
        <v>2007</v>
      </c>
      <c r="H931" s="254">
        <v>42.172697700000001</v>
      </c>
      <c r="I931" s="254">
        <v>-82.818899000000002</v>
      </c>
      <c r="J931" s="254" t="s">
        <v>42</v>
      </c>
      <c r="K931" s="254" t="s">
        <v>1510</v>
      </c>
      <c r="L931" s="254" t="s">
        <v>7424</v>
      </c>
      <c r="M931" s="254" t="s">
        <v>7424</v>
      </c>
      <c r="N931" s="254" t="s">
        <v>26</v>
      </c>
      <c r="O931" s="254" t="s">
        <v>1510</v>
      </c>
      <c r="P931" s="254"/>
      <c r="Q931" s="254"/>
      <c r="R931" s="254"/>
      <c r="S931" s="255" t="s">
        <v>2710</v>
      </c>
      <c r="T931" s="255"/>
      <c r="U931" s="254"/>
      <c r="V931" s="254"/>
    </row>
    <row r="932" spans="1:22">
      <c r="A932" s="254">
        <v>931</v>
      </c>
      <c r="B932" s="254" t="s">
        <v>357</v>
      </c>
      <c r="C932" s="254" t="s">
        <v>358</v>
      </c>
      <c r="D932" s="254" t="s">
        <v>19</v>
      </c>
      <c r="E932" s="254" t="s">
        <v>7391</v>
      </c>
      <c r="F932" s="254" t="s">
        <v>2519</v>
      </c>
      <c r="G932" s="254">
        <v>2007</v>
      </c>
      <c r="H932" s="254">
        <v>42.172697700000001</v>
      </c>
      <c r="I932" s="254">
        <v>-82.818899000000002</v>
      </c>
      <c r="J932" s="254" t="s">
        <v>42</v>
      </c>
      <c r="K932" s="254" t="s">
        <v>1510</v>
      </c>
      <c r="L932" s="254" t="s">
        <v>7425</v>
      </c>
      <c r="M932" s="254" t="s">
        <v>7425</v>
      </c>
      <c r="N932" s="254" t="s">
        <v>26</v>
      </c>
      <c r="O932" s="254" t="s">
        <v>1510</v>
      </c>
      <c r="P932" s="254"/>
      <c r="Q932" s="254"/>
      <c r="R932" s="254"/>
      <c r="S932" s="255" t="s">
        <v>2710</v>
      </c>
      <c r="T932" s="255"/>
      <c r="U932" s="254"/>
      <c r="V932" s="254"/>
    </row>
    <row r="933" spans="1:22">
      <c r="A933" s="254">
        <v>932</v>
      </c>
      <c r="B933" s="254" t="s">
        <v>357</v>
      </c>
      <c r="C933" s="254" t="s">
        <v>358</v>
      </c>
      <c r="D933" s="254" t="s">
        <v>19</v>
      </c>
      <c r="E933" s="254" t="s">
        <v>7391</v>
      </c>
      <c r="F933" s="254" t="s">
        <v>2519</v>
      </c>
      <c r="G933" s="254">
        <v>2007</v>
      </c>
      <c r="H933" s="254">
        <v>42.172697700000001</v>
      </c>
      <c r="I933" s="254">
        <v>-82.818899000000002</v>
      </c>
      <c r="J933" s="254" t="s">
        <v>42</v>
      </c>
      <c r="K933" s="254" t="s">
        <v>1510</v>
      </c>
      <c r="L933" s="254" t="s">
        <v>7426</v>
      </c>
      <c r="M933" s="254" t="s">
        <v>7426</v>
      </c>
      <c r="N933" s="254" t="s">
        <v>26</v>
      </c>
      <c r="O933" s="254" t="s">
        <v>1510</v>
      </c>
      <c r="P933" s="254"/>
      <c r="Q933" s="254"/>
      <c r="R933" s="254"/>
      <c r="S933" s="255" t="s">
        <v>2710</v>
      </c>
      <c r="T933" s="255"/>
      <c r="U933" s="254"/>
      <c r="V933" s="254"/>
    </row>
    <row r="934" spans="1:22">
      <c r="A934" s="254">
        <v>933</v>
      </c>
      <c r="B934" s="254" t="s">
        <v>357</v>
      </c>
      <c r="C934" s="254" t="s">
        <v>358</v>
      </c>
      <c r="D934" s="254" t="s">
        <v>19</v>
      </c>
      <c r="E934" s="254" t="s">
        <v>7391</v>
      </c>
      <c r="F934" s="254" t="s">
        <v>2519</v>
      </c>
      <c r="G934" s="254">
        <v>2007</v>
      </c>
      <c r="H934" s="254">
        <v>42.172697700000001</v>
      </c>
      <c r="I934" s="254">
        <v>-82.818899000000002</v>
      </c>
      <c r="J934" s="254" t="s">
        <v>42</v>
      </c>
      <c r="K934" s="254" t="s">
        <v>1510</v>
      </c>
      <c r="L934" s="254" t="s">
        <v>7427</v>
      </c>
      <c r="M934" s="254" t="s">
        <v>7427</v>
      </c>
      <c r="N934" s="254" t="s">
        <v>26</v>
      </c>
      <c r="O934" s="254" t="s">
        <v>1510</v>
      </c>
      <c r="P934" s="254"/>
      <c r="Q934" s="254"/>
      <c r="R934" s="254"/>
      <c r="S934" s="255" t="s">
        <v>2710</v>
      </c>
      <c r="T934" s="255"/>
      <c r="U934" s="254"/>
      <c r="V934" s="254"/>
    </row>
    <row r="935" spans="1:22">
      <c r="A935" s="254">
        <v>934</v>
      </c>
      <c r="B935" s="254" t="s">
        <v>357</v>
      </c>
      <c r="C935" s="254" t="s">
        <v>358</v>
      </c>
      <c r="D935" s="254" t="s">
        <v>19</v>
      </c>
      <c r="E935" s="254" t="s">
        <v>7391</v>
      </c>
      <c r="F935" s="254" t="s">
        <v>2519</v>
      </c>
      <c r="G935" s="254">
        <v>2007</v>
      </c>
      <c r="H935" s="254">
        <v>42.172697700000001</v>
      </c>
      <c r="I935" s="254">
        <v>-82.818899000000002</v>
      </c>
      <c r="J935" s="254" t="s">
        <v>42</v>
      </c>
      <c r="K935" s="254" t="s">
        <v>1510</v>
      </c>
      <c r="L935" s="254" t="s">
        <v>7428</v>
      </c>
      <c r="M935" s="254" t="s">
        <v>7428</v>
      </c>
      <c r="N935" s="254" t="s">
        <v>26</v>
      </c>
      <c r="O935" s="254" t="s">
        <v>1510</v>
      </c>
      <c r="P935" s="254"/>
      <c r="Q935" s="254"/>
      <c r="R935" s="254"/>
      <c r="S935" s="255" t="s">
        <v>2710</v>
      </c>
      <c r="T935" s="255"/>
      <c r="U935" s="254"/>
      <c r="V935" s="254"/>
    </row>
    <row r="936" spans="1:22">
      <c r="A936" s="254">
        <v>935</v>
      </c>
      <c r="B936" s="254" t="s">
        <v>357</v>
      </c>
      <c r="C936" s="254" t="s">
        <v>358</v>
      </c>
      <c r="D936" s="254" t="s">
        <v>19</v>
      </c>
      <c r="E936" s="254" t="s">
        <v>7391</v>
      </c>
      <c r="F936" s="254" t="s">
        <v>2519</v>
      </c>
      <c r="G936" s="254">
        <v>2007</v>
      </c>
      <c r="H936" s="254">
        <v>42.172697700000001</v>
      </c>
      <c r="I936" s="254">
        <v>-82.818899000000002</v>
      </c>
      <c r="J936" s="254" t="s">
        <v>42</v>
      </c>
      <c r="K936" s="254" t="s">
        <v>1510</v>
      </c>
      <c r="L936" s="254" t="s">
        <v>7429</v>
      </c>
      <c r="M936" s="254" t="s">
        <v>7429</v>
      </c>
      <c r="N936" s="254" t="s">
        <v>26</v>
      </c>
      <c r="O936" s="254" t="s">
        <v>1510</v>
      </c>
      <c r="P936" s="254"/>
      <c r="Q936" s="254"/>
      <c r="R936" s="254"/>
      <c r="S936" s="255" t="s">
        <v>2710</v>
      </c>
      <c r="T936" s="255"/>
      <c r="U936" s="254"/>
      <c r="V936" s="254"/>
    </row>
    <row r="937" spans="1:22">
      <c r="A937" s="254">
        <v>936</v>
      </c>
      <c r="B937" s="254" t="s">
        <v>357</v>
      </c>
      <c r="C937" s="254" t="s">
        <v>358</v>
      </c>
      <c r="D937" s="254" t="s">
        <v>19</v>
      </c>
      <c r="E937" s="254" t="s">
        <v>7391</v>
      </c>
      <c r="F937" s="254" t="s">
        <v>2519</v>
      </c>
      <c r="G937" s="254">
        <v>2007</v>
      </c>
      <c r="H937" s="254">
        <v>42.172697700000001</v>
      </c>
      <c r="I937" s="254">
        <v>-82.818899000000002</v>
      </c>
      <c r="J937" s="254" t="s">
        <v>42</v>
      </c>
      <c r="K937" s="254" t="s">
        <v>1510</v>
      </c>
      <c r="L937" s="254" t="s">
        <v>7430</v>
      </c>
      <c r="M937" s="254" t="s">
        <v>7430</v>
      </c>
      <c r="N937" s="254" t="s">
        <v>26</v>
      </c>
      <c r="O937" s="254" t="s">
        <v>1510</v>
      </c>
      <c r="P937" s="254"/>
      <c r="Q937" s="254"/>
      <c r="R937" s="254"/>
      <c r="S937" s="255" t="s">
        <v>2710</v>
      </c>
      <c r="T937" s="255"/>
      <c r="U937" s="254"/>
      <c r="V937" s="254"/>
    </row>
    <row r="938" spans="1:22">
      <c r="A938" s="254">
        <v>937</v>
      </c>
      <c r="B938" s="254" t="s">
        <v>357</v>
      </c>
      <c r="C938" s="254" t="s">
        <v>358</v>
      </c>
      <c r="D938" s="254" t="s">
        <v>19</v>
      </c>
      <c r="E938" s="254" t="s">
        <v>7391</v>
      </c>
      <c r="F938" s="254" t="s">
        <v>2519</v>
      </c>
      <c r="G938" s="254">
        <v>2007</v>
      </c>
      <c r="H938" s="254">
        <v>42.172697700000001</v>
      </c>
      <c r="I938" s="254">
        <v>-82.818899000000002</v>
      </c>
      <c r="J938" s="254" t="s">
        <v>42</v>
      </c>
      <c r="K938" s="254" t="s">
        <v>1510</v>
      </c>
      <c r="L938" s="254" t="s">
        <v>7431</v>
      </c>
      <c r="M938" s="254" t="s">
        <v>7431</v>
      </c>
      <c r="N938" s="254" t="s">
        <v>26</v>
      </c>
      <c r="O938" s="254" t="s">
        <v>1510</v>
      </c>
      <c r="P938" s="254"/>
      <c r="Q938" s="254"/>
      <c r="R938" s="254"/>
      <c r="S938" s="255" t="s">
        <v>2710</v>
      </c>
      <c r="T938" s="255"/>
      <c r="U938" s="254"/>
      <c r="V938" s="254"/>
    </row>
    <row r="939" spans="1:22">
      <c r="A939" s="254">
        <v>938</v>
      </c>
      <c r="B939" s="254" t="s">
        <v>357</v>
      </c>
      <c r="C939" s="254" t="s">
        <v>358</v>
      </c>
      <c r="D939" s="254" t="s">
        <v>19</v>
      </c>
      <c r="E939" s="254" t="s">
        <v>7391</v>
      </c>
      <c r="F939" s="254" t="s">
        <v>2519</v>
      </c>
      <c r="G939" s="254">
        <v>2007</v>
      </c>
      <c r="H939" s="254">
        <v>42.172697700000001</v>
      </c>
      <c r="I939" s="254">
        <v>-82.818899000000002</v>
      </c>
      <c r="J939" s="254" t="s">
        <v>42</v>
      </c>
      <c r="K939" s="254" t="s">
        <v>1510</v>
      </c>
      <c r="L939" s="254" t="s">
        <v>7432</v>
      </c>
      <c r="M939" s="254" t="s">
        <v>7432</v>
      </c>
      <c r="N939" s="254" t="s">
        <v>26</v>
      </c>
      <c r="O939" s="254" t="s">
        <v>1510</v>
      </c>
      <c r="P939" s="254"/>
      <c r="Q939" s="254"/>
      <c r="R939" s="254"/>
      <c r="S939" s="255" t="s">
        <v>2710</v>
      </c>
      <c r="T939" s="255"/>
      <c r="U939" s="254"/>
      <c r="V939" s="254"/>
    </row>
    <row r="940" spans="1:22">
      <c r="A940" s="254">
        <v>939</v>
      </c>
      <c r="B940" s="254" t="s">
        <v>357</v>
      </c>
      <c r="C940" s="254" t="s">
        <v>358</v>
      </c>
      <c r="D940" s="254" t="s">
        <v>19</v>
      </c>
      <c r="E940" s="254" t="s">
        <v>7433</v>
      </c>
      <c r="F940" s="254" t="s">
        <v>2519</v>
      </c>
      <c r="G940" s="254">
        <v>2005</v>
      </c>
      <c r="H940" s="254">
        <v>50.656852299999997</v>
      </c>
      <c r="I940" s="254">
        <v>-102.07577910000001</v>
      </c>
      <c r="J940" s="254" t="s">
        <v>42</v>
      </c>
      <c r="K940" s="254" t="s">
        <v>1510</v>
      </c>
      <c r="L940" s="254" t="s">
        <v>7434</v>
      </c>
      <c r="M940" s="254" t="s">
        <v>7434</v>
      </c>
      <c r="N940" s="254" t="s">
        <v>26</v>
      </c>
      <c r="O940" s="254" t="s">
        <v>1510</v>
      </c>
      <c r="P940" s="254"/>
      <c r="Q940" s="254"/>
      <c r="R940" s="254"/>
      <c r="S940" s="255" t="s">
        <v>2710</v>
      </c>
      <c r="T940" s="255"/>
      <c r="U940" s="254"/>
      <c r="V940" s="254"/>
    </row>
    <row r="941" spans="1:22">
      <c r="A941" s="254">
        <v>940</v>
      </c>
      <c r="B941" s="254" t="s">
        <v>357</v>
      </c>
      <c r="C941" s="254" t="s">
        <v>358</v>
      </c>
      <c r="D941" s="254" t="s">
        <v>19</v>
      </c>
      <c r="E941" s="254" t="s">
        <v>2566</v>
      </c>
      <c r="F941" s="254" t="s">
        <v>2519</v>
      </c>
      <c r="G941" s="254">
        <v>2006</v>
      </c>
      <c r="H941" s="254">
        <v>49.139084199999999</v>
      </c>
      <c r="I941" s="254">
        <v>-102.9914806</v>
      </c>
      <c r="J941" s="254" t="s">
        <v>42</v>
      </c>
      <c r="K941" s="254" t="s">
        <v>1510</v>
      </c>
      <c r="L941" s="254" t="s">
        <v>7435</v>
      </c>
      <c r="M941" s="254" t="s">
        <v>7435</v>
      </c>
      <c r="N941" s="254" t="s">
        <v>26</v>
      </c>
      <c r="O941" s="254" t="s">
        <v>1510</v>
      </c>
      <c r="P941" s="254"/>
      <c r="Q941" s="254"/>
      <c r="R941" s="254"/>
      <c r="S941" s="255" t="s">
        <v>2710</v>
      </c>
      <c r="T941" s="255"/>
      <c r="U941" s="254"/>
      <c r="V941" s="254"/>
    </row>
    <row r="942" spans="1:22">
      <c r="A942" s="254">
        <v>941</v>
      </c>
      <c r="B942" s="254" t="s">
        <v>357</v>
      </c>
      <c r="C942" s="254" t="s">
        <v>358</v>
      </c>
      <c r="D942" s="254" t="s">
        <v>19</v>
      </c>
      <c r="E942" s="254" t="s">
        <v>2566</v>
      </c>
      <c r="F942" s="254" t="s">
        <v>2519</v>
      </c>
      <c r="G942" s="254">
        <v>2006</v>
      </c>
      <c r="H942" s="254">
        <v>49.139084199999999</v>
      </c>
      <c r="I942" s="254">
        <v>-102.9914806</v>
      </c>
      <c r="J942" s="254" t="s">
        <v>42</v>
      </c>
      <c r="K942" s="254" t="s">
        <v>1510</v>
      </c>
      <c r="L942" s="254" t="s">
        <v>7436</v>
      </c>
      <c r="M942" s="254" t="s">
        <v>7436</v>
      </c>
      <c r="N942" s="254" t="s">
        <v>26</v>
      </c>
      <c r="O942" s="254" t="s">
        <v>1510</v>
      </c>
      <c r="P942" s="254"/>
      <c r="Q942" s="254"/>
      <c r="R942" s="254"/>
      <c r="S942" s="255" t="s">
        <v>2710</v>
      </c>
      <c r="T942" s="255"/>
      <c r="U942" s="254"/>
      <c r="V942" s="254"/>
    </row>
    <row r="943" spans="1:22">
      <c r="A943" s="254">
        <v>942</v>
      </c>
      <c r="B943" s="254" t="s">
        <v>357</v>
      </c>
      <c r="C943" s="254" t="s">
        <v>358</v>
      </c>
      <c r="D943" s="254" t="s">
        <v>19</v>
      </c>
      <c r="E943" s="254" t="s">
        <v>2566</v>
      </c>
      <c r="F943" s="254" t="s">
        <v>2519</v>
      </c>
      <c r="G943" s="254">
        <v>2006</v>
      </c>
      <c r="H943" s="254">
        <v>49.139084199999999</v>
      </c>
      <c r="I943" s="254">
        <v>-102.9914806</v>
      </c>
      <c r="J943" s="254" t="s">
        <v>42</v>
      </c>
      <c r="K943" s="254" t="s">
        <v>1510</v>
      </c>
      <c r="L943" s="254" t="s">
        <v>7437</v>
      </c>
      <c r="M943" s="254" t="s">
        <v>7437</v>
      </c>
      <c r="N943" s="254" t="s">
        <v>26</v>
      </c>
      <c r="O943" s="254" t="s">
        <v>1510</v>
      </c>
      <c r="P943" s="254"/>
      <c r="Q943" s="254"/>
      <c r="R943" s="254"/>
      <c r="S943" s="255" t="s">
        <v>2710</v>
      </c>
      <c r="T943" s="255"/>
      <c r="U943" s="254"/>
      <c r="V943" s="254"/>
    </row>
    <row r="944" spans="1:22">
      <c r="A944" s="254">
        <v>943</v>
      </c>
      <c r="B944" s="254" t="s">
        <v>357</v>
      </c>
      <c r="C944" s="254" t="s">
        <v>358</v>
      </c>
      <c r="D944" s="254" t="s">
        <v>19</v>
      </c>
      <c r="E944" s="254" t="s">
        <v>2566</v>
      </c>
      <c r="F944" s="254" t="s">
        <v>2519</v>
      </c>
      <c r="G944" s="254">
        <v>2006</v>
      </c>
      <c r="H944" s="254">
        <v>49.139084199999999</v>
      </c>
      <c r="I944" s="254">
        <v>-102.9914806</v>
      </c>
      <c r="J944" s="254" t="s">
        <v>42</v>
      </c>
      <c r="K944" s="254" t="s">
        <v>1510</v>
      </c>
      <c r="L944" s="254" t="s">
        <v>7438</v>
      </c>
      <c r="M944" s="254" t="s">
        <v>7438</v>
      </c>
      <c r="N944" s="254" t="s">
        <v>26</v>
      </c>
      <c r="O944" s="254" t="s">
        <v>1510</v>
      </c>
      <c r="P944" s="254"/>
      <c r="Q944" s="254"/>
      <c r="R944" s="254"/>
      <c r="S944" s="255" t="s">
        <v>2710</v>
      </c>
      <c r="T944" s="255"/>
      <c r="U944" s="254"/>
      <c r="V944" s="254"/>
    </row>
    <row r="945" spans="1:22">
      <c r="A945" s="254">
        <v>944</v>
      </c>
      <c r="B945" s="254" t="s">
        <v>357</v>
      </c>
      <c r="C945" s="254" t="s">
        <v>358</v>
      </c>
      <c r="D945" s="254" t="s">
        <v>19</v>
      </c>
      <c r="E945" s="254" t="s">
        <v>2566</v>
      </c>
      <c r="F945" s="254" t="s">
        <v>2519</v>
      </c>
      <c r="G945" s="254">
        <v>2007</v>
      </c>
      <c r="H945" s="254">
        <v>49.139084199999999</v>
      </c>
      <c r="I945" s="254">
        <v>-102.9914806</v>
      </c>
      <c r="J945" s="254" t="s">
        <v>42</v>
      </c>
      <c r="K945" s="254" t="s">
        <v>1510</v>
      </c>
      <c r="L945" s="254" t="s">
        <v>7439</v>
      </c>
      <c r="M945" s="254" t="s">
        <v>7439</v>
      </c>
      <c r="N945" s="254" t="s">
        <v>26</v>
      </c>
      <c r="O945" s="254" t="s">
        <v>1510</v>
      </c>
      <c r="P945" s="254"/>
      <c r="Q945" s="254"/>
      <c r="R945" s="254"/>
      <c r="S945" s="255" t="s">
        <v>2710</v>
      </c>
      <c r="T945" s="255"/>
      <c r="U945" s="254"/>
      <c r="V945" s="254"/>
    </row>
    <row r="946" spans="1:22">
      <c r="A946" s="254">
        <v>945</v>
      </c>
      <c r="B946" s="254" t="s">
        <v>357</v>
      </c>
      <c r="C946" s="254" t="s">
        <v>358</v>
      </c>
      <c r="D946" s="254" t="s">
        <v>19</v>
      </c>
      <c r="E946" s="254" t="s">
        <v>2566</v>
      </c>
      <c r="F946" s="254" t="s">
        <v>2519</v>
      </c>
      <c r="G946" s="254">
        <v>2007</v>
      </c>
      <c r="H946" s="254">
        <v>49.139084199999999</v>
      </c>
      <c r="I946" s="254">
        <v>-102.9914806</v>
      </c>
      <c r="J946" s="254" t="s">
        <v>42</v>
      </c>
      <c r="K946" s="254" t="s">
        <v>1510</v>
      </c>
      <c r="L946" s="254" t="s">
        <v>7440</v>
      </c>
      <c r="M946" s="254" t="s">
        <v>7440</v>
      </c>
      <c r="N946" s="254" t="s">
        <v>26</v>
      </c>
      <c r="O946" s="254" t="s">
        <v>1510</v>
      </c>
      <c r="P946" s="254"/>
      <c r="Q946" s="254"/>
      <c r="R946" s="254"/>
      <c r="S946" s="255" t="s">
        <v>2710</v>
      </c>
      <c r="T946" s="255"/>
      <c r="U946" s="254"/>
      <c r="V946" s="254"/>
    </row>
    <row r="947" spans="1:22">
      <c r="A947" s="254">
        <v>946</v>
      </c>
      <c r="B947" s="254" t="s">
        <v>357</v>
      </c>
      <c r="C947" s="254" t="s">
        <v>358</v>
      </c>
      <c r="D947" s="254" t="s">
        <v>19</v>
      </c>
      <c r="E947" s="254" t="s">
        <v>2566</v>
      </c>
      <c r="F947" s="254" t="s">
        <v>2519</v>
      </c>
      <c r="G947" s="254">
        <v>2005</v>
      </c>
      <c r="H947" s="254">
        <v>49.139084199999999</v>
      </c>
      <c r="I947" s="254">
        <v>-102.9914806</v>
      </c>
      <c r="J947" s="254" t="s">
        <v>42</v>
      </c>
      <c r="K947" s="254" t="s">
        <v>1510</v>
      </c>
      <c r="L947" s="254" t="s">
        <v>7441</v>
      </c>
      <c r="M947" s="254" t="s">
        <v>7441</v>
      </c>
      <c r="N947" s="254" t="s">
        <v>26</v>
      </c>
      <c r="O947" s="254" t="s">
        <v>1510</v>
      </c>
      <c r="P947" s="254"/>
      <c r="Q947" s="254"/>
      <c r="R947" s="254"/>
      <c r="S947" s="255" t="s">
        <v>2710</v>
      </c>
      <c r="T947" s="255"/>
      <c r="U947" s="254"/>
      <c r="V947" s="254"/>
    </row>
    <row r="948" spans="1:22">
      <c r="A948" s="254">
        <v>947</v>
      </c>
      <c r="B948" s="254" t="s">
        <v>357</v>
      </c>
      <c r="C948" s="254" t="s">
        <v>358</v>
      </c>
      <c r="D948" s="254" t="s">
        <v>19</v>
      </c>
      <c r="E948" s="254" t="s">
        <v>2566</v>
      </c>
      <c r="F948" s="254" t="s">
        <v>2519</v>
      </c>
      <c r="G948" s="254">
        <v>2005</v>
      </c>
      <c r="H948" s="254">
        <v>49.139084199999999</v>
      </c>
      <c r="I948" s="254">
        <v>-102.9914806</v>
      </c>
      <c r="J948" s="254" t="s">
        <v>42</v>
      </c>
      <c r="K948" s="254" t="s">
        <v>1510</v>
      </c>
      <c r="L948" s="254" t="s">
        <v>7442</v>
      </c>
      <c r="M948" s="254" t="s">
        <v>7442</v>
      </c>
      <c r="N948" s="254" t="s">
        <v>26</v>
      </c>
      <c r="O948" s="254" t="s">
        <v>1510</v>
      </c>
      <c r="P948" s="254"/>
      <c r="Q948" s="254"/>
      <c r="R948" s="254"/>
      <c r="S948" s="255" t="s">
        <v>2710</v>
      </c>
      <c r="T948" s="255"/>
      <c r="U948" s="254"/>
      <c r="V948" s="254"/>
    </row>
    <row r="949" spans="1:22">
      <c r="A949" s="254">
        <v>948</v>
      </c>
      <c r="B949" s="254" t="s">
        <v>357</v>
      </c>
      <c r="C949" s="254" t="s">
        <v>358</v>
      </c>
      <c r="D949" s="254" t="s">
        <v>19</v>
      </c>
      <c r="E949" s="254" t="s">
        <v>2566</v>
      </c>
      <c r="F949" s="254" t="s">
        <v>2519</v>
      </c>
      <c r="G949" s="254">
        <v>2005</v>
      </c>
      <c r="H949" s="254">
        <v>49.139084199999999</v>
      </c>
      <c r="I949" s="254">
        <v>-102.9914806</v>
      </c>
      <c r="J949" s="254" t="s">
        <v>42</v>
      </c>
      <c r="K949" s="254" t="s">
        <v>1510</v>
      </c>
      <c r="L949" s="254" t="s">
        <v>7443</v>
      </c>
      <c r="M949" s="254" t="s">
        <v>7443</v>
      </c>
      <c r="N949" s="254" t="s">
        <v>26</v>
      </c>
      <c r="O949" s="254" t="s">
        <v>1510</v>
      </c>
      <c r="P949" s="254"/>
      <c r="Q949" s="254"/>
      <c r="R949" s="254"/>
      <c r="S949" s="255" t="s">
        <v>2710</v>
      </c>
      <c r="T949" s="255"/>
      <c r="U949" s="254"/>
      <c r="V949" s="254"/>
    </row>
    <row r="950" spans="1:22">
      <c r="A950" s="254">
        <v>949</v>
      </c>
      <c r="B950" s="254" t="s">
        <v>357</v>
      </c>
      <c r="C950" s="254" t="s">
        <v>358</v>
      </c>
      <c r="D950" s="254" t="s">
        <v>19</v>
      </c>
      <c r="E950" s="254" t="s">
        <v>2566</v>
      </c>
      <c r="F950" s="254" t="s">
        <v>2519</v>
      </c>
      <c r="G950" s="254">
        <v>2005</v>
      </c>
      <c r="H950" s="254">
        <v>49.139084199999999</v>
      </c>
      <c r="I950" s="254">
        <v>-102.9914806</v>
      </c>
      <c r="J950" s="254" t="s">
        <v>42</v>
      </c>
      <c r="K950" s="254" t="s">
        <v>1510</v>
      </c>
      <c r="L950" s="254" t="s">
        <v>7444</v>
      </c>
      <c r="M950" s="254" t="s">
        <v>7444</v>
      </c>
      <c r="N950" s="254" t="s">
        <v>26</v>
      </c>
      <c r="O950" s="254" t="s">
        <v>1510</v>
      </c>
      <c r="P950" s="254"/>
      <c r="Q950" s="254"/>
      <c r="R950" s="254"/>
      <c r="S950" s="255" t="s">
        <v>2710</v>
      </c>
      <c r="T950" s="255"/>
      <c r="U950" s="254"/>
      <c r="V950" s="254"/>
    </row>
    <row r="951" spans="1:22">
      <c r="A951" s="254">
        <v>950</v>
      </c>
      <c r="B951" s="254" t="s">
        <v>357</v>
      </c>
      <c r="C951" s="254" t="s">
        <v>358</v>
      </c>
      <c r="D951" s="254" t="s">
        <v>19</v>
      </c>
      <c r="E951" s="254" t="s">
        <v>2566</v>
      </c>
      <c r="F951" s="254" t="s">
        <v>2519</v>
      </c>
      <c r="G951" s="254">
        <v>2005</v>
      </c>
      <c r="H951" s="254">
        <v>49.139084199999999</v>
      </c>
      <c r="I951" s="254">
        <v>-102.9914806</v>
      </c>
      <c r="J951" s="254" t="s">
        <v>42</v>
      </c>
      <c r="K951" s="254" t="s">
        <v>1510</v>
      </c>
      <c r="L951" s="254" t="s">
        <v>7445</v>
      </c>
      <c r="M951" s="254" t="s">
        <v>7445</v>
      </c>
      <c r="N951" s="254" t="s">
        <v>26</v>
      </c>
      <c r="O951" s="254" t="s">
        <v>1510</v>
      </c>
      <c r="P951" s="254"/>
      <c r="Q951" s="254"/>
      <c r="R951" s="254"/>
      <c r="S951" s="255" t="s">
        <v>2710</v>
      </c>
      <c r="T951" s="255"/>
      <c r="U951" s="254"/>
      <c r="V951" s="254"/>
    </row>
    <row r="952" spans="1:22">
      <c r="A952" s="254">
        <v>951</v>
      </c>
      <c r="B952" s="254" t="s">
        <v>357</v>
      </c>
      <c r="C952" s="254" t="s">
        <v>358</v>
      </c>
      <c r="D952" s="254" t="s">
        <v>19</v>
      </c>
      <c r="E952" s="254" t="s">
        <v>2568</v>
      </c>
      <c r="F952" s="254" t="s">
        <v>2519</v>
      </c>
      <c r="G952" s="254">
        <v>2007</v>
      </c>
      <c r="H952" s="254">
        <v>50.802159400000001</v>
      </c>
      <c r="I952" s="254">
        <v>-106.1491673</v>
      </c>
      <c r="J952" s="254" t="s">
        <v>42</v>
      </c>
      <c r="K952" s="254" t="s">
        <v>1510</v>
      </c>
      <c r="L952" s="254" t="s">
        <v>7446</v>
      </c>
      <c r="M952" s="254" t="s">
        <v>7446</v>
      </c>
      <c r="N952" s="254" t="s">
        <v>26</v>
      </c>
      <c r="O952" s="254" t="s">
        <v>1510</v>
      </c>
      <c r="P952" s="254"/>
      <c r="Q952" s="254"/>
      <c r="R952" s="254"/>
      <c r="S952" s="255" t="s">
        <v>2710</v>
      </c>
      <c r="T952" s="255"/>
      <c r="U952" s="254"/>
      <c r="V952" s="254"/>
    </row>
    <row r="953" spans="1:22">
      <c r="A953" s="254">
        <v>952</v>
      </c>
      <c r="B953" s="254" t="s">
        <v>357</v>
      </c>
      <c r="C953" s="254" t="s">
        <v>358</v>
      </c>
      <c r="D953" s="254" t="s">
        <v>19</v>
      </c>
      <c r="E953" s="254" t="s">
        <v>2568</v>
      </c>
      <c r="F953" s="254" t="s">
        <v>2519</v>
      </c>
      <c r="G953" s="254">
        <v>2005</v>
      </c>
      <c r="H953" s="254">
        <v>50.802159400000001</v>
      </c>
      <c r="I953" s="254">
        <v>-106.1491673</v>
      </c>
      <c r="J953" s="254" t="s">
        <v>42</v>
      </c>
      <c r="K953" s="254" t="s">
        <v>1510</v>
      </c>
      <c r="L953" s="254" t="s">
        <v>7447</v>
      </c>
      <c r="M953" s="254" t="s">
        <v>7447</v>
      </c>
      <c r="N953" s="254" t="s">
        <v>26</v>
      </c>
      <c r="O953" s="254" t="s">
        <v>1510</v>
      </c>
      <c r="P953" s="254"/>
      <c r="Q953" s="254"/>
      <c r="R953" s="254"/>
      <c r="S953" s="255" t="s">
        <v>2710</v>
      </c>
      <c r="T953" s="255"/>
      <c r="U953" s="254"/>
      <c r="V953" s="254"/>
    </row>
    <row r="954" spans="1:22">
      <c r="A954" s="254">
        <v>953</v>
      </c>
      <c r="B954" s="254" t="s">
        <v>357</v>
      </c>
      <c r="C954" s="254" t="s">
        <v>358</v>
      </c>
      <c r="D954" s="254" t="s">
        <v>19</v>
      </c>
      <c r="E954" s="254" t="s">
        <v>2568</v>
      </c>
      <c r="F954" s="254" t="s">
        <v>2519</v>
      </c>
      <c r="G954" s="254">
        <v>2005</v>
      </c>
      <c r="H954" s="254">
        <v>50.802159400000001</v>
      </c>
      <c r="I954" s="254">
        <v>-106.1491673</v>
      </c>
      <c r="J954" s="254" t="s">
        <v>42</v>
      </c>
      <c r="K954" s="254" t="s">
        <v>1510</v>
      </c>
      <c r="L954" s="254" t="s">
        <v>7448</v>
      </c>
      <c r="M954" s="254" t="s">
        <v>7448</v>
      </c>
      <c r="N954" s="254" t="s">
        <v>26</v>
      </c>
      <c r="O954" s="254" t="s">
        <v>1510</v>
      </c>
      <c r="P954" s="254"/>
      <c r="Q954" s="254"/>
      <c r="R954" s="254"/>
      <c r="S954" s="255" t="s">
        <v>2710</v>
      </c>
      <c r="T954" s="255"/>
      <c r="U954" s="254"/>
      <c r="V954" s="254"/>
    </row>
    <row r="955" spans="1:22">
      <c r="A955" s="254">
        <v>954</v>
      </c>
      <c r="B955" s="254" t="s">
        <v>357</v>
      </c>
      <c r="C955" s="254" t="s">
        <v>358</v>
      </c>
      <c r="D955" s="254" t="s">
        <v>19</v>
      </c>
      <c r="E955" s="254" t="s">
        <v>7449</v>
      </c>
      <c r="F955" s="254" t="s">
        <v>2519</v>
      </c>
      <c r="G955" s="254">
        <v>2006</v>
      </c>
      <c r="H955" s="254">
        <v>49.879898900000001</v>
      </c>
      <c r="I955" s="254">
        <v>-101.6802804</v>
      </c>
      <c r="J955" s="254" t="s">
        <v>42</v>
      </c>
      <c r="K955" s="254" t="s">
        <v>1510</v>
      </c>
      <c r="L955" s="254" t="s">
        <v>7450</v>
      </c>
      <c r="M955" s="254" t="s">
        <v>7450</v>
      </c>
      <c r="N955" s="254" t="s">
        <v>26</v>
      </c>
      <c r="O955" s="254" t="s">
        <v>1510</v>
      </c>
      <c r="P955" s="254"/>
      <c r="Q955" s="254"/>
      <c r="R955" s="254"/>
      <c r="S955" s="255" t="s">
        <v>2710</v>
      </c>
      <c r="T955" s="255"/>
      <c r="U955" s="254"/>
      <c r="V955" s="254"/>
    </row>
    <row r="956" spans="1:22">
      <c r="A956" s="254">
        <v>955</v>
      </c>
      <c r="B956" s="254" t="s">
        <v>357</v>
      </c>
      <c r="C956" s="254" t="s">
        <v>358</v>
      </c>
      <c r="D956" s="254" t="s">
        <v>19</v>
      </c>
      <c r="E956" s="254" t="s">
        <v>7449</v>
      </c>
      <c r="F956" s="254" t="s">
        <v>2519</v>
      </c>
      <c r="G956" s="254">
        <v>2006</v>
      </c>
      <c r="H956" s="254">
        <v>49.879898900000001</v>
      </c>
      <c r="I956" s="254">
        <v>-101.6802804</v>
      </c>
      <c r="J956" s="254" t="s">
        <v>42</v>
      </c>
      <c r="K956" s="254" t="s">
        <v>1510</v>
      </c>
      <c r="L956" s="254" t="s">
        <v>7451</v>
      </c>
      <c r="M956" s="254" t="s">
        <v>7451</v>
      </c>
      <c r="N956" s="254" t="s">
        <v>26</v>
      </c>
      <c r="O956" s="254" t="s">
        <v>1510</v>
      </c>
      <c r="P956" s="254"/>
      <c r="Q956" s="254"/>
      <c r="R956" s="254"/>
      <c r="S956" s="255" t="s">
        <v>2710</v>
      </c>
      <c r="T956" s="255"/>
      <c r="U956" s="254"/>
      <c r="V956" s="254"/>
    </row>
    <row r="957" spans="1:22">
      <c r="A957" s="254">
        <v>956</v>
      </c>
      <c r="B957" s="254" t="s">
        <v>357</v>
      </c>
      <c r="C957" s="254" t="s">
        <v>358</v>
      </c>
      <c r="D957" s="254" t="s">
        <v>19</v>
      </c>
      <c r="E957" s="254" t="s">
        <v>7449</v>
      </c>
      <c r="F957" s="254" t="s">
        <v>2519</v>
      </c>
      <c r="G957" s="254">
        <v>2006</v>
      </c>
      <c r="H957" s="254">
        <v>49.879898900000001</v>
      </c>
      <c r="I957" s="254">
        <v>-101.6802804</v>
      </c>
      <c r="J957" s="254" t="s">
        <v>42</v>
      </c>
      <c r="K957" s="254" t="s">
        <v>1510</v>
      </c>
      <c r="L957" s="254" t="s">
        <v>7452</v>
      </c>
      <c r="M957" s="254" t="s">
        <v>7452</v>
      </c>
      <c r="N957" s="254" t="s">
        <v>26</v>
      </c>
      <c r="O957" s="254" t="s">
        <v>1510</v>
      </c>
      <c r="P957" s="254"/>
      <c r="Q957" s="254"/>
      <c r="R957" s="254"/>
      <c r="S957" s="255" t="s">
        <v>2710</v>
      </c>
      <c r="T957" s="255"/>
      <c r="U957" s="254"/>
      <c r="V957" s="254"/>
    </row>
    <row r="958" spans="1:22">
      <c r="A958" s="254">
        <v>957</v>
      </c>
      <c r="B958" s="254" t="s">
        <v>357</v>
      </c>
      <c r="C958" s="254" t="s">
        <v>358</v>
      </c>
      <c r="D958" s="254" t="s">
        <v>19</v>
      </c>
      <c r="E958" s="254" t="s">
        <v>7449</v>
      </c>
      <c r="F958" s="254" t="s">
        <v>2519</v>
      </c>
      <c r="G958" s="254">
        <v>2007</v>
      </c>
      <c r="H958" s="254">
        <v>49.879898900000001</v>
      </c>
      <c r="I958" s="254">
        <v>-101.6802804</v>
      </c>
      <c r="J958" s="254" t="s">
        <v>42</v>
      </c>
      <c r="K958" s="254" t="s">
        <v>1510</v>
      </c>
      <c r="L958" s="254" t="s">
        <v>7453</v>
      </c>
      <c r="M958" s="254" t="s">
        <v>7453</v>
      </c>
      <c r="N958" s="254" t="s">
        <v>26</v>
      </c>
      <c r="O958" s="254" t="s">
        <v>1510</v>
      </c>
      <c r="P958" s="254"/>
      <c r="Q958" s="254"/>
      <c r="R958" s="254"/>
      <c r="S958" s="255" t="s">
        <v>2710</v>
      </c>
      <c r="T958" s="255"/>
      <c r="U958" s="254"/>
      <c r="V958" s="254"/>
    </row>
    <row r="959" spans="1:22">
      <c r="A959" s="254">
        <v>958</v>
      </c>
      <c r="B959" s="254" t="s">
        <v>357</v>
      </c>
      <c r="C959" s="254" t="s">
        <v>358</v>
      </c>
      <c r="D959" s="254" t="s">
        <v>19</v>
      </c>
      <c r="E959" s="254" t="s">
        <v>7449</v>
      </c>
      <c r="F959" s="254" t="s">
        <v>2519</v>
      </c>
      <c r="G959" s="254">
        <v>2007</v>
      </c>
      <c r="H959" s="254">
        <v>49.879898900000001</v>
      </c>
      <c r="I959" s="254">
        <v>-101.6802804</v>
      </c>
      <c r="J959" s="254" t="s">
        <v>42</v>
      </c>
      <c r="K959" s="254" t="s">
        <v>1510</v>
      </c>
      <c r="L959" s="254" t="s">
        <v>7454</v>
      </c>
      <c r="M959" s="254" t="s">
        <v>7454</v>
      </c>
      <c r="N959" s="254" t="s">
        <v>26</v>
      </c>
      <c r="O959" s="254" t="s">
        <v>1510</v>
      </c>
      <c r="P959" s="254"/>
      <c r="Q959" s="254"/>
      <c r="R959" s="254"/>
      <c r="S959" s="255" t="s">
        <v>2710</v>
      </c>
      <c r="T959" s="255"/>
      <c r="U959" s="254"/>
      <c r="V959" s="254"/>
    </row>
    <row r="960" spans="1:22">
      <c r="A960" s="254">
        <v>959</v>
      </c>
      <c r="B960" s="254" t="s">
        <v>357</v>
      </c>
      <c r="C960" s="254" t="s">
        <v>358</v>
      </c>
      <c r="D960" s="254" t="s">
        <v>19</v>
      </c>
      <c r="E960" s="254" t="s">
        <v>7449</v>
      </c>
      <c r="F960" s="254" t="s">
        <v>2519</v>
      </c>
      <c r="G960" s="254">
        <v>2007</v>
      </c>
      <c r="H960" s="254">
        <v>49.879898900000001</v>
      </c>
      <c r="I960" s="254">
        <v>-101.6802804</v>
      </c>
      <c r="J960" s="254" t="s">
        <v>42</v>
      </c>
      <c r="K960" s="254" t="s">
        <v>1510</v>
      </c>
      <c r="L960" s="254" t="s">
        <v>7455</v>
      </c>
      <c r="M960" s="254" t="s">
        <v>7455</v>
      </c>
      <c r="N960" s="254" t="s">
        <v>26</v>
      </c>
      <c r="O960" s="254" t="s">
        <v>1510</v>
      </c>
      <c r="P960" s="254"/>
      <c r="Q960" s="254"/>
      <c r="R960" s="254"/>
      <c r="S960" s="255" t="s">
        <v>2710</v>
      </c>
      <c r="T960" s="255"/>
      <c r="U960" s="254"/>
      <c r="V960" s="254"/>
    </row>
    <row r="961" spans="1:22">
      <c r="A961" s="254">
        <v>960</v>
      </c>
      <c r="B961" s="254" t="s">
        <v>357</v>
      </c>
      <c r="C961" s="254" t="s">
        <v>358</v>
      </c>
      <c r="D961" s="254" t="s">
        <v>19</v>
      </c>
      <c r="E961" s="254" t="s">
        <v>7456</v>
      </c>
      <c r="F961" s="254" t="s">
        <v>2519</v>
      </c>
      <c r="G961" s="254">
        <v>2007</v>
      </c>
      <c r="H961" s="254">
        <v>49.744546</v>
      </c>
      <c r="I961" s="254">
        <v>-97.777726000000001</v>
      </c>
      <c r="J961" s="254" t="s">
        <v>42</v>
      </c>
      <c r="K961" s="254" t="s">
        <v>1510</v>
      </c>
      <c r="L961" s="254" t="s">
        <v>7457</v>
      </c>
      <c r="M961" s="254" t="s">
        <v>7457</v>
      </c>
      <c r="N961" s="254" t="s">
        <v>26</v>
      </c>
      <c r="O961" s="254" t="s">
        <v>1510</v>
      </c>
      <c r="P961" s="254"/>
      <c r="Q961" s="254"/>
      <c r="R961" s="254"/>
      <c r="S961" s="255" t="s">
        <v>2710</v>
      </c>
      <c r="T961" s="255"/>
      <c r="U961" s="254"/>
      <c r="V961" s="254"/>
    </row>
    <row r="962" spans="1:22">
      <c r="A962" s="254">
        <v>961</v>
      </c>
      <c r="B962" s="254" t="s">
        <v>357</v>
      </c>
      <c r="C962" s="254" t="s">
        <v>358</v>
      </c>
      <c r="D962" s="254" t="s">
        <v>19</v>
      </c>
      <c r="E962" s="254" t="s">
        <v>7456</v>
      </c>
      <c r="F962" s="254" t="s">
        <v>2519</v>
      </c>
      <c r="G962" s="254">
        <v>2007</v>
      </c>
      <c r="H962" s="254">
        <v>49.744546</v>
      </c>
      <c r="I962" s="254">
        <v>-97.777726000000001</v>
      </c>
      <c r="J962" s="254" t="s">
        <v>42</v>
      </c>
      <c r="K962" s="254" t="s">
        <v>1510</v>
      </c>
      <c r="L962" s="254" t="s">
        <v>7458</v>
      </c>
      <c r="M962" s="254" t="s">
        <v>7458</v>
      </c>
      <c r="N962" s="254" t="s">
        <v>26</v>
      </c>
      <c r="O962" s="254" t="s">
        <v>1510</v>
      </c>
      <c r="P962" s="254"/>
      <c r="Q962" s="254"/>
      <c r="R962" s="254"/>
      <c r="S962" s="255" t="s">
        <v>2710</v>
      </c>
      <c r="T962" s="255"/>
      <c r="U962" s="254"/>
      <c r="V962" s="254"/>
    </row>
    <row r="963" spans="1:22">
      <c r="A963" s="254">
        <v>962</v>
      </c>
      <c r="B963" s="254" t="s">
        <v>357</v>
      </c>
      <c r="C963" s="254" t="s">
        <v>358</v>
      </c>
      <c r="D963" s="254" t="s">
        <v>19</v>
      </c>
      <c r="E963" s="254" t="s">
        <v>7459</v>
      </c>
      <c r="F963" s="254" t="s">
        <v>2519</v>
      </c>
      <c r="G963" s="254">
        <v>2005</v>
      </c>
      <c r="H963" s="254">
        <v>49.881261199999997</v>
      </c>
      <c r="I963" s="254">
        <v>-103.43362620000001</v>
      </c>
      <c r="J963" s="254" t="s">
        <v>42</v>
      </c>
      <c r="K963" s="254" t="s">
        <v>1510</v>
      </c>
      <c r="L963" s="254" t="s">
        <v>7460</v>
      </c>
      <c r="M963" s="254" t="s">
        <v>7460</v>
      </c>
      <c r="N963" s="254" t="s">
        <v>26</v>
      </c>
      <c r="O963" s="254" t="s">
        <v>1510</v>
      </c>
      <c r="P963" s="254"/>
      <c r="Q963" s="254"/>
      <c r="R963" s="254"/>
      <c r="S963" s="255" t="s">
        <v>2710</v>
      </c>
      <c r="T963" s="255"/>
      <c r="U963" s="254"/>
      <c r="V963" s="254"/>
    </row>
    <row r="964" spans="1:22">
      <c r="A964" s="254">
        <v>963</v>
      </c>
      <c r="B964" s="254" t="s">
        <v>357</v>
      </c>
      <c r="C964" s="254" t="s">
        <v>358</v>
      </c>
      <c r="D964" s="254" t="s">
        <v>19</v>
      </c>
      <c r="E964" s="254" t="s">
        <v>7459</v>
      </c>
      <c r="F964" s="254" t="s">
        <v>2519</v>
      </c>
      <c r="G964" s="254">
        <v>2005</v>
      </c>
      <c r="H964" s="254">
        <v>49.881261199999997</v>
      </c>
      <c r="I964" s="254">
        <v>-103.43362620000001</v>
      </c>
      <c r="J964" s="254" t="s">
        <v>42</v>
      </c>
      <c r="K964" s="254" t="s">
        <v>1510</v>
      </c>
      <c r="L964" s="254" t="s">
        <v>7461</v>
      </c>
      <c r="M964" s="254" t="s">
        <v>7461</v>
      </c>
      <c r="N964" s="254" t="s">
        <v>26</v>
      </c>
      <c r="O964" s="254" t="s">
        <v>1510</v>
      </c>
      <c r="P964" s="254"/>
      <c r="Q964" s="254"/>
      <c r="R964" s="254"/>
      <c r="S964" s="255" t="s">
        <v>2710</v>
      </c>
      <c r="T964" s="255"/>
      <c r="U964" s="254"/>
      <c r="V964" s="254"/>
    </row>
    <row r="965" spans="1:22">
      <c r="A965" s="254">
        <v>964</v>
      </c>
      <c r="B965" s="254" t="s">
        <v>357</v>
      </c>
      <c r="C965" s="254" t="s">
        <v>358</v>
      </c>
      <c r="D965" s="254" t="s">
        <v>19</v>
      </c>
      <c r="E965" s="254" t="s">
        <v>2570</v>
      </c>
      <c r="F965" s="254" t="s">
        <v>2519</v>
      </c>
      <c r="G965" s="254">
        <v>2006</v>
      </c>
      <c r="H965" s="254">
        <v>51.082959500000001</v>
      </c>
      <c r="I965" s="254">
        <v>-97.615967800000007</v>
      </c>
      <c r="J965" s="254" t="s">
        <v>42</v>
      </c>
      <c r="K965" s="254" t="s">
        <v>1510</v>
      </c>
      <c r="L965" s="254" t="s">
        <v>7462</v>
      </c>
      <c r="M965" s="254" t="s">
        <v>7462</v>
      </c>
      <c r="N965" s="254" t="s">
        <v>26</v>
      </c>
      <c r="O965" s="254" t="s">
        <v>1510</v>
      </c>
      <c r="P965" s="254"/>
      <c r="Q965" s="254"/>
      <c r="R965" s="254"/>
      <c r="S965" s="255" t="s">
        <v>2710</v>
      </c>
      <c r="T965" s="255"/>
      <c r="U965" s="254"/>
      <c r="V965" s="254"/>
    </row>
    <row r="966" spans="1:22">
      <c r="A966" s="254">
        <v>965</v>
      </c>
      <c r="B966" s="254" t="s">
        <v>357</v>
      </c>
      <c r="C966" s="254" t="s">
        <v>358</v>
      </c>
      <c r="D966" s="254" t="s">
        <v>19</v>
      </c>
      <c r="E966" s="254" t="s">
        <v>2570</v>
      </c>
      <c r="F966" s="254" t="s">
        <v>2519</v>
      </c>
      <c r="G966" s="254">
        <v>2006</v>
      </c>
      <c r="H966" s="254">
        <v>51.082959500000001</v>
      </c>
      <c r="I966" s="254">
        <v>-97.615967800000007</v>
      </c>
      <c r="J966" s="254" t="s">
        <v>42</v>
      </c>
      <c r="K966" s="254" t="s">
        <v>1510</v>
      </c>
      <c r="L966" s="254" t="s">
        <v>7463</v>
      </c>
      <c r="M966" s="254" t="s">
        <v>7463</v>
      </c>
      <c r="N966" s="254" t="s">
        <v>26</v>
      </c>
      <c r="O966" s="254" t="s">
        <v>1510</v>
      </c>
      <c r="P966" s="254"/>
      <c r="Q966" s="254"/>
      <c r="R966" s="254"/>
      <c r="S966" s="255" t="s">
        <v>2710</v>
      </c>
      <c r="T966" s="255"/>
      <c r="U966" s="254"/>
      <c r="V966" s="254"/>
    </row>
    <row r="967" spans="1:22">
      <c r="A967" s="254">
        <v>966</v>
      </c>
      <c r="B967" s="254" t="s">
        <v>357</v>
      </c>
      <c r="C967" s="254" t="s">
        <v>358</v>
      </c>
      <c r="D967" s="254" t="s">
        <v>19</v>
      </c>
      <c r="E967" s="254" t="s">
        <v>2570</v>
      </c>
      <c r="F967" s="254" t="s">
        <v>2519</v>
      </c>
      <c r="G967" s="254">
        <v>2006</v>
      </c>
      <c r="H967" s="254">
        <v>51.082959500000001</v>
      </c>
      <c r="I967" s="254">
        <v>-97.615967800000007</v>
      </c>
      <c r="J967" s="254" t="s">
        <v>42</v>
      </c>
      <c r="K967" s="254" t="s">
        <v>1510</v>
      </c>
      <c r="L967" s="254" t="s">
        <v>7464</v>
      </c>
      <c r="M967" s="254" t="s">
        <v>7464</v>
      </c>
      <c r="N967" s="254" t="s">
        <v>26</v>
      </c>
      <c r="O967" s="254" t="s">
        <v>1510</v>
      </c>
      <c r="P967" s="254"/>
      <c r="Q967" s="254"/>
      <c r="R967" s="254"/>
      <c r="S967" s="255" t="s">
        <v>2710</v>
      </c>
      <c r="T967" s="255"/>
      <c r="U967" s="254"/>
      <c r="V967" s="254"/>
    </row>
    <row r="968" spans="1:22">
      <c r="A968" s="254">
        <v>967</v>
      </c>
      <c r="B968" s="254" t="s">
        <v>357</v>
      </c>
      <c r="C968" s="254" t="s">
        <v>358</v>
      </c>
      <c r="D968" s="254" t="s">
        <v>19</v>
      </c>
      <c r="E968" s="254" t="s">
        <v>2570</v>
      </c>
      <c r="F968" s="254" t="s">
        <v>2519</v>
      </c>
      <c r="G968" s="254">
        <v>2005</v>
      </c>
      <c r="H968" s="254">
        <v>51.082959500000001</v>
      </c>
      <c r="I968" s="254">
        <v>-97.615967800000007</v>
      </c>
      <c r="J968" s="254" t="s">
        <v>42</v>
      </c>
      <c r="K968" s="254" t="s">
        <v>1510</v>
      </c>
      <c r="L968" s="254" t="s">
        <v>7465</v>
      </c>
      <c r="M968" s="254" t="s">
        <v>7465</v>
      </c>
      <c r="N968" s="254" t="s">
        <v>26</v>
      </c>
      <c r="O968" s="254" t="s">
        <v>1510</v>
      </c>
      <c r="P968" s="254"/>
      <c r="Q968" s="254"/>
      <c r="R968" s="254"/>
      <c r="S968" s="255" t="s">
        <v>2710</v>
      </c>
      <c r="T968" s="255"/>
      <c r="U968" s="254"/>
      <c r="V968" s="254"/>
    </row>
    <row r="969" spans="1:22">
      <c r="A969" s="254">
        <v>968</v>
      </c>
      <c r="B969" s="254" t="s">
        <v>357</v>
      </c>
      <c r="C969" s="254" t="s">
        <v>358</v>
      </c>
      <c r="D969" s="254" t="s">
        <v>19</v>
      </c>
      <c r="E969" s="254" t="s">
        <v>2572</v>
      </c>
      <c r="F969" s="254" t="s">
        <v>2519</v>
      </c>
      <c r="G969" s="254">
        <v>2007</v>
      </c>
      <c r="H969" s="254">
        <v>51.641583900000001</v>
      </c>
      <c r="I969" s="254">
        <v>-103.53148710000001</v>
      </c>
      <c r="J969" s="254" t="s">
        <v>42</v>
      </c>
      <c r="K969" s="254" t="s">
        <v>1510</v>
      </c>
      <c r="L969" s="254" t="s">
        <v>7466</v>
      </c>
      <c r="M969" s="254" t="s">
        <v>7466</v>
      </c>
      <c r="N969" s="254" t="s">
        <v>26</v>
      </c>
      <c r="O969" s="254" t="s">
        <v>1510</v>
      </c>
      <c r="P969" s="254"/>
      <c r="Q969" s="254"/>
      <c r="R969" s="254"/>
      <c r="S969" s="255" t="s">
        <v>2710</v>
      </c>
      <c r="T969" s="255"/>
      <c r="U969" s="254"/>
      <c r="V969" s="254"/>
    </row>
    <row r="970" spans="1:22">
      <c r="A970" s="254">
        <v>969</v>
      </c>
      <c r="B970" s="254" t="s">
        <v>357</v>
      </c>
      <c r="C970" s="254" t="s">
        <v>358</v>
      </c>
      <c r="D970" s="254" t="s">
        <v>19</v>
      </c>
      <c r="E970" s="254" t="s">
        <v>2572</v>
      </c>
      <c r="F970" s="254" t="s">
        <v>2519</v>
      </c>
      <c r="G970" s="254">
        <v>2007</v>
      </c>
      <c r="H970" s="254">
        <v>51.641583900000001</v>
      </c>
      <c r="I970" s="254">
        <v>-103.53148710000001</v>
      </c>
      <c r="J970" s="254" t="s">
        <v>42</v>
      </c>
      <c r="K970" s="254" t="s">
        <v>1510</v>
      </c>
      <c r="L970" s="254" t="s">
        <v>7467</v>
      </c>
      <c r="M970" s="254" t="s">
        <v>7467</v>
      </c>
      <c r="N970" s="254" t="s">
        <v>26</v>
      </c>
      <c r="O970" s="254" t="s">
        <v>1510</v>
      </c>
      <c r="P970" s="254"/>
      <c r="Q970" s="254"/>
      <c r="R970" s="254"/>
      <c r="S970" s="255" t="s">
        <v>2710</v>
      </c>
      <c r="T970" s="255"/>
      <c r="U970" s="254"/>
      <c r="V970" s="254"/>
    </row>
    <row r="971" spans="1:22">
      <c r="A971" s="254">
        <v>970</v>
      </c>
      <c r="B971" s="254" t="s">
        <v>357</v>
      </c>
      <c r="C971" s="254" t="s">
        <v>358</v>
      </c>
      <c r="D971" s="254" t="s">
        <v>19</v>
      </c>
      <c r="E971" s="254" t="s">
        <v>2572</v>
      </c>
      <c r="F971" s="254" t="s">
        <v>2519</v>
      </c>
      <c r="G971" s="254">
        <v>2007</v>
      </c>
      <c r="H971" s="254">
        <v>51.641583900000001</v>
      </c>
      <c r="I971" s="254">
        <v>-103.53148710000001</v>
      </c>
      <c r="J971" s="254" t="s">
        <v>42</v>
      </c>
      <c r="K971" s="254" t="s">
        <v>1510</v>
      </c>
      <c r="L971" s="254" t="s">
        <v>7468</v>
      </c>
      <c r="M971" s="254" t="s">
        <v>7468</v>
      </c>
      <c r="N971" s="254" t="s">
        <v>26</v>
      </c>
      <c r="O971" s="254" t="s">
        <v>1510</v>
      </c>
      <c r="P971" s="254"/>
      <c r="Q971" s="254"/>
      <c r="R971" s="254"/>
      <c r="S971" s="255" t="s">
        <v>2710</v>
      </c>
      <c r="T971" s="255"/>
      <c r="U971" s="254"/>
      <c r="V971" s="254"/>
    </row>
    <row r="972" spans="1:22">
      <c r="A972" s="254">
        <v>971</v>
      </c>
      <c r="B972" s="254" t="s">
        <v>357</v>
      </c>
      <c r="C972" s="254" t="s">
        <v>358</v>
      </c>
      <c r="D972" s="254" t="s">
        <v>19</v>
      </c>
      <c r="E972" s="254" t="s">
        <v>2572</v>
      </c>
      <c r="F972" s="254" t="s">
        <v>2519</v>
      </c>
      <c r="G972" s="254">
        <v>2006</v>
      </c>
      <c r="H972" s="254">
        <v>51.641583900000001</v>
      </c>
      <c r="I972" s="254">
        <v>-103.53148710000001</v>
      </c>
      <c r="J972" s="254" t="s">
        <v>42</v>
      </c>
      <c r="K972" s="254" t="s">
        <v>1510</v>
      </c>
      <c r="L972" s="254" t="s">
        <v>7469</v>
      </c>
      <c r="M972" s="254" t="s">
        <v>7469</v>
      </c>
      <c r="N972" s="254" t="s">
        <v>26</v>
      </c>
      <c r="O972" s="254" t="s">
        <v>1510</v>
      </c>
      <c r="P972" s="254"/>
      <c r="Q972" s="254"/>
      <c r="R972" s="254"/>
      <c r="S972" s="255" t="s">
        <v>2710</v>
      </c>
      <c r="T972" s="255"/>
      <c r="U972" s="254"/>
      <c r="V972" s="254"/>
    </row>
    <row r="973" spans="1:22">
      <c r="A973" s="254">
        <v>972</v>
      </c>
      <c r="B973" s="254" t="s">
        <v>357</v>
      </c>
      <c r="C973" s="254" t="s">
        <v>358</v>
      </c>
      <c r="D973" s="254" t="s">
        <v>19</v>
      </c>
      <c r="E973" s="254" t="s">
        <v>2572</v>
      </c>
      <c r="F973" s="254" t="s">
        <v>2519</v>
      </c>
      <c r="G973" s="254">
        <v>2005</v>
      </c>
      <c r="H973" s="254">
        <v>51.641583900000001</v>
      </c>
      <c r="I973" s="254">
        <v>-103.53148710000001</v>
      </c>
      <c r="J973" s="254" t="s">
        <v>42</v>
      </c>
      <c r="K973" s="254" t="s">
        <v>1510</v>
      </c>
      <c r="L973" s="254" t="s">
        <v>7470</v>
      </c>
      <c r="M973" s="254" t="s">
        <v>7470</v>
      </c>
      <c r="N973" s="254" t="s">
        <v>26</v>
      </c>
      <c r="O973" s="254" t="s">
        <v>1510</v>
      </c>
      <c r="P973" s="254"/>
      <c r="Q973" s="254"/>
      <c r="R973" s="254"/>
      <c r="S973" s="255" t="s">
        <v>2710</v>
      </c>
      <c r="T973" s="255"/>
      <c r="U973" s="254"/>
      <c r="V973" s="254"/>
    </row>
    <row r="974" spans="1:22">
      <c r="A974" s="254">
        <v>973</v>
      </c>
      <c r="B974" s="254" t="s">
        <v>357</v>
      </c>
      <c r="C974" s="254" t="s">
        <v>358</v>
      </c>
      <c r="D974" s="254" t="s">
        <v>19</v>
      </c>
      <c r="E974" s="254" t="s">
        <v>7471</v>
      </c>
      <c r="F974" s="254" t="s">
        <v>2519</v>
      </c>
      <c r="G974" s="254">
        <v>2005</v>
      </c>
      <c r="H974" s="254">
        <v>43.4070635</v>
      </c>
      <c r="I974" s="254">
        <v>-80.449042399999996</v>
      </c>
      <c r="J974" s="254" t="s">
        <v>42</v>
      </c>
      <c r="K974" s="254" t="s">
        <v>1510</v>
      </c>
      <c r="L974" s="254" t="s">
        <v>7472</v>
      </c>
      <c r="M974" s="254" t="s">
        <v>7472</v>
      </c>
      <c r="N974" s="254" t="s">
        <v>26</v>
      </c>
      <c r="O974" s="254" t="s">
        <v>1510</v>
      </c>
      <c r="P974" s="254"/>
      <c r="Q974" s="254"/>
      <c r="R974" s="254"/>
      <c r="S974" s="255" t="s">
        <v>2710</v>
      </c>
      <c r="T974" s="255"/>
      <c r="U974" s="254"/>
      <c r="V974" s="254"/>
    </row>
    <row r="975" spans="1:22">
      <c r="A975" s="254">
        <v>974</v>
      </c>
      <c r="B975" s="254" t="s">
        <v>357</v>
      </c>
      <c r="C975" s="254" t="s">
        <v>358</v>
      </c>
      <c r="D975" s="254" t="s">
        <v>19</v>
      </c>
      <c r="E975" s="254" t="s">
        <v>7473</v>
      </c>
      <c r="F975" s="254" t="s">
        <v>2519</v>
      </c>
      <c r="G975" s="254">
        <v>2007</v>
      </c>
      <c r="H975" s="254">
        <v>51.510219900000003</v>
      </c>
      <c r="I975" s="254">
        <v>-100.01760299999999</v>
      </c>
      <c r="J975" s="254" t="s">
        <v>42</v>
      </c>
      <c r="K975" s="254" t="s">
        <v>1510</v>
      </c>
      <c r="L975" s="254" t="s">
        <v>7474</v>
      </c>
      <c r="M975" s="254" t="s">
        <v>7474</v>
      </c>
      <c r="N975" s="254" t="s">
        <v>26</v>
      </c>
      <c r="O975" s="254" t="s">
        <v>1510</v>
      </c>
      <c r="P975" s="254"/>
      <c r="Q975" s="254"/>
      <c r="R975" s="254"/>
      <c r="S975" s="255" t="s">
        <v>2710</v>
      </c>
      <c r="T975" s="255"/>
      <c r="U975" s="254"/>
      <c r="V975" s="254"/>
    </row>
    <row r="976" spans="1:22">
      <c r="A976" s="254">
        <v>975</v>
      </c>
      <c r="B976" s="254" t="s">
        <v>357</v>
      </c>
      <c r="C976" s="254" t="s">
        <v>358</v>
      </c>
      <c r="D976" s="254" t="s">
        <v>19</v>
      </c>
      <c r="E976" s="254" t="s">
        <v>7473</v>
      </c>
      <c r="F976" s="254" t="s">
        <v>2519</v>
      </c>
      <c r="G976" s="254">
        <v>2007</v>
      </c>
      <c r="H976" s="254">
        <v>51.510219900000003</v>
      </c>
      <c r="I976" s="254">
        <v>-100.01760299999999</v>
      </c>
      <c r="J976" s="254" t="s">
        <v>42</v>
      </c>
      <c r="K976" s="254" t="s">
        <v>1510</v>
      </c>
      <c r="L976" s="254" t="s">
        <v>7475</v>
      </c>
      <c r="M976" s="254" t="s">
        <v>7475</v>
      </c>
      <c r="N976" s="254" t="s">
        <v>26</v>
      </c>
      <c r="O976" s="254" t="s">
        <v>1510</v>
      </c>
      <c r="P976" s="254"/>
      <c r="Q976" s="254"/>
      <c r="R976" s="254"/>
      <c r="S976" s="255" t="s">
        <v>2710</v>
      </c>
      <c r="T976" s="255"/>
      <c r="U976" s="254"/>
      <c r="V976" s="254"/>
    </row>
    <row r="977" spans="1:22">
      <c r="A977" s="254">
        <v>976</v>
      </c>
      <c r="B977" s="254" t="s">
        <v>357</v>
      </c>
      <c r="C977" s="254" t="s">
        <v>358</v>
      </c>
      <c r="D977" s="254" t="s">
        <v>19</v>
      </c>
      <c r="E977" s="254" t="s">
        <v>7476</v>
      </c>
      <c r="F977" s="254" t="s">
        <v>2519</v>
      </c>
      <c r="G977" s="254">
        <v>2006</v>
      </c>
      <c r="H977" s="254">
        <v>49.966214999999998</v>
      </c>
      <c r="I977" s="254">
        <v>-99.935444000000004</v>
      </c>
      <c r="J977" s="254" t="s">
        <v>42</v>
      </c>
      <c r="K977" s="254" t="s">
        <v>1510</v>
      </c>
      <c r="L977" s="254" t="s">
        <v>7477</v>
      </c>
      <c r="M977" s="254" t="s">
        <v>7477</v>
      </c>
      <c r="N977" s="254" t="s">
        <v>26</v>
      </c>
      <c r="O977" s="254" t="s">
        <v>1510</v>
      </c>
      <c r="P977" s="254"/>
      <c r="Q977" s="254"/>
      <c r="R977" s="254"/>
      <c r="S977" s="255" t="s">
        <v>2710</v>
      </c>
      <c r="T977" s="255"/>
      <c r="U977" s="254"/>
      <c r="V977" s="254"/>
    </row>
    <row r="978" spans="1:22">
      <c r="A978" s="254">
        <v>977</v>
      </c>
      <c r="B978" s="254" t="s">
        <v>357</v>
      </c>
      <c r="C978" s="254" t="s">
        <v>358</v>
      </c>
      <c r="D978" s="254" t="s">
        <v>19</v>
      </c>
      <c r="E978" s="254" t="s">
        <v>7476</v>
      </c>
      <c r="F978" s="254" t="s">
        <v>2519</v>
      </c>
      <c r="G978" s="254">
        <v>2007</v>
      </c>
      <c r="H978" s="254">
        <v>49.966214999999998</v>
      </c>
      <c r="I978" s="254">
        <v>-99.935444000000004</v>
      </c>
      <c r="J978" s="254" t="s">
        <v>42</v>
      </c>
      <c r="K978" s="254" t="s">
        <v>1510</v>
      </c>
      <c r="L978" s="254" t="s">
        <v>7478</v>
      </c>
      <c r="M978" s="254" t="s">
        <v>7478</v>
      </c>
      <c r="N978" s="254" t="s">
        <v>26</v>
      </c>
      <c r="O978" s="254" t="s">
        <v>1510</v>
      </c>
      <c r="P978" s="254"/>
      <c r="Q978" s="254"/>
      <c r="R978" s="254"/>
      <c r="S978" s="255" t="s">
        <v>2710</v>
      </c>
      <c r="T978" s="255"/>
      <c r="U978" s="254"/>
      <c r="V978" s="254"/>
    </row>
    <row r="979" spans="1:22">
      <c r="A979" s="254">
        <v>978</v>
      </c>
      <c r="B979" s="254" t="s">
        <v>357</v>
      </c>
      <c r="C979" s="254" t="s">
        <v>358</v>
      </c>
      <c r="D979" s="254" t="s">
        <v>19</v>
      </c>
      <c r="E979" s="254" t="s">
        <v>2574</v>
      </c>
      <c r="F979" s="254" t="s">
        <v>2519</v>
      </c>
      <c r="G979" s="254">
        <v>2007</v>
      </c>
      <c r="H979" s="254">
        <v>50.520420399999999</v>
      </c>
      <c r="I979" s="254">
        <v>-101.1540591</v>
      </c>
      <c r="J979" s="254" t="s">
        <v>42</v>
      </c>
      <c r="K979" s="254" t="s">
        <v>1510</v>
      </c>
      <c r="L979" s="254" t="s">
        <v>7479</v>
      </c>
      <c r="M979" s="254" t="s">
        <v>7479</v>
      </c>
      <c r="N979" s="254" t="s">
        <v>26</v>
      </c>
      <c r="O979" s="254" t="s">
        <v>1510</v>
      </c>
      <c r="P979" s="254"/>
      <c r="Q979" s="254"/>
      <c r="R979" s="254"/>
      <c r="S979" s="255" t="s">
        <v>2710</v>
      </c>
      <c r="T979" s="255"/>
      <c r="U979" s="254"/>
      <c r="V979" s="254"/>
    </row>
    <row r="980" spans="1:22">
      <c r="A980" s="254">
        <v>979</v>
      </c>
      <c r="B980" s="254" t="s">
        <v>357</v>
      </c>
      <c r="C980" s="254" t="s">
        <v>358</v>
      </c>
      <c r="D980" s="254" t="s">
        <v>19</v>
      </c>
      <c r="E980" s="254" t="s">
        <v>2574</v>
      </c>
      <c r="F980" s="254" t="s">
        <v>2519</v>
      </c>
      <c r="G980" s="254">
        <v>2007</v>
      </c>
      <c r="H980" s="254">
        <v>50.520420399999999</v>
      </c>
      <c r="I980" s="254">
        <v>-101.1540591</v>
      </c>
      <c r="J980" s="254" t="s">
        <v>42</v>
      </c>
      <c r="K980" s="254" t="s">
        <v>1510</v>
      </c>
      <c r="L980" s="254" t="s">
        <v>7480</v>
      </c>
      <c r="M980" s="254" t="s">
        <v>7480</v>
      </c>
      <c r="N980" s="254" t="s">
        <v>26</v>
      </c>
      <c r="O980" s="254" t="s">
        <v>1510</v>
      </c>
      <c r="P980" s="254"/>
      <c r="Q980" s="254"/>
      <c r="R980" s="254"/>
      <c r="S980" s="255" t="s">
        <v>2710</v>
      </c>
      <c r="T980" s="255"/>
      <c r="U980" s="254"/>
      <c r="V980" s="254"/>
    </row>
    <row r="981" spans="1:22">
      <c r="A981" s="254">
        <v>980</v>
      </c>
      <c r="B981" s="254" t="s">
        <v>357</v>
      </c>
      <c r="C981" s="254" t="s">
        <v>358</v>
      </c>
      <c r="D981" s="254" t="s">
        <v>19</v>
      </c>
      <c r="E981" s="254" t="s">
        <v>2574</v>
      </c>
      <c r="F981" s="254" t="s">
        <v>2519</v>
      </c>
      <c r="G981" s="254">
        <v>2005</v>
      </c>
      <c r="H981" s="254">
        <v>50.520420399999999</v>
      </c>
      <c r="I981" s="254">
        <v>-101.1540591</v>
      </c>
      <c r="J981" s="254" t="s">
        <v>42</v>
      </c>
      <c r="K981" s="254" t="s">
        <v>1510</v>
      </c>
      <c r="L981" s="254" t="s">
        <v>7481</v>
      </c>
      <c r="M981" s="254" t="s">
        <v>7481</v>
      </c>
      <c r="N981" s="254" t="s">
        <v>26</v>
      </c>
      <c r="O981" s="254" t="s">
        <v>1510</v>
      </c>
      <c r="P981" s="254"/>
      <c r="Q981" s="254"/>
      <c r="R981" s="254"/>
      <c r="S981" s="255" t="s">
        <v>2710</v>
      </c>
      <c r="T981" s="255"/>
      <c r="U981" s="254"/>
      <c r="V981" s="254"/>
    </row>
    <row r="982" spans="1:22">
      <c r="A982" s="254">
        <v>981</v>
      </c>
      <c r="B982" s="254" t="s">
        <v>357</v>
      </c>
      <c r="C982" s="254" t="s">
        <v>358</v>
      </c>
      <c r="D982" s="254" t="s">
        <v>19</v>
      </c>
      <c r="E982" s="254" t="s">
        <v>2574</v>
      </c>
      <c r="F982" s="254" t="s">
        <v>2519</v>
      </c>
      <c r="G982" s="254">
        <v>2005</v>
      </c>
      <c r="H982" s="254">
        <v>50.520420399999999</v>
      </c>
      <c r="I982" s="254">
        <v>-101.1540591</v>
      </c>
      <c r="J982" s="254" t="s">
        <v>42</v>
      </c>
      <c r="K982" s="254" t="s">
        <v>1510</v>
      </c>
      <c r="L982" s="254" t="s">
        <v>7482</v>
      </c>
      <c r="M982" s="254" t="s">
        <v>7482</v>
      </c>
      <c r="N982" s="254" t="s">
        <v>26</v>
      </c>
      <c r="O982" s="254" t="s">
        <v>1510</v>
      </c>
      <c r="P982" s="254"/>
      <c r="Q982" s="254"/>
      <c r="R982" s="254"/>
      <c r="S982" s="255" t="s">
        <v>2710</v>
      </c>
      <c r="T982" s="255"/>
      <c r="U982" s="254"/>
      <c r="V982" s="254"/>
    </row>
    <row r="983" spans="1:22">
      <c r="A983" s="254">
        <v>982</v>
      </c>
      <c r="B983" s="254" t="s">
        <v>357</v>
      </c>
      <c r="C983" s="254" t="s">
        <v>358</v>
      </c>
      <c r="D983" s="254" t="s">
        <v>19</v>
      </c>
      <c r="E983" s="254" t="s">
        <v>2575</v>
      </c>
      <c r="F983" s="254" t="s">
        <v>2519</v>
      </c>
      <c r="G983" s="254">
        <v>2005</v>
      </c>
      <c r="H983" s="254">
        <v>50.100414000000001</v>
      </c>
      <c r="I983" s="254">
        <v>-103.8687118</v>
      </c>
      <c r="J983" s="254" t="s">
        <v>42</v>
      </c>
      <c r="K983" s="254" t="s">
        <v>1510</v>
      </c>
      <c r="L983" s="254" t="s">
        <v>7483</v>
      </c>
      <c r="M983" s="254" t="s">
        <v>7483</v>
      </c>
      <c r="N983" s="254" t="s">
        <v>26</v>
      </c>
      <c r="O983" s="254" t="s">
        <v>1510</v>
      </c>
      <c r="P983" s="254"/>
      <c r="Q983" s="254"/>
      <c r="R983" s="254"/>
      <c r="S983" s="255" t="s">
        <v>2710</v>
      </c>
      <c r="T983" s="255"/>
      <c r="U983" s="254"/>
      <c r="V983" s="254"/>
    </row>
    <row r="984" spans="1:22">
      <c r="A984" s="254">
        <v>983</v>
      </c>
      <c r="B984" s="254" t="s">
        <v>357</v>
      </c>
      <c r="C984" s="254" t="s">
        <v>358</v>
      </c>
      <c r="D984" s="254" t="s">
        <v>19</v>
      </c>
      <c r="E984" s="254" t="s">
        <v>2576</v>
      </c>
      <c r="F984" s="254" t="s">
        <v>2519</v>
      </c>
      <c r="G984" s="254">
        <v>2005</v>
      </c>
      <c r="H984" s="254">
        <v>49.112553499999997</v>
      </c>
      <c r="I984" s="254">
        <v>-97.002381799999995</v>
      </c>
      <c r="J984" s="254" t="s">
        <v>42</v>
      </c>
      <c r="K984" s="254" t="s">
        <v>1510</v>
      </c>
      <c r="L984" s="254" t="s">
        <v>7484</v>
      </c>
      <c r="M984" s="254" t="s">
        <v>7484</v>
      </c>
      <c r="N984" s="254" t="s">
        <v>26</v>
      </c>
      <c r="O984" s="254" t="s">
        <v>1510</v>
      </c>
      <c r="P984" s="254"/>
      <c r="Q984" s="254"/>
      <c r="R984" s="254"/>
      <c r="S984" s="255" t="s">
        <v>2710</v>
      </c>
      <c r="T984" s="255"/>
      <c r="U984" s="254"/>
      <c r="V984" s="254"/>
    </row>
    <row r="985" spans="1:22">
      <c r="A985" s="254">
        <v>984</v>
      </c>
      <c r="B985" s="254" t="s">
        <v>357</v>
      </c>
      <c r="C985" s="254" t="s">
        <v>358</v>
      </c>
      <c r="D985" s="254" t="s">
        <v>19</v>
      </c>
      <c r="E985" s="254" t="s">
        <v>2577</v>
      </c>
      <c r="F985" s="254" t="s">
        <v>2519</v>
      </c>
      <c r="G985" s="254">
        <v>2005</v>
      </c>
      <c r="H985" s="254">
        <v>49.207476100000001</v>
      </c>
      <c r="I985" s="254">
        <v>-102.4278199</v>
      </c>
      <c r="J985" s="254" t="s">
        <v>42</v>
      </c>
      <c r="K985" s="254" t="s">
        <v>1510</v>
      </c>
      <c r="L985" s="254" t="s">
        <v>7485</v>
      </c>
      <c r="M985" s="254" t="s">
        <v>7485</v>
      </c>
      <c r="N985" s="254" t="s">
        <v>26</v>
      </c>
      <c r="O985" s="254" t="s">
        <v>1510</v>
      </c>
      <c r="P985" s="254"/>
      <c r="Q985" s="254"/>
      <c r="R985" s="254"/>
      <c r="S985" s="255" t="s">
        <v>2710</v>
      </c>
      <c r="T985" s="255"/>
      <c r="U985" s="254"/>
      <c r="V985" s="254"/>
    </row>
    <row r="986" spans="1:22">
      <c r="A986" s="254">
        <v>985</v>
      </c>
      <c r="B986" s="254" t="s">
        <v>357</v>
      </c>
      <c r="C986" s="254" t="s">
        <v>358</v>
      </c>
      <c r="D986" s="254" t="s">
        <v>19</v>
      </c>
      <c r="E986" s="254" t="s">
        <v>7486</v>
      </c>
      <c r="F986" s="254" t="s">
        <v>2519</v>
      </c>
      <c r="G986" s="254">
        <v>2005</v>
      </c>
      <c r="H986" s="254">
        <v>49.1773557</v>
      </c>
      <c r="I986" s="254">
        <v>-101.44917289999999</v>
      </c>
      <c r="J986" s="254" t="s">
        <v>42</v>
      </c>
      <c r="K986" s="254" t="s">
        <v>1510</v>
      </c>
      <c r="L986" s="254" t="s">
        <v>7487</v>
      </c>
      <c r="M986" s="254" t="s">
        <v>7487</v>
      </c>
      <c r="N986" s="254" t="s">
        <v>26</v>
      </c>
      <c r="O986" s="254" t="s">
        <v>1510</v>
      </c>
      <c r="P986" s="254"/>
      <c r="Q986" s="254"/>
      <c r="R986" s="254"/>
      <c r="S986" s="255" t="s">
        <v>2710</v>
      </c>
      <c r="T986" s="255"/>
      <c r="U986" s="254"/>
      <c r="V986" s="254"/>
    </row>
    <row r="987" spans="1:22">
      <c r="A987" s="254">
        <v>986</v>
      </c>
      <c r="B987" s="254" t="s">
        <v>357</v>
      </c>
      <c r="C987" s="254" t="s">
        <v>358</v>
      </c>
      <c r="D987" s="254" t="s">
        <v>19</v>
      </c>
      <c r="E987" s="254" t="s">
        <v>7488</v>
      </c>
      <c r="F987" s="254" t="s">
        <v>2519</v>
      </c>
      <c r="G987" s="254">
        <v>2006</v>
      </c>
      <c r="H987" s="254">
        <v>50.6664374</v>
      </c>
      <c r="I987" s="254">
        <v>-101.79352</v>
      </c>
      <c r="J987" s="254" t="s">
        <v>42</v>
      </c>
      <c r="K987" s="254" t="s">
        <v>1510</v>
      </c>
      <c r="L987" s="254" t="s">
        <v>7489</v>
      </c>
      <c r="M987" s="254" t="s">
        <v>7489</v>
      </c>
      <c r="N987" s="254" t="s">
        <v>26</v>
      </c>
      <c r="O987" s="254" t="s">
        <v>1510</v>
      </c>
      <c r="P987" s="254"/>
      <c r="Q987" s="254"/>
      <c r="R987" s="254"/>
      <c r="S987" s="255" t="s">
        <v>2710</v>
      </c>
      <c r="T987" s="255"/>
      <c r="U987" s="254"/>
      <c r="V987" s="254"/>
    </row>
    <row r="988" spans="1:22">
      <c r="A988" s="254">
        <v>987</v>
      </c>
      <c r="B988" s="254" t="s">
        <v>357</v>
      </c>
      <c r="C988" s="254" t="s">
        <v>358</v>
      </c>
      <c r="D988" s="254" t="s">
        <v>19</v>
      </c>
      <c r="E988" s="254" t="s">
        <v>7488</v>
      </c>
      <c r="F988" s="254" t="s">
        <v>2519</v>
      </c>
      <c r="G988" s="254">
        <v>2006</v>
      </c>
      <c r="H988" s="254">
        <v>50.6664374</v>
      </c>
      <c r="I988" s="254">
        <v>-101.79352</v>
      </c>
      <c r="J988" s="254" t="s">
        <v>42</v>
      </c>
      <c r="K988" s="254" t="s">
        <v>1510</v>
      </c>
      <c r="L988" s="254" t="s">
        <v>7490</v>
      </c>
      <c r="M988" s="254" t="s">
        <v>7490</v>
      </c>
      <c r="N988" s="254" t="s">
        <v>26</v>
      </c>
      <c r="O988" s="254" t="s">
        <v>1510</v>
      </c>
      <c r="P988" s="254"/>
      <c r="Q988" s="254"/>
      <c r="R988" s="254"/>
      <c r="S988" s="255" t="s">
        <v>2710</v>
      </c>
      <c r="T988" s="255"/>
      <c r="U988" s="254"/>
      <c r="V988" s="254"/>
    </row>
    <row r="989" spans="1:22">
      <c r="A989" s="254">
        <v>988</v>
      </c>
      <c r="B989" s="254" t="s">
        <v>357</v>
      </c>
      <c r="C989" s="254" t="s">
        <v>358</v>
      </c>
      <c r="D989" s="254" t="s">
        <v>19</v>
      </c>
      <c r="E989" s="254" t="s">
        <v>7488</v>
      </c>
      <c r="F989" s="254" t="s">
        <v>2519</v>
      </c>
      <c r="G989" s="254">
        <v>2006</v>
      </c>
      <c r="H989" s="254">
        <v>50.6664374</v>
      </c>
      <c r="I989" s="254">
        <v>-101.79352</v>
      </c>
      <c r="J989" s="254" t="s">
        <v>42</v>
      </c>
      <c r="K989" s="254" t="s">
        <v>1510</v>
      </c>
      <c r="L989" s="254" t="s">
        <v>7491</v>
      </c>
      <c r="M989" s="254" t="s">
        <v>7491</v>
      </c>
      <c r="N989" s="254" t="s">
        <v>26</v>
      </c>
      <c r="O989" s="254" t="s">
        <v>1510</v>
      </c>
      <c r="P989" s="254"/>
      <c r="Q989" s="254"/>
      <c r="R989" s="254"/>
      <c r="S989" s="255" t="s">
        <v>2710</v>
      </c>
      <c r="T989" s="255"/>
      <c r="U989" s="254"/>
      <c r="V989" s="254"/>
    </row>
    <row r="990" spans="1:22">
      <c r="A990" s="254">
        <v>989</v>
      </c>
      <c r="B990" s="254" t="s">
        <v>357</v>
      </c>
      <c r="C990" s="254" t="s">
        <v>358</v>
      </c>
      <c r="D990" s="254" t="s">
        <v>19</v>
      </c>
      <c r="E990" s="254" t="s">
        <v>7488</v>
      </c>
      <c r="F990" s="254" t="s">
        <v>2519</v>
      </c>
      <c r="G990" s="254">
        <v>2005</v>
      </c>
      <c r="H990" s="254">
        <v>50.6664374</v>
      </c>
      <c r="I990" s="254">
        <v>-101.79352</v>
      </c>
      <c r="J990" s="254" t="s">
        <v>42</v>
      </c>
      <c r="K990" s="254" t="s">
        <v>1510</v>
      </c>
      <c r="L990" s="254" t="s">
        <v>7492</v>
      </c>
      <c r="M990" s="254" t="s">
        <v>7492</v>
      </c>
      <c r="N990" s="254" t="s">
        <v>26</v>
      </c>
      <c r="O990" s="254" t="s">
        <v>1510</v>
      </c>
      <c r="P990" s="254"/>
      <c r="Q990" s="254"/>
      <c r="R990" s="254"/>
      <c r="S990" s="255" t="s">
        <v>2710</v>
      </c>
      <c r="T990" s="255"/>
      <c r="U990" s="254"/>
      <c r="V990" s="254"/>
    </row>
    <row r="991" spans="1:22">
      <c r="A991" s="254">
        <v>990</v>
      </c>
      <c r="B991" s="254" t="s">
        <v>357</v>
      </c>
      <c r="C991" s="254" t="s">
        <v>358</v>
      </c>
      <c r="D991" s="254" t="s">
        <v>19</v>
      </c>
      <c r="E991" s="254" t="s">
        <v>7488</v>
      </c>
      <c r="F991" s="254" t="s">
        <v>2519</v>
      </c>
      <c r="G991" s="254">
        <v>2005</v>
      </c>
      <c r="H991" s="254">
        <v>50.6664374</v>
      </c>
      <c r="I991" s="254">
        <v>-101.79352</v>
      </c>
      <c r="J991" s="254" t="s">
        <v>42</v>
      </c>
      <c r="K991" s="254" t="s">
        <v>1510</v>
      </c>
      <c r="L991" s="254" t="s">
        <v>7493</v>
      </c>
      <c r="M991" s="254" t="s">
        <v>7493</v>
      </c>
      <c r="N991" s="254" t="s">
        <v>26</v>
      </c>
      <c r="O991" s="254" t="s">
        <v>1510</v>
      </c>
      <c r="P991" s="254"/>
      <c r="Q991" s="254"/>
      <c r="R991" s="254"/>
      <c r="S991" s="255" t="s">
        <v>2710</v>
      </c>
      <c r="T991" s="255"/>
      <c r="U991" s="254"/>
      <c r="V991" s="254"/>
    </row>
    <row r="992" spans="1:22">
      <c r="A992" s="254">
        <v>991</v>
      </c>
      <c r="B992" s="254" t="s">
        <v>357</v>
      </c>
      <c r="C992" s="254" t="s">
        <v>358</v>
      </c>
      <c r="D992" s="254" t="s">
        <v>19</v>
      </c>
      <c r="E992" s="254" t="s">
        <v>7494</v>
      </c>
      <c r="F992" s="254" t="s">
        <v>2519</v>
      </c>
      <c r="G992" s="254">
        <v>2006</v>
      </c>
      <c r="H992" s="254">
        <v>51.148376300000002</v>
      </c>
      <c r="I992" s="254">
        <v>-100.489159</v>
      </c>
      <c r="J992" s="254" t="s">
        <v>42</v>
      </c>
      <c r="K992" s="254" t="s">
        <v>1510</v>
      </c>
      <c r="L992" s="254" t="s">
        <v>7495</v>
      </c>
      <c r="M992" s="254" t="s">
        <v>7495</v>
      </c>
      <c r="N992" s="254" t="s">
        <v>26</v>
      </c>
      <c r="O992" s="254" t="s">
        <v>1510</v>
      </c>
      <c r="P992" s="254"/>
      <c r="Q992" s="254"/>
      <c r="R992" s="254"/>
      <c r="S992" s="255" t="s">
        <v>2710</v>
      </c>
      <c r="T992" s="255"/>
      <c r="U992" s="254"/>
      <c r="V992" s="254"/>
    </row>
    <row r="993" spans="1:22">
      <c r="A993" s="254">
        <v>992</v>
      </c>
      <c r="B993" s="254" t="s">
        <v>357</v>
      </c>
      <c r="C993" s="254" t="s">
        <v>358</v>
      </c>
      <c r="D993" s="254" t="s">
        <v>19</v>
      </c>
      <c r="E993" s="254" t="s">
        <v>7494</v>
      </c>
      <c r="F993" s="254" t="s">
        <v>2519</v>
      </c>
      <c r="G993" s="254">
        <v>2006</v>
      </c>
      <c r="H993" s="254">
        <v>51.148376300000002</v>
      </c>
      <c r="I993" s="254">
        <v>-100.489159</v>
      </c>
      <c r="J993" s="254" t="s">
        <v>42</v>
      </c>
      <c r="K993" s="254" t="s">
        <v>1510</v>
      </c>
      <c r="L993" s="254" t="s">
        <v>7496</v>
      </c>
      <c r="M993" s="254" t="s">
        <v>7496</v>
      </c>
      <c r="N993" s="254" t="s">
        <v>26</v>
      </c>
      <c r="O993" s="254" t="s">
        <v>1510</v>
      </c>
      <c r="P993" s="254"/>
      <c r="Q993" s="254"/>
      <c r="R993" s="254"/>
      <c r="S993" s="255" t="s">
        <v>2710</v>
      </c>
      <c r="T993" s="255"/>
      <c r="U993" s="254"/>
      <c r="V993" s="254"/>
    </row>
    <row r="994" spans="1:22">
      <c r="A994" s="254">
        <v>993</v>
      </c>
      <c r="B994" s="254" t="s">
        <v>357</v>
      </c>
      <c r="C994" s="254" t="s">
        <v>358</v>
      </c>
      <c r="D994" s="254" t="s">
        <v>19</v>
      </c>
      <c r="E994" s="254" t="s">
        <v>7494</v>
      </c>
      <c r="F994" s="254" t="s">
        <v>2519</v>
      </c>
      <c r="G994" s="254">
        <v>2005</v>
      </c>
      <c r="H994" s="254">
        <v>51.148376300000002</v>
      </c>
      <c r="I994" s="254">
        <v>-100.489159</v>
      </c>
      <c r="J994" s="254" t="s">
        <v>42</v>
      </c>
      <c r="K994" s="254" t="s">
        <v>1510</v>
      </c>
      <c r="L994" s="254" t="s">
        <v>7497</v>
      </c>
      <c r="M994" s="254" t="s">
        <v>7497</v>
      </c>
      <c r="N994" s="254" t="s">
        <v>26</v>
      </c>
      <c r="O994" s="254" t="s">
        <v>1510</v>
      </c>
      <c r="P994" s="254"/>
      <c r="Q994" s="254"/>
      <c r="R994" s="254"/>
      <c r="S994" s="255" t="s">
        <v>2710</v>
      </c>
      <c r="T994" s="255"/>
      <c r="U994" s="254"/>
      <c r="V994" s="254"/>
    </row>
    <row r="995" spans="1:22">
      <c r="A995" s="254">
        <v>994</v>
      </c>
      <c r="B995" s="254" t="s">
        <v>357</v>
      </c>
      <c r="C995" s="254" t="s">
        <v>358</v>
      </c>
      <c r="D995" s="254" t="s">
        <v>19</v>
      </c>
      <c r="E995" s="254" t="s">
        <v>7494</v>
      </c>
      <c r="F995" s="254" t="s">
        <v>2519</v>
      </c>
      <c r="G995" s="254">
        <v>2005</v>
      </c>
      <c r="H995" s="254">
        <v>51.148376300000002</v>
      </c>
      <c r="I995" s="254">
        <v>-100.489159</v>
      </c>
      <c r="J995" s="254" t="s">
        <v>42</v>
      </c>
      <c r="K995" s="254" t="s">
        <v>1510</v>
      </c>
      <c r="L995" s="254" t="s">
        <v>7498</v>
      </c>
      <c r="M995" s="254" t="s">
        <v>7498</v>
      </c>
      <c r="N995" s="254" t="s">
        <v>26</v>
      </c>
      <c r="O995" s="254" t="s">
        <v>1510</v>
      </c>
      <c r="P995" s="254"/>
      <c r="Q995" s="254"/>
      <c r="R995" s="254"/>
      <c r="S995" s="255" t="s">
        <v>2710</v>
      </c>
      <c r="T995" s="255"/>
      <c r="U995" s="254"/>
      <c r="V995" s="254"/>
    </row>
    <row r="996" spans="1:22">
      <c r="A996" s="254">
        <v>995</v>
      </c>
      <c r="B996" s="254" t="s">
        <v>357</v>
      </c>
      <c r="C996" s="254" t="s">
        <v>358</v>
      </c>
      <c r="D996" s="254" t="s">
        <v>19</v>
      </c>
      <c r="E996" s="254" t="s">
        <v>7494</v>
      </c>
      <c r="F996" s="254" t="s">
        <v>2519</v>
      </c>
      <c r="G996" s="254">
        <v>2005</v>
      </c>
      <c r="H996" s="254">
        <v>51.148376300000002</v>
      </c>
      <c r="I996" s="254">
        <v>-100.489159</v>
      </c>
      <c r="J996" s="254" t="s">
        <v>42</v>
      </c>
      <c r="K996" s="254" t="s">
        <v>1510</v>
      </c>
      <c r="L996" s="254" t="s">
        <v>7499</v>
      </c>
      <c r="M996" s="254" t="s">
        <v>7499</v>
      </c>
      <c r="N996" s="254" t="s">
        <v>26</v>
      </c>
      <c r="O996" s="254" t="s">
        <v>1510</v>
      </c>
      <c r="P996" s="254"/>
      <c r="Q996" s="254"/>
      <c r="R996" s="254"/>
      <c r="S996" s="255" t="s">
        <v>2710</v>
      </c>
      <c r="T996" s="255"/>
      <c r="U996" s="254"/>
      <c r="V996" s="254"/>
    </row>
    <row r="997" spans="1:22">
      <c r="A997" s="254">
        <v>996</v>
      </c>
      <c r="B997" s="254" t="s">
        <v>357</v>
      </c>
      <c r="C997" s="254" t="s">
        <v>358</v>
      </c>
      <c r="D997" s="254" t="s">
        <v>19</v>
      </c>
      <c r="E997" s="254" t="s">
        <v>2578</v>
      </c>
      <c r="F997" s="254" t="s">
        <v>2519</v>
      </c>
      <c r="G997" s="254">
        <v>2007</v>
      </c>
      <c r="H997" s="254">
        <v>50.224997999999999</v>
      </c>
      <c r="I997" s="254">
        <v>-98.950765000000004</v>
      </c>
      <c r="J997" s="254" t="s">
        <v>42</v>
      </c>
      <c r="K997" s="254" t="s">
        <v>1510</v>
      </c>
      <c r="L997" s="254" t="s">
        <v>7500</v>
      </c>
      <c r="M997" s="254" t="s">
        <v>7500</v>
      </c>
      <c r="N997" s="254" t="s">
        <v>26</v>
      </c>
      <c r="O997" s="254" t="s">
        <v>1510</v>
      </c>
      <c r="P997" s="254"/>
      <c r="Q997" s="254"/>
      <c r="R997" s="254"/>
      <c r="S997" s="255" t="s">
        <v>2710</v>
      </c>
      <c r="T997" s="255"/>
      <c r="U997" s="254"/>
      <c r="V997" s="254"/>
    </row>
    <row r="998" spans="1:22">
      <c r="A998" s="254">
        <v>997</v>
      </c>
      <c r="B998" s="254" t="s">
        <v>357</v>
      </c>
      <c r="C998" s="254" t="s">
        <v>358</v>
      </c>
      <c r="D998" s="254" t="s">
        <v>19</v>
      </c>
      <c r="E998" s="254" t="s">
        <v>2578</v>
      </c>
      <c r="F998" s="254" t="s">
        <v>2519</v>
      </c>
      <c r="G998" s="254">
        <v>2007</v>
      </c>
      <c r="H998" s="254">
        <v>50.224997999999999</v>
      </c>
      <c r="I998" s="254">
        <v>-98.950765000000004</v>
      </c>
      <c r="J998" s="254" t="s">
        <v>42</v>
      </c>
      <c r="K998" s="254" t="s">
        <v>1510</v>
      </c>
      <c r="L998" s="254" t="s">
        <v>7501</v>
      </c>
      <c r="M998" s="254" t="s">
        <v>7501</v>
      </c>
      <c r="N998" s="254" t="s">
        <v>26</v>
      </c>
      <c r="O998" s="254" t="s">
        <v>1510</v>
      </c>
      <c r="P998" s="254"/>
      <c r="Q998" s="254"/>
      <c r="R998" s="254"/>
      <c r="S998" s="255" t="s">
        <v>2710</v>
      </c>
      <c r="T998" s="255"/>
      <c r="U998" s="254"/>
      <c r="V998" s="254"/>
    </row>
    <row r="999" spans="1:22">
      <c r="A999" s="254">
        <v>998</v>
      </c>
      <c r="B999" s="254" t="s">
        <v>357</v>
      </c>
      <c r="C999" s="254" t="s">
        <v>358</v>
      </c>
      <c r="D999" s="254" t="s">
        <v>19</v>
      </c>
      <c r="E999" s="254" t="s">
        <v>2578</v>
      </c>
      <c r="F999" s="254" t="s">
        <v>2519</v>
      </c>
      <c r="G999" s="254">
        <v>2005</v>
      </c>
      <c r="H999" s="254">
        <v>50.224997999999999</v>
      </c>
      <c r="I999" s="254">
        <v>-98.950765000000004</v>
      </c>
      <c r="J999" s="254" t="s">
        <v>42</v>
      </c>
      <c r="K999" s="254" t="s">
        <v>1510</v>
      </c>
      <c r="L999" s="254" t="s">
        <v>7502</v>
      </c>
      <c r="M999" s="254" t="s">
        <v>7502</v>
      </c>
      <c r="N999" s="254" t="s">
        <v>26</v>
      </c>
      <c r="O999" s="254" t="s">
        <v>1510</v>
      </c>
      <c r="P999" s="254"/>
      <c r="Q999" s="254"/>
      <c r="R999" s="254"/>
      <c r="S999" s="255" t="s">
        <v>2710</v>
      </c>
      <c r="T999" s="255"/>
      <c r="U999" s="254"/>
      <c r="V999" s="254"/>
    </row>
    <row r="1000" spans="1:22">
      <c r="A1000" s="254">
        <v>999</v>
      </c>
      <c r="B1000" s="254" t="s">
        <v>357</v>
      </c>
      <c r="C1000" s="254" t="s">
        <v>358</v>
      </c>
      <c r="D1000" s="254" t="s">
        <v>19</v>
      </c>
      <c r="E1000" s="254" t="s">
        <v>2578</v>
      </c>
      <c r="F1000" s="254" t="s">
        <v>2519</v>
      </c>
      <c r="G1000" s="254">
        <v>2005</v>
      </c>
      <c r="H1000" s="254">
        <v>50.224997999999999</v>
      </c>
      <c r="I1000" s="254">
        <v>-98.950765000000004</v>
      </c>
      <c r="J1000" s="254" t="s">
        <v>42</v>
      </c>
      <c r="K1000" s="254" t="s">
        <v>1510</v>
      </c>
      <c r="L1000" s="254" t="s">
        <v>7503</v>
      </c>
      <c r="M1000" s="254" t="s">
        <v>7503</v>
      </c>
      <c r="N1000" s="254" t="s">
        <v>26</v>
      </c>
      <c r="O1000" s="254" t="s">
        <v>1510</v>
      </c>
      <c r="P1000" s="254"/>
      <c r="Q1000" s="254"/>
      <c r="R1000" s="254"/>
      <c r="S1000" s="255" t="s">
        <v>2710</v>
      </c>
      <c r="T1000" s="255"/>
      <c r="U1000" s="254"/>
      <c r="V1000" s="254"/>
    </row>
    <row r="1001" spans="1:22">
      <c r="A1001" s="254">
        <v>1000</v>
      </c>
      <c r="B1001" s="254" t="s">
        <v>357</v>
      </c>
      <c r="C1001" s="254" t="s">
        <v>358</v>
      </c>
      <c r="D1001" s="254" t="s">
        <v>19</v>
      </c>
      <c r="E1001" s="254" t="s">
        <v>7504</v>
      </c>
      <c r="F1001" s="254" t="s">
        <v>2519</v>
      </c>
      <c r="G1001" s="254">
        <v>2007</v>
      </c>
      <c r="H1001" s="254">
        <v>49.207719300000001</v>
      </c>
      <c r="I1001" s="254">
        <v>-102.01676260000001</v>
      </c>
      <c r="J1001" s="254" t="s">
        <v>42</v>
      </c>
      <c r="K1001" s="254" t="s">
        <v>1510</v>
      </c>
      <c r="L1001" s="254" t="s">
        <v>7505</v>
      </c>
      <c r="M1001" s="254" t="s">
        <v>7505</v>
      </c>
      <c r="N1001" s="254" t="s">
        <v>26</v>
      </c>
      <c r="O1001" s="254" t="s">
        <v>1510</v>
      </c>
      <c r="P1001" s="254"/>
      <c r="Q1001" s="254"/>
      <c r="R1001" s="254"/>
      <c r="S1001" s="255" t="s">
        <v>2710</v>
      </c>
      <c r="T1001" s="255"/>
      <c r="U1001" s="254"/>
      <c r="V1001" s="254"/>
    </row>
    <row r="1002" spans="1:22">
      <c r="A1002" s="103">
        <v>1001</v>
      </c>
      <c r="B1002" s="107" t="s">
        <v>357</v>
      </c>
      <c r="C1002" s="184" t="s">
        <v>358</v>
      </c>
      <c r="D1002" s="89" t="s">
        <v>19</v>
      </c>
      <c r="E1002" s="107" t="s">
        <v>7504</v>
      </c>
      <c r="F1002" s="107" t="s">
        <v>2519</v>
      </c>
      <c r="G1002" s="107">
        <v>2007</v>
      </c>
      <c r="H1002" s="182"/>
      <c r="I1002" s="182"/>
      <c r="J1002" s="107" t="s">
        <v>42</v>
      </c>
      <c r="K1002" s="182" t="s">
        <v>1510</v>
      </c>
      <c r="L1002" s="187" t="s">
        <v>7506</v>
      </c>
      <c r="M1002" s="187" t="s">
        <v>7506</v>
      </c>
      <c r="N1002" s="182" t="s">
        <v>26</v>
      </c>
      <c r="O1002" s="182" t="s">
        <v>1510</v>
      </c>
      <c r="P1002" s="108"/>
      <c r="Q1002" s="108"/>
      <c r="R1002" s="108"/>
      <c r="S1002" s="107" t="s">
        <v>2710</v>
      </c>
    </row>
    <row r="1003" spans="1:22">
      <c r="A1003" s="103">
        <v>1002</v>
      </c>
      <c r="B1003" s="107" t="s">
        <v>357</v>
      </c>
      <c r="C1003" s="184" t="s">
        <v>358</v>
      </c>
      <c r="D1003" s="89" t="s">
        <v>19</v>
      </c>
      <c r="E1003" s="107" t="s">
        <v>7504</v>
      </c>
      <c r="F1003" s="107" t="s">
        <v>2519</v>
      </c>
      <c r="G1003" s="107">
        <v>2005</v>
      </c>
      <c r="H1003" s="182"/>
      <c r="I1003" s="182"/>
      <c r="J1003" s="107" t="s">
        <v>42</v>
      </c>
      <c r="K1003" s="182" t="s">
        <v>1510</v>
      </c>
      <c r="L1003" s="187" t="s">
        <v>7507</v>
      </c>
      <c r="M1003" s="187" t="s">
        <v>7507</v>
      </c>
      <c r="N1003" s="182" t="s">
        <v>26</v>
      </c>
      <c r="O1003" s="182" t="s">
        <v>1510</v>
      </c>
      <c r="P1003" s="108"/>
      <c r="Q1003" s="108"/>
      <c r="R1003" s="108"/>
      <c r="S1003" s="107" t="s">
        <v>2710</v>
      </c>
    </row>
    <row r="1004" spans="1:22">
      <c r="A1004" s="103">
        <v>1003</v>
      </c>
      <c r="B1004" s="107" t="s">
        <v>357</v>
      </c>
      <c r="C1004" s="184" t="s">
        <v>358</v>
      </c>
      <c r="D1004" s="89" t="s">
        <v>19</v>
      </c>
      <c r="E1004" s="107" t="s">
        <v>2579</v>
      </c>
      <c r="F1004" s="107" t="s">
        <v>2519</v>
      </c>
      <c r="G1004" s="107">
        <v>2006</v>
      </c>
      <c r="H1004" s="182"/>
      <c r="I1004" s="182"/>
      <c r="J1004" s="107" t="s">
        <v>42</v>
      </c>
      <c r="K1004" s="182" t="s">
        <v>1510</v>
      </c>
      <c r="L1004" s="187" t="s">
        <v>7508</v>
      </c>
      <c r="M1004" s="187" t="s">
        <v>7508</v>
      </c>
      <c r="N1004" s="182" t="s">
        <v>26</v>
      </c>
      <c r="O1004" s="182" t="s">
        <v>1510</v>
      </c>
      <c r="P1004" s="108"/>
      <c r="Q1004" s="108"/>
      <c r="R1004" s="108"/>
      <c r="S1004" s="107" t="s">
        <v>2710</v>
      </c>
    </row>
    <row r="1005" spans="1:22">
      <c r="A1005" s="103">
        <v>1004</v>
      </c>
      <c r="B1005" s="107" t="s">
        <v>357</v>
      </c>
      <c r="C1005" s="184" t="s">
        <v>358</v>
      </c>
      <c r="D1005" s="89" t="s">
        <v>19</v>
      </c>
      <c r="E1005" s="107" t="s">
        <v>2579</v>
      </c>
      <c r="F1005" s="107" t="s">
        <v>2519</v>
      </c>
      <c r="G1005" s="107">
        <v>2006</v>
      </c>
      <c r="H1005" s="182"/>
      <c r="I1005" s="182"/>
      <c r="J1005" s="107" t="s">
        <v>42</v>
      </c>
      <c r="K1005" s="182" t="s">
        <v>1510</v>
      </c>
      <c r="L1005" s="187" t="s">
        <v>7509</v>
      </c>
      <c r="M1005" s="187" t="s">
        <v>7509</v>
      </c>
      <c r="N1005" s="182" t="s">
        <v>26</v>
      </c>
      <c r="O1005" s="182" t="s">
        <v>1510</v>
      </c>
      <c r="P1005" s="108"/>
      <c r="Q1005" s="108"/>
      <c r="R1005" s="108"/>
      <c r="S1005" s="107" t="s">
        <v>2710</v>
      </c>
    </row>
    <row r="1006" spans="1:22">
      <c r="A1006" s="103">
        <v>1005</v>
      </c>
      <c r="B1006" s="107" t="s">
        <v>357</v>
      </c>
      <c r="C1006" s="184" t="s">
        <v>358</v>
      </c>
      <c r="D1006" s="89" t="s">
        <v>19</v>
      </c>
      <c r="E1006" s="107" t="s">
        <v>2579</v>
      </c>
      <c r="F1006" s="107" t="s">
        <v>2519</v>
      </c>
      <c r="G1006" s="107">
        <v>2006</v>
      </c>
      <c r="H1006" s="182"/>
      <c r="I1006" s="182"/>
      <c r="J1006" s="107" t="s">
        <v>42</v>
      </c>
      <c r="K1006" s="182" t="s">
        <v>1510</v>
      </c>
      <c r="L1006" s="187" t="s">
        <v>7510</v>
      </c>
      <c r="M1006" s="187" t="s">
        <v>7510</v>
      </c>
      <c r="N1006" s="182" t="s">
        <v>26</v>
      </c>
      <c r="O1006" s="182" t="s">
        <v>1510</v>
      </c>
      <c r="P1006" s="108"/>
      <c r="Q1006" s="108"/>
      <c r="R1006" s="108"/>
      <c r="S1006" s="107" t="s">
        <v>2710</v>
      </c>
    </row>
    <row r="1007" spans="1:22">
      <c r="A1007" s="103">
        <v>1006</v>
      </c>
      <c r="B1007" s="107" t="s">
        <v>357</v>
      </c>
      <c r="C1007" s="184" t="s">
        <v>358</v>
      </c>
      <c r="D1007" s="89" t="s">
        <v>19</v>
      </c>
      <c r="E1007" s="107" t="s">
        <v>2579</v>
      </c>
      <c r="F1007" s="107" t="s">
        <v>2519</v>
      </c>
      <c r="G1007" s="107">
        <v>2007</v>
      </c>
      <c r="H1007" s="182"/>
      <c r="I1007" s="182"/>
      <c r="J1007" s="107" t="s">
        <v>42</v>
      </c>
      <c r="K1007" s="182" t="s">
        <v>1510</v>
      </c>
      <c r="L1007" s="187" t="s">
        <v>7511</v>
      </c>
      <c r="M1007" s="187" t="s">
        <v>7511</v>
      </c>
      <c r="N1007" s="182" t="s">
        <v>26</v>
      </c>
      <c r="O1007" s="182" t="s">
        <v>1510</v>
      </c>
      <c r="P1007" s="108"/>
      <c r="Q1007" s="108"/>
      <c r="R1007" s="108"/>
      <c r="S1007" s="107" t="s">
        <v>2710</v>
      </c>
    </row>
    <row r="1008" spans="1:22">
      <c r="A1008" s="103">
        <v>1007</v>
      </c>
      <c r="B1008" s="107" t="s">
        <v>357</v>
      </c>
      <c r="C1008" s="184" t="s">
        <v>358</v>
      </c>
      <c r="D1008" s="89" t="s">
        <v>19</v>
      </c>
      <c r="E1008" s="107" t="s">
        <v>2579</v>
      </c>
      <c r="F1008" s="107" t="s">
        <v>2519</v>
      </c>
      <c r="G1008" s="107">
        <v>2007</v>
      </c>
      <c r="H1008" s="182"/>
      <c r="I1008" s="182"/>
      <c r="J1008" s="107" t="s">
        <v>42</v>
      </c>
      <c r="K1008" s="182" t="s">
        <v>1510</v>
      </c>
      <c r="L1008" s="187" t="s">
        <v>7512</v>
      </c>
      <c r="M1008" s="187" t="s">
        <v>7512</v>
      </c>
      <c r="N1008" s="182" t="s">
        <v>26</v>
      </c>
      <c r="O1008" s="182" t="s">
        <v>1510</v>
      </c>
      <c r="P1008" s="108"/>
      <c r="Q1008" s="108"/>
      <c r="R1008" s="108"/>
      <c r="S1008" s="107" t="s">
        <v>2710</v>
      </c>
    </row>
    <row r="1009" spans="1:19">
      <c r="A1009" s="103">
        <v>1008</v>
      </c>
      <c r="B1009" s="107" t="s">
        <v>357</v>
      </c>
      <c r="C1009" s="184" t="s">
        <v>358</v>
      </c>
      <c r="D1009" s="89" t="s">
        <v>19</v>
      </c>
      <c r="E1009" s="107" t="s">
        <v>2579</v>
      </c>
      <c r="F1009" s="107" t="s">
        <v>2519</v>
      </c>
      <c r="G1009" s="107">
        <v>2007</v>
      </c>
      <c r="H1009" s="182"/>
      <c r="I1009" s="182"/>
      <c r="J1009" s="107" t="s">
        <v>42</v>
      </c>
      <c r="K1009" s="182" t="s">
        <v>1510</v>
      </c>
      <c r="L1009" s="187" t="s">
        <v>7513</v>
      </c>
      <c r="M1009" s="187" t="s">
        <v>7513</v>
      </c>
      <c r="N1009" s="182" t="s">
        <v>26</v>
      </c>
      <c r="O1009" s="182" t="s">
        <v>1510</v>
      </c>
      <c r="P1009" s="108"/>
      <c r="Q1009" s="108"/>
      <c r="R1009" s="108"/>
      <c r="S1009" s="107" t="s">
        <v>2710</v>
      </c>
    </row>
    <row r="1010" spans="1:19">
      <c r="A1010" s="103">
        <v>1009</v>
      </c>
      <c r="B1010" s="107" t="s">
        <v>357</v>
      </c>
      <c r="C1010" s="184" t="s">
        <v>358</v>
      </c>
      <c r="D1010" s="89" t="s">
        <v>19</v>
      </c>
      <c r="E1010" s="107" t="s">
        <v>2579</v>
      </c>
      <c r="F1010" s="107" t="s">
        <v>2519</v>
      </c>
      <c r="G1010" s="107">
        <v>2007</v>
      </c>
      <c r="H1010" s="182"/>
      <c r="I1010" s="182"/>
      <c r="J1010" s="107" t="s">
        <v>42</v>
      </c>
      <c r="K1010" s="182" t="s">
        <v>1510</v>
      </c>
      <c r="L1010" s="187" t="s">
        <v>7514</v>
      </c>
      <c r="M1010" s="187" t="s">
        <v>7514</v>
      </c>
      <c r="N1010" s="182" t="s">
        <v>26</v>
      </c>
      <c r="O1010" s="182" t="s">
        <v>1510</v>
      </c>
      <c r="P1010" s="108"/>
      <c r="Q1010" s="108"/>
      <c r="R1010" s="108"/>
      <c r="S1010" s="107" t="s">
        <v>2710</v>
      </c>
    </row>
    <row r="1011" spans="1:19">
      <c r="A1011" s="103">
        <v>1010</v>
      </c>
      <c r="B1011" s="107" t="s">
        <v>357</v>
      </c>
      <c r="C1011" s="184" t="s">
        <v>358</v>
      </c>
      <c r="D1011" s="89" t="s">
        <v>19</v>
      </c>
      <c r="E1011" s="107" t="s">
        <v>2579</v>
      </c>
      <c r="F1011" s="107" t="s">
        <v>2519</v>
      </c>
      <c r="G1011" s="107">
        <v>2007</v>
      </c>
      <c r="H1011" s="182"/>
      <c r="I1011" s="182"/>
      <c r="J1011" s="107" t="s">
        <v>42</v>
      </c>
      <c r="K1011" s="182" t="s">
        <v>1510</v>
      </c>
      <c r="L1011" s="187" t="s">
        <v>7515</v>
      </c>
      <c r="M1011" s="187" t="s">
        <v>7515</v>
      </c>
      <c r="N1011" s="182" t="s">
        <v>26</v>
      </c>
      <c r="O1011" s="182" t="s">
        <v>1510</v>
      </c>
      <c r="P1011" s="108"/>
      <c r="Q1011" s="108"/>
      <c r="R1011" s="108"/>
      <c r="S1011" s="107" t="s">
        <v>2710</v>
      </c>
    </row>
    <row r="1012" spans="1:19">
      <c r="A1012" s="103">
        <v>1011</v>
      </c>
      <c r="B1012" s="107" t="s">
        <v>357</v>
      </c>
      <c r="C1012" s="184" t="s">
        <v>358</v>
      </c>
      <c r="D1012" s="89" t="s">
        <v>19</v>
      </c>
      <c r="E1012" s="107" t="s">
        <v>2579</v>
      </c>
      <c r="F1012" s="107" t="s">
        <v>2519</v>
      </c>
      <c r="G1012" s="107">
        <v>2005</v>
      </c>
      <c r="H1012" s="182"/>
      <c r="I1012" s="182"/>
      <c r="J1012" s="107" t="s">
        <v>42</v>
      </c>
      <c r="K1012" s="182" t="s">
        <v>1510</v>
      </c>
      <c r="L1012" s="187" t="s">
        <v>7516</v>
      </c>
      <c r="M1012" s="187" t="s">
        <v>7516</v>
      </c>
      <c r="N1012" s="182" t="s">
        <v>26</v>
      </c>
      <c r="O1012" s="182" t="s">
        <v>1510</v>
      </c>
      <c r="P1012" s="108"/>
      <c r="Q1012" s="108"/>
      <c r="R1012" s="108"/>
      <c r="S1012" s="107" t="s">
        <v>2710</v>
      </c>
    </row>
    <row r="1013" spans="1:19">
      <c r="A1013" s="103">
        <v>1012</v>
      </c>
      <c r="B1013" s="107" t="s">
        <v>357</v>
      </c>
      <c r="C1013" s="184" t="s">
        <v>358</v>
      </c>
      <c r="D1013" s="89" t="s">
        <v>19</v>
      </c>
      <c r="E1013" s="107" t="s">
        <v>2580</v>
      </c>
      <c r="F1013" s="107" t="s">
        <v>2519</v>
      </c>
      <c r="G1013" s="107">
        <v>2007</v>
      </c>
      <c r="H1013" s="182"/>
      <c r="I1013" s="182"/>
      <c r="J1013" s="107" t="s">
        <v>42</v>
      </c>
      <c r="K1013" s="182" t="s">
        <v>1510</v>
      </c>
      <c r="L1013" s="187" t="s">
        <v>7517</v>
      </c>
      <c r="M1013" s="187" t="s">
        <v>7517</v>
      </c>
      <c r="N1013" s="182" t="s">
        <v>26</v>
      </c>
      <c r="O1013" s="182" t="s">
        <v>1510</v>
      </c>
      <c r="P1013" s="108"/>
      <c r="Q1013" s="108"/>
      <c r="R1013" s="108"/>
      <c r="S1013" s="107" t="s">
        <v>2710</v>
      </c>
    </row>
    <row r="1014" spans="1:19">
      <c r="A1014" s="103">
        <v>1013</v>
      </c>
      <c r="B1014" s="107" t="s">
        <v>357</v>
      </c>
      <c r="C1014" s="184" t="s">
        <v>358</v>
      </c>
      <c r="D1014" s="89" t="s">
        <v>19</v>
      </c>
      <c r="E1014" s="107" t="s">
        <v>2581</v>
      </c>
      <c r="F1014" s="107" t="s">
        <v>2519</v>
      </c>
      <c r="G1014" s="107">
        <v>2006</v>
      </c>
      <c r="H1014" s="182"/>
      <c r="I1014" s="182"/>
      <c r="J1014" s="107" t="s">
        <v>42</v>
      </c>
      <c r="K1014" s="182" t="s">
        <v>1510</v>
      </c>
      <c r="L1014" s="187" t="s">
        <v>7518</v>
      </c>
      <c r="M1014" s="187" t="s">
        <v>7518</v>
      </c>
      <c r="N1014" s="182" t="s">
        <v>26</v>
      </c>
      <c r="O1014" s="182" t="s">
        <v>1510</v>
      </c>
      <c r="P1014" s="108"/>
      <c r="Q1014" s="108"/>
      <c r="R1014" s="108"/>
      <c r="S1014" s="107" t="s">
        <v>2710</v>
      </c>
    </row>
    <row r="1015" spans="1:19">
      <c r="A1015" s="103">
        <v>1014</v>
      </c>
      <c r="B1015" s="107" t="s">
        <v>357</v>
      </c>
      <c r="C1015" s="184" t="s">
        <v>358</v>
      </c>
      <c r="D1015" s="89" t="s">
        <v>19</v>
      </c>
      <c r="E1015" s="107" t="s">
        <v>2581</v>
      </c>
      <c r="F1015" s="107" t="s">
        <v>2519</v>
      </c>
      <c r="G1015" s="107">
        <v>2007</v>
      </c>
      <c r="H1015" s="182"/>
      <c r="I1015" s="182"/>
      <c r="J1015" s="107" t="s">
        <v>42</v>
      </c>
      <c r="K1015" s="182" t="s">
        <v>1510</v>
      </c>
      <c r="L1015" s="187" t="s">
        <v>7519</v>
      </c>
      <c r="M1015" s="187" t="s">
        <v>7519</v>
      </c>
      <c r="N1015" s="182" t="s">
        <v>26</v>
      </c>
      <c r="O1015" s="182" t="s">
        <v>1510</v>
      </c>
      <c r="P1015" s="108"/>
      <c r="Q1015" s="108"/>
      <c r="R1015" s="108"/>
      <c r="S1015" s="107" t="s">
        <v>2710</v>
      </c>
    </row>
    <row r="1016" spans="1:19">
      <c r="A1016" s="103">
        <v>1015</v>
      </c>
      <c r="B1016" s="107" t="s">
        <v>357</v>
      </c>
      <c r="C1016" s="184" t="s">
        <v>358</v>
      </c>
      <c r="D1016" s="89" t="s">
        <v>19</v>
      </c>
      <c r="E1016" s="107" t="s">
        <v>2581</v>
      </c>
      <c r="F1016" s="107" t="s">
        <v>2519</v>
      </c>
      <c r="G1016" s="107">
        <v>2007</v>
      </c>
      <c r="H1016" s="182"/>
      <c r="I1016" s="182"/>
      <c r="J1016" s="107" t="s">
        <v>42</v>
      </c>
      <c r="K1016" s="182" t="s">
        <v>1510</v>
      </c>
      <c r="L1016" s="187" t="s">
        <v>7520</v>
      </c>
      <c r="M1016" s="187" t="s">
        <v>7520</v>
      </c>
      <c r="N1016" s="182" t="s">
        <v>26</v>
      </c>
      <c r="O1016" s="182" t="s">
        <v>1510</v>
      </c>
      <c r="P1016" s="108"/>
      <c r="Q1016" s="108"/>
      <c r="R1016" s="108"/>
      <c r="S1016" s="107" t="s">
        <v>2710</v>
      </c>
    </row>
    <row r="1017" spans="1:19">
      <c r="A1017" s="103">
        <v>1016</v>
      </c>
      <c r="B1017" s="107" t="s">
        <v>357</v>
      </c>
      <c r="C1017" s="184" t="s">
        <v>358</v>
      </c>
      <c r="D1017" s="89" t="s">
        <v>19</v>
      </c>
      <c r="E1017" s="107" t="s">
        <v>2581</v>
      </c>
      <c r="F1017" s="107" t="s">
        <v>2519</v>
      </c>
      <c r="G1017" s="107">
        <v>2005</v>
      </c>
      <c r="H1017" s="182"/>
      <c r="I1017" s="182"/>
      <c r="J1017" s="107" t="s">
        <v>42</v>
      </c>
      <c r="K1017" s="182" t="s">
        <v>1510</v>
      </c>
      <c r="L1017" s="187" t="s">
        <v>7521</v>
      </c>
      <c r="M1017" s="187" t="s">
        <v>7521</v>
      </c>
      <c r="N1017" s="182" t="s">
        <v>26</v>
      </c>
      <c r="O1017" s="182" t="s">
        <v>1510</v>
      </c>
      <c r="P1017" s="108"/>
      <c r="Q1017" s="108"/>
      <c r="R1017" s="108"/>
      <c r="S1017" s="107" t="s">
        <v>2710</v>
      </c>
    </row>
    <row r="1018" spans="1:19">
      <c r="A1018" s="103">
        <v>1017</v>
      </c>
      <c r="B1018" s="107" t="s">
        <v>357</v>
      </c>
      <c r="C1018" s="184" t="s">
        <v>358</v>
      </c>
      <c r="D1018" s="89" t="s">
        <v>19</v>
      </c>
      <c r="E1018" s="107" t="s">
        <v>7522</v>
      </c>
      <c r="F1018" s="107" t="s">
        <v>2519</v>
      </c>
      <c r="G1018" s="107">
        <v>2005</v>
      </c>
      <c r="H1018" s="182"/>
      <c r="I1018" s="182"/>
      <c r="J1018" s="107" t="s">
        <v>42</v>
      </c>
      <c r="K1018" s="182" t="s">
        <v>1510</v>
      </c>
      <c r="L1018" s="187" t="s">
        <v>7523</v>
      </c>
      <c r="M1018" s="187" t="s">
        <v>7523</v>
      </c>
      <c r="N1018" s="182" t="s">
        <v>26</v>
      </c>
      <c r="O1018" s="182" t="s">
        <v>1510</v>
      </c>
      <c r="P1018" s="108"/>
      <c r="Q1018" s="108"/>
      <c r="R1018" s="108"/>
      <c r="S1018" s="107" t="s">
        <v>2710</v>
      </c>
    </row>
    <row r="1019" spans="1:19">
      <c r="A1019" s="103">
        <v>1018</v>
      </c>
      <c r="B1019" s="107" t="s">
        <v>357</v>
      </c>
      <c r="C1019" s="184" t="s">
        <v>358</v>
      </c>
      <c r="D1019" s="89" t="s">
        <v>19</v>
      </c>
      <c r="E1019" s="107" t="s">
        <v>7524</v>
      </c>
      <c r="F1019" s="107" t="s">
        <v>2519</v>
      </c>
      <c r="G1019" s="107">
        <v>2007</v>
      </c>
      <c r="H1019" s="182"/>
      <c r="I1019" s="182"/>
      <c r="J1019" s="107" t="s">
        <v>42</v>
      </c>
      <c r="K1019" s="182" t="s">
        <v>1510</v>
      </c>
      <c r="L1019" s="187" t="s">
        <v>7525</v>
      </c>
      <c r="M1019" s="187" t="s">
        <v>7525</v>
      </c>
      <c r="N1019" s="182" t="s">
        <v>26</v>
      </c>
      <c r="O1019" s="182" t="s">
        <v>1510</v>
      </c>
      <c r="P1019" s="108"/>
      <c r="Q1019" s="108"/>
      <c r="R1019" s="108"/>
      <c r="S1019" s="107" t="s">
        <v>2710</v>
      </c>
    </row>
    <row r="1020" spans="1:19">
      <c r="A1020" s="103">
        <v>1019</v>
      </c>
      <c r="B1020" s="107" t="s">
        <v>357</v>
      </c>
      <c r="C1020" s="184" t="s">
        <v>358</v>
      </c>
      <c r="D1020" s="89" t="s">
        <v>19</v>
      </c>
      <c r="E1020" s="107" t="s">
        <v>7526</v>
      </c>
      <c r="F1020" s="107" t="s">
        <v>2519</v>
      </c>
      <c r="G1020" s="107">
        <v>2005</v>
      </c>
      <c r="H1020" s="182"/>
      <c r="I1020" s="182"/>
      <c r="J1020" s="107" t="s">
        <v>42</v>
      </c>
      <c r="K1020" s="182" t="s">
        <v>1510</v>
      </c>
      <c r="L1020" s="187" t="s">
        <v>7527</v>
      </c>
      <c r="M1020" s="187" t="s">
        <v>7527</v>
      </c>
      <c r="N1020" s="182" t="s">
        <v>26</v>
      </c>
      <c r="O1020" s="182" t="s">
        <v>1510</v>
      </c>
      <c r="P1020" s="108"/>
      <c r="Q1020" s="108"/>
      <c r="R1020" s="108"/>
      <c r="S1020" s="107" t="s">
        <v>2710</v>
      </c>
    </row>
    <row r="1021" spans="1:19">
      <c r="A1021" s="103">
        <v>1020</v>
      </c>
      <c r="B1021" s="107" t="s">
        <v>357</v>
      </c>
      <c r="C1021" s="184" t="s">
        <v>358</v>
      </c>
      <c r="D1021" s="89" t="s">
        <v>19</v>
      </c>
      <c r="E1021" s="107" t="s">
        <v>2582</v>
      </c>
      <c r="F1021" s="107" t="s">
        <v>2519</v>
      </c>
      <c r="G1021" s="107">
        <v>2006</v>
      </c>
      <c r="H1021" s="182"/>
      <c r="I1021" s="182"/>
      <c r="J1021" s="107" t="s">
        <v>42</v>
      </c>
      <c r="K1021" s="182" t="s">
        <v>1510</v>
      </c>
      <c r="L1021" s="187" t="s">
        <v>7528</v>
      </c>
      <c r="M1021" s="187" t="s">
        <v>7528</v>
      </c>
      <c r="N1021" s="182" t="s">
        <v>26</v>
      </c>
      <c r="O1021" s="182" t="s">
        <v>1510</v>
      </c>
      <c r="P1021" s="108"/>
      <c r="Q1021" s="108"/>
      <c r="R1021" s="108"/>
      <c r="S1021" s="107" t="s">
        <v>2710</v>
      </c>
    </row>
    <row r="1022" spans="1:19">
      <c r="A1022" s="103">
        <v>1021</v>
      </c>
      <c r="B1022" s="107" t="s">
        <v>357</v>
      </c>
      <c r="C1022" s="184" t="s">
        <v>358</v>
      </c>
      <c r="D1022" s="89" t="s">
        <v>19</v>
      </c>
      <c r="E1022" s="107" t="s">
        <v>2582</v>
      </c>
      <c r="F1022" s="107" t="s">
        <v>2519</v>
      </c>
      <c r="G1022" s="107">
        <v>2006</v>
      </c>
      <c r="H1022" s="182"/>
      <c r="I1022" s="182"/>
      <c r="J1022" s="107" t="s">
        <v>42</v>
      </c>
      <c r="K1022" s="182" t="s">
        <v>1510</v>
      </c>
      <c r="L1022" s="187" t="s">
        <v>7529</v>
      </c>
      <c r="M1022" s="187" t="s">
        <v>7529</v>
      </c>
      <c r="N1022" s="182" t="s">
        <v>26</v>
      </c>
      <c r="O1022" s="182" t="s">
        <v>1510</v>
      </c>
      <c r="P1022" s="108"/>
      <c r="Q1022" s="108"/>
      <c r="R1022" s="108"/>
      <c r="S1022" s="107" t="s">
        <v>2710</v>
      </c>
    </row>
    <row r="1023" spans="1:19">
      <c r="A1023" s="103">
        <v>1022</v>
      </c>
      <c r="B1023" s="107" t="s">
        <v>357</v>
      </c>
      <c r="C1023" s="184" t="s">
        <v>358</v>
      </c>
      <c r="D1023" s="89" t="s">
        <v>19</v>
      </c>
      <c r="E1023" s="107" t="s">
        <v>2582</v>
      </c>
      <c r="F1023" s="107" t="s">
        <v>2519</v>
      </c>
      <c r="G1023" s="107">
        <v>2006</v>
      </c>
      <c r="H1023" s="182"/>
      <c r="I1023" s="182"/>
      <c r="J1023" s="107" t="s">
        <v>42</v>
      </c>
      <c r="K1023" s="182" t="s">
        <v>1510</v>
      </c>
      <c r="L1023" s="187" t="s">
        <v>7530</v>
      </c>
      <c r="M1023" s="187" t="s">
        <v>7530</v>
      </c>
      <c r="N1023" s="182" t="s">
        <v>26</v>
      </c>
      <c r="O1023" s="182" t="s">
        <v>1510</v>
      </c>
      <c r="P1023" s="108"/>
      <c r="Q1023" s="108"/>
      <c r="R1023" s="108"/>
      <c r="S1023" s="107" t="s">
        <v>2710</v>
      </c>
    </row>
    <row r="1024" spans="1:19">
      <c r="A1024" s="103">
        <v>1023</v>
      </c>
      <c r="B1024" s="107" t="s">
        <v>357</v>
      </c>
      <c r="C1024" s="184" t="s">
        <v>358</v>
      </c>
      <c r="D1024" s="89" t="s">
        <v>19</v>
      </c>
      <c r="E1024" s="107" t="s">
        <v>2582</v>
      </c>
      <c r="F1024" s="107" t="s">
        <v>2519</v>
      </c>
      <c r="G1024" s="107">
        <v>2007</v>
      </c>
      <c r="H1024" s="182"/>
      <c r="I1024" s="182"/>
      <c r="J1024" s="107" t="s">
        <v>42</v>
      </c>
      <c r="K1024" s="182" t="s">
        <v>1510</v>
      </c>
      <c r="L1024" s="187" t="s">
        <v>7531</v>
      </c>
      <c r="M1024" s="187" t="s">
        <v>7531</v>
      </c>
      <c r="N1024" s="182" t="s">
        <v>26</v>
      </c>
      <c r="O1024" s="182" t="s">
        <v>1510</v>
      </c>
      <c r="P1024" s="108"/>
      <c r="Q1024" s="108"/>
      <c r="R1024" s="108"/>
      <c r="S1024" s="107" t="s">
        <v>2710</v>
      </c>
    </row>
    <row r="1025" spans="1:19">
      <c r="A1025" s="103">
        <v>1024</v>
      </c>
      <c r="B1025" s="107" t="s">
        <v>357</v>
      </c>
      <c r="C1025" s="184" t="s">
        <v>358</v>
      </c>
      <c r="D1025" s="89" t="s">
        <v>19</v>
      </c>
      <c r="E1025" s="107" t="s">
        <v>2582</v>
      </c>
      <c r="F1025" s="107" t="s">
        <v>2519</v>
      </c>
      <c r="G1025" s="107">
        <v>2005</v>
      </c>
      <c r="H1025" s="182"/>
      <c r="I1025" s="182"/>
      <c r="J1025" s="107" t="s">
        <v>42</v>
      </c>
      <c r="K1025" s="182" t="s">
        <v>1510</v>
      </c>
      <c r="L1025" s="187" t="s">
        <v>7532</v>
      </c>
      <c r="M1025" s="187" t="s">
        <v>7532</v>
      </c>
      <c r="N1025" s="182" t="s">
        <v>26</v>
      </c>
      <c r="O1025" s="182" t="s">
        <v>1510</v>
      </c>
      <c r="P1025" s="108"/>
      <c r="Q1025" s="108"/>
      <c r="R1025" s="108"/>
      <c r="S1025" s="107" t="s">
        <v>2710</v>
      </c>
    </row>
    <row r="1026" spans="1:19">
      <c r="A1026" s="103">
        <v>1025</v>
      </c>
      <c r="B1026" s="107" t="s">
        <v>357</v>
      </c>
      <c r="C1026" s="184" t="s">
        <v>358</v>
      </c>
      <c r="D1026" s="89" t="s">
        <v>19</v>
      </c>
      <c r="E1026" s="107" t="s">
        <v>2582</v>
      </c>
      <c r="F1026" s="107" t="s">
        <v>2519</v>
      </c>
      <c r="G1026" s="107">
        <v>2005</v>
      </c>
      <c r="H1026" s="182"/>
      <c r="I1026" s="182"/>
      <c r="J1026" s="107" t="s">
        <v>42</v>
      </c>
      <c r="K1026" s="182" t="s">
        <v>1510</v>
      </c>
      <c r="L1026" s="187" t="s">
        <v>7533</v>
      </c>
      <c r="M1026" s="187" t="s">
        <v>7533</v>
      </c>
      <c r="N1026" s="182" t="s">
        <v>26</v>
      </c>
      <c r="O1026" s="182" t="s">
        <v>1510</v>
      </c>
      <c r="P1026" s="108"/>
      <c r="Q1026" s="108"/>
      <c r="R1026" s="108"/>
      <c r="S1026" s="107" t="s">
        <v>2710</v>
      </c>
    </row>
    <row r="1027" spans="1:19">
      <c r="A1027" s="103">
        <v>1026</v>
      </c>
      <c r="B1027" s="107" t="s">
        <v>357</v>
      </c>
      <c r="C1027" s="184" t="s">
        <v>358</v>
      </c>
      <c r="D1027" s="89" t="s">
        <v>19</v>
      </c>
      <c r="E1027" s="107" t="s">
        <v>7534</v>
      </c>
      <c r="F1027" s="107" t="s">
        <v>2519</v>
      </c>
      <c r="G1027" s="107">
        <v>2005</v>
      </c>
      <c r="H1027" s="182"/>
      <c r="I1027" s="182"/>
      <c r="J1027" s="107" t="s">
        <v>42</v>
      </c>
      <c r="K1027" s="182" t="s">
        <v>1510</v>
      </c>
      <c r="L1027" s="187" t="s">
        <v>7535</v>
      </c>
      <c r="M1027" s="187" t="s">
        <v>7535</v>
      </c>
      <c r="N1027" s="182" t="s">
        <v>26</v>
      </c>
      <c r="O1027" s="182" t="s">
        <v>1510</v>
      </c>
      <c r="P1027" s="108"/>
      <c r="Q1027" s="108"/>
      <c r="R1027" s="108"/>
      <c r="S1027" s="107" t="s">
        <v>2710</v>
      </c>
    </row>
    <row r="1028" spans="1:19">
      <c r="A1028" s="103">
        <v>1027</v>
      </c>
      <c r="B1028" s="107" t="s">
        <v>357</v>
      </c>
      <c r="C1028" s="184" t="s">
        <v>358</v>
      </c>
      <c r="D1028" s="89" t="s">
        <v>19</v>
      </c>
      <c r="E1028" s="107" t="s">
        <v>7534</v>
      </c>
      <c r="F1028" s="107" t="s">
        <v>2519</v>
      </c>
      <c r="G1028" s="107">
        <v>2005</v>
      </c>
      <c r="H1028" s="182"/>
      <c r="I1028" s="182"/>
      <c r="J1028" s="107" t="s">
        <v>42</v>
      </c>
      <c r="K1028" s="182" t="s">
        <v>1510</v>
      </c>
      <c r="L1028" s="187" t="s">
        <v>7536</v>
      </c>
      <c r="M1028" s="187" t="s">
        <v>7536</v>
      </c>
      <c r="N1028" s="182" t="s">
        <v>26</v>
      </c>
      <c r="O1028" s="182" t="s">
        <v>1510</v>
      </c>
      <c r="P1028" s="108"/>
      <c r="Q1028" s="108"/>
      <c r="R1028" s="108"/>
      <c r="S1028" s="107" t="s">
        <v>2710</v>
      </c>
    </row>
    <row r="1029" spans="1:19">
      <c r="A1029" s="103">
        <v>1028</v>
      </c>
      <c r="B1029" s="107" t="s">
        <v>357</v>
      </c>
      <c r="C1029" s="184" t="s">
        <v>358</v>
      </c>
      <c r="D1029" s="89" t="s">
        <v>19</v>
      </c>
      <c r="E1029" s="107" t="s">
        <v>7534</v>
      </c>
      <c r="F1029" s="107" t="s">
        <v>2519</v>
      </c>
      <c r="G1029" s="107">
        <v>2005</v>
      </c>
      <c r="H1029" s="182"/>
      <c r="I1029" s="182"/>
      <c r="J1029" s="107" t="s">
        <v>42</v>
      </c>
      <c r="K1029" s="182" t="s">
        <v>1510</v>
      </c>
      <c r="L1029" s="187" t="s">
        <v>7537</v>
      </c>
      <c r="M1029" s="187" t="s">
        <v>7537</v>
      </c>
      <c r="N1029" s="182" t="s">
        <v>26</v>
      </c>
      <c r="O1029" s="182" t="s">
        <v>1510</v>
      </c>
      <c r="P1029" s="108"/>
      <c r="Q1029" s="108"/>
      <c r="R1029" s="108"/>
      <c r="S1029" s="107" t="s">
        <v>2710</v>
      </c>
    </row>
    <row r="1030" spans="1:19">
      <c r="A1030" s="103">
        <v>1029</v>
      </c>
      <c r="B1030" s="107" t="s">
        <v>357</v>
      </c>
      <c r="C1030" s="184" t="s">
        <v>358</v>
      </c>
      <c r="D1030" s="89" t="s">
        <v>19</v>
      </c>
      <c r="E1030" s="107" t="s">
        <v>2585</v>
      </c>
      <c r="F1030" s="107" t="s">
        <v>2519</v>
      </c>
      <c r="G1030" s="107">
        <v>2006</v>
      </c>
      <c r="H1030" s="182"/>
      <c r="I1030" s="182"/>
      <c r="J1030" s="107" t="s">
        <v>42</v>
      </c>
      <c r="K1030" s="182" t="s">
        <v>1510</v>
      </c>
      <c r="L1030" s="187" t="s">
        <v>7538</v>
      </c>
      <c r="M1030" s="187" t="s">
        <v>7538</v>
      </c>
      <c r="N1030" s="182" t="s">
        <v>26</v>
      </c>
      <c r="O1030" s="182" t="s">
        <v>1510</v>
      </c>
      <c r="P1030" s="108"/>
      <c r="Q1030" s="108"/>
      <c r="R1030" s="108"/>
      <c r="S1030" s="107" t="s">
        <v>2710</v>
      </c>
    </row>
    <row r="1031" spans="1:19">
      <c r="A1031" s="103">
        <v>1030</v>
      </c>
      <c r="B1031" s="107" t="s">
        <v>357</v>
      </c>
      <c r="C1031" s="184" t="s">
        <v>358</v>
      </c>
      <c r="D1031" s="89" t="s">
        <v>19</v>
      </c>
      <c r="E1031" s="107" t="s">
        <v>2585</v>
      </c>
      <c r="F1031" s="107" t="s">
        <v>2519</v>
      </c>
      <c r="G1031" s="107">
        <v>2006</v>
      </c>
      <c r="H1031" s="182"/>
      <c r="I1031" s="182"/>
      <c r="J1031" s="107" t="s">
        <v>42</v>
      </c>
      <c r="K1031" s="182" t="s">
        <v>1510</v>
      </c>
      <c r="L1031" s="187" t="s">
        <v>7539</v>
      </c>
      <c r="M1031" s="187" t="s">
        <v>7539</v>
      </c>
      <c r="N1031" s="182" t="s">
        <v>26</v>
      </c>
      <c r="O1031" s="182" t="s">
        <v>1510</v>
      </c>
      <c r="P1031" s="108"/>
      <c r="Q1031" s="108"/>
      <c r="R1031" s="108"/>
      <c r="S1031" s="107" t="s">
        <v>2710</v>
      </c>
    </row>
    <row r="1032" spans="1:19">
      <c r="A1032" s="103">
        <v>1031</v>
      </c>
      <c r="B1032" s="107" t="s">
        <v>357</v>
      </c>
      <c r="C1032" s="184" t="s">
        <v>358</v>
      </c>
      <c r="D1032" s="89" t="s">
        <v>19</v>
      </c>
      <c r="E1032" s="107" t="s">
        <v>2585</v>
      </c>
      <c r="F1032" s="107" t="s">
        <v>2519</v>
      </c>
      <c r="G1032" s="107">
        <v>2006</v>
      </c>
      <c r="H1032" s="182"/>
      <c r="I1032" s="182"/>
      <c r="J1032" s="107" t="s">
        <v>42</v>
      </c>
      <c r="K1032" s="182" t="s">
        <v>1510</v>
      </c>
      <c r="L1032" s="187" t="s">
        <v>7540</v>
      </c>
      <c r="M1032" s="187" t="s">
        <v>7540</v>
      </c>
      <c r="N1032" s="182" t="s">
        <v>26</v>
      </c>
      <c r="O1032" s="182" t="s">
        <v>1510</v>
      </c>
      <c r="P1032" s="108"/>
      <c r="Q1032" s="108"/>
      <c r="R1032" s="108"/>
      <c r="S1032" s="107" t="s">
        <v>2710</v>
      </c>
    </row>
    <row r="1033" spans="1:19">
      <c r="A1033" s="103">
        <v>1032</v>
      </c>
      <c r="B1033" s="107" t="s">
        <v>357</v>
      </c>
      <c r="C1033" s="184" t="s">
        <v>358</v>
      </c>
      <c r="D1033" s="89" t="s">
        <v>19</v>
      </c>
      <c r="E1033" s="107" t="s">
        <v>2585</v>
      </c>
      <c r="F1033" s="107" t="s">
        <v>2519</v>
      </c>
      <c r="G1033" s="107">
        <v>2007</v>
      </c>
      <c r="H1033" s="182"/>
      <c r="I1033" s="182"/>
      <c r="J1033" s="107" t="s">
        <v>42</v>
      </c>
      <c r="K1033" s="182" t="s">
        <v>1510</v>
      </c>
      <c r="L1033" s="187" t="s">
        <v>7541</v>
      </c>
      <c r="M1033" s="187" t="s">
        <v>7541</v>
      </c>
      <c r="N1033" s="182" t="s">
        <v>26</v>
      </c>
      <c r="O1033" s="182" t="s">
        <v>1510</v>
      </c>
      <c r="P1033" s="108"/>
      <c r="Q1033" s="108"/>
      <c r="R1033" s="108"/>
      <c r="S1033" s="107" t="s">
        <v>2710</v>
      </c>
    </row>
    <row r="1034" spans="1:19">
      <c r="A1034" s="103">
        <v>1033</v>
      </c>
      <c r="B1034" s="107" t="s">
        <v>357</v>
      </c>
      <c r="C1034" s="184" t="s">
        <v>358</v>
      </c>
      <c r="D1034" s="89" t="s">
        <v>19</v>
      </c>
      <c r="E1034" s="107" t="s">
        <v>2585</v>
      </c>
      <c r="F1034" s="107" t="s">
        <v>2519</v>
      </c>
      <c r="G1034" s="107">
        <v>2007</v>
      </c>
      <c r="H1034" s="182"/>
      <c r="I1034" s="182"/>
      <c r="J1034" s="107" t="s">
        <v>42</v>
      </c>
      <c r="K1034" s="182" t="s">
        <v>1510</v>
      </c>
      <c r="L1034" s="187" t="s">
        <v>7542</v>
      </c>
      <c r="M1034" s="187" t="s">
        <v>7542</v>
      </c>
      <c r="N1034" s="182" t="s">
        <v>26</v>
      </c>
      <c r="O1034" s="182" t="s">
        <v>1510</v>
      </c>
      <c r="P1034" s="108"/>
      <c r="Q1034" s="108"/>
      <c r="R1034" s="108"/>
      <c r="S1034" s="107" t="s">
        <v>2710</v>
      </c>
    </row>
    <row r="1035" spans="1:19">
      <c r="A1035" s="103">
        <v>1034</v>
      </c>
      <c r="B1035" s="107" t="s">
        <v>357</v>
      </c>
      <c r="C1035" s="184" t="s">
        <v>358</v>
      </c>
      <c r="D1035" s="89" t="s">
        <v>19</v>
      </c>
      <c r="E1035" s="107" t="s">
        <v>2585</v>
      </c>
      <c r="F1035" s="107" t="s">
        <v>2519</v>
      </c>
      <c r="G1035" s="107">
        <v>2007</v>
      </c>
      <c r="H1035" s="182"/>
      <c r="I1035" s="182"/>
      <c r="J1035" s="107" t="s">
        <v>42</v>
      </c>
      <c r="K1035" s="182" t="s">
        <v>1510</v>
      </c>
      <c r="L1035" s="187" t="s">
        <v>7543</v>
      </c>
      <c r="M1035" s="187" t="s">
        <v>7543</v>
      </c>
      <c r="N1035" s="182" t="s">
        <v>26</v>
      </c>
      <c r="O1035" s="182" t="s">
        <v>1510</v>
      </c>
      <c r="P1035" s="108"/>
      <c r="Q1035" s="108"/>
      <c r="R1035" s="108"/>
      <c r="S1035" s="107" t="s">
        <v>2710</v>
      </c>
    </row>
    <row r="1036" spans="1:19">
      <c r="A1036" s="103">
        <v>1035</v>
      </c>
      <c r="B1036" s="107" t="s">
        <v>357</v>
      </c>
      <c r="C1036" s="184" t="s">
        <v>358</v>
      </c>
      <c r="D1036" s="89" t="s">
        <v>19</v>
      </c>
      <c r="E1036" s="107" t="s">
        <v>2585</v>
      </c>
      <c r="F1036" s="107" t="s">
        <v>2519</v>
      </c>
      <c r="G1036" s="107">
        <v>2007</v>
      </c>
      <c r="H1036" s="182"/>
      <c r="I1036" s="182"/>
      <c r="J1036" s="107" t="s">
        <v>42</v>
      </c>
      <c r="K1036" s="182" t="s">
        <v>1510</v>
      </c>
      <c r="L1036" s="187" t="s">
        <v>7544</v>
      </c>
      <c r="M1036" s="187" t="s">
        <v>7544</v>
      </c>
      <c r="N1036" s="182" t="s">
        <v>26</v>
      </c>
      <c r="O1036" s="182" t="s">
        <v>1510</v>
      </c>
      <c r="P1036" s="108"/>
      <c r="Q1036" s="108"/>
      <c r="R1036" s="108"/>
      <c r="S1036" s="107" t="s">
        <v>2710</v>
      </c>
    </row>
    <row r="1037" spans="1:19">
      <c r="A1037" s="103">
        <v>1036</v>
      </c>
      <c r="B1037" s="107" t="s">
        <v>357</v>
      </c>
      <c r="C1037" s="184" t="s">
        <v>358</v>
      </c>
      <c r="D1037" s="89" t="s">
        <v>19</v>
      </c>
      <c r="E1037" s="107" t="s">
        <v>2585</v>
      </c>
      <c r="F1037" s="107" t="s">
        <v>2519</v>
      </c>
      <c r="G1037" s="107">
        <v>2005</v>
      </c>
      <c r="H1037" s="182"/>
      <c r="I1037" s="182"/>
      <c r="J1037" s="107" t="s">
        <v>42</v>
      </c>
      <c r="K1037" s="182" t="s">
        <v>1510</v>
      </c>
      <c r="L1037" s="187" t="s">
        <v>7545</v>
      </c>
      <c r="M1037" s="187" t="s">
        <v>7545</v>
      </c>
      <c r="N1037" s="182" t="s">
        <v>26</v>
      </c>
      <c r="O1037" s="182" t="s">
        <v>1510</v>
      </c>
      <c r="P1037" s="108"/>
      <c r="Q1037" s="108"/>
      <c r="R1037" s="108"/>
      <c r="S1037" s="107" t="s">
        <v>2710</v>
      </c>
    </row>
    <row r="1038" spans="1:19">
      <c r="A1038" s="103">
        <v>1037</v>
      </c>
      <c r="B1038" s="107" t="s">
        <v>357</v>
      </c>
      <c r="C1038" s="184" t="s">
        <v>358</v>
      </c>
      <c r="D1038" s="89" t="s">
        <v>19</v>
      </c>
      <c r="E1038" s="107" t="s">
        <v>2585</v>
      </c>
      <c r="F1038" s="107" t="s">
        <v>2519</v>
      </c>
      <c r="G1038" s="107">
        <v>2005</v>
      </c>
      <c r="H1038" s="182"/>
      <c r="I1038" s="182"/>
      <c r="J1038" s="107" t="s">
        <v>42</v>
      </c>
      <c r="K1038" s="182" t="s">
        <v>1510</v>
      </c>
      <c r="L1038" s="187" t="s">
        <v>7546</v>
      </c>
      <c r="M1038" s="187" t="s">
        <v>7546</v>
      </c>
      <c r="N1038" s="182" t="s">
        <v>26</v>
      </c>
      <c r="O1038" s="182" t="s">
        <v>1510</v>
      </c>
      <c r="P1038" s="108"/>
      <c r="Q1038" s="108"/>
      <c r="R1038" s="108"/>
      <c r="S1038" s="107" t="s">
        <v>2710</v>
      </c>
    </row>
    <row r="1039" spans="1:19">
      <c r="A1039" s="103">
        <v>1038</v>
      </c>
      <c r="B1039" s="107" t="s">
        <v>357</v>
      </c>
      <c r="C1039" s="184" t="s">
        <v>358</v>
      </c>
      <c r="D1039" s="89" t="s">
        <v>19</v>
      </c>
      <c r="E1039" s="107" t="s">
        <v>2585</v>
      </c>
      <c r="F1039" s="107" t="s">
        <v>2519</v>
      </c>
      <c r="G1039" s="107">
        <v>2005</v>
      </c>
      <c r="H1039" s="182"/>
      <c r="I1039" s="182"/>
      <c r="J1039" s="107" t="s">
        <v>42</v>
      </c>
      <c r="K1039" s="182" t="s">
        <v>1510</v>
      </c>
      <c r="L1039" s="187" t="s">
        <v>7547</v>
      </c>
      <c r="M1039" s="187" t="s">
        <v>7547</v>
      </c>
      <c r="N1039" s="182" t="s">
        <v>26</v>
      </c>
      <c r="O1039" s="182" t="s">
        <v>1510</v>
      </c>
      <c r="P1039" s="108"/>
      <c r="Q1039" s="108"/>
      <c r="R1039" s="108"/>
      <c r="S1039" s="107" t="s">
        <v>2710</v>
      </c>
    </row>
    <row r="1040" spans="1:19">
      <c r="A1040" s="103">
        <v>1039</v>
      </c>
      <c r="B1040" s="107" t="s">
        <v>357</v>
      </c>
      <c r="C1040" s="184" t="s">
        <v>358</v>
      </c>
      <c r="D1040" s="89" t="s">
        <v>19</v>
      </c>
      <c r="E1040" s="107" t="s">
        <v>2585</v>
      </c>
      <c r="F1040" s="107" t="s">
        <v>2519</v>
      </c>
      <c r="G1040" s="107">
        <v>2005</v>
      </c>
      <c r="H1040" s="182"/>
      <c r="I1040" s="182"/>
      <c r="J1040" s="107" t="s">
        <v>42</v>
      </c>
      <c r="K1040" s="182" t="s">
        <v>1510</v>
      </c>
      <c r="L1040" s="187" t="s">
        <v>7548</v>
      </c>
      <c r="M1040" s="187" t="s">
        <v>7548</v>
      </c>
      <c r="N1040" s="182" t="s">
        <v>26</v>
      </c>
      <c r="O1040" s="182" t="s">
        <v>1510</v>
      </c>
      <c r="P1040" s="108"/>
      <c r="Q1040" s="108"/>
      <c r="R1040" s="108"/>
      <c r="S1040" s="107" t="s">
        <v>2710</v>
      </c>
    </row>
    <row r="1041" spans="1:19">
      <c r="A1041" s="103">
        <v>1040</v>
      </c>
      <c r="B1041" s="107" t="s">
        <v>357</v>
      </c>
      <c r="C1041" s="184" t="s">
        <v>358</v>
      </c>
      <c r="D1041" s="89" t="s">
        <v>19</v>
      </c>
      <c r="E1041" s="107" t="s">
        <v>7549</v>
      </c>
      <c r="F1041" s="107" t="s">
        <v>2519</v>
      </c>
      <c r="G1041" s="107">
        <v>2006</v>
      </c>
      <c r="H1041" s="182"/>
      <c r="I1041" s="182"/>
      <c r="J1041" s="107" t="s">
        <v>42</v>
      </c>
      <c r="K1041" s="182" t="s">
        <v>1510</v>
      </c>
      <c r="L1041" s="187" t="s">
        <v>7550</v>
      </c>
      <c r="M1041" s="187" t="s">
        <v>7550</v>
      </c>
      <c r="N1041" s="182" t="s">
        <v>26</v>
      </c>
      <c r="O1041" s="182" t="s">
        <v>1510</v>
      </c>
      <c r="P1041" s="108"/>
      <c r="Q1041" s="108"/>
      <c r="R1041" s="108"/>
      <c r="S1041" s="107" t="s">
        <v>2710</v>
      </c>
    </row>
    <row r="1042" spans="1:19">
      <c r="A1042" s="103">
        <v>1041</v>
      </c>
      <c r="B1042" s="107" t="s">
        <v>357</v>
      </c>
      <c r="C1042" s="184" t="s">
        <v>358</v>
      </c>
      <c r="D1042" s="89" t="s">
        <v>19</v>
      </c>
      <c r="E1042" s="107" t="s">
        <v>7551</v>
      </c>
      <c r="F1042" s="107" t="s">
        <v>2519</v>
      </c>
      <c r="G1042" s="107">
        <v>2006</v>
      </c>
      <c r="H1042" s="182"/>
      <c r="I1042" s="182"/>
      <c r="J1042" s="107" t="s">
        <v>42</v>
      </c>
      <c r="K1042" s="182" t="s">
        <v>1510</v>
      </c>
      <c r="L1042" s="187" t="s">
        <v>7552</v>
      </c>
      <c r="M1042" s="187" t="s">
        <v>7552</v>
      </c>
      <c r="N1042" s="182" t="s">
        <v>26</v>
      </c>
      <c r="O1042" s="182" t="s">
        <v>1510</v>
      </c>
      <c r="P1042" s="108"/>
      <c r="Q1042" s="108"/>
      <c r="R1042" s="108"/>
      <c r="S1042" s="107" t="s">
        <v>2710</v>
      </c>
    </row>
    <row r="1043" spans="1:19">
      <c r="A1043" s="103">
        <v>1042</v>
      </c>
      <c r="B1043" s="107" t="s">
        <v>357</v>
      </c>
      <c r="C1043" s="184" t="s">
        <v>358</v>
      </c>
      <c r="D1043" s="89" t="s">
        <v>19</v>
      </c>
      <c r="E1043" s="107" t="s">
        <v>7551</v>
      </c>
      <c r="F1043" s="107" t="s">
        <v>2519</v>
      </c>
      <c r="G1043" s="107">
        <v>2005</v>
      </c>
      <c r="H1043" s="182"/>
      <c r="I1043" s="182"/>
      <c r="J1043" s="107" t="s">
        <v>42</v>
      </c>
      <c r="K1043" s="182" t="s">
        <v>1510</v>
      </c>
      <c r="L1043" s="187" t="s">
        <v>7553</v>
      </c>
      <c r="M1043" s="187" t="s">
        <v>7553</v>
      </c>
      <c r="N1043" s="182" t="s">
        <v>26</v>
      </c>
      <c r="O1043" s="182" t="s">
        <v>1510</v>
      </c>
      <c r="P1043" s="108"/>
      <c r="Q1043" s="108"/>
      <c r="R1043" s="108"/>
      <c r="S1043" s="107" t="s">
        <v>2710</v>
      </c>
    </row>
    <row r="1044" spans="1:19">
      <c r="A1044" s="103">
        <v>1043</v>
      </c>
      <c r="B1044" s="107" t="s">
        <v>357</v>
      </c>
      <c r="C1044" s="184" t="s">
        <v>358</v>
      </c>
      <c r="D1044" s="89" t="s">
        <v>19</v>
      </c>
      <c r="E1044" s="107" t="s">
        <v>7551</v>
      </c>
      <c r="F1044" s="107" t="s">
        <v>2519</v>
      </c>
      <c r="G1044" s="107">
        <v>2005</v>
      </c>
      <c r="H1044" s="182"/>
      <c r="I1044" s="182"/>
      <c r="J1044" s="107" t="s">
        <v>42</v>
      </c>
      <c r="K1044" s="182" t="s">
        <v>1510</v>
      </c>
      <c r="L1044" s="187" t="s">
        <v>7554</v>
      </c>
      <c r="M1044" s="187" t="s">
        <v>7554</v>
      </c>
      <c r="N1044" s="182" t="s">
        <v>26</v>
      </c>
      <c r="O1044" s="182" t="s">
        <v>1510</v>
      </c>
      <c r="P1044" s="108"/>
      <c r="Q1044" s="108"/>
      <c r="R1044" s="108"/>
      <c r="S1044" s="107" t="s">
        <v>2710</v>
      </c>
    </row>
    <row r="1045" spans="1:19">
      <c r="A1045" s="103">
        <v>1044</v>
      </c>
      <c r="B1045" s="107" t="s">
        <v>357</v>
      </c>
      <c r="C1045" s="184" t="s">
        <v>358</v>
      </c>
      <c r="D1045" s="89" t="s">
        <v>19</v>
      </c>
      <c r="E1045" s="107" t="s">
        <v>7551</v>
      </c>
      <c r="F1045" s="107" t="s">
        <v>2519</v>
      </c>
      <c r="G1045" s="107">
        <v>2005</v>
      </c>
      <c r="H1045" s="182"/>
      <c r="I1045" s="182"/>
      <c r="J1045" s="107" t="s">
        <v>42</v>
      </c>
      <c r="K1045" s="182" t="s">
        <v>1510</v>
      </c>
      <c r="L1045" s="187" t="s">
        <v>7555</v>
      </c>
      <c r="M1045" s="187" t="s">
        <v>7555</v>
      </c>
      <c r="N1045" s="182" t="s">
        <v>26</v>
      </c>
      <c r="O1045" s="182" t="s">
        <v>1510</v>
      </c>
      <c r="P1045" s="108"/>
      <c r="Q1045" s="108"/>
      <c r="R1045" s="108"/>
      <c r="S1045" s="107" t="s">
        <v>2710</v>
      </c>
    </row>
    <row r="1046" spans="1:19">
      <c r="A1046" s="103">
        <v>1045</v>
      </c>
      <c r="B1046" s="107" t="s">
        <v>357</v>
      </c>
      <c r="C1046" s="184" t="s">
        <v>358</v>
      </c>
      <c r="D1046" s="89" t="s">
        <v>19</v>
      </c>
      <c r="E1046" s="107" t="s">
        <v>2588</v>
      </c>
      <c r="F1046" s="107" t="s">
        <v>2519</v>
      </c>
      <c r="G1046" s="107">
        <v>2006</v>
      </c>
      <c r="H1046" s="182"/>
      <c r="I1046" s="182"/>
      <c r="J1046" s="107" t="s">
        <v>42</v>
      </c>
      <c r="K1046" s="182" t="s">
        <v>1510</v>
      </c>
      <c r="L1046" s="187" t="s">
        <v>7556</v>
      </c>
      <c r="M1046" s="187" t="s">
        <v>7556</v>
      </c>
      <c r="N1046" s="182" t="s">
        <v>26</v>
      </c>
      <c r="O1046" s="182" t="s">
        <v>1510</v>
      </c>
      <c r="P1046" s="108"/>
      <c r="Q1046" s="108"/>
      <c r="R1046" s="108"/>
      <c r="S1046" s="107" t="s">
        <v>2710</v>
      </c>
    </row>
    <row r="1047" spans="1:19">
      <c r="A1047" s="103">
        <v>1046</v>
      </c>
      <c r="B1047" s="107" t="s">
        <v>357</v>
      </c>
      <c r="C1047" s="184" t="s">
        <v>358</v>
      </c>
      <c r="D1047" s="89" t="s">
        <v>19</v>
      </c>
      <c r="E1047" s="107" t="s">
        <v>2588</v>
      </c>
      <c r="F1047" s="107" t="s">
        <v>2519</v>
      </c>
      <c r="G1047" s="107">
        <v>2006</v>
      </c>
      <c r="H1047" s="182"/>
      <c r="I1047" s="182"/>
      <c r="J1047" s="107" t="s">
        <v>42</v>
      </c>
      <c r="K1047" s="182" t="s">
        <v>1510</v>
      </c>
      <c r="L1047" s="187" t="s">
        <v>7557</v>
      </c>
      <c r="M1047" s="187" t="s">
        <v>7557</v>
      </c>
      <c r="N1047" s="182" t="s">
        <v>26</v>
      </c>
      <c r="O1047" s="182" t="s">
        <v>1510</v>
      </c>
      <c r="P1047" s="108"/>
      <c r="Q1047" s="108"/>
      <c r="R1047" s="108"/>
      <c r="S1047" s="107" t="s">
        <v>2710</v>
      </c>
    </row>
    <row r="1048" spans="1:19">
      <c r="A1048" s="103">
        <v>1047</v>
      </c>
      <c r="B1048" s="107" t="s">
        <v>357</v>
      </c>
      <c r="C1048" s="184" t="s">
        <v>358</v>
      </c>
      <c r="D1048" s="89" t="s">
        <v>19</v>
      </c>
      <c r="E1048" s="107" t="s">
        <v>7558</v>
      </c>
      <c r="F1048" s="107" t="s">
        <v>2519</v>
      </c>
      <c r="G1048" s="107">
        <v>2006</v>
      </c>
      <c r="H1048" s="182"/>
      <c r="I1048" s="182"/>
      <c r="J1048" s="107" t="s">
        <v>42</v>
      </c>
      <c r="K1048" s="182" t="s">
        <v>1510</v>
      </c>
      <c r="L1048" s="187" t="s">
        <v>7559</v>
      </c>
      <c r="M1048" s="187" t="s">
        <v>7559</v>
      </c>
      <c r="N1048" s="182" t="s">
        <v>26</v>
      </c>
      <c r="O1048" s="182" t="s">
        <v>1510</v>
      </c>
      <c r="P1048" s="108"/>
      <c r="Q1048" s="108"/>
      <c r="R1048" s="108"/>
      <c r="S1048" s="107" t="s">
        <v>2710</v>
      </c>
    </row>
    <row r="1049" spans="1:19">
      <c r="A1049" s="103">
        <v>1048</v>
      </c>
      <c r="B1049" s="107" t="s">
        <v>357</v>
      </c>
      <c r="C1049" s="184" t="s">
        <v>358</v>
      </c>
      <c r="D1049" s="89" t="s">
        <v>19</v>
      </c>
      <c r="E1049" s="107" t="s">
        <v>7558</v>
      </c>
      <c r="F1049" s="107" t="s">
        <v>2519</v>
      </c>
      <c r="G1049" s="107">
        <v>2006</v>
      </c>
      <c r="H1049" s="182"/>
      <c r="I1049" s="182"/>
      <c r="J1049" s="107" t="s">
        <v>42</v>
      </c>
      <c r="K1049" s="182" t="s">
        <v>1510</v>
      </c>
      <c r="L1049" s="187" t="s">
        <v>7560</v>
      </c>
      <c r="M1049" s="187" t="s">
        <v>7560</v>
      </c>
      <c r="N1049" s="182" t="s">
        <v>26</v>
      </c>
      <c r="O1049" s="182" t="s">
        <v>1510</v>
      </c>
      <c r="P1049" s="108"/>
      <c r="Q1049" s="108"/>
      <c r="R1049" s="108"/>
      <c r="S1049" s="107" t="s">
        <v>2710</v>
      </c>
    </row>
    <row r="1050" spans="1:19">
      <c r="A1050" s="103">
        <v>1049</v>
      </c>
      <c r="B1050" s="107" t="s">
        <v>357</v>
      </c>
      <c r="C1050" s="184" t="s">
        <v>358</v>
      </c>
      <c r="D1050" s="89" t="s">
        <v>19</v>
      </c>
      <c r="E1050" s="107" t="s">
        <v>7558</v>
      </c>
      <c r="F1050" s="107" t="s">
        <v>2519</v>
      </c>
      <c r="G1050" s="107">
        <v>2006</v>
      </c>
      <c r="H1050" s="182"/>
      <c r="I1050" s="182"/>
      <c r="J1050" s="107" t="s">
        <v>42</v>
      </c>
      <c r="K1050" s="182" t="s">
        <v>1510</v>
      </c>
      <c r="L1050" s="187" t="s">
        <v>7561</v>
      </c>
      <c r="M1050" s="187" t="s">
        <v>7561</v>
      </c>
      <c r="N1050" s="182" t="s">
        <v>26</v>
      </c>
      <c r="O1050" s="182" t="s">
        <v>1510</v>
      </c>
      <c r="P1050" s="108"/>
      <c r="Q1050" s="108"/>
      <c r="R1050" s="108"/>
      <c r="S1050" s="107" t="s">
        <v>2710</v>
      </c>
    </row>
    <row r="1051" spans="1:19">
      <c r="A1051" s="103">
        <v>1050</v>
      </c>
      <c r="B1051" s="107" t="s">
        <v>357</v>
      </c>
      <c r="C1051" s="184" t="s">
        <v>358</v>
      </c>
      <c r="D1051" s="89" t="s">
        <v>19</v>
      </c>
      <c r="E1051" s="107" t="s">
        <v>7558</v>
      </c>
      <c r="F1051" s="107" t="s">
        <v>2519</v>
      </c>
      <c r="G1051" s="107">
        <v>2006</v>
      </c>
      <c r="H1051" s="182"/>
      <c r="I1051" s="182"/>
      <c r="J1051" s="107" t="s">
        <v>42</v>
      </c>
      <c r="K1051" s="182" t="s">
        <v>1510</v>
      </c>
      <c r="L1051" s="187" t="s">
        <v>7562</v>
      </c>
      <c r="M1051" s="187" t="s">
        <v>7562</v>
      </c>
      <c r="N1051" s="182" t="s">
        <v>26</v>
      </c>
      <c r="O1051" s="182" t="s">
        <v>1510</v>
      </c>
      <c r="P1051" s="108"/>
      <c r="Q1051" s="108"/>
      <c r="R1051" s="108"/>
      <c r="S1051" s="107" t="s">
        <v>2710</v>
      </c>
    </row>
    <row r="1052" spans="1:19">
      <c r="A1052" s="103">
        <v>1051</v>
      </c>
      <c r="B1052" s="107" t="s">
        <v>357</v>
      </c>
      <c r="C1052" s="184" t="s">
        <v>358</v>
      </c>
      <c r="D1052" s="89" t="s">
        <v>19</v>
      </c>
      <c r="E1052" s="107" t="s">
        <v>7558</v>
      </c>
      <c r="F1052" s="107" t="s">
        <v>2519</v>
      </c>
      <c r="G1052" s="107">
        <v>2006</v>
      </c>
      <c r="H1052" s="182"/>
      <c r="I1052" s="182"/>
      <c r="J1052" s="107" t="s">
        <v>42</v>
      </c>
      <c r="K1052" s="182" t="s">
        <v>1510</v>
      </c>
      <c r="L1052" s="187" t="s">
        <v>7563</v>
      </c>
      <c r="M1052" s="187" t="s">
        <v>7563</v>
      </c>
      <c r="N1052" s="182" t="s">
        <v>26</v>
      </c>
      <c r="O1052" s="182" t="s">
        <v>1510</v>
      </c>
      <c r="P1052" s="108"/>
      <c r="Q1052" s="108"/>
      <c r="R1052" s="108"/>
      <c r="S1052" s="107" t="s">
        <v>2710</v>
      </c>
    </row>
    <row r="1053" spans="1:19">
      <c r="A1053" s="103">
        <v>1052</v>
      </c>
      <c r="B1053" s="107" t="s">
        <v>357</v>
      </c>
      <c r="C1053" s="184" t="s">
        <v>358</v>
      </c>
      <c r="D1053" s="89" t="s">
        <v>19</v>
      </c>
      <c r="E1053" s="107" t="s">
        <v>7558</v>
      </c>
      <c r="F1053" s="107" t="s">
        <v>2519</v>
      </c>
      <c r="G1053" s="107">
        <v>2006</v>
      </c>
      <c r="H1053" s="182"/>
      <c r="I1053" s="182"/>
      <c r="J1053" s="107" t="s">
        <v>42</v>
      </c>
      <c r="K1053" s="182" t="s">
        <v>1510</v>
      </c>
      <c r="L1053" s="187" t="s">
        <v>7564</v>
      </c>
      <c r="M1053" s="187" t="s">
        <v>7564</v>
      </c>
      <c r="N1053" s="182" t="s">
        <v>26</v>
      </c>
      <c r="O1053" s="182" t="s">
        <v>1510</v>
      </c>
      <c r="P1053" s="108"/>
      <c r="Q1053" s="108"/>
      <c r="R1053" s="108"/>
      <c r="S1053" s="107" t="s">
        <v>2710</v>
      </c>
    </row>
    <row r="1054" spans="1:19">
      <c r="A1054" s="103">
        <v>1053</v>
      </c>
      <c r="B1054" s="107" t="s">
        <v>357</v>
      </c>
      <c r="C1054" s="184" t="s">
        <v>358</v>
      </c>
      <c r="D1054" s="89" t="s">
        <v>19</v>
      </c>
      <c r="E1054" s="107" t="s">
        <v>7558</v>
      </c>
      <c r="F1054" s="107" t="s">
        <v>2519</v>
      </c>
      <c r="G1054" s="107">
        <v>2006</v>
      </c>
      <c r="H1054" s="182"/>
      <c r="I1054" s="182"/>
      <c r="J1054" s="107" t="s">
        <v>42</v>
      </c>
      <c r="K1054" s="182" t="s">
        <v>1510</v>
      </c>
      <c r="L1054" s="187" t="s">
        <v>7565</v>
      </c>
      <c r="M1054" s="187" t="s">
        <v>7565</v>
      </c>
      <c r="N1054" s="182" t="s">
        <v>26</v>
      </c>
      <c r="O1054" s="182" t="s">
        <v>1510</v>
      </c>
      <c r="P1054" s="108"/>
      <c r="Q1054" s="108"/>
      <c r="R1054" s="108"/>
      <c r="S1054" s="107" t="s">
        <v>2710</v>
      </c>
    </row>
    <row r="1055" spans="1:19">
      <c r="A1055" s="103">
        <v>1054</v>
      </c>
      <c r="B1055" s="107" t="s">
        <v>357</v>
      </c>
      <c r="C1055" s="184" t="s">
        <v>358</v>
      </c>
      <c r="D1055" s="89" t="s">
        <v>19</v>
      </c>
      <c r="E1055" s="107" t="s">
        <v>7558</v>
      </c>
      <c r="F1055" s="107" t="s">
        <v>2519</v>
      </c>
      <c r="G1055" s="107">
        <v>2007</v>
      </c>
      <c r="H1055" s="182"/>
      <c r="I1055" s="182"/>
      <c r="J1055" s="107" t="s">
        <v>42</v>
      </c>
      <c r="K1055" s="182" t="s">
        <v>1510</v>
      </c>
      <c r="L1055" s="187" t="s">
        <v>7566</v>
      </c>
      <c r="M1055" s="187" t="s">
        <v>7566</v>
      </c>
      <c r="N1055" s="182" t="s">
        <v>26</v>
      </c>
      <c r="O1055" s="182" t="s">
        <v>1510</v>
      </c>
      <c r="P1055" s="108"/>
      <c r="Q1055" s="108"/>
      <c r="R1055" s="108"/>
      <c r="S1055" s="107" t="s">
        <v>2710</v>
      </c>
    </row>
    <row r="1056" spans="1:19">
      <c r="A1056" s="103">
        <v>1055</v>
      </c>
      <c r="B1056" s="107" t="s">
        <v>357</v>
      </c>
      <c r="C1056" s="184" t="s">
        <v>358</v>
      </c>
      <c r="D1056" s="89" t="s">
        <v>19</v>
      </c>
      <c r="E1056" s="107" t="s">
        <v>7558</v>
      </c>
      <c r="F1056" s="107" t="s">
        <v>2519</v>
      </c>
      <c r="G1056" s="107">
        <v>2007</v>
      </c>
      <c r="H1056" s="182"/>
      <c r="I1056" s="182"/>
      <c r="J1056" s="107" t="s">
        <v>42</v>
      </c>
      <c r="K1056" s="182" t="s">
        <v>1510</v>
      </c>
      <c r="L1056" s="187" t="s">
        <v>7567</v>
      </c>
      <c r="M1056" s="187" t="s">
        <v>7567</v>
      </c>
      <c r="N1056" s="182" t="s">
        <v>26</v>
      </c>
      <c r="O1056" s="182" t="s">
        <v>1510</v>
      </c>
      <c r="P1056" s="108"/>
      <c r="Q1056" s="108"/>
      <c r="R1056" s="108"/>
      <c r="S1056" s="107" t="s">
        <v>2710</v>
      </c>
    </row>
    <row r="1057" spans="1:19">
      <c r="A1057" s="103">
        <v>1056</v>
      </c>
      <c r="B1057" s="107" t="s">
        <v>357</v>
      </c>
      <c r="C1057" s="184" t="s">
        <v>358</v>
      </c>
      <c r="D1057" s="89" t="s">
        <v>19</v>
      </c>
      <c r="E1057" s="107" t="s">
        <v>7568</v>
      </c>
      <c r="F1057" s="107" t="s">
        <v>2519</v>
      </c>
      <c r="G1057" s="107">
        <v>2006</v>
      </c>
      <c r="H1057" s="182"/>
      <c r="I1057" s="182"/>
      <c r="J1057" s="107" t="s">
        <v>42</v>
      </c>
      <c r="K1057" s="182" t="s">
        <v>1510</v>
      </c>
      <c r="L1057" s="187" t="s">
        <v>7569</v>
      </c>
      <c r="M1057" s="187" t="s">
        <v>7569</v>
      </c>
      <c r="N1057" s="182" t="s">
        <v>26</v>
      </c>
      <c r="O1057" s="182" t="s">
        <v>1510</v>
      </c>
      <c r="P1057" s="108"/>
      <c r="Q1057" s="108"/>
      <c r="R1057" s="108"/>
      <c r="S1057" s="107" t="s">
        <v>2710</v>
      </c>
    </row>
    <row r="1058" spans="1:19">
      <c r="A1058" s="103">
        <v>1057</v>
      </c>
      <c r="B1058" s="107" t="s">
        <v>357</v>
      </c>
      <c r="C1058" s="184" t="s">
        <v>358</v>
      </c>
      <c r="D1058" s="89" t="s">
        <v>19</v>
      </c>
      <c r="E1058" s="107" t="s">
        <v>7568</v>
      </c>
      <c r="F1058" s="107" t="s">
        <v>2519</v>
      </c>
      <c r="G1058" s="107">
        <v>2006</v>
      </c>
      <c r="H1058" s="182"/>
      <c r="I1058" s="182"/>
      <c r="J1058" s="107" t="s">
        <v>42</v>
      </c>
      <c r="K1058" s="182" t="s">
        <v>1510</v>
      </c>
      <c r="L1058" s="187" t="s">
        <v>7570</v>
      </c>
      <c r="M1058" s="187" t="s">
        <v>7570</v>
      </c>
      <c r="N1058" s="182" t="s">
        <v>26</v>
      </c>
      <c r="O1058" s="182" t="s">
        <v>1510</v>
      </c>
      <c r="P1058" s="108"/>
      <c r="Q1058" s="108"/>
      <c r="R1058" s="108"/>
      <c r="S1058" s="107" t="s">
        <v>2710</v>
      </c>
    </row>
    <row r="1059" spans="1:19">
      <c r="A1059" s="103">
        <v>1058</v>
      </c>
      <c r="B1059" s="107" t="s">
        <v>357</v>
      </c>
      <c r="C1059" s="184" t="s">
        <v>358</v>
      </c>
      <c r="D1059" s="89" t="s">
        <v>19</v>
      </c>
      <c r="E1059" s="107" t="s">
        <v>7568</v>
      </c>
      <c r="F1059" s="107" t="s">
        <v>2519</v>
      </c>
      <c r="G1059" s="107">
        <v>2006</v>
      </c>
      <c r="H1059" s="182"/>
      <c r="I1059" s="182"/>
      <c r="J1059" s="107" t="s">
        <v>42</v>
      </c>
      <c r="K1059" s="182" t="s">
        <v>1510</v>
      </c>
      <c r="L1059" s="187" t="s">
        <v>7571</v>
      </c>
      <c r="M1059" s="187" t="s">
        <v>7571</v>
      </c>
      <c r="N1059" s="182" t="s">
        <v>26</v>
      </c>
      <c r="O1059" s="182" t="s">
        <v>1510</v>
      </c>
      <c r="P1059" s="108"/>
      <c r="Q1059" s="108"/>
      <c r="R1059" s="108"/>
      <c r="S1059" s="107" t="s">
        <v>2710</v>
      </c>
    </row>
    <row r="1060" spans="1:19">
      <c r="A1060" s="103">
        <v>1059</v>
      </c>
      <c r="B1060" s="107" t="s">
        <v>357</v>
      </c>
      <c r="C1060" s="184" t="s">
        <v>358</v>
      </c>
      <c r="D1060" s="89" t="s">
        <v>19</v>
      </c>
      <c r="E1060" s="107" t="s">
        <v>7568</v>
      </c>
      <c r="F1060" s="107" t="s">
        <v>2519</v>
      </c>
      <c r="G1060" s="107">
        <v>2005</v>
      </c>
      <c r="H1060" s="182"/>
      <c r="I1060" s="182"/>
      <c r="J1060" s="107" t="s">
        <v>42</v>
      </c>
      <c r="K1060" s="182" t="s">
        <v>1510</v>
      </c>
      <c r="L1060" s="187" t="s">
        <v>7572</v>
      </c>
      <c r="M1060" s="187" t="s">
        <v>7572</v>
      </c>
      <c r="N1060" s="182" t="s">
        <v>26</v>
      </c>
      <c r="O1060" s="182" t="s">
        <v>1510</v>
      </c>
      <c r="P1060" s="108"/>
      <c r="Q1060" s="108"/>
      <c r="R1060" s="108"/>
      <c r="S1060" s="107" t="s">
        <v>2710</v>
      </c>
    </row>
    <row r="1061" spans="1:19">
      <c r="A1061" s="103">
        <v>1060</v>
      </c>
      <c r="B1061" s="107" t="s">
        <v>357</v>
      </c>
      <c r="C1061" s="184" t="s">
        <v>358</v>
      </c>
      <c r="D1061" s="89" t="s">
        <v>19</v>
      </c>
      <c r="E1061" s="107" t="s">
        <v>7573</v>
      </c>
      <c r="F1061" s="107" t="s">
        <v>2519</v>
      </c>
      <c r="G1061" s="107">
        <v>2005</v>
      </c>
      <c r="H1061" s="182"/>
      <c r="I1061" s="182"/>
      <c r="J1061" s="107" t="s">
        <v>42</v>
      </c>
      <c r="K1061" s="182" t="s">
        <v>1510</v>
      </c>
      <c r="L1061" s="187" t="s">
        <v>7574</v>
      </c>
      <c r="M1061" s="187" t="s">
        <v>7574</v>
      </c>
      <c r="N1061" s="182" t="s">
        <v>26</v>
      </c>
      <c r="O1061" s="182" t="s">
        <v>1510</v>
      </c>
      <c r="P1061" s="108"/>
      <c r="Q1061" s="108"/>
      <c r="R1061" s="108"/>
      <c r="S1061" s="107" t="s">
        <v>2710</v>
      </c>
    </row>
    <row r="1062" spans="1:19">
      <c r="A1062" s="103">
        <v>1061</v>
      </c>
      <c r="B1062" s="107" t="s">
        <v>357</v>
      </c>
      <c r="C1062" s="184" t="s">
        <v>358</v>
      </c>
      <c r="D1062" s="89" t="s">
        <v>19</v>
      </c>
      <c r="E1062" s="107" t="s">
        <v>7575</v>
      </c>
      <c r="F1062" s="107" t="s">
        <v>2519</v>
      </c>
      <c r="G1062" s="107">
        <v>2006</v>
      </c>
      <c r="H1062" s="182"/>
      <c r="I1062" s="182"/>
      <c r="J1062" s="107" t="s">
        <v>42</v>
      </c>
      <c r="K1062" s="182" t="s">
        <v>1510</v>
      </c>
      <c r="L1062" s="187" t="s">
        <v>7576</v>
      </c>
      <c r="M1062" s="187" t="s">
        <v>7576</v>
      </c>
      <c r="N1062" s="182" t="s">
        <v>26</v>
      </c>
      <c r="O1062" s="182" t="s">
        <v>1510</v>
      </c>
      <c r="P1062" s="108"/>
      <c r="Q1062" s="108"/>
      <c r="R1062" s="108"/>
      <c r="S1062" s="107" t="s">
        <v>2710</v>
      </c>
    </row>
    <row r="1063" spans="1:19">
      <c r="A1063" s="103">
        <v>1062</v>
      </c>
      <c r="B1063" s="107" t="s">
        <v>357</v>
      </c>
      <c r="C1063" s="184" t="s">
        <v>358</v>
      </c>
      <c r="D1063" s="89" t="s">
        <v>19</v>
      </c>
      <c r="E1063" s="107" t="s">
        <v>7575</v>
      </c>
      <c r="F1063" s="107" t="s">
        <v>2519</v>
      </c>
      <c r="G1063" s="107">
        <v>2007</v>
      </c>
      <c r="H1063" s="182"/>
      <c r="I1063" s="182"/>
      <c r="J1063" s="107" t="s">
        <v>42</v>
      </c>
      <c r="K1063" s="182" t="s">
        <v>1510</v>
      </c>
      <c r="L1063" s="187" t="s">
        <v>7577</v>
      </c>
      <c r="M1063" s="187" t="s">
        <v>7577</v>
      </c>
      <c r="N1063" s="182" t="s">
        <v>26</v>
      </c>
      <c r="O1063" s="182" t="s">
        <v>1510</v>
      </c>
      <c r="P1063" s="108"/>
      <c r="Q1063" s="108"/>
      <c r="R1063" s="108"/>
      <c r="S1063" s="107" t="s">
        <v>2710</v>
      </c>
    </row>
    <row r="1064" spans="1:19">
      <c r="A1064" s="103">
        <v>1063</v>
      </c>
      <c r="B1064" s="107" t="s">
        <v>357</v>
      </c>
      <c r="C1064" s="184" t="s">
        <v>358</v>
      </c>
      <c r="D1064" s="89" t="s">
        <v>19</v>
      </c>
      <c r="E1064" s="107" t="s">
        <v>7575</v>
      </c>
      <c r="F1064" s="107" t="s">
        <v>2519</v>
      </c>
      <c r="G1064" s="107">
        <v>2007</v>
      </c>
      <c r="H1064" s="182"/>
      <c r="I1064" s="182"/>
      <c r="J1064" s="107" t="s">
        <v>42</v>
      </c>
      <c r="K1064" s="182" t="s">
        <v>1510</v>
      </c>
      <c r="L1064" s="187" t="s">
        <v>7578</v>
      </c>
      <c r="M1064" s="187" t="s">
        <v>7578</v>
      </c>
      <c r="N1064" s="182" t="s">
        <v>26</v>
      </c>
      <c r="O1064" s="182" t="s">
        <v>1510</v>
      </c>
      <c r="P1064" s="108"/>
      <c r="Q1064" s="108"/>
      <c r="R1064" s="108"/>
      <c r="S1064" s="107" t="s">
        <v>2710</v>
      </c>
    </row>
    <row r="1065" spans="1:19">
      <c r="A1065" s="103">
        <v>1064</v>
      </c>
      <c r="B1065" s="107" t="s">
        <v>357</v>
      </c>
      <c r="C1065" s="184" t="s">
        <v>358</v>
      </c>
      <c r="D1065" s="89" t="s">
        <v>19</v>
      </c>
      <c r="E1065" s="107" t="s">
        <v>7575</v>
      </c>
      <c r="F1065" s="107" t="s">
        <v>2519</v>
      </c>
      <c r="G1065" s="107">
        <v>2005</v>
      </c>
      <c r="H1065" s="182"/>
      <c r="I1065" s="182"/>
      <c r="J1065" s="107" t="s">
        <v>42</v>
      </c>
      <c r="K1065" s="182" t="s">
        <v>1510</v>
      </c>
      <c r="L1065" s="187" t="s">
        <v>7579</v>
      </c>
      <c r="M1065" s="187" t="s">
        <v>7579</v>
      </c>
      <c r="N1065" s="182" t="s">
        <v>26</v>
      </c>
      <c r="O1065" s="182" t="s">
        <v>1510</v>
      </c>
      <c r="P1065" s="108"/>
      <c r="Q1065" s="108"/>
      <c r="R1065" s="108"/>
      <c r="S1065" s="107" t="s">
        <v>2710</v>
      </c>
    </row>
    <row r="1066" spans="1:19">
      <c r="A1066" s="103">
        <v>1065</v>
      </c>
      <c r="B1066" s="107" t="s">
        <v>357</v>
      </c>
      <c r="C1066" s="184" t="s">
        <v>358</v>
      </c>
      <c r="D1066" s="89" t="s">
        <v>19</v>
      </c>
      <c r="E1066" s="107" t="s">
        <v>7580</v>
      </c>
      <c r="F1066" s="107" t="s">
        <v>2519</v>
      </c>
      <c r="G1066" s="107">
        <v>2005</v>
      </c>
      <c r="H1066" s="182"/>
      <c r="I1066" s="182"/>
      <c r="J1066" s="107" t="s">
        <v>42</v>
      </c>
      <c r="K1066" s="182" t="s">
        <v>1510</v>
      </c>
      <c r="L1066" s="187" t="s">
        <v>7581</v>
      </c>
      <c r="M1066" s="187" t="s">
        <v>7581</v>
      </c>
      <c r="N1066" s="182" t="s">
        <v>26</v>
      </c>
      <c r="O1066" s="182" t="s">
        <v>1510</v>
      </c>
      <c r="P1066" s="108"/>
      <c r="Q1066" s="108"/>
      <c r="R1066" s="108"/>
      <c r="S1066" s="107" t="s">
        <v>2710</v>
      </c>
    </row>
    <row r="1067" spans="1:19">
      <c r="A1067" s="103">
        <v>1066</v>
      </c>
      <c r="B1067" s="107" t="s">
        <v>357</v>
      </c>
      <c r="C1067" s="184" t="s">
        <v>358</v>
      </c>
      <c r="D1067" s="89" t="s">
        <v>19</v>
      </c>
      <c r="E1067" s="107" t="s">
        <v>2589</v>
      </c>
      <c r="F1067" s="107" t="s">
        <v>2519</v>
      </c>
      <c r="G1067" s="107">
        <v>2006</v>
      </c>
      <c r="H1067" s="182"/>
      <c r="I1067" s="182"/>
      <c r="J1067" s="107" t="s">
        <v>42</v>
      </c>
      <c r="K1067" s="182" t="s">
        <v>1510</v>
      </c>
      <c r="L1067" s="187" t="s">
        <v>7582</v>
      </c>
      <c r="M1067" s="187" t="s">
        <v>7582</v>
      </c>
      <c r="N1067" s="182" t="s">
        <v>26</v>
      </c>
      <c r="O1067" s="182" t="s">
        <v>1510</v>
      </c>
      <c r="P1067" s="108"/>
      <c r="Q1067" s="108"/>
      <c r="R1067" s="108"/>
      <c r="S1067" s="107" t="s">
        <v>2710</v>
      </c>
    </row>
    <row r="1068" spans="1:19">
      <c r="A1068" s="103">
        <v>1067</v>
      </c>
      <c r="B1068" s="107" t="s">
        <v>357</v>
      </c>
      <c r="C1068" s="184" t="s">
        <v>358</v>
      </c>
      <c r="D1068" s="89" t="s">
        <v>19</v>
      </c>
      <c r="E1068" s="107" t="s">
        <v>2589</v>
      </c>
      <c r="F1068" s="107" t="s">
        <v>2519</v>
      </c>
      <c r="G1068" s="107">
        <v>2006</v>
      </c>
      <c r="H1068" s="182"/>
      <c r="I1068" s="182"/>
      <c r="J1068" s="107" t="s">
        <v>42</v>
      </c>
      <c r="K1068" s="182" t="s">
        <v>1510</v>
      </c>
      <c r="L1068" s="187" t="s">
        <v>7583</v>
      </c>
      <c r="M1068" s="187" t="s">
        <v>7583</v>
      </c>
      <c r="N1068" s="182" t="s">
        <v>26</v>
      </c>
      <c r="O1068" s="182" t="s">
        <v>1510</v>
      </c>
      <c r="P1068" s="108"/>
      <c r="Q1068" s="108"/>
      <c r="R1068" s="108"/>
      <c r="S1068" s="107" t="s">
        <v>2710</v>
      </c>
    </row>
    <row r="1069" spans="1:19">
      <c r="A1069" s="103">
        <v>1068</v>
      </c>
      <c r="B1069" s="107" t="s">
        <v>357</v>
      </c>
      <c r="C1069" s="184" t="s">
        <v>358</v>
      </c>
      <c r="D1069" s="89" t="s">
        <v>19</v>
      </c>
      <c r="E1069" s="107" t="s">
        <v>2589</v>
      </c>
      <c r="F1069" s="107" t="s">
        <v>2519</v>
      </c>
      <c r="G1069" s="107">
        <v>2005</v>
      </c>
      <c r="H1069" s="182"/>
      <c r="I1069" s="182"/>
      <c r="J1069" s="107" t="s">
        <v>42</v>
      </c>
      <c r="K1069" s="182" t="s">
        <v>1510</v>
      </c>
      <c r="L1069" s="187" t="s">
        <v>7584</v>
      </c>
      <c r="M1069" s="187" t="s">
        <v>7584</v>
      </c>
      <c r="N1069" s="182" t="s">
        <v>26</v>
      </c>
      <c r="O1069" s="182" t="s">
        <v>1510</v>
      </c>
      <c r="P1069" s="108"/>
      <c r="Q1069" s="108"/>
      <c r="R1069" s="108"/>
      <c r="S1069" s="107" t="s">
        <v>2710</v>
      </c>
    </row>
    <row r="1070" spans="1:19">
      <c r="A1070" s="103">
        <v>1069</v>
      </c>
      <c r="B1070" s="107" t="s">
        <v>357</v>
      </c>
      <c r="C1070" s="184" t="s">
        <v>358</v>
      </c>
      <c r="D1070" s="89" t="s">
        <v>19</v>
      </c>
      <c r="E1070" s="107" t="s">
        <v>7585</v>
      </c>
      <c r="F1070" s="107" t="s">
        <v>2519</v>
      </c>
      <c r="G1070" s="107">
        <v>2006</v>
      </c>
      <c r="H1070" s="182"/>
      <c r="I1070" s="182"/>
      <c r="J1070" s="107" t="s">
        <v>42</v>
      </c>
      <c r="K1070" s="182" t="s">
        <v>1510</v>
      </c>
      <c r="L1070" s="187" t="s">
        <v>7586</v>
      </c>
      <c r="M1070" s="187" t="s">
        <v>7586</v>
      </c>
      <c r="N1070" s="182" t="s">
        <v>26</v>
      </c>
      <c r="O1070" s="182" t="s">
        <v>1510</v>
      </c>
      <c r="P1070" s="108"/>
      <c r="Q1070" s="108"/>
      <c r="R1070" s="108"/>
      <c r="S1070" s="107" t="s">
        <v>2710</v>
      </c>
    </row>
    <row r="1071" spans="1:19">
      <c r="A1071" s="103">
        <v>1070</v>
      </c>
      <c r="B1071" s="107" t="s">
        <v>357</v>
      </c>
      <c r="C1071" s="184" t="s">
        <v>358</v>
      </c>
      <c r="D1071" s="89" t="s">
        <v>19</v>
      </c>
      <c r="E1071" s="107" t="s">
        <v>2591</v>
      </c>
      <c r="F1071" s="107" t="s">
        <v>2519</v>
      </c>
      <c r="G1071" s="107">
        <v>2006</v>
      </c>
      <c r="H1071" s="182"/>
      <c r="I1071" s="182"/>
      <c r="J1071" s="107" t="s">
        <v>42</v>
      </c>
      <c r="K1071" s="182" t="s">
        <v>1510</v>
      </c>
      <c r="L1071" s="187" t="s">
        <v>7587</v>
      </c>
      <c r="M1071" s="187" t="s">
        <v>7587</v>
      </c>
      <c r="N1071" s="182" t="s">
        <v>26</v>
      </c>
      <c r="O1071" s="182" t="s">
        <v>1510</v>
      </c>
      <c r="P1071" s="108"/>
      <c r="Q1071" s="108"/>
      <c r="R1071" s="108"/>
      <c r="S1071" s="107" t="s">
        <v>2710</v>
      </c>
    </row>
    <row r="1072" spans="1:19">
      <c r="A1072" s="103">
        <v>1071</v>
      </c>
      <c r="B1072" s="107" t="s">
        <v>357</v>
      </c>
      <c r="C1072" s="184" t="s">
        <v>358</v>
      </c>
      <c r="D1072" s="89" t="s">
        <v>19</v>
      </c>
      <c r="E1072" s="107" t="s">
        <v>2591</v>
      </c>
      <c r="F1072" s="107" t="s">
        <v>2519</v>
      </c>
      <c r="G1072" s="107">
        <v>2007</v>
      </c>
      <c r="H1072" s="182"/>
      <c r="I1072" s="182"/>
      <c r="J1072" s="107" t="s">
        <v>42</v>
      </c>
      <c r="K1072" s="182" t="s">
        <v>1510</v>
      </c>
      <c r="L1072" s="187" t="s">
        <v>7588</v>
      </c>
      <c r="M1072" s="187" t="s">
        <v>7588</v>
      </c>
      <c r="N1072" s="182" t="s">
        <v>26</v>
      </c>
      <c r="O1072" s="182" t="s">
        <v>1510</v>
      </c>
      <c r="P1072" s="108"/>
      <c r="Q1072" s="108"/>
      <c r="R1072" s="108"/>
      <c r="S1072" s="107" t="s">
        <v>2710</v>
      </c>
    </row>
    <row r="1073" spans="1:19">
      <c r="A1073" s="103">
        <v>1072</v>
      </c>
      <c r="B1073" s="107" t="s">
        <v>357</v>
      </c>
      <c r="C1073" s="184" t="s">
        <v>358</v>
      </c>
      <c r="D1073" s="89" t="s">
        <v>19</v>
      </c>
      <c r="E1073" s="107" t="s">
        <v>2591</v>
      </c>
      <c r="F1073" s="107" t="s">
        <v>2519</v>
      </c>
      <c r="G1073" s="107">
        <v>2005</v>
      </c>
      <c r="H1073" s="182"/>
      <c r="I1073" s="182"/>
      <c r="J1073" s="107" t="s">
        <v>42</v>
      </c>
      <c r="K1073" s="182" t="s">
        <v>1510</v>
      </c>
      <c r="L1073" s="187" t="s">
        <v>7589</v>
      </c>
      <c r="M1073" s="187" t="s">
        <v>7589</v>
      </c>
      <c r="N1073" s="182" t="s">
        <v>26</v>
      </c>
      <c r="O1073" s="182" t="s">
        <v>1510</v>
      </c>
      <c r="P1073" s="108"/>
      <c r="Q1073" s="108"/>
      <c r="R1073" s="108"/>
      <c r="S1073" s="107" t="s">
        <v>2710</v>
      </c>
    </row>
    <row r="1074" spans="1:19">
      <c r="A1074" s="103">
        <v>1073</v>
      </c>
      <c r="B1074" s="107" t="s">
        <v>357</v>
      </c>
      <c r="C1074" s="184" t="s">
        <v>358</v>
      </c>
      <c r="D1074" s="89" t="s">
        <v>19</v>
      </c>
      <c r="E1074" s="107" t="s">
        <v>2591</v>
      </c>
      <c r="F1074" s="107" t="s">
        <v>2519</v>
      </c>
      <c r="G1074" s="107">
        <v>2005</v>
      </c>
      <c r="H1074" s="182"/>
      <c r="I1074" s="182"/>
      <c r="J1074" s="107" t="s">
        <v>42</v>
      </c>
      <c r="K1074" s="182" t="s">
        <v>1510</v>
      </c>
      <c r="L1074" s="187" t="s">
        <v>7590</v>
      </c>
      <c r="M1074" s="187" t="s">
        <v>7590</v>
      </c>
      <c r="N1074" s="182" t="s">
        <v>26</v>
      </c>
      <c r="O1074" s="182" t="s">
        <v>1510</v>
      </c>
      <c r="P1074" s="108"/>
      <c r="Q1074" s="108"/>
      <c r="R1074" s="108"/>
      <c r="S1074" s="107" t="s">
        <v>2710</v>
      </c>
    </row>
    <row r="1075" spans="1:19">
      <c r="A1075" s="103">
        <v>1074</v>
      </c>
      <c r="B1075" s="107" t="s">
        <v>357</v>
      </c>
      <c r="C1075" s="184" t="s">
        <v>358</v>
      </c>
      <c r="D1075" s="89" t="s">
        <v>19</v>
      </c>
      <c r="E1075" s="107" t="s">
        <v>7591</v>
      </c>
      <c r="F1075" s="107" t="s">
        <v>2519</v>
      </c>
      <c r="G1075" s="107">
        <v>2006</v>
      </c>
      <c r="H1075" s="182"/>
      <c r="I1075" s="182"/>
      <c r="J1075" s="107" t="s">
        <v>42</v>
      </c>
      <c r="K1075" s="182" t="s">
        <v>1510</v>
      </c>
      <c r="L1075" s="187" t="s">
        <v>7592</v>
      </c>
      <c r="M1075" s="187" t="s">
        <v>7592</v>
      </c>
      <c r="N1075" s="182" t="s">
        <v>26</v>
      </c>
      <c r="O1075" s="182" t="s">
        <v>1510</v>
      </c>
      <c r="P1075" s="108"/>
      <c r="Q1075" s="108"/>
      <c r="R1075" s="108"/>
      <c r="S1075" s="107" t="s">
        <v>2710</v>
      </c>
    </row>
    <row r="1076" spans="1:19">
      <c r="A1076" s="103">
        <v>1075</v>
      </c>
      <c r="B1076" s="107" t="s">
        <v>357</v>
      </c>
      <c r="C1076" s="184" t="s">
        <v>358</v>
      </c>
      <c r="D1076" s="89" t="s">
        <v>19</v>
      </c>
      <c r="E1076" s="107" t="s">
        <v>7591</v>
      </c>
      <c r="F1076" s="107" t="s">
        <v>2519</v>
      </c>
      <c r="G1076" s="107">
        <v>2007</v>
      </c>
      <c r="H1076" s="182"/>
      <c r="I1076" s="182"/>
      <c r="J1076" s="107" t="s">
        <v>42</v>
      </c>
      <c r="K1076" s="182" t="s">
        <v>1510</v>
      </c>
      <c r="L1076" s="187" t="s">
        <v>7593</v>
      </c>
      <c r="M1076" s="187" t="s">
        <v>7593</v>
      </c>
      <c r="N1076" s="182" t="s">
        <v>26</v>
      </c>
      <c r="O1076" s="182" t="s">
        <v>1510</v>
      </c>
      <c r="P1076" s="108"/>
      <c r="Q1076" s="108"/>
      <c r="R1076" s="108"/>
      <c r="S1076" s="107" t="s">
        <v>2710</v>
      </c>
    </row>
    <row r="1077" spans="1:19">
      <c r="A1077" s="103">
        <v>1076</v>
      </c>
      <c r="B1077" s="107" t="s">
        <v>357</v>
      </c>
      <c r="C1077" s="184" t="s">
        <v>358</v>
      </c>
      <c r="D1077" s="89" t="s">
        <v>19</v>
      </c>
      <c r="E1077" s="107" t="s">
        <v>7591</v>
      </c>
      <c r="F1077" s="107" t="s">
        <v>2519</v>
      </c>
      <c r="G1077" s="107">
        <v>2007</v>
      </c>
      <c r="H1077" s="182"/>
      <c r="I1077" s="182"/>
      <c r="J1077" s="107" t="s">
        <v>42</v>
      </c>
      <c r="K1077" s="182" t="s">
        <v>1510</v>
      </c>
      <c r="L1077" s="187" t="s">
        <v>7594</v>
      </c>
      <c r="M1077" s="187" t="s">
        <v>7594</v>
      </c>
      <c r="N1077" s="182" t="s">
        <v>26</v>
      </c>
      <c r="O1077" s="182" t="s">
        <v>1510</v>
      </c>
      <c r="P1077" s="108"/>
      <c r="Q1077" s="108"/>
      <c r="R1077" s="108"/>
      <c r="S1077" s="107" t="s">
        <v>2710</v>
      </c>
    </row>
    <row r="1078" spans="1:19">
      <c r="A1078" s="103">
        <v>1077</v>
      </c>
      <c r="B1078" s="107" t="s">
        <v>357</v>
      </c>
      <c r="C1078" s="184" t="s">
        <v>358</v>
      </c>
      <c r="D1078" s="89" t="s">
        <v>19</v>
      </c>
      <c r="E1078" s="107" t="s">
        <v>7591</v>
      </c>
      <c r="F1078" s="107" t="s">
        <v>2519</v>
      </c>
      <c r="G1078" s="107">
        <v>2005</v>
      </c>
      <c r="H1078" s="182"/>
      <c r="I1078" s="182"/>
      <c r="J1078" s="107" t="s">
        <v>42</v>
      </c>
      <c r="K1078" s="182" t="s">
        <v>1510</v>
      </c>
      <c r="L1078" s="187" t="s">
        <v>7595</v>
      </c>
      <c r="M1078" s="187" t="s">
        <v>7595</v>
      </c>
      <c r="N1078" s="182" t="s">
        <v>26</v>
      </c>
      <c r="O1078" s="182" t="s">
        <v>1510</v>
      </c>
      <c r="P1078" s="108"/>
      <c r="Q1078" s="108"/>
      <c r="R1078" s="108"/>
      <c r="S1078" s="107" t="s">
        <v>2710</v>
      </c>
    </row>
    <row r="1079" spans="1:19">
      <c r="A1079" s="103">
        <v>1078</v>
      </c>
      <c r="B1079" s="107" t="s">
        <v>357</v>
      </c>
      <c r="C1079" s="184" t="s">
        <v>358</v>
      </c>
      <c r="D1079" s="89" t="s">
        <v>19</v>
      </c>
      <c r="E1079" s="107" t="s">
        <v>7596</v>
      </c>
      <c r="F1079" s="107" t="s">
        <v>2519</v>
      </c>
      <c r="G1079" s="107">
        <v>2005</v>
      </c>
      <c r="H1079" s="182"/>
      <c r="I1079" s="182"/>
      <c r="J1079" s="107" t="s">
        <v>42</v>
      </c>
      <c r="K1079" s="182" t="s">
        <v>1510</v>
      </c>
      <c r="L1079" s="187" t="s">
        <v>7597</v>
      </c>
      <c r="M1079" s="187" t="s">
        <v>7597</v>
      </c>
      <c r="N1079" s="182" t="s">
        <v>26</v>
      </c>
      <c r="O1079" s="182" t="s">
        <v>1510</v>
      </c>
      <c r="P1079" s="108"/>
      <c r="Q1079" s="108"/>
      <c r="R1079" s="108"/>
      <c r="S1079" s="107" t="s">
        <v>2710</v>
      </c>
    </row>
    <row r="1080" spans="1:19">
      <c r="A1080" s="103">
        <v>1079</v>
      </c>
      <c r="B1080" s="107" t="s">
        <v>357</v>
      </c>
      <c r="C1080" s="184" t="s">
        <v>358</v>
      </c>
      <c r="D1080" s="89" t="s">
        <v>19</v>
      </c>
      <c r="E1080" s="107" t="s">
        <v>7596</v>
      </c>
      <c r="F1080" s="107" t="s">
        <v>2519</v>
      </c>
      <c r="G1080" s="107">
        <v>2005</v>
      </c>
      <c r="H1080" s="182"/>
      <c r="I1080" s="182"/>
      <c r="J1080" s="107" t="s">
        <v>42</v>
      </c>
      <c r="K1080" s="182" t="s">
        <v>1510</v>
      </c>
      <c r="L1080" s="187" t="s">
        <v>7598</v>
      </c>
      <c r="M1080" s="187" t="s">
        <v>7598</v>
      </c>
      <c r="N1080" s="182" t="s">
        <v>26</v>
      </c>
      <c r="O1080" s="182" t="s">
        <v>1510</v>
      </c>
      <c r="P1080" s="108"/>
      <c r="Q1080" s="108"/>
      <c r="R1080" s="108"/>
      <c r="S1080" s="107" t="s">
        <v>2710</v>
      </c>
    </row>
    <row r="1081" spans="1:19">
      <c r="A1081" s="103">
        <v>1080</v>
      </c>
      <c r="B1081" s="107" t="s">
        <v>357</v>
      </c>
      <c r="C1081" s="184" t="s">
        <v>358</v>
      </c>
      <c r="D1081" s="89" t="s">
        <v>19</v>
      </c>
      <c r="E1081" s="107" t="s">
        <v>7596</v>
      </c>
      <c r="F1081" s="107" t="s">
        <v>2519</v>
      </c>
      <c r="G1081" s="107">
        <v>2005</v>
      </c>
      <c r="H1081" s="182"/>
      <c r="I1081" s="182"/>
      <c r="J1081" s="107" t="s">
        <v>42</v>
      </c>
      <c r="K1081" s="182" t="s">
        <v>1510</v>
      </c>
      <c r="L1081" s="187" t="s">
        <v>7599</v>
      </c>
      <c r="M1081" s="187" t="s">
        <v>7599</v>
      </c>
      <c r="N1081" s="182" t="s">
        <v>26</v>
      </c>
      <c r="O1081" s="182" t="s">
        <v>1510</v>
      </c>
      <c r="P1081" s="108"/>
      <c r="Q1081" s="108"/>
      <c r="R1081" s="108"/>
      <c r="S1081" s="107" t="s">
        <v>2710</v>
      </c>
    </row>
    <row r="1082" spans="1:19">
      <c r="A1082" s="103">
        <v>1081</v>
      </c>
      <c r="B1082" s="107" t="s">
        <v>357</v>
      </c>
      <c r="C1082" s="184" t="s">
        <v>358</v>
      </c>
      <c r="D1082" s="89" t="s">
        <v>19</v>
      </c>
      <c r="E1082" s="107" t="s">
        <v>7596</v>
      </c>
      <c r="F1082" s="107" t="s">
        <v>2519</v>
      </c>
      <c r="G1082" s="107">
        <v>2005</v>
      </c>
      <c r="H1082" s="182"/>
      <c r="I1082" s="182"/>
      <c r="J1082" s="107" t="s">
        <v>42</v>
      </c>
      <c r="K1082" s="182" t="s">
        <v>1510</v>
      </c>
      <c r="L1082" s="187" t="s">
        <v>7600</v>
      </c>
      <c r="M1082" s="187" t="s">
        <v>7600</v>
      </c>
      <c r="N1082" s="182" t="s">
        <v>26</v>
      </c>
      <c r="O1082" s="182" t="s">
        <v>1510</v>
      </c>
      <c r="P1082" s="108"/>
      <c r="Q1082" s="108"/>
      <c r="R1082" s="108"/>
      <c r="S1082" s="107" t="s">
        <v>2710</v>
      </c>
    </row>
    <row r="1083" spans="1:19">
      <c r="A1083" s="103">
        <v>1082</v>
      </c>
      <c r="B1083" s="107" t="s">
        <v>357</v>
      </c>
      <c r="C1083" s="184" t="s">
        <v>358</v>
      </c>
      <c r="D1083" s="89" t="s">
        <v>19</v>
      </c>
      <c r="E1083" s="107" t="s">
        <v>7596</v>
      </c>
      <c r="F1083" s="107" t="s">
        <v>2519</v>
      </c>
      <c r="G1083" s="107">
        <v>2005</v>
      </c>
      <c r="H1083" s="182"/>
      <c r="I1083" s="182"/>
      <c r="J1083" s="107" t="s">
        <v>42</v>
      </c>
      <c r="K1083" s="182" t="s">
        <v>1510</v>
      </c>
      <c r="L1083" s="187" t="s">
        <v>7601</v>
      </c>
      <c r="M1083" s="187" t="s">
        <v>7601</v>
      </c>
      <c r="N1083" s="182" t="s">
        <v>26</v>
      </c>
      <c r="O1083" s="182" t="s">
        <v>1510</v>
      </c>
      <c r="P1083" s="108"/>
      <c r="Q1083" s="108"/>
      <c r="R1083" s="108"/>
      <c r="S1083" s="107" t="s">
        <v>2710</v>
      </c>
    </row>
    <row r="1084" spans="1:19">
      <c r="A1084" s="103">
        <v>1083</v>
      </c>
      <c r="B1084" s="107" t="s">
        <v>357</v>
      </c>
      <c r="C1084" s="184" t="s">
        <v>358</v>
      </c>
      <c r="D1084" s="89" t="s">
        <v>19</v>
      </c>
      <c r="E1084" s="107" t="s">
        <v>7596</v>
      </c>
      <c r="F1084" s="107" t="s">
        <v>2519</v>
      </c>
      <c r="G1084" s="107">
        <v>2005</v>
      </c>
      <c r="H1084" s="182"/>
      <c r="I1084" s="182"/>
      <c r="J1084" s="107" t="s">
        <v>42</v>
      </c>
      <c r="K1084" s="182" t="s">
        <v>1510</v>
      </c>
      <c r="L1084" s="187" t="s">
        <v>7602</v>
      </c>
      <c r="M1084" s="187" t="s">
        <v>7602</v>
      </c>
      <c r="N1084" s="182" t="s">
        <v>26</v>
      </c>
      <c r="O1084" s="182" t="s">
        <v>1510</v>
      </c>
      <c r="P1084" s="108"/>
      <c r="Q1084" s="108"/>
      <c r="R1084" s="108"/>
      <c r="S1084" s="107" t="s">
        <v>2710</v>
      </c>
    </row>
    <row r="1085" spans="1:19">
      <c r="A1085" s="103">
        <v>1084</v>
      </c>
      <c r="B1085" s="107" t="s">
        <v>357</v>
      </c>
      <c r="C1085" s="184" t="s">
        <v>358</v>
      </c>
      <c r="D1085" s="89" t="s">
        <v>19</v>
      </c>
      <c r="E1085" s="107" t="s">
        <v>7596</v>
      </c>
      <c r="F1085" s="107" t="s">
        <v>2519</v>
      </c>
      <c r="G1085" s="107">
        <v>2005</v>
      </c>
      <c r="H1085" s="182"/>
      <c r="I1085" s="182"/>
      <c r="J1085" s="107" t="s">
        <v>42</v>
      </c>
      <c r="K1085" s="182" t="s">
        <v>1510</v>
      </c>
      <c r="L1085" s="187" t="s">
        <v>7603</v>
      </c>
      <c r="M1085" s="187" t="s">
        <v>7603</v>
      </c>
      <c r="N1085" s="182" t="s">
        <v>26</v>
      </c>
      <c r="O1085" s="182" t="s">
        <v>1510</v>
      </c>
      <c r="P1085" s="108"/>
      <c r="Q1085" s="108"/>
      <c r="R1085" s="108"/>
      <c r="S1085" s="107" t="s">
        <v>2710</v>
      </c>
    </row>
    <row r="1086" spans="1:19">
      <c r="A1086" s="103">
        <v>1085</v>
      </c>
      <c r="B1086" s="107" t="s">
        <v>357</v>
      </c>
      <c r="C1086" s="184" t="s">
        <v>358</v>
      </c>
      <c r="D1086" s="89" t="s">
        <v>19</v>
      </c>
      <c r="E1086" s="107" t="s">
        <v>7596</v>
      </c>
      <c r="F1086" s="107" t="s">
        <v>2519</v>
      </c>
      <c r="G1086" s="107">
        <v>2005</v>
      </c>
      <c r="H1086" s="182"/>
      <c r="I1086" s="182"/>
      <c r="J1086" s="107" t="s">
        <v>42</v>
      </c>
      <c r="K1086" s="182" t="s">
        <v>1510</v>
      </c>
      <c r="L1086" s="187" t="s">
        <v>7604</v>
      </c>
      <c r="M1086" s="187" t="s">
        <v>7604</v>
      </c>
      <c r="N1086" s="182" t="s">
        <v>26</v>
      </c>
      <c r="O1086" s="182" t="s">
        <v>1510</v>
      </c>
      <c r="P1086" s="108"/>
      <c r="Q1086" s="108"/>
      <c r="R1086" s="108"/>
      <c r="S1086" s="107" t="s">
        <v>2710</v>
      </c>
    </row>
    <row r="1087" spans="1:19">
      <c r="A1087" s="103">
        <v>1086</v>
      </c>
      <c r="B1087" s="107" t="s">
        <v>357</v>
      </c>
      <c r="C1087" s="184" t="s">
        <v>358</v>
      </c>
      <c r="D1087" s="89" t="s">
        <v>19</v>
      </c>
      <c r="E1087" s="107" t="s">
        <v>7596</v>
      </c>
      <c r="F1087" s="107" t="s">
        <v>2519</v>
      </c>
      <c r="G1087" s="107">
        <v>2005</v>
      </c>
      <c r="H1087" s="182"/>
      <c r="I1087" s="182"/>
      <c r="J1087" s="107" t="s">
        <v>42</v>
      </c>
      <c r="K1087" s="182" t="s">
        <v>1510</v>
      </c>
      <c r="L1087" s="187" t="s">
        <v>7605</v>
      </c>
      <c r="M1087" s="187" t="s">
        <v>7605</v>
      </c>
      <c r="N1087" s="182" t="s">
        <v>26</v>
      </c>
      <c r="O1087" s="182" t="s">
        <v>1510</v>
      </c>
      <c r="P1087" s="108"/>
      <c r="Q1087" s="108"/>
      <c r="R1087" s="108"/>
      <c r="S1087" s="107" t="s">
        <v>2710</v>
      </c>
    </row>
    <row r="1088" spans="1:19">
      <c r="A1088" s="103">
        <v>1087</v>
      </c>
      <c r="B1088" s="107" t="s">
        <v>357</v>
      </c>
      <c r="C1088" s="184" t="s">
        <v>358</v>
      </c>
      <c r="D1088" s="89" t="s">
        <v>19</v>
      </c>
      <c r="E1088" s="107" t="s">
        <v>7596</v>
      </c>
      <c r="F1088" s="107" t="s">
        <v>2519</v>
      </c>
      <c r="G1088" s="107">
        <v>2005</v>
      </c>
      <c r="H1088" s="182"/>
      <c r="I1088" s="182"/>
      <c r="J1088" s="107" t="s">
        <v>42</v>
      </c>
      <c r="K1088" s="182" t="s">
        <v>1510</v>
      </c>
      <c r="L1088" s="187" t="s">
        <v>7606</v>
      </c>
      <c r="M1088" s="187" t="s">
        <v>7606</v>
      </c>
      <c r="N1088" s="182" t="s">
        <v>26</v>
      </c>
      <c r="O1088" s="182" t="s">
        <v>1510</v>
      </c>
      <c r="P1088" s="108"/>
      <c r="Q1088" s="108"/>
      <c r="R1088" s="108"/>
      <c r="S1088" s="107" t="s">
        <v>2710</v>
      </c>
    </row>
    <row r="1089" spans="1:19">
      <c r="A1089" s="103">
        <v>1088</v>
      </c>
      <c r="B1089" s="107" t="s">
        <v>357</v>
      </c>
      <c r="C1089" s="184" t="s">
        <v>358</v>
      </c>
      <c r="D1089" s="89" t="s">
        <v>19</v>
      </c>
      <c r="E1089" s="107" t="s">
        <v>7596</v>
      </c>
      <c r="F1089" s="107" t="s">
        <v>2519</v>
      </c>
      <c r="G1089" s="107">
        <v>2005</v>
      </c>
      <c r="H1089" s="182"/>
      <c r="I1089" s="182"/>
      <c r="J1089" s="107" t="s">
        <v>42</v>
      </c>
      <c r="K1089" s="182" t="s">
        <v>1510</v>
      </c>
      <c r="L1089" s="187" t="s">
        <v>7607</v>
      </c>
      <c r="M1089" s="187" t="s">
        <v>7607</v>
      </c>
      <c r="N1089" s="182" t="s">
        <v>26</v>
      </c>
      <c r="O1089" s="182" t="s">
        <v>1510</v>
      </c>
      <c r="P1089" s="108"/>
      <c r="Q1089" s="108"/>
      <c r="R1089" s="108"/>
      <c r="S1089" s="107" t="s">
        <v>2710</v>
      </c>
    </row>
    <row r="1090" spans="1:19">
      <c r="A1090" s="103">
        <v>1089</v>
      </c>
      <c r="B1090" s="107" t="s">
        <v>357</v>
      </c>
      <c r="C1090" s="184" t="s">
        <v>358</v>
      </c>
      <c r="D1090" s="89" t="s">
        <v>19</v>
      </c>
      <c r="E1090" s="107" t="s">
        <v>7596</v>
      </c>
      <c r="F1090" s="107" t="s">
        <v>2519</v>
      </c>
      <c r="G1090" s="107">
        <v>2005</v>
      </c>
      <c r="H1090" s="182"/>
      <c r="I1090" s="182"/>
      <c r="J1090" s="107" t="s">
        <v>42</v>
      </c>
      <c r="K1090" s="182" t="s">
        <v>1510</v>
      </c>
      <c r="L1090" s="187" t="s">
        <v>7608</v>
      </c>
      <c r="M1090" s="187" t="s">
        <v>7608</v>
      </c>
      <c r="N1090" s="182" t="s">
        <v>26</v>
      </c>
      <c r="O1090" s="182" t="s">
        <v>1510</v>
      </c>
      <c r="P1090" s="108"/>
      <c r="Q1090" s="108"/>
      <c r="R1090" s="108"/>
      <c r="S1090" s="107" t="s">
        <v>2710</v>
      </c>
    </row>
    <row r="1091" spans="1:19">
      <c r="A1091" s="103">
        <v>1090</v>
      </c>
      <c r="B1091" s="107" t="s">
        <v>357</v>
      </c>
      <c r="C1091" s="184" t="s">
        <v>358</v>
      </c>
      <c r="D1091" s="89" t="s">
        <v>19</v>
      </c>
      <c r="E1091" s="107" t="s">
        <v>7596</v>
      </c>
      <c r="F1091" s="107" t="s">
        <v>2519</v>
      </c>
      <c r="G1091" s="107">
        <v>2005</v>
      </c>
      <c r="H1091" s="182"/>
      <c r="I1091" s="182"/>
      <c r="J1091" s="107" t="s">
        <v>42</v>
      </c>
      <c r="K1091" s="182" t="s">
        <v>1510</v>
      </c>
      <c r="L1091" s="187" t="s">
        <v>7609</v>
      </c>
      <c r="M1091" s="187" t="s">
        <v>7609</v>
      </c>
      <c r="N1091" s="182" t="s">
        <v>26</v>
      </c>
      <c r="O1091" s="182" t="s">
        <v>1510</v>
      </c>
      <c r="P1091" s="108"/>
      <c r="Q1091" s="108"/>
      <c r="R1091" s="108"/>
      <c r="S1091" s="107" t="s">
        <v>2710</v>
      </c>
    </row>
    <row r="1092" spans="1:19">
      <c r="A1092" s="103">
        <v>1091</v>
      </c>
      <c r="B1092" s="107" t="s">
        <v>357</v>
      </c>
      <c r="C1092" s="184" t="s">
        <v>358</v>
      </c>
      <c r="D1092" s="89" t="s">
        <v>19</v>
      </c>
      <c r="E1092" s="107" t="s">
        <v>7596</v>
      </c>
      <c r="F1092" s="107" t="s">
        <v>2519</v>
      </c>
      <c r="G1092" s="107">
        <v>2005</v>
      </c>
      <c r="H1092" s="182"/>
      <c r="I1092" s="182"/>
      <c r="J1092" s="107" t="s">
        <v>42</v>
      </c>
      <c r="K1092" s="182" t="s">
        <v>1510</v>
      </c>
      <c r="L1092" s="187" t="s">
        <v>7610</v>
      </c>
      <c r="M1092" s="187" t="s">
        <v>7610</v>
      </c>
      <c r="N1092" s="182" t="s">
        <v>26</v>
      </c>
      <c r="O1092" s="182" t="s">
        <v>1510</v>
      </c>
      <c r="P1092" s="108"/>
      <c r="Q1092" s="108"/>
      <c r="R1092" s="108"/>
      <c r="S1092" s="107" t="s">
        <v>2710</v>
      </c>
    </row>
    <row r="1093" spans="1:19">
      <c r="A1093" s="103">
        <v>1092</v>
      </c>
      <c r="B1093" s="107" t="s">
        <v>357</v>
      </c>
      <c r="C1093" s="184" t="s">
        <v>358</v>
      </c>
      <c r="D1093" s="89" t="s">
        <v>19</v>
      </c>
      <c r="E1093" s="107" t="s">
        <v>7596</v>
      </c>
      <c r="F1093" s="107" t="s">
        <v>2519</v>
      </c>
      <c r="G1093" s="107">
        <v>2005</v>
      </c>
      <c r="H1093" s="182"/>
      <c r="I1093" s="182"/>
      <c r="J1093" s="107" t="s">
        <v>42</v>
      </c>
      <c r="K1093" s="182" t="s">
        <v>1510</v>
      </c>
      <c r="L1093" s="187" t="s">
        <v>7611</v>
      </c>
      <c r="M1093" s="187" t="s">
        <v>7611</v>
      </c>
      <c r="N1093" s="182" t="s">
        <v>26</v>
      </c>
      <c r="O1093" s="182" t="s">
        <v>1510</v>
      </c>
      <c r="P1093" s="108"/>
      <c r="Q1093" s="108"/>
      <c r="R1093" s="108"/>
      <c r="S1093" s="107" t="s">
        <v>2710</v>
      </c>
    </row>
    <row r="1094" spans="1:19">
      <c r="A1094" s="103">
        <v>1093</v>
      </c>
      <c r="B1094" s="107" t="s">
        <v>357</v>
      </c>
      <c r="C1094" s="184" t="s">
        <v>358</v>
      </c>
      <c r="D1094" s="89" t="s">
        <v>19</v>
      </c>
      <c r="E1094" s="107" t="s">
        <v>7612</v>
      </c>
      <c r="F1094" s="107" t="s">
        <v>2519</v>
      </c>
      <c r="G1094" s="107">
        <v>2006</v>
      </c>
      <c r="H1094" s="182"/>
      <c r="I1094" s="182"/>
      <c r="J1094" s="107" t="s">
        <v>42</v>
      </c>
      <c r="K1094" s="182" t="s">
        <v>1510</v>
      </c>
      <c r="L1094" s="187" t="s">
        <v>7613</v>
      </c>
      <c r="M1094" s="187" t="s">
        <v>7613</v>
      </c>
      <c r="N1094" s="182" t="s">
        <v>26</v>
      </c>
      <c r="O1094" s="182" t="s">
        <v>1510</v>
      </c>
      <c r="P1094" s="108"/>
      <c r="Q1094" s="108"/>
      <c r="R1094" s="108"/>
      <c r="S1094" s="107" t="s">
        <v>2710</v>
      </c>
    </row>
    <row r="1095" spans="1:19">
      <c r="A1095" s="103">
        <v>1094</v>
      </c>
      <c r="B1095" s="107" t="s">
        <v>357</v>
      </c>
      <c r="C1095" s="184" t="s">
        <v>358</v>
      </c>
      <c r="D1095" s="89" t="s">
        <v>19</v>
      </c>
      <c r="E1095" s="107" t="s">
        <v>7612</v>
      </c>
      <c r="F1095" s="107" t="s">
        <v>2519</v>
      </c>
      <c r="G1095" s="107">
        <v>2006</v>
      </c>
      <c r="H1095" s="182"/>
      <c r="I1095" s="182"/>
      <c r="J1095" s="107" t="s">
        <v>42</v>
      </c>
      <c r="K1095" s="182" t="s">
        <v>1510</v>
      </c>
      <c r="L1095" s="187" t="s">
        <v>7614</v>
      </c>
      <c r="M1095" s="187" t="s">
        <v>7614</v>
      </c>
      <c r="N1095" s="182" t="s">
        <v>26</v>
      </c>
      <c r="O1095" s="182" t="s">
        <v>1510</v>
      </c>
      <c r="P1095" s="108"/>
      <c r="Q1095" s="108"/>
      <c r="R1095" s="108"/>
      <c r="S1095" s="107" t="s">
        <v>2710</v>
      </c>
    </row>
    <row r="1096" spans="1:19">
      <c r="A1096" s="103">
        <v>1095</v>
      </c>
      <c r="B1096" s="107" t="s">
        <v>357</v>
      </c>
      <c r="C1096" s="184" t="s">
        <v>358</v>
      </c>
      <c r="D1096" s="89" t="s">
        <v>19</v>
      </c>
      <c r="E1096" s="107" t="s">
        <v>7612</v>
      </c>
      <c r="F1096" s="107" t="s">
        <v>2519</v>
      </c>
      <c r="G1096" s="107">
        <v>2006</v>
      </c>
      <c r="H1096" s="182"/>
      <c r="I1096" s="182"/>
      <c r="J1096" s="107" t="s">
        <v>42</v>
      </c>
      <c r="K1096" s="182" t="s">
        <v>1510</v>
      </c>
      <c r="L1096" s="187" t="s">
        <v>7615</v>
      </c>
      <c r="M1096" s="187" t="s">
        <v>7615</v>
      </c>
      <c r="N1096" s="182" t="s">
        <v>26</v>
      </c>
      <c r="O1096" s="182" t="s">
        <v>1510</v>
      </c>
      <c r="P1096" s="108"/>
      <c r="Q1096" s="108"/>
      <c r="R1096" s="108"/>
      <c r="S1096" s="107" t="s">
        <v>2710</v>
      </c>
    </row>
    <row r="1097" spans="1:19">
      <c r="A1097" s="103">
        <v>1096</v>
      </c>
      <c r="B1097" s="107" t="s">
        <v>357</v>
      </c>
      <c r="C1097" s="184" t="s">
        <v>358</v>
      </c>
      <c r="D1097" s="89" t="s">
        <v>19</v>
      </c>
      <c r="E1097" s="107" t="s">
        <v>7612</v>
      </c>
      <c r="F1097" s="107" t="s">
        <v>2519</v>
      </c>
      <c r="G1097" s="107">
        <v>2005</v>
      </c>
      <c r="H1097" s="182"/>
      <c r="I1097" s="182"/>
      <c r="J1097" s="107" t="s">
        <v>42</v>
      </c>
      <c r="K1097" s="182" t="s">
        <v>1510</v>
      </c>
      <c r="L1097" s="187" t="s">
        <v>7616</v>
      </c>
      <c r="M1097" s="187" t="s">
        <v>7616</v>
      </c>
      <c r="N1097" s="182" t="s">
        <v>26</v>
      </c>
      <c r="O1097" s="182" t="s">
        <v>1510</v>
      </c>
      <c r="P1097" s="108"/>
      <c r="Q1097" s="108"/>
      <c r="R1097" s="108"/>
      <c r="S1097" s="107" t="s">
        <v>2710</v>
      </c>
    </row>
    <row r="1098" spans="1:19">
      <c r="A1098" s="103">
        <v>1097</v>
      </c>
      <c r="B1098" s="107" t="s">
        <v>357</v>
      </c>
      <c r="C1098" s="184" t="s">
        <v>358</v>
      </c>
      <c r="D1098" s="89" t="s">
        <v>19</v>
      </c>
      <c r="E1098" s="107" t="s">
        <v>7612</v>
      </c>
      <c r="F1098" s="107" t="s">
        <v>2519</v>
      </c>
      <c r="G1098" s="107">
        <v>2005</v>
      </c>
      <c r="H1098" s="182"/>
      <c r="I1098" s="182"/>
      <c r="J1098" s="107" t="s">
        <v>42</v>
      </c>
      <c r="K1098" s="182" t="s">
        <v>1510</v>
      </c>
      <c r="L1098" s="187" t="s">
        <v>7617</v>
      </c>
      <c r="M1098" s="187" t="s">
        <v>7617</v>
      </c>
      <c r="N1098" s="182" t="s">
        <v>26</v>
      </c>
      <c r="O1098" s="182" t="s">
        <v>1510</v>
      </c>
      <c r="P1098" s="108"/>
      <c r="Q1098" s="108"/>
      <c r="R1098" s="108"/>
      <c r="S1098" s="107" t="s">
        <v>2710</v>
      </c>
    </row>
    <row r="1099" spans="1:19">
      <c r="A1099" s="103">
        <v>1098</v>
      </c>
      <c r="B1099" s="107" t="s">
        <v>357</v>
      </c>
      <c r="C1099" s="184" t="s">
        <v>358</v>
      </c>
      <c r="D1099" s="89" t="s">
        <v>19</v>
      </c>
      <c r="E1099" s="107" t="s">
        <v>7612</v>
      </c>
      <c r="F1099" s="107" t="s">
        <v>2519</v>
      </c>
      <c r="G1099" s="107">
        <v>2005</v>
      </c>
      <c r="H1099" s="182"/>
      <c r="I1099" s="182"/>
      <c r="J1099" s="107" t="s">
        <v>42</v>
      </c>
      <c r="K1099" s="182" t="s">
        <v>1510</v>
      </c>
      <c r="L1099" s="187" t="s">
        <v>7618</v>
      </c>
      <c r="M1099" s="187" t="s">
        <v>7618</v>
      </c>
      <c r="N1099" s="182" t="s">
        <v>26</v>
      </c>
      <c r="O1099" s="182" t="s">
        <v>1510</v>
      </c>
      <c r="P1099" s="108"/>
      <c r="Q1099" s="108"/>
      <c r="R1099" s="108"/>
      <c r="S1099" s="107" t="s">
        <v>2710</v>
      </c>
    </row>
    <row r="1100" spans="1:19">
      <c r="A1100" s="103">
        <v>1099</v>
      </c>
      <c r="B1100" s="107" t="s">
        <v>357</v>
      </c>
      <c r="C1100" s="184" t="s">
        <v>358</v>
      </c>
      <c r="D1100" s="89" t="s">
        <v>19</v>
      </c>
      <c r="E1100" s="107" t="s">
        <v>7612</v>
      </c>
      <c r="F1100" s="107" t="s">
        <v>2519</v>
      </c>
      <c r="G1100" s="107">
        <v>2006</v>
      </c>
      <c r="H1100" s="182"/>
      <c r="I1100" s="182"/>
      <c r="J1100" s="107" t="s">
        <v>42</v>
      </c>
      <c r="K1100" s="182" t="s">
        <v>1510</v>
      </c>
      <c r="L1100" s="187" t="s">
        <v>7619</v>
      </c>
      <c r="M1100" s="187" t="s">
        <v>7619</v>
      </c>
      <c r="N1100" s="182" t="s">
        <v>26</v>
      </c>
      <c r="O1100" s="182" t="s">
        <v>1510</v>
      </c>
      <c r="P1100" s="108"/>
      <c r="Q1100" s="108"/>
      <c r="R1100" s="108"/>
      <c r="S1100" s="107" t="s">
        <v>2710</v>
      </c>
    </row>
    <row r="1101" spans="1:19">
      <c r="A1101" s="103">
        <v>1100</v>
      </c>
      <c r="B1101" s="107" t="s">
        <v>357</v>
      </c>
      <c r="C1101" s="184" t="s">
        <v>358</v>
      </c>
      <c r="D1101" s="89" t="s">
        <v>19</v>
      </c>
      <c r="E1101" s="107" t="s">
        <v>7612</v>
      </c>
      <c r="F1101" s="107" t="s">
        <v>2519</v>
      </c>
      <c r="G1101" s="107">
        <v>2006</v>
      </c>
      <c r="H1101" s="182"/>
      <c r="I1101" s="182"/>
      <c r="J1101" s="107" t="s">
        <v>42</v>
      </c>
      <c r="K1101" s="182" t="s">
        <v>1510</v>
      </c>
      <c r="L1101" s="187" t="s">
        <v>7620</v>
      </c>
      <c r="M1101" s="187" t="s">
        <v>7620</v>
      </c>
      <c r="N1101" s="182" t="s">
        <v>26</v>
      </c>
      <c r="O1101" s="182" t="s">
        <v>1510</v>
      </c>
      <c r="P1101" s="108"/>
      <c r="Q1101" s="108"/>
      <c r="R1101" s="108"/>
      <c r="S1101" s="107" t="s">
        <v>2710</v>
      </c>
    </row>
    <row r="1102" spans="1:19">
      <c r="A1102" s="103">
        <v>1101</v>
      </c>
      <c r="B1102" s="107" t="s">
        <v>357</v>
      </c>
      <c r="C1102" s="184" t="s">
        <v>358</v>
      </c>
      <c r="D1102" s="89" t="s">
        <v>19</v>
      </c>
      <c r="E1102" s="107" t="s">
        <v>7612</v>
      </c>
      <c r="F1102" s="107" t="s">
        <v>2519</v>
      </c>
      <c r="G1102" s="107">
        <v>2006</v>
      </c>
      <c r="H1102" s="182"/>
      <c r="I1102" s="182"/>
      <c r="J1102" s="107" t="s">
        <v>42</v>
      </c>
      <c r="K1102" s="182" t="s">
        <v>1510</v>
      </c>
      <c r="L1102" s="187" t="s">
        <v>7621</v>
      </c>
      <c r="M1102" s="187" t="s">
        <v>7621</v>
      </c>
      <c r="N1102" s="182" t="s">
        <v>26</v>
      </c>
      <c r="O1102" s="182" t="s">
        <v>1510</v>
      </c>
      <c r="P1102" s="108"/>
      <c r="Q1102" s="108"/>
      <c r="R1102" s="108"/>
      <c r="S1102" s="107" t="s">
        <v>2710</v>
      </c>
    </row>
    <row r="1103" spans="1:19">
      <c r="A1103" s="103">
        <v>1102</v>
      </c>
      <c r="B1103" s="107" t="s">
        <v>357</v>
      </c>
      <c r="C1103" s="184" t="s">
        <v>358</v>
      </c>
      <c r="D1103" s="89" t="s">
        <v>19</v>
      </c>
      <c r="E1103" s="107" t="s">
        <v>7612</v>
      </c>
      <c r="F1103" s="107" t="s">
        <v>2519</v>
      </c>
      <c r="G1103" s="107">
        <v>2006</v>
      </c>
      <c r="H1103" s="182"/>
      <c r="I1103" s="182"/>
      <c r="J1103" s="107" t="s">
        <v>42</v>
      </c>
      <c r="K1103" s="182" t="s">
        <v>1510</v>
      </c>
      <c r="L1103" s="187" t="s">
        <v>7622</v>
      </c>
      <c r="M1103" s="187" t="s">
        <v>7622</v>
      </c>
      <c r="N1103" s="182" t="s">
        <v>26</v>
      </c>
      <c r="O1103" s="182" t="s">
        <v>1510</v>
      </c>
      <c r="P1103" s="108"/>
      <c r="Q1103" s="108"/>
      <c r="R1103" s="108"/>
      <c r="S1103" s="107" t="s">
        <v>2710</v>
      </c>
    </row>
    <row r="1104" spans="1:19">
      <c r="A1104" s="103">
        <v>1103</v>
      </c>
      <c r="B1104" s="107" t="s">
        <v>357</v>
      </c>
      <c r="C1104" s="184" t="s">
        <v>358</v>
      </c>
      <c r="D1104" s="89" t="s">
        <v>19</v>
      </c>
      <c r="E1104" s="107" t="s">
        <v>7612</v>
      </c>
      <c r="F1104" s="107" t="s">
        <v>2519</v>
      </c>
      <c r="G1104" s="107">
        <v>2006</v>
      </c>
      <c r="H1104" s="182"/>
      <c r="I1104" s="182"/>
      <c r="J1104" s="107" t="s">
        <v>42</v>
      </c>
      <c r="K1104" s="182" t="s">
        <v>1510</v>
      </c>
      <c r="L1104" s="187" t="s">
        <v>7623</v>
      </c>
      <c r="M1104" s="187" t="s">
        <v>7623</v>
      </c>
      <c r="N1104" s="182" t="s">
        <v>26</v>
      </c>
      <c r="O1104" s="182" t="s">
        <v>1510</v>
      </c>
      <c r="P1104" s="108"/>
      <c r="Q1104" s="108"/>
      <c r="R1104" s="108"/>
      <c r="S1104" s="107" t="s">
        <v>2710</v>
      </c>
    </row>
    <row r="1105" spans="1:19">
      <c r="A1105" s="103">
        <v>1104</v>
      </c>
      <c r="B1105" s="107" t="s">
        <v>357</v>
      </c>
      <c r="C1105" s="184" t="s">
        <v>358</v>
      </c>
      <c r="D1105" s="89" t="s">
        <v>19</v>
      </c>
      <c r="E1105" s="107" t="s">
        <v>7612</v>
      </c>
      <c r="F1105" s="107" t="s">
        <v>2519</v>
      </c>
      <c r="G1105" s="107">
        <v>2006</v>
      </c>
      <c r="H1105" s="182"/>
      <c r="I1105" s="182"/>
      <c r="J1105" s="107" t="s">
        <v>42</v>
      </c>
      <c r="K1105" s="182" t="s">
        <v>1510</v>
      </c>
      <c r="L1105" s="187" t="s">
        <v>7624</v>
      </c>
      <c r="M1105" s="187" t="s">
        <v>7624</v>
      </c>
      <c r="N1105" s="182" t="s">
        <v>26</v>
      </c>
      <c r="O1105" s="182" t="s">
        <v>1510</v>
      </c>
      <c r="P1105" s="108"/>
      <c r="Q1105" s="108"/>
      <c r="R1105" s="108"/>
      <c r="S1105" s="107" t="s">
        <v>2710</v>
      </c>
    </row>
    <row r="1106" spans="1:19">
      <c r="A1106" s="103">
        <v>1105</v>
      </c>
      <c r="B1106" s="107" t="s">
        <v>357</v>
      </c>
      <c r="C1106" s="184" t="s">
        <v>358</v>
      </c>
      <c r="D1106" s="89" t="s">
        <v>19</v>
      </c>
      <c r="E1106" s="107" t="s">
        <v>7612</v>
      </c>
      <c r="F1106" s="107" t="s">
        <v>2519</v>
      </c>
      <c r="G1106" s="107">
        <v>2006</v>
      </c>
      <c r="H1106" s="182"/>
      <c r="I1106" s="182"/>
      <c r="J1106" s="107" t="s">
        <v>42</v>
      </c>
      <c r="K1106" s="182" t="s">
        <v>1510</v>
      </c>
      <c r="L1106" s="187" t="s">
        <v>7625</v>
      </c>
      <c r="M1106" s="187" t="s">
        <v>7625</v>
      </c>
      <c r="N1106" s="182" t="s">
        <v>26</v>
      </c>
      <c r="O1106" s="182" t="s">
        <v>1510</v>
      </c>
      <c r="P1106" s="108"/>
      <c r="Q1106" s="108"/>
      <c r="R1106" s="108"/>
      <c r="S1106" s="107" t="s">
        <v>2710</v>
      </c>
    </row>
    <row r="1107" spans="1:19">
      <c r="A1107" s="103">
        <v>1106</v>
      </c>
      <c r="B1107" s="107" t="s">
        <v>357</v>
      </c>
      <c r="C1107" s="184" t="s">
        <v>358</v>
      </c>
      <c r="D1107" s="89" t="s">
        <v>19</v>
      </c>
      <c r="E1107" s="107" t="s">
        <v>7612</v>
      </c>
      <c r="F1107" s="107" t="s">
        <v>2519</v>
      </c>
      <c r="G1107" s="107">
        <v>2006</v>
      </c>
      <c r="H1107" s="182"/>
      <c r="I1107" s="182"/>
      <c r="J1107" s="107" t="s">
        <v>42</v>
      </c>
      <c r="K1107" s="182" t="s">
        <v>1510</v>
      </c>
      <c r="L1107" s="187" t="s">
        <v>7626</v>
      </c>
      <c r="M1107" s="187" t="s">
        <v>7626</v>
      </c>
      <c r="N1107" s="182" t="s">
        <v>26</v>
      </c>
      <c r="O1107" s="182" t="s">
        <v>1510</v>
      </c>
      <c r="P1107" s="108"/>
      <c r="Q1107" s="108"/>
      <c r="R1107" s="108"/>
      <c r="S1107" s="107" t="s">
        <v>2710</v>
      </c>
    </row>
    <row r="1108" spans="1:19">
      <c r="A1108" s="103">
        <v>1107</v>
      </c>
      <c r="B1108" s="107" t="s">
        <v>357</v>
      </c>
      <c r="C1108" s="184" t="s">
        <v>358</v>
      </c>
      <c r="D1108" s="89" t="s">
        <v>19</v>
      </c>
      <c r="E1108" s="107" t="s">
        <v>7612</v>
      </c>
      <c r="F1108" s="107" t="s">
        <v>2519</v>
      </c>
      <c r="G1108" s="107">
        <v>2006</v>
      </c>
      <c r="H1108" s="182"/>
      <c r="I1108" s="182"/>
      <c r="J1108" s="107" t="s">
        <v>42</v>
      </c>
      <c r="K1108" s="182" t="s">
        <v>1510</v>
      </c>
      <c r="L1108" s="187" t="s">
        <v>7627</v>
      </c>
      <c r="M1108" s="187" t="s">
        <v>7627</v>
      </c>
      <c r="N1108" s="182" t="s">
        <v>26</v>
      </c>
      <c r="O1108" s="182" t="s">
        <v>1510</v>
      </c>
      <c r="P1108" s="108"/>
      <c r="Q1108" s="108"/>
      <c r="R1108" s="108"/>
      <c r="S1108" s="107" t="s">
        <v>2710</v>
      </c>
    </row>
    <row r="1109" spans="1:19">
      <c r="A1109" s="103">
        <v>1108</v>
      </c>
      <c r="B1109" s="107" t="s">
        <v>357</v>
      </c>
      <c r="C1109" s="184" t="s">
        <v>358</v>
      </c>
      <c r="D1109" s="89" t="s">
        <v>19</v>
      </c>
      <c r="E1109" s="107" t="s">
        <v>7612</v>
      </c>
      <c r="F1109" s="107" t="s">
        <v>2519</v>
      </c>
      <c r="G1109" s="107">
        <v>2005</v>
      </c>
      <c r="H1109" s="182"/>
      <c r="I1109" s="182"/>
      <c r="J1109" s="107" t="s">
        <v>42</v>
      </c>
      <c r="K1109" s="182" t="s">
        <v>1510</v>
      </c>
      <c r="L1109" s="187" t="s">
        <v>7628</v>
      </c>
      <c r="M1109" s="187" t="s">
        <v>7628</v>
      </c>
      <c r="N1109" s="182" t="s">
        <v>26</v>
      </c>
      <c r="O1109" s="182" t="s">
        <v>1510</v>
      </c>
      <c r="P1109" s="108"/>
      <c r="Q1109" s="108"/>
      <c r="R1109" s="108"/>
      <c r="S1109" s="107" t="s">
        <v>2710</v>
      </c>
    </row>
    <row r="1110" spans="1:19">
      <c r="A1110" s="103">
        <v>1109</v>
      </c>
      <c r="B1110" s="107" t="s">
        <v>357</v>
      </c>
      <c r="C1110" s="184" t="s">
        <v>358</v>
      </c>
      <c r="D1110" s="89" t="s">
        <v>19</v>
      </c>
      <c r="E1110" s="107" t="s">
        <v>7612</v>
      </c>
      <c r="F1110" s="107" t="s">
        <v>2519</v>
      </c>
      <c r="G1110" s="107">
        <v>2005</v>
      </c>
      <c r="H1110" s="182"/>
      <c r="I1110" s="182"/>
      <c r="J1110" s="107" t="s">
        <v>42</v>
      </c>
      <c r="K1110" s="182" t="s">
        <v>1510</v>
      </c>
      <c r="L1110" s="187" t="s">
        <v>7629</v>
      </c>
      <c r="M1110" s="187" t="s">
        <v>7629</v>
      </c>
      <c r="N1110" s="182" t="s">
        <v>26</v>
      </c>
      <c r="O1110" s="182" t="s">
        <v>1510</v>
      </c>
      <c r="P1110" s="108"/>
      <c r="Q1110" s="108"/>
      <c r="R1110" s="108"/>
      <c r="S1110" s="107" t="s">
        <v>2710</v>
      </c>
    </row>
    <row r="1111" spans="1:19">
      <c r="A1111" s="103">
        <v>1110</v>
      </c>
      <c r="B1111" s="107" t="s">
        <v>357</v>
      </c>
      <c r="C1111" s="184" t="s">
        <v>358</v>
      </c>
      <c r="D1111" s="89" t="s">
        <v>19</v>
      </c>
      <c r="E1111" s="107" t="s">
        <v>7612</v>
      </c>
      <c r="F1111" s="107" t="s">
        <v>2519</v>
      </c>
      <c r="G1111" s="107">
        <v>2005</v>
      </c>
      <c r="H1111" s="182"/>
      <c r="I1111" s="182"/>
      <c r="J1111" s="107" t="s">
        <v>42</v>
      </c>
      <c r="K1111" s="182" t="s">
        <v>1510</v>
      </c>
      <c r="L1111" s="187" t="s">
        <v>7630</v>
      </c>
      <c r="M1111" s="187" t="s">
        <v>7630</v>
      </c>
      <c r="N1111" s="182" t="s">
        <v>26</v>
      </c>
      <c r="O1111" s="182" t="s">
        <v>1510</v>
      </c>
      <c r="P1111" s="108"/>
      <c r="Q1111" s="108"/>
      <c r="R1111" s="108"/>
      <c r="S1111" s="107" t="s">
        <v>2710</v>
      </c>
    </row>
    <row r="1112" spans="1:19">
      <c r="A1112" s="103">
        <v>1111</v>
      </c>
      <c r="B1112" s="107" t="s">
        <v>357</v>
      </c>
      <c r="C1112" s="184" t="s">
        <v>358</v>
      </c>
      <c r="D1112" s="89" t="s">
        <v>19</v>
      </c>
      <c r="E1112" s="107" t="s">
        <v>7612</v>
      </c>
      <c r="F1112" s="107" t="s">
        <v>2519</v>
      </c>
      <c r="G1112" s="107">
        <v>2007</v>
      </c>
      <c r="H1112" s="182"/>
      <c r="I1112" s="182"/>
      <c r="J1112" s="107" t="s">
        <v>42</v>
      </c>
      <c r="K1112" s="182" t="s">
        <v>1510</v>
      </c>
      <c r="L1112" s="187" t="s">
        <v>7631</v>
      </c>
      <c r="M1112" s="187" t="s">
        <v>7631</v>
      </c>
      <c r="N1112" s="182" t="s">
        <v>26</v>
      </c>
      <c r="O1112" s="182" t="s">
        <v>1510</v>
      </c>
      <c r="P1112" s="108"/>
      <c r="Q1112" s="108"/>
      <c r="R1112" s="108"/>
      <c r="S1112" s="107" t="s">
        <v>2710</v>
      </c>
    </row>
    <row r="1113" spans="1:19">
      <c r="A1113" s="103">
        <v>1112</v>
      </c>
      <c r="B1113" s="107" t="s">
        <v>357</v>
      </c>
      <c r="C1113" s="184" t="s">
        <v>358</v>
      </c>
      <c r="D1113" s="89" t="s">
        <v>19</v>
      </c>
      <c r="E1113" s="107" t="s">
        <v>7612</v>
      </c>
      <c r="F1113" s="107" t="s">
        <v>2519</v>
      </c>
      <c r="G1113" s="107">
        <v>2007</v>
      </c>
      <c r="H1113" s="182"/>
      <c r="I1113" s="182"/>
      <c r="J1113" s="107" t="s">
        <v>42</v>
      </c>
      <c r="K1113" s="182" t="s">
        <v>1510</v>
      </c>
      <c r="L1113" s="187" t="s">
        <v>7632</v>
      </c>
      <c r="M1113" s="187" t="s">
        <v>7632</v>
      </c>
      <c r="N1113" s="182" t="s">
        <v>26</v>
      </c>
      <c r="O1113" s="182" t="s">
        <v>1510</v>
      </c>
      <c r="P1113" s="108"/>
      <c r="Q1113" s="108"/>
      <c r="R1113" s="108"/>
      <c r="S1113" s="107" t="s">
        <v>2710</v>
      </c>
    </row>
    <row r="1114" spans="1:19">
      <c r="A1114" s="103">
        <v>1113</v>
      </c>
      <c r="B1114" s="107" t="s">
        <v>357</v>
      </c>
      <c r="C1114" s="184" t="s">
        <v>358</v>
      </c>
      <c r="D1114" s="89" t="s">
        <v>19</v>
      </c>
      <c r="E1114" s="107" t="s">
        <v>7612</v>
      </c>
      <c r="F1114" s="107" t="s">
        <v>2519</v>
      </c>
      <c r="G1114" s="107">
        <v>2007</v>
      </c>
      <c r="H1114" s="182"/>
      <c r="I1114" s="182"/>
      <c r="J1114" s="107" t="s">
        <v>42</v>
      </c>
      <c r="K1114" s="182" t="s">
        <v>1510</v>
      </c>
      <c r="L1114" s="187" t="s">
        <v>7633</v>
      </c>
      <c r="M1114" s="187" t="s">
        <v>7633</v>
      </c>
      <c r="N1114" s="182" t="s">
        <v>26</v>
      </c>
      <c r="O1114" s="182" t="s">
        <v>1510</v>
      </c>
      <c r="P1114" s="108"/>
      <c r="Q1114" s="108"/>
      <c r="R1114" s="108"/>
      <c r="S1114" s="107" t="s">
        <v>2710</v>
      </c>
    </row>
    <row r="1115" spans="1:19">
      <c r="A1115" s="103">
        <v>1114</v>
      </c>
      <c r="B1115" s="107" t="s">
        <v>357</v>
      </c>
      <c r="C1115" s="184" t="s">
        <v>358</v>
      </c>
      <c r="D1115" s="89" t="s">
        <v>19</v>
      </c>
      <c r="E1115" s="107" t="s">
        <v>7612</v>
      </c>
      <c r="F1115" s="107" t="s">
        <v>2519</v>
      </c>
      <c r="G1115" s="107">
        <v>2007</v>
      </c>
      <c r="H1115" s="182"/>
      <c r="I1115" s="182"/>
      <c r="J1115" s="107" t="s">
        <v>42</v>
      </c>
      <c r="K1115" s="182" t="s">
        <v>1510</v>
      </c>
      <c r="L1115" s="187" t="s">
        <v>7634</v>
      </c>
      <c r="M1115" s="187" t="s">
        <v>7634</v>
      </c>
      <c r="N1115" s="182" t="s">
        <v>26</v>
      </c>
      <c r="O1115" s="182" t="s">
        <v>1510</v>
      </c>
      <c r="P1115" s="108"/>
      <c r="Q1115" s="108"/>
      <c r="R1115" s="108"/>
      <c r="S1115" s="107" t="s">
        <v>2710</v>
      </c>
    </row>
    <row r="1116" spans="1:19">
      <c r="A1116" s="103">
        <v>1115</v>
      </c>
      <c r="B1116" s="107" t="s">
        <v>357</v>
      </c>
      <c r="C1116" s="184" t="s">
        <v>358</v>
      </c>
      <c r="D1116" s="89" t="s">
        <v>19</v>
      </c>
      <c r="E1116" s="107" t="s">
        <v>7612</v>
      </c>
      <c r="F1116" s="107" t="s">
        <v>2519</v>
      </c>
      <c r="G1116" s="107">
        <v>2007</v>
      </c>
      <c r="H1116" s="182"/>
      <c r="I1116" s="182"/>
      <c r="J1116" s="107" t="s">
        <v>42</v>
      </c>
      <c r="K1116" s="182" t="s">
        <v>1510</v>
      </c>
      <c r="L1116" s="187" t="s">
        <v>7635</v>
      </c>
      <c r="M1116" s="187" t="s">
        <v>7635</v>
      </c>
      <c r="N1116" s="182" t="s">
        <v>26</v>
      </c>
      <c r="O1116" s="182" t="s">
        <v>1510</v>
      </c>
      <c r="P1116" s="108"/>
      <c r="Q1116" s="108"/>
      <c r="R1116" s="108"/>
      <c r="S1116" s="107" t="s">
        <v>2710</v>
      </c>
    </row>
    <row r="1117" spans="1:19">
      <c r="A1117" s="103">
        <v>1116</v>
      </c>
      <c r="B1117" s="107" t="s">
        <v>357</v>
      </c>
      <c r="C1117" s="184" t="s">
        <v>358</v>
      </c>
      <c r="D1117" s="89" t="s">
        <v>19</v>
      </c>
      <c r="E1117" s="107" t="s">
        <v>7612</v>
      </c>
      <c r="F1117" s="107" t="s">
        <v>2519</v>
      </c>
      <c r="G1117" s="107">
        <v>2007</v>
      </c>
      <c r="H1117" s="182"/>
      <c r="I1117" s="182"/>
      <c r="J1117" s="107" t="s">
        <v>42</v>
      </c>
      <c r="K1117" s="182" t="s">
        <v>1510</v>
      </c>
      <c r="L1117" s="187" t="s">
        <v>7636</v>
      </c>
      <c r="M1117" s="187" t="s">
        <v>7636</v>
      </c>
      <c r="N1117" s="182" t="s">
        <v>26</v>
      </c>
      <c r="O1117" s="182" t="s">
        <v>1510</v>
      </c>
      <c r="P1117" s="108"/>
      <c r="Q1117" s="108"/>
      <c r="R1117" s="108"/>
      <c r="S1117" s="107" t="s">
        <v>2710</v>
      </c>
    </row>
    <row r="1118" spans="1:19">
      <c r="A1118" s="103">
        <v>1117</v>
      </c>
      <c r="B1118" s="107" t="s">
        <v>357</v>
      </c>
      <c r="C1118" s="184" t="s">
        <v>358</v>
      </c>
      <c r="D1118" s="89" t="s">
        <v>19</v>
      </c>
      <c r="E1118" s="107" t="s">
        <v>7612</v>
      </c>
      <c r="F1118" s="107" t="s">
        <v>2519</v>
      </c>
      <c r="G1118" s="107">
        <v>2007</v>
      </c>
      <c r="H1118" s="182"/>
      <c r="I1118" s="182"/>
      <c r="J1118" s="107" t="s">
        <v>42</v>
      </c>
      <c r="K1118" s="182" t="s">
        <v>1510</v>
      </c>
      <c r="L1118" s="187" t="s">
        <v>7637</v>
      </c>
      <c r="M1118" s="187" t="s">
        <v>7637</v>
      </c>
      <c r="N1118" s="182" t="s">
        <v>26</v>
      </c>
      <c r="O1118" s="182" t="s">
        <v>1510</v>
      </c>
      <c r="P1118" s="108"/>
      <c r="Q1118" s="108"/>
      <c r="R1118" s="108"/>
      <c r="S1118" s="107" t="s">
        <v>2710</v>
      </c>
    </row>
    <row r="1119" spans="1:19">
      <c r="A1119" s="103">
        <v>1118</v>
      </c>
      <c r="B1119" s="107" t="s">
        <v>357</v>
      </c>
      <c r="C1119" s="184" t="s">
        <v>358</v>
      </c>
      <c r="D1119" s="89" t="s">
        <v>19</v>
      </c>
      <c r="E1119" s="107" t="s">
        <v>7638</v>
      </c>
      <c r="F1119" s="107" t="s">
        <v>2519</v>
      </c>
      <c r="G1119" s="107">
        <v>2006</v>
      </c>
      <c r="H1119" s="182"/>
      <c r="I1119" s="182"/>
      <c r="J1119" s="107" t="s">
        <v>42</v>
      </c>
      <c r="K1119" s="182" t="s">
        <v>1510</v>
      </c>
      <c r="L1119" s="187" t="s">
        <v>7639</v>
      </c>
      <c r="M1119" s="187" t="s">
        <v>7639</v>
      </c>
      <c r="N1119" s="182" t="s">
        <v>26</v>
      </c>
      <c r="O1119" s="182" t="s">
        <v>1510</v>
      </c>
      <c r="P1119" s="108"/>
      <c r="Q1119" s="108"/>
      <c r="R1119" s="108"/>
      <c r="S1119" s="107" t="s">
        <v>2710</v>
      </c>
    </row>
    <row r="1120" spans="1:19">
      <c r="A1120" s="103">
        <v>1119</v>
      </c>
      <c r="B1120" s="107" t="s">
        <v>357</v>
      </c>
      <c r="C1120" s="184" t="s">
        <v>358</v>
      </c>
      <c r="D1120" s="89" t="s">
        <v>19</v>
      </c>
      <c r="E1120" s="107" t="s">
        <v>7640</v>
      </c>
      <c r="F1120" s="107" t="s">
        <v>2519</v>
      </c>
      <c r="G1120" s="107">
        <v>2006</v>
      </c>
      <c r="H1120" s="182"/>
      <c r="I1120" s="182"/>
      <c r="J1120" s="107" t="s">
        <v>42</v>
      </c>
      <c r="K1120" s="182" t="s">
        <v>1510</v>
      </c>
      <c r="L1120" s="187" t="s">
        <v>7641</v>
      </c>
      <c r="M1120" s="187" t="s">
        <v>7641</v>
      </c>
      <c r="N1120" s="182" t="s">
        <v>26</v>
      </c>
      <c r="O1120" s="182" t="s">
        <v>1510</v>
      </c>
      <c r="P1120" s="108"/>
      <c r="Q1120" s="108"/>
      <c r="R1120" s="108"/>
      <c r="S1120" s="107" t="s">
        <v>2710</v>
      </c>
    </row>
    <row r="1121" spans="1:19">
      <c r="A1121" s="103">
        <v>1120</v>
      </c>
      <c r="B1121" s="107" t="s">
        <v>357</v>
      </c>
      <c r="C1121" s="184" t="s">
        <v>358</v>
      </c>
      <c r="D1121" s="89" t="s">
        <v>19</v>
      </c>
      <c r="E1121" s="107" t="s">
        <v>7640</v>
      </c>
      <c r="F1121" s="107" t="s">
        <v>2519</v>
      </c>
      <c r="G1121" s="107">
        <v>2006</v>
      </c>
      <c r="H1121" s="182"/>
      <c r="I1121" s="182"/>
      <c r="J1121" s="107" t="s">
        <v>42</v>
      </c>
      <c r="K1121" s="182" t="s">
        <v>1510</v>
      </c>
      <c r="L1121" s="187" t="s">
        <v>7642</v>
      </c>
      <c r="M1121" s="187" t="s">
        <v>7642</v>
      </c>
      <c r="N1121" s="182" t="s">
        <v>26</v>
      </c>
      <c r="O1121" s="182" t="s">
        <v>1510</v>
      </c>
      <c r="P1121" s="108"/>
      <c r="Q1121" s="108"/>
      <c r="R1121" s="108"/>
      <c r="S1121" s="107" t="s">
        <v>2710</v>
      </c>
    </row>
    <row r="1122" spans="1:19">
      <c r="A1122" s="103">
        <v>1121</v>
      </c>
      <c r="B1122" s="107" t="s">
        <v>357</v>
      </c>
      <c r="C1122" s="184" t="s">
        <v>358</v>
      </c>
      <c r="D1122" s="89" t="s">
        <v>19</v>
      </c>
      <c r="E1122" s="107" t="s">
        <v>7640</v>
      </c>
      <c r="F1122" s="107" t="s">
        <v>2519</v>
      </c>
      <c r="G1122" s="107">
        <v>2006</v>
      </c>
      <c r="H1122" s="182"/>
      <c r="I1122" s="182"/>
      <c r="J1122" s="107" t="s">
        <v>42</v>
      </c>
      <c r="K1122" s="182" t="s">
        <v>1510</v>
      </c>
      <c r="L1122" s="187" t="s">
        <v>7643</v>
      </c>
      <c r="M1122" s="187" t="s">
        <v>7643</v>
      </c>
      <c r="N1122" s="182" t="s">
        <v>26</v>
      </c>
      <c r="O1122" s="182" t="s">
        <v>1510</v>
      </c>
      <c r="P1122" s="108"/>
      <c r="Q1122" s="108"/>
      <c r="R1122" s="108"/>
      <c r="S1122" s="107" t="s">
        <v>2710</v>
      </c>
    </row>
    <row r="1123" spans="1:19">
      <c r="A1123" s="103">
        <v>1122</v>
      </c>
      <c r="B1123" s="107" t="s">
        <v>357</v>
      </c>
      <c r="C1123" s="184" t="s">
        <v>358</v>
      </c>
      <c r="D1123" s="89" t="s">
        <v>19</v>
      </c>
      <c r="E1123" s="107" t="s">
        <v>7640</v>
      </c>
      <c r="F1123" s="107" t="s">
        <v>2519</v>
      </c>
      <c r="G1123" s="107">
        <v>2007</v>
      </c>
      <c r="H1123" s="182"/>
      <c r="I1123" s="182"/>
      <c r="J1123" s="107" t="s">
        <v>42</v>
      </c>
      <c r="K1123" s="182" t="s">
        <v>1510</v>
      </c>
      <c r="L1123" s="187" t="s">
        <v>7644</v>
      </c>
      <c r="M1123" s="187" t="s">
        <v>7644</v>
      </c>
      <c r="N1123" s="182" t="s">
        <v>26</v>
      </c>
      <c r="O1123" s="182" t="s">
        <v>1510</v>
      </c>
      <c r="P1123" s="108"/>
      <c r="Q1123" s="108"/>
      <c r="R1123" s="108"/>
      <c r="S1123" s="107" t="s">
        <v>2710</v>
      </c>
    </row>
    <row r="1124" spans="1:19">
      <c r="A1124" s="103">
        <v>1123</v>
      </c>
      <c r="B1124" s="107" t="s">
        <v>357</v>
      </c>
      <c r="C1124" s="184" t="s">
        <v>358</v>
      </c>
      <c r="D1124" s="89" t="s">
        <v>19</v>
      </c>
      <c r="E1124" s="107" t="s">
        <v>7640</v>
      </c>
      <c r="F1124" s="107" t="s">
        <v>2519</v>
      </c>
      <c r="G1124" s="107">
        <v>2007</v>
      </c>
      <c r="H1124" s="182"/>
      <c r="I1124" s="182"/>
      <c r="J1124" s="107" t="s">
        <v>42</v>
      </c>
      <c r="K1124" s="182" t="s">
        <v>1510</v>
      </c>
      <c r="L1124" s="187" t="s">
        <v>7645</v>
      </c>
      <c r="M1124" s="187" t="s">
        <v>7645</v>
      </c>
      <c r="N1124" s="182" t="s">
        <v>26</v>
      </c>
      <c r="O1124" s="182" t="s">
        <v>1510</v>
      </c>
      <c r="P1124" s="108"/>
      <c r="Q1124" s="108"/>
      <c r="R1124" s="108"/>
      <c r="S1124" s="107" t="s">
        <v>2710</v>
      </c>
    </row>
    <row r="1125" spans="1:19">
      <c r="A1125" s="103">
        <v>1124</v>
      </c>
      <c r="B1125" s="107" t="s">
        <v>357</v>
      </c>
      <c r="C1125" s="184" t="s">
        <v>358</v>
      </c>
      <c r="D1125" s="89" t="s">
        <v>19</v>
      </c>
      <c r="E1125" s="107" t="s">
        <v>7640</v>
      </c>
      <c r="F1125" s="107" t="s">
        <v>2519</v>
      </c>
      <c r="G1125" s="107">
        <v>2005</v>
      </c>
      <c r="H1125" s="182"/>
      <c r="I1125" s="182"/>
      <c r="J1125" s="107" t="s">
        <v>42</v>
      </c>
      <c r="K1125" s="182" t="s">
        <v>1510</v>
      </c>
      <c r="L1125" s="187" t="s">
        <v>7646</v>
      </c>
      <c r="M1125" s="187" t="s">
        <v>7646</v>
      </c>
      <c r="N1125" s="182" t="s">
        <v>26</v>
      </c>
      <c r="O1125" s="182" t="s">
        <v>1510</v>
      </c>
      <c r="P1125" s="108"/>
      <c r="Q1125" s="108"/>
      <c r="R1125" s="108"/>
      <c r="S1125" s="107" t="s">
        <v>2710</v>
      </c>
    </row>
    <row r="1126" spans="1:19">
      <c r="A1126" s="103">
        <v>1125</v>
      </c>
      <c r="B1126" s="107" t="s">
        <v>357</v>
      </c>
      <c r="C1126" s="184" t="s">
        <v>358</v>
      </c>
      <c r="D1126" s="89" t="s">
        <v>19</v>
      </c>
      <c r="E1126" s="107" t="s">
        <v>7647</v>
      </c>
      <c r="F1126" s="107" t="s">
        <v>2519</v>
      </c>
      <c r="G1126" s="107">
        <v>2005</v>
      </c>
      <c r="H1126" s="182"/>
      <c r="I1126" s="182"/>
      <c r="J1126" s="107" t="s">
        <v>42</v>
      </c>
      <c r="K1126" s="182" t="s">
        <v>1510</v>
      </c>
      <c r="L1126" s="187" t="s">
        <v>7648</v>
      </c>
      <c r="M1126" s="187" t="s">
        <v>7648</v>
      </c>
      <c r="N1126" s="182" t="s">
        <v>26</v>
      </c>
      <c r="O1126" s="182" t="s">
        <v>1510</v>
      </c>
      <c r="P1126" s="108"/>
      <c r="Q1126" s="108"/>
      <c r="R1126" s="108"/>
      <c r="S1126" s="107" t="s">
        <v>2710</v>
      </c>
    </row>
    <row r="1127" spans="1:19">
      <c r="A1127" s="103">
        <v>1126</v>
      </c>
      <c r="B1127" s="107" t="s">
        <v>357</v>
      </c>
      <c r="C1127" s="184" t="s">
        <v>358</v>
      </c>
      <c r="D1127" s="89" t="s">
        <v>19</v>
      </c>
      <c r="E1127" s="107" t="s">
        <v>7647</v>
      </c>
      <c r="F1127" s="107" t="s">
        <v>2519</v>
      </c>
      <c r="G1127" s="107">
        <v>2005</v>
      </c>
      <c r="H1127" s="182"/>
      <c r="I1127" s="182"/>
      <c r="J1127" s="107" t="s">
        <v>42</v>
      </c>
      <c r="K1127" s="182" t="s">
        <v>1510</v>
      </c>
      <c r="L1127" s="187" t="s">
        <v>7649</v>
      </c>
      <c r="M1127" s="187" t="s">
        <v>7649</v>
      </c>
      <c r="N1127" s="182" t="s">
        <v>26</v>
      </c>
      <c r="O1127" s="182" t="s">
        <v>1510</v>
      </c>
      <c r="P1127" s="108"/>
      <c r="Q1127" s="108"/>
      <c r="R1127" s="108"/>
      <c r="S1127" s="107" t="s">
        <v>2710</v>
      </c>
    </row>
    <row r="1128" spans="1:19">
      <c r="A1128" s="103">
        <v>1127</v>
      </c>
      <c r="B1128" s="107" t="s">
        <v>357</v>
      </c>
      <c r="C1128" s="184" t="s">
        <v>358</v>
      </c>
      <c r="D1128" s="89" t="s">
        <v>19</v>
      </c>
      <c r="E1128" s="107" t="s">
        <v>7647</v>
      </c>
      <c r="F1128" s="107" t="s">
        <v>2519</v>
      </c>
      <c r="G1128" s="107">
        <v>2005</v>
      </c>
      <c r="H1128" s="182"/>
      <c r="I1128" s="182"/>
      <c r="J1128" s="107" t="s">
        <v>42</v>
      </c>
      <c r="K1128" s="182" t="s">
        <v>1510</v>
      </c>
      <c r="L1128" s="187" t="s">
        <v>7650</v>
      </c>
      <c r="M1128" s="187" t="s">
        <v>7650</v>
      </c>
      <c r="N1128" s="182" t="s">
        <v>26</v>
      </c>
      <c r="O1128" s="182" t="s">
        <v>1510</v>
      </c>
      <c r="P1128" s="108"/>
      <c r="Q1128" s="108"/>
      <c r="R1128" s="108"/>
      <c r="S1128" s="107" t="s">
        <v>2710</v>
      </c>
    </row>
    <row r="1129" spans="1:19">
      <c r="A1129" s="103">
        <v>1128</v>
      </c>
      <c r="B1129" s="107" t="s">
        <v>357</v>
      </c>
      <c r="C1129" s="184" t="s">
        <v>358</v>
      </c>
      <c r="D1129" s="89" t="s">
        <v>19</v>
      </c>
      <c r="E1129" s="107" t="s">
        <v>7647</v>
      </c>
      <c r="F1129" s="107" t="s">
        <v>2519</v>
      </c>
      <c r="G1129" s="107">
        <v>2005</v>
      </c>
      <c r="H1129" s="182"/>
      <c r="I1129" s="182"/>
      <c r="J1129" s="107" t="s">
        <v>42</v>
      </c>
      <c r="K1129" s="182" t="s">
        <v>1510</v>
      </c>
      <c r="L1129" s="187" t="s">
        <v>7651</v>
      </c>
      <c r="M1129" s="187" t="s">
        <v>7651</v>
      </c>
      <c r="N1129" s="182" t="s">
        <v>26</v>
      </c>
      <c r="O1129" s="182" t="s">
        <v>1510</v>
      </c>
      <c r="P1129" s="108"/>
      <c r="Q1129" s="108"/>
      <c r="R1129" s="108"/>
      <c r="S1129" s="107" t="s">
        <v>2710</v>
      </c>
    </row>
    <row r="1130" spans="1:19">
      <c r="A1130" s="103">
        <v>1129</v>
      </c>
      <c r="B1130" s="107" t="s">
        <v>357</v>
      </c>
      <c r="C1130" s="184" t="s">
        <v>358</v>
      </c>
      <c r="D1130" s="89" t="s">
        <v>19</v>
      </c>
      <c r="E1130" s="107" t="s">
        <v>7647</v>
      </c>
      <c r="F1130" s="107" t="s">
        <v>2519</v>
      </c>
      <c r="G1130" s="107">
        <v>2005</v>
      </c>
      <c r="H1130" s="182"/>
      <c r="I1130" s="182"/>
      <c r="J1130" s="107" t="s">
        <v>42</v>
      </c>
      <c r="K1130" s="182" t="s">
        <v>1510</v>
      </c>
      <c r="L1130" s="187" t="s">
        <v>7652</v>
      </c>
      <c r="M1130" s="187" t="s">
        <v>7652</v>
      </c>
      <c r="N1130" s="182" t="s">
        <v>26</v>
      </c>
      <c r="O1130" s="182" t="s">
        <v>1510</v>
      </c>
      <c r="P1130" s="108"/>
      <c r="Q1130" s="108"/>
      <c r="R1130" s="108"/>
      <c r="S1130" s="107" t="s">
        <v>2710</v>
      </c>
    </row>
    <row r="1131" spans="1:19">
      <c r="A1131" s="103">
        <v>1130</v>
      </c>
      <c r="B1131" s="107" t="s">
        <v>357</v>
      </c>
      <c r="C1131" s="184" t="s">
        <v>358</v>
      </c>
      <c r="D1131" s="89" t="s">
        <v>19</v>
      </c>
      <c r="E1131" s="107" t="s">
        <v>7647</v>
      </c>
      <c r="F1131" s="107" t="s">
        <v>2519</v>
      </c>
      <c r="G1131" s="107">
        <v>2005</v>
      </c>
      <c r="H1131" s="182"/>
      <c r="I1131" s="182"/>
      <c r="J1131" s="107" t="s">
        <v>42</v>
      </c>
      <c r="K1131" s="182" t="s">
        <v>1510</v>
      </c>
      <c r="L1131" s="187" t="s">
        <v>7653</v>
      </c>
      <c r="M1131" s="187" t="s">
        <v>7653</v>
      </c>
      <c r="N1131" s="182" t="s">
        <v>26</v>
      </c>
      <c r="O1131" s="182" t="s">
        <v>1510</v>
      </c>
      <c r="P1131" s="108"/>
      <c r="Q1131" s="108"/>
      <c r="R1131" s="108"/>
      <c r="S1131" s="107" t="s">
        <v>2710</v>
      </c>
    </row>
    <row r="1132" spans="1:19">
      <c r="A1132" s="103">
        <v>1131</v>
      </c>
      <c r="B1132" s="107" t="s">
        <v>357</v>
      </c>
      <c r="C1132" s="184" t="s">
        <v>358</v>
      </c>
      <c r="D1132" s="89" t="s">
        <v>19</v>
      </c>
      <c r="E1132" s="107" t="s">
        <v>7647</v>
      </c>
      <c r="F1132" s="107" t="s">
        <v>2519</v>
      </c>
      <c r="G1132" s="107">
        <v>2005</v>
      </c>
      <c r="H1132" s="182"/>
      <c r="I1132" s="182"/>
      <c r="J1132" s="107" t="s">
        <v>42</v>
      </c>
      <c r="K1132" s="182" t="s">
        <v>1510</v>
      </c>
      <c r="L1132" s="187" t="s">
        <v>7654</v>
      </c>
      <c r="M1132" s="187" t="s">
        <v>7654</v>
      </c>
      <c r="N1132" s="182" t="s">
        <v>26</v>
      </c>
      <c r="O1132" s="182" t="s">
        <v>1510</v>
      </c>
      <c r="P1132" s="108"/>
      <c r="Q1132" s="108"/>
      <c r="R1132" s="108"/>
      <c r="S1132" s="107" t="s">
        <v>2710</v>
      </c>
    </row>
    <row r="1133" spans="1:19">
      <c r="A1133" s="103">
        <v>1132</v>
      </c>
      <c r="B1133" s="107" t="s">
        <v>357</v>
      </c>
      <c r="C1133" s="184" t="s">
        <v>358</v>
      </c>
      <c r="D1133" s="89" t="s">
        <v>19</v>
      </c>
      <c r="E1133" s="107" t="s">
        <v>7647</v>
      </c>
      <c r="F1133" s="107" t="s">
        <v>2519</v>
      </c>
      <c r="G1133" s="107">
        <v>2005</v>
      </c>
      <c r="H1133" s="182"/>
      <c r="I1133" s="182"/>
      <c r="J1133" s="107" t="s">
        <v>42</v>
      </c>
      <c r="K1133" s="182" t="s">
        <v>1510</v>
      </c>
      <c r="L1133" s="187" t="s">
        <v>7655</v>
      </c>
      <c r="M1133" s="187" t="s">
        <v>7655</v>
      </c>
      <c r="N1133" s="182" t="s">
        <v>26</v>
      </c>
      <c r="O1133" s="182" t="s">
        <v>1510</v>
      </c>
      <c r="P1133" s="108"/>
      <c r="Q1133" s="108"/>
      <c r="R1133" s="108"/>
      <c r="S1133" s="107" t="s">
        <v>2710</v>
      </c>
    </row>
    <row r="1134" spans="1:19">
      <c r="A1134" s="103">
        <v>1133</v>
      </c>
      <c r="B1134" s="107" t="s">
        <v>357</v>
      </c>
      <c r="C1134" s="184" t="s">
        <v>358</v>
      </c>
      <c r="D1134" s="89" t="s">
        <v>19</v>
      </c>
      <c r="E1134" s="107" t="s">
        <v>7647</v>
      </c>
      <c r="F1134" s="107" t="s">
        <v>2519</v>
      </c>
      <c r="G1134" s="107">
        <v>2005</v>
      </c>
      <c r="H1134" s="182"/>
      <c r="I1134" s="182"/>
      <c r="J1134" s="107" t="s">
        <v>42</v>
      </c>
      <c r="K1134" s="182" t="s">
        <v>1510</v>
      </c>
      <c r="L1134" s="187" t="s">
        <v>7656</v>
      </c>
      <c r="M1134" s="187" t="s">
        <v>7656</v>
      </c>
      <c r="N1134" s="182" t="s">
        <v>26</v>
      </c>
      <c r="O1134" s="182" t="s">
        <v>1510</v>
      </c>
      <c r="P1134" s="108"/>
      <c r="Q1134" s="108"/>
      <c r="R1134" s="108"/>
      <c r="S1134" s="107" t="s">
        <v>2710</v>
      </c>
    </row>
    <row r="1135" spans="1:19">
      <c r="A1135" s="103">
        <v>1134</v>
      </c>
      <c r="B1135" s="107" t="s">
        <v>357</v>
      </c>
      <c r="C1135" s="184" t="s">
        <v>358</v>
      </c>
      <c r="D1135" s="89" t="s">
        <v>19</v>
      </c>
      <c r="E1135" s="107" t="s">
        <v>7647</v>
      </c>
      <c r="F1135" s="107" t="s">
        <v>2519</v>
      </c>
      <c r="G1135" s="107">
        <v>2005</v>
      </c>
      <c r="H1135" s="182"/>
      <c r="I1135" s="182"/>
      <c r="J1135" s="107" t="s">
        <v>42</v>
      </c>
      <c r="K1135" s="182" t="s">
        <v>1510</v>
      </c>
      <c r="L1135" s="187" t="s">
        <v>7657</v>
      </c>
      <c r="M1135" s="187" t="s">
        <v>7657</v>
      </c>
      <c r="N1135" s="182" t="s">
        <v>26</v>
      </c>
      <c r="O1135" s="182" t="s">
        <v>1510</v>
      </c>
      <c r="P1135" s="108"/>
      <c r="Q1135" s="108"/>
      <c r="R1135" s="108"/>
      <c r="S1135" s="107" t="s">
        <v>2710</v>
      </c>
    </row>
    <row r="1136" spans="1:19">
      <c r="A1136" s="103">
        <v>1135</v>
      </c>
      <c r="B1136" s="107" t="s">
        <v>357</v>
      </c>
      <c r="C1136" s="184" t="s">
        <v>358</v>
      </c>
      <c r="D1136" s="89" t="s">
        <v>19</v>
      </c>
      <c r="E1136" s="107" t="s">
        <v>7647</v>
      </c>
      <c r="F1136" s="107" t="s">
        <v>2519</v>
      </c>
      <c r="G1136" s="107">
        <v>2005</v>
      </c>
      <c r="H1136" s="182"/>
      <c r="I1136" s="182"/>
      <c r="J1136" s="107" t="s">
        <v>42</v>
      </c>
      <c r="K1136" s="182" t="s">
        <v>1510</v>
      </c>
      <c r="L1136" s="187" t="s">
        <v>7658</v>
      </c>
      <c r="M1136" s="187" t="s">
        <v>7658</v>
      </c>
      <c r="N1136" s="182" t="s">
        <v>26</v>
      </c>
      <c r="O1136" s="182" t="s">
        <v>1510</v>
      </c>
      <c r="P1136" s="108"/>
      <c r="Q1136" s="108"/>
      <c r="R1136" s="108"/>
      <c r="S1136" s="107" t="s">
        <v>2710</v>
      </c>
    </row>
    <row r="1137" spans="1:19">
      <c r="A1137" s="103">
        <v>1136</v>
      </c>
      <c r="B1137" s="107" t="s">
        <v>357</v>
      </c>
      <c r="C1137" s="184" t="s">
        <v>358</v>
      </c>
      <c r="D1137" s="89" t="s">
        <v>19</v>
      </c>
      <c r="E1137" s="107" t="s">
        <v>7647</v>
      </c>
      <c r="F1137" s="107" t="s">
        <v>2519</v>
      </c>
      <c r="G1137" s="107">
        <v>2005</v>
      </c>
      <c r="H1137" s="182"/>
      <c r="I1137" s="182"/>
      <c r="J1137" s="107" t="s">
        <v>42</v>
      </c>
      <c r="K1137" s="182" t="s">
        <v>1510</v>
      </c>
      <c r="L1137" s="187" t="s">
        <v>7659</v>
      </c>
      <c r="M1137" s="187" t="s">
        <v>7659</v>
      </c>
      <c r="N1137" s="182" t="s">
        <v>26</v>
      </c>
      <c r="O1137" s="182" t="s">
        <v>1510</v>
      </c>
      <c r="P1137" s="108"/>
      <c r="Q1137" s="108"/>
      <c r="R1137" s="108"/>
      <c r="S1137" s="107" t="s">
        <v>2710</v>
      </c>
    </row>
    <row r="1138" spans="1:19">
      <c r="A1138" s="103">
        <v>1137</v>
      </c>
      <c r="B1138" s="107" t="s">
        <v>357</v>
      </c>
      <c r="C1138" s="184" t="s">
        <v>358</v>
      </c>
      <c r="D1138" s="89" t="s">
        <v>19</v>
      </c>
      <c r="E1138" s="107" t="s">
        <v>7647</v>
      </c>
      <c r="F1138" s="107" t="s">
        <v>2519</v>
      </c>
      <c r="G1138" s="107">
        <v>2005</v>
      </c>
      <c r="H1138" s="182"/>
      <c r="I1138" s="182"/>
      <c r="J1138" s="107" t="s">
        <v>42</v>
      </c>
      <c r="K1138" s="182" t="s">
        <v>1510</v>
      </c>
      <c r="L1138" s="187" t="s">
        <v>7660</v>
      </c>
      <c r="M1138" s="187" t="s">
        <v>7660</v>
      </c>
      <c r="N1138" s="182" t="s">
        <v>26</v>
      </c>
      <c r="O1138" s="182" t="s">
        <v>1510</v>
      </c>
      <c r="P1138" s="108"/>
      <c r="Q1138" s="108"/>
      <c r="R1138" s="108"/>
      <c r="S1138" s="107" t="s">
        <v>2710</v>
      </c>
    </row>
    <row r="1139" spans="1:19">
      <c r="A1139" s="103">
        <v>1138</v>
      </c>
      <c r="B1139" s="107" t="s">
        <v>357</v>
      </c>
      <c r="C1139" s="184" t="s">
        <v>358</v>
      </c>
      <c r="D1139" s="89" t="s">
        <v>19</v>
      </c>
      <c r="E1139" s="107" t="s">
        <v>7647</v>
      </c>
      <c r="F1139" s="107" t="s">
        <v>2519</v>
      </c>
      <c r="G1139" s="107">
        <v>2005</v>
      </c>
      <c r="H1139" s="182"/>
      <c r="I1139" s="182"/>
      <c r="J1139" s="107" t="s">
        <v>42</v>
      </c>
      <c r="K1139" s="182" t="s">
        <v>1510</v>
      </c>
      <c r="L1139" s="187" t="s">
        <v>7661</v>
      </c>
      <c r="M1139" s="187" t="s">
        <v>7661</v>
      </c>
      <c r="N1139" s="182" t="s">
        <v>26</v>
      </c>
      <c r="O1139" s="182" t="s">
        <v>1510</v>
      </c>
      <c r="P1139" s="108"/>
      <c r="Q1139" s="108"/>
      <c r="R1139" s="108"/>
      <c r="S1139" s="107" t="s">
        <v>2710</v>
      </c>
    </row>
    <row r="1140" spans="1:19">
      <c r="A1140" s="103">
        <v>1139</v>
      </c>
      <c r="B1140" s="107" t="s">
        <v>357</v>
      </c>
      <c r="C1140" s="184" t="s">
        <v>358</v>
      </c>
      <c r="D1140" s="89" t="s">
        <v>19</v>
      </c>
      <c r="E1140" s="107" t="s">
        <v>7647</v>
      </c>
      <c r="F1140" s="107" t="s">
        <v>2519</v>
      </c>
      <c r="G1140" s="107">
        <v>2005</v>
      </c>
      <c r="H1140" s="182"/>
      <c r="I1140" s="182"/>
      <c r="J1140" s="107" t="s">
        <v>42</v>
      </c>
      <c r="K1140" s="182" t="s">
        <v>1510</v>
      </c>
      <c r="L1140" s="187" t="s">
        <v>7662</v>
      </c>
      <c r="M1140" s="187" t="s">
        <v>7662</v>
      </c>
      <c r="N1140" s="182" t="s">
        <v>26</v>
      </c>
      <c r="O1140" s="182" t="s">
        <v>1510</v>
      </c>
      <c r="P1140" s="108"/>
      <c r="Q1140" s="108"/>
      <c r="R1140" s="108"/>
      <c r="S1140" s="107" t="s">
        <v>2710</v>
      </c>
    </row>
    <row r="1141" spans="1:19">
      <c r="A1141" s="103">
        <v>1140</v>
      </c>
      <c r="B1141" s="107" t="s">
        <v>357</v>
      </c>
      <c r="C1141" s="184" t="s">
        <v>358</v>
      </c>
      <c r="D1141" s="89" t="s">
        <v>19</v>
      </c>
      <c r="E1141" s="107" t="s">
        <v>7647</v>
      </c>
      <c r="F1141" s="107" t="s">
        <v>2519</v>
      </c>
      <c r="G1141" s="107">
        <v>2005</v>
      </c>
      <c r="H1141" s="182"/>
      <c r="I1141" s="182"/>
      <c r="J1141" s="107" t="s">
        <v>42</v>
      </c>
      <c r="K1141" s="182" t="s">
        <v>1510</v>
      </c>
      <c r="L1141" s="187" t="s">
        <v>7663</v>
      </c>
      <c r="M1141" s="187" t="s">
        <v>7663</v>
      </c>
      <c r="N1141" s="182" t="s">
        <v>26</v>
      </c>
      <c r="O1141" s="182" t="s">
        <v>1510</v>
      </c>
      <c r="P1141" s="108"/>
      <c r="Q1141" s="108"/>
      <c r="R1141" s="108"/>
      <c r="S1141" s="107" t="s">
        <v>2710</v>
      </c>
    </row>
    <row r="1142" spans="1:19">
      <c r="A1142" s="103">
        <v>1141</v>
      </c>
      <c r="B1142" s="107" t="s">
        <v>357</v>
      </c>
      <c r="C1142" s="184" t="s">
        <v>358</v>
      </c>
      <c r="D1142" s="89" t="s">
        <v>19</v>
      </c>
      <c r="E1142" s="107" t="s">
        <v>7647</v>
      </c>
      <c r="F1142" s="107" t="s">
        <v>2519</v>
      </c>
      <c r="G1142" s="107">
        <v>2005</v>
      </c>
      <c r="H1142" s="182"/>
      <c r="I1142" s="182"/>
      <c r="J1142" s="107" t="s">
        <v>42</v>
      </c>
      <c r="K1142" s="182" t="s">
        <v>1510</v>
      </c>
      <c r="L1142" s="187" t="s">
        <v>7664</v>
      </c>
      <c r="M1142" s="187" t="s">
        <v>7664</v>
      </c>
      <c r="N1142" s="182" t="s">
        <v>26</v>
      </c>
      <c r="O1142" s="182" t="s">
        <v>1510</v>
      </c>
      <c r="P1142" s="108"/>
      <c r="Q1142" s="108"/>
      <c r="R1142" s="108"/>
      <c r="S1142" s="107" t="s">
        <v>2710</v>
      </c>
    </row>
    <row r="1143" spans="1:19">
      <c r="A1143" s="103">
        <v>1142</v>
      </c>
      <c r="B1143" s="107" t="s">
        <v>357</v>
      </c>
      <c r="C1143" s="184" t="s">
        <v>358</v>
      </c>
      <c r="D1143" s="89" t="s">
        <v>19</v>
      </c>
      <c r="E1143" s="107" t="s">
        <v>7647</v>
      </c>
      <c r="F1143" s="107" t="s">
        <v>2519</v>
      </c>
      <c r="G1143" s="107">
        <v>2005</v>
      </c>
      <c r="H1143" s="182"/>
      <c r="I1143" s="182"/>
      <c r="J1143" s="107" t="s">
        <v>42</v>
      </c>
      <c r="K1143" s="182" t="s">
        <v>1510</v>
      </c>
      <c r="L1143" s="187" t="s">
        <v>7665</v>
      </c>
      <c r="M1143" s="187" t="s">
        <v>7665</v>
      </c>
      <c r="N1143" s="182" t="s">
        <v>26</v>
      </c>
      <c r="O1143" s="182" t="s">
        <v>1510</v>
      </c>
      <c r="P1143" s="108"/>
      <c r="Q1143" s="108"/>
      <c r="R1143" s="108"/>
      <c r="S1143" s="107" t="s">
        <v>2710</v>
      </c>
    </row>
    <row r="1144" spans="1:19">
      <c r="A1144" s="103">
        <v>1143</v>
      </c>
      <c r="B1144" s="107" t="s">
        <v>357</v>
      </c>
      <c r="C1144" s="184" t="s">
        <v>358</v>
      </c>
      <c r="D1144" s="89" t="s">
        <v>19</v>
      </c>
      <c r="E1144" s="107" t="s">
        <v>7647</v>
      </c>
      <c r="F1144" s="107" t="s">
        <v>2519</v>
      </c>
      <c r="G1144" s="107">
        <v>2005</v>
      </c>
      <c r="H1144" s="182"/>
      <c r="I1144" s="182"/>
      <c r="J1144" s="107" t="s">
        <v>42</v>
      </c>
      <c r="K1144" s="182" t="s">
        <v>1510</v>
      </c>
      <c r="L1144" s="187" t="s">
        <v>7666</v>
      </c>
      <c r="M1144" s="187" t="s">
        <v>7666</v>
      </c>
      <c r="N1144" s="182" t="s">
        <v>26</v>
      </c>
      <c r="O1144" s="182" t="s">
        <v>1510</v>
      </c>
      <c r="P1144" s="108"/>
      <c r="Q1144" s="108"/>
      <c r="R1144" s="108"/>
      <c r="S1144" s="107" t="s">
        <v>2710</v>
      </c>
    </row>
    <row r="1145" spans="1:19">
      <c r="A1145" s="103">
        <v>1144</v>
      </c>
      <c r="B1145" s="107" t="s">
        <v>357</v>
      </c>
      <c r="C1145" s="184" t="s">
        <v>358</v>
      </c>
      <c r="D1145" s="89" t="s">
        <v>19</v>
      </c>
      <c r="E1145" s="107" t="s">
        <v>7647</v>
      </c>
      <c r="F1145" s="107" t="s">
        <v>2519</v>
      </c>
      <c r="G1145" s="107">
        <v>2005</v>
      </c>
      <c r="H1145" s="182"/>
      <c r="I1145" s="182"/>
      <c r="J1145" s="107" t="s">
        <v>42</v>
      </c>
      <c r="K1145" s="182" t="s">
        <v>1510</v>
      </c>
      <c r="L1145" s="187" t="s">
        <v>7667</v>
      </c>
      <c r="M1145" s="187" t="s">
        <v>7667</v>
      </c>
      <c r="N1145" s="182" t="s">
        <v>26</v>
      </c>
      <c r="O1145" s="182" t="s">
        <v>1510</v>
      </c>
      <c r="P1145" s="108"/>
      <c r="Q1145" s="108"/>
      <c r="R1145" s="108"/>
      <c r="S1145" s="107" t="s">
        <v>2710</v>
      </c>
    </row>
    <row r="1146" spans="1:19">
      <c r="A1146" s="103">
        <v>1145</v>
      </c>
      <c r="B1146" s="107" t="s">
        <v>357</v>
      </c>
      <c r="C1146" s="184" t="s">
        <v>358</v>
      </c>
      <c r="D1146" s="89" t="s">
        <v>19</v>
      </c>
      <c r="E1146" s="107" t="s">
        <v>7647</v>
      </c>
      <c r="F1146" s="107" t="s">
        <v>2519</v>
      </c>
      <c r="G1146" s="107">
        <v>2005</v>
      </c>
      <c r="H1146" s="182"/>
      <c r="I1146" s="182"/>
      <c r="J1146" s="107" t="s">
        <v>42</v>
      </c>
      <c r="K1146" s="182" t="s">
        <v>1510</v>
      </c>
      <c r="L1146" s="187" t="s">
        <v>7668</v>
      </c>
      <c r="M1146" s="187" t="s">
        <v>7668</v>
      </c>
      <c r="N1146" s="182" t="s">
        <v>26</v>
      </c>
      <c r="O1146" s="182" t="s">
        <v>1510</v>
      </c>
      <c r="P1146" s="108"/>
      <c r="Q1146" s="108"/>
      <c r="R1146" s="108"/>
      <c r="S1146" s="107" t="s">
        <v>2710</v>
      </c>
    </row>
    <row r="1147" spans="1:19">
      <c r="A1147" s="103">
        <v>1146</v>
      </c>
      <c r="B1147" s="107" t="s">
        <v>357</v>
      </c>
      <c r="C1147" s="184" t="s">
        <v>358</v>
      </c>
      <c r="D1147" s="89" t="s">
        <v>19</v>
      </c>
      <c r="E1147" s="107" t="s">
        <v>7647</v>
      </c>
      <c r="F1147" s="107" t="s">
        <v>2519</v>
      </c>
      <c r="G1147" s="107">
        <v>2005</v>
      </c>
      <c r="H1147" s="182"/>
      <c r="I1147" s="182"/>
      <c r="J1147" s="107" t="s">
        <v>42</v>
      </c>
      <c r="K1147" s="182" t="s">
        <v>1510</v>
      </c>
      <c r="L1147" s="187" t="s">
        <v>7669</v>
      </c>
      <c r="M1147" s="187" t="s">
        <v>7669</v>
      </c>
      <c r="N1147" s="182" t="s">
        <v>26</v>
      </c>
      <c r="O1147" s="182" t="s">
        <v>1510</v>
      </c>
      <c r="P1147" s="108"/>
      <c r="Q1147" s="108"/>
      <c r="R1147" s="108"/>
      <c r="S1147" s="107" t="s">
        <v>2710</v>
      </c>
    </row>
    <row r="1148" spans="1:19">
      <c r="A1148" s="103">
        <v>1147</v>
      </c>
      <c r="B1148" s="107" t="s">
        <v>357</v>
      </c>
      <c r="C1148" s="184" t="s">
        <v>358</v>
      </c>
      <c r="D1148" s="89" t="s">
        <v>19</v>
      </c>
      <c r="E1148" s="107" t="s">
        <v>7647</v>
      </c>
      <c r="F1148" s="107" t="s">
        <v>2519</v>
      </c>
      <c r="G1148" s="107">
        <v>2005</v>
      </c>
      <c r="H1148" s="182"/>
      <c r="I1148" s="182"/>
      <c r="J1148" s="107" t="s">
        <v>42</v>
      </c>
      <c r="K1148" s="182" t="s">
        <v>1510</v>
      </c>
      <c r="L1148" s="187" t="s">
        <v>7670</v>
      </c>
      <c r="M1148" s="187" t="s">
        <v>7670</v>
      </c>
      <c r="N1148" s="182" t="s">
        <v>26</v>
      </c>
      <c r="O1148" s="182" t="s">
        <v>1510</v>
      </c>
      <c r="P1148" s="108"/>
      <c r="Q1148" s="108"/>
      <c r="R1148" s="108"/>
      <c r="S1148" s="107" t="s">
        <v>2710</v>
      </c>
    </row>
    <row r="1149" spans="1:19">
      <c r="A1149" s="103">
        <v>1148</v>
      </c>
      <c r="B1149" s="107" t="s">
        <v>357</v>
      </c>
      <c r="C1149" s="184" t="s">
        <v>358</v>
      </c>
      <c r="D1149" s="89" t="s">
        <v>19</v>
      </c>
      <c r="E1149" s="107" t="s">
        <v>7647</v>
      </c>
      <c r="F1149" s="107" t="s">
        <v>2519</v>
      </c>
      <c r="G1149" s="107">
        <v>2005</v>
      </c>
      <c r="H1149" s="182"/>
      <c r="I1149" s="182"/>
      <c r="J1149" s="107" t="s">
        <v>42</v>
      </c>
      <c r="K1149" s="182" t="s">
        <v>1510</v>
      </c>
      <c r="L1149" s="187" t="s">
        <v>7671</v>
      </c>
      <c r="M1149" s="187" t="s">
        <v>7671</v>
      </c>
      <c r="N1149" s="182" t="s">
        <v>26</v>
      </c>
      <c r="O1149" s="182" t="s">
        <v>1510</v>
      </c>
      <c r="P1149" s="108"/>
      <c r="Q1149" s="108"/>
      <c r="R1149" s="108"/>
      <c r="S1149" s="107" t="s">
        <v>2710</v>
      </c>
    </row>
    <row r="1150" spans="1:19">
      <c r="A1150" s="103">
        <v>1149</v>
      </c>
      <c r="B1150" s="107" t="s">
        <v>357</v>
      </c>
      <c r="C1150" s="184" t="s">
        <v>358</v>
      </c>
      <c r="D1150" s="89" t="s">
        <v>19</v>
      </c>
      <c r="E1150" s="107" t="s">
        <v>7647</v>
      </c>
      <c r="F1150" s="107" t="s">
        <v>2519</v>
      </c>
      <c r="G1150" s="107">
        <v>2005</v>
      </c>
      <c r="H1150" s="182"/>
      <c r="I1150" s="182"/>
      <c r="J1150" s="107" t="s">
        <v>42</v>
      </c>
      <c r="K1150" s="182" t="s">
        <v>1510</v>
      </c>
      <c r="L1150" s="187" t="s">
        <v>7672</v>
      </c>
      <c r="M1150" s="187" t="s">
        <v>7672</v>
      </c>
      <c r="N1150" s="182" t="s">
        <v>26</v>
      </c>
      <c r="O1150" s="182" t="s">
        <v>1510</v>
      </c>
      <c r="P1150" s="108"/>
      <c r="Q1150" s="108"/>
      <c r="R1150" s="108"/>
      <c r="S1150" s="107" t="s">
        <v>2710</v>
      </c>
    </row>
    <row r="1151" spans="1:19">
      <c r="A1151" s="103">
        <v>1150</v>
      </c>
      <c r="B1151" s="107" t="s">
        <v>357</v>
      </c>
      <c r="C1151" s="184" t="s">
        <v>358</v>
      </c>
      <c r="D1151" s="89" t="s">
        <v>19</v>
      </c>
      <c r="E1151" s="107" t="s">
        <v>7647</v>
      </c>
      <c r="F1151" s="107" t="s">
        <v>2519</v>
      </c>
      <c r="G1151" s="107">
        <v>2005</v>
      </c>
      <c r="H1151" s="182"/>
      <c r="I1151" s="182"/>
      <c r="J1151" s="107" t="s">
        <v>42</v>
      </c>
      <c r="K1151" s="182" t="s">
        <v>1510</v>
      </c>
      <c r="L1151" s="187" t="s">
        <v>7673</v>
      </c>
      <c r="M1151" s="187" t="s">
        <v>7673</v>
      </c>
      <c r="N1151" s="182" t="s">
        <v>26</v>
      </c>
      <c r="O1151" s="182" t="s">
        <v>1510</v>
      </c>
      <c r="P1151" s="108"/>
      <c r="Q1151" s="108"/>
      <c r="R1151" s="108"/>
      <c r="S1151" s="107" t="s">
        <v>2710</v>
      </c>
    </row>
    <row r="1152" spans="1:19">
      <c r="A1152" s="103">
        <v>1151</v>
      </c>
      <c r="B1152" s="107" t="s">
        <v>357</v>
      </c>
      <c r="C1152" s="184" t="s">
        <v>358</v>
      </c>
      <c r="D1152" s="89" t="s">
        <v>19</v>
      </c>
      <c r="E1152" s="107" t="s">
        <v>7647</v>
      </c>
      <c r="F1152" s="107" t="s">
        <v>2519</v>
      </c>
      <c r="G1152" s="107">
        <v>2005</v>
      </c>
      <c r="H1152" s="182"/>
      <c r="I1152" s="182"/>
      <c r="J1152" s="107" t="s">
        <v>42</v>
      </c>
      <c r="K1152" s="182" t="s">
        <v>1510</v>
      </c>
      <c r="L1152" s="187" t="s">
        <v>7674</v>
      </c>
      <c r="M1152" s="187" t="s">
        <v>7674</v>
      </c>
      <c r="N1152" s="182" t="s">
        <v>26</v>
      </c>
      <c r="O1152" s="182" t="s">
        <v>1510</v>
      </c>
      <c r="P1152" s="108"/>
      <c r="Q1152" s="108"/>
      <c r="R1152" s="108"/>
      <c r="S1152" s="107" t="s">
        <v>2710</v>
      </c>
    </row>
    <row r="1153" spans="1:19">
      <c r="A1153" s="103">
        <v>1152</v>
      </c>
      <c r="B1153" s="107" t="s">
        <v>357</v>
      </c>
      <c r="C1153" s="184" t="s">
        <v>358</v>
      </c>
      <c r="D1153" s="89" t="s">
        <v>19</v>
      </c>
      <c r="E1153" s="107" t="s">
        <v>7647</v>
      </c>
      <c r="F1153" s="107" t="s">
        <v>2519</v>
      </c>
      <c r="G1153" s="107">
        <v>2005</v>
      </c>
      <c r="H1153" s="182"/>
      <c r="I1153" s="182"/>
      <c r="J1153" s="107" t="s">
        <v>42</v>
      </c>
      <c r="K1153" s="182" t="s">
        <v>1510</v>
      </c>
      <c r="L1153" s="187" t="s">
        <v>7675</v>
      </c>
      <c r="M1153" s="187" t="s">
        <v>7675</v>
      </c>
      <c r="N1153" s="182" t="s">
        <v>26</v>
      </c>
      <c r="O1153" s="182" t="s">
        <v>1510</v>
      </c>
      <c r="P1153" s="108"/>
      <c r="Q1153" s="108"/>
      <c r="R1153" s="108"/>
      <c r="S1153" s="107" t="s">
        <v>2710</v>
      </c>
    </row>
    <row r="1154" spans="1:19">
      <c r="A1154" s="103">
        <v>1153</v>
      </c>
      <c r="B1154" s="107" t="s">
        <v>357</v>
      </c>
      <c r="C1154" s="184" t="s">
        <v>358</v>
      </c>
      <c r="D1154" s="89" t="s">
        <v>19</v>
      </c>
      <c r="E1154" s="107" t="s">
        <v>7676</v>
      </c>
      <c r="F1154" s="107" t="s">
        <v>2519</v>
      </c>
      <c r="G1154" s="107">
        <v>2005</v>
      </c>
      <c r="H1154" s="182"/>
      <c r="I1154" s="182"/>
      <c r="J1154" s="107" t="s">
        <v>42</v>
      </c>
      <c r="K1154" s="182" t="s">
        <v>1510</v>
      </c>
      <c r="L1154" s="187" t="s">
        <v>7677</v>
      </c>
      <c r="M1154" s="187" t="s">
        <v>7677</v>
      </c>
      <c r="N1154" s="182" t="s">
        <v>26</v>
      </c>
      <c r="O1154" s="182" t="s">
        <v>1510</v>
      </c>
      <c r="P1154" s="108"/>
      <c r="Q1154" s="108"/>
      <c r="R1154" s="108"/>
      <c r="S1154" s="107" t="s">
        <v>2710</v>
      </c>
    </row>
    <row r="1155" spans="1:19">
      <c r="A1155" s="103">
        <v>1154</v>
      </c>
      <c r="B1155" s="107" t="s">
        <v>357</v>
      </c>
      <c r="C1155" s="184" t="s">
        <v>358</v>
      </c>
      <c r="D1155" s="89" t="s">
        <v>19</v>
      </c>
      <c r="E1155" s="107" t="s">
        <v>7676</v>
      </c>
      <c r="F1155" s="107" t="s">
        <v>2519</v>
      </c>
      <c r="G1155" s="107">
        <v>2005</v>
      </c>
      <c r="H1155" s="182"/>
      <c r="I1155" s="182"/>
      <c r="J1155" s="107" t="s">
        <v>42</v>
      </c>
      <c r="K1155" s="182" t="s">
        <v>1510</v>
      </c>
      <c r="L1155" s="187" t="s">
        <v>7678</v>
      </c>
      <c r="M1155" s="187" t="s">
        <v>7678</v>
      </c>
      <c r="N1155" s="182" t="s">
        <v>26</v>
      </c>
      <c r="O1155" s="182" t="s">
        <v>1510</v>
      </c>
      <c r="P1155" s="108"/>
      <c r="Q1155" s="108"/>
      <c r="R1155" s="108"/>
      <c r="S1155" s="107" t="s">
        <v>2710</v>
      </c>
    </row>
    <row r="1156" spans="1:19">
      <c r="A1156" s="103">
        <v>1155</v>
      </c>
      <c r="B1156" s="107" t="s">
        <v>357</v>
      </c>
      <c r="C1156" s="184" t="s">
        <v>358</v>
      </c>
      <c r="D1156" s="89" t="s">
        <v>19</v>
      </c>
      <c r="E1156" s="107" t="s">
        <v>7679</v>
      </c>
      <c r="F1156" s="107" t="s">
        <v>2519</v>
      </c>
      <c r="G1156" s="107">
        <v>2006</v>
      </c>
      <c r="H1156" s="182"/>
      <c r="I1156" s="182"/>
      <c r="J1156" s="107" t="s">
        <v>42</v>
      </c>
      <c r="K1156" s="182" t="s">
        <v>1510</v>
      </c>
      <c r="L1156" s="187" t="s">
        <v>7680</v>
      </c>
      <c r="M1156" s="187" t="s">
        <v>7680</v>
      </c>
      <c r="N1156" s="182" t="s">
        <v>26</v>
      </c>
      <c r="O1156" s="182" t="s">
        <v>1510</v>
      </c>
      <c r="P1156" s="108"/>
      <c r="Q1156" s="108"/>
      <c r="R1156" s="108"/>
      <c r="S1156" s="107" t="s">
        <v>2710</v>
      </c>
    </row>
    <row r="1157" spans="1:19">
      <c r="A1157" s="103">
        <v>1156</v>
      </c>
      <c r="B1157" s="107" t="s">
        <v>357</v>
      </c>
      <c r="C1157" s="184" t="s">
        <v>358</v>
      </c>
      <c r="D1157" s="89" t="s">
        <v>19</v>
      </c>
      <c r="E1157" s="107" t="s">
        <v>7679</v>
      </c>
      <c r="F1157" s="107" t="s">
        <v>2519</v>
      </c>
      <c r="G1157" s="107">
        <v>2006</v>
      </c>
      <c r="H1157" s="182"/>
      <c r="I1157" s="182"/>
      <c r="J1157" s="107" t="s">
        <v>42</v>
      </c>
      <c r="K1157" s="182" t="s">
        <v>1510</v>
      </c>
      <c r="L1157" s="187" t="s">
        <v>7681</v>
      </c>
      <c r="M1157" s="187" t="s">
        <v>7681</v>
      </c>
      <c r="N1157" s="182" t="s">
        <v>26</v>
      </c>
      <c r="O1157" s="182" t="s">
        <v>1510</v>
      </c>
      <c r="P1157" s="108"/>
      <c r="Q1157" s="108"/>
      <c r="R1157" s="108"/>
      <c r="S1157" s="107" t="s">
        <v>2710</v>
      </c>
    </row>
    <row r="1158" spans="1:19">
      <c r="A1158" s="103">
        <v>1157</v>
      </c>
      <c r="B1158" s="107" t="s">
        <v>357</v>
      </c>
      <c r="C1158" s="184" t="s">
        <v>358</v>
      </c>
      <c r="D1158" s="89" t="s">
        <v>19</v>
      </c>
      <c r="E1158" s="107" t="s">
        <v>7679</v>
      </c>
      <c r="F1158" s="107" t="s">
        <v>2519</v>
      </c>
      <c r="G1158" s="107">
        <v>2007</v>
      </c>
      <c r="H1158" s="182"/>
      <c r="I1158" s="182"/>
      <c r="J1158" s="107" t="s">
        <v>42</v>
      </c>
      <c r="K1158" s="182" t="s">
        <v>1510</v>
      </c>
      <c r="L1158" s="187" t="s">
        <v>7682</v>
      </c>
      <c r="M1158" s="187" t="s">
        <v>7682</v>
      </c>
      <c r="N1158" s="182" t="s">
        <v>26</v>
      </c>
      <c r="O1158" s="182" t="s">
        <v>1510</v>
      </c>
      <c r="P1158" s="108"/>
      <c r="Q1158" s="108"/>
      <c r="R1158" s="108"/>
      <c r="S1158" s="107" t="s">
        <v>2710</v>
      </c>
    </row>
    <row r="1159" spans="1:19">
      <c r="A1159" s="103">
        <v>1158</v>
      </c>
      <c r="B1159" s="107" t="s">
        <v>357</v>
      </c>
      <c r="C1159" s="184" t="s">
        <v>358</v>
      </c>
      <c r="D1159" s="89" t="s">
        <v>19</v>
      </c>
      <c r="E1159" s="107" t="s">
        <v>7679</v>
      </c>
      <c r="F1159" s="107" t="s">
        <v>2519</v>
      </c>
      <c r="G1159" s="107">
        <v>2007</v>
      </c>
      <c r="H1159" s="182"/>
      <c r="I1159" s="182"/>
      <c r="J1159" s="107" t="s">
        <v>42</v>
      </c>
      <c r="K1159" s="182" t="s">
        <v>1510</v>
      </c>
      <c r="L1159" s="187" t="s">
        <v>7683</v>
      </c>
      <c r="M1159" s="187" t="s">
        <v>7683</v>
      </c>
      <c r="N1159" s="182" t="s">
        <v>26</v>
      </c>
      <c r="O1159" s="182" t="s">
        <v>1510</v>
      </c>
      <c r="P1159" s="108"/>
      <c r="Q1159" s="108"/>
      <c r="R1159" s="108"/>
      <c r="S1159" s="107" t="s">
        <v>2710</v>
      </c>
    </row>
    <row r="1160" spans="1:19">
      <c r="A1160" s="103">
        <v>1159</v>
      </c>
      <c r="B1160" s="107" t="s">
        <v>357</v>
      </c>
      <c r="C1160" s="184" t="s">
        <v>358</v>
      </c>
      <c r="D1160" s="89" t="s">
        <v>19</v>
      </c>
      <c r="E1160" s="107" t="s">
        <v>7679</v>
      </c>
      <c r="F1160" s="107" t="s">
        <v>2519</v>
      </c>
      <c r="G1160" s="107">
        <v>2005</v>
      </c>
      <c r="H1160" s="182"/>
      <c r="I1160" s="182"/>
      <c r="J1160" s="107" t="s">
        <v>42</v>
      </c>
      <c r="K1160" s="182" t="s">
        <v>1510</v>
      </c>
      <c r="L1160" s="187" t="s">
        <v>7684</v>
      </c>
      <c r="M1160" s="187" t="s">
        <v>7684</v>
      </c>
      <c r="N1160" s="182" t="s">
        <v>26</v>
      </c>
      <c r="O1160" s="182" t="s">
        <v>1510</v>
      </c>
      <c r="P1160" s="108"/>
      <c r="Q1160" s="108"/>
      <c r="R1160" s="108"/>
      <c r="S1160" s="107" t="s">
        <v>2710</v>
      </c>
    </row>
    <row r="1161" spans="1:19">
      <c r="A1161" s="103">
        <v>1160</v>
      </c>
      <c r="B1161" s="107" t="s">
        <v>357</v>
      </c>
      <c r="C1161" s="184" t="s">
        <v>358</v>
      </c>
      <c r="D1161" s="89" t="s">
        <v>19</v>
      </c>
      <c r="E1161" s="107" t="s">
        <v>7685</v>
      </c>
      <c r="F1161" s="107" t="s">
        <v>2519</v>
      </c>
      <c r="G1161" s="107">
        <v>2006</v>
      </c>
      <c r="H1161" s="182"/>
      <c r="I1161" s="182"/>
      <c r="J1161" s="107" t="s">
        <v>42</v>
      </c>
      <c r="K1161" s="182" t="s">
        <v>1510</v>
      </c>
      <c r="L1161" s="187" t="s">
        <v>7686</v>
      </c>
      <c r="M1161" s="187" t="s">
        <v>7686</v>
      </c>
      <c r="N1161" s="182" t="s">
        <v>26</v>
      </c>
      <c r="O1161" s="182" t="s">
        <v>1510</v>
      </c>
      <c r="P1161" s="108"/>
      <c r="Q1161" s="108"/>
      <c r="R1161" s="108"/>
      <c r="S1161" s="107" t="s">
        <v>2710</v>
      </c>
    </row>
    <row r="1162" spans="1:19">
      <c r="A1162" s="103">
        <v>1161</v>
      </c>
      <c r="B1162" s="107" t="s">
        <v>357</v>
      </c>
      <c r="C1162" s="184" t="s">
        <v>358</v>
      </c>
      <c r="D1162" s="89" t="s">
        <v>19</v>
      </c>
      <c r="E1162" s="107" t="s">
        <v>7685</v>
      </c>
      <c r="F1162" s="107" t="s">
        <v>2519</v>
      </c>
      <c r="G1162" s="107">
        <v>2006</v>
      </c>
      <c r="H1162" s="182"/>
      <c r="I1162" s="182"/>
      <c r="J1162" s="107" t="s">
        <v>42</v>
      </c>
      <c r="K1162" s="182" t="s">
        <v>1510</v>
      </c>
      <c r="L1162" s="187" t="s">
        <v>7687</v>
      </c>
      <c r="M1162" s="187" t="s">
        <v>7687</v>
      </c>
      <c r="N1162" s="182" t="s">
        <v>26</v>
      </c>
      <c r="O1162" s="182" t="s">
        <v>1510</v>
      </c>
      <c r="P1162" s="108"/>
      <c r="Q1162" s="108"/>
      <c r="R1162" s="108"/>
      <c r="S1162" s="107" t="s">
        <v>2710</v>
      </c>
    </row>
    <row r="1163" spans="1:19">
      <c r="A1163" s="103">
        <v>1162</v>
      </c>
      <c r="B1163" s="107" t="s">
        <v>357</v>
      </c>
      <c r="C1163" s="184" t="s">
        <v>358</v>
      </c>
      <c r="D1163" s="89" t="s">
        <v>19</v>
      </c>
      <c r="E1163" s="107" t="s">
        <v>7688</v>
      </c>
      <c r="F1163" s="107" t="s">
        <v>2519</v>
      </c>
      <c r="G1163" s="107">
        <v>2005</v>
      </c>
      <c r="H1163" s="182"/>
      <c r="I1163" s="182"/>
      <c r="J1163" s="107" t="s">
        <v>42</v>
      </c>
      <c r="K1163" s="182" t="s">
        <v>1510</v>
      </c>
      <c r="L1163" s="187" t="s">
        <v>7689</v>
      </c>
      <c r="M1163" s="187" t="s">
        <v>7689</v>
      </c>
      <c r="N1163" s="182" t="s">
        <v>26</v>
      </c>
      <c r="O1163" s="182" t="s">
        <v>1510</v>
      </c>
      <c r="P1163" s="108"/>
      <c r="Q1163" s="108"/>
      <c r="R1163" s="108"/>
      <c r="S1163" s="107" t="s">
        <v>2710</v>
      </c>
    </row>
    <row r="1164" spans="1:19">
      <c r="A1164" s="103">
        <v>1163</v>
      </c>
      <c r="B1164" s="107" t="s">
        <v>357</v>
      </c>
      <c r="C1164" s="184" t="s">
        <v>358</v>
      </c>
      <c r="D1164" s="89" t="s">
        <v>19</v>
      </c>
      <c r="E1164" s="107" t="s">
        <v>7688</v>
      </c>
      <c r="F1164" s="107" t="s">
        <v>2519</v>
      </c>
      <c r="G1164" s="107">
        <v>2005</v>
      </c>
      <c r="H1164" s="182"/>
      <c r="I1164" s="182"/>
      <c r="J1164" s="107" t="s">
        <v>42</v>
      </c>
      <c r="K1164" s="182" t="s">
        <v>1510</v>
      </c>
      <c r="L1164" s="187" t="s">
        <v>7690</v>
      </c>
      <c r="M1164" s="187" t="s">
        <v>7690</v>
      </c>
      <c r="N1164" s="182" t="s">
        <v>26</v>
      </c>
      <c r="O1164" s="182" t="s">
        <v>1510</v>
      </c>
      <c r="P1164" s="108"/>
      <c r="Q1164" s="108"/>
      <c r="R1164" s="108"/>
      <c r="S1164" s="107" t="s">
        <v>2710</v>
      </c>
    </row>
    <row r="1165" spans="1:19">
      <c r="A1165" s="103">
        <v>1164</v>
      </c>
      <c r="B1165" s="107" t="s">
        <v>357</v>
      </c>
      <c r="C1165" s="184" t="s">
        <v>358</v>
      </c>
      <c r="D1165" s="89" t="s">
        <v>19</v>
      </c>
      <c r="E1165" s="107" t="s">
        <v>7688</v>
      </c>
      <c r="F1165" s="107" t="s">
        <v>2519</v>
      </c>
      <c r="G1165" s="107">
        <v>2005</v>
      </c>
      <c r="H1165" s="182"/>
      <c r="I1165" s="182"/>
      <c r="J1165" s="107" t="s">
        <v>42</v>
      </c>
      <c r="K1165" s="182" t="s">
        <v>1510</v>
      </c>
      <c r="L1165" s="187" t="s">
        <v>7691</v>
      </c>
      <c r="M1165" s="187" t="s">
        <v>7691</v>
      </c>
      <c r="N1165" s="182" t="s">
        <v>26</v>
      </c>
      <c r="O1165" s="182" t="s">
        <v>1510</v>
      </c>
      <c r="P1165" s="108"/>
      <c r="Q1165" s="108"/>
      <c r="R1165" s="108"/>
      <c r="S1165" s="107" t="s">
        <v>2710</v>
      </c>
    </row>
    <row r="1166" spans="1:19">
      <c r="A1166" s="103">
        <v>1165</v>
      </c>
      <c r="B1166" s="107" t="s">
        <v>357</v>
      </c>
      <c r="C1166" s="184" t="s">
        <v>358</v>
      </c>
      <c r="D1166" s="89" t="s">
        <v>19</v>
      </c>
      <c r="E1166" s="107" t="s">
        <v>7688</v>
      </c>
      <c r="F1166" s="107" t="s">
        <v>2519</v>
      </c>
      <c r="G1166" s="107">
        <v>2005</v>
      </c>
      <c r="H1166" s="182"/>
      <c r="I1166" s="182"/>
      <c r="J1166" s="107" t="s">
        <v>42</v>
      </c>
      <c r="K1166" s="182" t="s">
        <v>1510</v>
      </c>
      <c r="L1166" s="187" t="s">
        <v>7692</v>
      </c>
      <c r="M1166" s="187" t="s">
        <v>7692</v>
      </c>
      <c r="N1166" s="182" t="s">
        <v>26</v>
      </c>
      <c r="O1166" s="182" t="s">
        <v>1510</v>
      </c>
      <c r="P1166" s="108"/>
      <c r="Q1166" s="108"/>
      <c r="R1166" s="108"/>
      <c r="S1166" s="107" t="s">
        <v>2710</v>
      </c>
    </row>
    <row r="1167" spans="1:19">
      <c r="A1167" s="103">
        <v>1166</v>
      </c>
      <c r="B1167" s="107" t="s">
        <v>357</v>
      </c>
      <c r="C1167" s="184" t="s">
        <v>358</v>
      </c>
      <c r="D1167" s="89" t="s">
        <v>19</v>
      </c>
      <c r="E1167" s="107" t="s">
        <v>7688</v>
      </c>
      <c r="F1167" s="107" t="s">
        <v>2519</v>
      </c>
      <c r="G1167" s="107">
        <v>2005</v>
      </c>
      <c r="H1167" s="182"/>
      <c r="I1167" s="182"/>
      <c r="J1167" s="107" t="s">
        <v>42</v>
      </c>
      <c r="K1167" s="182" t="s">
        <v>1510</v>
      </c>
      <c r="L1167" s="187" t="s">
        <v>7693</v>
      </c>
      <c r="M1167" s="187" t="s">
        <v>7693</v>
      </c>
      <c r="N1167" s="182" t="s">
        <v>26</v>
      </c>
      <c r="O1167" s="182" t="s">
        <v>1510</v>
      </c>
      <c r="P1167" s="108"/>
      <c r="Q1167" s="108"/>
      <c r="R1167" s="108"/>
      <c r="S1167" s="107" t="s">
        <v>2710</v>
      </c>
    </row>
    <row r="1168" spans="1:19">
      <c r="A1168" s="103">
        <v>1167</v>
      </c>
      <c r="B1168" s="107" t="s">
        <v>357</v>
      </c>
      <c r="C1168" s="184" t="s">
        <v>358</v>
      </c>
      <c r="D1168" s="89" t="s">
        <v>19</v>
      </c>
      <c r="E1168" s="107" t="s">
        <v>7688</v>
      </c>
      <c r="F1168" s="107" t="s">
        <v>2519</v>
      </c>
      <c r="G1168" s="107">
        <v>2005</v>
      </c>
      <c r="H1168" s="182"/>
      <c r="I1168" s="182"/>
      <c r="J1168" s="107" t="s">
        <v>42</v>
      </c>
      <c r="K1168" s="182" t="s">
        <v>1510</v>
      </c>
      <c r="L1168" s="187" t="s">
        <v>7694</v>
      </c>
      <c r="M1168" s="187" t="s">
        <v>7694</v>
      </c>
      <c r="N1168" s="182" t="s">
        <v>26</v>
      </c>
      <c r="O1168" s="182" t="s">
        <v>1510</v>
      </c>
      <c r="P1168" s="108"/>
      <c r="Q1168" s="108"/>
      <c r="R1168" s="108"/>
      <c r="S1168" s="107" t="s">
        <v>2710</v>
      </c>
    </row>
    <row r="1169" spans="1:19">
      <c r="A1169" s="103">
        <v>1168</v>
      </c>
      <c r="B1169" s="107" t="s">
        <v>357</v>
      </c>
      <c r="C1169" s="184" t="s">
        <v>358</v>
      </c>
      <c r="D1169" s="89" t="s">
        <v>19</v>
      </c>
      <c r="E1169" s="107" t="s">
        <v>7688</v>
      </c>
      <c r="F1169" s="107" t="s">
        <v>2519</v>
      </c>
      <c r="G1169" s="107">
        <v>2005</v>
      </c>
      <c r="H1169" s="182"/>
      <c r="I1169" s="182"/>
      <c r="J1169" s="107" t="s">
        <v>42</v>
      </c>
      <c r="K1169" s="182" t="s">
        <v>1510</v>
      </c>
      <c r="L1169" s="187" t="s">
        <v>7695</v>
      </c>
      <c r="M1169" s="187" t="s">
        <v>7695</v>
      </c>
      <c r="N1169" s="182" t="s">
        <v>26</v>
      </c>
      <c r="O1169" s="182" t="s">
        <v>1510</v>
      </c>
      <c r="P1169" s="108"/>
      <c r="Q1169" s="108"/>
      <c r="R1169" s="108"/>
      <c r="S1169" s="107" t="s">
        <v>2710</v>
      </c>
    </row>
    <row r="1170" spans="1:19">
      <c r="A1170" s="103">
        <v>1169</v>
      </c>
      <c r="B1170" s="107" t="s">
        <v>357</v>
      </c>
      <c r="C1170" s="184" t="s">
        <v>358</v>
      </c>
      <c r="D1170" s="89" t="s">
        <v>19</v>
      </c>
      <c r="E1170" s="107" t="s">
        <v>7688</v>
      </c>
      <c r="F1170" s="107" t="s">
        <v>2519</v>
      </c>
      <c r="G1170" s="107">
        <v>2005</v>
      </c>
      <c r="H1170" s="182"/>
      <c r="I1170" s="182"/>
      <c r="J1170" s="107" t="s">
        <v>42</v>
      </c>
      <c r="K1170" s="182" t="s">
        <v>1510</v>
      </c>
      <c r="L1170" s="187" t="s">
        <v>7696</v>
      </c>
      <c r="M1170" s="187" t="s">
        <v>7696</v>
      </c>
      <c r="N1170" s="182" t="s">
        <v>26</v>
      </c>
      <c r="O1170" s="182" t="s">
        <v>1510</v>
      </c>
      <c r="P1170" s="108"/>
      <c r="Q1170" s="108"/>
      <c r="R1170" s="108"/>
      <c r="S1170" s="107" t="s">
        <v>2710</v>
      </c>
    </row>
    <row r="1171" spans="1:19">
      <c r="A1171" s="103">
        <v>1170</v>
      </c>
      <c r="B1171" s="107" t="s">
        <v>357</v>
      </c>
      <c r="C1171" s="184" t="s">
        <v>358</v>
      </c>
      <c r="D1171" s="89" t="s">
        <v>19</v>
      </c>
      <c r="E1171" s="107" t="s">
        <v>7688</v>
      </c>
      <c r="F1171" s="107" t="s">
        <v>2519</v>
      </c>
      <c r="G1171" s="107">
        <v>2005</v>
      </c>
      <c r="H1171" s="182"/>
      <c r="I1171" s="182"/>
      <c r="J1171" s="107" t="s">
        <v>42</v>
      </c>
      <c r="K1171" s="182" t="s">
        <v>1510</v>
      </c>
      <c r="L1171" s="187" t="s">
        <v>7697</v>
      </c>
      <c r="M1171" s="187" t="s">
        <v>7697</v>
      </c>
      <c r="N1171" s="182" t="s">
        <v>26</v>
      </c>
      <c r="O1171" s="182" t="s">
        <v>1510</v>
      </c>
      <c r="P1171" s="108"/>
      <c r="Q1171" s="108"/>
      <c r="R1171" s="108"/>
      <c r="S1171" s="107" t="s">
        <v>2710</v>
      </c>
    </row>
    <row r="1172" spans="1:19">
      <c r="A1172" s="103">
        <v>1171</v>
      </c>
      <c r="B1172" s="107" t="s">
        <v>357</v>
      </c>
      <c r="C1172" s="184" t="s">
        <v>358</v>
      </c>
      <c r="D1172" s="89" t="s">
        <v>19</v>
      </c>
      <c r="E1172" s="107" t="s">
        <v>7688</v>
      </c>
      <c r="F1172" s="107" t="s">
        <v>2519</v>
      </c>
      <c r="G1172" s="107">
        <v>2005</v>
      </c>
      <c r="H1172" s="182"/>
      <c r="I1172" s="182"/>
      <c r="J1172" s="107" t="s">
        <v>42</v>
      </c>
      <c r="K1172" s="182" t="s">
        <v>1510</v>
      </c>
      <c r="L1172" s="187" t="s">
        <v>7698</v>
      </c>
      <c r="M1172" s="187" t="s">
        <v>7698</v>
      </c>
      <c r="N1172" s="182" t="s">
        <v>26</v>
      </c>
      <c r="O1172" s="182" t="s">
        <v>1510</v>
      </c>
      <c r="P1172" s="108"/>
      <c r="Q1172" s="108"/>
      <c r="R1172" s="108"/>
      <c r="S1172" s="107" t="s">
        <v>2710</v>
      </c>
    </row>
    <row r="1173" spans="1:19">
      <c r="A1173" s="103">
        <v>1172</v>
      </c>
      <c r="B1173" s="107" t="s">
        <v>357</v>
      </c>
      <c r="C1173" s="184" t="s">
        <v>358</v>
      </c>
      <c r="D1173" s="89" t="s">
        <v>19</v>
      </c>
      <c r="E1173" s="107" t="s">
        <v>7688</v>
      </c>
      <c r="F1173" s="107" t="s">
        <v>2519</v>
      </c>
      <c r="G1173" s="107">
        <v>2005</v>
      </c>
      <c r="H1173" s="182"/>
      <c r="I1173" s="182"/>
      <c r="J1173" s="107" t="s">
        <v>42</v>
      </c>
      <c r="K1173" s="182" t="s">
        <v>1510</v>
      </c>
      <c r="L1173" s="187" t="s">
        <v>7699</v>
      </c>
      <c r="M1173" s="187" t="s">
        <v>7699</v>
      </c>
      <c r="N1173" s="182" t="s">
        <v>26</v>
      </c>
      <c r="O1173" s="182" t="s">
        <v>1510</v>
      </c>
      <c r="P1173" s="108"/>
      <c r="Q1173" s="108"/>
      <c r="R1173" s="108"/>
      <c r="S1173" s="107" t="s">
        <v>2710</v>
      </c>
    </row>
    <row r="1174" spans="1:19">
      <c r="A1174" s="103">
        <v>1173</v>
      </c>
      <c r="B1174" s="107" t="s">
        <v>357</v>
      </c>
      <c r="C1174" s="184" t="s">
        <v>358</v>
      </c>
      <c r="D1174" s="89" t="s">
        <v>19</v>
      </c>
      <c r="E1174" s="107" t="s">
        <v>7700</v>
      </c>
      <c r="F1174" s="107" t="s">
        <v>2519</v>
      </c>
      <c r="G1174" s="107">
        <v>2006</v>
      </c>
      <c r="H1174" s="182"/>
      <c r="I1174" s="182"/>
      <c r="J1174" s="107" t="s">
        <v>42</v>
      </c>
      <c r="K1174" s="182" t="s">
        <v>1510</v>
      </c>
      <c r="L1174" s="187" t="s">
        <v>7701</v>
      </c>
      <c r="M1174" s="187" t="s">
        <v>7701</v>
      </c>
      <c r="N1174" s="182" t="s">
        <v>26</v>
      </c>
      <c r="O1174" s="182" t="s">
        <v>1510</v>
      </c>
      <c r="P1174" s="108"/>
      <c r="Q1174" s="108"/>
      <c r="R1174" s="108"/>
      <c r="S1174" s="107" t="s">
        <v>2710</v>
      </c>
    </row>
    <row r="1175" spans="1:19">
      <c r="A1175" s="103">
        <v>1174</v>
      </c>
      <c r="B1175" s="107" t="s">
        <v>357</v>
      </c>
      <c r="C1175" s="184" t="s">
        <v>358</v>
      </c>
      <c r="D1175" s="89" t="s">
        <v>19</v>
      </c>
      <c r="E1175" s="107" t="s">
        <v>7700</v>
      </c>
      <c r="F1175" s="107" t="s">
        <v>2519</v>
      </c>
      <c r="G1175" s="107">
        <v>2005</v>
      </c>
      <c r="H1175" s="182"/>
      <c r="I1175" s="182"/>
      <c r="J1175" s="107" t="s">
        <v>42</v>
      </c>
      <c r="K1175" s="182" t="s">
        <v>1510</v>
      </c>
      <c r="L1175" s="187" t="s">
        <v>7702</v>
      </c>
      <c r="M1175" s="187" t="s">
        <v>7702</v>
      </c>
      <c r="N1175" s="182" t="s">
        <v>26</v>
      </c>
      <c r="O1175" s="182" t="s">
        <v>1510</v>
      </c>
      <c r="P1175" s="108"/>
      <c r="Q1175" s="108"/>
      <c r="R1175" s="108"/>
      <c r="S1175" s="107" t="s">
        <v>2710</v>
      </c>
    </row>
    <row r="1176" spans="1:19">
      <c r="A1176" s="103">
        <v>1175</v>
      </c>
      <c r="B1176" s="107" t="s">
        <v>357</v>
      </c>
      <c r="C1176" s="184" t="s">
        <v>358</v>
      </c>
      <c r="D1176" s="89" t="s">
        <v>19</v>
      </c>
      <c r="E1176" s="107" t="s">
        <v>7703</v>
      </c>
      <c r="F1176" s="107" t="s">
        <v>2519</v>
      </c>
      <c r="G1176" s="107">
        <v>2006</v>
      </c>
      <c r="H1176" s="182"/>
      <c r="I1176" s="182"/>
      <c r="J1176" s="107" t="s">
        <v>42</v>
      </c>
      <c r="K1176" s="182" t="s">
        <v>1510</v>
      </c>
      <c r="L1176" s="187" t="s">
        <v>7704</v>
      </c>
      <c r="M1176" s="187" t="s">
        <v>7704</v>
      </c>
      <c r="N1176" s="182" t="s">
        <v>26</v>
      </c>
      <c r="O1176" s="182" t="s">
        <v>1510</v>
      </c>
      <c r="P1176" s="108"/>
      <c r="Q1176" s="108"/>
      <c r="R1176" s="108"/>
      <c r="S1176" s="107" t="s">
        <v>2710</v>
      </c>
    </row>
    <row r="1177" spans="1:19">
      <c r="A1177" s="103">
        <v>1176</v>
      </c>
      <c r="B1177" s="107" t="s">
        <v>357</v>
      </c>
      <c r="C1177" s="184" t="s">
        <v>358</v>
      </c>
      <c r="D1177" s="89" t="s">
        <v>19</v>
      </c>
      <c r="E1177" s="107" t="s">
        <v>7703</v>
      </c>
      <c r="F1177" s="107" t="s">
        <v>2519</v>
      </c>
      <c r="G1177" s="107">
        <v>2006</v>
      </c>
      <c r="H1177" s="182"/>
      <c r="I1177" s="182"/>
      <c r="J1177" s="107" t="s">
        <v>42</v>
      </c>
      <c r="K1177" s="182" t="s">
        <v>1510</v>
      </c>
      <c r="L1177" s="187" t="s">
        <v>7705</v>
      </c>
      <c r="M1177" s="187" t="s">
        <v>7705</v>
      </c>
      <c r="N1177" s="182" t="s">
        <v>26</v>
      </c>
      <c r="O1177" s="182" t="s">
        <v>1510</v>
      </c>
      <c r="P1177" s="108"/>
      <c r="Q1177" s="108"/>
      <c r="R1177" s="108"/>
      <c r="S1177" s="107" t="s">
        <v>2710</v>
      </c>
    </row>
    <row r="1178" spans="1:19">
      <c r="A1178" s="103">
        <v>1177</v>
      </c>
      <c r="B1178" s="107" t="s">
        <v>357</v>
      </c>
      <c r="C1178" s="184" t="s">
        <v>358</v>
      </c>
      <c r="D1178" s="89" t="s">
        <v>19</v>
      </c>
      <c r="E1178" s="107" t="s">
        <v>7703</v>
      </c>
      <c r="F1178" s="107" t="s">
        <v>2519</v>
      </c>
      <c r="G1178" s="107">
        <v>2006</v>
      </c>
      <c r="H1178" s="182"/>
      <c r="I1178" s="182"/>
      <c r="J1178" s="107" t="s">
        <v>42</v>
      </c>
      <c r="K1178" s="182" t="s">
        <v>1510</v>
      </c>
      <c r="L1178" s="187" t="s">
        <v>7706</v>
      </c>
      <c r="M1178" s="187" t="s">
        <v>7706</v>
      </c>
      <c r="N1178" s="182" t="s">
        <v>26</v>
      </c>
      <c r="O1178" s="182" t="s">
        <v>1510</v>
      </c>
      <c r="P1178" s="108"/>
      <c r="Q1178" s="108"/>
      <c r="R1178" s="108"/>
      <c r="S1178" s="107" t="s">
        <v>2710</v>
      </c>
    </row>
    <row r="1179" spans="1:19">
      <c r="A1179" s="103">
        <v>1178</v>
      </c>
      <c r="B1179" s="107" t="s">
        <v>357</v>
      </c>
      <c r="C1179" s="184" t="s">
        <v>358</v>
      </c>
      <c r="D1179" s="89" t="s">
        <v>19</v>
      </c>
      <c r="E1179" s="107" t="s">
        <v>7703</v>
      </c>
      <c r="F1179" s="107" t="s">
        <v>2519</v>
      </c>
      <c r="G1179" s="107">
        <v>2007</v>
      </c>
      <c r="H1179" s="182"/>
      <c r="I1179" s="182"/>
      <c r="J1179" s="107" t="s">
        <v>42</v>
      </c>
      <c r="K1179" s="182" t="s">
        <v>1510</v>
      </c>
      <c r="L1179" s="187" t="s">
        <v>7707</v>
      </c>
      <c r="M1179" s="187" t="s">
        <v>7707</v>
      </c>
      <c r="N1179" s="182" t="s">
        <v>26</v>
      </c>
      <c r="O1179" s="182" t="s">
        <v>1510</v>
      </c>
      <c r="P1179" s="108"/>
      <c r="Q1179" s="108"/>
      <c r="R1179" s="108"/>
      <c r="S1179" s="107" t="s">
        <v>2710</v>
      </c>
    </row>
    <row r="1180" spans="1:19">
      <c r="A1180" s="103">
        <v>1179</v>
      </c>
      <c r="B1180" s="107" t="s">
        <v>357</v>
      </c>
      <c r="C1180" s="184" t="s">
        <v>358</v>
      </c>
      <c r="D1180" s="89" t="s">
        <v>19</v>
      </c>
      <c r="E1180" s="107" t="s">
        <v>2594</v>
      </c>
      <c r="F1180" s="107" t="s">
        <v>2519</v>
      </c>
      <c r="G1180" s="107">
        <v>2006</v>
      </c>
      <c r="H1180" s="182"/>
      <c r="I1180" s="182"/>
      <c r="J1180" s="107" t="s">
        <v>42</v>
      </c>
      <c r="K1180" s="182" t="s">
        <v>1510</v>
      </c>
      <c r="L1180" s="187" t="s">
        <v>7708</v>
      </c>
      <c r="M1180" s="187" t="s">
        <v>7708</v>
      </c>
      <c r="N1180" s="182" t="s">
        <v>26</v>
      </c>
      <c r="O1180" s="182" t="s">
        <v>1510</v>
      </c>
      <c r="P1180" s="108"/>
      <c r="Q1180" s="108"/>
      <c r="R1180" s="108"/>
      <c r="S1180" s="107" t="s">
        <v>2710</v>
      </c>
    </row>
    <row r="1181" spans="1:19">
      <c r="A1181" s="103">
        <v>1180</v>
      </c>
      <c r="B1181" s="107" t="s">
        <v>357</v>
      </c>
      <c r="C1181" s="184" t="s">
        <v>358</v>
      </c>
      <c r="D1181" s="89" t="s">
        <v>19</v>
      </c>
      <c r="E1181" s="107" t="s">
        <v>2594</v>
      </c>
      <c r="F1181" s="107" t="s">
        <v>2519</v>
      </c>
      <c r="G1181" s="107">
        <v>2007</v>
      </c>
      <c r="H1181" s="182"/>
      <c r="I1181" s="182"/>
      <c r="J1181" s="107" t="s">
        <v>42</v>
      </c>
      <c r="K1181" s="182" t="s">
        <v>1510</v>
      </c>
      <c r="L1181" s="187" t="s">
        <v>7709</v>
      </c>
      <c r="M1181" s="187" t="s">
        <v>7709</v>
      </c>
      <c r="N1181" s="182" t="s">
        <v>26</v>
      </c>
      <c r="O1181" s="182" t="s">
        <v>1510</v>
      </c>
      <c r="P1181" s="108"/>
      <c r="Q1181" s="108"/>
      <c r="R1181" s="108"/>
      <c r="S1181" s="107" t="s">
        <v>2710</v>
      </c>
    </row>
    <row r="1182" spans="1:19">
      <c r="A1182" s="103">
        <v>1181</v>
      </c>
      <c r="B1182" s="107" t="s">
        <v>357</v>
      </c>
      <c r="C1182" s="184" t="s">
        <v>358</v>
      </c>
      <c r="D1182" s="89" t="s">
        <v>19</v>
      </c>
      <c r="E1182" s="107" t="s">
        <v>2594</v>
      </c>
      <c r="F1182" s="107" t="s">
        <v>2519</v>
      </c>
      <c r="G1182" s="107">
        <v>2005</v>
      </c>
      <c r="H1182" s="182"/>
      <c r="I1182" s="182"/>
      <c r="J1182" s="107" t="s">
        <v>42</v>
      </c>
      <c r="K1182" s="182" t="s">
        <v>1510</v>
      </c>
      <c r="L1182" s="187" t="s">
        <v>7710</v>
      </c>
      <c r="M1182" s="187" t="s">
        <v>7710</v>
      </c>
      <c r="N1182" s="182" t="s">
        <v>26</v>
      </c>
      <c r="O1182" s="182" t="s">
        <v>1510</v>
      </c>
      <c r="P1182" s="108"/>
      <c r="Q1182" s="108"/>
      <c r="R1182" s="108"/>
      <c r="S1182" s="107" t="s">
        <v>2710</v>
      </c>
    </row>
    <row r="1183" spans="1:19">
      <c r="A1183" s="103">
        <v>1182</v>
      </c>
      <c r="B1183" s="107" t="s">
        <v>357</v>
      </c>
      <c r="C1183" s="184" t="s">
        <v>358</v>
      </c>
      <c r="D1183" s="89" t="s">
        <v>19</v>
      </c>
      <c r="E1183" s="107" t="s">
        <v>2595</v>
      </c>
      <c r="F1183" s="107" t="s">
        <v>2519</v>
      </c>
      <c r="G1183" s="107">
        <v>2006</v>
      </c>
      <c r="H1183" s="182"/>
      <c r="I1183" s="182"/>
      <c r="J1183" s="107" t="s">
        <v>42</v>
      </c>
      <c r="K1183" s="182" t="s">
        <v>1510</v>
      </c>
      <c r="L1183" s="187" t="s">
        <v>7711</v>
      </c>
      <c r="M1183" s="187" t="s">
        <v>7711</v>
      </c>
      <c r="N1183" s="182" t="s">
        <v>26</v>
      </c>
      <c r="O1183" s="182" t="s">
        <v>1510</v>
      </c>
      <c r="P1183" s="108"/>
      <c r="Q1183" s="108"/>
      <c r="R1183" s="108"/>
      <c r="S1183" s="107" t="s">
        <v>2710</v>
      </c>
    </row>
    <row r="1184" spans="1:19">
      <c r="A1184" s="103">
        <v>1183</v>
      </c>
      <c r="B1184" s="107" t="s">
        <v>357</v>
      </c>
      <c r="C1184" s="184" t="s">
        <v>358</v>
      </c>
      <c r="D1184" s="89" t="s">
        <v>19</v>
      </c>
      <c r="E1184" s="107" t="s">
        <v>2595</v>
      </c>
      <c r="F1184" s="107" t="s">
        <v>2519</v>
      </c>
      <c r="G1184" s="107">
        <v>2006</v>
      </c>
      <c r="H1184" s="182"/>
      <c r="I1184" s="182"/>
      <c r="J1184" s="107" t="s">
        <v>42</v>
      </c>
      <c r="K1184" s="182" t="s">
        <v>1510</v>
      </c>
      <c r="L1184" s="187" t="s">
        <v>7712</v>
      </c>
      <c r="M1184" s="187" t="s">
        <v>7712</v>
      </c>
      <c r="N1184" s="182" t="s">
        <v>26</v>
      </c>
      <c r="O1184" s="182" t="s">
        <v>1510</v>
      </c>
      <c r="P1184" s="108"/>
      <c r="Q1184" s="108"/>
      <c r="R1184" s="108"/>
      <c r="S1184" s="107" t="s">
        <v>2710</v>
      </c>
    </row>
    <row r="1185" spans="1:19">
      <c r="A1185" s="103">
        <v>1184</v>
      </c>
      <c r="B1185" s="107" t="s">
        <v>357</v>
      </c>
      <c r="C1185" s="184" t="s">
        <v>358</v>
      </c>
      <c r="D1185" s="89" t="s">
        <v>19</v>
      </c>
      <c r="E1185" s="107" t="s">
        <v>2595</v>
      </c>
      <c r="F1185" s="107" t="s">
        <v>2519</v>
      </c>
      <c r="G1185" s="107">
        <v>2005</v>
      </c>
      <c r="H1185" s="182"/>
      <c r="I1185" s="182"/>
      <c r="J1185" s="107" t="s">
        <v>42</v>
      </c>
      <c r="K1185" s="182" t="s">
        <v>1510</v>
      </c>
      <c r="L1185" s="187" t="s">
        <v>7713</v>
      </c>
      <c r="M1185" s="187" t="s">
        <v>7713</v>
      </c>
      <c r="N1185" s="182" t="s">
        <v>26</v>
      </c>
      <c r="O1185" s="182" t="s">
        <v>1510</v>
      </c>
      <c r="P1185" s="108"/>
      <c r="Q1185" s="108"/>
      <c r="R1185" s="108"/>
      <c r="S1185" s="107" t="s">
        <v>2710</v>
      </c>
    </row>
    <row r="1186" spans="1:19">
      <c r="A1186" s="103">
        <v>1185</v>
      </c>
      <c r="B1186" s="107" t="s">
        <v>357</v>
      </c>
      <c r="C1186" s="184" t="s">
        <v>358</v>
      </c>
      <c r="D1186" s="89" t="s">
        <v>19</v>
      </c>
      <c r="E1186" s="107" t="s">
        <v>7714</v>
      </c>
      <c r="F1186" s="107" t="s">
        <v>2519</v>
      </c>
      <c r="G1186" s="107">
        <v>2005</v>
      </c>
      <c r="H1186" s="182"/>
      <c r="I1186" s="182"/>
      <c r="J1186" s="107" t="s">
        <v>42</v>
      </c>
      <c r="K1186" s="182" t="s">
        <v>1510</v>
      </c>
      <c r="L1186" s="187" t="s">
        <v>7715</v>
      </c>
      <c r="M1186" s="187" t="s">
        <v>7715</v>
      </c>
      <c r="N1186" s="182" t="s">
        <v>26</v>
      </c>
      <c r="O1186" s="182" t="s">
        <v>1510</v>
      </c>
      <c r="P1186" s="108"/>
      <c r="Q1186" s="108"/>
      <c r="R1186" s="108"/>
      <c r="S1186" s="107" t="s">
        <v>2710</v>
      </c>
    </row>
    <row r="1187" spans="1:19">
      <c r="A1187" s="103">
        <v>1186</v>
      </c>
      <c r="B1187" s="107" t="s">
        <v>357</v>
      </c>
      <c r="C1187" s="184" t="s">
        <v>358</v>
      </c>
      <c r="D1187" s="89" t="s">
        <v>19</v>
      </c>
      <c r="E1187" s="107" t="s">
        <v>2596</v>
      </c>
      <c r="F1187" s="107" t="s">
        <v>2519</v>
      </c>
      <c r="G1187" s="107">
        <v>2006</v>
      </c>
      <c r="H1187" s="182"/>
      <c r="I1187" s="182"/>
      <c r="J1187" s="107" t="s">
        <v>42</v>
      </c>
      <c r="K1187" s="182" t="s">
        <v>1510</v>
      </c>
      <c r="L1187" s="187" t="s">
        <v>7716</v>
      </c>
      <c r="M1187" s="187" t="s">
        <v>7716</v>
      </c>
      <c r="N1187" s="182" t="s">
        <v>26</v>
      </c>
      <c r="O1187" s="182" t="s">
        <v>1510</v>
      </c>
      <c r="P1187" s="108"/>
      <c r="Q1187" s="108"/>
      <c r="R1187" s="108"/>
      <c r="S1187" s="107" t="s">
        <v>2710</v>
      </c>
    </row>
    <row r="1188" spans="1:19">
      <c r="A1188" s="103">
        <v>1187</v>
      </c>
      <c r="B1188" s="107" t="s">
        <v>357</v>
      </c>
      <c r="C1188" s="184" t="s">
        <v>358</v>
      </c>
      <c r="D1188" s="89" t="s">
        <v>19</v>
      </c>
      <c r="E1188" s="107" t="s">
        <v>7717</v>
      </c>
      <c r="F1188" s="107" t="s">
        <v>2519</v>
      </c>
      <c r="G1188" s="107">
        <v>2007</v>
      </c>
      <c r="H1188" s="182"/>
      <c r="I1188" s="182"/>
      <c r="J1188" s="107" t="s">
        <v>42</v>
      </c>
      <c r="K1188" s="182" t="s">
        <v>1510</v>
      </c>
      <c r="L1188" s="187" t="s">
        <v>7718</v>
      </c>
      <c r="M1188" s="187" t="s">
        <v>7718</v>
      </c>
      <c r="N1188" s="182" t="s">
        <v>26</v>
      </c>
      <c r="O1188" s="182" t="s">
        <v>1510</v>
      </c>
      <c r="P1188" s="108"/>
      <c r="Q1188" s="108"/>
      <c r="R1188" s="108"/>
      <c r="S1188" s="107" t="s">
        <v>2710</v>
      </c>
    </row>
    <row r="1189" spans="1:19">
      <c r="A1189" s="103">
        <v>1188</v>
      </c>
      <c r="B1189" s="107" t="s">
        <v>357</v>
      </c>
      <c r="C1189" s="184" t="s">
        <v>358</v>
      </c>
      <c r="D1189" s="89" t="s">
        <v>19</v>
      </c>
      <c r="E1189" s="107" t="s">
        <v>7717</v>
      </c>
      <c r="F1189" s="107" t="s">
        <v>2519</v>
      </c>
      <c r="G1189" s="107">
        <v>2007</v>
      </c>
      <c r="H1189" s="182"/>
      <c r="I1189" s="182"/>
      <c r="J1189" s="107" t="s">
        <v>42</v>
      </c>
      <c r="K1189" s="182" t="s">
        <v>1510</v>
      </c>
      <c r="L1189" s="187" t="s">
        <v>7719</v>
      </c>
      <c r="M1189" s="187" t="s">
        <v>7719</v>
      </c>
      <c r="N1189" s="182" t="s">
        <v>26</v>
      </c>
      <c r="O1189" s="182" t="s">
        <v>1510</v>
      </c>
      <c r="P1189" s="108"/>
      <c r="Q1189" s="108"/>
      <c r="R1189" s="108"/>
      <c r="S1189" s="107" t="s">
        <v>2710</v>
      </c>
    </row>
    <row r="1190" spans="1:19">
      <c r="A1190" s="103">
        <v>1189</v>
      </c>
      <c r="B1190" s="107" t="s">
        <v>357</v>
      </c>
      <c r="C1190" s="184" t="s">
        <v>358</v>
      </c>
      <c r="D1190" s="89" t="s">
        <v>19</v>
      </c>
      <c r="E1190" s="107" t="s">
        <v>7720</v>
      </c>
      <c r="F1190" s="107" t="s">
        <v>2519</v>
      </c>
      <c r="G1190" s="107">
        <v>2007</v>
      </c>
      <c r="H1190" s="182"/>
      <c r="I1190" s="182"/>
      <c r="J1190" s="107" t="s">
        <v>42</v>
      </c>
      <c r="K1190" s="182" t="s">
        <v>1510</v>
      </c>
      <c r="L1190" s="187" t="s">
        <v>7721</v>
      </c>
      <c r="M1190" s="187" t="s">
        <v>7721</v>
      </c>
      <c r="N1190" s="182" t="s">
        <v>26</v>
      </c>
      <c r="O1190" s="182" t="s">
        <v>1510</v>
      </c>
      <c r="P1190" s="108"/>
      <c r="Q1190" s="108"/>
      <c r="R1190" s="108"/>
      <c r="S1190" s="107" t="s">
        <v>2710</v>
      </c>
    </row>
    <row r="1191" spans="1:19">
      <c r="A1191" s="103">
        <v>1190</v>
      </c>
      <c r="B1191" s="107" t="s">
        <v>357</v>
      </c>
      <c r="C1191" s="184" t="s">
        <v>358</v>
      </c>
      <c r="D1191" s="89" t="s">
        <v>19</v>
      </c>
      <c r="E1191" s="107" t="s">
        <v>7720</v>
      </c>
      <c r="F1191" s="107" t="s">
        <v>2519</v>
      </c>
      <c r="G1191" s="107">
        <v>2006</v>
      </c>
      <c r="H1191" s="182"/>
      <c r="I1191" s="182"/>
      <c r="J1191" s="107" t="s">
        <v>42</v>
      </c>
      <c r="K1191" s="182" t="s">
        <v>1510</v>
      </c>
      <c r="L1191" s="187" t="s">
        <v>7722</v>
      </c>
      <c r="M1191" s="187" t="s">
        <v>7722</v>
      </c>
      <c r="N1191" s="182" t="s">
        <v>26</v>
      </c>
      <c r="O1191" s="182" t="s">
        <v>1510</v>
      </c>
      <c r="P1191" s="108"/>
      <c r="Q1191" s="108"/>
      <c r="R1191" s="108"/>
      <c r="S1191" s="107" t="s">
        <v>2710</v>
      </c>
    </row>
    <row r="1192" spans="1:19">
      <c r="A1192" s="103">
        <v>1191</v>
      </c>
      <c r="B1192" s="107" t="s">
        <v>357</v>
      </c>
      <c r="C1192" s="184" t="s">
        <v>358</v>
      </c>
      <c r="D1192" s="89" t="s">
        <v>19</v>
      </c>
      <c r="E1192" s="107" t="s">
        <v>7720</v>
      </c>
      <c r="F1192" s="107" t="s">
        <v>2519</v>
      </c>
      <c r="G1192" s="107">
        <v>2006</v>
      </c>
      <c r="H1192" s="182"/>
      <c r="I1192" s="182"/>
      <c r="J1192" s="107" t="s">
        <v>42</v>
      </c>
      <c r="K1192" s="182" t="s">
        <v>1510</v>
      </c>
      <c r="L1192" s="187" t="s">
        <v>7723</v>
      </c>
      <c r="M1192" s="187" t="s">
        <v>7723</v>
      </c>
      <c r="N1192" s="182" t="s">
        <v>26</v>
      </c>
      <c r="O1192" s="182" t="s">
        <v>1510</v>
      </c>
      <c r="P1192" s="108"/>
      <c r="Q1192" s="108"/>
      <c r="R1192" s="108"/>
      <c r="S1192" s="107" t="s">
        <v>2710</v>
      </c>
    </row>
    <row r="1193" spans="1:19">
      <c r="A1193" s="103">
        <v>1192</v>
      </c>
      <c r="B1193" s="107" t="s">
        <v>357</v>
      </c>
      <c r="C1193" s="184" t="s">
        <v>358</v>
      </c>
      <c r="D1193" s="89" t="s">
        <v>19</v>
      </c>
      <c r="E1193" s="107" t="s">
        <v>7720</v>
      </c>
      <c r="F1193" s="107" t="s">
        <v>2519</v>
      </c>
      <c r="G1193" s="107">
        <v>2006</v>
      </c>
      <c r="H1193" s="182"/>
      <c r="I1193" s="182"/>
      <c r="J1193" s="107" t="s">
        <v>42</v>
      </c>
      <c r="K1193" s="182" t="s">
        <v>1510</v>
      </c>
      <c r="L1193" s="187" t="s">
        <v>7724</v>
      </c>
      <c r="M1193" s="187" t="s">
        <v>7724</v>
      </c>
      <c r="N1193" s="182" t="s">
        <v>26</v>
      </c>
      <c r="O1193" s="182" t="s">
        <v>1510</v>
      </c>
      <c r="P1193" s="108"/>
      <c r="Q1193" s="108"/>
      <c r="R1193" s="108"/>
      <c r="S1193" s="107" t="s">
        <v>2710</v>
      </c>
    </row>
    <row r="1194" spans="1:19">
      <c r="A1194" s="103">
        <v>1193</v>
      </c>
      <c r="B1194" s="107" t="s">
        <v>357</v>
      </c>
      <c r="C1194" s="184" t="s">
        <v>358</v>
      </c>
      <c r="D1194" s="89" t="s">
        <v>19</v>
      </c>
      <c r="E1194" s="107" t="s">
        <v>7720</v>
      </c>
      <c r="F1194" s="107" t="s">
        <v>2519</v>
      </c>
      <c r="G1194" s="107">
        <v>2006</v>
      </c>
      <c r="H1194" s="182"/>
      <c r="I1194" s="182"/>
      <c r="J1194" s="107" t="s">
        <v>42</v>
      </c>
      <c r="K1194" s="182" t="s">
        <v>1510</v>
      </c>
      <c r="L1194" s="187" t="s">
        <v>7725</v>
      </c>
      <c r="M1194" s="187" t="s">
        <v>7725</v>
      </c>
      <c r="N1194" s="182" t="s">
        <v>26</v>
      </c>
      <c r="O1194" s="182" t="s">
        <v>1510</v>
      </c>
      <c r="P1194" s="108"/>
      <c r="Q1194" s="108"/>
      <c r="R1194" s="108"/>
      <c r="S1194" s="107" t="s">
        <v>2710</v>
      </c>
    </row>
    <row r="1195" spans="1:19">
      <c r="A1195" s="103">
        <v>1194</v>
      </c>
      <c r="B1195" s="107" t="s">
        <v>357</v>
      </c>
      <c r="C1195" s="184" t="s">
        <v>358</v>
      </c>
      <c r="D1195" s="89" t="s">
        <v>19</v>
      </c>
      <c r="E1195" s="107" t="s">
        <v>7720</v>
      </c>
      <c r="F1195" s="107" t="s">
        <v>2519</v>
      </c>
      <c r="G1195" s="107">
        <v>2006</v>
      </c>
      <c r="H1195" s="182"/>
      <c r="I1195" s="182"/>
      <c r="J1195" s="107" t="s">
        <v>42</v>
      </c>
      <c r="K1195" s="182" t="s">
        <v>1510</v>
      </c>
      <c r="L1195" s="187" t="s">
        <v>7726</v>
      </c>
      <c r="M1195" s="187" t="s">
        <v>7726</v>
      </c>
      <c r="N1195" s="182" t="s">
        <v>26</v>
      </c>
      <c r="O1195" s="182" t="s">
        <v>1510</v>
      </c>
      <c r="P1195" s="108"/>
      <c r="Q1195" s="108"/>
      <c r="R1195" s="108"/>
      <c r="S1195" s="107" t="s">
        <v>2710</v>
      </c>
    </row>
    <row r="1196" spans="1:19">
      <c r="A1196" s="103">
        <v>1195</v>
      </c>
      <c r="B1196" s="107" t="s">
        <v>357</v>
      </c>
      <c r="C1196" s="184" t="s">
        <v>358</v>
      </c>
      <c r="D1196" s="89" t="s">
        <v>19</v>
      </c>
      <c r="E1196" s="107" t="s">
        <v>7720</v>
      </c>
      <c r="F1196" s="107" t="s">
        <v>2519</v>
      </c>
      <c r="G1196" s="107">
        <v>2006</v>
      </c>
      <c r="H1196" s="182"/>
      <c r="I1196" s="182"/>
      <c r="J1196" s="107" t="s">
        <v>42</v>
      </c>
      <c r="K1196" s="182" t="s">
        <v>1510</v>
      </c>
      <c r="L1196" s="187" t="s">
        <v>7727</v>
      </c>
      <c r="M1196" s="187" t="s">
        <v>7727</v>
      </c>
      <c r="N1196" s="182" t="s">
        <v>26</v>
      </c>
      <c r="O1196" s="182" t="s">
        <v>1510</v>
      </c>
      <c r="P1196" s="108"/>
      <c r="Q1196" s="108"/>
      <c r="R1196" s="108"/>
      <c r="S1196" s="107" t="s">
        <v>2710</v>
      </c>
    </row>
    <row r="1197" spans="1:19">
      <c r="A1197" s="103">
        <v>1196</v>
      </c>
      <c r="B1197" s="107" t="s">
        <v>357</v>
      </c>
      <c r="C1197" s="184" t="s">
        <v>358</v>
      </c>
      <c r="D1197" s="89" t="s">
        <v>19</v>
      </c>
      <c r="E1197" s="107" t="s">
        <v>7720</v>
      </c>
      <c r="F1197" s="107" t="s">
        <v>2519</v>
      </c>
      <c r="G1197" s="107">
        <v>2006</v>
      </c>
      <c r="H1197" s="182"/>
      <c r="I1197" s="182"/>
      <c r="J1197" s="107" t="s">
        <v>42</v>
      </c>
      <c r="K1197" s="182" t="s">
        <v>1510</v>
      </c>
      <c r="L1197" s="187" t="s">
        <v>7728</v>
      </c>
      <c r="M1197" s="187" t="s">
        <v>7728</v>
      </c>
      <c r="N1197" s="182" t="s">
        <v>26</v>
      </c>
      <c r="O1197" s="182" t="s">
        <v>1510</v>
      </c>
      <c r="P1197" s="108"/>
      <c r="Q1197" s="108"/>
      <c r="R1197" s="108"/>
      <c r="S1197" s="107" t="s">
        <v>2710</v>
      </c>
    </row>
    <row r="1198" spans="1:19">
      <c r="A1198" s="103">
        <v>1197</v>
      </c>
      <c r="B1198" s="107" t="s">
        <v>357</v>
      </c>
      <c r="C1198" s="184" t="s">
        <v>358</v>
      </c>
      <c r="D1198" s="89" t="s">
        <v>19</v>
      </c>
      <c r="E1198" s="107" t="s">
        <v>7720</v>
      </c>
      <c r="F1198" s="107" t="s">
        <v>2519</v>
      </c>
      <c r="G1198" s="107">
        <v>2006</v>
      </c>
      <c r="H1198" s="182"/>
      <c r="I1198" s="182"/>
      <c r="J1198" s="107" t="s">
        <v>42</v>
      </c>
      <c r="K1198" s="182" t="s">
        <v>1510</v>
      </c>
      <c r="L1198" s="187" t="s">
        <v>7729</v>
      </c>
      <c r="M1198" s="187" t="s">
        <v>7729</v>
      </c>
      <c r="N1198" s="182" t="s">
        <v>26</v>
      </c>
      <c r="O1198" s="182" t="s">
        <v>1510</v>
      </c>
      <c r="P1198" s="108"/>
      <c r="Q1198" s="108"/>
      <c r="R1198" s="108"/>
      <c r="S1198" s="107" t="s">
        <v>2710</v>
      </c>
    </row>
    <row r="1199" spans="1:19">
      <c r="A1199" s="103">
        <v>1198</v>
      </c>
      <c r="B1199" s="107" t="s">
        <v>357</v>
      </c>
      <c r="C1199" s="184" t="s">
        <v>358</v>
      </c>
      <c r="D1199" s="89" t="s">
        <v>19</v>
      </c>
      <c r="E1199" s="107" t="s">
        <v>7720</v>
      </c>
      <c r="F1199" s="107" t="s">
        <v>2519</v>
      </c>
      <c r="G1199" s="107">
        <v>2006</v>
      </c>
      <c r="H1199" s="182"/>
      <c r="I1199" s="182"/>
      <c r="J1199" s="107" t="s">
        <v>42</v>
      </c>
      <c r="K1199" s="182" t="s">
        <v>1510</v>
      </c>
      <c r="L1199" s="187" t="s">
        <v>7730</v>
      </c>
      <c r="M1199" s="187" t="s">
        <v>7730</v>
      </c>
      <c r="N1199" s="182" t="s">
        <v>26</v>
      </c>
      <c r="O1199" s="182" t="s">
        <v>1510</v>
      </c>
      <c r="P1199" s="108"/>
      <c r="Q1199" s="108"/>
      <c r="R1199" s="108"/>
      <c r="S1199" s="107" t="s">
        <v>2710</v>
      </c>
    </row>
    <row r="1200" spans="1:19">
      <c r="A1200" s="103">
        <v>1199</v>
      </c>
      <c r="B1200" s="107" t="s">
        <v>357</v>
      </c>
      <c r="C1200" s="184" t="s">
        <v>358</v>
      </c>
      <c r="D1200" s="89" t="s">
        <v>19</v>
      </c>
      <c r="E1200" s="107" t="s">
        <v>7720</v>
      </c>
      <c r="F1200" s="107" t="s">
        <v>2519</v>
      </c>
      <c r="G1200" s="107">
        <v>2006</v>
      </c>
      <c r="H1200" s="182"/>
      <c r="I1200" s="182"/>
      <c r="J1200" s="107" t="s">
        <v>42</v>
      </c>
      <c r="K1200" s="182" t="s">
        <v>1510</v>
      </c>
      <c r="L1200" s="187" t="s">
        <v>7731</v>
      </c>
      <c r="M1200" s="187" t="s">
        <v>7731</v>
      </c>
      <c r="N1200" s="182" t="s">
        <v>26</v>
      </c>
      <c r="O1200" s="182" t="s">
        <v>1510</v>
      </c>
      <c r="P1200" s="108"/>
      <c r="Q1200" s="108"/>
      <c r="R1200" s="108"/>
      <c r="S1200" s="107" t="s">
        <v>2710</v>
      </c>
    </row>
    <row r="1201" spans="1:19">
      <c r="A1201" s="103">
        <v>1200</v>
      </c>
      <c r="B1201" s="107" t="s">
        <v>357</v>
      </c>
      <c r="C1201" s="184" t="s">
        <v>358</v>
      </c>
      <c r="D1201" s="89" t="s">
        <v>19</v>
      </c>
      <c r="E1201" s="107" t="s">
        <v>7720</v>
      </c>
      <c r="F1201" s="107" t="s">
        <v>2519</v>
      </c>
      <c r="G1201" s="107">
        <v>2006</v>
      </c>
      <c r="H1201" s="182"/>
      <c r="I1201" s="182"/>
      <c r="J1201" s="107" t="s">
        <v>42</v>
      </c>
      <c r="K1201" s="182" t="s">
        <v>1510</v>
      </c>
      <c r="L1201" s="187" t="s">
        <v>7732</v>
      </c>
      <c r="M1201" s="187" t="s">
        <v>7732</v>
      </c>
      <c r="N1201" s="182" t="s">
        <v>26</v>
      </c>
      <c r="O1201" s="182" t="s">
        <v>1510</v>
      </c>
      <c r="P1201" s="108"/>
      <c r="Q1201" s="108"/>
      <c r="R1201" s="108"/>
      <c r="S1201" s="107" t="s">
        <v>2710</v>
      </c>
    </row>
    <row r="1202" spans="1:19">
      <c r="A1202" s="103">
        <v>1201</v>
      </c>
      <c r="B1202" s="107" t="s">
        <v>357</v>
      </c>
      <c r="C1202" s="184" t="s">
        <v>358</v>
      </c>
      <c r="D1202" s="89" t="s">
        <v>19</v>
      </c>
      <c r="E1202" s="107" t="s">
        <v>7720</v>
      </c>
      <c r="F1202" s="107" t="s">
        <v>2519</v>
      </c>
      <c r="G1202" s="107">
        <v>2006</v>
      </c>
      <c r="H1202" s="182"/>
      <c r="I1202" s="182"/>
      <c r="J1202" s="107" t="s">
        <v>42</v>
      </c>
      <c r="K1202" s="182" t="s">
        <v>1510</v>
      </c>
      <c r="L1202" s="187" t="s">
        <v>7733</v>
      </c>
      <c r="M1202" s="187" t="s">
        <v>7733</v>
      </c>
      <c r="N1202" s="182" t="s">
        <v>26</v>
      </c>
      <c r="O1202" s="182" t="s">
        <v>1510</v>
      </c>
      <c r="P1202" s="108"/>
      <c r="Q1202" s="108"/>
      <c r="R1202" s="108"/>
      <c r="S1202" s="107" t="s">
        <v>2710</v>
      </c>
    </row>
    <row r="1203" spans="1:19">
      <c r="A1203" s="103">
        <v>1202</v>
      </c>
      <c r="B1203" s="107" t="s">
        <v>357</v>
      </c>
      <c r="C1203" s="184" t="s">
        <v>358</v>
      </c>
      <c r="D1203" s="89" t="s">
        <v>19</v>
      </c>
      <c r="E1203" s="107" t="s">
        <v>7720</v>
      </c>
      <c r="F1203" s="107" t="s">
        <v>2519</v>
      </c>
      <c r="G1203" s="107">
        <v>2006</v>
      </c>
      <c r="H1203" s="182"/>
      <c r="I1203" s="182"/>
      <c r="J1203" s="107" t="s">
        <v>42</v>
      </c>
      <c r="K1203" s="182" t="s">
        <v>1510</v>
      </c>
      <c r="L1203" s="187" t="s">
        <v>7734</v>
      </c>
      <c r="M1203" s="187" t="s">
        <v>7734</v>
      </c>
      <c r="N1203" s="182" t="s">
        <v>26</v>
      </c>
      <c r="O1203" s="182" t="s">
        <v>1510</v>
      </c>
      <c r="P1203" s="108"/>
      <c r="Q1203" s="108"/>
      <c r="R1203" s="108"/>
      <c r="S1203" s="107" t="s">
        <v>2710</v>
      </c>
    </row>
    <row r="1204" spans="1:19">
      <c r="A1204" s="103">
        <v>1203</v>
      </c>
      <c r="B1204" s="107" t="s">
        <v>357</v>
      </c>
      <c r="C1204" s="184" t="s">
        <v>358</v>
      </c>
      <c r="D1204" s="89" t="s">
        <v>19</v>
      </c>
      <c r="E1204" s="107" t="s">
        <v>7720</v>
      </c>
      <c r="F1204" s="107" t="s">
        <v>2519</v>
      </c>
      <c r="G1204" s="107">
        <v>2006</v>
      </c>
      <c r="H1204" s="182"/>
      <c r="I1204" s="182"/>
      <c r="J1204" s="107" t="s">
        <v>42</v>
      </c>
      <c r="K1204" s="182" t="s">
        <v>1510</v>
      </c>
      <c r="L1204" s="187" t="s">
        <v>7735</v>
      </c>
      <c r="M1204" s="187" t="s">
        <v>7735</v>
      </c>
      <c r="N1204" s="182" t="s">
        <v>26</v>
      </c>
      <c r="O1204" s="182" t="s">
        <v>1510</v>
      </c>
      <c r="P1204" s="108"/>
      <c r="Q1204" s="108"/>
      <c r="R1204" s="108"/>
      <c r="S1204" s="107" t="s">
        <v>2710</v>
      </c>
    </row>
    <row r="1205" spans="1:19">
      <c r="A1205" s="103">
        <v>1204</v>
      </c>
      <c r="B1205" s="107" t="s">
        <v>357</v>
      </c>
      <c r="C1205" s="184" t="s">
        <v>358</v>
      </c>
      <c r="D1205" s="89" t="s">
        <v>19</v>
      </c>
      <c r="E1205" s="107" t="s">
        <v>7720</v>
      </c>
      <c r="F1205" s="107" t="s">
        <v>2519</v>
      </c>
      <c r="G1205" s="107">
        <v>2006</v>
      </c>
      <c r="H1205" s="182"/>
      <c r="I1205" s="182"/>
      <c r="J1205" s="107" t="s">
        <v>42</v>
      </c>
      <c r="K1205" s="182" t="s">
        <v>1510</v>
      </c>
      <c r="L1205" s="187" t="s">
        <v>7736</v>
      </c>
      <c r="M1205" s="187" t="s">
        <v>7736</v>
      </c>
      <c r="N1205" s="182" t="s">
        <v>26</v>
      </c>
      <c r="O1205" s="182" t="s">
        <v>1510</v>
      </c>
      <c r="P1205" s="108"/>
      <c r="Q1205" s="108"/>
      <c r="R1205" s="108"/>
      <c r="S1205" s="107" t="s">
        <v>2710</v>
      </c>
    </row>
    <row r="1206" spans="1:19">
      <c r="A1206" s="103">
        <v>1205</v>
      </c>
      <c r="B1206" s="107" t="s">
        <v>357</v>
      </c>
      <c r="C1206" s="184" t="s">
        <v>358</v>
      </c>
      <c r="D1206" s="89" t="s">
        <v>19</v>
      </c>
      <c r="E1206" s="107" t="s">
        <v>7720</v>
      </c>
      <c r="F1206" s="107" t="s">
        <v>2519</v>
      </c>
      <c r="G1206" s="107">
        <v>2006</v>
      </c>
      <c r="H1206" s="182"/>
      <c r="I1206" s="182"/>
      <c r="J1206" s="107" t="s">
        <v>42</v>
      </c>
      <c r="K1206" s="182" t="s">
        <v>1510</v>
      </c>
      <c r="L1206" s="187" t="s">
        <v>7737</v>
      </c>
      <c r="M1206" s="187" t="s">
        <v>7737</v>
      </c>
      <c r="N1206" s="182" t="s">
        <v>26</v>
      </c>
      <c r="O1206" s="182" t="s">
        <v>1510</v>
      </c>
      <c r="P1206" s="108"/>
      <c r="Q1206" s="108"/>
      <c r="R1206" s="108"/>
      <c r="S1206" s="107" t="s">
        <v>2710</v>
      </c>
    </row>
    <row r="1207" spans="1:19">
      <c r="A1207" s="103">
        <v>1206</v>
      </c>
      <c r="B1207" s="107" t="s">
        <v>357</v>
      </c>
      <c r="C1207" s="184" t="s">
        <v>358</v>
      </c>
      <c r="D1207" s="89" t="s">
        <v>19</v>
      </c>
      <c r="E1207" s="107" t="s">
        <v>7720</v>
      </c>
      <c r="F1207" s="107" t="s">
        <v>2519</v>
      </c>
      <c r="G1207" s="107">
        <v>2005</v>
      </c>
      <c r="H1207" s="182"/>
      <c r="I1207" s="182"/>
      <c r="J1207" s="107" t="s">
        <v>42</v>
      </c>
      <c r="K1207" s="182" t="s">
        <v>1510</v>
      </c>
      <c r="L1207" s="187" t="s">
        <v>7738</v>
      </c>
      <c r="M1207" s="187" t="s">
        <v>7738</v>
      </c>
      <c r="N1207" s="182" t="s">
        <v>26</v>
      </c>
      <c r="O1207" s="182" t="s">
        <v>1510</v>
      </c>
      <c r="P1207" s="108"/>
      <c r="Q1207" s="108"/>
      <c r="R1207" s="108"/>
      <c r="S1207" s="107" t="s">
        <v>2710</v>
      </c>
    </row>
    <row r="1208" spans="1:19">
      <c r="A1208" s="103">
        <v>1207</v>
      </c>
      <c r="B1208" s="107" t="s">
        <v>357</v>
      </c>
      <c r="C1208" s="184" t="s">
        <v>358</v>
      </c>
      <c r="D1208" s="89" t="s">
        <v>19</v>
      </c>
      <c r="E1208" s="107" t="s">
        <v>7720</v>
      </c>
      <c r="F1208" s="107" t="s">
        <v>2519</v>
      </c>
      <c r="G1208" s="107">
        <v>2005</v>
      </c>
      <c r="H1208" s="182"/>
      <c r="I1208" s="182"/>
      <c r="J1208" s="107" t="s">
        <v>42</v>
      </c>
      <c r="K1208" s="182" t="s">
        <v>1510</v>
      </c>
      <c r="L1208" s="187" t="s">
        <v>7739</v>
      </c>
      <c r="M1208" s="187" t="s">
        <v>7739</v>
      </c>
      <c r="N1208" s="182" t="s">
        <v>26</v>
      </c>
      <c r="O1208" s="182" t="s">
        <v>1510</v>
      </c>
      <c r="P1208" s="108"/>
      <c r="Q1208" s="108"/>
      <c r="R1208" s="108"/>
      <c r="S1208" s="107" t="s">
        <v>2710</v>
      </c>
    </row>
    <row r="1209" spans="1:19">
      <c r="A1209" s="103">
        <v>1208</v>
      </c>
      <c r="B1209" s="107" t="s">
        <v>357</v>
      </c>
      <c r="C1209" s="184" t="s">
        <v>358</v>
      </c>
      <c r="D1209" s="89" t="s">
        <v>19</v>
      </c>
      <c r="E1209" s="107" t="s">
        <v>7720</v>
      </c>
      <c r="F1209" s="107" t="s">
        <v>2519</v>
      </c>
      <c r="G1209" s="107">
        <v>2006</v>
      </c>
      <c r="H1209" s="182"/>
      <c r="I1209" s="182"/>
      <c r="J1209" s="107" t="s">
        <v>42</v>
      </c>
      <c r="K1209" s="182" t="s">
        <v>1510</v>
      </c>
      <c r="L1209" s="187" t="s">
        <v>7740</v>
      </c>
      <c r="M1209" s="187" t="s">
        <v>7740</v>
      </c>
      <c r="N1209" s="182" t="s">
        <v>26</v>
      </c>
      <c r="O1209" s="182" t="s">
        <v>1510</v>
      </c>
      <c r="P1209" s="108"/>
      <c r="Q1209" s="108"/>
      <c r="R1209" s="108"/>
      <c r="S1209" s="107" t="s">
        <v>2710</v>
      </c>
    </row>
    <row r="1210" spans="1:19">
      <c r="A1210" s="103">
        <v>1209</v>
      </c>
      <c r="B1210" s="107" t="s">
        <v>357</v>
      </c>
      <c r="C1210" s="184" t="s">
        <v>358</v>
      </c>
      <c r="D1210" s="89" t="s">
        <v>19</v>
      </c>
      <c r="E1210" s="107" t="s">
        <v>7720</v>
      </c>
      <c r="F1210" s="107" t="s">
        <v>2519</v>
      </c>
      <c r="G1210" s="107">
        <v>2006</v>
      </c>
      <c r="H1210" s="182"/>
      <c r="I1210" s="182"/>
      <c r="J1210" s="107" t="s">
        <v>42</v>
      </c>
      <c r="K1210" s="182" t="s">
        <v>1510</v>
      </c>
      <c r="L1210" s="187" t="s">
        <v>7741</v>
      </c>
      <c r="M1210" s="187" t="s">
        <v>7741</v>
      </c>
      <c r="N1210" s="182" t="s">
        <v>26</v>
      </c>
      <c r="O1210" s="182" t="s">
        <v>1510</v>
      </c>
      <c r="P1210" s="108"/>
      <c r="Q1210" s="108"/>
      <c r="R1210" s="108"/>
      <c r="S1210" s="107" t="s">
        <v>2710</v>
      </c>
    </row>
    <row r="1211" spans="1:19">
      <c r="A1211" s="103">
        <v>1210</v>
      </c>
      <c r="B1211" s="107" t="s">
        <v>357</v>
      </c>
      <c r="C1211" s="184" t="s">
        <v>358</v>
      </c>
      <c r="D1211" s="89" t="s">
        <v>19</v>
      </c>
      <c r="E1211" s="107" t="s">
        <v>7720</v>
      </c>
      <c r="F1211" s="107" t="s">
        <v>2519</v>
      </c>
      <c r="G1211" s="107">
        <v>2006</v>
      </c>
      <c r="H1211" s="182"/>
      <c r="I1211" s="182"/>
      <c r="J1211" s="107" t="s">
        <v>42</v>
      </c>
      <c r="K1211" s="182" t="s">
        <v>1510</v>
      </c>
      <c r="L1211" s="187" t="s">
        <v>7742</v>
      </c>
      <c r="M1211" s="187" t="s">
        <v>7742</v>
      </c>
      <c r="N1211" s="182" t="s">
        <v>26</v>
      </c>
      <c r="O1211" s="182" t="s">
        <v>1510</v>
      </c>
      <c r="P1211" s="108"/>
      <c r="Q1211" s="108"/>
      <c r="R1211" s="108"/>
      <c r="S1211" s="107" t="s">
        <v>2710</v>
      </c>
    </row>
    <row r="1212" spans="1:19">
      <c r="A1212" s="103">
        <v>1211</v>
      </c>
      <c r="B1212" s="107" t="s">
        <v>357</v>
      </c>
      <c r="C1212" s="184" t="s">
        <v>358</v>
      </c>
      <c r="D1212" s="89" t="s">
        <v>19</v>
      </c>
      <c r="E1212" s="107" t="s">
        <v>7720</v>
      </c>
      <c r="F1212" s="107" t="s">
        <v>2519</v>
      </c>
      <c r="G1212" s="107">
        <v>2006</v>
      </c>
      <c r="H1212" s="182"/>
      <c r="I1212" s="182"/>
      <c r="J1212" s="107" t="s">
        <v>42</v>
      </c>
      <c r="K1212" s="182" t="s">
        <v>1510</v>
      </c>
      <c r="L1212" s="187" t="s">
        <v>7743</v>
      </c>
      <c r="M1212" s="187" t="s">
        <v>7743</v>
      </c>
      <c r="N1212" s="182" t="s">
        <v>26</v>
      </c>
      <c r="O1212" s="182" t="s">
        <v>1510</v>
      </c>
      <c r="P1212" s="108"/>
      <c r="Q1212" s="108"/>
      <c r="R1212" s="108"/>
      <c r="S1212" s="107" t="s">
        <v>2710</v>
      </c>
    </row>
    <row r="1213" spans="1:19">
      <c r="A1213" s="103">
        <v>1212</v>
      </c>
      <c r="B1213" s="107" t="s">
        <v>357</v>
      </c>
      <c r="C1213" s="184" t="s">
        <v>358</v>
      </c>
      <c r="D1213" s="89" t="s">
        <v>19</v>
      </c>
      <c r="E1213" s="107" t="s">
        <v>7720</v>
      </c>
      <c r="F1213" s="107" t="s">
        <v>2519</v>
      </c>
      <c r="G1213" s="107">
        <v>2006</v>
      </c>
      <c r="H1213" s="182"/>
      <c r="I1213" s="182"/>
      <c r="J1213" s="107" t="s">
        <v>42</v>
      </c>
      <c r="K1213" s="182" t="s">
        <v>1510</v>
      </c>
      <c r="L1213" s="187" t="s">
        <v>7744</v>
      </c>
      <c r="M1213" s="187" t="s">
        <v>7744</v>
      </c>
      <c r="N1213" s="182" t="s">
        <v>26</v>
      </c>
      <c r="O1213" s="182" t="s">
        <v>1510</v>
      </c>
      <c r="P1213" s="108"/>
      <c r="Q1213" s="108"/>
      <c r="R1213" s="108"/>
      <c r="S1213" s="107" t="s">
        <v>2710</v>
      </c>
    </row>
    <row r="1214" spans="1:19">
      <c r="A1214" s="103">
        <v>1213</v>
      </c>
      <c r="B1214" s="107" t="s">
        <v>357</v>
      </c>
      <c r="C1214" s="184" t="s">
        <v>358</v>
      </c>
      <c r="D1214" s="89" t="s">
        <v>19</v>
      </c>
      <c r="E1214" s="107" t="s">
        <v>7720</v>
      </c>
      <c r="F1214" s="107" t="s">
        <v>2519</v>
      </c>
      <c r="G1214" s="107">
        <v>2006</v>
      </c>
      <c r="H1214" s="182"/>
      <c r="I1214" s="182"/>
      <c r="J1214" s="107" t="s">
        <v>42</v>
      </c>
      <c r="K1214" s="182" t="s">
        <v>1510</v>
      </c>
      <c r="L1214" s="187" t="s">
        <v>7745</v>
      </c>
      <c r="M1214" s="187" t="s">
        <v>7745</v>
      </c>
      <c r="N1214" s="182" t="s">
        <v>26</v>
      </c>
      <c r="O1214" s="182" t="s">
        <v>1510</v>
      </c>
      <c r="P1214" s="108"/>
      <c r="Q1214" s="108"/>
      <c r="R1214" s="108"/>
      <c r="S1214" s="107" t="s">
        <v>2710</v>
      </c>
    </row>
    <row r="1215" spans="1:19">
      <c r="A1215" s="103">
        <v>1214</v>
      </c>
      <c r="B1215" s="107" t="s">
        <v>357</v>
      </c>
      <c r="C1215" s="184" t="s">
        <v>358</v>
      </c>
      <c r="D1215" s="89" t="s">
        <v>19</v>
      </c>
      <c r="E1215" s="107" t="s">
        <v>7720</v>
      </c>
      <c r="F1215" s="107" t="s">
        <v>2519</v>
      </c>
      <c r="G1215" s="107">
        <v>2006</v>
      </c>
      <c r="H1215" s="182"/>
      <c r="I1215" s="182"/>
      <c r="J1215" s="107" t="s">
        <v>42</v>
      </c>
      <c r="K1215" s="182" t="s">
        <v>1510</v>
      </c>
      <c r="L1215" s="187" t="s">
        <v>7746</v>
      </c>
      <c r="M1215" s="187" t="s">
        <v>7746</v>
      </c>
      <c r="N1215" s="182" t="s">
        <v>26</v>
      </c>
      <c r="O1215" s="182" t="s">
        <v>1510</v>
      </c>
      <c r="P1215" s="108"/>
      <c r="Q1215" s="108"/>
      <c r="R1215" s="108"/>
      <c r="S1215" s="107" t="s">
        <v>2710</v>
      </c>
    </row>
    <row r="1216" spans="1:19">
      <c r="A1216" s="103">
        <v>1215</v>
      </c>
      <c r="B1216" s="107" t="s">
        <v>357</v>
      </c>
      <c r="C1216" s="184" t="s">
        <v>358</v>
      </c>
      <c r="D1216" s="89" t="s">
        <v>19</v>
      </c>
      <c r="E1216" s="107" t="s">
        <v>7720</v>
      </c>
      <c r="F1216" s="107" t="s">
        <v>2519</v>
      </c>
      <c r="G1216" s="107">
        <v>2006</v>
      </c>
      <c r="H1216" s="182"/>
      <c r="I1216" s="182"/>
      <c r="J1216" s="107" t="s">
        <v>42</v>
      </c>
      <c r="K1216" s="182" t="s">
        <v>1510</v>
      </c>
      <c r="L1216" s="187" t="s">
        <v>7747</v>
      </c>
      <c r="M1216" s="187" t="s">
        <v>7747</v>
      </c>
      <c r="N1216" s="182" t="s">
        <v>26</v>
      </c>
      <c r="O1216" s="182" t="s">
        <v>1510</v>
      </c>
      <c r="P1216" s="108"/>
      <c r="Q1216" s="108"/>
      <c r="R1216" s="108"/>
      <c r="S1216" s="107" t="s">
        <v>2710</v>
      </c>
    </row>
    <row r="1217" spans="1:19">
      <c r="A1217" s="103">
        <v>1216</v>
      </c>
      <c r="B1217" s="107" t="s">
        <v>357</v>
      </c>
      <c r="C1217" s="184" t="s">
        <v>358</v>
      </c>
      <c r="D1217" s="89" t="s">
        <v>19</v>
      </c>
      <c r="E1217" s="107" t="s">
        <v>7720</v>
      </c>
      <c r="F1217" s="107" t="s">
        <v>2519</v>
      </c>
      <c r="G1217" s="107">
        <v>2006</v>
      </c>
      <c r="H1217" s="182"/>
      <c r="I1217" s="182"/>
      <c r="J1217" s="107" t="s">
        <v>42</v>
      </c>
      <c r="K1217" s="182" t="s">
        <v>1510</v>
      </c>
      <c r="L1217" s="187" t="s">
        <v>7748</v>
      </c>
      <c r="M1217" s="187" t="s">
        <v>7748</v>
      </c>
      <c r="N1217" s="182" t="s">
        <v>26</v>
      </c>
      <c r="O1217" s="182" t="s">
        <v>1510</v>
      </c>
      <c r="P1217" s="108"/>
      <c r="Q1217" s="108"/>
      <c r="R1217" s="108"/>
      <c r="S1217" s="107" t="s">
        <v>2710</v>
      </c>
    </row>
    <row r="1218" spans="1:19">
      <c r="A1218" s="103">
        <v>1217</v>
      </c>
      <c r="B1218" s="107" t="s">
        <v>357</v>
      </c>
      <c r="C1218" s="184" t="s">
        <v>358</v>
      </c>
      <c r="D1218" s="89" t="s">
        <v>19</v>
      </c>
      <c r="E1218" s="107" t="s">
        <v>7720</v>
      </c>
      <c r="F1218" s="107" t="s">
        <v>2519</v>
      </c>
      <c r="G1218" s="107">
        <v>2006</v>
      </c>
      <c r="H1218" s="182"/>
      <c r="I1218" s="182"/>
      <c r="J1218" s="107" t="s">
        <v>42</v>
      </c>
      <c r="K1218" s="182" t="s">
        <v>1510</v>
      </c>
      <c r="L1218" s="187" t="s">
        <v>7749</v>
      </c>
      <c r="M1218" s="187" t="s">
        <v>7749</v>
      </c>
      <c r="N1218" s="182" t="s">
        <v>26</v>
      </c>
      <c r="O1218" s="182" t="s">
        <v>1510</v>
      </c>
      <c r="P1218" s="108"/>
      <c r="Q1218" s="108"/>
      <c r="R1218" s="108"/>
      <c r="S1218" s="107" t="s">
        <v>2710</v>
      </c>
    </row>
    <row r="1219" spans="1:19">
      <c r="A1219" s="103">
        <v>1218</v>
      </c>
      <c r="B1219" s="107" t="s">
        <v>357</v>
      </c>
      <c r="C1219" s="184" t="s">
        <v>358</v>
      </c>
      <c r="D1219" s="89" t="s">
        <v>19</v>
      </c>
      <c r="E1219" s="107" t="s">
        <v>7720</v>
      </c>
      <c r="F1219" s="107" t="s">
        <v>2519</v>
      </c>
      <c r="G1219" s="107">
        <v>2006</v>
      </c>
      <c r="H1219" s="182"/>
      <c r="I1219" s="182"/>
      <c r="J1219" s="107" t="s">
        <v>42</v>
      </c>
      <c r="K1219" s="182" t="s">
        <v>1510</v>
      </c>
      <c r="L1219" s="187" t="s">
        <v>7750</v>
      </c>
      <c r="M1219" s="187" t="s">
        <v>7750</v>
      </c>
      <c r="N1219" s="182" t="s">
        <v>26</v>
      </c>
      <c r="O1219" s="182" t="s">
        <v>1510</v>
      </c>
      <c r="P1219" s="108"/>
      <c r="Q1219" s="108"/>
      <c r="R1219" s="108"/>
      <c r="S1219" s="107" t="s">
        <v>2710</v>
      </c>
    </row>
    <row r="1220" spans="1:19">
      <c r="A1220" s="103">
        <v>1219</v>
      </c>
      <c r="B1220" s="107" t="s">
        <v>357</v>
      </c>
      <c r="C1220" s="184" t="s">
        <v>358</v>
      </c>
      <c r="D1220" s="89" t="s">
        <v>19</v>
      </c>
      <c r="E1220" s="107" t="s">
        <v>7720</v>
      </c>
      <c r="F1220" s="107" t="s">
        <v>2519</v>
      </c>
      <c r="G1220" s="107">
        <v>2006</v>
      </c>
      <c r="H1220" s="182"/>
      <c r="I1220" s="182"/>
      <c r="J1220" s="107" t="s">
        <v>42</v>
      </c>
      <c r="K1220" s="182" t="s">
        <v>1510</v>
      </c>
      <c r="L1220" s="187" t="s">
        <v>7751</v>
      </c>
      <c r="M1220" s="187" t="s">
        <v>7751</v>
      </c>
      <c r="N1220" s="182" t="s">
        <v>26</v>
      </c>
      <c r="O1220" s="182" t="s">
        <v>1510</v>
      </c>
      <c r="P1220" s="108"/>
      <c r="Q1220" s="108"/>
      <c r="R1220" s="108"/>
      <c r="S1220" s="107" t="s">
        <v>2710</v>
      </c>
    </row>
    <row r="1221" spans="1:19">
      <c r="A1221" s="103">
        <v>1220</v>
      </c>
      <c r="B1221" s="107" t="s">
        <v>357</v>
      </c>
      <c r="C1221" s="184" t="s">
        <v>358</v>
      </c>
      <c r="D1221" s="89" t="s">
        <v>19</v>
      </c>
      <c r="E1221" s="107" t="s">
        <v>7720</v>
      </c>
      <c r="F1221" s="107" t="s">
        <v>2519</v>
      </c>
      <c r="G1221" s="107">
        <v>2005</v>
      </c>
      <c r="H1221" s="182"/>
      <c r="I1221" s="182"/>
      <c r="J1221" s="107" t="s">
        <v>42</v>
      </c>
      <c r="K1221" s="182" t="s">
        <v>1510</v>
      </c>
      <c r="L1221" s="187" t="s">
        <v>7752</v>
      </c>
      <c r="M1221" s="187" t="s">
        <v>7752</v>
      </c>
      <c r="N1221" s="182" t="s">
        <v>26</v>
      </c>
      <c r="O1221" s="182" t="s">
        <v>1510</v>
      </c>
      <c r="P1221" s="108"/>
      <c r="Q1221" s="108"/>
      <c r="R1221" s="108"/>
      <c r="S1221" s="107" t="s">
        <v>2710</v>
      </c>
    </row>
    <row r="1222" spans="1:19">
      <c r="A1222" s="103">
        <v>1221</v>
      </c>
      <c r="B1222" s="107" t="s">
        <v>357</v>
      </c>
      <c r="C1222" s="184" t="s">
        <v>358</v>
      </c>
      <c r="D1222" s="89" t="s">
        <v>19</v>
      </c>
      <c r="E1222" s="107" t="s">
        <v>7720</v>
      </c>
      <c r="F1222" s="107" t="s">
        <v>2519</v>
      </c>
      <c r="G1222" s="107">
        <v>2006</v>
      </c>
      <c r="H1222" s="182"/>
      <c r="I1222" s="182"/>
      <c r="J1222" s="107" t="s">
        <v>42</v>
      </c>
      <c r="K1222" s="182" t="s">
        <v>1510</v>
      </c>
      <c r="L1222" s="187" t="s">
        <v>7753</v>
      </c>
      <c r="M1222" s="187" t="s">
        <v>7753</v>
      </c>
      <c r="N1222" s="182" t="s">
        <v>26</v>
      </c>
      <c r="O1222" s="182" t="s">
        <v>1510</v>
      </c>
      <c r="P1222" s="108"/>
      <c r="Q1222" s="108"/>
      <c r="R1222" s="108"/>
      <c r="S1222" s="107" t="s">
        <v>2710</v>
      </c>
    </row>
    <row r="1223" spans="1:19">
      <c r="A1223" s="103">
        <v>1222</v>
      </c>
      <c r="B1223" s="107" t="s">
        <v>357</v>
      </c>
      <c r="C1223" s="184" t="s">
        <v>358</v>
      </c>
      <c r="D1223" s="89" t="s">
        <v>19</v>
      </c>
      <c r="E1223" s="107" t="s">
        <v>7720</v>
      </c>
      <c r="F1223" s="107" t="s">
        <v>2519</v>
      </c>
      <c r="G1223" s="107">
        <v>2006</v>
      </c>
      <c r="H1223" s="182"/>
      <c r="I1223" s="182"/>
      <c r="J1223" s="107" t="s">
        <v>42</v>
      </c>
      <c r="K1223" s="182" t="s">
        <v>1510</v>
      </c>
      <c r="L1223" s="187" t="s">
        <v>7754</v>
      </c>
      <c r="M1223" s="187" t="s">
        <v>7754</v>
      </c>
      <c r="N1223" s="182" t="s">
        <v>26</v>
      </c>
      <c r="O1223" s="182" t="s">
        <v>1510</v>
      </c>
      <c r="P1223" s="108"/>
      <c r="Q1223" s="108"/>
      <c r="R1223" s="108"/>
      <c r="S1223" s="107" t="s">
        <v>2710</v>
      </c>
    </row>
    <row r="1224" spans="1:19">
      <c r="A1224" s="103">
        <v>1223</v>
      </c>
      <c r="B1224" s="107" t="s">
        <v>357</v>
      </c>
      <c r="C1224" s="184" t="s">
        <v>358</v>
      </c>
      <c r="D1224" s="89" t="s">
        <v>19</v>
      </c>
      <c r="E1224" s="107" t="s">
        <v>7720</v>
      </c>
      <c r="F1224" s="107" t="s">
        <v>2519</v>
      </c>
      <c r="G1224" s="107">
        <v>2006</v>
      </c>
      <c r="H1224" s="182"/>
      <c r="I1224" s="182"/>
      <c r="J1224" s="107" t="s">
        <v>42</v>
      </c>
      <c r="K1224" s="182" t="s">
        <v>1510</v>
      </c>
      <c r="L1224" s="187" t="s">
        <v>7755</v>
      </c>
      <c r="M1224" s="187" t="s">
        <v>7755</v>
      </c>
      <c r="N1224" s="182" t="s">
        <v>26</v>
      </c>
      <c r="O1224" s="182" t="s">
        <v>1510</v>
      </c>
      <c r="P1224" s="108"/>
      <c r="Q1224" s="108"/>
      <c r="R1224" s="108"/>
      <c r="S1224" s="107" t="s">
        <v>2710</v>
      </c>
    </row>
    <row r="1225" spans="1:19">
      <c r="A1225" s="103">
        <v>1224</v>
      </c>
      <c r="B1225" s="107" t="s">
        <v>357</v>
      </c>
      <c r="C1225" s="184" t="s">
        <v>358</v>
      </c>
      <c r="D1225" s="89" t="s">
        <v>19</v>
      </c>
      <c r="E1225" s="107" t="s">
        <v>7720</v>
      </c>
      <c r="F1225" s="107" t="s">
        <v>2519</v>
      </c>
      <c r="G1225" s="107">
        <v>2006</v>
      </c>
      <c r="H1225" s="182"/>
      <c r="I1225" s="182"/>
      <c r="J1225" s="107" t="s">
        <v>42</v>
      </c>
      <c r="K1225" s="182" t="s">
        <v>1510</v>
      </c>
      <c r="L1225" s="187" t="s">
        <v>7756</v>
      </c>
      <c r="M1225" s="187" t="s">
        <v>7756</v>
      </c>
      <c r="N1225" s="182" t="s">
        <v>26</v>
      </c>
      <c r="O1225" s="182" t="s">
        <v>1510</v>
      </c>
      <c r="P1225" s="108"/>
      <c r="Q1225" s="108"/>
      <c r="R1225" s="108"/>
      <c r="S1225" s="107" t="s">
        <v>2710</v>
      </c>
    </row>
    <row r="1226" spans="1:19">
      <c r="A1226" s="103">
        <v>1225</v>
      </c>
      <c r="B1226" s="107" t="s">
        <v>357</v>
      </c>
      <c r="C1226" s="184" t="s">
        <v>358</v>
      </c>
      <c r="D1226" s="89" t="s">
        <v>19</v>
      </c>
      <c r="E1226" s="107" t="s">
        <v>7720</v>
      </c>
      <c r="F1226" s="107" t="s">
        <v>2519</v>
      </c>
      <c r="G1226" s="107">
        <v>2006</v>
      </c>
      <c r="H1226" s="182"/>
      <c r="I1226" s="182"/>
      <c r="J1226" s="107" t="s">
        <v>42</v>
      </c>
      <c r="K1226" s="182" t="s">
        <v>1510</v>
      </c>
      <c r="L1226" s="187" t="s">
        <v>7757</v>
      </c>
      <c r="M1226" s="187" t="s">
        <v>7757</v>
      </c>
      <c r="N1226" s="182" t="s">
        <v>26</v>
      </c>
      <c r="O1226" s="182" t="s">
        <v>1510</v>
      </c>
      <c r="P1226" s="108"/>
      <c r="Q1226" s="108"/>
      <c r="R1226" s="108"/>
      <c r="S1226" s="107" t="s">
        <v>2710</v>
      </c>
    </row>
    <row r="1227" spans="1:19">
      <c r="A1227" s="103">
        <v>1226</v>
      </c>
      <c r="B1227" s="107" t="s">
        <v>357</v>
      </c>
      <c r="C1227" s="184" t="s">
        <v>358</v>
      </c>
      <c r="D1227" s="89" t="s">
        <v>19</v>
      </c>
      <c r="E1227" s="107" t="s">
        <v>7720</v>
      </c>
      <c r="F1227" s="107" t="s">
        <v>2519</v>
      </c>
      <c r="G1227" s="107">
        <v>2006</v>
      </c>
      <c r="H1227" s="182"/>
      <c r="I1227" s="182"/>
      <c r="J1227" s="107" t="s">
        <v>42</v>
      </c>
      <c r="K1227" s="182" t="s">
        <v>1510</v>
      </c>
      <c r="L1227" s="187" t="s">
        <v>7758</v>
      </c>
      <c r="M1227" s="187" t="s">
        <v>7758</v>
      </c>
      <c r="N1227" s="182" t="s">
        <v>26</v>
      </c>
      <c r="O1227" s="182" t="s">
        <v>1510</v>
      </c>
      <c r="P1227" s="108"/>
      <c r="Q1227" s="108"/>
      <c r="R1227" s="108"/>
      <c r="S1227" s="107" t="s">
        <v>2710</v>
      </c>
    </row>
    <row r="1228" spans="1:19">
      <c r="A1228" s="103">
        <v>1227</v>
      </c>
      <c r="B1228" s="107" t="s">
        <v>357</v>
      </c>
      <c r="C1228" s="184" t="s">
        <v>358</v>
      </c>
      <c r="D1228" s="89" t="s">
        <v>19</v>
      </c>
      <c r="E1228" s="107" t="s">
        <v>7720</v>
      </c>
      <c r="F1228" s="107" t="s">
        <v>2519</v>
      </c>
      <c r="G1228" s="107">
        <v>2006</v>
      </c>
      <c r="H1228" s="182"/>
      <c r="I1228" s="182"/>
      <c r="J1228" s="107" t="s">
        <v>42</v>
      </c>
      <c r="K1228" s="182" t="s">
        <v>1510</v>
      </c>
      <c r="L1228" s="187" t="s">
        <v>7759</v>
      </c>
      <c r="M1228" s="187" t="s">
        <v>7759</v>
      </c>
      <c r="N1228" s="182" t="s">
        <v>26</v>
      </c>
      <c r="O1228" s="182" t="s">
        <v>1510</v>
      </c>
      <c r="P1228" s="108"/>
      <c r="Q1228" s="108"/>
      <c r="R1228" s="108"/>
      <c r="S1228" s="107" t="s">
        <v>2710</v>
      </c>
    </row>
    <row r="1229" spans="1:19">
      <c r="A1229" s="103">
        <v>1228</v>
      </c>
      <c r="B1229" s="107" t="s">
        <v>357</v>
      </c>
      <c r="C1229" s="184" t="s">
        <v>358</v>
      </c>
      <c r="D1229" s="89" t="s">
        <v>19</v>
      </c>
      <c r="E1229" s="107" t="s">
        <v>7720</v>
      </c>
      <c r="F1229" s="107" t="s">
        <v>2519</v>
      </c>
      <c r="G1229" s="107">
        <v>2006</v>
      </c>
      <c r="H1229" s="182"/>
      <c r="I1229" s="182"/>
      <c r="J1229" s="107" t="s">
        <v>42</v>
      </c>
      <c r="K1229" s="182" t="s">
        <v>1510</v>
      </c>
      <c r="L1229" s="187" t="s">
        <v>7760</v>
      </c>
      <c r="M1229" s="187" t="s">
        <v>7760</v>
      </c>
      <c r="N1229" s="182" t="s">
        <v>26</v>
      </c>
      <c r="O1229" s="182" t="s">
        <v>1510</v>
      </c>
      <c r="P1229" s="108"/>
      <c r="Q1229" s="108"/>
      <c r="R1229" s="108"/>
      <c r="S1229" s="107" t="s">
        <v>2710</v>
      </c>
    </row>
    <row r="1230" spans="1:19">
      <c r="A1230" s="103">
        <v>1229</v>
      </c>
      <c r="B1230" s="107" t="s">
        <v>357</v>
      </c>
      <c r="C1230" s="184" t="s">
        <v>358</v>
      </c>
      <c r="D1230" s="89" t="s">
        <v>19</v>
      </c>
      <c r="E1230" s="107" t="s">
        <v>7720</v>
      </c>
      <c r="F1230" s="107" t="s">
        <v>2519</v>
      </c>
      <c r="G1230" s="107">
        <v>2006</v>
      </c>
      <c r="H1230" s="182"/>
      <c r="I1230" s="182"/>
      <c r="J1230" s="107" t="s">
        <v>42</v>
      </c>
      <c r="K1230" s="182" t="s">
        <v>1510</v>
      </c>
      <c r="L1230" s="187" t="s">
        <v>7761</v>
      </c>
      <c r="M1230" s="187" t="s">
        <v>7761</v>
      </c>
      <c r="N1230" s="182" t="s">
        <v>26</v>
      </c>
      <c r="O1230" s="182" t="s">
        <v>1510</v>
      </c>
      <c r="P1230" s="108"/>
      <c r="Q1230" s="108"/>
      <c r="R1230" s="108"/>
      <c r="S1230" s="107" t="s">
        <v>2710</v>
      </c>
    </row>
    <row r="1231" spans="1:19">
      <c r="A1231" s="103">
        <v>1230</v>
      </c>
      <c r="B1231" s="107" t="s">
        <v>357</v>
      </c>
      <c r="C1231" s="184" t="s">
        <v>358</v>
      </c>
      <c r="D1231" s="89" t="s">
        <v>19</v>
      </c>
      <c r="E1231" s="107" t="s">
        <v>7720</v>
      </c>
      <c r="F1231" s="107" t="s">
        <v>2519</v>
      </c>
      <c r="G1231" s="107">
        <v>2006</v>
      </c>
      <c r="H1231" s="182"/>
      <c r="I1231" s="182"/>
      <c r="J1231" s="107" t="s">
        <v>42</v>
      </c>
      <c r="K1231" s="182" t="s">
        <v>1510</v>
      </c>
      <c r="L1231" s="187" t="s">
        <v>7762</v>
      </c>
      <c r="M1231" s="187" t="s">
        <v>7762</v>
      </c>
      <c r="N1231" s="182" t="s">
        <v>26</v>
      </c>
      <c r="O1231" s="182" t="s">
        <v>1510</v>
      </c>
      <c r="P1231" s="108"/>
      <c r="Q1231" s="108"/>
      <c r="R1231" s="108"/>
      <c r="S1231" s="107" t="s">
        <v>2710</v>
      </c>
    </row>
    <row r="1232" spans="1:19">
      <c r="A1232" s="103">
        <v>1231</v>
      </c>
      <c r="B1232" s="107" t="s">
        <v>357</v>
      </c>
      <c r="C1232" s="184" t="s">
        <v>358</v>
      </c>
      <c r="D1232" s="89" t="s">
        <v>19</v>
      </c>
      <c r="E1232" s="107" t="s">
        <v>7720</v>
      </c>
      <c r="F1232" s="107" t="s">
        <v>2519</v>
      </c>
      <c r="G1232" s="107">
        <v>2006</v>
      </c>
      <c r="H1232" s="182"/>
      <c r="I1232" s="182"/>
      <c r="J1232" s="107" t="s">
        <v>42</v>
      </c>
      <c r="K1232" s="182" t="s">
        <v>1510</v>
      </c>
      <c r="L1232" s="187" t="s">
        <v>7763</v>
      </c>
      <c r="M1232" s="187" t="s">
        <v>7763</v>
      </c>
      <c r="N1232" s="182" t="s">
        <v>26</v>
      </c>
      <c r="O1232" s="182" t="s">
        <v>1510</v>
      </c>
      <c r="P1232" s="108"/>
      <c r="Q1232" s="108"/>
      <c r="R1232" s="108"/>
      <c r="S1232" s="107" t="s">
        <v>2710</v>
      </c>
    </row>
    <row r="1233" spans="1:19">
      <c r="A1233" s="103">
        <v>1232</v>
      </c>
      <c r="B1233" s="107" t="s">
        <v>357</v>
      </c>
      <c r="C1233" s="184" t="s">
        <v>358</v>
      </c>
      <c r="D1233" s="89" t="s">
        <v>19</v>
      </c>
      <c r="E1233" s="107" t="s">
        <v>7720</v>
      </c>
      <c r="F1233" s="107" t="s">
        <v>2519</v>
      </c>
      <c r="G1233" s="107">
        <v>2005</v>
      </c>
      <c r="H1233" s="182"/>
      <c r="I1233" s="182"/>
      <c r="J1233" s="107" t="s">
        <v>42</v>
      </c>
      <c r="K1233" s="182" t="s">
        <v>1510</v>
      </c>
      <c r="L1233" s="187" t="s">
        <v>7764</v>
      </c>
      <c r="M1233" s="187" t="s">
        <v>7764</v>
      </c>
      <c r="N1233" s="182" t="s">
        <v>26</v>
      </c>
      <c r="O1233" s="182" t="s">
        <v>1510</v>
      </c>
      <c r="P1233" s="108"/>
      <c r="Q1233" s="108"/>
      <c r="R1233" s="108"/>
      <c r="S1233" s="107" t="s">
        <v>2710</v>
      </c>
    </row>
    <row r="1234" spans="1:19">
      <c r="A1234" s="103">
        <v>1233</v>
      </c>
      <c r="B1234" s="107" t="s">
        <v>357</v>
      </c>
      <c r="C1234" s="184" t="s">
        <v>358</v>
      </c>
      <c r="D1234" s="89" t="s">
        <v>19</v>
      </c>
      <c r="E1234" s="107" t="s">
        <v>7720</v>
      </c>
      <c r="F1234" s="107" t="s">
        <v>2519</v>
      </c>
      <c r="G1234" s="107">
        <v>2005</v>
      </c>
      <c r="H1234" s="182"/>
      <c r="I1234" s="182"/>
      <c r="J1234" s="107" t="s">
        <v>42</v>
      </c>
      <c r="K1234" s="182" t="s">
        <v>1510</v>
      </c>
      <c r="L1234" s="187" t="s">
        <v>7765</v>
      </c>
      <c r="M1234" s="187" t="s">
        <v>7765</v>
      </c>
      <c r="N1234" s="182" t="s">
        <v>26</v>
      </c>
      <c r="O1234" s="182" t="s">
        <v>1510</v>
      </c>
      <c r="P1234" s="108"/>
      <c r="Q1234" s="108"/>
      <c r="R1234" s="108"/>
      <c r="S1234" s="107" t="s">
        <v>2710</v>
      </c>
    </row>
    <row r="1235" spans="1:19">
      <c r="A1235" s="103">
        <v>1234</v>
      </c>
      <c r="B1235" s="107" t="s">
        <v>357</v>
      </c>
      <c r="C1235" s="184" t="s">
        <v>358</v>
      </c>
      <c r="D1235" s="89" t="s">
        <v>19</v>
      </c>
      <c r="E1235" s="107" t="s">
        <v>7720</v>
      </c>
      <c r="F1235" s="107" t="s">
        <v>2519</v>
      </c>
      <c r="G1235" s="107">
        <v>2005</v>
      </c>
      <c r="H1235" s="182"/>
      <c r="I1235" s="182"/>
      <c r="J1235" s="107" t="s">
        <v>42</v>
      </c>
      <c r="K1235" s="182" t="s">
        <v>1510</v>
      </c>
      <c r="L1235" s="187" t="s">
        <v>7766</v>
      </c>
      <c r="M1235" s="187" t="s">
        <v>7766</v>
      </c>
      <c r="N1235" s="182" t="s">
        <v>26</v>
      </c>
      <c r="O1235" s="182" t="s">
        <v>1510</v>
      </c>
      <c r="P1235" s="108"/>
      <c r="Q1235" s="108"/>
      <c r="R1235" s="108"/>
      <c r="S1235" s="107" t="s">
        <v>2710</v>
      </c>
    </row>
    <row r="1236" spans="1:19">
      <c r="A1236" s="103">
        <v>1235</v>
      </c>
      <c r="B1236" s="107" t="s">
        <v>357</v>
      </c>
      <c r="C1236" s="184" t="s">
        <v>358</v>
      </c>
      <c r="D1236" s="89" t="s">
        <v>19</v>
      </c>
      <c r="E1236" s="107" t="s">
        <v>7720</v>
      </c>
      <c r="F1236" s="107" t="s">
        <v>2519</v>
      </c>
      <c r="G1236" s="107">
        <v>2005</v>
      </c>
      <c r="H1236" s="182"/>
      <c r="I1236" s="182"/>
      <c r="J1236" s="107" t="s">
        <v>42</v>
      </c>
      <c r="K1236" s="182" t="s">
        <v>1510</v>
      </c>
      <c r="L1236" s="187" t="s">
        <v>7767</v>
      </c>
      <c r="M1236" s="187" t="s">
        <v>7767</v>
      </c>
      <c r="N1236" s="182" t="s">
        <v>26</v>
      </c>
      <c r="O1236" s="182" t="s">
        <v>1510</v>
      </c>
      <c r="P1236" s="108"/>
      <c r="Q1236" s="108"/>
      <c r="R1236" s="108"/>
      <c r="S1236" s="107" t="s">
        <v>2710</v>
      </c>
    </row>
    <row r="1237" spans="1:19">
      <c r="A1237" s="103">
        <v>1236</v>
      </c>
      <c r="B1237" s="107" t="s">
        <v>357</v>
      </c>
      <c r="C1237" s="184" t="s">
        <v>358</v>
      </c>
      <c r="D1237" s="89" t="s">
        <v>19</v>
      </c>
      <c r="E1237" s="107" t="s">
        <v>7720</v>
      </c>
      <c r="F1237" s="107" t="s">
        <v>2519</v>
      </c>
      <c r="G1237" s="107">
        <v>2005</v>
      </c>
      <c r="H1237" s="182"/>
      <c r="I1237" s="182"/>
      <c r="J1237" s="107" t="s">
        <v>42</v>
      </c>
      <c r="K1237" s="182" t="s">
        <v>1510</v>
      </c>
      <c r="L1237" s="187" t="s">
        <v>7768</v>
      </c>
      <c r="M1237" s="187" t="s">
        <v>7768</v>
      </c>
      <c r="N1237" s="182" t="s">
        <v>26</v>
      </c>
      <c r="O1237" s="182" t="s">
        <v>1510</v>
      </c>
      <c r="P1237" s="108"/>
      <c r="Q1237" s="108"/>
      <c r="R1237" s="108"/>
      <c r="S1237" s="107" t="s">
        <v>2710</v>
      </c>
    </row>
    <row r="1238" spans="1:19">
      <c r="A1238" s="103">
        <v>1237</v>
      </c>
      <c r="B1238" s="107" t="s">
        <v>357</v>
      </c>
      <c r="C1238" s="184" t="s">
        <v>358</v>
      </c>
      <c r="D1238" s="89" t="s">
        <v>19</v>
      </c>
      <c r="E1238" s="107" t="s">
        <v>7720</v>
      </c>
      <c r="F1238" s="107" t="s">
        <v>2519</v>
      </c>
      <c r="G1238" s="107">
        <v>2005</v>
      </c>
      <c r="H1238" s="182"/>
      <c r="I1238" s="182"/>
      <c r="J1238" s="107" t="s">
        <v>42</v>
      </c>
      <c r="K1238" s="182" t="s">
        <v>1510</v>
      </c>
      <c r="L1238" s="187" t="s">
        <v>7769</v>
      </c>
      <c r="M1238" s="187" t="s">
        <v>7769</v>
      </c>
      <c r="N1238" s="182" t="s">
        <v>26</v>
      </c>
      <c r="O1238" s="182" t="s">
        <v>1510</v>
      </c>
      <c r="P1238" s="108"/>
      <c r="Q1238" s="108"/>
      <c r="R1238" s="108"/>
      <c r="S1238" s="107" t="s">
        <v>2710</v>
      </c>
    </row>
    <row r="1239" spans="1:19">
      <c r="A1239" s="103">
        <v>1238</v>
      </c>
      <c r="B1239" s="107" t="s">
        <v>357</v>
      </c>
      <c r="C1239" s="184" t="s">
        <v>358</v>
      </c>
      <c r="D1239" s="89" t="s">
        <v>19</v>
      </c>
      <c r="E1239" s="107" t="s">
        <v>7720</v>
      </c>
      <c r="F1239" s="107" t="s">
        <v>2519</v>
      </c>
      <c r="G1239" s="107">
        <v>2005</v>
      </c>
      <c r="H1239" s="182"/>
      <c r="I1239" s="182"/>
      <c r="J1239" s="107" t="s">
        <v>42</v>
      </c>
      <c r="K1239" s="182" t="s">
        <v>1510</v>
      </c>
      <c r="L1239" s="187" t="s">
        <v>7770</v>
      </c>
      <c r="M1239" s="187" t="s">
        <v>7770</v>
      </c>
      <c r="N1239" s="182" t="s">
        <v>26</v>
      </c>
      <c r="O1239" s="182" t="s">
        <v>1510</v>
      </c>
      <c r="P1239" s="108"/>
      <c r="Q1239" s="108"/>
      <c r="R1239" s="108"/>
      <c r="S1239" s="107" t="s">
        <v>2710</v>
      </c>
    </row>
    <row r="1240" spans="1:19">
      <c r="A1240" s="103">
        <v>1239</v>
      </c>
      <c r="B1240" s="107" t="s">
        <v>357</v>
      </c>
      <c r="C1240" s="184" t="s">
        <v>358</v>
      </c>
      <c r="D1240" s="89" t="s">
        <v>19</v>
      </c>
      <c r="E1240" s="107" t="s">
        <v>7720</v>
      </c>
      <c r="F1240" s="107" t="s">
        <v>2519</v>
      </c>
      <c r="G1240" s="107">
        <v>2005</v>
      </c>
      <c r="H1240" s="182"/>
      <c r="I1240" s="182"/>
      <c r="J1240" s="107" t="s">
        <v>42</v>
      </c>
      <c r="K1240" s="182" t="s">
        <v>1510</v>
      </c>
      <c r="L1240" s="187" t="s">
        <v>7771</v>
      </c>
      <c r="M1240" s="187" t="s">
        <v>7771</v>
      </c>
      <c r="N1240" s="182" t="s">
        <v>26</v>
      </c>
      <c r="O1240" s="182" t="s">
        <v>1510</v>
      </c>
      <c r="P1240" s="108"/>
      <c r="Q1240" s="108"/>
      <c r="R1240" s="108"/>
      <c r="S1240" s="107" t="s">
        <v>2710</v>
      </c>
    </row>
    <row r="1241" spans="1:19">
      <c r="A1241" s="103">
        <v>1240</v>
      </c>
      <c r="B1241" s="107" t="s">
        <v>357</v>
      </c>
      <c r="C1241" s="184" t="s">
        <v>358</v>
      </c>
      <c r="D1241" s="89" t="s">
        <v>19</v>
      </c>
      <c r="E1241" s="107" t="s">
        <v>7720</v>
      </c>
      <c r="F1241" s="107" t="s">
        <v>2519</v>
      </c>
      <c r="G1241" s="107">
        <v>2005</v>
      </c>
      <c r="H1241" s="182"/>
      <c r="I1241" s="182"/>
      <c r="J1241" s="107" t="s">
        <v>42</v>
      </c>
      <c r="K1241" s="182" t="s">
        <v>1510</v>
      </c>
      <c r="L1241" s="187" t="s">
        <v>7772</v>
      </c>
      <c r="M1241" s="187" t="s">
        <v>7772</v>
      </c>
      <c r="N1241" s="182" t="s">
        <v>26</v>
      </c>
      <c r="O1241" s="182" t="s">
        <v>1510</v>
      </c>
      <c r="P1241" s="108"/>
      <c r="Q1241" s="108"/>
      <c r="R1241" s="108"/>
      <c r="S1241" s="107" t="s">
        <v>2710</v>
      </c>
    </row>
    <row r="1242" spans="1:19">
      <c r="A1242" s="103">
        <v>1241</v>
      </c>
      <c r="B1242" s="107" t="s">
        <v>357</v>
      </c>
      <c r="C1242" s="184" t="s">
        <v>358</v>
      </c>
      <c r="D1242" s="89" t="s">
        <v>19</v>
      </c>
      <c r="E1242" s="107" t="s">
        <v>7720</v>
      </c>
      <c r="F1242" s="107" t="s">
        <v>2519</v>
      </c>
      <c r="G1242" s="107">
        <v>2005</v>
      </c>
      <c r="H1242" s="182"/>
      <c r="I1242" s="182"/>
      <c r="J1242" s="107" t="s">
        <v>42</v>
      </c>
      <c r="K1242" s="182" t="s">
        <v>1510</v>
      </c>
      <c r="L1242" s="187" t="s">
        <v>7773</v>
      </c>
      <c r="M1242" s="187" t="s">
        <v>7773</v>
      </c>
      <c r="N1242" s="182" t="s">
        <v>26</v>
      </c>
      <c r="O1242" s="182" t="s">
        <v>1510</v>
      </c>
      <c r="P1242" s="108"/>
      <c r="Q1242" s="108"/>
      <c r="R1242" s="108"/>
      <c r="S1242" s="107" t="s">
        <v>2710</v>
      </c>
    </row>
    <row r="1243" spans="1:19">
      <c r="A1243" s="103">
        <v>1242</v>
      </c>
      <c r="B1243" s="107" t="s">
        <v>357</v>
      </c>
      <c r="C1243" s="184" t="s">
        <v>358</v>
      </c>
      <c r="D1243" s="89" t="s">
        <v>19</v>
      </c>
      <c r="E1243" s="107" t="s">
        <v>7720</v>
      </c>
      <c r="F1243" s="107" t="s">
        <v>2519</v>
      </c>
      <c r="G1243" s="107">
        <v>2005</v>
      </c>
      <c r="H1243" s="182"/>
      <c r="I1243" s="182"/>
      <c r="J1243" s="107" t="s">
        <v>42</v>
      </c>
      <c r="K1243" s="182" t="s">
        <v>1510</v>
      </c>
      <c r="L1243" s="187" t="s">
        <v>7774</v>
      </c>
      <c r="M1243" s="187" t="s">
        <v>7774</v>
      </c>
      <c r="N1243" s="182" t="s">
        <v>26</v>
      </c>
      <c r="O1243" s="182" t="s">
        <v>1510</v>
      </c>
      <c r="P1243" s="108"/>
      <c r="Q1243" s="108"/>
      <c r="R1243" s="108"/>
      <c r="S1243" s="107" t="s">
        <v>2710</v>
      </c>
    </row>
    <row r="1244" spans="1:19">
      <c r="A1244" s="103">
        <v>1243</v>
      </c>
      <c r="B1244" s="107" t="s">
        <v>357</v>
      </c>
      <c r="C1244" s="184" t="s">
        <v>358</v>
      </c>
      <c r="D1244" s="89" t="s">
        <v>19</v>
      </c>
      <c r="E1244" s="107" t="s">
        <v>7720</v>
      </c>
      <c r="F1244" s="107" t="s">
        <v>2519</v>
      </c>
      <c r="G1244" s="107">
        <v>2005</v>
      </c>
      <c r="H1244" s="182"/>
      <c r="I1244" s="182"/>
      <c r="J1244" s="107" t="s">
        <v>42</v>
      </c>
      <c r="K1244" s="182" t="s">
        <v>1510</v>
      </c>
      <c r="L1244" s="187" t="s">
        <v>7775</v>
      </c>
      <c r="M1244" s="187" t="s">
        <v>7775</v>
      </c>
      <c r="N1244" s="182" t="s">
        <v>26</v>
      </c>
      <c r="O1244" s="182" t="s">
        <v>1510</v>
      </c>
      <c r="P1244" s="108"/>
      <c r="Q1244" s="108"/>
      <c r="R1244" s="108"/>
      <c r="S1244" s="107" t="s">
        <v>2710</v>
      </c>
    </row>
    <row r="1245" spans="1:19">
      <c r="A1245" s="103">
        <v>1244</v>
      </c>
      <c r="B1245" s="107" t="s">
        <v>357</v>
      </c>
      <c r="C1245" s="184" t="s">
        <v>358</v>
      </c>
      <c r="D1245" s="89" t="s">
        <v>19</v>
      </c>
      <c r="E1245" s="107" t="s">
        <v>7720</v>
      </c>
      <c r="F1245" s="107" t="s">
        <v>2519</v>
      </c>
      <c r="G1245" s="107">
        <v>2005</v>
      </c>
      <c r="H1245" s="182"/>
      <c r="I1245" s="182"/>
      <c r="J1245" s="107" t="s">
        <v>42</v>
      </c>
      <c r="K1245" s="182" t="s">
        <v>1510</v>
      </c>
      <c r="L1245" s="187" t="s">
        <v>7776</v>
      </c>
      <c r="M1245" s="187" t="s">
        <v>7776</v>
      </c>
      <c r="N1245" s="182" t="s">
        <v>26</v>
      </c>
      <c r="O1245" s="182" t="s">
        <v>1510</v>
      </c>
      <c r="P1245" s="108"/>
      <c r="Q1245" s="108"/>
      <c r="R1245" s="108"/>
      <c r="S1245" s="107" t="s">
        <v>2710</v>
      </c>
    </row>
    <row r="1246" spans="1:19">
      <c r="A1246" s="103">
        <v>1245</v>
      </c>
      <c r="B1246" s="107" t="s">
        <v>357</v>
      </c>
      <c r="C1246" s="184" t="s">
        <v>358</v>
      </c>
      <c r="D1246" s="89" t="s">
        <v>19</v>
      </c>
      <c r="E1246" s="107" t="s">
        <v>7720</v>
      </c>
      <c r="F1246" s="107" t="s">
        <v>2519</v>
      </c>
      <c r="G1246" s="107">
        <v>2005</v>
      </c>
      <c r="H1246" s="182"/>
      <c r="I1246" s="182"/>
      <c r="J1246" s="107" t="s">
        <v>42</v>
      </c>
      <c r="K1246" s="182" t="s">
        <v>1510</v>
      </c>
      <c r="L1246" s="187" t="s">
        <v>7777</v>
      </c>
      <c r="M1246" s="187" t="s">
        <v>7777</v>
      </c>
      <c r="N1246" s="182" t="s">
        <v>26</v>
      </c>
      <c r="O1246" s="182" t="s">
        <v>1510</v>
      </c>
      <c r="P1246" s="108"/>
      <c r="Q1246" s="108"/>
      <c r="R1246" s="108"/>
      <c r="S1246" s="107" t="s">
        <v>2710</v>
      </c>
    </row>
    <row r="1247" spans="1:19">
      <c r="A1247" s="103">
        <v>1246</v>
      </c>
      <c r="B1247" s="107" t="s">
        <v>357</v>
      </c>
      <c r="C1247" s="184" t="s">
        <v>358</v>
      </c>
      <c r="D1247" s="89" t="s">
        <v>19</v>
      </c>
      <c r="E1247" s="107" t="s">
        <v>7720</v>
      </c>
      <c r="F1247" s="107" t="s">
        <v>2519</v>
      </c>
      <c r="G1247" s="107">
        <v>2005</v>
      </c>
      <c r="H1247" s="182"/>
      <c r="I1247" s="182"/>
      <c r="J1247" s="107" t="s">
        <v>42</v>
      </c>
      <c r="K1247" s="182" t="s">
        <v>1510</v>
      </c>
      <c r="L1247" s="187" t="s">
        <v>7778</v>
      </c>
      <c r="M1247" s="187" t="s">
        <v>7778</v>
      </c>
      <c r="N1247" s="182" t="s">
        <v>26</v>
      </c>
      <c r="O1247" s="182" t="s">
        <v>1510</v>
      </c>
      <c r="P1247" s="108"/>
      <c r="Q1247" s="108"/>
      <c r="R1247" s="108"/>
      <c r="S1247" s="107" t="s">
        <v>2710</v>
      </c>
    </row>
    <row r="1248" spans="1:19">
      <c r="A1248" s="103">
        <v>1247</v>
      </c>
      <c r="B1248" s="107" t="s">
        <v>357</v>
      </c>
      <c r="C1248" s="184" t="s">
        <v>358</v>
      </c>
      <c r="D1248" s="89" t="s">
        <v>19</v>
      </c>
      <c r="E1248" s="107" t="s">
        <v>7720</v>
      </c>
      <c r="F1248" s="107" t="s">
        <v>2519</v>
      </c>
      <c r="G1248" s="107">
        <v>2005</v>
      </c>
      <c r="H1248" s="182"/>
      <c r="I1248" s="182"/>
      <c r="J1248" s="107" t="s">
        <v>42</v>
      </c>
      <c r="K1248" s="182" t="s">
        <v>1510</v>
      </c>
      <c r="L1248" s="187" t="s">
        <v>7779</v>
      </c>
      <c r="M1248" s="187" t="s">
        <v>7779</v>
      </c>
      <c r="N1248" s="182" t="s">
        <v>26</v>
      </c>
      <c r="O1248" s="182" t="s">
        <v>1510</v>
      </c>
      <c r="P1248" s="108"/>
      <c r="Q1248" s="108"/>
      <c r="R1248" s="108"/>
      <c r="S1248" s="107" t="s">
        <v>2710</v>
      </c>
    </row>
    <row r="1249" spans="1:19">
      <c r="A1249" s="103">
        <v>1248</v>
      </c>
      <c r="B1249" s="107" t="s">
        <v>357</v>
      </c>
      <c r="C1249" s="184" t="s">
        <v>358</v>
      </c>
      <c r="D1249" s="89" t="s">
        <v>19</v>
      </c>
      <c r="E1249" s="107" t="s">
        <v>7720</v>
      </c>
      <c r="F1249" s="107" t="s">
        <v>2519</v>
      </c>
      <c r="G1249" s="107">
        <v>2005</v>
      </c>
      <c r="H1249" s="182"/>
      <c r="I1249" s="182"/>
      <c r="J1249" s="107" t="s">
        <v>42</v>
      </c>
      <c r="K1249" s="182" t="s">
        <v>1510</v>
      </c>
      <c r="L1249" s="187" t="s">
        <v>7780</v>
      </c>
      <c r="M1249" s="187" t="s">
        <v>7780</v>
      </c>
      <c r="N1249" s="182" t="s">
        <v>26</v>
      </c>
      <c r="O1249" s="182" t="s">
        <v>1510</v>
      </c>
      <c r="P1249" s="108"/>
      <c r="Q1249" s="108"/>
      <c r="R1249" s="108"/>
      <c r="S1249" s="107" t="s">
        <v>2710</v>
      </c>
    </row>
    <row r="1250" spans="1:19">
      <c r="A1250" s="103">
        <v>1249</v>
      </c>
      <c r="B1250" s="107" t="s">
        <v>357</v>
      </c>
      <c r="C1250" s="184" t="s">
        <v>358</v>
      </c>
      <c r="D1250" s="89" t="s">
        <v>19</v>
      </c>
      <c r="E1250" s="107" t="s">
        <v>7720</v>
      </c>
      <c r="F1250" s="107" t="s">
        <v>2519</v>
      </c>
      <c r="G1250" s="107">
        <v>2005</v>
      </c>
      <c r="H1250" s="182"/>
      <c r="I1250" s="182"/>
      <c r="J1250" s="107" t="s">
        <v>42</v>
      </c>
      <c r="K1250" s="182" t="s">
        <v>1510</v>
      </c>
      <c r="L1250" s="187" t="s">
        <v>7781</v>
      </c>
      <c r="M1250" s="187" t="s">
        <v>7781</v>
      </c>
      <c r="N1250" s="182" t="s">
        <v>26</v>
      </c>
      <c r="O1250" s="182" t="s">
        <v>1510</v>
      </c>
      <c r="P1250" s="108"/>
      <c r="Q1250" s="108"/>
      <c r="R1250" s="108"/>
      <c r="S1250" s="107" t="s">
        <v>2710</v>
      </c>
    </row>
    <row r="1251" spans="1:19">
      <c r="A1251" s="103">
        <v>1250</v>
      </c>
      <c r="B1251" s="107" t="s">
        <v>357</v>
      </c>
      <c r="C1251" s="184" t="s">
        <v>358</v>
      </c>
      <c r="D1251" s="89" t="s">
        <v>19</v>
      </c>
      <c r="E1251" s="107" t="s">
        <v>7720</v>
      </c>
      <c r="F1251" s="107" t="s">
        <v>2519</v>
      </c>
      <c r="G1251" s="107">
        <v>2005</v>
      </c>
      <c r="H1251" s="182"/>
      <c r="I1251" s="182"/>
      <c r="J1251" s="107" t="s">
        <v>42</v>
      </c>
      <c r="K1251" s="182" t="s">
        <v>1510</v>
      </c>
      <c r="L1251" s="187" t="s">
        <v>7782</v>
      </c>
      <c r="M1251" s="187" t="s">
        <v>7782</v>
      </c>
      <c r="N1251" s="182" t="s">
        <v>26</v>
      </c>
      <c r="O1251" s="182" t="s">
        <v>1510</v>
      </c>
      <c r="P1251" s="108"/>
      <c r="Q1251" s="108"/>
      <c r="R1251" s="108"/>
      <c r="S1251" s="107" t="s">
        <v>2710</v>
      </c>
    </row>
    <row r="1252" spans="1:19">
      <c r="A1252" s="103">
        <v>1251</v>
      </c>
      <c r="B1252" s="107" t="s">
        <v>357</v>
      </c>
      <c r="C1252" s="184" t="s">
        <v>358</v>
      </c>
      <c r="D1252" s="89" t="s">
        <v>19</v>
      </c>
      <c r="E1252" s="107" t="s">
        <v>7720</v>
      </c>
      <c r="F1252" s="107" t="s">
        <v>2519</v>
      </c>
      <c r="G1252" s="107">
        <v>2005</v>
      </c>
      <c r="H1252" s="182"/>
      <c r="I1252" s="182"/>
      <c r="J1252" s="107" t="s">
        <v>42</v>
      </c>
      <c r="K1252" s="182" t="s">
        <v>1510</v>
      </c>
      <c r="L1252" s="187" t="s">
        <v>7783</v>
      </c>
      <c r="M1252" s="187" t="s">
        <v>7783</v>
      </c>
      <c r="N1252" s="182" t="s">
        <v>26</v>
      </c>
      <c r="O1252" s="182" t="s">
        <v>1510</v>
      </c>
      <c r="P1252" s="108"/>
      <c r="Q1252" s="108"/>
      <c r="R1252" s="108"/>
      <c r="S1252" s="107" t="s">
        <v>2710</v>
      </c>
    </row>
    <row r="1253" spans="1:19">
      <c r="A1253" s="103">
        <v>1252</v>
      </c>
      <c r="B1253" s="107" t="s">
        <v>357</v>
      </c>
      <c r="C1253" s="184" t="s">
        <v>358</v>
      </c>
      <c r="D1253" s="89" t="s">
        <v>19</v>
      </c>
      <c r="E1253" s="107" t="s">
        <v>7720</v>
      </c>
      <c r="F1253" s="107" t="s">
        <v>2519</v>
      </c>
      <c r="G1253" s="107">
        <v>2005</v>
      </c>
      <c r="H1253" s="182"/>
      <c r="I1253" s="182"/>
      <c r="J1253" s="107" t="s">
        <v>42</v>
      </c>
      <c r="K1253" s="182" t="s">
        <v>1510</v>
      </c>
      <c r="L1253" s="187" t="s">
        <v>7784</v>
      </c>
      <c r="M1253" s="187" t="s">
        <v>7784</v>
      </c>
      <c r="N1253" s="182" t="s">
        <v>26</v>
      </c>
      <c r="O1253" s="182" t="s">
        <v>1510</v>
      </c>
      <c r="P1253" s="108"/>
      <c r="Q1253" s="108"/>
      <c r="R1253" s="108"/>
      <c r="S1253" s="107" t="s">
        <v>2710</v>
      </c>
    </row>
    <row r="1254" spans="1:19">
      <c r="A1254" s="103">
        <v>1253</v>
      </c>
      <c r="B1254" s="107" t="s">
        <v>357</v>
      </c>
      <c r="C1254" s="184" t="s">
        <v>358</v>
      </c>
      <c r="D1254" s="89" t="s">
        <v>19</v>
      </c>
      <c r="E1254" s="107" t="s">
        <v>7720</v>
      </c>
      <c r="F1254" s="107" t="s">
        <v>2519</v>
      </c>
      <c r="G1254" s="107">
        <v>2005</v>
      </c>
      <c r="H1254" s="182"/>
      <c r="I1254" s="182"/>
      <c r="J1254" s="107" t="s">
        <v>42</v>
      </c>
      <c r="K1254" s="182" t="s">
        <v>1510</v>
      </c>
      <c r="L1254" s="187" t="s">
        <v>7785</v>
      </c>
      <c r="M1254" s="187" t="s">
        <v>7785</v>
      </c>
      <c r="N1254" s="182" t="s">
        <v>26</v>
      </c>
      <c r="O1254" s="182" t="s">
        <v>1510</v>
      </c>
      <c r="P1254" s="108"/>
      <c r="Q1254" s="108"/>
      <c r="R1254" s="108"/>
      <c r="S1254" s="107" t="s">
        <v>2710</v>
      </c>
    </row>
    <row r="1255" spans="1:19">
      <c r="A1255" s="103">
        <v>1254</v>
      </c>
      <c r="B1255" s="107" t="s">
        <v>357</v>
      </c>
      <c r="C1255" s="184" t="s">
        <v>358</v>
      </c>
      <c r="D1255" s="89" t="s">
        <v>19</v>
      </c>
      <c r="E1255" s="107" t="s">
        <v>7720</v>
      </c>
      <c r="F1255" s="107" t="s">
        <v>2519</v>
      </c>
      <c r="G1255" s="107">
        <v>2005</v>
      </c>
      <c r="H1255" s="182"/>
      <c r="I1255" s="182"/>
      <c r="J1255" s="107" t="s">
        <v>42</v>
      </c>
      <c r="K1255" s="182" t="s">
        <v>1510</v>
      </c>
      <c r="L1255" s="187" t="s">
        <v>7786</v>
      </c>
      <c r="M1255" s="187" t="s">
        <v>7786</v>
      </c>
      <c r="N1255" s="182" t="s">
        <v>26</v>
      </c>
      <c r="O1255" s="182" t="s">
        <v>1510</v>
      </c>
      <c r="P1255" s="108"/>
      <c r="Q1255" s="108"/>
      <c r="R1255" s="108"/>
      <c r="S1255" s="107" t="s">
        <v>2710</v>
      </c>
    </row>
    <row r="1256" spans="1:19">
      <c r="A1256" s="103">
        <v>1255</v>
      </c>
      <c r="B1256" s="107" t="s">
        <v>357</v>
      </c>
      <c r="C1256" s="184" t="s">
        <v>358</v>
      </c>
      <c r="D1256" s="89" t="s">
        <v>19</v>
      </c>
      <c r="E1256" s="107" t="s">
        <v>7720</v>
      </c>
      <c r="F1256" s="107" t="s">
        <v>2519</v>
      </c>
      <c r="G1256" s="107">
        <v>2007</v>
      </c>
      <c r="H1256" s="182"/>
      <c r="I1256" s="182"/>
      <c r="J1256" s="107" t="s">
        <v>42</v>
      </c>
      <c r="K1256" s="182" t="s">
        <v>1510</v>
      </c>
      <c r="L1256" s="187" t="s">
        <v>7787</v>
      </c>
      <c r="M1256" s="187" t="s">
        <v>7787</v>
      </c>
      <c r="N1256" s="182" t="s">
        <v>26</v>
      </c>
      <c r="O1256" s="182" t="s">
        <v>1510</v>
      </c>
      <c r="P1256" s="108"/>
      <c r="Q1256" s="108"/>
      <c r="R1256" s="108"/>
      <c r="S1256" s="107" t="s">
        <v>2710</v>
      </c>
    </row>
    <row r="1257" spans="1:19">
      <c r="A1257" s="103">
        <v>1256</v>
      </c>
      <c r="B1257" s="107" t="s">
        <v>357</v>
      </c>
      <c r="C1257" s="184" t="s">
        <v>358</v>
      </c>
      <c r="D1257" s="89" t="s">
        <v>19</v>
      </c>
      <c r="E1257" s="107" t="s">
        <v>2598</v>
      </c>
      <c r="F1257" s="107" t="s">
        <v>2519</v>
      </c>
      <c r="G1257" s="107">
        <v>2006</v>
      </c>
      <c r="H1257" s="182"/>
      <c r="I1257" s="182"/>
      <c r="J1257" s="107" t="s">
        <v>42</v>
      </c>
      <c r="K1257" s="182" t="s">
        <v>1510</v>
      </c>
      <c r="L1257" s="187" t="s">
        <v>7788</v>
      </c>
      <c r="M1257" s="187" t="s">
        <v>7788</v>
      </c>
      <c r="N1257" s="182" t="s">
        <v>26</v>
      </c>
      <c r="O1257" s="182" t="s">
        <v>1510</v>
      </c>
      <c r="P1257" s="108"/>
      <c r="Q1257" s="108"/>
      <c r="R1257" s="108"/>
      <c r="S1257" s="107" t="s">
        <v>2710</v>
      </c>
    </row>
    <row r="1258" spans="1:19">
      <c r="A1258" s="103">
        <v>1257</v>
      </c>
      <c r="B1258" s="107" t="s">
        <v>357</v>
      </c>
      <c r="C1258" s="184" t="s">
        <v>358</v>
      </c>
      <c r="D1258" s="89" t="s">
        <v>19</v>
      </c>
      <c r="E1258" s="107" t="s">
        <v>2598</v>
      </c>
      <c r="F1258" s="107" t="s">
        <v>2519</v>
      </c>
      <c r="G1258" s="107">
        <v>2006</v>
      </c>
      <c r="H1258" s="182"/>
      <c r="I1258" s="182"/>
      <c r="J1258" s="107" t="s">
        <v>42</v>
      </c>
      <c r="K1258" s="182" t="s">
        <v>1510</v>
      </c>
      <c r="L1258" s="187" t="s">
        <v>7789</v>
      </c>
      <c r="M1258" s="187" t="s">
        <v>7789</v>
      </c>
      <c r="N1258" s="182" t="s">
        <v>26</v>
      </c>
      <c r="O1258" s="182" t="s">
        <v>1510</v>
      </c>
      <c r="P1258" s="108"/>
      <c r="Q1258" s="108"/>
      <c r="R1258" s="108"/>
      <c r="S1258" s="107" t="s">
        <v>2710</v>
      </c>
    </row>
    <row r="1259" spans="1:19">
      <c r="A1259" s="103">
        <v>1258</v>
      </c>
      <c r="B1259" s="107" t="s">
        <v>357</v>
      </c>
      <c r="C1259" s="184" t="s">
        <v>358</v>
      </c>
      <c r="D1259" s="89" t="s">
        <v>19</v>
      </c>
      <c r="E1259" s="107" t="s">
        <v>2598</v>
      </c>
      <c r="F1259" s="107" t="s">
        <v>2519</v>
      </c>
      <c r="G1259" s="107">
        <v>2007</v>
      </c>
      <c r="H1259" s="182"/>
      <c r="I1259" s="182"/>
      <c r="J1259" s="107" t="s">
        <v>42</v>
      </c>
      <c r="K1259" s="182" t="s">
        <v>1510</v>
      </c>
      <c r="L1259" s="187" t="s">
        <v>7790</v>
      </c>
      <c r="M1259" s="187" t="s">
        <v>7790</v>
      </c>
      <c r="N1259" s="182" t="s">
        <v>26</v>
      </c>
      <c r="O1259" s="182" t="s">
        <v>1510</v>
      </c>
      <c r="P1259" s="108"/>
      <c r="Q1259" s="108"/>
      <c r="R1259" s="108"/>
      <c r="S1259" s="107" t="s">
        <v>2710</v>
      </c>
    </row>
    <row r="1260" spans="1:19">
      <c r="A1260" s="103">
        <v>1259</v>
      </c>
      <c r="B1260" s="107" t="s">
        <v>357</v>
      </c>
      <c r="C1260" s="184" t="s">
        <v>358</v>
      </c>
      <c r="D1260" s="89" t="s">
        <v>19</v>
      </c>
      <c r="E1260" s="107" t="s">
        <v>2598</v>
      </c>
      <c r="F1260" s="107" t="s">
        <v>2519</v>
      </c>
      <c r="G1260" s="107">
        <v>2005</v>
      </c>
      <c r="H1260" s="182"/>
      <c r="I1260" s="182"/>
      <c r="J1260" s="107" t="s">
        <v>42</v>
      </c>
      <c r="K1260" s="182" t="s">
        <v>1510</v>
      </c>
      <c r="L1260" s="187" t="s">
        <v>7791</v>
      </c>
      <c r="M1260" s="187" t="s">
        <v>7791</v>
      </c>
      <c r="N1260" s="182" t="s">
        <v>26</v>
      </c>
      <c r="O1260" s="182" t="s">
        <v>1510</v>
      </c>
      <c r="P1260" s="108"/>
      <c r="Q1260" s="108"/>
      <c r="R1260" s="108"/>
      <c r="S1260" s="107" t="s">
        <v>2710</v>
      </c>
    </row>
    <row r="1261" spans="1:19">
      <c r="A1261" s="103">
        <v>1260</v>
      </c>
      <c r="B1261" s="107" t="s">
        <v>357</v>
      </c>
      <c r="C1261" s="184" t="s">
        <v>358</v>
      </c>
      <c r="D1261" s="89" t="s">
        <v>19</v>
      </c>
      <c r="E1261" s="107" t="s">
        <v>2598</v>
      </c>
      <c r="F1261" s="107" t="s">
        <v>2519</v>
      </c>
      <c r="G1261" s="107">
        <v>2005</v>
      </c>
      <c r="H1261" s="182"/>
      <c r="I1261" s="182"/>
      <c r="J1261" s="107" t="s">
        <v>42</v>
      </c>
      <c r="K1261" s="182" t="s">
        <v>1510</v>
      </c>
      <c r="L1261" s="187" t="s">
        <v>7792</v>
      </c>
      <c r="M1261" s="187" t="s">
        <v>7792</v>
      </c>
      <c r="N1261" s="182" t="s">
        <v>26</v>
      </c>
      <c r="O1261" s="182" t="s">
        <v>1510</v>
      </c>
      <c r="P1261" s="108"/>
      <c r="Q1261" s="108"/>
      <c r="R1261" s="108"/>
      <c r="S1261" s="107" t="s">
        <v>2710</v>
      </c>
    </row>
    <row r="1262" spans="1:19">
      <c r="A1262" s="103">
        <v>1261</v>
      </c>
      <c r="B1262" s="107" t="s">
        <v>357</v>
      </c>
      <c r="C1262" s="184" t="s">
        <v>358</v>
      </c>
      <c r="D1262" s="89" t="s">
        <v>19</v>
      </c>
      <c r="E1262" s="107" t="s">
        <v>2598</v>
      </c>
      <c r="F1262" s="107" t="s">
        <v>2519</v>
      </c>
      <c r="G1262" s="107">
        <v>2005</v>
      </c>
      <c r="H1262" s="182"/>
      <c r="I1262" s="182"/>
      <c r="J1262" s="107" t="s">
        <v>42</v>
      </c>
      <c r="K1262" s="182" t="s">
        <v>1510</v>
      </c>
      <c r="L1262" s="187" t="s">
        <v>7793</v>
      </c>
      <c r="M1262" s="187" t="s">
        <v>7793</v>
      </c>
      <c r="N1262" s="182" t="s">
        <v>26</v>
      </c>
      <c r="O1262" s="182" t="s">
        <v>1510</v>
      </c>
      <c r="P1262" s="108"/>
      <c r="Q1262" s="108"/>
      <c r="R1262" s="108"/>
      <c r="S1262" s="107" t="s">
        <v>2710</v>
      </c>
    </row>
    <row r="1263" spans="1:19">
      <c r="A1263" s="103">
        <v>1262</v>
      </c>
      <c r="B1263" s="107" t="s">
        <v>357</v>
      </c>
      <c r="C1263" s="184" t="s">
        <v>358</v>
      </c>
      <c r="D1263" s="89" t="s">
        <v>19</v>
      </c>
      <c r="E1263" s="107" t="s">
        <v>2599</v>
      </c>
      <c r="F1263" s="107" t="s">
        <v>2519</v>
      </c>
      <c r="G1263" s="107">
        <v>2006</v>
      </c>
      <c r="H1263" s="182"/>
      <c r="I1263" s="182"/>
      <c r="J1263" s="107" t="s">
        <v>42</v>
      </c>
      <c r="K1263" s="182" t="s">
        <v>1510</v>
      </c>
      <c r="L1263" s="187" t="s">
        <v>7794</v>
      </c>
      <c r="M1263" s="187" t="s">
        <v>7794</v>
      </c>
      <c r="N1263" s="182" t="s">
        <v>26</v>
      </c>
      <c r="O1263" s="182" t="s">
        <v>1510</v>
      </c>
      <c r="P1263" s="108"/>
      <c r="Q1263" s="108"/>
      <c r="R1263" s="108"/>
      <c r="S1263" s="107" t="s">
        <v>2710</v>
      </c>
    </row>
    <row r="1264" spans="1:19">
      <c r="A1264" s="103">
        <v>1263</v>
      </c>
      <c r="B1264" s="107" t="s">
        <v>357</v>
      </c>
      <c r="C1264" s="184" t="s">
        <v>358</v>
      </c>
      <c r="D1264" s="89" t="s">
        <v>19</v>
      </c>
      <c r="E1264" s="107" t="s">
        <v>2599</v>
      </c>
      <c r="F1264" s="107" t="s">
        <v>2519</v>
      </c>
      <c r="G1264" s="107">
        <v>2005</v>
      </c>
      <c r="H1264" s="182"/>
      <c r="I1264" s="182"/>
      <c r="J1264" s="107" t="s">
        <v>42</v>
      </c>
      <c r="K1264" s="182" t="s">
        <v>1510</v>
      </c>
      <c r="L1264" s="187" t="s">
        <v>7795</v>
      </c>
      <c r="M1264" s="187" t="s">
        <v>7795</v>
      </c>
      <c r="N1264" s="182" t="s">
        <v>26</v>
      </c>
      <c r="O1264" s="182" t="s">
        <v>1510</v>
      </c>
      <c r="P1264" s="108"/>
      <c r="Q1264" s="108"/>
      <c r="R1264" s="108"/>
      <c r="S1264" s="107" t="s">
        <v>2710</v>
      </c>
    </row>
    <row r="1265" spans="1:19">
      <c r="A1265" s="103">
        <v>1264</v>
      </c>
      <c r="B1265" s="107" t="s">
        <v>357</v>
      </c>
      <c r="C1265" s="184" t="s">
        <v>358</v>
      </c>
      <c r="D1265" s="89" t="s">
        <v>19</v>
      </c>
      <c r="E1265" s="107" t="s">
        <v>2599</v>
      </c>
      <c r="F1265" s="107" t="s">
        <v>2519</v>
      </c>
      <c r="G1265" s="107">
        <v>2005</v>
      </c>
      <c r="H1265" s="182"/>
      <c r="I1265" s="182"/>
      <c r="J1265" s="107" t="s">
        <v>42</v>
      </c>
      <c r="K1265" s="182" t="s">
        <v>1510</v>
      </c>
      <c r="L1265" s="187" t="s">
        <v>7796</v>
      </c>
      <c r="M1265" s="187" t="s">
        <v>7796</v>
      </c>
      <c r="N1265" s="182" t="s">
        <v>26</v>
      </c>
      <c r="O1265" s="182" t="s">
        <v>1510</v>
      </c>
      <c r="P1265" s="108"/>
      <c r="Q1265" s="108"/>
      <c r="R1265" s="108"/>
      <c r="S1265" s="107" t="s">
        <v>2710</v>
      </c>
    </row>
    <row r="1266" spans="1:19">
      <c r="A1266" s="103">
        <v>1265</v>
      </c>
      <c r="B1266" s="107" t="s">
        <v>357</v>
      </c>
      <c r="C1266" s="184" t="s">
        <v>358</v>
      </c>
      <c r="D1266" s="89" t="s">
        <v>19</v>
      </c>
      <c r="E1266" s="107" t="s">
        <v>2599</v>
      </c>
      <c r="F1266" s="107" t="s">
        <v>2519</v>
      </c>
      <c r="G1266" s="107">
        <v>2005</v>
      </c>
      <c r="H1266" s="182"/>
      <c r="I1266" s="182"/>
      <c r="J1266" s="107" t="s">
        <v>42</v>
      </c>
      <c r="K1266" s="182" t="s">
        <v>1510</v>
      </c>
      <c r="L1266" s="187" t="s">
        <v>7797</v>
      </c>
      <c r="M1266" s="187" t="s">
        <v>7797</v>
      </c>
      <c r="N1266" s="182" t="s">
        <v>26</v>
      </c>
      <c r="O1266" s="182" t="s">
        <v>1510</v>
      </c>
      <c r="P1266" s="108"/>
      <c r="Q1266" s="108"/>
      <c r="R1266" s="108"/>
      <c r="S1266" s="107" t="s">
        <v>2710</v>
      </c>
    </row>
    <row r="1267" spans="1:19">
      <c r="A1267" s="103">
        <v>1266</v>
      </c>
      <c r="B1267" s="107" t="s">
        <v>357</v>
      </c>
      <c r="C1267" s="184" t="s">
        <v>358</v>
      </c>
      <c r="D1267" s="89" t="s">
        <v>19</v>
      </c>
      <c r="E1267" s="107" t="s">
        <v>2599</v>
      </c>
      <c r="F1267" s="107" t="s">
        <v>2519</v>
      </c>
      <c r="G1267" s="107">
        <v>2005</v>
      </c>
      <c r="H1267" s="182"/>
      <c r="I1267" s="182"/>
      <c r="J1267" s="107" t="s">
        <v>42</v>
      </c>
      <c r="K1267" s="182" t="s">
        <v>1510</v>
      </c>
      <c r="L1267" s="187" t="s">
        <v>7798</v>
      </c>
      <c r="M1267" s="187" t="s">
        <v>7798</v>
      </c>
      <c r="N1267" s="182" t="s">
        <v>26</v>
      </c>
      <c r="O1267" s="182" t="s">
        <v>1510</v>
      </c>
      <c r="P1267" s="108"/>
      <c r="Q1267" s="108"/>
      <c r="R1267" s="108"/>
      <c r="S1267" s="107" t="s">
        <v>2710</v>
      </c>
    </row>
    <row r="1268" spans="1:19">
      <c r="A1268" s="103">
        <v>1267</v>
      </c>
      <c r="B1268" s="107" t="s">
        <v>357</v>
      </c>
      <c r="C1268" s="184" t="s">
        <v>358</v>
      </c>
      <c r="D1268" s="89" t="s">
        <v>19</v>
      </c>
      <c r="E1268" s="107" t="s">
        <v>2599</v>
      </c>
      <c r="F1268" s="107" t="s">
        <v>2519</v>
      </c>
      <c r="G1268" s="107">
        <v>2005</v>
      </c>
      <c r="H1268" s="182"/>
      <c r="I1268" s="182"/>
      <c r="J1268" s="107" t="s">
        <v>42</v>
      </c>
      <c r="K1268" s="182" t="s">
        <v>1510</v>
      </c>
      <c r="L1268" s="187" t="s">
        <v>7799</v>
      </c>
      <c r="M1268" s="187" t="s">
        <v>7799</v>
      </c>
      <c r="N1268" s="182" t="s">
        <v>26</v>
      </c>
      <c r="O1268" s="182" t="s">
        <v>1510</v>
      </c>
      <c r="P1268" s="108"/>
      <c r="Q1268" s="108"/>
      <c r="R1268" s="108"/>
      <c r="S1268" s="107" t="s">
        <v>2710</v>
      </c>
    </row>
    <row r="1269" spans="1:19">
      <c r="A1269" s="103">
        <v>1268</v>
      </c>
      <c r="B1269" s="107" t="s">
        <v>357</v>
      </c>
      <c r="C1269" s="184" t="s">
        <v>358</v>
      </c>
      <c r="D1269" s="89" t="s">
        <v>19</v>
      </c>
      <c r="E1269" s="107" t="s">
        <v>2599</v>
      </c>
      <c r="F1269" s="107" t="s">
        <v>2519</v>
      </c>
      <c r="G1269" s="107">
        <v>2005</v>
      </c>
      <c r="H1269" s="182"/>
      <c r="I1269" s="182"/>
      <c r="J1269" s="107" t="s">
        <v>42</v>
      </c>
      <c r="K1269" s="182" t="s">
        <v>1510</v>
      </c>
      <c r="L1269" s="187" t="s">
        <v>7800</v>
      </c>
      <c r="M1269" s="187" t="s">
        <v>7800</v>
      </c>
      <c r="N1269" s="182" t="s">
        <v>26</v>
      </c>
      <c r="O1269" s="182" t="s">
        <v>1510</v>
      </c>
      <c r="P1269" s="108"/>
      <c r="Q1269" s="108"/>
      <c r="R1269" s="108"/>
      <c r="S1269" s="107" t="s">
        <v>2710</v>
      </c>
    </row>
    <row r="1270" spans="1:19">
      <c r="A1270" s="103">
        <v>1269</v>
      </c>
      <c r="B1270" s="107" t="s">
        <v>357</v>
      </c>
      <c r="C1270" s="184" t="s">
        <v>358</v>
      </c>
      <c r="D1270" s="89" t="s">
        <v>19</v>
      </c>
      <c r="E1270" s="107" t="s">
        <v>7801</v>
      </c>
      <c r="F1270" s="107" t="s">
        <v>2519</v>
      </c>
      <c r="G1270" s="107">
        <v>2007</v>
      </c>
      <c r="H1270" s="182"/>
      <c r="I1270" s="182"/>
      <c r="J1270" s="107" t="s">
        <v>42</v>
      </c>
      <c r="K1270" s="182" t="s">
        <v>1510</v>
      </c>
      <c r="L1270" s="187" t="s">
        <v>7802</v>
      </c>
      <c r="M1270" s="187" t="s">
        <v>7802</v>
      </c>
      <c r="N1270" s="182" t="s">
        <v>26</v>
      </c>
      <c r="O1270" s="182" t="s">
        <v>1510</v>
      </c>
      <c r="P1270" s="108"/>
      <c r="Q1270" s="108"/>
      <c r="R1270" s="108"/>
      <c r="S1270" s="107" t="s">
        <v>2710</v>
      </c>
    </row>
    <row r="1271" spans="1:19">
      <c r="A1271" s="103">
        <v>1270</v>
      </c>
      <c r="B1271" s="107" t="s">
        <v>357</v>
      </c>
      <c r="C1271" s="184" t="s">
        <v>358</v>
      </c>
      <c r="D1271" s="89" t="s">
        <v>19</v>
      </c>
      <c r="E1271" s="107" t="s">
        <v>7801</v>
      </c>
      <c r="F1271" s="107" t="s">
        <v>2519</v>
      </c>
      <c r="G1271" s="107">
        <v>2007</v>
      </c>
      <c r="H1271" s="182"/>
      <c r="I1271" s="182"/>
      <c r="J1271" s="107" t="s">
        <v>42</v>
      </c>
      <c r="K1271" s="182" t="s">
        <v>1510</v>
      </c>
      <c r="L1271" s="187" t="s">
        <v>7803</v>
      </c>
      <c r="M1271" s="187" t="s">
        <v>7803</v>
      </c>
      <c r="N1271" s="182" t="s">
        <v>26</v>
      </c>
      <c r="O1271" s="182" t="s">
        <v>1510</v>
      </c>
      <c r="P1271" s="108"/>
      <c r="Q1271" s="108"/>
      <c r="R1271" s="108"/>
      <c r="S1271" s="107" t="s">
        <v>2710</v>
      </c>
    </row>
    <row r="1272" spans="1:19">
      <c r="A1272" s="103">
        <v>1271</v>
      </c>
      <c r="B1272" s="107" t="s">
        <v>357</v>
      </c>
      <c r="C1272" s="184" t="s">
        <v>358</v>
      </c>
      <c r="D1272" s="89" t="s">
        <v>19</v>
      </c>
      <c r="E1272" s="107" t="s">
        <v>7804</v>
      </c>
      <c r="F1272" s="107" t="s">
        <v>2519</v>
      </c>
      <c r="G1272" s="107">
        <v>2007</v>
      </c>
      <c r="H1272" s="182"/>
      <c r="I1272" s="182"/>
      <c r="J1272" s="107" t="s">
        <v>42</v>
      </c>
      <c r="K1272" s="182" t="s">
        <v>1510</v>
      </c>
      <c r="L1272" s="187" t="s">
        <v>7805</v>
      </c>
      <c r="M1272" s="187" t="s">
        <v>7805</v>
      </c>
      <c r="N1272" s="182" t="s">
        <v>26</v>
      </c>
      <c r="O1272" s="182" t="s">
        <v>1510</v>
      </c>
      <c r="P1272" s="108"/>
      <c r="Q1272" s="108"/>
      <c r="R1272" s="108"/>
      <c r="S1272" s="107" t="s">
        <v>2710</v>
      </c>
    </row>
    <row r="1273" spans="1:19">
      <c r="A1273" s="103">
        <v>1272</v>
      </c>
      <c r="B1273" s="107" t="s">
        <v>357</v>
      </c>
      <c r="C1273" s="184" t="s">
        <v>358</v>
      </c>
      <c r="D1273" s="89" t="s">
        <v>19</v>
      </c>
      <c r="E1273" s="107" t="s">
        <v>7804</v>
      </c>
      <c r="F1273" s="107" t="s">
        <v>2519</v>
      </c>
      <c r="G1273" s="107">
        <v>2007</v>
      </c>
      <c r="H1273" s="182"/>
      <c r="I1273" s="182"/>
      <c r="J1273" s="107" t="s">
        <v>42</v>
      </c>
      <c r="K1273" s="182" t="s">
        <v>1510</v>
      </c>
      <c r="L1273" s="187" t="s">
        <v>7806</v>
      </c>
      <c r="M1273" s="187" t="s">
        <v>7806</v>
      </c>
      <c r="N1273" s="182" t="s">
        <v>26</v>
      </c>
      <c r="O1273" s="182" t="s">
        <v>1510</v>
      </c>
      <c r="P1273" s="108"/>
      <c r="Q1273" s="108"/>
      <c r="R1273" s="108"/>
      <c r="S1273" s="107" t="s">
        <v>2710</v>
      </c>
    </row>
    <row r="1274" spans="1:19">
      <c r="A1274" s="103">
        <v>1273</v>
      </c>
      <c r="B1274" s="107" t="s">
        <v>357</v>
      </c>
      <c r="C1274" s="184" t="s">
        <v>358</v>
      </c>
      <c r="D1274" s="89" t="s">
        <v>19</v>
      </c>
      <c r="E1274" s="107" t="s">
        <v>7807</v>
      </c>
      <c r="F1274" s="107" t="s">
        <v>2519</v>
      </c>
      <c r="G1274" s="107">
        <v>2007</v>
      </c>
      <c r="H1274" s="182"/>
      <c r="I1274" s="182"/>
      <c r="J1274" s="107" t="s">
        <v>42</v>
      </c>
      <c r="K1274" s="182" t="s">
        <v>1510</v>
      </c>
      <c r="L1274" s="187" t="s">
        <v>7808</v>
      </c>
      <c r="M1274" s="187" t="s">
        <v>7808</v>
      </c>
      <c r="N1274" s="182" t="s">
        <v>26</v>
      </c>
      <c r="O1274" s="182" t="s">
        <v>1510</v>
      </c>
      <c r="P1274" s="108"/>
      <c r="Q1274" s="108"/>
      <c r="R1274" s="108"/>
      <c r="S1274" s="107" t="s">
        <v>2710</v>
      </c>
    </row>
    <row r="1275" spans="1:19">
      <c r="A1275" s="103">
        <v>1274</v>
      </c>
      <c r="B1275" s="107" t="s">
        <v>357</v>
      </c>
      <c r="C1275" s="184" t="s">
        <v>358</v>
      </c>
      <c r="D1275" s="89" t="s">
        <v>19</v>
      </c>
      <c r="E1275" s="107" t="s">
        <v>7809</v>
      </c>
      <c r="F1275" s="107" t="s">
        <v>2519</v>
      </c>
      <c r="G1275" s="107">
        <v>2005</v>
      </c>
      <c r="H1275" s="182"/>
      <c r="I1275" s="182"/>
      <c r="J1275" s="107" t="s">
        <v>42</v>
      </c>
      <c r="K1275" s="182" t="s">
        <v>1510</v>
      </c>
      <c r="L1275" s="187" t="s">
        <v>7810</v>
      </c>
      <c r="M1275" s="187" t="s">
        <v>7810</v>
      </c>
      <c r="N1275" s="182" t="s">
        <v>26</v>
      </c>
      <c r="O1275" s="182" t="s">
        <v>1510</v>
      </c>
      <c r="P1275" s="108"/>
      <c r="Q1275" s="108"/>
      <c r="R1275" s="108"/>
      <c r="S1275" s="107" t="s">
        <v>2710</v>
      </c>
    </row>
    <row r="1276" spans="1:19">
      <c r="A1276" s="103">
        <v>1275</v>
      </c>
      <c r="B1276" s="107" t="s">
        <v>357</v>
      </c>
      <c r="C1276" s="184" t="s">
        <v>358</v>
      </c>
      <c r="D1276" s="89" t="s">
        <v>19</v>
      </c>
      <c r="E1276" s="107" t="s">
        <v>7809</v>
      </c>
      <c r="F1276" s="107" t="s">
        <v>2519</v>
      </c>
      <c r="G1276" s="107">
        <v>2005</v>
      </c>
      <c r="H1276" s="182"/>
      <c r="I1276" s="182"/>
      <c r="J1276" s="107" t="s">
        <v>42</v>
      </c>
      <c r="K1276" s="182" t="s">
        <v>1510</v>
      </c>
      <c r="L1276" s="187" t="s">
        <v>7811</v>
      </c>
      <c r="M1276" s="187" t="s">
        <v>7811</v>
      </c>
      <c r="N1276" s="182" t="s">
        <v>26</v>
      </c>
      <c r="O1276" s="182" t="s">
        <v>1510</v>
      </c>
      <c r="P1276" s="108"/>
      <c r="Q1276" s="108"/>
      <c r="R1276" s="108"/>
      <c r="S1276" s="107" t="s">
        <v>2710</v>
      </c>
    </row>
    <row r="1277" spans="1:19">
      <c r="A1277" s="103">
        <v>1276</v>
      </c>
      <c r="B1277" s="107" t="s">
        <v>357</v>
      </c>
      <c r="C1277" s="184" t="s">
        <v>358</v>
      </c>
      <c r="D1277" s="89" t="s">
        <v>19</v>
      </c>
      <c r="E1277" s="107" t="s">
        <v>7809</v>
      </c>
      <c r="F1277" s="107" t="s">
        <v>2519</v>
      </c>
      <c r="G1277" s="107">
        <v>2005</v>
      </c>
      <c r="H1277" s="182"/>
      <c r="I1277" s="182"/>
      <c r="J1277" s="107" t="s">
        <v>42</v>
      </c>
      <c r="K1277" s="182" t="s">
        <v>1510</v>
      </c>
      <c r="L1277" s="187" t="s">
        <v>7812</v>
      </c>
      <c r="M1277" s="187" t="s">
        <v>7812</v>
      </c>
      <c r="N1277" s="182" t="s">
        <v>26</v>
      </c>
      <c r="O1277" s="182" t="s">
        <v>1510</v>
      </c>
      <c r="P1277" s="108"/>
      <c r="Q1277" s="108"/>
      <c r="R1277" s="108"/>
      <c r="S1277" s="107" t="s">
        <v>2710</v>
      </c>
    </row>
    <row r="1278" spans="1:19">
      <c r="A1278" s="103">
        <v>1277</v>
      </c>
      <c r="B1278" s="107" t="s">
        <v>357</v>
      </c>
      <c r="C1278" s="184" t="s">
        <v>358</v>
      </c>
      <c r="D1278" s="89" t="s">
        <v>19</v>
      </c>
      <c r="E1278" s="107" t="s">
        <v>7809</v>
      </c>
      <c r="F1278" s="107" t="s">
        <v>2519</v>
      </c>
      <c r="G1278" s="107">
        <v>2005</v>
      </c>
      <c r="H1278" s="182"/>
      <c r="I1278" s="182"/>
      <c r="J1278" s="107" t="s">
        <v>42</v>
      </c>
      <c r="K1278" s="182" t="s">
        <v>1510</v>
      </c>
      <c r="L1278" s="187" t="s">
        <v>7813</v>
      </c>
      <c r="M1278" s="187" t="s">
        <v>7813</v>
      </c>
      <c r="N1278" s="182" t="s">
        <v>26</v>
      </c>
      <c r="O1278" s="182" t="s">
        <v>1510</v>
      </c>
      <c r="P1278" s="108"/>
      <c r="Q1278" s="108"/>
      <c r="R1278" s="108"/>
      <c r="S1278" s="107" t="s">
        <v>2710</v>
      </c>
    </row>
    <row r="1279" spans="1:19">
      <c r="A1279" s="103">
        <v>1278</v>
      </c>
      <c r="B1279" s="107" t="s">
        <v>357</v>
      </c>
      <c r="C1279" s="184" t="s">
        <v>358</v>
      </c>
      <c r="D1279" s="89" t="s">
        <v>19</v>
      </c>
      <c r="E1279" s="107" t="s">
        <v>7809</v>
      </c>
      <c r="F1279" s="107" t="s">
        <v>2519</v>
      </c>
      <c r="G1279" s="107">
        <v>2005</v>
      </c>
      <c r="H1279" s="182"/>
      <c r="I1279" s="182"/>
      <c r="J1279" s="107" t="s">
        <v>42</v>
      </c>
      <c r="K1279" s="182" t="s">
        <v>1510</v>
      </c>
      <c r="L1279" s="187" t="s">
        <v>7814</v>
      </c>
      <c r="M1279" s="187" t="s">
        <v>7814</v>
      </c>
      <c r="N1279" s="182" t="s">
        <v>26</v>
      </c>
      <c r="O1279" s="182" t="s">
        <v>1510</v>
      </c>
      <c r="P1279" s="108"/>
      <c r="Q1279" s="108"/>
      <c r="R1279" s="108"/>
      <c r="S1279" s="107" t="s">
        <v>2710</v>
      </c>
    </row>
    <row r="1280" spans="1:19">
      <c r="A1280" s="103">
        <v>1279</v>
      </c>
      <c r="B1280" s="107" t="s">
        <v>357</v>
      </c>
      <c r="C1280" s="184" t="s">
        <v>358</v>
      </c>
      <c r="D1280" s="89" t="s">
        <v>19</v>
      </c>
      <c r="E1280" s="107" t="s">
        <v>7809</v>
      </c>
      <c r="F1280" s="107" t="s">
        <v>2519</v>
      </c>
      <c r="G1280" s="107">
        <v>2005</v>
      </c>
      <c r="H1280" s="182"/>
      <c r="I1280" s="182"/>
      <c r="J1280" s="107" t="s">
        <v>42</v>
      </c>
      <c r="K1280" s="182" t="s">
        <v>1510</v>
      </c>
      <c r="L1280" s="187" t="s">
        <v>7815</v>
      </c>
      <c r="M1280" s="187" t="s">
        <v>7815</v>
      </c>
      <c r="N1280" s="182" t="s">
        <v>26</v>
      </c>
      <c r="O1280" s="182" t="s">
        <v>1510</v>
      </c>
      <c r="P1280" s="108"/>
      <c r="Q1280" s="108"/>
      <c r="R1280" s="108"/>
      <c r="S1280" s="107" t="s">
        <v>2710</v>
      </c>
    </row>
    <row r="1281" spans="1:19">
      <c r="A1281" s="103">
        <v>1280</v>
      </c>
      <c r="B1281" s="107" t="s">
        <v>357</v>
      </c>
      <c r="C1281" s="184" t="s">
        <v>358</v>
      </c>
      <c r="D1281" s="89" t="s">
        <v>19</v>
      </c>
      <c r="E1281" s="107" t="s">
        <v>7809</v>
      </c>
      <c r="F1281" s="107" t="s">
        <v>2519</v>
      </c>
      <c r="G1281" s="107">
        <v>2005</v>
      </c>
      <c r="H1281" s="182"/>
      <c r="I1281" s="182"/>
      <c r="J1281" s="107" t="s">
        <v>42</v>
      </c>
      <c r="K1281" s="182" t="s">
        <v>1510</v>
      </c>
      <c r="L1281" s="187" t="s">
        <v>7816</v>
      </c>
      <c r="M1281" s="187" t="s">
        <v>7816</v>
      </c>
      <c r="N1281" s="182" t="s">
        <v>26</v>
      </c>
      <c r="O1281" s="182" t="s">
        <v>1510</v>
      </c>
      <c r="P1281" s="108"/>
      <c r="Q1281" s="108"/>
      <c r="R1281" s="108"/>
      <c r="S1281" s="107" t="s">
        <v>2710</v>
      </c>
    </row>
    <row r="1282" spans="1:19">
      <c r="A1282" s="103">
        <v>1281</v>
      </c>
      <c r="B1282" s="107" t="s">
        <v>357</v>
      </c>
      <c r="C1282" s="184" t="s">
        <v>358</v>
      </c>
      <c r="D1282" s="89" t="s">
        <v>19</v>
      </c>
      <c r="E1282" s="107" t="s">
        <v>7809</v>
      </c>
      <c r="F1282" s="107" t="s">
        <v>2519</v>
      </c>
      <c r="G1282" s="107">
        <v>2005</v>
      </c>
      <c r="H1282" s="182"/>
      <c r="I1282" s="182"/>
      <c r="J1282" s="107" t="s">
        <v>42</v>
      </c>
      <c r="K1282" s="182" t="s">
        <v>1510</v>
      </c>
      <c r="L1282" s="187" t="s">
        <v>7817</v>
      </c>
      <c r="M1282" s="187" t="s">
        <v>7817</v>
      </c>
      <c r="N1282" s="182" t="s">
        <v>26</v>
      </c>
      <c r="O1282" s="182" t="s">
        <v>1510</v>
      </c>
      <c r="P1282" s="108"/>
      <c r="Q1282" s="108"/>
      <c r="R1282" s="108"/>
      <c r="S1282" s="107" t="s">
        <v>2710</v>
      </c>
    </row>
    <row r="1283" spans="1:19">
      <c r="A1283" s="103">
        <v>1282</v>
      </c>
      <c r="B1283" s="107" t="s">
        <v>357</v>
      </c>
      <c r="C1283" s="184" t="s">
        <v>358</v>
      </c>
      <c r="D1283" s="89" t="s">
        <v>19</v>
      </c>
      <c r="E1283" s="107" t="s">
        <v>2600</v>
      </c>
      <c r="F1283" s="107" t="s">
        <v>2519</v>
      </c>
      <c r="G1283" s="107">
        <v>2005</v>
      </c>
      <c r="H1283" s="182"/>
      <c r="I1283" s="182"/>
      <c r="J1283" s="107" t="s">
        <v>42</v>
      </c>
      <c r="K1283" s="182" t="s">
        <v>1510</v>
      </c>
      <c r="L1283" s="187" t="s">
        <v>7818</v>
      </c>
      <c r="M1283" s="187" t="s">
        <v>7818</v>
      </c>
      <c r="N1283" s="182" t="s">
        <v>26</v>
      </c>
      <c r="O1283" s="182" t="s">
        <v>1510</v>
      </c>
      <c r="P1283" s="108"/>
      <c r="Q1283" s="108"/>
      <c r="R1283" s="108"/>
      <c r="S1283" s="107" t="s">
        <v>2710</v>
      </c>
    </row>
    <row r="1284" spans="1:19">
      <c r="A1284" s="103">
        <v>1283</v>
      </c>
      <c r="B1284" s="107" t="s">
        <v>357</v>
      </c>
      <c r="C1284" s="184" t="s">
        <v>358</v>
      </c>
      <c r="D1284" s="89" t="s">
        <v>19</v>
      </c>
      <c r="E1284" s="107" t="s">
        <v>2601</v>
      </c>
      <c r="F1284" s="107" t="s">
        <v>2519</v>
      </c>
      <c r="G1284" s="107">
        <v>2005</v>
      </c>
      <c r="H1284" s="182"/>
      <c r="I1284" s="182"/>
      <c r="J1284" s="107" t="s">
        <v>42</v>
      </c>
      <c r="K1284" s="182" t="s">
        <v>1510</v>
      </c>
      <c r="L1284" s="187" t="s">
        <v>7819</v>
      </c>
      <c r="M1284" s="187" t="s">
        <v>7819</v>
      </c>
      <c r="N1284" s="182" t="s">
        <v>26</v>
      </c>
      <c r="O1284" s="182" t="s">
        <v>1510</v>
      </c>
      <c r="P1284" s="108"/>
      <c r="Q1284" s="108"/>
      <c r="R1284" s="108"/>
      <c r="S1284" s="107" t="s">
        <v>2710</v>
      </c>
    </row>
    <row r="1285" spans="1:19">
      <c r="A1285" s="103">
        <v>1284</v>
      </c>
      <c r="B1285" s="107" t="s">
        <v>357</v>
      </c>
      <c r="C1285" s="184" t="s">
        <v>358</v>
      </c>
      <c r="D1285" s="89" t="s">
        <v>19</v>
      </c>
      <c r="E1285" s="107" t="s">
        <v>7820</v>
      </c>
      <c r="F1285" s="107" t="s">
        <v>2519</v>
      </c>
      <c r="G1285" s="107">
        <v>2005</v>
      </c>
      <c r="H1285" s="182"/>
      <c r="I1285" s="182"/>
      <c r="J1285" s="107" t="s">
        <v>42</v>
      </c>
      <c r="K1285" s="182" t="s">
        <v>1510</v>
      </c>
      <c r="L1285" s="187" t="s">
        <v>7821</v>
      </c>
      <c r="M1285" s="187" t="s">
        <v>7821</v>
      </c>
      <c r="N1285" s="182" t="s">
        <v>26</v>
      </c>
      <c r="O1285" s="182" t="s">
        <v>1510</v>
      </c>
      <c r="P1285" s="108"/>
      <c r="Q1285" s="108"/>
      <c r="R1285" s="108"/>
      <c r="S1285" s="107" t="s">
        <v>2710</v>
      </c>
    </row>
    <row r="1286" spans="1:19">
      <c r="A1286" s="103">
        <v>1285</v>
      </c>
      <c r="B1286" s="107" t="s">
        <v>357</v>
      </c>
      <c r="C1286" s="184" t="s">
        <v>358</v>
      </c>
      <c r="D1286" s="89" t="s">
        <v>19</v>
      </c>
      <c r="E1286" s="107" t="s">
        <v>7820</v>
      </c>
      <c r="F1286" s="107" t="s">
        <v>2519</v>
      </c>
      <c r="G1286" s="107">
        <v>2005</v>
      </c>
      <c r="H1286" s="182"/>
      <c r="I1286" s="182"/>
      <c r="J1286" s="107" t="s">
        <v>42</v>
      </c>
      <c r="K1286" s="182" t="s">
        <v>1510</v>
      </c>
      <c r="L1286" s="187" t="s">
        <v>7822</v>
      </c>
      <c r="M1286" s="187" t="s">
        <v>7822</v>
      </c>
      <c r="N1286" s="182" t="s">
        <v>26</v>
      </c>
      <c r="O1286" s="182" t="s">
        <v>1510</v>
      </c>
      <c r="P1286" s="108"/>
      <c r="Q1286" s="108"/>
      <c r="R1286" s="108"/>
      <c r="S1286" s="107" t="s">
        <v>2710</v>
      </c>
    </row>
    <row r="1287" spans="1:19">
      <c r="A1287" s="103">
        <v>1286</v>
      </c>
      <c r="B1287" s="107" t="s">
        <v>357</v>
      </c>
      <c r="C1287" s="184" t="s">
        <v>358</v>
      </c>
      <c r="D1287" s="89" t="s">
        <v>19</v>
      </c>
      <c r="E1287" s="107" t="s">
        <v>7820</v>
      </c>
      <c r="F1287" s="107" t="s">
        <v>2519</v>
      </c>
      <c r="G1287" s="107">
        <v>2006</v>
      </c>
      <c r="H1287" s="182"/>
      <c r="I1287" s="182"/>
      <c r="J1287" s="107" t="s">
        <v>42</v>
      </c>
      <c r="K1287" s="182" t="s">
        <v>1510</v>
      </c>
      <c r="L1287" s="187" t="s">
        <v>7823</v>
      </c>
      <c r="M1287" s="187" t="s">
        <v>7823</v>
      </c>
      <c r="N1287" s="182" t="s">
        <v>26</v>
      </c>
      <c r="O1287" s="182" t="s">
        <v>1510</v>
      </c>
      <c r="P1287" s="108"/>
      <c r="Q1287" s="108"/>
      <c r="R1287" s="108"/>
      <c r="S1287" s="107" t="s">
        <v>2710</v>
      </c>
    </row>
    <row r="1288" spans="1:19">
      <c r="A1288" s="103">
        <v>1287</v>
      </c>
      <c r="B1288" s="107" t="s">
        <v>357</v>
      </c>
      <c r="C1288" s="184" t="s">
        <v>358</v>
      </c>
      <c r="D1288" s="89" t="s">
        <v>19</v>
      </c>
      <c r="E1288" s="107" t="s">
        <v>7820</v>
      </c>
      <c r="F1288" s="107" t="s">
        <v>2519</v>
      </c>
      <c r="G1288" s="107">
        <v>2006</v>
      </c>
      <c r="H1288" s="182"/>
      <c r="I1288" s="182"/>
      <c r="J1288" s="107" t="s">
        <v>42</v>
      </c>
      <c r="K1288" s="182" t="s">
        <v>1510</v>
      </c>
      <c r="L1288" s="187" t="s">
        <v>7824</v>
      </c>
      <c r="M1288" s="187" t="s">
        <v>7824</v>
      </c>
      <c r="N1288" s="182" t="s">
        <v>26</v>
      </c>
      <c r="O1288" s="182" t="s">
        <v>1510</v>
      </c>
      <c r="P1288" s="108"/>
      <c r="Q1288" s="108"/>
      <c r="R1288" s="108"/>
      <c r="S1288" s="107" t="s">
        <v>2710</v>
      </c>
    </row>
    <row r="1289" spans="1:19">
      <c r="A1289" s="103">
        <v>1288</v>
      </c>
      <c r="B1289" s="107" t="s">
        <v>357</v>
      </c>
      <c r="C1289" s="184" t="s">
        <v>358</v>
      </c>
      <c r="D1289" s="89" t="s">
        <v>19</v>
      </c>
      <c r="E1289" s="107" t="s">
        <v>7820</v>
      </c>
      <c r="F1289" s="107" t="s">
        <v>2519</v>
      </c>
      <c r="G1289" s="107">
        <v>2006</v>
      </c>
      <c r="H1289" s="182"/>
      <c r="I1289" s="182"/>
      <c r="J1289" s="107" t="s">
        <v>42</v>
      </c>
      <c r="K1289" s="182" t="s">
        <v>1510</v>
      </c>
      <c r="L1289" s="187" t="s">
        <v>7825</v>
      </c>
      <c r="M1289" s="187" t="s">
        <v>7825</v>
      </c>
      <c r="N1289" s="182" t="s">
        <v>26</v>
      </c>
      <c r="O1289" s="182" t="s">
        <v>1510</v>
      </c>
      <c r="P1289" s="108"/>
      <c r="Q1289" s="108"/>
      <c r="R1289" s="108"/>
      <c r="S1289" s="107" t="s">
        <v>2710</v>
      </c>
    </row>
    <row r="1290" spans="1:19">
      <c r="A1290" s="103">
        <v>1289</v>
      </c>
      <c r="B1290" s="107" t="s">
        <v>357</v>
      </c>
      <c r="C1290" s="184" t="s">
        <v>358</v>
      </c>
      <c r="D1290" s="89" t="s">
        <v>19</v>
      </c>
      <c r="E1290" s="107" t="s">
        <v>7820</v>
      </c>
      <c r="F1290" s="107" t="s">
        <v>2519</v>
      </c>
      <c r="G1290" s="107">
        <v>2006</v>
      </c>
      <c r="H1290" s="182"/>
      <c r="I1290" s="182"/>
      <c r="J1290" s="107" t="s">
        <v>42</v>
      </c>
      <c r="K1290" s="182" t="s">
        <v>1510</v>
      </c>
      <c r="L1290" s="187" t="s">
        <v>7826</v>
      </c>
      <c r="M1290" s="187" t="s">
        <v>7826</v>
      </c>
      <c r="N1290" s="182" t="s">
        <v>26</v>
      </c>
      <c r="O1290" s="182" t="s">
        <v>1510</v>
      </c>
      <c r="P1290" s="108"/>
      <c r="Q1290" s="108"/>
      <c r="R1290" s="108"/>
      <c r="S1290" s="107" t="s">
        <v>2710</v>
      </c>
    </row>
    <row r="1291" spans="1:19">
      <c r="A1291" s="103">
        <v>1290</v>
      </c>
      <c r="B1291" s="107" t="s">
        <v>357</v>
      </c>
      <c r="C1291" s="184" t="s">
        <v>358</v>
      </c>
      <c r="D1291" s="89" t="s">
        <v>19</v>
      </c>
      <c r="E1291" s="107" t="s">
        <v>7820</v>
      </c>
      <c r="F1291" s="107" t="s">
        <v>2519</v>
      </c>
      <c r="G1291" s="107">
        <v>2006</v>
      </c>
      <c r="H1291" s="182"/>
      <c r="I1291" s="182"/>
      <c r="J1291" s="107" t="s">
        <v>42</v>
      </c>
      <c r="K1291" s="182" t="s">
        <v>1510</v>
      </c>
      <c r="L1291" s="187" t="s">
        <v>7827</v>
      </c>
      <c r="M1291" s="187" t="s">
        <v>7827</v>
      </c>
      <c r="N1291" s="182" t="s">
        <v>26</v>
      </c>
      <c r="O1291" s="182" t="s">
        <v>1510</v>
      </c>
      <c r="P1291" s="108"/>
      <c r="Q1291" s="108"/>
      <c r="R1291" s="108"/>
      <c r="S1291" s="107" t="s">
        <v>2710</v>
      </c>
    </row>
    <row r="1292" spans="1:19">
      <c r="A1292" s="103">
        <v>1291</v>
      </c>
      <c r="B1292" s="107" t="s">
        <v>357</v>
      </c>
      <c r="C1292" s="184" t="s">
        <v>358</v>
      </c>
      <c r="D1292" s="89" t="s">
        <v>19</v>
      </c>
      <c r="E1292" s="107" t="s">
        <v>7820</v>
      </c>
      <c r="F1292" s="107" t="s">
        <v>2519</v>
      </c>
      <c r="G1292" s="107">
        <v>2006</v>
      </c>
      <c r="H1292" s="182"/>
      <c r="I1292" s="182"/>
      <c r="J1292" s="107" t="s">
        <v>42</v>
      </c>
      <c r="K1292" s="182" t="s">
        <v>1510</v>
      </c>
      <c r="L1292" s="187" t="s">
        <v>7828</v>
      </c>
      <c r="M1292" s="187" t="s">
        <v>7828</v>
      </c>
      <c r="N1292" s="182" t="s">
        <v>26</v>
      </c>
      <c r="O1292" s="182" t="s">
        <v>1510</v>
      </c>
      <c r="P1292" s="108"/>
      <c r="Q1292" s="108"/>
      <c r="R1292" s="108"/>
      <c r="S1292" s="107" t="s">
        <v>2710</v>
      </c>
    </row>
    <row r="1293" spans="1:19">
      <c r="A1293" s="103">
        <v>1292</v>
      </c>
      <c r="B1293" s="107" t="s">
        <v>357</v>
      </c>
      <c r="C1293" s="184" t="s">
        <v>358</v>
      </c>
      <c r="D1293" s="89" t="s">
        <v>19</v>
      </c>
      <c r="E1293" s="107" t="s">
        <v>7820</v>
      </c>
      <c r="F1293" s="107" t="s">
        <v>2519</v>
      </c>
      <c r="G1293" s="107">
        <v>2006</v>
      </c>
      <c r="H1293" s="182"/>
      <c r="I1293" s="182"/>
      <c r="J1293" s="107" t="s">
        <v>42</v>
      </c>
      <c r="K1293" s="182" t="s">
        <v>1510</v>
      </c>
      <c r="L1293" s="187" t="s">
        <v>7829</v>
      </c>
      <c r="M1293" s="187" t="s">
        <v>7829</v>
      </c>
      <c r="N1293" s="182" t="s">
        <v>26</v>
      </c>
      <c r="O1293" s="182" t="s">
        <v>1510</v>
      </c>
      <c r="P1293" s="108"/>
      <c r="Q1293" s="108"/>
      <c r="R1293" s="108"/>
      <c r="S1293" s="107" t="s">
        <v>2710</v>
      </c>
    </row>
    <row r="1294" spans="1:19">
      <c r="A1294" s="103">
        <v>1293</v>
      </c>
      <c r="B1294" s="107" t="s">
        <v>357</v>
      </c>
      <c r="C1294" s="184" t="s">
        <v>358</v>
      </c>
      <c r="D1294" s="89" t="s">
        <v>19</v>
      </c>
      <c r="E1294" s="107" t="s">
        <v>7820</v>
      </c>
      <c r="F1294" s="107" t="s">
        <v>2519</v>
      </c>
      <c r="G1294" s="107">
        <v>2006</v>
      </c>
      <c r="H1294" s="182"/>
      <c r="I1294" s="182"/>
      <c r="J1294" s="107" t="s">
        <v>42</v>
      </c>
      <c r="K1294" s="182" t="s">
        <v>1510</v>
      </c>
      <c r="L1294" s="187" t="s">
        <v>7830</v>
      </c>
      <c r="M1294" s="187" t="s">
        <v>7830</v>
      </c>
      <c r="N1294" s="182" t="s">
        <v>26</v>
      </c>
      <c r="O1294" s="182" t="s">
        <v>1510</v>
      </c>
      <c r="P1294" s="108"/>
      <c r="Q1294" s="108"/>
      <c r="R1294" s="108"/>
      <c r="S1294" s="107" t="s">
        <v>2710</v>
      </c>
    </row>
    <row r="1295" spans="1:19">
      <c r="A1295" s="103">
        <v>1294</v>
      </c>
      <c r="B1295" s="107" t="s">
        <v>357</v>
      </c>
      <c r="C1295" s="184" t="s">
        <v>358</v>
      </c>
      <c r="D1295" s="89" t="s">
        <v>19</v>
      </c>
      <c r="E1295" s="107" t="s">
        <v>7820</v>
      </c>
      <c r="F1295" s="107" t="s">
        <v>2519</v>
      </c>
      <c r="G1295" s="107">
        <v>2006</v>
      </c>
      <c r="H1295" s="182"/>
      <c r="I1295" s="182"/>
      <c r="J1295" s="107" t="s">
        <v>42</v>
      </c>
      <c r="K1295" s="182" t="s">
        <v>1510</v>
      </c>
      <c r="L1295" s="187" t="s">
        <v>7831</v>
      </c>
      <c r="M1295" s="187" t="s">
        <v>7831</v>
      </c>
      <c r="N1295" s="182" t="s">
        <v>26</v>
      </c>
      <c r="O1295" s="182" t="s">
        <v>1510</v>
      </c>
      <c r="P1295" s="108"/>
      <c r="Q1295" s="108"/>
      <c r="R1295" s="108"/>
      <c r="S1295" s="107" t="s">
        <v>2710</v>
      </c>
    </row>
    <row r="1296" spans="1:19">
      <c r="A1296" s="103">
        <v>1295</v>
      </c>
      <c r="B1296" s="107" t="s">
        <v>357</v>
      </c>
      <c r="C1296" s="184" t="s">
        <v>358</v>
      </c>
      <c r="D1296" s="89" t="s">
        <v>19</v>
      </c>
      <c r="E1296" s="107" t="s">
        <v>7820</v>
      </c>
      <c r="F1296" s="107" t="s">
        <v>2519</v>
      </c>
      <c r="G1296" s="107">
        <v>2006</v>
      </c>
      <c r="H1296" s="182"/>
      <c r="I1296" s="182"/>
      <c r="J1296" s="107" t="s">
        <v>42</v>
      </c>
      <c r="K1296" s="182" t="s">
        <v>1510</v>
      </c>
      <c r="L1296" s="187" t="s">
        <v>7832</v>
      </c>
      <c r="M1296" s="187" t="s">
        <v>7832</v>
      </c>
      <c r="N1296" s="182" t="s">
        <v>26</v>
      </c>
      <c r="O1296" s="182" t="s">
        <v>1510</v>
      </c>
      <c r="P1296" s="108"/>
      <c r="Q1296" s="108"/>
      <c r="R1296" s="108"/>
      <c r="S1296" s="107" t="s">
        <v>2710</v>
      </c>
    </row>
    <row r="1297" spans="1:19">
      <c r="A1297" s="103">
        <v>1296</v>
      </c>
      <c r="B1297" s="107" t="s">
        <v>357</v>
      </c>
      <c r="C1297" s="184" t="s">
        <v>358</v>
      </c>
      <c r="D1297" s="89" t="s">
        <v>19</v>
      </c>
      <c r="E1297" s="107" t="s">
        <v>7820</v>
      </c>
      <c r="F1297" s="107" t="s">
        <v>2519</v>
      </c>
      <c r="G1297" s="107">
        <v>2006</v>
      </c>
      <c r="H1297" s="182"/>
      <c r="I1297" s="182"/>
      <c r="J1297" s="107" t="s">
        <v>42</v>
      </c>
      <c r="K1297" s="182" t="s">
        <v>1510</v>
      </c>
      <c r="L1297" s="187" t="s">
        <v>7833</v>
      </c>
      <c r="M1297" s="187" t="s">
        <v>7833</v>
      </c>
      <c r="N1297" s="182" t="s">
        <v>26</v>
      </c>
      <c r="O1297" s="182" t="s">
        <v>1510</v>
      </c>
      <c r="P1297" s="108"/>
      <c r="Q1297" s="108"/>
      <c r="R1297" s="108"/>
      <c r="S1297" s="107" t="s">
        <v>2710</v>
      </c>
    </row>
    <row r="1298" spans="1:19">
      <c r="A1298" s="103">
        <v>1297</v>
      </c>
      <c r="B1298" s="107" t="s">
        <v>357</v>
      </c>
      <c r="C1298" s="184" t="s">
        <v>358</v>
      </c>
      <c r="D1298" s="89" t="s">
        <v>19</v>
      </c>
      <c r="E1298" s="107" t="s">
        <v>7820</v>
      </c>
      <c r="F1298" s="107" t="s">
        <v>2519</v>
      </c>
      <c r="G1298" s="107">
        <v>2006</v>
      </c>
      <c r="H1298" s="182"/>
      <c r="I1298" s="182"/>
      <c r="J1298" s="107" t="s">
        <v>42</v>
      </c>
      <c r="K1298" s="182" t="s">
        <v>1510</v>
      </c>
      <c r="L1298" s="187" t="s">
        <v>7834</v>
      </c>
      <c r="M1298" s="187" t="s">
        <v>7834</v>
      </c>
      <c r="N1298" s="182" t="s">
        <v>26</v>
      </c>
      <c r="O1298" s="182" t="s">
        <v>1510</v>
      </c>
      <c r="P1298" s="108"/>
      <c r="Q1298" s="108"/>
      <c r="R1298" s="108"/>
      <c r="S1298" s="107" t="s">
        <v>2710</v>
      </c>
    </row>
    <row r="1299" spans="1:19">
      <c r="A1299" s="103">
        <v>1298</v>
      </c>
      <c r="B1299" s="107" t="s">
        <v>357</v>
      </c>
      <c r="C1299" s="184" t="s">
        <v>358</v>
      </c>
      <c r="D1299" s="89" t="s">
        <v>19</v>
      </c>
      <c r="E1299" s="107" t="s">
        <v>7820</v>
      </c>
      <c r="F1299" s="107" t="s">
        <v>2519</v>
      </c>
      <c r="G1299" s="107">
        <v>2006</v>
      </c>
      <c r="H1299" s="182"/>
      <c r="I1299" s="182"/>
      <c r="J1299" s="107" t="s">
        <v>42</v>
      </c>
      <c r="K1299" s="182" t="s">
        <v>1510</v>
      </c>
      <c r="L1299" s="187" t="s">
        <v>7835</v>
      </c>
      <c r="M1299" s="187" t="s">
        <v>7835</v>
      </c>
      <c r="N1299" s="182" t="s">
        <v>26</v>
      </c>
      <c r="O1299" s="182" t="s">
        <v>1510</v>
      </c>
      <c r="P1299" s="108"/>
      <c r="Q1299" s="108"/>
      <c r="R1299" s="108"/>
      <c r="S1299" s="107" t="s">
        <v>2710</v>
      </c>
    </row>
    <row r="1300" spans="1:19">
      <c r="A1300" s="103">
        <v>1299</v>
      </c>
      <c r="B1300" s="107" t="s">
        <v>357</v>
      </c>
      <c r="C1300" s="184" t="s">
        <v>358</v>
      </c>
      <c r="D1300" s="89" t="s">
        <v>19</v>
      </c>
      <c r="E1300" s="107" t="s">
        <v>7820</v>
      </c>
      <c r="F1300" s="107" t="s">
        <v>2519</v>
      </c>
      <c r="G1300" s="107">
        <v>2006</v>
      </c>
      <c r="H1300" s="182"/>
      <c r="I1300" s="182"/>
      <c r="J1300" s="107" t="s">
        <v>42</v>
      </c>
      <c r="K1300" s="182" t="s">
        <v>1510</v>
      </c>
      <c r="L1300" s="187" t="s">
        <v>7836</v>
      </c>
      <c r="M1300" s="187" t="s">
        <v>7836</v>
      </c>
      <c r="N1300" s="182" t="s">
        <v>26</v>
      </c>
      <c r="O1300" s="182" t="s">
        <v>1510</v>
      </c>
      <c r="P1300" s="108"/>
      <c r="Q1300" s="108"/>
      <c r="R1300" s="108"/>
      <c r="S1300" s="107" t="s">
        <v>2710</v>
      </c>
    </row>
    <row r="1301" spans="1:19">
      <c r="A1301" s="103">
        <v>1300</v>
      </c>
      <c r="B1301" s="107" t="s">
        <v>357</v>
      </c>
      <c r="C1301" s="184" t="s">
        <v>358</v>
      </c>
      <c r="D1301" s="89" t="s">
        <v>19</v>
      </c>
      <c r="E1301" s="107" t="s">
        <v>7820</v>
      </c>
      <c r="F1301" s="107" t="s">
        <v>2519</v>
      </c>
      <c r="G1301" s="107">
        <v>2006</v>
      </c>
      <c r="H1301" s="182"/>
      <c r="I1301" s="182"/>
      <c r="J1301" s="107" t="s">
        <v>42</v>
      </c>
      <c r="K1301" s="182" t="s">
        <v>1510</v>
      </c>
      <c r="L1301" s="187" t="s">
        <v>7837</v>
      </c>
      <c r="M1301" s="187" t="s">
        <v>7837</v>
      </c>
      <c r="N1301" s="182" t="s">
        <v>26</v>
      </c>
      <c r="O1301" s="182" t="s">
        <v>1510</v>
      </c>
      <c r="P1301" s="108"/>
      <c r="Q1301" s="108"/>
      <c r="R1301" s="108"/>
      <c r="S1301" s="107" t="s">
        <v>2710</v>
      </c>
    </row>
    <row r="1302" spans="1:19">
      <c r="A1302" s="103">
        <v>1301</v>
      </c>
      <c r="B1302" s="107" t="s">
        <v>357</v>
      </c>
      <c r="C1302" s="184" t="s">
        <v>358</v>
      </c>
      <c r="D1302" s="89" t="s">
        <v>19</v>
      </c>
      <c r="E1302" s="107" t="s">
        <v>7820</v>
      </c>
      <c r="F1302" s="107" t="s">
        <v>2519</v>
      </c>
      <c r="G1302" s="107">
        <v>2006</v>
      </c>
      <c r="H1302" s="182"/>
      <c r="I1302" s="182"/>
      <c r="J1302" s="107" t="s">
        <v>42</v>
      </c>
      <c r="K1302" s="182" t="s">
        <v>1510</v>
      </c>
      <c r="L1302" s="187" t="s">
        <v>7838</v>
      </c>
      <c r="M1302" s="187" t="s">
        <v>7838</v>
      </c>
      <c r="N1302" s="182" t="s">
        <v>26</v>
      </c>
      <c r="O1302" s="182" t="s">
        <v>1510</v>
      </c>
      <c r="P1302" s="108"/>
      <c r="Q1302" s="108"/>
      <c r="R1302" s="108"/>
      <c r="S1302" s="107" t="s">
        <v>2710</v>
      </c>
    </row>
    <row r="1303" spans="1:19">
      <c r="A1303" s="103">
        <v>1302</v>
      </c>
      <c r="B1303" s="107" t="s">
        <v>357</v>
      </c>
      <c r="C1303" s="184" t="s">
        <v>358</v>
      </c>
      <c r="D1303" s="89" t="s">
        <v>19</v>
      </c>
      <c r="E1303" s="107" t="s">
        <v>7820</v>
      </c>
      <c r="F1303" s="107" t="s">
        <v>2519</v>
      </c>
      <c r="G1303" s="107">
        <v>2006</v>
      </c>
      <c r="H1303" s="182"/>
      <c r="I1303" s="182"/>
      <c r="J1303" s="107" t="s">
        <v>42</v>
      </c>
      <c r="K1303" s="182" t="s">
        <v>1510</v>
      </c>
      <c r="L1303" s="187" t="s">
        <v>7839</v>
      </c>
      <c r="M1303" s="187" t="s">
        <v>7839</v>
      </c>
      <c r="N1303" s="182" t="s">
        <v>26</v>
      </c>
      <c r="O1303" s="182" t="s">
        <v>1510</v>
      </c>
      <c r="P1303" s="108"/>
      <c r="Q1303" s="108"/>
      <c r="R1303" s="108"/>
      <c r="S1303" s="107" t="s">
        <v>2710</v>
      </c>
    </row>
    <row r="1304" spans="1:19">
      <c r="A1304" s="103">
        <v>1303</v>
      </c>
      <c r="B1304" s="107" t="s">
        <v>357</v>
      </c>
      <c r="C1304" s="184" t="s">
        <v>358</v>
      </c>
      <c r="D1304" s="89" t="s">
        <v>19</v>
      </c>
      <c r="E1304" s="107" t="s">
        <v>7820</v>
      </c>
      <c r="F1304" s="107" t="s">
        <v>2519</v>
      </c>
      <c r="G1304" s="107">
        <v>2006</v>
      </c>
      <c r="H1304" s="182"/>
      <c r="I1304" s="182"/>
      <c r="J1304" s="107" t="s">
        <v>42</v>
      </c>
      <c r="K1304" s="182" t="s">
        <v>1510</v>
      </c>
      <c r="L1304" s="187" t="s">
        <v>7840</v>
      </c>
      <c r="M1304" s="187" t="s">
        <v>7840</v>
      </c>
      <c r="N1304" s="182" t="s">
        <v>26</v>
      </c>
      <c r="O1304" s="182" t="s">
        <v>1510</v>
      </c>
      <c r="P1304" s="108"/>
      <c r="Q1304" s="108"/>
      <c r="R1304" s="108"/>
      <c r="S1304" s="107" t="s">
        <v>2710</v>
      </c>
    </row>
    <row r="1305" spans="1:19">
      <c r="A1305" s="103">
        <v>1304</v>
      </c>
      <c r="B1305" s="107" t="s">
        <v>357</v>
      </c>
      <c r="C1305" s="184" t="s">
        <v>358</v>
      </c>
      <c r="D1305" s="89" t="s">
        <v>19</v>
      </c>
      <c r="E1305" s="107" t="s">
        <v>7820</v>
      </c>
      <c r="F1305" s="107" t="s">
        <v>2519</v>
      </c>
      <c r="G1305" s="107">
        <v>2007</v>
      </c>
      <c r="H1305" s="182"/>
      <c r="I1305" s="182"/>
      <c r="J1305" s="107" t="s">
        <v>42</v>
      </c>
      <c r="K1305" s="182" t="s">
        <v>1510</v>
      </c>
      <c r="L1305" s="187" t="s">
        <v>7841</v>
      </c>
      <c r="M1305" s="187" t="s">
        <v>7841</v>
      </c>
      <c r="N1305" s="182" t="s">
        <v>26</v>
      </c>
      <c r="O1305" s="182" t="s">
        <v>1510</v>
      </c>
      <c r="P1305" s="108"/>
      <c r="Q1305" s="108"/>
      <c r="R1305" s="108"/>
      <c r="S1305" s="107" t="s">
        <v>2710</v>
      </c>
    </row>
    <row r="1306" spans="1:19">
      <c r="A1306" s="103">
        <v>1305</v>
      </c>
      <c r="B1306" s="107" t="s">
        <v>357</v>
      </c>
      <c r="C1306" s="184" t="s">
        <v>358</v>
      </c>
      <c r="D1306" s="89" t="s">
        <v>19</v>
      </c>
      <c r="E1306" s="107" t="s">
        <v>7820</v>
      </c>
      <c r="F1306" s="107" t="s">
        <v>2519</v>
      </c>
      <c r="G1306" s="107">
        <v>2007</v>
      </c>
      <c r="H1306" s="182"/>
      <c r="I1306" s="182"/>
      <c r="J1306" s="107" t="s">
        <v>42</v>
      </c>
      <c r="K1306" s="182" t="s">
        <v>1510</v>
      </c>
      <c r="L1306" s="187" t="s">
        <v>7842</v>
      </c>
      <c r="M1306" s="187" t="s">
        <v>7842</v>
      </c>
      <c r="N1306" s="182" t="s">
        <v>26</v>
      </c>
      <c r="O1306" s="182" t="s">
        <v>1510</v>
      </c>
      <c r="P1306" s="108"/>
      <c r="Q1306" s="108"/>
      <c r="R1306" s="108"/>
      <c r="S1306" s="107" t="s">
        <v>2710</v>
      </c>
    </row>
    <row r="1307" spans="1:19">
      <c r="A1307" s="103">
        <v>1306</v>
      </c>
      <c r="B1307" s="107" t="s">
        <v>357</v>
      </c>
      <c r="C1307" s="184" t="s">
        <v>358</v>
      </c>
      <c r="D1307" s="89" t="s">
        <v>19</v>
      </c>
      <c r="E1307" s="107" t="s">
        <v>7820</v>
      </c>
      <c r="F1307" s="107" t="s">
        <v>2519</v>
      </c>
      <c r="G1307" s="107">
        <v>2007</v>
      </c>
      <c r="H1307" s="182"/>
      <c r="I1307" s="182"/>
      <c r="J1307" s="107" t="s">
        <v>42</v>
      </c>
      <c r="K1307" s="182" t="s">
        <v>1510</v>
      </c>
      <c r="L1307" s="187" t="s">
        <v>7843</v>
      </c>
      <c r="M1307" s="187" t="s">
        <v>7843</v>
      </c>
      <c r="N1307" s="182" t="s">
        <v>26</v>
      </c>
      <c r="O1307" s="182" t="s">
        <v>1510</v>
      </c>
      <c r="P1307" s="108"/>
      <c r="Q1307" s="108"/>
      <c r="R1307" s="108"/>
      <c r="S1307" s="107" t="s">
        <v>2710</v>
      </c>
    </row>
    <row r="1308" spans="1:19">
      <c r="A1308" s="103">
        <v>1307</v>
      </c>
      <c r="B1308" s="107" t="s">
        <v>357</v>
      </c>
      <c r="C1308" s="184" t="s">
        <v>358</v>
      </c>
      <c r="D1308" s="89" t="s">
        <v>19</v>
      </c>
      <c r="E1308" s="107" t="s">
        <v>7844</v>
      </c>
      <c r="F1308" s="107" t="s">
        <v>2519</v>
      </c>
      <c r="G1308" s="107">
        <v>2006</v>
      </c>
      <c r="H1308" s="182"/>
      <c r="I1308" s="182"/>
      <c r="J1308" s="107" t="s">
        <v>42</v>
      </c>
      <c r="K1308" s="182" t="s">
        <v>1510</v>
      </c>
      <c r="L1308" s="187" t="s">
        <v>7845</v>
      </c>
      <c r="M1308" s="187" t="s">
        <v>7845</v>
      </c>
      <c r="N1308" s="182" t="s">
        <v>26</v>
      </c>
      <c r="O1308" s="182" t="s">
        <v>1510</v>
      </c>
      <c r="P1308" s="108"/>
      <c r="Q1308" s="108"/>
      <c r="R1308" s="108"/>
      <c r="S1308" s="107" t="s">
        <v>2710</v>
      </c>
    </row>
    <row r="1309" spans="1:19">
      <c r="A1309" s="103">
        <v>1308</v>
      </c>
      <c r="B1309" s="107" t="s">
        <v>357</v>
      </c>
      <c r="C1309" s="184" t="s">
        <v>358</v>
      </c>
      <c r="D1309" s="89" t="s">
        <v>19</v>
      </c>
      <c r="E1309" s="107" t="s">
        <v>7844</v>
      </c>
      <c r="F1309" s="107" t="s">
        <v>2519</v>
      </c>
      <c r="G1309" s="107">
        <v>2006</v>
      </c>
      <c r="H1309" s="182"/>
      <c r="I1309" s="182"/>
      <c r="J1309" s="107" t="s">
        <v>42</v>
      </c>
      <c r="K1309" s="182" t="s">
        <v>1510</v>
      </c>
      <c r="L1309" s="187" t="s">
        <v>7846</v>
      </c>
      <c r="M1309" s="187" t="s">
        <v>7846</v>
      </c>
      <c r="N1309" s="182" t="s">
        <v>26</v>
      </c>
      <c r="O1309" s="182" t="s">
        <v>1510</v>
      </c>
      <c r="P1309" s="108"/>
      <c r="Q1309" s="108"/>
      <c r="R1309" s="108"/>
      <c r="S1309" s="107" t="s">
        <v>2710</v>
      </c>
    </row>
    <row r="1310" spans="1:19">
      <c r="A1310" s="103">
        <v>1309</v>
      </c>
      <c r="B1310" s="107" t="s">
        <v>357</v>
      </c>
      <c r="C1310" s="184" t="s">
        <v>358</v>
      </c>
      <c r="D1310" s="89" t="s">
        <v>19</v>
      </c>
      <c r="E1310" s="107" t="s">
        <v>7844</v>
      </c>
      <c r="F1310" s="107" t="s">
        <v>2519</v>
      </c>
      <c r="G1310" s="107">
        <v>2006</v>
      </c>
      <c r="H1310" s="182"/>
      <c r="I1310" s="182"/>
      <c r="J1310" s="107" t="s">
        <v>42</v>
      </c>
      <c r="K1310" s="182" t="s">
        <v>1510</v>
      </c>
      <c r="L1310" s="187" t="s">
        <v>7847</v>
      </c>
      <c r="M1310" s="187" t="s">
        <v>7847</v>
      </c>
      <c r="N1310" s="182" t="s">
        <v>26</v>
      </c>
      <c r="O1310" s="182" t="s">
        <v>1510</v>
      </c>
      <c r="P1310" s="108"/>
      <c r="Q1310" s="108"/>
      <c r="R1310" s="108"/>
      <c r="S1310" s="107" t="s">
        <v>2710</v>
      </c>
    </row>
    <row r="1311" spans="1:19">
      <c r="A1311" s="103">
        <v>1310</v>
      </c>
      <c r="B1311" s="107" t="s">
        <v>357</v>
      </c>
      <c r="C1311" s="184" t="s">
        <v>358</v>
      </c>
      <c r="D1311" s="89" t="s">
        <v>19</v>
      </c>
      <c r="E1311" s="107" t="s">
        <v>7844</v>
      </c>
      <c r="F1311" s="107" t="s">
        <v>2519</v>
      </c>
      <c r="G1311" s="107">
        <v>2007</v>
      </c>
      <c r="H1311" s="182"/>
      <c r="I1311" s="182"/>
      <c r="J1311" s="107" t="s">
        <v>42</v>
      </c>
      <c r="K1311" s="182" t="s">
        <v>1510</v>
      </c>
      <c r="L1311" s="187" t="s">
        <v>7848</v>
      </c>
      <c r="M1311" s="187" t="s">
        <v>7848</v>
      </c>
      <c r="N1311" s="182" t="s">
        <v>26</v>
      </c>
      <c r="O1311" s="182" t="s">
        <v>1510</v>
      </c>
      <c r="P1311" s="108"/>
      <c r="Q1311" s="108"/>
      <c r="R1311" s="108"/>
      <c r="S1311" s="107" t="s">
        <v>2710</v>
      </c>
    </row>
    <row r="1312" spans="1:19">
      <c r="A1312" s="103">
        <v>1311</v>
      </c>
      <c r="B1312" s="107" t="s">
        <v>357</v>
      </c>
      <c r="C1312" s="184" t="s">
        <v>358</v>
      </c>
      <c r="D1312" s="89" t="s">
        <v>19</v>
      </c>
      <c r="E1312" s="107" t="s">
        <v>7844</v>
      </c>
      <c r="F1312" s="107" t="s">
        <v>2519</v>
      </c>
      <c r="G1312" s="107">
        <v>2007</v>
      </c>
      <c r="H1312" s="182"/>
      <c r="I1312" s="182"/>
      <c r="J1312" s="107" t="s">
        <v>42</v>
      </c>
      <c r="K1312" s="182" t="s">
        <v>1510</v>
      </c>
      <c r="L1312" s="187" t="s">
        <v>7849</v>
      </c>
      <c r="M1312" s="187" t="s">
        <v>7849</v>
      </c>
      <c r="N1312" s="182" t="s">
        <v>26</v>
      </c>
      <c r="O1312" s="182" t="s">
        <v>1510</v>
      </c>
      <c r="P1312" s="108"/>
      <c r="Q1312" s="108"/>
      <c r="R1312" s="108"/>
      <c r="S1312" s="107" t="s">
        <v>2710</v>
      </c>
    </row>
    <row r="1313" spans="1:19">
      <c r="A1313" s="103">
        <v>1312</v>
      </c>
      <c r="B1313" s="107" t="s">
        <v>357</v>
      </c>
      <c r="C1313" s="184" t="s">
        <v>358</v>
      </c>
      <c r="D1313" s="89" t="s">
        <v>19</v>
      </c>
      <c r="E1313" s="107" t="s">
        <v>7844</v>
      </c>
      <c r="F1313" s="107" t="s">
        <v>2519</v>
      </c>
      <c r="G1313" s="107">
        <v>2005</v>
      </c>
      <c r="H1313" s="182"/>
      <c r="I1313" s="182"/>
      <c r="J1313" s="107" t="s">
        <v>42</v>
      </c>
      <c r="K1313" s="182" t="s">
        <v>1510</v>
      </c>
      <c r="L1313" s="187" t="s">
        <v>7850</v>
      </c>
      <c r="M1313" s="187" t="s">
        <v>7850</v>
      </c>
      <c r="N1313" s="182" t="s">
        <v>26</v>
      </c>
      <c r="O1313" s="182" t="s">
        <v>1510</v>
      </c>
      <c r="P1313" s="108"/>
      <c r="Q1313" s="108"/>
      <c r="R1313" s="108"/>
      <c r="S1313" s="107" t="s">
        <v>2710</v>
      </c>
    </row>
    <row r="1314" spans="1:19">
      <c r="A1314" s="103">
        <v>1313</v>
      </c>
      <c r="B1314" s="107" t="s">
        <v>357</v>
      </c>
      <c r="C1314" s="184" t="s">
        <v>358</v>
      </c>
      <c r="D1314" s="89" t="s">
        <v>19</v>
      </c>
      <c r="E1314" s="107" t="s">
        <v>7851</v>
      </c>
      <c r="F1314" s="107" t="s">
        <v>2519</v>
      </c>
      <c r="G1314" s="107">
        <v>2005</v>
      </c>
      <c r="H1314" s="182"/>
      <c r="I1314" s="182"/>
      <c r="J1314" s="107" t="s">
        <v>42</v>
      </c>
      <c r="K1314" s="182" t="s">
        <v>1510</v>
      </c>
      <c r="L1314" s="187" t="s">
        <v>7852</v>
      </c>
      <c r="M1314" s="187" t="s">
        <v>7852</v>
      </c>
      <c r="N1314" s="182" t="s">
        <v>26</v>
      </c>
      <c r="O1314" s="182" t="s">
        <v>1510</v>
      </c>
      <c r="P1314" s="108"/>
      <c r="Q1314" s="108"/>
      <c r="R1314" s="108"/>
      <c r="S1314" s="107" t="s">
        <v>2710</v>
      </c>
    </row>
    <row r="1315" spans="1:19">
      <c r="A1315" s="103">
        <v>1314</v>
      </c>
      <c r="B1315" s="107" t="s">
        <v>357</v>
      </c>
      <c r="C1315" s="184" t="s">
        <v>358</v>
      </c>
      <c r="D1315" s="89" t="s">
        <v>19</v>
      </c>
      <c r="E1315" s="107" t="s">
        <v>7851</v>
      </c>
      <c r="F1315" s="107" t="s">
        <v>2519</v>
      </c>
      <c r="G1315" s="107">
        <v>2005</v>
      </c>
      <c r="H1315" s="182"/>
      <c r="I1315" s="182"/>
      <c r="J1315" s="107" t="s">
        <v>42</v>
      </c>
      <c r="K1315" s="182" t="s">
        <v>1510</v>
      </c>
      <c r="L1315" s="187" t="s">
        <v>7853</v>
      </c>
      <c r="M1315" s="187" t="s">
        <v>7853</v>
      </c>
      <c r="N1315" s="182" t="s">
        <v>26</v>
      </c>
      <c r="O1315" s="182" t="s">
        <v>1510</v>
      </c>
      <c r="P1315" s="108"/>
      <c r="Q1315" s="108"/>
      <c r="R1315" s="108"/>
      <c r="S1315" s="107" t="s">
        <v>2710</v>
      </c>
    </row>
    <row r="1316" spans="1:19">
      <c r="A1316" s="103">
        <v>1315</v>
      </c>
      <c r="B1316" s="107" t="s">
        <v>357</v>
      </c>
      <c r="C1316" s="184" t="s">
        <v>358</v>
      </c>
      <c r="D1316" s="89" t="s">
        <v>19</v>
      </c>
      <c r="E1316" s="107" t="s">
        <v>7851</v>
      </c>
      <c r="F1316" s="107" t="s">
        <v>2519</v>
      </c>
      <c r="G1316" s="107">
        <v>2005</v>
      </c>
      <c r="H1316" s="182"/>
      <c r="I1316" s="182"/>
      <c r="J1316" s="107" t="s">
        <v>42</v>
      </c>
      <c r="K1316" s="182" t="s">
        <v>1510</v>
      </c>
      <c r="L1316" s="187" t="s">
        <v>7854</v>
      </c>
      <c r="M1316" s="187" t="s">
        <v>7854</v>
      </c>
      <c r="N1316" s="182" t="s">
        <v>26</v>
      </c>
      <c r="O1316" s="182" t="s">
        <v>1510</v>
      </c>
      <c r="P1316" s="108"/>
      <c r="Q1316" s="108"/>
      <c r="R1316" s="108"/>
      <c r="S1316" s="107" t="s">
        <v>2710</v>
      </c>
    </row>
    <row r="1317" spans="1:19">
      <c r="A1317" s="103">
        <v>1316</v>
      </c>
      <c r="B1317" s="107" t="s">
        <v>357</v>
      </c>
      <c r="C1317" s="184" t="s">
        <v>358</v>
      </c>
      <c r="D1317" s="89" t="s">
        <v>19</v>
      </c>
      <c r="E1317" s="107" t="s">
        <v>7851</v>
      </c>
      <c r="F1317" s="107" t="s">
        <v>2519</v>
      </c>
      <c r="G1317" s="107">
        <v>2007</v>
      </c>
      <c r="H1317" s="182"/>
      <c r="I1317" s="182"/>
      <c r="J1317" s="107" t="s">
        <v>42</v>
      </c>
      <c r="K1317" s="182" t="s">
        <v>1510</v>
      </c>
      <c r="L1317" s="187" t="s">
        <v>7855</v>
      </c>
      <c r="M1317" s="187" t="s">
        <v>7855</v>
      </c>
      <c r="N1317" s="182" t="s">
        <v>26</v>
      </c>
      <c r="O1317" s="182" t="s">
        <v>1510</v>
      </c>
      <c r="P1317" s="108"/>
      <c r="Q1317" s="108"/>
      <c r="R1317" s="108"/>
      <c r="S1317" s="107" t="s">
        <v>2710</v>
      </c>
    </row>
    <row r="1318" spans="1:19">
      <c r="A1318" s="103">
        <v>1317</v>
      </c>
      <c r="B1318" s="107" t="s">
        <v>357</v>
      </c>
      <c r="C1318" s="184" t="s">
        <v>358</v>
      </c>
      <c r="D1318" s="89" t="s">
        <v>19</v>
      </c>
      <c r="E1318" s="107" t="s">
        <v>7851</v>
      </c>
      <c r="F1318" s="107" t="s">
        <v>2519</v>
      </c>
      <c r="G1318" s="107">
        <v>2007</v>
      </c>
      <c r="H1318" s="182"/>
      <c r="I1318" s="182"/>
      <c r="J1318" s="107" t="s">
        <v>42</v>
      </c>
      <c r="K1318" s="182" t="s">
        <v>1510</v>
      </c>
      <c r="L1318" s="187" t="s">
        <v>7856</v>
      </c>
      <c r="M1318" s="187" t="s">
        <v>7856</v>
      </c>
      <c r="N1318" s="182" t="s">
        <v>26</v>
      </c>
      <c r="O1318" s="182" t="s">
        <v>1510</v>
      </c>
      <c r="P1318" s="108"/>
      <c r="Q1318" s="108"/>
      <c r="R1318" s="108"/>
      <c r="S1318" s="107" t="s">
        <v>2710</v>
      </c>
    </row>
    <row r="1319" spans="1:19">
      <c r="A1319" s="103">
        <v>1318</v>
      </c>
      <c r="B1319" s="107" t="s">
        <v>357</v>
      </c>
      <c r="C1319" s="184" t="s">
        <v>358</v>
      </c>
      <c r="D1319" s="89" t="s">
        <v>19</v>
      </c>
      <c r="E1319" s="107" t="s">
        <v>7857</v>
      </c>
      <c r="F1319" s="107" t="s">
        <v>2519</v>
      </c>
      <c r="G1319" s="107">
        <v>2007</v>
      </c>
      <c r="H1319" s="182"/>
      <c r="I1319" s="182"/>
      <c r="J1319" s="107" t="s">
        <v>42</v>
      </c>
      <c r="K1319" s="182" t="s">
        <v>1510</v>
      </c>
      <c r="L1319" s="187" t="s">
        <v>7858</v>
      </c>
      <c r="M1319" s="187" t="s">
        <v>7858</v>
      </c>
      <c r="N1319" s="182" t="s">
        <v>26</v>
      </c>
      <c r="O1319" s="182" t="s">
        <v>1510</v>
      </c>
      <c r="P1319" s="108"/>
      <c r="Q1319" s="108"/>
      <c r="R1319" s="108"/>
      <c r="S1319" s="107" t="s">
        <v>2710</v>
      </c>
    </row>
    <row r="1320" spans="1:19">
      <c r="A1320" s="103">
        <v>1319</v>
      </c>
      <c r="B1320" s="107" t="s">
        <v>357</v>
      </c>
      <c r="C1320" s="184" t="s">
        <v>358</v>
      </c>
      <c r="D1320" s="89" t="s">
        <v>19</v>
      </c>
      <c r="E1320" s="107" t="s">
        <v>7859</v>
      </c>
      <c r="F1320" s="107" t="s">
        <v>2519</v>
      </c>
      <c r="G1320" s="107">
        <v>2007</v>
      </c>
      <c r="H1320" s="182"/>
      <c r="I1320" s="182"/>
      <c r="J1320" s="107" t="s">
        <v>42</v>
      </c>
      <c r="K1320" s="182" t="s">
        <v>1510</v>
      </c>
      <c r="L1320" s="187" t="s">
        <v>7860</v>
      </c>
      <c r="M1320" s="187" t="s">
        <v>7860</v>
      </c>
      <c r="N1320" s="182" t="s">
        <v>26</v>
      </c>
      <c r="O1320" s="182" t="s">
        <v>1510</v>
      </c>
      <c r="P1320" s="108"/>
      <c r="Q1320" s="108"/>
      <c r="R1320" s="108"/>
      <c r="S1320" s="107" t="s">
        <v>2710</v>
      </c>
    </row>
    <row r="1321" spans="1:19">
      <c r="A1321" s="103">
        <v>1320</v>
      </c>
      <c r="B1321" s="107" t="s">
        <v>357</v>
      </c>
      <c r="C1321" s="184" t="s">
        <v>358</v>
      </c>
      <c r="D1321" s="89" t="s">
        <v>19</v>
      </c>
      <c r="E1321" s="107" t="s">
        <v>7861</v>
      </c>
      <c r="F1321" s="107" t="s">
        <v>2519</v>
      </c>
      <c r="G1321" s="107">
        <v>2007</v>
      </c>
      <c r="H1321" s="182"/>
      <c r="I1321" s="182"/>
      <c r="J1321" s="107" t="s">
        <v>42</v>
      </c>
      <c r="K1321" s="182" t="s">
        <v>1510</v>
      </c>
      <c r="L1321" s="187" t="s">
        <v>7862</v>
      </c>
      <c r="M1321" s="187" t="s">
        <v>7862</v>
      </c>
      <c r="N1321" s="182" t="s">
        <v>26</v>
      </c>
      <c r="O1321" s="182" t="s">
        <v>1510</v>
      </c>
      <c r="P1321" s="108"/>
      <c r="Q1321" s="108"/>
      <c r="R1321" s="108"/>
      <c r="S1321" s="107" t="s">
        <v>2710</v>
      </c>
    </row>
    <row r="1322" spans="1:19">
      <c r="A1322" s="103">
        <v>1321</v>
      </c>
      <c r="B1322" s="107" t="s">
        <v>357</v>
      </c>
      <c r="C1322" s="184" t="s">
        <v>358</v>
      </c>
      <c r="D1322" s="89" t="s">
        <v>19</v>
      </c>
      <c r="E1322" s="107" t="s">
        <v>2602</v>
      </c>
      <c r="F1322" s="107" t="s">
        <v>2519</v>
      </c>
      <c r="G1322" s="107">
        <v>2006</v>
      </c>
      <c r="H1322" s="182"/>
      <c r="I1322" s="182"/>
      <c r="J1322" s="107" t="s">
        <v>42</v>
      </c>
      <c r="K1322" s="182" t="s">
        <v>1510</v>
      </c>
      <c r="L1322" s="187" t="s">
        <v>7863</v>
      </c>
      <c r="M1322" s="187" t="s">
        <v>7863</v>
      </c>
      <c r="N1322" s="182" t="s">
        <v>26</v>
      </c>
      <c r="O1322" s="182" t="s">
        <v>1510</v>
      </c>
      <c r="P1322" s="108"/>
      <c r="Q1322" s="108"/>
      <c r="R1322" s="108"/>
      <c r="S1322" s="107" t="s">
        <v>2710</v>
      </c>
    </row>
    <row r="1323" spans="1:19">
      <c r="A1323" s="103">
        <v>1322</v>
      </c>
      <c r="B1323" s="107" t="s">
        <v>357</v>
      </c>
      <c r="C1323" s="184" t="s">
        <v>358</v>
      </c>
      <c r="D1323" s="89" t="s">
        <v>19</v>
      </c>
      <c r="E1323" s="107" t="s">
        <v>2602</v>
      </c>
      <c r="F1323" s="107" t="s">
        <v>2519</v>
      </c>
      <c r="G1323" s="107">
        <v>2006</v>
      </c>
      <c r="H1323" s="182"/>
      <c r="I1323" s="182"/>
      <c r="J1323" s="107" t="s">
        <v>42</v>
      </c>
      <c r="K1323" s="182" t="s">
        <v>1510</v>
      </c>
      <c r="L1323" s="187" t="s">
        <v>7864</v>
      </c>
      <c r="M1323" s="187" t="s">
        <v>7864</v>
      </c>
      <c r="N1323" s="182" t="s">
        <v>26</v>
      </c>
      <c r="O1323" s="182" t="s">
        <v>1510</v>
      </c>
      <c r="P1323" s="108"/>
      <c r="Q1323" s="108"/>
      <c r="R1323" s="108"/>
      <c r="S1323" s="107" t="s">
        <v>2710</v>
      </c>
    </row>
    <row r="1324" spans="1:19">
      <c r="A1324" s="103">
        <v>1323</v>
      </c>
      <c r="B1324" s="107" t="s">
        <v>357</v>
      </c>
      <c r="C1324" s="184" t="s">
        <v>358</v>
      </c>
      <c r="D1324" s="89" t="s">
        <v>19</v>
      </c>
      <c r="E1324" s="107" t="s">
        <v>2602</v>
      </c>
      <c r="F1324" s="107" t="s">
        <v>2519</v>
      </c>
      <c r="G1324" s="107">
        <v>2005</v>
      </c>
      <c r="H1324" s="182"/>
      <c r="I1324" s="182"/>
      <c r="J1324" s="107" t="s">
        <v>42</v>
      </c>
      <c r="K1324" s="182" t="s">
        <v>1510</v>
      </c>
      <c r="L1324" s="187" t="s">
        <v>7865</v>
      </c>
      <c r="M1324" s="187" t="s">
        <v>7865</v>
      </c>
      <c r="N1324" s="182" t="s">
        <v>26</v>
      </c>
      <c r="O1324" s="182" t="s">
        <v>1510</v>
      </c>
      <c r="P1324" s="108"/>
      <c r="Q1324" s="108"/>
      <c r="R1324" s="108"/>
      <c r="S1324" s="107" t="s">
        <v>2710</v>
      </c>
    </row>
    <row r="1325" spans="1:19">
      <c r="A1325" s="103">
        <v>1324</v>
      </c>
      <c r="B1325" s="107" t="s">
        <v>357</v>
      </c>
      <c r="C1325" s="184" t="s">
        <v>358</v>
      </c>
      <c r="D1325" s="89" t="s">
        <v>19</v>
      </c>
      <c r="E1325" s="107" t="s">
        <v>2602</v>
      </c>
      <c r="F1325" s="107" t="s">
        <v>2519</v>
      </c>
      <c r="G1325" s="107">
        <v>2005</v>
      </c>
      <c r="H1325" s="182"/>
      <c r="I1325" s="182"/>
      <c r="J1325" s="107" t="s">
        <v>42</v>
      </c>
      <c r="K1325" s="182" t="s">
        <v>1510</v>
      </c>
      <c r="L1325" s="187" t="s">
        <v>7866</v>
      </c>
      <c r="M1325" s="187" t="s">
        <v>7866</v>
      </c>
      <c r="N1325" s="182" t="s">
        <v>26</v>
      </c>
      <c r="O1325" s="182" t="s">
        <v>1510</v>
      </c>
      <c r="P1325" s="108"/>
      <c r="Q1325" s="108"/>
      <c r="R1325" s="108"/>
      <c r="S1325" s="107" t="s">
        <v>2710</v>
      </c>
    </row>
    <row r="1326" spans="1:19">
      <c r="A1326" s="103">
        <v>1325</v>
      </c>
      <c r="B1326" s="107" t="s">
        <v>357</v>
      </c>
      <c r="C1326" s="184" t="s">
        <v>358</v>
      </c>
      <c r="D1326" s="89" t="s">
        <v>19</v>
      </c>
      <c r="E1326" s="107" t="s">
        <v>7867</v>
      </c>
      <c r="F1326" s="107" t="s">
        <v>2519</v>
      </c>
      <c r="G1326" s="107">
        <v>2007</v>
      </c>
      <c r="H1326" s="182"/>
      <c r="I1326" s="182"/>
      <c r="J1326" s="107" t="s">
        <v>42</v>
      </c>
      <c r="K1326" s="182" t="s">
        <v>1510</v>
      </c>
      <c r="L1326" s="187" t="s">
        <v>7868</v>
      </c>
      <c r="M1326" s="187" t="s">
        <v>7868</v>
      </c>
      <c r="N1326" s="182" t="s">
        <v>26</v>
      </c>
      <c r="O1326" s="182" t="s">
        <v>1510</v>
      </c>
      <c r="P1326" s="108"/>
      <c r="Q1326" s="108"/>
      <c r="R1326" s="108"/>
      <c r="S1326" s="107" t="s">
        <v>2710</v>
      </c>
    </row>
    <row r="1327" spans="1:19">
      <c r="A1327" s="103">
        <v>1326</v>
      </c>
      <c r="B1327" s="107" t="s">
        <v>357</v>
      </c>
      <c r="C1327" s="184" t="s">
        <v>358</v>
      </c>
      <c r="D1327" s="89" t="s">
        <v>19</v>
      </c>
      <c r="E1327" s="107" t="s">
        <v>7867</v>
      </c>
      <c r="F1327" s="107" t="s">
        <v>2519</v>
      </c>
      <c r="G1327" s="107">
        <v>2007</v>
      </c>
      <c r="H1327" s="182"/>
      <c r="I1327" s="182"/>
      <c r="J1327" s="107" t="s">
        <v>42</v>
      </c>
      <c r="K1327" s="182" t="s">
        <v>1510</v>
      </c>
      <c r="L1327" s="187" t="s">
        <v>7869</v>
      </c>
      <c r="M1327" s="187" t="s">
        <v>7869</v>
      </c>
      <c r="N1327" s="182" t="s">
        <v>26</v>
      </c>
      <c r="O1327" s="182" t="s">
        <v>1510</v>
      </c>
      <c r="P1327" s="108"/>
      <c r="Q1327" s="108"/>
      <c r="R1327" s="108"/>
      <c r="S1327" s="107" t="s">
        <v>2710</v>
      </c>
    </row>
    <row r="1328" spans="1:19">
      <c r="A1328" s="103">
        <v>1327</v>
      </c>
      <c r="B1328" s="107" t="s">
        <v>357</v>
      </c>
      <c r="C1328" s="184" t="s">
        <v>358</v>
      </c>
      <c r="D1328" s="89" t="s">
        <v>19</v>
      </c>
      <c r="E1328" s="107" t="s">
        <v>7867</v>
      </c>
      <c r="F1328" s="107" t="s">
        <v>2519</v>
      </c>
      <c r="G1328" s="107">
        <v>2005</v>
      </c>
      <c r="H1328" s="182"/>
      <c r="I1328" s="182"/>
      <c r="J1328" s="107" t="s">
        <v>42</v>
      </c>
      <c r="K1328" s="182" t="s">
        <v>1510</v>
      </c>
      <c r="L1328" s="187" t="s">
        <v>7870</v>
      </c>
      <c r="M1328" s="187" t="s">
        <v>7870</v>
      </c>
      <c r="N1328" s="182" t="s">
        <v>26</v>
      </c>
      <c r="O1328" s="182" t="s">
        <v>1510</v>
      </c>
      <c r="P1328" s="108"/>
      <c r="Q1328" s="108"/>
      <c r="R1328" s="108"/>
      <c r="S1328" s="107" t="s">
        <v>2710</v>
      </c>
    </row>
    <row r="1329" spans="1:19">
      <c r="A1329" s="103">
        <v>1328</v>
      </c>
      <c r="B1329" s="107" t="s">
        <v>357</v>
      </c>
      <c r="C1329" s="184" t="s">
        <v>358</v>
      </c>
      <c r="D1329" s="89" t="s">
        <v>19</v>
      </c>
      <c r="E1329" s="107" t="s">
        <v>7867</v>
      </c>
      <c r="F1329" s="107" t="s">
        <v>2519</v>
      </c>
      <c r="G1329" s="107">
        <v>2005</v>
      </c>
      <c r="H1329" s="182"/>
      <c r="I1329" s="182"/>
      <c r="J1329" s="107" t="s">
        <v>42</v>
      </c>
      <c r="K1329" s="182" t="s">
        <v>1510</v>
      </c>
      <c r="L1329" s="187" t="s">
        <v>7871</v>
      </c>
      <c r="M1329" s="187" t="s">
        <v>7871</v>
      </c>
      <c r="N1329" s="182" t="s">
        <v>26</v>
      </c>
      <c r="O1329" s="182" t="s">
        <v>1510</v>
      </c>
      <c r="P1329" s="108"/>
      <c r="Q1329" s="108"/>
      <c r="R1329" s="108"/>
      <c r="S1329" s="107" t="s">
        <v>2710</v>
      </c>
    </row>
    <row r="1330" spans="1:19">
      <c r="A1330" s="103">
        <v>1329</v>
      </c>
      <c r="B1330" s="107" t="s">
        <v>357</v>
      </c>
      <c r="C1330" s="184" t="s">
        <v>358</v>
      </c>
      <c r="D1330" s="89" t="s">
        <v>19</v>
      </c>
      <c r="E1330" s="107" t="s">
        <v>7872</v>
      </c>
      <c r="F1330" s="107" t="s">
        <v>2519</v>
      </c>
      <c r="G1330" s="107">
        <v>2005</v>
      </c>
      <c r="H1330" s="182"/>
      <c r="I1330" s="182"/>
      <c r="J1330" s="107" t="s">
        <v>42</v>
      </c>
      <c r="K1330" s="182" t="s">
        <v>1510</v>
      </c>
      <c r="L1330" s="187" t="s">
        <v>7873</v>
      </c>
      <c r="M1330" s="187" t="s">
        <v>7873</v>
      </c>
      <c r="N1330" s="182" t="s">
        <v>26</v>
      </c>
      <c r="O1330" s="182" t="s">
        <v>1510</v>
      </c>
      <c r="P1330" s="108"/>
      <c r="Q1330" s="108"/>
      <c r="R1330" s="108"/>
      <c r="S1330" s="107" t="s">
        <v>2710</v>
      </c>
    </row>
    <row r="1331" spans="1:19">
      <c r="A1331" s="103">
        <v>1330</v>
      </c>
      <c r="B1331" s="107" t="s">
        <v>357</v>
      </c>
      <c r="C1331" s="184" t="s">
        <v>358</v>
      </c>
      <c r="D1331" s="89" t="s">
        <v>19</v>
      </c>
      <c r="E1331" s="107" t="s">
        <v>7872</v>
      </c>
      <c r="F1331" s="107" t="s">
        <v>2519</v>
      </c>
      <c r="G1331" s="107">
        <v>2005</v>
      </c>
      <c r="H1331" s="182"/>
      <c r="I1331" s="182"/>
      <c r="J1331" s="107" t="s">
        <v>42</v>
      </c>
      <c r="K1331" s="182" t="s">
        <v>1510</v>
      </c>
      <c r="L1331" s="187" t="s">
        <v>7874</v>
      </c>
      <c r="M1331" s="187" t="s">
        <v>7874</v>
      </c>
      <c r="N1331" s="182" t="s">
        <v>26</v>
      </c>
      <c r="O1331" s="182" t="s">
        <v>1510</v>
      </c>
      <c r="P1331" s="108"/>
      <c r="Q1331" s="108"/>
      <c r="R1331" s="108"/>
      <c r="S1331" s="107" t="s">
        <v>2710</v>
      </c>
    </row>
    <row r="1332" spans="1:19">
      <c r="A1332" s="103">
        <v>1331</v>
      </c>
      <c r="B1332" s="107" t="s">
        <v>357</v>
      </c>
      <c r="C1332" s="184" t="s">
        <v>358</v>
      </c>
      <c r="D1332" s="89" t="s">
        <v>19</v>
      </c>
      <c r="E1332" s="107" t="s">
        <v>2603</v>
      </c>
      <c r="F1332" s="107" t="s">
        <v>2519</v>
      </c>
      <c r="G1332" s="107">
        <v>2007</v>
      </c>
      <c r="H1332" s="182"/>
      <c r="I1332" s="182"/>
      <c r="J1332" s="107" t="s">
        <v>42</v>
      </c>
      <c r="K1332" s="182" t="s">
        <v>1510</v>
      </c>
      <c r="L1332" s="187" t="s">
        <v>7875</v>
      </c>
      <c r="M1332" s="187" t="s">
        <v>7875</v>
      </c>
      <c r="N1332" s="182" t="s">
        <v>26</v>
      </c>
      <c r="O1332" s="182" t="s">
        <v>1510</v>
      </c>
      <c r="P1332" s="108"/>
      <c r="Q1332" s="108"/>
      <c r="R1332" s="108"/>
      <c r="S1332" s="107" t="s">
        <v>2710</v>
      </c>
    </row>
    <row r="1333" spans="1:19">
      <c r="A1333" s="103">
        <v>1332</v>
      </c>
      <c r="B1333" s="107" t="s">
        <v>357</v>
      </c>
      <c r="C1333" s="184" t="s">
        <v>358</v>
      </c>
      <c r="D1333" s="89" t="s">
        <v>19</v>
      </c>
      <c r="E1333" s="107" t="s">
        <v>2603</v>
      </c>
      <c r="F1333" s="107" t="s">
        <v>2519</v>
      </c>
      <c r="G1333" s="107">
        <v>2007</v>
      </c>
      <c r="H1333" s="182"/>
      <c r="I1333" s="182"/>
      <c r="J1333" s="107" t="s">
        <v>42</v>
      </c>
      <c r="K1333" s="182" t="s">
        <v>1510</v>
      </c>
      <c r="L1333" s="187" t="s">
        <v>7876</v>
      </c>
      <c r="M1333" s="187" t="s">
        <v>7876</v>
      </c>
      <c r="N1333" s="182" t="s">
        <v>26</v>
      </c>
      <c r="O1333" s="182" t="s">
        <v>1510</v>
      </c>
      <c r="P1333" s="108"/>
      <c r="Q1333" s="108"/>
      <c r="R1333" s="108"/>
      <c r="S1333" s="107" t="s">
        <v>2710</v>
      </c>
    </row>
    <row r="1334" spans="1:19">
      <c r="A1334" s="103">
        <v>1333</v>
      </c>
      <c r="B1334" s="107" t="s">
        <v>357</v>
      </c>
      <c r="C1334" s="184" t="s">
        <v>358</v>
      </c>
      <c r="D1334" s="89" t="s">
        <v>19</v>
      </c>
      <c r="E1334" s="107" t="s">
        <v>2603</v>
      </c>
      <c r="F1334" s="107" t="s">
        <v>2519</v>
      </c>
      <c r="G1334" s="107">
        <v>2007</v>
      </c>
      <c r="H1334" s="182"/>
      <c r="I1334" s="182"/>
      <c r="J1334" s="107" t="s">
        <v>42</v>
      </c>
      <c r="K1334" s="182" t="s">
        <v>1510</v>
      </c>
      <c r="L1334" s="187" t="s">
        <v>7877</v>
      </c>
      <c r="M1334" s="187" t="s">
        <v>7877</v>
      </c>
      <c r="N1334" s="182" t="s">
        <v>26</v>
      </c>
      <c r="O1334" s="182" t="s">
        <v>1510</v>
      </c>
      <c r="P1334" s="108"/>
      <c r="Q1334" s="108"/>
      <c r="R1334" s="108"/>
      <c r="S1334" s="107" t="s">
        <v>2710</v>
      </c>
    </row>
    <row r="1335" spans="1:19">
      <c r="A1335" s="103">
        <v>1334</v>
      </c>
      <c r="B1335" s="107" t="s">
        <v>357</v>
      </c>
      <c r="C1335" s="184" t="s">
        <v>358</v>
      </c>
      <c r="D1335" s="89" t="s">
        <v>19</v>
      </c>
      <c r="E1335" s="107" t="s">
        <v>2603</v>
      </c>
      <c r="F1335" s="107" t="s">
        <v>2519</v>
      </c>
      <c r="G1335" s="107">
        <v>2007</v>
      </c>
      <c r="H1335" s="182"/>
      <c r="I1335" s="182"/>
      <c r="J1335" s="107" t="s">
        <v>42</v>
      </c>
      <c r="K1335" s="182" t="s">
        <v>1510</v>
      </c>
      <c r="L1335" s="187" t="s">
        <v>7878</v>
      </c>
      <c r="M1335" s="187" t="s">
        <v>7878</v>
      </c>
      <c r="N1335" s="182" t="s">
        <v>26</v>
      </c>
      <c r="O1335" s="182" t="s">
        <v>1510</v>
      </c>
      <c r="P1335" s="108"/>
      <c r="Q1335" s="108"/>
      <c r="R1335" s="108"/>
      <c r="S1335" s="107" t="s">
        <v>2710</v>
      </c>
    </row>
    <row r="1336" spans="1:19">
      <c r="A1336" s="103">
        <v>1335</v>
      </c>
      <c r="B1336" s="107" t="s">
        <v>357</v>
      </c>
      <c r="C1336" s="184" t="s">
        <v>358</v>
      </c>
      <c r="D1336" s="89" t="s">
        <v>19</v>
      </c>
      <c r="E1336" s="107" t="s">
        <v>7879</v>
      </c>
      <c r="F1336" s="107" t="s">
        <v>2519</v>
      </c>
      <c r="G1336" s="107">
        <v>2005</v>
      </c>
      <c r="H1336" s="182"/>
      <c r="I1336" s="182"/>
      <c r="J1336" s="107" t="s">
        <v>42</v>
      </c>
      <c r="K1336" s="182" t="s">
        <v>1510</v>
      </c>
      <c r="L1336" s="187" t="s">
        <v>7880</v>
      </c>
      <c r="M1336" s="187" t="s">
        <v>7880</v>
      </c>
      <c r="N1336" s="182" t="s">
        <v>26</v>
      </c>
      <c r="O1336" s="182" t="s">
        <v>1510</v>
      </c>
      <c r="P1336" s="108"/>
      <c r="Q1336" s="108"/>
      <c r="R1336" s="108"/>
      <c r="S1336" s="107" t="s">
        <v>2710</v>
      </c>
    </row>
    <row r="1337" spans="1:19">
      <c r="A1337" s="103">
        <v>1336</v>
      </c>
      <c r="B1337" s="107" t="s">
        <v>357</v>
      </c>
      <c r="C1337" s="184" t="s">
        <v>358</v>
      </c>
      <c r="D1337" s="89" t="s">
        <v>19</v>
      </c>
      <c r="E1337" s="107" t="s">
        <v>7881</v>
      </c>
      <c r="F1337" s="107" t="s">
        <v>2519</v>
      </c>
      <c r="G1337" s="107">
        <v>2005</v>
      </c>
      <c r="H1337" s="182"/>
      <c r="I1337" s="182"/>
      <c r="J1337" s="107" t="s">
        <v>42</v>
      </c>
      <c r="K1337" s="182" t="s">
        <v>1510</v>
      </c>
      <c r="L1337" s="187" t="s">
        <v>7882</v>
      </c>
      <c r="M1337" s="187" t="s">
        <v>7882</v>
      </c>
      <c r="N1337" s="182" t="s">
        <v>26</v>
      </c>
      <c r="O1337" s="182" t="s">
        <v>1510</v>
      </c>
      <c r="P1337" s="108"/>
      <c r="Q1337" s="108"/>
      <c r="R1337" s="108"/>
      <c r="S1337" s="107" t="s">
        <v>2710</v>
      </c>
    </row>
    <row r="1338" spans="1:19">
      <c r="A1338" s="103">
        <v>1337</v>
      </c>
      <c r="B1338" s="107" t="s">
        <v>357</v>
      </c>
      <c r="C1338" s="184" t="s">
        <v>358</v>
      </c>
      <c r="D1338" s="89" t="s">
        <v>19</v>
      </c>
      <c r="E1338" s="107" t="s">
        <v>2604</v>
      </c>
      <c r="F1338" s="107" t="s">
        <v>2519</v>
      </c>
      <c r="G1338" s="107">
        <v>2005</v>
      </c>
      <c r="H1338" s="182"/>
      <c r="I1338" s="182"/>
      <c r="J1338" s="107" t="s">
        <v>42</v>
      </c>
      <c r="K1338" s="182" t="s">
        <v>1510</v>
      </c>
      <c r="L1338" s="187" t="s">
        <v>7883</v>
      </c>
      <c r="M1338" s="187" t="s">
        <v>7883</v>
      </c>
      <c r="N1338" s="182" t="s">
        <v>26</v>
      </c>
      <c r="O1338" s="182" t="s">
        <v>1510</v>
      </c>
      <c r="P1338" s="108"/>
      <c r="Q1338" s="108"/>
      <c r="R1338" s="108"/>
      <c r="S1338" s="107" t="s">
        <v>2710</v>
      </c>
    </row>
    <row r="1339" spans="1:19">
      <c r="A1339" s="103">
        <v>1338</v>
      </c>
      <c r="B1339" s="107" t="s">
        <v>357</v>
      </c>
      <c r="C1339" s="184" t="s">
        <v>358</v>
      </c>
      <c r="D1339" s="89" t="s">
        <v>19</v>
      </c>
      <c r="E1339" s="107" t="s">
        <v>7884</v>
      </c>
      <c r="F1339" s="107" t="s">
        <v>2519</v>
      </c>
      <c r="G1339" s="107">
        <v>2006</v>
      </c>
      <c r="H1339" s="182"/>
      <c r="I1339" s="182"/>
      <c r="J1339" s="107" t="s">
        <v>42</v>
      </c>
      <c r="K1339" s="182" t="s">
        <v>1510</v>
      </c>
      <c r="L1339" s="187" t="s">
        <v>7885</v>
      </c>
      <c r="M1339" s="187" t="s">
        <v>7885</v>
      </c>
      <c r="N1339" s="182" t="s">
        <v>26</v>
      </c>
      <c r="O1339" s="182" t="s">
        <v>1510</v>
      </c>
      <c r="P1339" s="108"/>
      <c r="Q1339" s="108"/>
      <c r="R1339" s="108"/>
      <c r="S1339" s="107" t="s">
        <v>2710</v>
      </c>
    </row>
    <row r="1340" spans="1:19">
      <c r="A1340" s="103">
        <v>1339</v>
      </c>
      <c r="B1340" s="107" t="s">
        <v>357</v>
      </c>
      <c r="C1340" s="184" t="s">
        <v>358</v>
      </c>
      <c r="D1340" s="89" t="s">
        <v>19</v>
      </c>
      <c r="E1340" s="107" t="s">
        <v>7884</v>
      </c>
      <c r="F1340" s="107" t="s">
        <v>2519</v>
      </c>
      <c r="G1340" s="107">
        <v>2007</v>
      </c>
      <c r="H1340" s="182"/>
      <c r="I1340" s="182"/>
      <c r="J1340" s="107" t="s">
        <v>42</v>
      </c>
      <c r="K1340" s="182" t="s">
        <v>1510</v>
      </c>
      <c r="L1340" s="187" t="s">
        <v>7886</v>
      </c>
      <c r="M1340" s="187" t="s">
        <v>7886</v>
      </c>
      <c r="N1340" s="182" t="s">
        <v>26</v>
      </c>
      <c r="O1340" s="182" t="s">
        <v>1510</v>
      </c>
      <c r="P1340" s="108"/>
      <c r="Q1340" s="108"/>
      <c r="R1340" s="108"/>
      <c r="S1340" s="107" t="s">
        <v>2710</v>
      </c>
    </row>
    <row r="1341" spans="1:19">
      <c r="A1341" s="103">
        <v>1340</v>
      </c>
      <c r="B1341" s="107" t="s">
        <v>357</v>
      </c>
      <c r="C1341" s="184" t="s">
        <v>358</v>
      </c>
      <c r="D1341" s="89" t="s">
        <v>19</v>
      </c>
      <c r="E1341" s="107" t="s">
        <v>7884</v>
      </c>
      <c r="F1341" s="107" t="s">
        <v>2519</v>
      </c>
      <c r="G1341" s="107">
        <v>2007</v>
      </c>
      <c r="H1341" s="182"/>
      <c r="I1341" s="182"/>
      <c r="J1341" s="107" t="s">
        <v>42</v>
      </c>
      <c r="K1341" s="182" t="s">
        <v>1510</v>
      </c>
      <c r="L1341" s="187" t="s">
        <v>7887</v>
      </c>
      <c r="M1341" s="187" t="s">
        <v>7887</v>
      </c>
      <c r="N1341" s="182" t="s">
        <v>26</v>
      </c>
      <c r="O1341" s="182" t="s">
        <v>1510</v>
      </c>
      <c r="P1341" s="108"/>
      <c r="Q1341" s="108"/>
      <c r="R1341" s="108"/>
      <c r="S1341" s="107" t="s">
        <v>2710</v>
      </c>
    </row>
    <row r="1342" spans="1:19">
      <c r="A1342" s="103">
        <v>1341</v>
      </c>
      <c r="B1342" s="107" t="s">
        <v>357</v>
      </c>
      <c r="C1342" s="184" t="s">
        <v>358</v>
      </c>
      <c r="D1342" s="89" t="s">
        <v>19</v>
      </c>
      <c r="E1342" s="107" t="s">
        <v>7884</v>
      </c>
      <c r="F1342" s="107" t="s">
        <v>2519</v>
      </c>
      <c r="G1342" s="107">
        <v>2005</v>
      </c>
      <c r="H1342" s="182"/>
      <c r="I1342" s="182"/>
      <c r="J1342" s="107" t="s">
        <v>42</v>
      </c>
      <c r="K1342" s="182" t="s">
        <v>1510</v>
      </c>
      <c r="L1342" s="187" t="s">
        <v>7888</v>
      </c>
      <c r="M1342" s="187" t="s">
        <v>7888</v>
      </c>
      <c r="N1342" s="182" t="s">
        <v>26</v>
      </c>
      <c r="O1342" s="182" t="s">
        <v>1510</v>
      </c>
      <c r="P1342" s="108"/>
      <c r="Q1342" s="108"/>
      <c r="R1342" s="108"/>
      <c r="S1342" s="107" t="s">
        <v>2710</v>
      </c>
    </row>
    <row r="1343" spans="1:19">
      <c r="A1343" s="103">
        <v>1342</v>
      </c>
      <c r="B1343" s="107" t="s">
        <v>357</v>
      </c>
      <c r="C1343" s="184" t="s">
        <v>358</v>
      </c>
      <c r="D1343" s="89" t="s">
        <v>19</v>
      </c>
      <c r="E1343" s="107" t="s">
        <v>7884</v>
      </c>
      <c r="F1343" s="107" t="s">
        <v>2519</v>
      </c>
      <c r="G1343" s="107">
        <v>2005</v>
      </c>
      <c r="H1343" s="182"/>
      <c r="I1343" s="182"/>
      <c r="J1343" s="107" t="s">
        <v>42</v>
      </c>
      <c r="K1343" s="182" t="s">
        <v>1510</v>
      </c>
      <c r="L1343" s="187" t="s">
        <v>7889</v>
      </c>
      <c r="M1343" s="187" t="s">
        <v>7889</v>
      </c>
      <c r="N1343" s="182" t="s">
        <v>26</v>
      </c>
      <c r="O1343" s="182" t="s">
        <v>1510</v>
      </c>
      <c r="P1343" s="108"/>
      <c r="Q1343" s="108"/>
      <c r="R1343" s="108"/>
      <c r="S1343" s="107" t="s">
        <v>2710</v>
      </c>
    </row>
    <row r="1344" spans="1:19">
      <c r="A1344" s="103">
        <v>1343</v>
      </c>
      <c r="B1344" s="107" t="s">
        <v>357</v>
      </c>
      <c r="C1344" s="184" t="s">
        <v>358</v>
      </c>
      <c r="D1344" s="89" t="s">
        <v>19</v>
      </c>
      <c r="E1344" s="107" t="s">
        <v>2605</v>
      </c>
      <c r="F1344" s="107" t="s">
        <v>2519</v>
      </c>
      <c r="G1344" s="107">
        <v>2007</v>
      </c>
      <c r="H1344" s="182"/>
      <c r="I1344" s="182"/>
      <c r="J1344" s="107" t="s">
        <v>42</v>
      </c>
      <c r="K1344" s="182" t="s">
        <v>1510</v>
      </c>
      <c r="L1344" s="187" t="s">
        <v>7890</v>
      </c>
      <c r="M1344" s="187" t="s">
        <v>7890</v>
      </c>
      <c r="N1344" s="182" t="s">
        <v>26</v>
      </c>
      <c r="O1344" s="182" t="s">
        <v>1510</v>
      </c>
      <c r="P1344" s="108"/>
      <c r="Q1344" s="108"/>
      <c r="R1344" s="108"/>
      <c r="S1344" s="107" t="s">
        <v>2710</v>
      </c>
    </row>
    <row r="1345" spans="1:19">
      <c r="A1345" s="103">
        <v>1344</v>
      </c>
      <c r="B1345" s="107" t="s">
        <v>357</v>
      </c>
      <c r="C1345" s="184" t="s">
        <v>358</v>
      </c>
      <c r="D1345" s="89" t="s">
        <v>19</v>
      </c>
      <c r="E1345" s="107" t="s">
        <v>2605</v>
      </c>
      <c r="F1345" s="107" t="s">
        <v>2519</v>
      </c>
      <c r="G1345" s="107">
        <v>2005</v>
      </c>
      <c r="H1345" s="182"/>
      <c r="I1345" s="182"/>
      <c r="J1345" s="107" t="s">
        <v>42</v>
      </c>
      <c r="K1345" s="182" t="s">
        <v>1510</v>
      </c>
      <c r="L1345" s="187" t="s">
        <v>7891</v>
      </c>
      <c r="M1345" s="187" t="s">
        <v>7891</v>
      </c>
      <c r="N1345" s="182" t="s">
        <v>26</v>
      </c>
      <c r="O1345" s="182" t="s">
        <v>1510</v>
      </c>
      <c r="P1345" s="108"/>
      <c r="Q1345" s="108"/>
      <c r="R1345" s="108"/>
      <c r="S1345" s="107" t="s">
        <v>2710</v>
      </c>
    </row>
    <row r="1346" spans="1:19">
      <c r="A1346" s="103">
        <v>1345</v>
      </c>
      <c r="B1346" s="107" t="s">
        <v>357</v>
      </c>
      <c r="C1346" s="184" t="s">
        <v>358</v>
      </c>
      <c r="D1346" s="89" t="s">
        <v>19</v>
      </c>
      <c r="E1346" s="107" t="s">
        <v>2606</v>
      </c>
      <c r="F1346" s="107" t="s">
        <v>2519</v>
      </c>
      <c r="G1346" s="107">
        <v>2007</v>
      </c>
      <c r="H1346" s="182"/>
      <c r="I1346" s="182"/>
      <c r="J1346" s="107" t="s">
        <v>42</v>
      </c>
      <c r="K1346" s="182" t="s">
        <v>1510</v>
      </c>
      <c r="L1346" s="187" t="s">
        <v>7892</v>
      </c>
      <c r="M1346" s="187" t="s">
        <v>7892</v>
      </c>
      <c r="N1346" s="182" t="s">
        <v>26</v>
      </c>
      <c r="O1346" s="182" t="s">
        <v>1510</v>
      </c>
      <c r="P1346" s="108"/>
      <c r="Q1346" s="108"/>
      <c r="R1346" s="108"/>
      <c r="S1346" s="107" t="s">
        <v>2710</v>
      </c>
    </row>
    <row r="1347" spans="1:19">
      <c r="A1347" s="103">
        <v>1346</v>
      </c>
      <c r="B1347" s="107" t="s">
        <v>357</v>
      </c>
      <c r="C1347" s="184" t="s">
        <v>358</v>
      </c>
      <c r="D1347" s="89" t="s">
        <v>19</v>
      </c>
      <c r="E1347" s="107" t="s">
        <v>2606</v>
      </c>
      <c r="F1347" s="107" t="s">
        <v>2519</v>
      </c>
      <c r="G1347" s="107">
        <v>2007</v>
      </c>
      <c r="H1347" s="182"/>
      <c r="I1347" s="182"/>
      <c r="J1347" s="107" t="s">
        <v>42</v>
      </c>
      <c r="K1347" s="182" t="s">
        <v>1510</v>
      </c>
      <c r="L1347" s="187" t="s">
        <v>7893</v>
      </c>
      <c r="M1347" s="187" t="s">
        <v>7893</v>
      </c>
      <c r="N1347" s="182" t="s">
        <v>26</v>
      </c>
      <c r="O1347" s="182" t="s">
        <v>1510</v>
      </c>
      <c r="P1347" s="108"/>
      <c r="Q1347" s="108"/>
      <c r="R1347" s="108"/>
      <c r="S1347" s="107" t="s">
        <v>2710</v>
      </c>
    </row>
    <row r="1348" spans="1:19">
      <c r="A1348" s="103">
        <v>1347</v>
      </c>
      <c r="B1348" s="107" t="s">
        <v>357</v>
      </c>
      <c r="C1348" s="184" t="s">
        <v>358</v>
      </c>
      <c r="D1348" s="89" t="s">
        <v>19</v>
      </c>
      <c r="E1348" s="107" t="s">
        <v>7894</v>
      </c>
      <c r="F1348" s="107" t="s">
        <v>2519</v>
      </c>
      <c r="G1348" s="107">
        <v>2005</v>
      </c>
      <c r="H1348" s="182"/>
      <c r="I1348" s="182"/>
      <c r="J1348" s="107" t="s">
        <v>42</v>
      </c>
      <c r="K1348" s="182" t="s">
        <v>1510</v>
      </c>
      <c r="L1348" s="187" t="s">
        <v>7895</v>
      </c>
      <c r="M1348" s="187" t="s">
        <v>7895</v>
      </c>
      <c r="N1348" s="182" t="s">
        <v>26</v>
      </c>
      <c r="O1348" s="182" t="s">
        <v>1510</v>
      </c>
      <c r="P1348" s="108"/>
      <c r="Q1348" s="108"/>
      <c r="R1348" s="108"/>
      <c r="S1348" s="107" t="s">
        <v>2710</v>
      </c>
    </row>
    <row r="1349" spans="1:19">
      <c r="A1349" s="103">
        <v>1348</v>
      </c>
      <c r="B1349" s="107" t="s">
        <v>357</v>
      </c>
      <c r="C1349" s="184" t="s">
        <v>358</v>
      </c>
      <c r="D1349" s="89" t="s">
        <v>19</v>
      </c>
      <c r="E1349" s="107" t="s">
        <v>2608</v>
      </c>
      <c r="F1349" s="107" t="s">
        <v>2519</v>
      </c>
      <c r="G1349" s="107">
        <v>2005</v>
      </c>
      <c r="H1349" s="182"/>
      <c r="I1349" s="182"/>
      <c r="J1349" s="107" t="s">
        <v>42</v>
      </c>
      <c r="K1349" s="182" t="s">
        <v>1510</v>
      </c>
      <c r="L1349" s="187" t="s">
        <v>7896</v>
      </c>
      <c r="M1349" s="187" t="s">
        <v>7896</v>
      </c>
      <c r="N1349" s="182" t="s">
        <v>26</v>
      </c>
      <c r="O1349" s="182" t="s">
        <v>1510</v>
      </c>
      <c r="P1349" s="108"/>
      <c r="Q1349" s="108"/>
      <c r="R1349" s="108"/>
      <c r="S1349" s="107" t="s">
        <v>2710</v>
      </c>
    </row>
    <row r="1350" spans="1:19">
      <c r="A1350" s="103">
        <v>1349</v>
      </c>
      <c r="B1350" s="107" t="s">
        <v>357</v>
      </c>
      <c r="C1350" s="184" t="s">
        <v>358</v>
      </c>
      <c r="D1350" s="89" t="s">
        <v>19</v>
      </c>
      <c r="E1350" s="107" t="s">
        <v>2608</v>
      </c>
      <c r="F1350" s="107" t="s">
        <v>2519</v>
      </c>
      <c r="G1350" s="107">
        <v>2005</v>
      </c>
      <c r="H1350" s="182"/>
      <c r="I1350" s="182"/>
      <c r="J1350" s="107" t="s">
        <v>42</v>
      </c>
      <c r="K1350" s="182" t="s">
        <v>1510</v>
      </c>
      <c r="L1350" s="187" t="s">
        <v>7897</v>
      </c>
      <c r="M1350" s="187" t="s">
        <v>7897</v>
      </c>
      <c r="N1350" s="182" t="s">
        <v>26</v>
      </c>
      <c r="O1350" s="182" t="s">
        <v>1510</v>
      </c>
      <c r="P1350" s="108"/>
      <c r="Q1350" s="108"/>
      <c r="R1350" s="108"/>
      <c r="S1350" s="107" t="s">
        <v>2710</v>
      </c>
    </row>
    <row r="1351" spans="1:19">
      <c r="A1351" s="103">
        <v>1350</v>
      </c>
      <c r="B1351" s="107" t="s">
        <v>357</v>
      </c>
      <c r="C1351" s="184" t="s">
        <v>358</v>
      </c>
      <c r="D1351" s="89" t="s">
        <v>19</v>
      </c>
      <c r="E1351" s="107" t="s">
        <v>2608</v>
      </c>
      <c r="F1351" s="107" t="s">
        <v>2519</v>
      </c>
      <c r="G1351" s="107">
        <v>2007</v>
      </c>
      <c r="H1351" s="182"/>
      <c r="I1351" s="182"/>
      <c r="J1351" s="107" t="s">
        <v>42</v>
      </c>
      <c r="K1351" s="182" t="s">
        <v>1510</v>
      </c>
      <c r="L1351" s="187" t="s">
        <v>7898</v>
      </c>
      <c r="M1351" s="187" t="s">
        <v>7898</v>
      </c>
      <c r="N1351" s="182" t="s">
        <v>26</v>
      </c>
      <c r="O1351" s="182" t="s">
        <v>1510</v>
      </c>
      <c r="P1351" s="108"/>
      <c r="Q1351" s="108"/>
      <c r="R1351" s="108"/>
      <c r="S1351" s="107" t="s">
        <v>2710</v>
      </c>
    </row>
    <row r="1352" spans="1:19">
      <c r="A1352" s="103">
        <v>1351</v>
      </c>
      <c r="B1352" s="107" t="s">
        <v>357</v>
      </c>
      <c r="C1352" s="184" t="s">
        <v>358</v>
      </c>
      <c r="D1352" s="89" t="s">
        <v>19</v>
      </c>
      <c r="E1352" s="107" t="s">
        <v>7899</v>
      </c>
      <c r="F1352" s="107" t="s">
        <v>2519</v>
      </c>
      <c r="G1352" s="107">
        <v>2006</v>
      </c>
      <c r="H1352" s="182"/>
      <c r="I1352" s="182"/>
      <c r="J1352" s="107" t="s">
        <v>42</v>
      </c>
      <c r="K1352" s="182" t="s">
        <v>1510</v>
      </c>
      <c r="L1352" s="187" t="s">
        <v>7900</v>
      </c>
      <c r="M1352" s="187" t="s">
        <v>7900</v>
      </c>
      <c r="N1352" s="182" t="s">
        <v>26</v>
      </c>
      <c r="O1352" s="182" t="s">
        <v>1510</v>
      </c>
      <c r="P1352" s="108"/>
      <c r="Q1352" s="108"/>
      <c r="R1352" s="108"/>
      <c r="S1352" s="107" t="s">
        <v>2710</v>
      </c>
    </row>
    <row r="1353" spans="1:19">
      <c r="A1353" s="103">
        <v>1352</v>
      </c>
      <c r="B1353" s="107" t="s">
        <v>357</v>
      </c>
      <c r="C1353" s="184" t="s">
        <v>358</v>
      </c>
      <c r="D1353" s="89" t="s">
        <v>19</v>
      </c>
      <c r="E1353" s="107" t="s">
        <v>7899</v>
      </c>
      <c r="F1353" s="107" t="s">
        <v>2519</v>
      </c>
      <c r="G1353" s="107">
        <v>2005</v>
      </c>
      <c r="H1353" s="182"/>
      <c r="I1353" s="182"/>
      <c r="J1353" s="107" t="s">
        <v>42</v>
      </c>
      <c r="K1353" s="182" t="s">
        <v>1510</v>
      </c>
      <c r="L1353" s="187" t="s">
        <v>7901</v>
      </c>
      <c r="M1353" s="187" t="s">
        <v>7901</v>
      </c>
      <c r="N1353" s="182" t="s">
        <v>26</v>
      </c>
      <c r="O1353" s="182" t="s">
        <v>1510</v>
      </c>
      <c r="P1353" s="108"/>
      <c r="Q1353" s="108"/>
      <c r="R1353" s="108"/>
      <c r="S1353" s="107" t="s">
        <v>2710</v>
      </c>
    </row>
    <row r="1354" spans="1:19">
      <c r="A1354" s="103">
        <v>1353</v>
      </c>
      <c r="B1354" s="107" t="s">
        <v>357</v>
      </c>
      <c r="C1354" s="184" t="s">
        <v>358</v>
      </c>
      <c r="D1354" s="89" t="s">
        <v>19</v>
      </c>
      <c r="E1354" s="107" t="s">
        <v>7902</v>
      </c>
      <c r="F1354" s="107" t="s">
        <v>2519</v>
      </c>
      <c r="G1354" s="107">
        <v>2006</v>
      </c>
      <c r="H1354" s="182"/>
      <c r="I1354" s="182"/>
      <c r="J1354" s="107" t="s">
        <v>42</v>
      </c>
      <c r="K1354" s="182" t="s">
        <v>1510</v>
      </c>
      <c r="L1354" s="187" t="s">
        <v>7903</v>
      </c>
      <c r="M1354" s="187" t="s">
        <v>7903</v>
      </c>
      <c r="N1354" s="182" t="s">
        <v>26</v>
      </c>
      <c r="O1354" s="182" t="s">
        <v>1510</v>
      </c>
      <c r="P1354" s="108"/>
      <c r="Q1354" s="108"/>
      <c r="R1354" s="108"/>
      <c r="S1354" s="107" t="s">
        <v>2710</v>
      </c>
    </row>
    <row r="1355" spans="1:19">
      <c r="A1355" s="103">
        <v>1354</v>
      </c>
      <c r="B1355" s="107" t="s">
        <v>357</v>
      </c>
      <c r="C1355" s="184" t="s">
        <v>358</v>
      </c>
      <c r="D1355" s="89" t="s">
        <v>19</v>
      </c>
      <c r="E1355" s="107" t="s">
        <v>7904</v>
      </c>
      <c r="F1355" s="107" t="s">
        <v>2519</v>
      </c>
      <c r="G1355" s="107">
        <v>2007</v>
      </c>
      <c r="H1355" s="182"/>
      <c r="I1355" s="182"/>
      <c r="J1355" s="107" t="s">
        <v>42</v>
      </c>
      <c r="K1355" s="182" t="s">
        <v>1510</v>
      </c>
      <c r="L1355" s="187" t="s">
        <v>7905</v>
      </c>
      <c r="M1355" s="187" t="s">
        <v>7905</v>
      </c>
      <c r="N1355" s="182" t="s">
        <v>26</v>
      </c>
      <c r="O1355" s="182" t="s">
        <v>1510</v>
      </c>
      <c r="P1355" s="108"/>
      <c r="Q1355" s="108"/>
      <c r="R1355" s="108"/>
      <c r="S1355" s="107" t="s">
        <v>2710</v>
      </c>
    </row>
    <row r="1356" spans="1:19">
      <c r="A1356" s="103">
        <v>1355</v>
      </c>
      <c r="B1356" s="107" t="s">
        <v>357</v>
      </c>
      <c r="C1356" s="184" t="s">
        <v>358</v>
      </c>
      <c r="D1356" s="89" t="s">
        <v>19</v>
      </c>
      <c r="E1356" s="107" t="s">
        <v>2609</v>
      </c>
      <c r="F1356" s="107" t="s">
        <v>2519</v>
      </c>
      <c r="G1356" s="107">
        <v>2005</v>
      </c>
      <c r="H1356" s="182"/>
      <c r="I1356" s="182"/>
      <c r="J1356" s="107" t="s">
        <v>42</v>
      </c>
      <c r="K1356" s="182" t="s">
        <v>1510</v>
      </c>
      <c r="L1356" s="187" t="s">
        <v>7906</v>
      </c>
      <c r="M1356" s="187" t="s">
        <v>7906</v>
      </c>
      <c r="N1356" s="182" t="s">
        <v>26</v>
      </c>
      <c r="O1356" s="182" t="s">
        <v>1510</v>
      </c>
      <c r="P1356" s="108"/>
      <c r="Q1356" s="108"/>
      <c r="R1356" s="108"/>
      <c r="S1356" s="107" t="s">
        <v>2710</v>
      </c>
    </row>
    <row r="1357" spans="1:19">
      <c r="A1357" s="103">
        <v>1356</v>
      </c>
      <c r="B1357" s="107" t="s">
        <v>357</v>
      </c>
      <c r="C1357" s="184" t="s">
        <v>358</v>
      </c>
      <c r="D1357" s="89" t="s">
        <v>19</v>
      </c>
      <c r="E1357" s="107" t="s">
        <v>2610</v>
      </c>
      <c r="F1357" s="107" t="s">
        <v>2519</v>
      </c>
      <c r="G1357" s="107">
        <v>2006</v>
      </c>
      <c r="H1357" s="182"/>
      <c r="I1357" s="182"/>
      <c r="J1357" s="107" t="s">
        <v>42</v>
      </c>
      <c r="K1357" s="182" t="s">
        <v>1510</v>
      </c>
      <c r="L1357" s="187" t="s">
        <v>7907</v>
      </c>
      <c r="M1357" s="187" t="s">
        <v>7907</v>
      </c>
      <c r="N1357" s="182" t="s">
        <v>26</v>
      </c>
      <c r="O1357" s="182" t="s">
        <v>1510</v>
      </c>
      <c r="P1357" s="108"/>
      <c r="Q1357" s="108"/>
      <c r="R1357" s="108"/>
      <c r="S1357" s="107" t="s">
        <v>2710</v>
      </c>
    </row>
    <row r="1358" spans="1:19">
      <c r="A1358" s="103">
        <v>1357</v>
      </c>
      <c r="B1358" s="107" t="s">
        <v>357</v>
      </c>
      <c r="C1358" s="184" t="s">
        <v>358</v>
      </c>
      <c r="D1358" s="89" t="s">
        <v>19</v>
      </c>
      <c r="E1358" s="107" t="s">
        <v>2610</v>
      </c>
      <c r="F1358" s="107" t="s">
        <v>2519</v>
      </c>
      <c r="G1358" s="107">
        <v>2007</v>
      </c>
      <c r="H1358" s="182"/>
      <c r="I1358" s="182"/>
      <c r="J1358" s="107" t="s">
        <v>42</v>
      </c>
      <c r="K1358" s="182" t="s">
        <v>1510</v>
      </c>
      <c r="L1358" s="187" t="s">
        <v>7908</v>
      </c>
      <c r="M1358" s="187" t="s">
        <v>7908</v>
      </c>
      <c r="N1358" s="182" t="s">
        <v>26</v>
      </c>
      <c r="O1358" s="182" t="s">
        <v>1510</v>
      </c>
      <c r="P1358" s="108"/>
      <c r="Q1358" s="108"/>
      <c r="R1358" s="108"/>
      <c r="S1358" s="107" t="s">
        <v>2710</v>
      </c>
    </row>
    <row r="1359" spans="1:19">
      <c r="A1359" s="103">
        <v>1358</v>
      </c>
      <c r="B1359" s="107" t="s">
        <v>357</v>
      </c>
      <c r="C1359" s="184" t="s">
        <v>358</v>
      </c>
      <c r="D1359" s="89" t="s">
        <v>19</v>
      </c>
      <c r="E1359" s="107" t="s">
        <v>2610</v>
      </c>
      <c r="F1359" s="107" t="s">
        <v>2519</v>
      </c>
      <c r="G1359" s="107">
        <v>2007</v>
      </c>
      <c r="H1359" s="182"/>
      <c r="I1359" s="182"/>
      <c r="J1359" s="107" t="s">
        <v>42</v>
      </c>
      <c r="K1359" s="182" t="s">
        <v>1510</v>
      </c>
      <c r="L1359" s="187" t="s">
        <v>7909</v>
      </c>
      <c r="M1359" s="187" t="s">
        <v>7909</v>
      </c>
      <c r="N1359" s="182" t="s">
        <v>26</v>
      </c>
      <c r="O1359" s="182" t="s">
        <v>1510</v>
      </c>
      <c r="P1359" s="108"/>
      <c r="Q1359" s="108"/>
      <c r="R1359" s="108"/>
      <c r="S1359" s="107" t="s">
        <v>2710</v>
      </c>
    </row>
    <row r="1360" spans="1:19">
      <c r="A1360" s="103">
        <v>1359</v>
      </c>
      <c r="B1360" s="107" t="s">
        <v>357</v>
      </c>
      <c r="C1360" s="184" t="s">
        <v>358</v>
      </c>
      <c r="D1360" s="89" t="s">
        <v>19</v>
      </c>
      <c r="E1360" s="107" t="s">
        <v>2610</v>
      </c>
      <c r="F1360" s="107" t="s">
        <v>2519</v>
      </c>
      <c r="G1360" s="107">
        <v>2007</v>
      </c>
      <c r="H1360" s="182"/>
      <c r="I1360" s="182"/>
      <c r="J1360" s="107" t="s">
        <v>42</v>
      </c>
      <c r="K1360" s="182" t="s">
        <v>1510</v>
      </c>
      <c r="L1360" s="187" t="s">
        <v>7910</v>
      </c>
      <c r="M1360" s="187" t="s">
        <v>7910</v>
      </c>
      <c r="N1360" s="182" t="s">
        <v>26</v>
      </c>
      <c r="O1360" s="182" t="s">
        <v>1510</v>
      </c>
      <c r="P1360" s="108"/>
      <c r="Q1360" s="108"/>
      <c r="R1360" s="108"/>
      <c r="S1360" s="107" t="s">
        <v>2710</v>
      </c>
    </row>
    <row r="1361" spans="1:19">
      <c r="A1361" s="103">
        <v>1360</v>
      </c>
      <c r="B1361" s="107" t="s">
        <v>357</v>
      </c>
      <c r="C1361" s="184" t="s">
        <v>358</v>
      </c>
      <c r="D1361" s="89" t="s">
        <v>19</v>
      </c>
      <c r="E1361" s="107" t="s">
        <v>7911</v>
      </c>
      <c r="F1361" s="107" t="s">
        <v>2519</v>
      </c>
      <c r="G1361" s="107">
        <v>2006</v>
      </c>
      <c r="H1361" s="182"/>
      <c r="I1361" s="182"/>
      <c r="J1361" s="107" t="s">
        <v>42</v>
      </c>
      <c r="K1361" s="182" t="s">
        <v>1510</v>
      </c>
      <c r="L1361" s="187" t="s">
        <v>7912</v>
      </c>
      <c r="M1361" s="187" t="s">
        <v>7912</v>
      </c>
      <c r="N1361" s="182" t="s">
        <v>26</v>
      </c>
      <c r="O1361" s="182" t="s">
        <v>1510</v>
      </c>
      <c r="P1361" s="108"/>
      <c r="Q1361" s="108"/>
      <c r="R1361" s="108"/>
      <c r="S1361" s="107" t="s">
        <v>2710</v>
      </c>
    </row>
    <row r="1362" spans="1:19">
      <c r="A1362" s="103">
        <v>1361</v>
      </c>
      <c r="B1362" s="107" t="s">
        <v>357</v>
      </c>
      <c r="C1362" s="184" t="s">
        <v>358</v>
      </c>
      <c r="D1362" s="89" t="s">
        <v>19</v>
      </c>
      <c r="E1362" s="107" t="s">
        <v>7911</v>
      </c>
      <c r="F1362" s="107" t="s">
        <v>2519</v>
      </c>
      <c r="G1362" s="107">
        <v>2006</v>
      </c>
      <c r="H1362" s="182"/>
      <c r="I1362" s="182"/>
      <c r="J1362" s="107" t="s">
        <v>42</v>
      </c>
      <c r="K1362" s="182" t="s">
        <v>1510</v>
      </c>
      <c r="L1362" s="187" t="s">
        <v>7913</v>
      </c>
      <c r="M1362" s="187" t="s">
        <v>7913</v>
      </c>
      <c r="N1362" s="182" t="s">
        <v>26</v>
      </c>
      <c r="O1362" s="182" t="s">
        <v>1510</v>
      </c>
      <c r="P1362" s="108"/>
      <c r="Q1362" s="108"/>
      <c r="R1362" s="108"/>
      <c r="S1362" s="107" t="s">
        <v>2710</v>
      </c>
    </row>
    <row r="1363" spans="1:19">
      <c r="A1363" s="103">
        <v>1362</v>
      </c>
      <c r="B1363" s="107" t="s">
        <v>357</v>
      </c>
      <c r="C1363" s="184" t="s">
        <v>358</v>
      </c>
      <c r="D1363" s="89" t="s">
        <v>19</v>
      </c>
      <c r="E1363" s="107" t="s">
        <v>7911</v>
      </c>
      <c r="F1363" s="107" t="s">
        <v>2519</v>
      </c>
      <c r="G1363" s="107">
        <v>2006</v>
      </c>
      <c r="H1363" s="182"/>
      <c r="I1363" s="182"/>
      <c r="J1363" s="107" t="s">
        <v>42</v>
      </c>
      <c r="K1363" s="182" t="s">
        <v>1510</v>
      </c>
      <c r="L1363" s="187" t="s">
        <v>7914</v>
      </c>
      <c r="M1363" s="187" t="s">
        <v>7914</v>
      </c>
      <c r="N1363" s="182" t="s">
        <v>26</v>
      </c>
      <c r="O1363" s="182" t="s">
        <v>1510</v>
      </c>
      <c r="P1363" s="108"/>
      <c r="Q1363" s="108"/>
      <c r="R1363" s="108"/>
      <c r="S1363" s="107" t="s">
        <v>2710</v>
      </c>
    </row>
    <row r="1364" spans="1:19">
      <c r="A1364" s="103">
        <v>1363</v>
      </c>
      <c r="B1364" s="107" t="s">
        <v>357</v>
      </c>
      <c r="C1364" s="184" t="s">
        <v>358</v>
      </c>
      <c r="D1364" s="89" t="s">
        <v>19</v>
      </c>
      <c r="E1364" s="107" t="s">
        <v>7911</v>
      </c>
      <c r="F1364" s="107" t="s">
        <v>2519</v>
      </c>
      <c r="G1364" s="107">
        <v>2006</v>
      </c>
      <c r="H1364" s="182"/>
      <c r="I1364" s="182"/>
      <c r="J1364" s="107" t="s">
        <v>42</v>
      </c>
      <c r="K1364" s="182" t="s">
        <v>1510</v>
      </c>
      <c r="L1364" s="187" t="s">
        <v>7915</v>
      </c>
      <c r="M1364" s="187" t="s">
        <v>7915</v>
      </c>
      <c r="N1364" s="182" t="s">
        <v>26</v>
      </c>
      <c r="O1364" s="182" t="s">
        <v>1510</v>
      </c>
      <c r="P1364" s="108"/>
      <c r="Q1364" s="108"/>
      <c r="R1364" s="108"/>
      <c r="S1364" s="107" t="s">
        <v>2710</v>
      </c>
    </row>
    <row r="1365" spans="1:19">
      <c r="A1365" s="103">
        <v>1364</v>
      </c>
      <c r="B1365" s="107" t="s">
        <v>357</v>
      </c>
      <c r="C1365" s="184" t="s">
        <v>358</v>
      </c>
      <c r="D1365" s="89" t="s">
        <v>19</v>
      </c>
      <c r="E1365" s="107" t="s">
        <v>7911</v>
      </c>
      <c r="F1365" s="107" t="s">
        <v>2519</v>
      </c>
      <c r="G1365" s="107">
        <v>2006</v>
      </c>
      <c r="H1365" s="182"/>
      <c r="I1365" s="182"/>
      <c r="J1365" s="107" t="s">
        <v>42</v>
      </c>
      <c r="K1365" s="182" t="s">
        <v>1510</v>
      </c>
      <c r="L1365" s="187" t="s">
        <v>7916</v>
      </c>
      <c r="M1365" s="187" t="s">
        <v>7916</v>
      </c>
      <c r="N1365" s="182" t="s">
        <v>26</v>
      </c>
      <c r="O1365" s="182" t="s">
        <v>1510</v>
      </c>
      <c r="P1365" s="108"/>
      <c r="Q1365" s="108"/>
      <c r="R1365" s="108"/>
      <c r="S1365" s="107" t="s">
        <v>2710</v>
      </c>
    </row>
    <row r="1366" spans="1:19">
      <c r="A1366" s="103">
        <v>1365</v>
      </c>
      <c r="B1366" s="107" t="s">
        <v>357</v>
      </c>
      <c r="C1366" s="184" t="s">
        <v>358</v>
      </c>
      <c r="D1366" s="89" t="s">
        <v>19</v>
      </c>
      <c r="E1366" s="107" t="s">
        <v>7911</v>
      </c>
      <c r="F1366" s="107" t="s">
        <v>2519</v>
      </c>
      <c r="G1366" s="107">
        <v>2006</v>
      </c>
      <c r="H1366" s="182"/>
      <c r="I1366" s="182"/>
      <c r="J1366" s="107" t="s">
        <v>42</v>
      </c>
      <c r="K1366" s="182" t="s">
        <v>1510</v>
      </c>
      <c r="L1366" s="187" t="s">
        <v>7917</v>
      </c>
      <c r="M1366" s="187" t="s">
        <v>7917</v>
      </c>
      <c r="N1366" s="182" t="s">
        <v>26</v>
      </c>
      <c r="O1366" s="182" t="s">
        <v>1510</v>
      </c>
      <c r="P1366" s="108"/>
      <c r="Q1366" s="108"/>
      <c r="R1366" s="108"/>
      <c r="S1366" s="107" t="s">
        <v>2710</v>
      </c>
    </row>
    <row r="1367" spans="1:19">
      <c r="A1367" s="103">
        <v>1366</v>
      </c>
      <c r="B1367" s="107" t="s">
        <v>357</v>
      </c>
      <c r="C1367" s="184" t="s">
        <v>358</v>
      </c>
      <c r="D1367" s="89" t="s">
        <v>19</v>
      </c>
      <c r="E1367" s="107" t="s">
        <v>7911</v>
      </c>
      <c r="F1367" s="107" t="s">
        <v>2519</v>
      </c>
      <c r="G1367" s="107">
        <v>2006</v>
      </c>
      <c r="H1367" s="182"/>
      <c r="I1367" s="182"/>
      <c r="J1367" s="107" t="s">
        <v>42</v>
      </c>
      <c r="K1367" s="182" t="s">
        <v>1510</v>
      </c>
      <c r="L1367" s="187" t="s">
        <v>7918</v>
      </c>
      <c r="M1367" s="187" t="s">
        <v>7918</v>
      </c>
      <c r="N1367" s="182" t="s">
        <v>26</v>
      </c>
      <c r="O1367" s="182" t="s">
        <v>1510</v>
      </c>
      <c r="P1367" s="108"/>
      <c r="Q1367" s="108"/>
      <c r="R1367" s="108"/>
      <c r="S1367" s="107" t="s">
        <v>2710</v>
      </c>
    </row>
    <row r="1368" spans="1:19">
      <c r="A1368" s="103">
        <v>1367</v>
      </c>
      <c r="B1368" s="107" t="s">
        <v>357</v>
      </c>
      <c r="C1368" s="184" t="s">
        <v>358</v>
      </c>
      <c r="D1368" s="89" t="s">
        <v>19</v>
      </c>
      <c r="E1368" s="107" t="s">
        <v>7911</v>
      </c>
      <c r="F1368" s="107" t="s">
        <v>2519</v>
      </c>
      <c r="G1368" s="107">
        <v>2006</v>
      </c>
      <c r="H1368" s="182"/>
      <c r="I1368" s="182"/>
      <c r="J1368" s="107" t="s">
        <v>42</v>
      </c>
      <c r="K1368" s="182" t="s">
        <v>1510</v>
      </c>
      <c r="L1368" s="187" t="s">
        <v>7919</v>
      </c>
      <c r="M1368" s="187" t="s">
        <v>7919</v>
      </c>
      <c r="N1368" s="182" t="s">
        <v>26</v>
      </c>
      <c r="O1368" s="182" t="s">
        <v>1510</v>
      </c>
      <c r="P1368" s="108"/>
      <c r="Q1368" s="108"/>
      <c r="R1368" s="108"/>
      <c r="S1368" s="107" t="s">
        <v>2710</v>
      </c>
    </row>
    <row r="1369" spans="1:19">
      <c r="A1369" s="103">
        <v>1368</v>
      </c>
      <c r="B1369" s="107" t="s">
        <v>357</v>
      </c>
      <c r="C1369" s="184" t="s">
        <v>358</v>
      </c>
      <c r="D1369" s="89" t="s">
        <v>19</v>
      </c>
      <c r="E1369" s="107" t="s">
        <v>7911</v>
      </c>
      <c r="F1369" s="107" t="s">
        <v>2519</v>
      </c>
      <c r="G1369" s="107">
        <v>2006</v>
      </c>
      <c r="H1369" s="182"/>
      <c r="I1369" s="182"/>
      <c r="J1369" s="107" t="s">
        <v>42</v>
      </c>
      <c r="K1369" s="182" t="s">
        <v>1510</v>
      </c>
      <c r="L1369" s="187" t="s">
        <v>7920</v>
      </c>
      <c r="M1369" s="187" t="s">
        <v>7920</v>
      </c>
      <c r="N1369" s="182" t="s">
        <v>26</v>
      </c>
      <c r="O1369" s="182" t="s">
        <v>1510</v>
      </c>
      <c r="P1369" s="108"/>
      <c r="Q1369" s="108"/>
      <c r="R1369" s="108"/>
      <c r="S1369" s="107" t="s">
        <v>2710</v>
      </c>
    </row>
    <row r="1370" spans="1:19">
      <c r="A1370" s="103">
        <v>1369</v>
      </c>
      <c r="B1370" s="107" t="s">
        <v>357</v>
      </c>
      <c r="C1370" s="184" t="s">
        <v>358</v>
      </c>
      <c r="D1370" s="89" t="s">
        <v>19</v>
      </c>
      <c r="E1370" s="107" t="s">
        <v>7911</v>
      </c>
      <c r="F1370" s="107" t="s">
        <v>2519</v>
      </c>
      <c r="G1370" s="107">
        <v>2006</v>
      </c>
      <c r="H1370" s="182"/>
      <c r="I1370" s="182"/>
      <c r="J1370" s="107" t="s">
        <v>42</v>
      </c>
      <c r="K1370" s="182" t="s">
        <v>1510</v>
      </c>
      <c r="L1370" s="187" t="s">
        <v>7921</v>
      </c>
      <c r="M1370" s="187" t="s">
        <v>7921</v>
      </c>
      <c r="N1370" s="182" t="s">
        <v>26</v>
      </c>
      <c r="O1370" s="182" t="s">
        <v>1510</v>
      </c>
      <c r="P1370" s="108"/>
      <c r="Q1370" s="108"/>
      <c r="R1370" s="108"/>
      <c r="S1370" s="107" t="s">
        <v>2710</v>
      </c>
    </row>
    <row r="1371" spans="1:19">
      <c r="A1371" s="103">
        <v>1370</v>
      </c>
      <c r="B1371" s="107" t="s">
        <v>357</v>
      </c>
      <c r="C1371" s="184" t="s">
        <v>358</v>
      </c>
      <c r="D1371" s="89" t="s">
        <v>19</v>
      </c>
      <c r="E1371" s="107" t="s">
        <v>7911</v>
      </c>
      <c r="F1371" s="107" t="s">
        <v>2519</v>
      </c>
      <c r="G1371" s="107">
        <v>2006</v>
      </c>
      <c r="H1371" s="182"/>
      <c r="I1371" s="182"/>
      <c r="J1371" s="107" t="s">
        <v>42</v>
      </c>
      <c r="K1371" s="182" t="s">
        <v>1510</v>
      </c>
      <c r="L1371" s="187" t="s">
        <v>7922</v>
      </c>
      <c r="M1371" s="187" t="s">
        <v>7922</v>
      </c>
      <c r="N1371" s="182" t="s">
        <v>26</v>
      </c>
      <c r="O1371" s="182" t="s">
        <v>1510</v>
      </c>
      <c r="P1371" s="108"/>
      <c r="Q1371" s="108"/>
      <c r="R1371" s="108"/>
      <c r="S1371" s="107" t="s">
        <v>2710</v>
      </c>
    </row>
    <row r="1372" spans="1:19">
      <c r="A1372" s="103">
        <v>1371</v>
      </c>
      <c r="B1372" s="107" t="s">
        <v>357</v>
      </c>
      <c r="C1372" s="184" t="s">
        <v>358</v>
      </c>
      <c r="D1372" s="89" t="s">
        <v>19</v>
      </c>
      <c r="E1372" s="107" t="s">
        <v>7911</v>
      </c>
      <c r="F1372" s="107" t="s">
        <v>2519</v>
      </c>
      <c r="G1372" s="107">
        <v>2006</v>
      </c>
      <c r="H1372" s="182"/>
      <c r="I1372" s="182"/>
      <c r="J1372" s="107" t="s">
        <v>42</v>
      </c>
      <c r="K1372" s="182" t="s">
        <v>1510</v>
      </c>
      <c r="L1372" s="187" t="s">
        <v>7923</v>
      </c>
      <c r="M1372" s="187" t="s">
        <v>7923</v>
      </c>
      <c r="N1372" s="182" t="s">
        <v>26</v>
      </c>
      <c r="O1372" s="182" t="s">
        <v>1510</v>
      </c>
      <c r="P1372" s="108"/>
      <c r="Q1372" s="108"/>
      <c r="R1372" s="108"/>
      <c r="S1372" s="107" t="s">
        <v>2710</v>
      </c>
    </row>
    <row r="1373" spans="1:19">
      <c r="A1373" s="103">
        <v>1372</v>
      </c>
      <c r="B1373" s="107" t="s">
        <v>357</v>
      </c>
      <c r="C1373" s="184" t="s">
        <v>358</v>
      </c>
      <c r="D1373" s="89" t="s">
        <v>19</v>
      </c>
      <c r="E1373" s="107" t="s">
        <v>7911</v>
      </c>
      <c r="F1373" s="107" t="s">
        <v>2519</v>
      </c>
      <c r="G1373" s="107">
        <v>2006</v>
      </c>
      <c r="H1373" s="182"/>
      <c r="I1373" s="182"/>
      <c r="J1373" s="107" t="s">
        <v>42</v>
      </c>
      <c r="K1373" s="182" t="s">
        <v>1510</v>
      </c>
      <c r="L1373" s="187" t="s">
        <v>7924</v>
      </c>
      <c r="M1373" s="187" t="s">
        <v>7924</v>
      </c>
      <c r="N1373" s="182" t="s">
        <v>26</v>
      </c>
      <c r="O1373" s="182" t="s">
        <v>1510</v>
      </c>
      <c r="P1373" s="108"/>
      <c r="Q1373" s="108"/>
      <c r="R1373" s="108"/>
      <c r="S1373" s="107" t="s">
        <v>2710</v>
      </c>
    </row>
    <row r="1374" spans="1:19">
      <c r="A1374" s="103">
        <v>1373</v>
      </c>
      <c r="B1374" s="107" t="s">
        <v>357</v>
      </c>
      <c r="C1374" s="184" t="s">
        <v>358</v>
      </c>
      <c r="D1374" s="89" t="s">
        <v>19</v>
      </c>
      <c r="E1374" s="107" t="s">
        <v>7911</v>
      </c>
      <c r="F1374" s="107" t="s">
        <v>2519</v>
      </c>
      <c r="G1374" s="107">
        <v>2006</v>
      </c>
      <c r="H1374" s="182"/>
      <c r="I1374" s="182"/>
      <c r="J1374" s="107" t="s">
        <v>42</v>
      </c>
      <c r="K1374" s="182" t="s">
        <v>1510</v>
      </c>
      <c r="L1374" s="187" t="s">
        <v>7925</v>
      </c>
      <c r="M1374" s="187" t="s">
        <v>7925</v>
      </c>
      <c r="N1374" s="182" t="s">
        <v>26</v>
      </c>
      <c r="O1374" s="182" t="s">
        <v>1510</v>
      </c>
      <c r="P1374" s="108"/>
      <c r="Q1374" s="108"/>
      <c r="R1374" s="108"/>
      <c r="S1374" s="107" t="s">
        <v>2710</v>
      </c>
    </row>
    <row r="1375" spans="1:19">
      <c r="A1375" s="103">
        <v>1374</v>
      </c>
      <c r="B1375" s="107" t="s">
        <v>357</v>
      </c>
      <c r="C1375" s="184" t="s">
        <v>358</v>
      </c>
      <c r="D1375" s="89" t="s">
        <v>19</v>
      </c>
      <c r="E1375" s="107" t="s">
        <v>7911</v>
      </c>
      <c r="F1375" s="107" t="s">
        <v>2519</v>
      </c>
      <c r="G1375" s="107">
        <v>2006</v>
      </c>
      <c r="H1375" s="182"/>
      <c r="I1375" s="182"/>
      <c r="J1375" s="107" t="s">
        <v>42</v>
      </c>
      <c r="K1375" s="182" t="s">
        <v>1510</v>
      </c>
      <c r="L1375" s="187" t="s">
        <v>7926</v>
      </c>
      <c r="M1375" s="187" t="s">
        <v>7926</v>
      </c>
      <c r="N1375" s="182" t="s">
        <v>26</v>
      </c>
      <c r="O1375" s="182" t="s">
        <v>1510</v>
      </c>
      <c r="P1375" s="108"/>
      <c r="Q1375" s="108"/>
      <c r="R1375" s="108"/>
      <c r="S1375" s="107" t="s">
        <v>2710</v>
      </c>
    </row>
    <row r="1376" spans="1:19">
      <c r="A1376" s="103">
        <v>1375</v>
      </c>
      <c r="B1376" s="107" t="s">
        <v>357</v>
      </c>
      <c r="C1376" s="184" t="s">
        <v>358</v>
      </c>
      <c r="D1376" s="89" t="s">
        <v>19</v>
      </c>
      <c r="E1376" s="107" t="s">
        <v>7911</v>
      </c>
      <c r="F1376" s="107" t="s">
        <v>2519</v>
      </c>
      <c r="G1376" s="107">
        <v>2006</v>
      </c>
      <c r="H1376" s="182"/>
      <c r="I1376" s="182"/>
      <c r="J1376" s="107" t="s">
        <v>42</v>
      </c>
      <c r="K1376" s="182" t="s">
        <v>1510</v>
      </c>
      <c r="L1376" s="187" t="s">
        <v>7927</v>
      </c>
      <c r="M1376" s="187" t="s">
        <v>7927</v>
      </c>
      <c r="N1376" s="182" t="s">
        <v>26</v>
      </c>
      <c r="O1376" s="182" t="s">
        <v>1510</v>
      </c>
      <c r="P1376" s="108"/>
      <c r="Q1376" s="108"/>
      <c r="R1376" s="108"/>
      <c r="S1376" s="107" t="s">
        <v>2710</v>
      </c>
    </row>
    <row r="1377" spans="1:19">
      <c r="A1377" s="103">
        <v>1376</v>
      </c>
      <c r="B1377" s="107" t="s">
        <v>357</v>
      </c>
      <c r="C1377" s="184" t="s">
        <v>358</v>
      </c>
      <c r="D1377" s="89" t="s">
        <v>19</v>
      </c>
      <c r="E1377" s="107" t="s">
        <v>7911</v>
      </c>
      <c r="F1377" s="107" t="s">
        <v>2519</v>
      </c>
      <c r="G1377" s="107">
        <v>2007</v>
      </c>
      <c r="H1377" s="182"/>
      <c r="I1377" s="182"/>
      <c r="J1377" s="107" t="s">
        <v>42</v>
      </c>
      <c r="K1377" s="182" t="s">
        <v>1510</v>
      </c>
      <c r="L1377" s="187" t="s">
        <v>7928</v>
      </c>
      <c r="M1377" s="187" t="s">
        <v>7928</v>
      </c>
      <c r="N1377" s="182" t="s">
        <v>26</v>
      </c>
      <c r="O1377" s="182" t="s">
        <v>1510</v>
      </c>
      <c r="P1377" s="108"/>
      <c r="Q1377" s="108"/>
      <c r="R1377" s="108"/>
      <c r="S1377" s="107" t="s">
        <v>2710</v>
      </c>
    </row>
    <row r="1378" spans="1:19">
      <c r="A1378" s="103">
        <v>1377</v>
      </c>
      <c r="B1378" s="107" t="s">
        <v>357</v>
      </c>
      <c r="C1378" s="184" t="s">
        <v>358</v>
      </c>
      <c r="D1378" s="89" t="s">
        <v>19</v>
      </c>
      <c r="E1378" s="107" t="s">
        <v>7911</v>
      </c>
      <c r="F1378" s="107" t="s">
        <v>2519</v>
      </c>
      <c r="G1378" s="107">
        <v>2007</v>
      </c>
      <c r="H1378" s="182"/>
      <c r="I1378" s="182"/>
      <c r="J1378" s="107" t="s">
        <v>42</v>
      </c>
      <c r="K1378" s="182" t="s">
        <v>1510</v>
      </c>
      <c r="L1378" s="187" t="s">
        <v>7929</v>
      </c>
      <c r="M1378" s="187" t="s">
        <v>7929</v>
      </c>
      <c r="N1378" s="182" t="s">
        <v>26</v>
      </c>
      <c r="O1378" s="182" t="s">
        <v>1510</v>
      </c>
      <c r="P1378" s="108"/>
      <c r="Q1378" s="108"/>
      <c r="R1378" s="108"/>
      <c r="S1378" s="107" t="s">
        <v>2710</v>
      </c>
    </row>
    <row r="1379" spans="1:19">
      <c r="A1379" s="103">
        <v>1378</v>
      </c>
      <c r="B1379" s="107" t="s">
        <v>357</v>
      </c>
      <c r="C1379" s="184" t="s">
        <v>358</v>
      </c>
      <c r="D1379" s="89" t="s">
        <v>19</v>
      </c>
      <c r="E1379" s="107" t="s">
        <v>7911</v>
      </c>
      <c r="F1379" s="107" t="s">
        <v>2519</v>
      </c>
      <c r="G1379" s="107">
        <v>2007</v>
      </c>
      <c r="H1379" s="182"/>
      <c r="I1379" s="182"/>
      <c r="J1379" s="107" t="s">
        <v>42</v>
      </c>
      <c r="K1379" s="182" t="s">
        <v>1510</v>
      </c>
      <c r="L1379" s="187" t="s">
        <v>7930</v>
      </c>
      <c r="M1379" s="187" t="s">
        <v>7930</v>
      </c>
      <c r="N1379" s="182" t="s">
        <v>26</v>
      </c>
      <c r="O1379" s="182" t="s">
        <v>1510</v>
      </c>
      <c r="P1379" s="108"/>
      <c r="Q1379" s="108"/>
      <c r="R1379" s="108"/>
      <c r="S1379" s="107" t="s">
        <v>2710</v>
      </c>
    </row>
    <row r="1380" spans="1:19">
      <c r="A1380" s="103">
        <v>1379</v>
      </c>
      <c r="B1380" s="107" t="s">
        <v>357</v>
      </c>
      <c r="C1380" s="184" t="s">
        <v>358</v>
      </c>
      <c r="D1380" s="89" t="s">
        <v>19</v>
      </c>
      <c r="E1380" s="107" t="s">
        <v>7911</v>
      </c>
      <c r="F1380" s="107" t="s">
        <v>2519</v>
      </c>
      <c r="G1380" s="107">
        <v>2007</v>
      </c>
      <c r="H1380" s="182"/>
      <c r="I1380" s="182"/>
      <c r="J1380" s="107" t="s">
        <v>42</v>
      </c>
      <c r="K1380" s="182" t="s">
        <v>1510</v>
      </c>
      <c r="L1380" s="187" t="s">
        <v>7931</v>
      </c>
      <c r="M1380" s="187" t="s">
        <v>7931</v>
      </c>
      <c r="N1380" s="182" t="s">
        <v>26</v>
      </c>
      <c r="O1380" s="182" t="s">
        <v>1510</v>
      </c>
      <c r="P1380" s="108"/>
      <c r="Q1380" s="108"/>
      <c r="R1380" s="108"/>
      <c r="S1380" s="107" t="s">
        <v>2710</v>
      </c>
    </row>
    <row r="1381" spans="1:19">
      <c r="A1381" s="103">
        <v>1380</v>
      </c>
      <c r="B1381" s="107" t="s">
        <v>357</v>
      </c>
      <c r="C1381" s="184" t="s">
        <v>358</v>
      </c>
      <c r="D1381" s="89" t="s">
        <v>19</v>
      </c>
      <c r="E1381" s="107" t="s">
        <v>7911</v>
      </c>
      <c r="F1381" s="107" t="s">
        <v>2519</v>
      </c>
      <c r="G1381" s="107">
        <v>2007</v>
      </c>
      <c r="H1381" s="182"/>
      <c r="I1381" s="182"/>
      <c r="J1381" s="107" t="s">
        <v>42</v>
      </c>
      <c r="K1381" s="182" t="s">
        <v>1510</v>
      </c>
      <c r="L1381" s="187" t="s">
        <v>7932</v>
      </c>
      <c r="M1381" s="187" t="s">
        <v>7932</v>
      </c>
      <c r="N1381" s="182" t="s">
        <v>26</v>
      </c>
      <c r="O1381" s="182" t="s">
        <v>1510</v>
      </c>
      <c r="P1381" s="108"/>
      <c r="Q1381" s="108"/>
      <c r="R1381" s="108"/>
      <c r="S1381" s="107" t="s">
        <v>2710</v>
      </c>
    </row>
    <row r="1382" spans="1:19">
      <c r="A1382" s="103">
        <v>1381</v>
      </c>
      <c r="B1382" s="107" t="s">
        <v>357</v>
      </c>
      <c r="C1382" s="184" t="s">
        <v>358</v>
      </c>
      <c r="D1382" s="89" t="s">
        <v>19</v>
      </c>
      <c r="E1382" s="107" t="s">
        <v>7933</v>
      </c>
      <c r="F1382" s="107" t="s">
        <v>2519</v>
      </c>
      <c r="G1382" s="107">
        <v>2007</v>
      </c>
      <c r="H1382" s="182"/>
      <c r="I1382" s="182"/>
      <c r="J1382" s="107" t="s">
        <v>7934</v>
      </c>
      <c r="K1382" s="182" t="s">
        <v>1510</v>
      </c>
      <c r="L1382" s="187" t="s">
        <v>7935</v>
      </c>
      <c r="M1382" s="187" t="s">
        <v>7935</v>
      </c>
      <c r="N1382" s="182" t="s">
        <v>26</v>
      </c>
      <c r="O1382" s="182" t="s">
        <v>1510</v>
      </c>
      <c r="P1382" s="108"/>
      <c r="Q1382" s="108"/>
      <c r="R1382" s="108"/>
      <c r="S1382" s="107" t="s">
        <v>2710</v>
      </c>
    </row>
    <row r="1383" spans="1:19">
      <c r="A1383" s="103">
        <v>1382</v>
      </c>
      <c r="B1383" s="107" t="s">
        <v>357</v>
      </c>
      <c r="C1383" s="184" t="s">
        <v>358</v>
      </c>
      <c r="D1383" s="89" t="s">
        <v>19</v>
      </c>
      <c r="E1383" s="107" t="s">
        <v>7933</v>
      </c>
      <c r="F1383" s="107" t="s">
        <v>2519</v>
      </c>
      <c r="G1383" s="107">
        <v>2007</v>
      </c>
      <c r="H1383" s="182"/>
      <c r="I1383" s="182"/>
      <c r="J1383" s="107" t="s">
        <v>42</v>
      </c>
      <c r="K1383" s="182" t="s">
        <v>1510</v>
      </c>
      <c r="L1383" s="187" t="s">
        <v>7936</v>
      </c>
      <c r="M1383" s="187" t="s">
        <v>7936</v>
      </c>
      <c r="N1383" s="182" t="s">
        <v>26</v>
      </c>
      <c r="O1383" s="182" t="s">
        <v>1510</v>
      </c>
      <c r="P1383" s="108"/>
      <c r="Q1383" s="108"/>
      <c r="R1383" s="108"/>
      <c r="S1383" s="107" t="s">
        <v>2710</v>
      </c>
    </row>
    <row r="1384" spans="1:19">
      <c r="A1384" s="103">
        <v>1383</v>
      </c>
      <c r="B1384" s="107" t="s">
        <v>357</v>
      </c>
      <c r="C1384" s="184" t="s">
        <v>358</v>
      </c>
      <c r="D1384" s="89" t="s">
        <v>19</v>
      </c>
      <c r="E1384" s="107" t="s">
        <v>7933</v>
      </c>
      <c r="F1384" s="107" t="s">
        <v>2519</v>
      </c>
      <c r="G1384" s="107">
        <v>2007</v>
      </c>
      <c r="H1384" s="182"/>
      <c r="I1384" s="182"/>
      <c r="J1384" s="107" t="s">
        <v>42</v>
      </c>
      <c r="K1384" s="182" t="s">
        <v>1510</v>
      </c>
      <c r="L1384" s="187" t="s">
        <v>7937</v>
      </c>
      <c r="M1384" s="187" t="s">
        <v>7937</v>
      </c>
      <c r="N1384" s="182" t="s">
        <v>26</v>
      </c>
      <c r="O1384" s="182" t="s">
        <v>1510</v>
      </c>
      <c r="P1384" s="108"/>
      <c r="Q1384" s="108"/>
      <c r="R1384" s="108"/>
      <c r="S1384" s="107" t="s">
        <v>2710</v>
      </c>
    </row>
    <row r="1385" spans="1:19">
      <c r="A1385" s="103">
        <v>1384</v>
      </c>
      <c r="B1385" s="107" t="s">
        <v>357</v>
      </c>
      <c r="C1385" s="184" t="s">
        <v>358</v>
      </c>
      <c r="D1385" s="89" t="s">
        <v>19</v>
      </c>
      <c r="E1385" s="107" t="s">
        <v>7938</v>
      </c>
      <c r="F1385" s="107" t="s">
        <v>2519</v>
      </c>
      <c r="G1385" s="107">
        <v>2007</v>
      </c>
      <c r="H1385" s="182"/>
      <c r="I1385" s="182"/>
      <c r="J1385" s="107" t="s">
        <v>42</v>
      </c>
      <c r="K1385" s="182" t="s">
        <v>1510</v>
      </c>
      <c r="L1385" s="187" t="s">
        <v>7939</v>
      </c>
      <c r="M1385" s="187" t="s">
        <v>7939</v>
      </c>
      <c r="N1385" s="182" t="s">
        <v>26</v>
      </c>
      <c r="O1385" s="182" t="s">
        <v>1510</v>
      </c>
      <c r="P1385" s="108"/>
      <c r="Q1385" s="108"/>
      <c r="R1385" s="108"/>
      <c r="S1385" s="107" t="s">
        <v>2710</v>
      </c>
    </row>
    <row r="1386" spans="1:19">
      <c r="A1386" s="103">
        <v>1385</v>
      </c>
      <c r="B1386" s="107" t="s">
        <v>357</v>
      </c>
      <c r="C1386" s="184" t="s">
        <v>358</v>
      </c>
      <c r="D1386" s="89" t="s">
        <v>19</v>
      </c>
      <c r="E1386" s="107" t="s">
        <v>7938</v>
      </c>
      <c r="F1386" s="107" t="s">
        <v>2519</v>
      </c>
      <c r="G1386" s="107">
        <v>2007</v>
      </c>
      <c r="H1386" s="182"/>
      <c r="I1386" s="182"/>
      <c r="J1386" s="107" t="s">
        <v>42</v>
      </c>
      <c r="K1386" s="182" t="s">
        <v>1510</v>
      </c>
      <c r="L1386" s="187" t="s">
        <v>7940</v>
      </c>
      <c r="M1386" s="187" t="s">
        <v>7940</v>
      </c>
      <c r="N1386" s="182" t="s">
        <v>26</v>
      </c>
      <c r="O1386" s="182" t="s">
        <v>1510</v>
      </c>
      <c r="P1386" s="108"/>
      <c r="Q1386" s="108"/>
      <c r="R1386" s="108"/>
      <c r="S1386" s="107" t="s">
        <v>2710</v>
      </c>
    </row>
    <row r="1387" spans="1:19">
      <c r="A1387" s="103">
        <v>1386</v>
      </c>
      <c r="B1387" s="107" t="s">
        <v>357</v>
      </c>
      <c r="C1387" s="184" t="s">
        <v>358</v>
      </c>
      <c r="D1387" s="89" t="s">
        <v>19</v>
      </c>
      <c r="E1387" s="107" t="s">
        <v>2611</v>
      </c>
      <c r="F1387" s="107" t="s">
        <v>2519</v>
      </c>
      <c r="G1387" s="107">
        <v>2005</v>
      </c>
      <c r="H1387" s="182"/>
      <c r="I1387" s="182"/>
      <c r="J1387" s="107" t="s">
        <v>42</v>
      </c>
      <c r="K1387" s="182" t="s">
        <v>1510</v>
      </c>
      <c r="L1387" s="187" t="s">
        <v>7941</v>
      </c>
      <c r="M1387" s="187" t="s">
        <v>7941</v>
      </c>
      <c r="N1387" s="182" t="s">
        <v>26</v>
      </c>
      <c r="O1387" s="182" t="s">
        <v>1510</v>
      </c>
      <c r="P1387" s="108"/>
      <c r="Q1387" s="108"/>
      <c r="R1387" s="108"/>
      <c r="S1387" s="107" t="s">
        <v>2710</v>
      </c>
    </row>
    <row r="1388" spans="1:19">
      <c r="A1388" s="103">
        <v>1387</v>
      </c>
      <c r="B1388" s="107" t="s">
        <v>357</v>
      </c>
      <c r="C1388" s="184" t="s">
        <v>358</v>
      </c>
      <c r="D1388" s="89" t="s">
        <v>19</v>
      </c>
      <c r="E1388" s="107" t="s">
        <v>2611</v>
      </c>
      <c r="F1388" s="107" t="s">
        <v>2519</v>
      </c>
      <c r="G1388" s="107">
        <v>2005</v>
      </c>
      <c r="H1388" s="182"/>
      <c r="I1388" s="182"/>
      <c r="J1388" s="107" t="s">
        <v>42</v>
      </c>
      <c r="K1388" s="182" t="s">
        <v>1510</v>
      </c>
      <c r="L1388" s="187" t="s">
        <v>7942</v>
      </c>
      <c r="M1388" s="187" t="s">
        <v>7942</v>
      </c>
      <c r="N1388" s="182" t="s">
        <v>26</v>
      </c>
      <c r="O1388" s="182" t="s">
        <v>1510</v>
      </c>
      <c r="P1388" s="108"/>
      <c r="Q1388" s="108"/>
      <c r="R1388" s="108"/>
      <c r="S1388" s="107" t="s">
        <v>2710</v>
      </c>
    </row>
    <row r="1389" spans="1:19">
      <c r="A1389" s="103">
        <v>1388</v>
      </c>
      <c r="B1389" s="107" t="s">
        <v>357</v>
      </c>
      <c r="C1389" s="184" t="s">
        <v>358</v>
      </c>
      <c r="D1389" s="89" t="s">
        <v>19</v>
      </c>
      <c r="E1389" s="107" t="s">
        <v>7943</v>
      </c>
      <c r="F1389" s="107" t="s">
        <v>2519</v>
      </c>
      <c r="G1389" s="107">
        <v>2006</v>
      </c>
      <c r="H1389" s="182"/>
      <c r="I1389" s="182"/>
      <c r="J1389" s="107" t="s">
        <v>42</v>
      </c>
      <c r="K1389" s="182" t="s">
        <v>1510</v>
      </c>
      <c r="L1389" s="187" t="s">
        <v>7944</v>
      </c>
      <c r="M1389" s="187" t="s">
        <v>7944</v>
      </c>
      <c r="N1389" s="182" t="s">
        <v>26</v>
      </c>
      <c r="O1389" s="182" t="s">
        <v>1510</v>
      </c>
      <c r="P1389" s="108"/>
      <c r="Q1389" s="108"/>
      <c r="R1389" s="108"/>
      <c r="S1389" s="107" t="s">
        <v>2710</v>
      </c>
    </row>
    <row r="1390" spans="1:19">
      <c r="A1390" s="103">
        <v>1389</v>
      </c>
      <c r="B1390" s="107" t="s">
        <v>357</v>
      </c>
      <c r="C1390" s="184" t="s">
        <v>358</v>
      </c>
      <c r="D1390" s="89" t="s">
        <v>19</v>
      </c>
      <c r="E1390" s="107" t="s">
        <v>7943</v>
      </c>
      <c r="F1390" s="107" t="s">
        <v>2519</v>
      </c>
      <c r="G1390" s="107">
        <v>2005</v>
      </c>
      <c r="H1390" s="182"/>
      <c r="I1390" s="182"/>
      <c r="J1390" s="107" t="s">
        <v>42</v>
      </c>
      <c r="K1390" s="182" t="s">
        <v>1510</v>
      </c>
      <c r="L1390" s="187" t="s">
        <v>7945</v>
      </c>
      <c r="M1390" s="187" t="s">
        <v>7945</v>
      </c>
      <c r="N1390" s="182" t="s">
        <v>26</v>
      </c>
      <c r="O1390" s="182" t="s">
        <v>1510</v>
      </c>
      <c r="P1390" s="108"/>
      <c r="Q1390" s="108"/>
      <c r="R1390" s="108"/>
      <c r="S1390" s="107" t="s">
        <v>2710</v>
      </c>
    </row>
    <row r="1391" spans="1:19">
      <c r="A1391" s="103">
        <v>1390</v>
      </c>
      <c r="B1391" s="107" t="s">
        <v>357</v>
      </c>
      <c r="C1391" s="184" t="s">
        <v>358</v>
      </c>
      <c r="D1391" s="89" t="s">
        <v>19</v>
      </c>
      <c r="E1391" s="107" t="s">
        <v>7946</v>
      </c>
      <c r="F1391" s="107" t="s">
        <v>2519</v>
      </c>
      <c r="G1391" s="107">
        <v>2006</v>
      </c>
      <c r="H1391" s="182"/>
      <c r="I1391" s="182"/>
      <c r="J1391" s="107" t="s">
        <v>42</v>
      </c>
      <c r="K1391" s="182" t="s">
        <v>1510</v>
      </c>
      <c r="L1391" s="187" t="s">
        <v>7947</v>
      </c>
      <c r="M1391" s="187" t="s">
        <v>7947</v>
      </c>
      <c r="N1391" s="182" t="s">
        <v>26</v>
      </c>
      <c r="O1391" s="182" t="s">
        <v>1510</v>
      </c>
      <c r="P1391" s="108"/>
      <c r="Q1391" s="108"/>
      <c r="R1391" s="108"/>
      <c r="S1391" s="107" t="s">
        <v>2710</v>
      </c>
    </row>
    <row r="1392" spans="1:19">
      <c r="A1392" s="103">
        <v>1391</v>
      </c>
      <c r="B1392" s="107" t="s">
        <v>357</v>
      </c>
      <c r="C1392" s="184" t="s">
        <v>358</v>
      </c>
      <c r="D1392" s="89" t="s">
        <v>19</v>
      </c>
      <c r="E1392" s="107" t="s">
        <v>7946</v>
      </c>
      <c r="F1392" s="107" t="s">
        <v>2519</v>
      </c>
      <c r="G1392" s="107">
        <v>2006</v>
      </c>
      <c r="H1392" s="182"/>
      <c r="I1392" s="182"/>
      <c r="J1392" s="107" t="s">
        <v>42</v>
      </c>
      <c r="K1392" s="182" t="s">
        <v>1510</v>
      </c>
      <c r="L1392" s="187" t="s">
        <v>7948</v>
      </c>
      <c r="M1392" s="187" t="s">
        <v>7948</v>
      </c>
      <c r="N1392" s="182" t="s">
        <v>26</v>
      </c>
      <c r="O1392" s="182" t="s">
        <v>1510</v>
      </c>
      <c r="P1392" s="108"/>
      <c r="Q1392" s="108"/>
      <c r="R1392" s="108"/>
      <c r="S1392" s="107" t="s">
        <v>2710</v>
      </c>
    </row>
    <row r="1393" spans="1:19">
      <c r="A1393" s="103">
        <v>1392</v>
      </c>
      <c r="B1393" s="107" t="s">
        <v>357</v>
      </c>
      <c r="C1393" s="184" t="s">
        <v>358</v>
      </c>
      <c r="D1393" s="89" t="s">
        <v>19</v>
      </c>
      <c r="E1393" s="107" t="s">
        <v>7946</v>
      </c>
      <c r="F1393" s="107" t="s">
        <v>2519</v>
      </c>
      <c r="G1393" s="107">
        <v>2006</v>
      </c>
      <c r="H1393" s="182"/>
      <c r="I1393" s="182"/>
      <c r="J1393" s="107" t="s">
        <v>42</v>
      </c>
      <c r="K1393" s="182" t="s">
        <v>1510</v>
      </c>
      <c r="L1393" s="187" t="s">
        <v>7949</v>
      </c>
      <c r="M1393" s="187" t="s">
        <v>7949</v>
      </c>
      <c r="N1393" s="182" t="s">
        <v>26</v>
      </c>
      <c r="O1393" s="182" t="s">
        <v>1510</v>
      </c>
      <c r="P1393" s="108"/>
      <c r="Q1393" s="108"/>
      <c r="R1393" s="108"/>
      <c r="S1393" s="107" t="s">
        <v>2710</v>
      </c>
    </row>
    <row r="1394" spans="1:19">
      <c r="A1394" s="103">
        <v>1393</v>
      </c>
      <c r="B1394" s="107" t="s">
        <v>357</v>
      </c>
      <c r="C1394" s="184" t="s">
        <v>358</v>
      </c>
      <c r="D1394" s="89" t="s">
        <v>19</v>
      </c>
      <c r="E1394" s="107" t="s">
        <v>7946</v>
      </c>
      <c r="F1394" s="107" t="s">
        <v>2519</v>
      </c>
      <c r="G1394" s="107">
        <v>2006</v>
      </c>
      <c r="H1394" s="182"/>
      <c r="I1394" s="182"/>
      <c r="J1394" s="107" t="s">
        <v>42</v>
      </c>
      <c r="K1394" s="182" t="s">
        <v>1510</v>
      </c>
      <c r="L1394" s="187" t="s">
        <v>7950</v>
      </c>
      <c r="M1394" s="187" t="s">
        <v>7950</v>
      </c>
      <c r="N1394" s="182" t="s">
        <v>26</v>
      </c>
      <c r="O1394" s="182" t="s">
        <v>1510</v>
      </c>
      <c r="P1394" s="108"/>
      <c r="Q1394" s="108"/>
      <c r="R1394" s="108"/>
      <c r="S1394" s="107" t="s">
        <v>2710</v>
      </c>
    </row>
    <row r="1395" spans="1:19">
      <c r="A1395" s="103">
        <v>1394</v>
      </c>
      <c r="B1395" s="107" t="s">
        <v>357</v>
      </c>
      <c r="C1395" s="184" t="s">
        <v>358</v>
      </c>
      <c r="D1395" s="89" t="s">
        <v>19</v>
      </c>
      <c r="E1395" s="107" t="s">
        <v>7951</v>
      </c>
      <c r="F1395" s="107" t="s">
        <v>2519</v>
      </c>
      <c r="G1395" s="107">
        <v>2005</v>
      </c>
      <c r="H1395" s="182"/>
      <c r="I1395" s="182"/>
      <c r="J1395" s="107" t="s">
        <v>42</v>
      </c>
      <c r="K1395" s="182" t="s">
        <v>1510</v>
      </c>
      <c r="L1395" s="187" t="s">
        <v>7952</v>
      </c>
      <c r="M1395" s="187" t="s">
        <v>7952</v>
      </c>
      <c r="N1395" s="182" t="s">
        <v>26</v>
      </c>
      <c r="O1395" s="182" t="s">
        <v>1510</v>
      </c>
      <c r="P1395" s="108"/>
      <c r="Q1395" s="108"/>
      <c r="R1395" s="108"/>
      <c r="S1395" s="107" t="s">
        <v>2710</v>
      </c>
    </row>
    <row r="1396" spans="1:19">
      <c r="A1396" s="103">
        <v>1395</v>
      </c>
      <c r="B1396" s="107" t="s">
        <v>357</v>
      </c>
      <c r="C1396" s="184" t="s">
        <v>358</v>
      </c>
      <c r="D1396" s="89" t="s">
        <v>19</v>
      </c>
      <c r="E1396" s="107" t="s">
        <v>7953</v>
      </c>
      <c r="F1396" s="107" t="s">
        <v>2519</v>
      </c>
      <c r="G1396" s="107">
        <v>2005</v>
      </c>
      <c r="H1396" s="182"/>
      <c r="I1396" s="182"/>
      <c r="J1396" s="107" t="s">
        <v>42</v>
      </c>
      <c r="K1396" s="182" t="s">
        <v>1510</v>
      </c>
      <c r="L1396" s="187" t="s">
        <v>7954</v>
      </c>
      <c r="M1396" s="187" t="s">
        <v>7954</v>
      </c>
      <c r="N1396" s="182" t="s">
        <v>26</v>
      </c>
      <c r="O1396" s="182" t="s">
        <v>1510</v>
      </c>
      <c r="P1396" s="108"/>
      <c r="Q1396" s="108"/>
      <c r="R1396" s="108"/>
      <c r="S1396" s="107" t="s">
        <v>2710</v>
      </c>
    </row>
    <row r="1397" spans="1:19">
      <c r="A1397" s="103">
        <v>1396</v>
      </c>
      <c r="B1397" s="107" t="s">
        <v>357</v>
      </c>
      <c r="C1397" s="184" t="s">
        <v>358</v>
      </c>
      <c r="D1397" s="89" t="s">
        <v>19</v>
      </c>
      <c r="E1397" s="107" t="s">
        <v>7953</v>
      </c>
      <c r="F1397" s="107" t="s">
        <v>2519</v>
      </c>
      <c r="G1397" s="107">
        <v>2005</v>
      </c>
      <c r="H1397" s="182"/>
      <c r="I1397" s="182"/>
      <c r="J1397" s="107" t="s">
        <v>42</v>
      </c>
      <c r="K1397" s="182" t="s">
        <v>1510</v>
      </c>
      <c r="L1397" s="187" t="s">
        <v>7955</v>
      </c>
      <c r="M1397" s="187" t="s">
        <v>7955</v>
      </c>
      <c r="N1397" s="182" t="s">
        <v>26</v>
      </c>
      <c r="O1397" s="182" t="s">
        <v>1510</v>
      </c>
      <c r="P1397" s="108"/>
      <c r="Q1397" s="108"/>
      <c r="R1397" s="108"/>
      <c r="S1397" s="107" t="s">
        <v>2710</v>
      </c>
    </row>
    <row r="1398" spans="1:19">
      <c r="A1398" s="103">
        <v>1397</v>
      </c>
      <c r="B1398" s="107" t="s">
        <v>357</v>
      </c>
      <c r="C1398" s="184" t="s">
        <v>358</v>
      </c>
      <c r="D1398" s="89" t="s">
        <v>19</v>
      </c>
      <c r="E1398" s="107" t="s">
        <v>2614</v>
      </c>
      <c r="F1398" s="107" t="s">
        <v>2519</v>
      </c>
      <c r="G1398" s="107">
        <v>2006</v>
      </c>
      <c r="H1398" s="182"/>
      <c r="I1398" s="182"/>
      <c r="J1398" s="107" t="s">
        <v>42</v>
      </c>
      <c r="K1398" s="182" t="s">
        <v>1510</v>
      </c>
      <c r="L1398" s="187" t="s">
        <v>7956</v>
      </c>
      <c r="M1398" s="187" t="s">
        <v>7956</v>
      </c>
      <c r="N1398" s="182" t="s">
        <v>26</v>
      </c>
      <c r="O1398" s="182" t="s">
        <v>1510</v>
      </c>
      <c r="P1398" s="108"/>
      <c r="Q1398" s="108"/>
      <c r="R1398" s="108"/>
      <c r="S1398" s="107" t="s">
        <v>2710</v>
      </c>
    </row>
    <row r="1399" spans="1:19">
      <c r="A1399" s="103">
        <v>1398</v>
      </c>
      <c r="B1399" s="107" t="s">
        <v>357</v>
      </c>
      <c r="C1399" s="184" t="s">
        <v>358</v>
      </c>
      <c r="D1399" s="89" t="s">
        <v>19</v>
      </c>
      <c r="E1399" s="107" t="s">
        <v>2614</v>
      </c>
      <c r="F1399" s="107" t="s">
        <v>2519</v>
      </c>
      <c r="G1399" s="107">
        <v>2007</v>
      </c>
      <c r="H1399" s="182"/>
      <c r="I1399" s="182"/>
      <c r="J1399" s="107" t="s">
        <v>42</v>
      </c>
      <c r="K1399" s="182" t="s">
        <v>1510</v>
      </c>
      <c r="L1399" s="187" t="s">
        <v>7957</v>
      </c>
      <c r="M1399" s="187" t="s">
        <v>7957</v>
      </c>
      <c r="N1399" s="182" t="s">
        <v>26</v>
      </c>
      <c r="O1399" s="182" t="s">
        <v>1510</v>
      </c>
      <c r="P1399" s="108"/>
      <c r="Q1399" s="108"/>
      <c r="R1399" s="108"/>
      <c r="S1399" s="107" t="s">
        <v>2710</v>
      </c>
    </row>
    <row r="1400" spans="1:19">
      <c r="A1400" s="103">
        <v>1399</v>
      </c>
      <c r="B1400" s="107" t="s">
        <v>357</v>
      </c>
      <c r="C1400" s="184" t="s">
        <v>358</v>
      </c>
      <c r="D1400" s="89" t="s">
        <v>19</v>
      </c>
      <c r="E1400" s="107" t="s">
        <v>7958</v>
      </c>
      <c r="F1400" s="107" t="s">
        <v>2519</v>
      </c>
      <c r="G1400" s="107">
        <v>2006</v>
      </c>
      <c r="H1400" s="182"/>
      <c r="I1400" s="182"/>
      <c r="J1400" s="107" t="s">
        <v>42</v>
      </c>
      <c r="K1400" s="182" t="s">
        <v>1510</v>
      </c>
      <c r="L1400" s="187" t="s">
        <v>7959</v>
      </c>
      <c r="M1400" s="187" t="s">
        <v>7959</v>
      </c>
      <c r="N1400" s="182" t="s">
        <v>26</v>
      </c>
      <c r="O1400" s="182" t="s">
        <v>1510</v>
      </c>
      <c r="P1400" s="108"/>
      <c r="Q1400" s="108"/>
      <c r="R1400" s="108"/>
      <c r="S1400" s="107" t="s">
        <v>2710</v>
      </c>
    </row>
    <row r="1401" spans="1:19">
      <c r="A1401" s="103">
        <v>1400</v>
      </c>
      <c r="B1401" s="107" t="s">
        <v>357</v>
      </c>
      <c r="C1401" s="184" t="s">
        <v>358</v>
      </c>
      <c r="D1401" s="89" t="s">
        <v>19</v>
      </c>
      <c r="E1401" s="107" t="s">
        <v>7958</v>
      </c>
      <c r="F1401" s="107" t="s">
        <v>2519</v>
      </c>
      <c r="G1401" s="107">
        <v>2007</v>
      </c>
      <c r="H1401" s="182"/>
      <c r="I1401" s="182"/>
      <c r="J1401" s="107" t="s">
        <v>42</v>
      </c>
      <c r="K1401" s="182" t="s">
        <v>1510</v>
      </c>
      <c r="L1401" s="187" t="s">
        <v>7960</v>
      </c>
      <c r="M1401" s="187" t="s">
        <v>7960</v>
      </c>
      <c r="N1401" s="182" t="s">
        <v>26</v>
      </c>
      <c r="O1401" s="182" t="s">
        <v>1510</v>
      </c>
      <c r="P1401" s="108"/>
      <c r="Q1401" s="108"/>
      <c r="R1401" s="108"/>
      <c r="S1401" s="107" t="s">
        <v>2710</v>
      </c>
    </row>
    <row r="1402" spans="1:19">
      <c r="A1402" s="103">
        <v>1401</v>
      </c>
      <c r="B1402" s="107" t="s">
        <v>357</v>
      </c>
      <c r="C1402" s="184" t="s">
        <v>358</v>
      </c>
      <c r="D1402" s="89" t="s">
        <v>19</v>
      </c>
      <c r="E1402" s="107" t="s">
        <v>7958</v>
      </c>
      <c r="F1402" s="107" t="s">
        <v>2519</v>
      </c>
      <c r="G1402" s="107">
        <v>2005</v>
      </c>
      <c r="H1402" s="182"/>
      <c r="I1402" s="182"/>
      <c r="J1402" s="107" t="s">
        <v>42</v>
      </c>
      <c r="K1402" s="182" t="s">
        <v>1510</v>
      </c>
      <c r="L1402" s="187" t="s">
        <v>7961</v>
      </c>
      <c r="M1402" s="187" t="s">
        <v>7961</v>
      </c>
      <c r="N1402" s="182" t="s">
        <v>26</v>
      </c>
      <c r="O1402" s="182" t="s">
        <v>1510</v>
      </c>
      <c r="P1402" s="108"/>
      <c r="Q1402" s="108"/>
      <c r="R1402" s="108"/>
      <c r="S1402" s="107" t="s">
        <v>2710</v>
      </c>
    </row>
    <row r="1403" spans="1:19">
      <c r="A1403" s="103">
        <v>1402</v>
      </c>
      <c r="B1403" s="107" t="s">
        <v>357</v>
      </c>
      <c r="C1403" s="184" t="s">
        <v>358</v>
      </c>
      <c r="D1403" s="89" t="s">
        <v>19</v>
      </c>
      <c r="E1403" s="107" t="s">
        <v>2617</v>
      </c>
      <c r="F1403" s="107" t="s">
        <v>2519</v>
      </c>
      <c r="G1403" s="107">
        <v>2006</v>
      </c>
      <c r="H1403" s="182"/>
      <c r="I1403" s="182"/>
      <c r="J1403" s="107" t="s">
        <v>42</v>
      </c>
      <c r="K1403" s="182" t="s">
        <v>1510</v>
      </c>
      <c r="L1403" s="187" t="s">
        <v>7962</v>
      </c>
      <c r="M1403" s="187" t="s">
        <v>7962</v>
      </c>
      <c r="N1403" s="182" t="s">
        <v>26</v>
      </c>
      <c r="O1403" s="182" t="s">
        <v>1510</v>
      </c>
      <c r="P1403" s="108"/>
      <c r="Q1403" s="108"/>
      <c r="R1403" s="108"/>
      <c r="S1403" s="107" t="s">
        <v>2710</v>
      </c>
    </row>
    <row r="1404" spans="1:19">
      <c r="A1404" s="103">
        <v>1403</v>
      </c>
      <c r="B1404" s="107" t="s">
        <v>357</v>
      </c>
      <c r="C1404" s="184" t="s">
        <v>358</v>
      </c>
      <c r="D1404" s="89" t="s">
        <v>19</v>
      </c>
      <c r="E1404" s="107" t="s">
        <v>2617</v>
      </c>
      <c r="F1404" s="107" t="s">
        <v>2519</v>
      </c>
      <c r="G1404" s="107">
        <v>2006</v>
      </c>
      <c r="H1404" s="182"/>
      <c r="I1404" s="182"/>
      <c r="J1404" s="107" t="s">
        <v>42</v>
      </c>
      <c r="K1404" s="182" t="s">
        <v>1510</v>
      </c>
      <c r="L1404" s="187" t="s">
        <v>7963</v>
      </c>
      <c r="M1404" s="187" t="s">
        <v>7963</v>
      </c>
      <c r="N1404" s="182" t="s">
        <v>26</v>
      </c>
      <c r="O1404" s="182" t="s">
        <v>1510</v>
      </c>
      <c r="P1404" s="108"/>
      <c r="Q1404" s="108"/>
      <c r="R1404" s="108"/>
      <c r="S1404" s="107" t="s">
        <v>2710</v>
      </c>
    </row>
    <row r="1405" spans="1:19">
      <c r="A1405" s="103">
        <v>1404</v>
      </c>
      <c r="B1405" s="107" t="s">
        <v>357</v>
      </c>
      <c r="C1405" s="184" t="s">
        <v>358</v>
      </c>
      <c r="D1405" s="89" t="s">
        <v>19</v>
      </c>
      <c r="E1405" s="107" t="s">
        <v>2617</v>
      </c>
      <c r="F1405" s="107" t="s">
        <v>2519</v>
      </c>
      <c r="G1405" s="107">
        <v>2007</v>
      </c>
      <c r="H1405" s="182"/>
      <c r="I1405" s="182"/>
      <c r="J1405" s="107" t="s">
        <v>42</v>
      </c>
      <c r="K1405" s="182" t="s">
        <v>1510</v>
      </c>
      <c r="L1405" s="187" t="s">
        <v>7964</v>
      </c>
      <c r="M1405" s="187" t="s">
        <v>7964</v>
      </c>
      <c r="N1405" s="182" t="s">
        <v>26</v>
      </c>
      <c r="O1405" s="182" t="s">
        <v>1510</v>
      </c>
      <c r="P1405" s="108"/>
      <c r="Q1405" s="108"/>
      <c r="R1405" s="108"/>
      <c r="S1405" s="107" t="s">
        <v>2710</v>
      </c>
    </row>
    <row r="1406" spans="1:19">
      <c r="A1406" s="103">
        <v>1405</v>
      </c>
      <c r="B1406" s="107" t="s">
        <v>357</v>
      </c>
      <c r="C1406" s="184" t="s">
        <v>358</v>
      </c>
      <c r="D1406" s="89" t="s">
        <v>19</v>
      </c>
      <c r="E1406" s="107" t="s">
        <v>2617</v>
      </c>
      <c r="F1406" s="107" t="s">
        <v>2519</v>
      </c>
      <c r="G1406" s="107">
        <v>2005</v>
      </c>
      <c r="H1406" s="182"/>
      <c r="I1406" s="182"/>
      <c r="J1406" s="107" t="s">
        <v>42</v>
      </c>
      <c r="K1406" s="182" t="s">
        <v>1510</v>
      </c>
      <c r="L1406" s="187" t="s">
        <v>7965</v>
      </c>
      <c r="M1406" s="187" t="s">
        <v>7965</v>
      </c>
      <c r="N1406" s="182" t="s">
        <v>26</v>
      </c>
      <c r="O1406" s="182" t="s">
        <v>1510</v>
      </c>
      <c r="P1406" s="108"/>
      <c r="Q1406" s="108"/>
      <c r="R1406" s="108"/>
      <c r="S1406" s="107" t="s">
        <v>2710</v>
      </c>
    </row>
    <row r="1407" spans="1:19">
      <c r="A1407" s="103">
        <v>1406</v>
      </c>
      <c r="B1407" s="107" t="s">
        <v>357</v>
      </c>
      <c r="C1407" s="184" t="s">
        <v>358</v>
      </c>
      <c r="D1407" s="89" t="s">
        <v>19</v>
      </c>
      <c r="E1407" s="107" t="s">
        <v>7966</v>
      </c>
      <c r="F1407" s="107" t="s">
        <v>2519</v>
      </c>
      <c r="G1407" s="107">
        <v>2005</v>
      </c>
      <c r="H1407" s="182"/>
      <c r="I1407" s="182"/>
      <c r="J1407" s="107" t="s">
        <v>42</v>
      </c>
      <c r="K1407" s="182" t="s">
        <v>1510</v>
      </c>
      <c r="L1407" s="187" t="s">
        <v>7967</v>
      </c>
      <c r="M1407" s="187" t="s">
        <v>7967</v>
      </c>
      <c r="N1407" s="182" t="s">
        <v>26</v>
      </c>
      <c r="O1407" s="182" t="s">
        <v>1510</v>
      </c>
      <c r="P1407" s="108"/>
      <c r="Q1407" s="108"/>
      <c r="R1407" s="108"/>
      <c r="S1407" s="107" t="s">
        <v>2710</v>
      </c>
    </row>
    <row r="1408" spans="1:19">
      <c r="A1408" s="103">
        <v>1407</v>
      </c>
      <c r="B1408" s="107" t="s">
        <v>357</v>
      </c>
      <c r="C1408" s="184" t="s">
        <v>358</v>
      </c>
      <c r="D1408" s="89" t="s">
        <v>19</v>
      </c>
      <c r="E1408" s="107" t="s">
        <v>2618</v>
      </c>
      <c r="F1408" s="107" t="s">
        <v>2519</v>
      </c>
      <c r="G1408" s="107">
        <v>2005</v>
      </c>
      <c r="H1408" s="182"/>
      <c r="I1408" s="182"/>
      <c r="J1408" s="107" t="s">
        <v>42</v>
      </c>
      <c r="K1408" s="182" t="s">
        <v>1510</v>
      </c>
      <c r="L1408" s="187" t="s">
        <v>7968</v>
      </c>
      <c r="M1408" s="187" t="s">
        <v>7968</v>
      </c>
      <c r="N1408" s="182" t="s">
        <v>26</v>
      </c>
      <c r="O1408" s="182" t="s">
        <v>1510</v>
      </c>
      <c r="P1408" s="108"/>
      <c r="Q1408" s="108"/>
      <c r="R1408" s="108"/>
      <c r="S1408" s="107" t="s">
        <v>2710</v>
      </c>
    </row>
    <row r="1409" spans="1:19">
      <c r="A1409" s="103">
        <v>1408</v>
      </c>
      <c r="B1409" s="107" t="s">
        <v>357</v>
      </c>
      <c r="C1409" s="184" t="s">
        <v>358</v>
      </c>
      <c r="D1409" s="89" t="s">
        <v>19</v>
      </c>
      <c r="E1409" s="107" t="s">
        <v>7969</v>
      </c>
      <c r="F1409" s="107" t="s">
        <v>2519</v>
      </c>
      <c r="G1409" s="107">
        <v>2007</v>
      </c>
      <c r="H1409" s="182"/>
      <c r="I1409" s="182"/>
      <c r="J1409" s="107" t="s">
        <v>42</v>
      </c>
      <c r="K1409" s="182" t="s">
        <v>1510</v>
      </c>
      <c r="L1409" s="187" t="s">
        <v>7970</v>
      </c>
      <c r="M1409" s="187" t="s">
        <v>7970</v>
      </c>
      <c r="N1409" s="182" t="s">
        <v>26</v>
      </c>
      <c r="O1409" s="182" t="s">
        <v>1510</v>
      </c>
      <c r="P1409" s="108"/>
      <c r="Q1409" s="108"/>
      <c r="R1409" s="108"/>
      <c r="S1409" s="107" t="s">
        <v>2710</v>
      </c>
    </row>
    <row r="1410" spans="1:19">
      <c r="A1410" s="103">
        <v>1409</v>
      </c>
      <c r="B1410" s="107" t="s">
        <v>357</v>
      </c>
      <c r="C1410" s="184" t="s">
        <v>358</v>
      </c>
      <c r="D1410" s="89" t="s">
        <v>19</v>
      </c>
      <c r="E1410" s="107" t="s">
        <v>7969</v>
      </c>
      <c r="F1410" s="107" t="s">
        <v>2519</v>
      </c>
      <c r="G1410" s="107">
        <v>2007</v>
      </c>
      <c r="H1410" s="182"/>
      <c r="I1410" s="182"/>
      <c r="J1410" s="107" t="s">
        <v>42</v>
      </c>
      <c r="K1410" s="182" t="s">
        <v>1510</v>
      </c>
      <c r="L1410" s="187" t="s">
        <v>7971</v>
      </c>
      <c r="M1410" s="187" t="s">
        <v>7971</v>
      </c>
      <c r="N1410" s="182" t="s">
        <v>26</v>
      </c>
      <c r="O1410" s="182" t="s">
        <v>1510</v>
      </c>
      <c r="P1410" s="108"/>
      <c r="Q1410" s="108"/>
      <c r="R1410" s="108"/>
      <c r="S1410" s="107" t="s">
        <v>2710</v>
      </c>
    </row>
    <row r="1411" spans="1:19">
      <c r="A1411" s="103">
        <v>1410</v>
      </c>
      <c r="B1411" s="107" t="s">
        <v>357</v>
      </c>
      <c r="C1411" s="184" t="s">
        <v>358</v>
      </c>
      <c r="D1411" s="89" t="s">
        <v>19</v>
      </c>
      <c r="E1411" s="107" t="s">
        <v>7969</v>
      </c>
      <c r="F1411" s="107" t="s">
        <v>2519</v>
      </c>
      <c r="G1411" s="107">
        <v>2007</v>
      </c>
      <c r="H1411" s="182"/>
      <c r="I1411" s="182"/>
      <c r="J1411" s="107" t="s">
        <v>42</v>
      </c>
      <c r="K1411" s="182" t="s">
        <v>1510</v>
      </c>
      <c r="L1411" s="187" t="s">
        <v>7972</v>
      </c>
      <c r="M1411" s="187" t="s">
        <v>7972</v>
      </c>
      <c r="N1411" s="182" t="s">
        <v>26</v>
      </c>
      <c r="O1411" s="182" t="s">
        <v>1510</v>
      </c>
      <c r="P1411" s="108"/>
      <c r="Q1411" s="108"/>
      <c r="R1411" s="108"/>
      <c r="S1411" s="107" t="s">
        <v>2710</v>
      </c>
    </row>
    <row r="1412" spans="1:19">
      <c r="A1412" s="103">
        <v>1411</v>
      </c>
      <c r="B1412" s="107" t="s">
        <v>357</v>
      </c>
      <c r="C1412" s="184" t="s">
        <v>358</v>
      </c>
      <c r="D1412" s="89" t="s">
        <v>19</v>
      </c>
      <c r="E1412" s="107" t="s">
        <v>7969</v>
      </c>
      <c r="F1412" s="107" t="s">
        <v>2519</v>
      </c>
      <c r="G1412" s="107">
        <v>2007</v>
      </c>
      <c r="H1412" s="182"/>
      <c r="I1412" s="182"/>
      <c r="J1412" s="107" t="s">
        <v>42</v>
      </c>
      <c r="K1412" s="182" t="s">
        <v>1510</v>
      </c>
      <c r="L1412" s="187" t="s">
        <v>7973</v>
      </c>
      <c r="M1412" s="187" t="s">
        <v>7973</v>
      </c>
      <c r="N1412" s="182" t="s">
        <v>26</v>
      </c>
      <c r="O1412" s="182" t="s">
        <v>1510</v>
      </c>
      <c r="P1412" s="108"/>
      <c r="Q1412" s="108"/>
      <c r="R1412" s="108"/>
      <c r="S1412" s="107" t="s">
        <v>2710</v>
      </c>
    </row>
    <row r="1413" spans="1:19">
      <c r="A1413" s="103">
        <v>1412</v>
      </c>
      <c r="B1413" s="107" t="s">
        <v>357</v>
      </c>
      <c r="C1413" s="184" t="s">
        <v>358</v>
      </c>
      <c r="D1413" s="89" t="s">
        <v>19</v>
      </c>
      <c r="E1413" s="107" t="s">
        <v>7969</v>
      </c>
      <c r="F1413" s="107" t="s">
        <v>2519</v>
      </c>
      <c r="G1413" s="107">
        <v>2007</v>
      </c>
      <c r="H1413" s="182"/>
      <c r="I1413" s="182"/>
      <c r="J1413" s="107" t="s">
        <v>42</v>
      </c>
      <c r="K1413" s="182" t="s">
        <v>1510</v>
      </c>
      <c r="L1413" s="187" t="s">
        <v>7974</v>
      </c>
      <c r="M1413" s="187" t="s">
        <v>7974</v>
      </c>
      <c r="N1413" s="182" t="s">
        <v>26</v>
      </c>
      <c r="O1413" s="182" t="s">
        <v>1510</v>
      </c>
      <c r="P1413" s="108"/>
      <c r="Q1413" s="108"/>
      <c r="R1413" s="108"/>
      <c r="S1413" s="107" t="s">
        <v>2710</v>
      </c>
    </row>
    <row r="1414" spans="1:19">
      <c r="A1414" s="103">
        <v>1413</v>
      </c>
      <c r="B1414" s="107" t="s">
        <v>357</v>
      </c>
      <c r="C1414" s="184" t="s">
        <v>358</v>
      </c>
      <c r="D1414" s="89" t="s">
        <v>19</v>
      </c>
      <c r="E1414" s="107" t="s">
        <v>7969</v>
      </c>
      <c r="F1414" s="107" t="s">
        <v>2519</v>
      </c>
      <c r="G1414" s="107">
        <v>2007</v>
      </c>
      <c r="H1414" s="182"/>
      <c r="I1414" s="182"/>
      <c r="J1414" s="107" t="s">
        <v>42</v>
      </c>
      <c r="K1414" s="182" t="s">
        <v>1510</v>
      </c>
      <c r="L1414" s="187" t="s">
        <v>7975</v>
      </c>
      <c r="M1414" s="187" t="s">
        <v>7975</v>
      </c>
      <c r="N1414" s="182" t="s">
        <v>26</v>
      </c>
      <c r="O1414" s="182" t="s">
        <v>1510</v>
      </c>
      <c r="P1414" s="108"/>
      <c r="Q1414" s="108"/>
      <c r="R1414" s="108"/>
      <c r="S1414" s="107" t="s">
        <v>2710</v>
      </c>
    </row>
    <row r="1415" spans="1:19">
      <c r="A1415" s="103">
        <v>1414</v>
      </c>
      <c r="B1415" s="107" t="s">
        <v>357</v>
      </c>
      <c r="C1415" s="184" t="s">
        <v>358</v>
      </c>
      <c r="D1415" s="89" t="s">
        <v>19</v>
      </c>
      <c r="E1415" s="107" t="s">
        <v>7969</v>
      </c>
      <c r="F1415" s="107" t="s">
        <v>2519</v>
      </c>
      <c r="G1415" s="107">
        <v>2007</v>
      </c>
      <c r="H1415" s="182"/>
      <c r="I1415" s="182"/>
      <c r="J1415" s="107" t="s">
        <v>42</v>
      </c>
      <c r="K1415" s="182" t="s">
        <v>1510</v>
      </c>
      <c r="L1415" s="187" t="s">
        <v>7976</v>
      </c>
      <c r="M1415" s="187" t="s">
        <v>7976</v>
      </c>
      <c r="N1415" s="182" t="s">
        <v>26</v>
      </c>
      <c r="O1415" s="182" t="s">
        <v>1510</v>
      </c>
      <c r="P1415" s="108"/>
      <c r="Q1415" s="108"/>
      <c r="R1415" s="108"/>
      <c r="S1415" s="107" t="s">
        <v>2710</v>
      </c>
    </row>
    <row r="1416" spans="1:19">
      <c r="A1416" s="103">
        <v>1415</v>
      </c>
      <c r="B1416" s="107" t="s">
        <v>357</v>
      </c>
      <c r="C1416" s="184" t="s">
        <v>358</v>
      </c>
      <c r="D1416" s="89" t="s">
        <v>19</v>
      </c>
      <c r="E1416" s="107" t="s">
        <v>7969</v>
      </c>
      <c r="F1416" s="107" t="s">
        <v>2519</v>
      </c>
      <c r="G1416" s="107">
        <v>2007</v>
      </c>
      <c r="H1416" s="182"/>
      <c r="I1416" s="182"/>
      <c r="J1416" s="107" t="s">
        <v>42</v>
      </c>
      <c r="K1416" s="182" t="s">
        <v>1510</v>
      </c>
      <c r="L1416" s="187" t="s">
        <v>7977</v>
      </c>
      <c r="M1416" s="187" t="s">
        <v>7977</v>
      </c>
      <c r="N1416" s="182" t="s">
        <v>26</v>
      </c>
      <c r="O1416" s="182" t="s">
        <v>1510</v>
      </c>
      <c r="P1416" s="108"/>
      <c r="Q1416" s="108"/>
      <c r="R1416" s="108"/>
      <c r="S1416" s="107" t="s">
        <v>2710</v>
      </c>
    </row>
    <row r="1417" spans="1:19">
      <c r="A1417" s="103">
        <v>1416</v>
      </c>
      <c r="B1417" s="107" t="s">
        <v>357</v>
      </c>
      <c r="C1417" s="184" t="s">
        <v>358</v>
      </c>
      <c r="D1417" s="89" t="s">
        <v>19</v>
      </c>
      <c r="E1417" s="107" t="s">
        <v>7969</v>
      </c>
      <c r="F1417" s="107" t="s">
        <v>2519</v>
      </c>
      <c r="G1417" s="107">
        <v>2007</v>
      </c>
      <c r="H1417" s="182"/>
      <c r="I1417" s="182"/>
      <c r="J1417" s="107" t="s">
        <v>42</v>
      </c>
      <c r="K1417" s="182" t="s">
        <v>1510</v>
      </c>
      <c r="L1417" s="187" t="s">
        <v>7978</v>
      </c>
      <c r="M1417" s="187" t="s">
        <v>7978</v>
      </c>
      <c r="N1417" s="182" t="s">
        <v>26</v>
      </c>
      <c r="O1417" s="182" t="s">
        <v>1510</v>
      </c>
      <c r="P1417" s="108"/>
      <c r="Q1417" s="108"/>
      <c r="R1417" s="108"/>
      <c r="S1417" s="107" t="s">
        <v>2710</v>
      </c>
    </row>
    <row r="1418" spans="1:19">
      <c r="A1418" s="103">
        <v>1417</v>
      </c>
      <c r="B1418" s="107" t="s">
        <v>357</v>
      </c>
      <c r="C1418" s="184" t="s">
        <v>358</v>
      </c>
      <c r="D1418" s="89" t="s">
        <v>19</v>
      </c>
      <c r="E1418" s="107" t="s">
        <v>7969</v>
      </c>
      <c r="F1418" s="107" t="s">
        <v>2519</v>
      </c>
      <c r="G1418" s="107">
        <v>2007</v>
      </c>
      <c r="H1418" s="182"/>
      <c r="I1418" s="182"/>
      <c r="J1418" s="107" t="s">
        <v>42</v>
      </c>
      <c r="K1418" s="182" t="s">
        <v>1510</v>
      </c>
      <c r="L1418" s="187" t="s">
        <v>7979</v>
      </c>
      <c r="M1418" s="187" t="s">
        <v>7979</v>
      </c>
      <c r="N1418" s="182" t="s">
        <v>26</v>
      </c>
      <c r="O1418" s="182" t="s">
        <v>1510</v>
      </c>
      <c r="P1418" s="108"/>
      <c r="Q1418" s="108"/>
      <c r="R1418" s="108"/>
      <c r="S1418" s="107" t="s">
        <v>2710</v>
      </c>
    </row>
    <row r="1419" spans="1:19">
      <c r="A1419" s="103">
        <v>1418</v>
      </c>
      <c r="B1419" s="107" t="s">
        <v>357</v>
      </c>
      <c r="C1419" s="184" t="s">
        <v>358</v>
      </c>
      <c r="D1419" s="89" t="s">
        <v>19</v>
      </c>
      <c r="E1419" s="107" t="s">
        <v>7969</v>
      </c>
      <c r="F1419" s="107" t="s">
        <v>2519</v>
      </c>
      <c r="G1419" s="107">
        <v>2007</v>
      </c>
      <c r="H1419" s="182"/>
      <c r="I1419" s="182"/>
      <c r="J1419" s="107" t="s">
        <v>42</v>
      </c>
      <c r="K1419" s="182" t="s">
        <v>1510</v>
      </c>
      <c r="L1419" s="187" t="s">
        <v>7980</v>
      </c>
      <c r="M1419" s="187" t="s">
        <v>7980</v>
      </c>
      <c r="N1419" s="182" t="s">
        <v>26</v>
      </c>
      <c r="O1419" s="182" t="s">
        <v>1510</v>
      </c>
      <c r="P1419" s="108"/>
      <c r="Q1419" s="108"/>
      <c r="R1419" s="108"/>
      <c r="S1419" s="107" t="s">
        <v>2710</v>
      </c>
    </row>
    <row r="1420" spans="1:19">
      <c r="A1420" s="103">
        <v>1419</v>
      </c>
      <c r="B1420" s="107" t="s">
        <v>357</v>
      </c>
      <c r="C1420" s="184" t="s">
        <v>358</v>
      </c>
      <c r="D1420" s="89" t="s">
        <v>19</v>
      </c>
      <c r="E1420" s="107" t="s">
        <v>7969</v>
      </c>
      <c r="F1420" s="107" t="s">
        <v>2519</v>
      </c>
      <c r="G1420" s="107">
        <v>2007</v>
      </c>
      <c r="H1420" s="182"/>
      <c r="I1420" s="182"/>
      <c r="J1420" s="107" t="s">
        <v>42</v>
      </c>
      <c r="K1420" s="182" t="s">
        <v>1510</v>
      </c>
      <c r="L1420" s="187" t="s">
        <v>7981</v>
      </c>
      <c r="M1420" s="187" t="s">
        <v>7981</v>
      </c>
      <c r="N1420" s="182" t="s">
        <v>26</v>
      </c>
      <c r="O1420" s="182" t="s">
        <v>1510</v>
      </c>
      <c r="P1420" s="108"/>
      <c r="Q1420" s="108"/>
      <c r="R1420" s="108"/>
      <c r="S1420" s="107" t="s">
        <v>2710</v>
      </c>
    </row>
    <row r="1421" spans="1:19">
      <c r="A1421" s="103">
        <v>1420</v>
      </c>
      <c r="B1421" s="107" t="s">
        <v>357</v>
      </c>
      <c r="C1421" s="184" t="s">
        <v>358</v>
      </c>
      <c r="D1421" s="89" t="s">
        <v>19</v>
      </c>
      <c r="E1421" s="107" t="s">
        <v>7969</v>
      </c>
      <c r="F1421" s="107" t="s">
        <v>2519</v>
      </c>
      <c r="G1421" s="107">
        <v>2007</v>
      </c>
      <c r="H1421" s="182"/>
      <c r="I1421" s="182"/>
      <c r="J1421" s="107" t="s">
        <v>42</v>
      </c>
      <c r="K1421" s="182" t="s">
        <v>1510</v>
      </c>
      <c r="L1421" s="187" t="s">
        <v>7982</v>
      </c>
      <c r="M1421" s="187" t="s">
        <v>7982</v>
      </c>
      <c r="N1421" s="182" t="s">
        <v>26</v>
      </c>
      <c r="O1421" s="182" t="s">
        <v>1510</v>
      </c>
      <c r="P1421" s="108"/>
      <c r="Q1421" s="108"/>
      <c r="R1421" s="108"/>
      <c r="S1421" s="107" t="s">
        <v>2710</v>
      </c>
    </row>
    <row r="1422" spans="1:19">
      <c r="A1422" s="103">
        <v>1421</v>
      </c>
      <c r="B1422" s="107" t="s">
        <v>357</v>
      </c>
      <c r="C1422" s="184" t="s">
        <v>358</v>
      </c>
      <c r="D1422" s="89" t="s">
        <v>19</v>
      </c>
      <c r="E1422" s="107" t="s">
        <v>7969</v>
      </c>
      <c r="F1422" s="107" t="s">
        <v>2519</v>
      </c>
      <c r="G1422" s="107">
        <v>2007</v>
      </c>
      <c r="H1422" s="182"/>
      <c r="I1422" s="182"/>
      <c r="J1422" s="107" t="s">
        <v>42</v>
      </c>
      <c r="K1422" s="182" t="s">
        <v>1510</v>
      </c>
      <c r="L1422" s="187" t="s">
        <v>7983</v>
      </c>
      <c r="M1422" s="187" t="s">
        <v>7983</v>
      </c>
      <c r="N1422" s="182" t="s">
        <v>26</v>
      </c>
      <c r="O1422" s="182" t="s">
        <v>1510</v>
      </c>
      <c r="P1422" s="108"/>
      <c r="Q1422" s="108"/>
      <c r="R1422" s="108"/>
      <c r="S1422" s="107" t="s">
        <v>2710</v>
      </c>
    </row>
    <row r="1423" spans="1:19">
      <c r="A1423" s="103">
        <v>1422</v>
      </c>
      <c r="B1423" s="107" t="s">
        <v>357</v>
      </c>
      <c r="C1423" s="184" t="s">
        <v>358</v>
      </c>
      <c r="D1423" s="89" t="s">
        <v>19</v>
      </c>
      <c r="E1423" s="107" t="s">
        <v>7969</v>
      </c>
      <c r="F1423" s="107" t="s">
        <v>2519</v>
      </c>
      <c r="G1423" s="107">
        <v>2007</v>
      </c>
      <c r="H1423" s="182"/>
      <c r="I1423" s="182"/>
      <c r="J1423" s="107" t="s">
        <v>42</v>
      </c>
      <c r="K1423" s="182" t="s">
        <v>1510</v>
      </c>
      <c r="L1423" s="187" t="s">
        <v>7984</v>
      </c>
      <c r="M1423" s="187" t="s">
        <v>7984</v>
      </c>
      <c r="N1423" s="182" t="s">
        <v>26</v>
      </c>
      <c r="O1423" s="182" t="s">
        <v>1510</v>
      </c>
      <c r="P1423" s="108"/>
      <c r="Q1423" s="108"/>
      <c r="R1423" s="108"/>
      <c r="S1423" s="107" t="s">
        <v>2710</v>
      </c>
    </row>
    <row r="1424" spans="1:19">
      <c r="A1424" s="103">
        <v>1423</v>
      </c>
      <c r="B1424" s="107" t="s">
        <v>357</v>
      </c>
      <c r="C1424" s="184" t="s">
        <v>358</v>
      </c>
      <c r="D1424" s="89" t="s">
        <v>19</v>
      </c>
      <c r="E1424" s="107" t="s">
        <v>7969</v>
      </c>
      <c r="F1424" s="107" t="s">
        <v>2519</v>
      </c>
      <c r="G1424" s="107">
        <v>2007</v>
      </c>
      <c r="H1424" s="182"/>
      <c r="I1424" s="182"/>
      <c r="J1424" s="107" t="s">
        <v>42</v>
      </c>
      <c r="K1424" s="182" t="s">
        <v>1510</v>
      </c>
      <c r="L1424" s="187" t="s">
        <v>7985</v>
      </c>
      <c r="M1424" s="187" t="s">
        <v>7985</v>
      </c>
      <c r="N1424" s="182" t="s">
        <v>26</v>
      </c>
      <c r="O1424" s="182" t="s">
        <v>1510</v>
      </c>
      <c r="P1424" s="108"/>
      <c r="Q1424" s="108"/>
      <c r="R1424" s="108"/>
      <c r="S1424" s="107" t="s">
        <v>2710</v>
      </c>
    </row>
    <row r="1425" spans="1:19">
      <c r="A1425" s="103">
        <v>1424</v>
      </c>
      <c r="B1425" s="107" t="s">
        <v>357</v>
      </c>
      <c r="C1425" s="184" t="s">
        <v>358</v>
      </c>
      <c r="D1425" s="89" t="s">
        <v>19</v>
      </c>
      <c r="E1425" s="107" t="s">
        <v>7969</v>
      </c>
      <c r="F1425" s="107" t="s">
        <v>2519</v>
      </c>
      <c r="G1425" s="107">
        <v>2007</v>
      </c>
      <c r="H1425" s="182"/>
      <c r="I1425" s="182"/>
      <c r="J1425" s="107" t="s">
        <v>42</v>
      </c>
      <c r="K1425" s="182" t="s">
        <v>1510</v>
      </c>
      <c r="L1425" s="187" t="s">
        <v>7986</v>
      </c>
      <c r="M1425" s="187" t="s">
        <v>7986</v>
      </c>
      <c r="N1425" s="182" t="s">
        <v>26</v>
      </c>
      <c r="O1425" s="182" t="s">
        <v>1510</v>
      </c>
      <c r="P1425" s="108"/>
      <c r="Q1425" s="108"/>
      <c r="R1425" s="108"/>
      <c r="S1425" s="107" t="s">
        <v>2710</v>
      </c>
    </row>
    <row r="1426" spans="1:19">
      <c r="A1426" s="103">
        <v>1425</v>
      </c>
      <c r="B1426" s="107" t="s">
        <v>357</v>
      </c>
      <c r="C1426" s="184" t="s">
        <v>358</v>
      </c>
      <c r="D1426" s="89" t="s">
        <v>19</v>
      </c>
      <c r="E1426" s="107" t="s">
        <v>7969</v>
      </c>
      <c r="F1426" s="107" t="s">
        <v>2519</v>
      </c>
      <c r="G1426" s="107">
        <v>2007</v>
      </c>
      <c r="H1426" s="182"/>
      <c r="I1426" s="182"/>
      <c r="J1426" s="107" t="s">
        <v>42</v>
      </c>
      <c r="K1426" s="182" t="s">
        <v>1510</v>
      </c>
      <c r="L1426" s="187" t="s">
        <v>7987</v>
      </c>
      <c r="M1426" s="187" t="s">
        <v>7987</v>
      </c>
      <c r="N1426" s="182" t="s">
        <v>26</v>
      </c>
      <c r="O1426" s="182" t="s">
        <v>1510</v>
      </c>
      <c r="P1426" s="108"/>
      <c r="Q1426" s="108"/>
      <c r="R1426" s="108"/>
      <c r="S1426" s="107" t="s">
        <v>2710</v>
      </c>
    </row>
    <row r="1427" spans="1:19">
      <c r="A1427" s="103">
        <v>1426</v>
      </c>
      <c r="B1427" s="107" t="s">
        <v>357</v>
      </c>
      <c r="C1427" s="184" t="s">
        <v>358</v>
      </c>
      <c r="D1427" s="89" t="s">
        <v>19</v>
      </c>
      <c r="E1427" s="107" t="s">
        <v>7969</v>
      </c>
      <c r="F1427" s="107" t="s">
        <v>2519</v>
      </c>
      <c r="G1427" s="107">
        <v>2007</v>
      </c>
      <c r="H1427" s="182"/>
      <c r="I1427" s="182"/>
      <c r="J1427" s="107" t="s">
        <v>42</v>
      </c>
      <c r="K1427" s="182" t="s">
        <v>1510</v>
      </c>
      <c r="L1427" s="187" t="s">
        <v>7988</v>
      </c>
      <c r="M1427" s="187" t="s">
        <v>7988</v>
      </c>
      <c r="N1427" s="182" t="s">
        <v>26</v>
      </c>
      <c r="O1427" s="182" t="s">
        <v>1510</v>
      </c>
      <c r="P1427" s="108"/>
      <c r="Q1427" s="108"/>
      <c r="R1427" s="108"/>
      <c r="S1427" s="107" t="s">
        <v>2710</v>
      </c>
    </row>
    <row r="1428" spans="1:19">
      <c r="A1428" s="103">
        <v>1427</v>
      </c>
      <c r="B1428" s="107" t="s">
        <v>357</v>
      </c>
      <c r="C1428" s="184" t="s">
        <v>358</v>
      </c>
      <c r="D1428" s="89" t="s">
        <v>19</v>
      </c>
      <c r="E1428" s="107" t="s">
        <v>7989</v>
      </c>
      <c r="F1428" s="107" t="s">
        <v>2519</v>
      </c>
      <c r="G1428" s="107">
        <v>2006</v>
      </c>
      <c r="H1428" s="182"/>
      <c r="I1428" s="182"/>
      <c r="J1428" s="107" t="s">
        <v>42</v>
      </c>
      <c r="K1428" s="182" t="s">
        <v>1510</v>
      </c>
      <c r="L1428" s="187" t="s">
        <v>7990</v>
      </c>
      <c r="M1428" s="187" t="s">
        <v>7990</v>
      </c>
      <c r="N1428" s="182" t="s">
        <v>26</v>
      </c>
      <c r="O1428" s="182" t="s">
        <v>1510</v>
      </c>
      <c r="P1428" s="108"/>
      <c r="Q1428" s="108"/>
      <c r="R1428" s="108"/>
      <c r="S1428" s="107" t="s">
        <v>2710</v>
      </c>
    </row>
    <row r="1429" spans="1:19">
      <c r="A1429" s="103">
        <v>1428</v>
      </c>
      <c r="B1429" s="107" t="s">
        <v>357</v>
      </c>
      <c r="C1429" s="184" t="s">
        <v>358</v>
      </c>
      <c r="D1429" s="89" t="s">
        <v>19</v>
      </c>
      <c r="E1429" s="107" t="s">
        <v>7989</v>
      </c>
      <c r="F1429" s="107" t="s">
        <v>2519</v>
      </c>
      <c r="G1429" s="107">
        <v>2006</v>
      </c>
      <c r="H1429" s="182"/>
      <c r="I1429" s="182"/>
      <c r="J1429" s="107" t="s">
        <v>42</v>
      </c>
      <c r="K1429" s="182" t="s">
        <v>1510</v>
      </c>
      <c r="L1429" s="187" t="s">
        <v>7991</v>
      </c>
      <c r="M1429" s="187" t="s">
        <v>7991</v>
      </c>
      <c r="N1429" s="182" t="s">
        <v>26</v>
      </c>
      <c r="O1429" s="182" t="s">
        <v>1510</v>
      </c>
      <c r="P1429" s="108"/>
      <c r="Q1429" s="108"/>
      <c r="R1429" s="108"/>
      <c r="S1429" s="107" t="s">
        <v>2710</v>
      </c>
    </row>
    <row r="1430" spans="1:19">
      <c r="A1430" s="103">
        <v>1429</v>
      </c>
      <c r="B1430" s="107" t="s">
        <v>357</v>
      </c>
      <c r="C1430" s="184" t="s">
        <v>358</v>
      </c>
      <c r="D1430" s="89" t="s">
        <v>19</v>
      </c>
      <c r="E1430" s="107" t="s">
        <v>7989</v>
      </c>
      <c r="F1430" s="107" t="s">
        <v>2519</v>
      </c>
      <c r="G1430" s="107">
        <v>2006</v>
      </c>
      <c r="H1430" s="182"/>
      <c r="I1430" s="182"/>
      <c r="J1430" s="107" t="s">
        <v>42</v>
      </c>
      <c r="K1430" s="182" t="s">
        <v>1510</v>
      </c>
      <c r="L1430" s="187" t="s">
        <v>7992</v>
      </c>
      <c r="M1430" s="187" t="s">
        <v>7992</v>
      </c>
      <c r="N1430" s="182" t="s">
        <v>26</v>
      </c>
      <c r="O1430" s="182" t="s">
        <v>1510</v>
      </c>
      <c r="P1430" s="108"/>
      <c r="Q1430" s="108"/>
      <c r="R1430" s="108"/>
      <c r="S1430" s="107" t="s">
        <v>2710</v>
      </c>
    </row>
    <row r="1431" spans="1:19">
      <c r="A1431" s="103">
        <v>1430</v>
      </c>
      <c r="B1431" s="107" t="s">
        <v>357</v>
      </c>
      <c r="C1431" s="184" t="s">
        <v>358</v>
      </c>
      <c r="D1431" s="89" t="s">
        <v>19</v>
      </c>
      <c r="E1431" s="107" t="s">
        <v>7989</v>
      </c>
      <c r="F1431" s="107" t="s">
        <v>2519</v>
      </c>
      <c r="G1431" s="107">
        <v>2007</v>
      </c>
      <c r="H1431" s="182"/>
      <c r="I1431" s="182"/>
      <c r="J1431" s="107" t="s">
        <v>42</v>
      </c>
      <c r="K1431" s="182" t="s">
        <v>1510</v>
      </c>
      <c r="L1431" s="187" t="s">
        <v>7993</v>
      </c>
      <c r="M1431" s="187" t="s">
        <v>7993</v>
      </c>
      <c r="N1431" s="182" t="s">
        <v>26</v>
      </c>
      <c r="O1431" s="182" t="s">
        <v>1510</v>
      </c>
      <c r="P1431" s="108"/>
      <c r="Q1431" s="108"/>
      <c r="R1431" s="108"/>
      <c r="S1431" s="107" t="s">
        <v>2710</v>
      </c>
    </row>
    <row r="1432" spans="1:19">
      <c r="A1432" s="103">
        <v>1431</v>
      </c>
      <c r="B1432" s="107" t="s">
        <v>357</v>
      </c>
      <c r="C1432" s="184" t="s">
        <v>358</v>
      </c>
      <c r="D1432" s="89" t="s">
        <v>19</v>
      </c>
      <c r="E1432" s="107" t="s">
        <v>7989</v>
      </c>
      <c r="F1432" s="107" t="s">
        <v>2519</v>
      </c>
      <c r="G1432" s="107">
        <v>2005</v>
      </c>
      <c r="H1432" s="182"/>
      <c r="I1432" s="182"/>
      <c r="J1432" s="107" t="s">
        <v>42</v>
      </c>
      <c r="K1432" s="182" t="s">
        <v>1510</v>
      </c>
      <c r="L1432" s="187" t="s">
        <v>7994</v>
      </c>
      <c r="M1432" s="187" t="s">
        <v>7994</v>
      </c>
      <c r="N1432" s="182" t="s">
        <v>26</v>
      </c>
      <c r="O1432" s="182" t="s">
        <v>1510</v>
      </c>
      <c r="P1432" s="108"/>
      <c r="Q1432" s="108"/>
      <c r="R1432" s="108"/>
      <c r="S1432" s="107" t="s">
        <v>2710</v>
      </c>
    </row>
    <row r="1433" spans="1:19">
      <c r="A1433" s="103">
        <v>1432</v>
      </c>
      <c r="B1433" s="107" t="s">
        <v>357</v>
      </c>
      <c r="C1433" s="184" t="s">
        <v>358</v>
      </c>
      <c r="D1433" s="89" t="s">
        <v>19</v>
      </c>
      <c r="E1433" s="107" t="s">
        <v>7989</v>
      </c>
      <c r="F1433" s="107" t="s">
        <v>2519</v>
      </c>
      <c r="G1433" s="107">
        <v>2005</v>
      </c>
      <c r="H1433" s="182"/>
      <c r="I1433" s="182"/>
      <c r="J1433" s="107" t="s">
        <v>42</v>
      </c>
      <c r="K1433" s="182" t="s">
        <v>1510</v>
      </c>
      <c r="L1433" s="187" t="s">
        <v>7995</v>
      </c>
      <c r="M1433" s="187" t="s">
        <v>7995</v>
      </c>
      <c r="N1433" s="182" t="s">
        <v>26</v>
      </c>
      <c r="O1433" s="182" t="s">
        <v>1510</v>
      </c>
      <c r="P1433" s="108"/>
      <c r="Q1433" s="108"/>
      <c r="R1433" s="108"/>
      <c r="S1433" s="107" t="s">
        <v>2710</v>
      </c>
    </row>
    <row r="1434" spans="1:19">
      <c r="A1434" s="103">
        <v>1433</v>
      </c>
      <c r="B1434" s="107" t="s">
        <v>357</v>
      </c>
      <c r="C1434" s="184" t="s">
        <v>358</v>
      </c>
      <c r="D1434" s="89" t="s">
        <v>19</v>
      </c>
      <c r="E1434" s="107" t="s">
        <v>2619</v>
      </c>
      <c r="F1434" s="107" t="s">
        <v>2519</v>
      </c>
      <c r="G1434" s="107">
        <v>2006</v>
      </c>
      <c r="H1434" s="182"/>
      <c r="I1434" s="182"/>
      <c r="J1434" s="107" t="s">
        <v>42</v>
      </c>
      <c r="K1434" s="182" t="s">
        <v>1510</v>
      </c>
      <c r="L1434" s="187" t="s">
        <v>7996</v>
      </c>
      <c r="M1434" s="187" t="s">
        <v>7996</v>
      </c>
      <c r="N1434" s="182" t="s">
        <v>26</v>
      </c>
      <c r="O1434" s="182" t="s">
        <v>1510</v>
      </c>
      <c r="P1434" s="108"/>
      <c r="Q1434" s="108"/>
      <c r="R1434" s="108"/>
      <c r="S1434" s="107" t="s">
        <v>2710</v>
      </c>
    </row>
    <row r="1435" spans="1:19">
      <c r="A1435" s="103">
        <v>1434</v>
      </c>
      <c r="B1435" s="107" t="s">
        <v>357</v>
      </c>
      <c r="C1435" s="184" t="s">
        <v>358</v>
      </c>
      <c r="D1435" s="89" t="s">
        <v>19</v>
      </c>
      <c r="E1435" s="107" t="s">
        <v>2619</v>
      </c>
      <c r="F1435" s="107" t="s">
        <v>2519</v>
      </c>
      <c r="G1435" s="107">
        <v>2007</v>
      </c>
      <c r="H1435" s="182"/>
      <c r="I1435" s="182"/>
      <c r="J1435" s="107" t="s">
        <v>42</v>
      </c>
      <c r="K1435" s="182" t="s">
        <v>1510</v>
      </c>
      <c r="L1435" s="187" t="s">
        <v>7997</v>
      </c>
      <c r="M1435" s="187" t="s">
        <v>7997</v>
      </c>
      <c r="N1435" s="182" t="s">
        <v>26</v>
      </c>
      <c r="O1435" s="182" t="s">
        <v>1510</v>
      </c>
      <c r="P1435" s="108"/>
      <c r="Q1435" s="108"/>
      <c r="R1435" s="108"/>
      <c r="S1435" s="107" t="s">
        <v>2710</v>
      </c>
    </row>
    <row r="1436" spans="1:19">
      <c r="A1436" s="103">
        <v>1435</v>
      </c>
      <c r="B1436" s="107" t="s">
        <v>357</v>
      </c>
      <c r="C1436" s="184" t="s">
        <v>358</v>
      </c>
      <c r="D1436" s="89" t="s">
        <v>19</v>
      </c>
      <c r="E1436" s="107" t="s">
        <v>2619</v>
      </c>
      <c r="F1436" s="107" t="s">
        <v>2519</v>
      </c>
      <c r="G1436" s="107">
        <v>2005</v>
      </c>
      <c r="H1436" s="182"/>
      <c r="I1436" s="182"/>
      <c r="J1436" s="107" t="s">
        <v>42</v>
      </c>
      <c r="K1436" s="182" t="s">
        <v>1510</v>
      </c>
      <c r="L1436" s="187" t="s">
        <v>7998</v>
      </c>
      <c r="M1436" s="187" t="s">
        <v>7998</v>
      </c>
      <c r="N1436" s="182" t="s">
        <v>26</v>
      </c>
      <c r="O1436" s="182" t="s">
        <v>1510</v>
      </c>
      <c r="P1436" s="108"/>
      <c r="Q1436" s="108"/>
      <c r="R1436" s="108"/>
      <c r="S1436" s="107" t="s">
        <v>2710</v>
      </c>
    </row>
    <row r="1437" spans="1:19">
      <c r="A1437" s="103">
        <v>1436</v>
      </c>
      <c r="B1437" s="107" t="s">
        <v>357</v>
      </c>
      <c r="C1437" s="184" t="s">
        <v>358</v>
      </c>
      <c r="D1437" s="89" t="s">
        <v>19</v>
      </c>
      <c r="E1437" s="107" t="s">
        <v>2619</v>
      </c>
      <c r="F1437" s="107" t="s">
        <v>2519</v>
      </c>
      <c r="G1437" s="107">
        <v>2005</v>
      </c>
      <c r="H1437" s="182"/>
      <c r="I1437" s="182"/>
      <c r="J1437" s="107" t="s">
        <v>42</v>
      </c>
      <c r="K1437" s="182" t="s">
        <v>1510</v>
      </c>
      <c r="L1437" s="187" t="s">
        <v>7999</v>
      </c>
      <c r="M1437" s="187" t="s">
        <v>7999</v>
      </c>
      <c r="N1437" s="182" t="s">
        <v>26</v>
      </c>
      <c r="O1437" s="182" t="s">
        <v>1510</v>
      </c>
      <c r="P1437" s="108"/>
      <c r="Q1437" s="108"/>
      <c r="R1437" s="108"/>
      <c r="S1437" s="107" t="s">
        <v>2710</v>
      </c>
    </row>
    <row r="1438" spans="1:19">
      <c r="A1438" s="103">
        <v>1437</v>
      </c>
      <c r="B1438" s="107" t="s">
        <v>357</v>
      </c>
      <c r="C1438" s="184" t="s">
        <v>358</v>
      </c>
      <c r="D1438" s="89" t="s">
        <v>19</v>
      </c>
      <c r="E1438" s="107" t="s">
        <v>2619</v>
      </c>
      <c r="F1438" s="107" t="s">
        <v>2519</v>
      </c>
      <c r="G1438" s="107">
        <v>2005</v>
      </c>
      <c r="H1438" s="182"/>
      <c r="I1438" s="182"/>
      <c r="J1438" s="107" t="s">
        <v>42</v>
      </c>
      <c r="K1438" s="182" t="s">
        <v>1510</v>
      </c>
      <c r="L1438" s="187" t="s">
        <v>8000</v>
      </c>
      <c r="M1438" s="187" t="s">
        <v>8000</v>
      </c>
      <c r="N1438" s="182" t="s">
        <v>26</v>
      </c>
      <c r="O1438" s="182" t="s">
        <v>1510</v>
      </c>
      <c r="P1438" s="108"/>
      <c r="Q1438" s="108"/>
      <c r="R1438" s="108"/>
      <c r="S1438" s="107" t="s">
        <v>2710</v>
      </c>
    </row>
    <row r="1439" spans="1:19">
      <c r="A1439" s="103">
        <v>1438</v>
      </c>
      <c r="B1439" s="107" t="s">
        <v>357</v>
      </c>
      <c r="C1439" s="184" t="s">
        <v>358</v>
      </c>
      <c r="D1439" s="89" t="s">
        <v>19</v>
      </c>
      <c r="E1439" s="107" t="s">
        <v>8001</v>
      </c>
      <c r="F1439" s="107" t="s">
        <v>2519</v>
      </c>
      <c r="G1439" s="107">
        <v>2005</v>
      </c>
      <c r="H1439" s="182"/>
      <c r="I1439" s="182"/>
      <c r="J1439" s="107" t="s">
        <v>42</v>
      </c>
      <c r="K1439" s="182" t="s">
        <v>1510</v>
      </c>
      <c r="L1439" s="187" t="s">
        <v>8002</v>
      </c>
      <c r="M1439" s="187" t="s">
        <v>8002</v>
      </c>
      <c r="N1439" s="182" t="s">
        <v>26</v>
      </c>
      <c r="O1439" s="182" t="s">
        <v>1510</v>
      </c>
      <c r="P1439" s="108"/>
      <c r="Q1439" s="108"/>
      <c r="R1439" s="108"/>
      <c r="S1439" s="107" t="s">
        <v>2710</v>
      </c>
    </row>
    <row r="1440" spans="1:19">
      <c r="A1440" s="103">
        <v>1439</v>
      </c>
      <c r="B1440" s="107" t="s">
        <v>357</v>
      </c>
      <c r="C1440" s="184" t="s">
        <v>358</v>
      </c>
      <c r="D1440" s="89" t="s">
        <v>19</v>
      </c>
      <c r="E1440" s="107" t="s">
        <v>8003</v>
      </c>
      <c r="F1440" s="107" t="s">
        <v>2519</v>
      </c>
      <c r="G1440" s="107">
        <v>2007</v>
      </c>
      <c r="H1440" s="182"/>
      <c r="I1440" s="182"/>
      <c r="J1440" s="107" t="s">
        <v>42</v>
      </c>
      <c r="K1440" s="182" t="s">
        <v>1510</v>
      </c>
      <c r="L1440" s="187" t="s">
        <v>8004</v>
      </c>
      <c r="M1440" s="187" t="s">
        <v>8004</v>
      </c>
      <c r="N1440" s="182" t="s">
        <v>26</v>
      </c>
      <c r="O1440" s="182" t="s">
        <v>1510</v>
      </c>
      <c r="P1440" s="108"/>
      <c r="Q1440" s="108"/>
      <c r="R1440" s="108"/>
      <c r="S1440" s="107" t="s">
        <v>2710</v>
      </c>
    </row>
    <row r="1441" spans="1:19">
      <c r="A1441" s="103">
        <v>1440</v>
      </c>
      <c r="B1441" s="107" t="s">
        <v>357</v>
      </c>
      <c r="C1441" s="184" t="s">
        <v>358</v>
      </c>
      <c r="D1441" s="89" t="s">
        <v>19</v>
      </c>
      <c r="E1441" s="107" t="s">
        <v>8003</v>
      </c>
      <c r="F1441" s="107" t="s">
        <v>2519</v>
      </c>
      <c r="G1441" s="107">
        <v>2005</v>
      </c>
      <c r="H1441" s="182"/>
      <c r="I1441" s="182"/>
      <c r="J1441" s="107" t="s">
        <v>42</v>
      </c>
      <c r="K1441" s="182" t="s">
        <v>1510</v>
      </c>
      <c r="L1441" s="187" t="s">
        <v>8005</v>
      </c>
      <c r="M1441" s="187" t="s">
        <v>8005</v>
      </c>
      <c r="N1441" s="182" t="s">
        <v>26</v>
      </c>
      <c r="O1441" s="182" t="s">
        <v>1510</v>
      </c>
      <c r="P1441" s="108"/>
      <c r="Q1441" s="108"/>
      <c r="R1441" s="108"/>
      <c r="S1441" s="107" t="s">
        <v>2710</v>
      </c>
    </row>
    <row r="1442" spans="1:19">
      <c r="A1442" s="103">
        <v>1441</v>
      </c>
      <c r="B1442" s="107" t="s">
        <v>357</v>
      </c>
      <c r="C1442" s="184" t="s">
        <v>358</v>
      </c>
      <c r="D1442" s="89" t="s">
        <v>19</v>
      </c>
      <c r="E1442" s="107" t="s">
        <v>2620</v>
      </c>
      <c r="F1442" s="107" t="s">
        <v>2519</v>
      </c>
      <c r="G1442" s="107">
        <v>2006</v>
      </c>
      <c r="H1442" s="182"/>
      <c r="I1442" s="182"/>
      <c r="J1442" s="107" t="s">
        <v>42</v>
      </c>
      <c r="K1442" s="182" t="s">
        <v>1510</v>
      </c>
      <c r="L1442" s="187" t="s">
        <v>8006</v>
      </c>
      <c r="M1442" s="187" t="s">
        <v>8006</v>
      </c>
      <c r="N1442" s="182" t="s">
        <v>26</v>
      </c>
      <c r="O1442" s="182" t="s">
        <v>1510</v>
      </c>
      <c r="P1442" s="108"/>
      <c r="Q1442" s="108"/>
      <c r="R1442" s="108"/>
      <c r="S1442" s="107" t="s">
        <v>2710</v>
      </c>
    </row>
    <row r="1443" spans="1:19">
      <c r="A1443" s="103">
        <v>1442</v>
      </c>
      <c r="B1443" s="107" t="s">
        <v>357</v>
      </c>
      <c r="C1443" s="184" t="s">
        <v>358</v>
      </c>
      <c r="D1443" s="89" t="s">
        <v>19</v>
      </c>
      <c r="E1443" s="107" t="s">
        <v>2620</v>
      </c>
      <c r="F1443" s="107" t="s">
        <v>2519</v>
      </c>
      <c r="G1443" s="107">
        <v>2007</v>
      </c>
      <c r="H1443" s="182"/>
      <c r="I1443" s="182"/>
      <c r="J1443" s="107" t="s">
        <v>42</v>
      </c>
      <c r="K1443" s="182" t="s">
        <v>1510</v>
      </c>
      <c r="L1443" s="187" t="s">
        <v>8007</v>
      </c>
      <c r="M1443" s="187" t="s">
        <v>8007</v>
      </c>
      <c r="N1443" s="182" t="s">
        <v>26</v>
      </c>
      <c r="O1443" s="182" t="s">
        <v>1510</v>
      </c>
      <c r="P1443" s="108"/>
      <c r="Q1443" s="108"/>
      <c r="R1443" s="108"/>
      <c r="S1443" s="107" t="s">
        <v>2710</v>
      </c>
    </row>
    <row r="1444" spans="1:19">
      <c r="A1444" s="103">
        <v>1443</v>
      </c>
      <c r="B1444" s="107" t="s">
        <v>357</v>
      </c>
      <c r="C1444" s="184" t="s">
        <v>358</v>
      </c>
      <c r="D1444" s="89" t="s">
        <v>19</v>
      </c>
      <c r="E1444" s="107" t="s">
        <v>8008</v>
      </c>
      <c r="F1444" s="107" t="s">
        <v>2519</v>
      </c>
      <c r="G1444" s="107">
        <v>2005</v>
      </c>
      <c r="H1444" s="182"/>
      <c r="I1444" s="182"/>
      <c r="J1444" s="107" t="s">
        <v>42</v>
      </c>
      <c r="K1444" s="182" t="s">
        <v>1510</v>
      </c>
      <c r="L1444" s="187" t="s">
        <v>8009</v>
      </c>
      <c r="M1444" s="187" t="s">
        <v>8009</v>
      </c>
      <c r="N1444" s="182" t="s">
        <v>26</v>
      </c>
      <c r="O1444" s="182" t="s">
        <v>1510</v>
      </c>
      <c r="P1444" s="108"/>
      <c r="Q1444" s="108"/>
      <c r="R1444" s="108"/>
      <c r="S1444" s="107" t="s">
        <v>2710</v>
      </c>
    </row>
    <row r="1445" spans="1:19">
      <c r="A1445" s="103">
        <v>1444</v>
      </c>
      <c r="B1445" s="107" t="s">
        <v>357</v>
      </c>
      <c r="C1445" s="184" t="s">
        <v>358</v>
      </c>
      <c r="D1445" s="89" t="s">
        <v>19</v>
      </c>
      <c r="E1445" s="107" t="s">
        <v>8008</v>
      </c>
      <c r="F1445" s="107" t="s">
        <v>2519</v>
      </c>
      <c r="G1445" s="107">
        <v>2005</v>
      </c>
      <c r="H1445" s="182"/>
      <c r="I1445" s="182"/>
      <c r="J1445" s="107" t="s">
        <v>42</v>
      </c>
      <c r="K1445" s="182" t="s">
        <v>1510</v>
      </c>
      <c r="L1445" s="187" t="s">
        <v>8010</v>
      </c>
      <c r="M1445" s="187" t="s">
        <v>8010</v>
      </c>
      <c r="N1445" s="182" t="s">
        <v>26</v>
      </c>
      <c r="O1445" s="182" t="s">
        <v>1510</v>
      </c>
      <c r="P1445" s="108"/>
      <c r="Q1445" s="108"/>
      <c r="R1445" s="108"/>
      <c r="S1445" s="107" t="s">
        <v>2710</v>
      </c>
    </row>
    <row r="1446" spans="1:19">
      <c r="A1446" s="103">
        <v>1445</v>
      </c>
      <c r="B1446" s="107" t="s">
        <v>357</v>
      </c>
      <c r="C1446" s="184" t="s">
        <v>358</v>
      </c>
      <c r="D1446" s="89" t="s">
        <v>19</v>
      </c>
      <c r="E1446" s="107" t="s">
        <v>8011</v>
      </c>
      <c r="F1446" s="107" t="s">
        <v>2519</v>
      </c>
      <c r="G1446" s="107">
        <v>2006</v>
      </c>
      <c r="H1446" s="182"/>
      <c r="I1446" s="182"/>
      <c r="J1446" s="107" t="s">
        <v>42</v>
      </c>
      <c r="K1446" s="182" t="s">
        <v>1510</v>
      </c>
      <c r="L1446" s="187" t="s">
        <v>8012</v>
      </c>
      <c r="M1446" s="187" t="s">
        <v>8012</v>
      </c>
      <c r="N1446" s="182" t="s">
        <v>26</v>
      </c>
      <c r="O1446" s="182" t="s">
        <v>1510</v>
      </c>
      <c r="P1446" s="108"/>
      <c r="Q1446" s="108"/>
      <c r="R1446" s="108"/>
      <c r="S1446" s="107" t="s">
        <v>2710</v>
      </c>
    </row>
    <row r="1447" spans="1:19">
      <c r="A1447" s="103">
        <v>1446</v>
      </c>
      <c r="B1447" s="107" t="s">
        <v>357</v>
      </c>
      <c r="C1447" s="184" t="s">
        <v>358</v>
      </c>
      <c r="D1447" s="89" t="s">
        <v>19</v>
      </c>
      <c r="E1447" s="107" t="s">
        <v>8011</v>
      </c>
      <c r="F1447" s="107" t="s">
        <v>2519</v>
      </c>
      <c r="G1447" s="107">
        <v>2006</v>
      </c>
      <c r="H1447" s="182"/>
      <c r="I1447" s="182"/>
      <c r="J1447" s="107" t="s">
        <v>42</v>
      </c>
      <c r="K1447" s="182" t="s">
        <v>1510</v>
      </c>
      <c r="L1447" s="187" t="s">
        <v>8013</v>
      </c>
      <c r="M1447" s="187" t="s">
        <v>8013</v>
      </c>
      <c r="N1447" s="182" t="s">
        <v>26</v>
      </c>
      <c r="O1447" s="182" t="s">
        <v>1510</v>
      </c>
      <c r="P1447" s="108"/>
      <c r="Q1447" s="108"/>
      <c r="R1447" s="108"/>
      <c r="S1447" s="107" t="s">
        <v>2710</v>
      </c>
    </row>
    <row r="1448" spans="1:19">
      <c r="A1448" s="103">
        <v>1447</v>
      </c>
      <c r="B1448" s="107" t="s">
        <v>357</v>
      </c>
      <c r="C1448" s="184" t="s">
        <v>358</v>
      </c>
      <c r="D1448" s="89" t="s">
        <v>19</v>
      </c>
      <c r="E1448" s="107" t="s">
        <v>8011</v>
      </c>
      <c r="F1448" s="107" t="s">
        <v>2519</v>
      </c>
      <c r="G1448" s="107">
        <v>2005</v>
      </c>
      <c r="H1448" s="182"/>
      <c r="I1448" s="182"/>
      <c r="J1448" s="107" t="s">
        <v>42</v>
      </c>
      <c r="K1448" s="182" t="s">
        <v>1510</v>
      </c>
      <c r="L1448" s="187" t="s">
        <v>8014</v>
      </c>
      <c r="M1448" s="187" t="s">
        <v>8014</v>
      </c>
      <c r="N1448" s="182" t="s">
        <v>26</v>
      </c>
      <c r="O1448" s="182" t="s">
        <v>1510</v>
      </c>
      <c r="P1448" s="108"/>
      <c r="Q1448" s="108"/>
      <c r="R1448" s="108"/>
      <c r="S1448" s="107" t="s">
        <v>2710</v>
      </c>
    </row>
    <row r="1449" spans="1:19">
      <c r="A1449" s="103">
        <v>1448</v>
      </c>
      <c r="B1449" s="107" t="s">
        <v>357</v>
      </c>
      <c r="C1449" s="184" t="s">
        <v>358</v>
      </c>
      <c r="D1449" s="89" t="s">
        <v>19</v>
      </c>
      <c r="E1449" s="107" t="s">
        <v>8015</v>
      </c>
      <c r="F1449" s="107" t="s">
        <v>2519</v>
      </c>
      <c r="G1449" s="107">
        <v>2005</v>
      </c>
      <c r="H1449" s="182"/>
      <c r="I1449" s="182"/>
      <c r="J1449" s="107" t="s">
        <v>42</v>
      </c>
      <c r="K1449" s="182" t="s">
        <v>1510</v>
      </c>
      <c r="L1449" s="187" t="s">
        <v>8016</v>
      </c>
      <c r="M1449" s="187" t="s">
        <v>8016</v>
      </c>
      <c r="N1449" s="182" t="s">
        <v>26</v>
      </c>
      <c r="O1449" s="182" t="s">
        <v>1510</v>
      </c>
      <c r="P1449" s="108"/>
      <c r="Q1449" s="108"/>
      <c r="R1449" s="108"/>
      <c r="S1449" s="107" t="s">
        <v>2710</v>
      </c>
    </row>
    <row r="1450" spans="1:19">
      <c r="A1450" s="103">
        <v>1449</v>
      </c>
      <c r="B1450" s="107" t="s">
        <v>357</v>
      </c>
      <c r="C1450" s="184" t="s">
        <v>358</v>
      </c>
      <c r="D1450" s="89" t="s">
        <v>19</v>
      </c>
      <c r="E1450" s="107" t="s">
        <v>8015</v>
      </c>
      <c r="F1450" s="107" t="s">
        <v>2519</v>
      </c>
      <c r="G1450" s="107">
        <v>2006</v>
      </c>
      <c r="H1450" s="182"/>
      <c r="I1450" s="182"/>
      <c r="J1450" s="107" t="s">
        <v>42</v>
      </c>
      <c r="K1450" s="182" t="s">
        <v>1510</v>
      </c>
      <c r="L1450" s="187" t="s">
        <v>8017</v>
      </c>
      <c r="M1450" s="187" t="s">
        <v>8017</v>
      </c>
      <c r="N1450" s="182" t="s">
        <v>26</v>
      </c>
      <c r="O1450" s="182" t="s">
        <v>1510</v>
      </c>
      <c r="P1450" s="108"/>
      <c r="Q1450" s="108"/>
      <c r="R1450" s="108"/>
      <c r="S1450" s="107" t="s">
        <v>2710</v>
      </c>
    </row>
    <row r="1451" spans="1:19">
      <c r="A1451" s="103">
        <v>1450</v>
      </c>
      <c r="B1451" s="107" t="s">
        <v>357</v>
      </c>
      <c r="C1451" s="184" t="s">
        <v>358</v>
      </c>
      <c r="D1451" s="89" t="s">
        <v>19</v>
      </c>
      <c r="E1451" s="107" t="s">
        <v>8015</v>
      </c>
      <c r="F1451" s="107" t="s">
        <v>2519</v>
      </c>
      <c r="G1451" s="107">
        <v>2006</v>
      </c>
      <c r="H1451" s="182"/>
      <c r="I1451" s="182"/>
      <c r="J1451" s="107" t="s">
        <v>42</v>
      </c>
      <c r="K1451" s="182" t="s">
        <v>1510</v>
      </c>
      <c r="L1451" s="187" t="s">
        <v>8018</v>
      </c>
      <c r="M1451" s="187" t="s">
        <v>8018</v>
      </c>
      <c r="N1451" s="182" t="s">
        <v>26</v>
      </c>
      <c r="O1451" s="182" t="s">
        <v>1510</v>
      </c>
      <c r="P1451" s="108"/>
      <c r="Q1451" s="108"/>
      <c r="R1451" s="108"/>
      <c r="S1451" s="107" t="s">
        <v>2710</v>
      </c>
    </row>
    <row r="1452" spans="1:19">
      <c r="A1452" s="103">
        <v>1451</v>
      </c>
      <c r="B1452" s="107" t="s">
        <v>357</v>
      </c>
      <c r="C1452" s="184" t="s">
        <v>358</v>
      </c>
      <c r="D1452" s="89" t="s">
        <v>19</v>
      </c>
      <c r="E1452" s="107" t="s">
        <v>8015</v>
      </c>
      <c r="F1452" s="107" t="s">
        <v>2519</v>
      </c>
      <c r="G1452" s="107">
        <v>2006</v>
      </c>
      <c r="H1452" s="182"/>
      <c r="I1452" s="182"/>
      <c r="J1452" s="107" t="s">
        <v>42</v>
      </c>
      <c r="K1452" s="182" t="s">
        <v>1510</v>
      </c>
      <c r="L1452" s="187" t="s">
        <v>8019</v>
      </c>
      <c r="M1452" s="187" t="s">
        <v>8019</v>
      </c>
      <c r="N1452" s="182" t="s">
        <v>26</v>
      </c>
      <c r="O1452" s="182" t="s">
        <v>1510</v>
      </c>
      <c r="P1452" s="108"/>
      <c r="Q1452" s="108"/>
      <c r="R1452" s="108"/>
      <c r="S1452" s="107" t="s">
        <v>2710</v>
      </c>
    </row>
    <row r="1453" spans="1:19">
      <c r="A1453" s="103">
        <v>1452</v>
      </c>
      <c r="B1453" s="107" t="s">
        <v>357</v>
      </c>
      <c r="C1453" s="184" t="s">
        <v>358</v>
      </c>
      <c r="D1453" s="89" t="s">
        <v>19</v>
      </c>
      <c r="E1453" s="107" t="s">
        <v>8015</v>
      </c>
      <c r="F1453" s="107" t="s">
        <v>2519</v>
      </c>
      <c r="G1453" s="107">
        <v>2006</v>
      </c>
      <c r="H1453" s="182"/>
      <c r="I1453" s="182"/>
      <c r="J1453" s="107" t="s">
        <v>42</v>
      </c>
      <c r="K1453" s="182" t="s">
        <v>1510</v>
      </c>
      <c r="L1453" s="187" t="s">
        <v>8020</v>
      </c>
      <c r="M1453" s="187" t="s">
        <v>8020</v>
      </c>
      <c r="N1453" s="182" t="s">
        <v>26</v>
      </c>
      <c r="O1453" s="182" t="s">
        <v>1510</v>
      </c>
      <c r="P1453" s="108"/>
      <c r="Q1453" s="108"/>
      <c r="R1453" s="108"/>
      <c r="S1453" s="107" t="s">
        <v>2710</v>
      </c>
    </row>
    <row r="1454" spans="1:19">
      <c r="A1454" s="103">
        <v>1453</v>
      </c>
      <c r="B1454" s="107" t="s">
        <v>357</v>
      </c>
      <c r="C1454" s="184" t="s">
        <v>358</v>
      </c>
      <c r="D1454" s="89" t="s">
        <v>19</v>
      </c>
      <c r="E1454" s="107" t="s">
        <v>8015</v>
      </c>
      <c r="F1454" s="107" t="s">
        <v>2519</v>
      </c>
      <c r="G1454" s="107">
        <v>2006</v>
      </c>
      <c r="H1454" s="182"/>
      <c r="I1454" s="182"/>
      <c r="J1454" s="107" t="s">
        <v>42</v>
      </c>
      <c r="K1454" s="182" t="s">
        <v>1510</v>
      </c>
      <c r="L1454" s="187" t="s">
        <v>8021</v>
      </c>
      <c r="M1454" s="187" t="s">
        <v>8021</v>
      </c>
      <c r="N1454" s="182" t="s">
        <v>26</v>
      </c>
      <c r="O1454" s="182" t="s">
        <v>1510</v>
      </c>
      <c r="P1454" s="108"/>
      <c r="Q1454" s="108"/>
      <c r="R1454" s="108"/>
      <c r="S1454" s="107" t="s">
        <v>2710</v>
      </c>
    </row>
    <row r="1455" spans="1:19">
      <c r="A1455" s="103">
        <v>1454</v>
      </c>
      <c r="B1455" s="107" t="s">
        <v>357</v>
      </c>
      <c r="C1455" s="184" t="s">
        <v>358</v>
      </c>
      <c r="D1455" s="89" t="s">
        <v>19</v>
      </c>
      <c r="E1455" s="107" t="s">
        <v>8015</v>
      </c>
      <c r="F1455" s="107" t="s">
        <v>2519</v>
      </c>
      <c r="G1455" s="107">
        <v>2006</v>
      </c>
      <c r="H1455" s="182"/>
      <c r="I1455" s="182"/>
      <c r="J1455" s="107" t="s">
        <v>42</v>
      </c>
      <c r="K1455" s="182" t="s">
        <v>1510</v>
      </c>
      <c r="L1455" s="187" t="s">
        <v>8022</v>
      </c>
      <c r="M1455" s="187" t="s">
        <v>8022</v>
      </c>
      <c r="N1455" s="182" t="s">
        <v>26</v>
      </c>
      <c r="O1455" s="182" t="s">
        <v>1510</v>
      </c>
      <c r="P1455" s="108"/>
      <c r="Q1455" s="108"/>
      <c r="R1455" s="108"/>
      <c r="S1455" s="107" t="s">
        <v>2710</v>
      </c>
    </row>
    <row r="1456" spans="1:19">
      <c r="A1456" s="103">
        <v>1455</v>
      </c>
      <c r="B1456" s="107" t="s">
        <v>357</v>
      </c>
      <c r="C1456" s="184" t="s">
        <v>358</v>
      </c>
      <c r="D1456" s="89" t="s">
        <v>19</v>
      </c>
      <c r="E1456" s="107" t="s">
        <v>8015</v>
      </c>
      <c r="F1456" s="107" t="s">
        <v>2519</v>
      </c>
      <c r="G1456" s="107">
        <v>2006</v>
      </c>
      <c r="H1456" s="182"/>
      <c r="I1456" s="182"/>
      <c r="J1456" s="107" t="s">
        <v>42</v>
      </c>
      <c r="K1456" s="182" t="s">
        <v>1510</v>
      </c>
      <c r="L1456" s="187" t="s">
        <v>8023</v>
      </c>
      <c r="M1456" s="187" t="s">
        <v>8023</v>
      </c>
      <c r="N1456" s="182" t="s">
        <v>26</v>
      </c>
      <c r="O1456" s="182" t="s">
        <v>1510</v>
      </c>
      <c r="P1456" s="108"/>
      <c r="Q1456" s="108"/>
      <c r="R1456" s="108"/>
      <c r="S1456" s="107" t="s">
        <v>2710</v>
      </c>
    </row>
    <row r="1457" spans="1:19">
      <c r="A1457" s="103">
        <v>1456</v>
      </c>
      <c r="B1457" s="107" t="s">
        <v>357</v>
      </c>
      <c r="C1457" s="184" t="s">
        <v>358</v>
      </c>
      <c r="D1457" s="89" t="s">
        <v>19</v>
      </c>
      <c r="E1457" s="107" t="s">
        <v>8015</v>
      </c>
      <c r="F1457" s="107" t="s">
        <v>2519</v>
      </c>
      <c r="G1457" s="107">
        <v>2005</v>
      </c>
      <c r="H1457" s="182"/>
      <c r="I1457" s="182"/>
      <c r="J1457" s="107" t="s">
        <v>42</v>
      </c>
      <c r="K1457" s="182" t="s">
        <v>1510</v>
      </c>
      <c r="L1457" s="187" t="s">
        <v>8024</v>
      </c>
      <c r="M1457" s="187" t="s">
        <v>8024</v>
      </c>
      <c r="N1457" s="182" t="s">
        <v>26</v>
      </c>
      <c r="O1457" s="182" t="s">
        <v>1510</v>
      </c>
      <c r="P1457" s="108"/>
      <c r="Q1457" s="108"/>
      <c r="R1457" s="108"/>
      <c r="S1457" s="107" t="s">
        <v>2710</v>
      </c>
    </row>
    <row r="1458" spans="1:19">
      <c r="A1458" s="103">
        <v>1457</v>
      </c>
      <c r="B1458" s="107" t="s">
        <v>357</v>
      </c>
      <c r="C1458" s="184" t="s">
        <v>358</v>
      </c>
      <c r="D1458" s="89" t="s">
        <v>19</v>
      </c>
      <c r="E1458" s="107" t="s">
        <v>8015</v>
      </c>
      <c r="F1458" s="107" t="s">
        <v>2519</v>
      </c>
      <c r="G1458" s="107">
        <v>2005</v>
      </c>
      <c r="H1458" s="182"/>
      <c r="I1458" s="182"/>
      <c r="J1458" s="107" t="s">
        <v>42</v>
      </c>
      <c r="K1458" s="182" t="s">
        <v>1510</v>
      </c>
      <c r="L1458" s="187" t="s">
        <v>8025</v>
      </c>
      <c r="M1458" s="187" t="s">
        <v>8025</v>
      </c>
      <c r="N1458" s="182" t="s">
        <v>26</v>
      </c>
      <c r="O1458" s="182" t="s">
        <v>1510</v>
      </c>
      <c r="P1458" s="108"/>
      <c r="Q1458" s="108"/>
      <c r="R1458" s="108"/>
      <c r="S1458" s="107" t="s">
        <v>2710</v>
      </c>
    </row>
    <row r="1459" spans="1:19">
      <c r="A1459" s="103">
        <v>1458</v>
      </c>
      <c r="B1459" s="107" t="s">
        <v>357</v>
      </c>
      <c r="C1459" s="184" t="s">
        <v>358</v>
      </c>
      <c r="D1459" s="89" t="s">
        <v>19</v>
      </c>
      <c r="E1459" s="107" t="s">
        <v>8015</v>
      </c>
      <c r="F1459" s="107" t="s">
        <v>2519</v>
      </c>
      <c r="G1459" s="107">
        <v>2006</v>
      </c>
      <c r="H1459" s="182"/>
      <c r="I1459" s="182"/>
      <c r="J1459" s="107" t="s">
        <v>42</v>
      </c>
      <c r="K1459" s="182" t="s">
        <v>1510</v>
      </c>
      <c r="L1459" s="187" t="s">
        <v>8026</v>
      </c>
      <c r="M1459" s="187" t="s">
        <v>8026</v>
      </c>
      <c r="N1459" s="182" t="s">
        <v>26</v>
      </c>
      <c r="O1459" s="182" t="s">
        <v>1510</v>
      </c>
      <c r="P1459" s="108"/>
      <c r="Q1459" s="108"/>
      <c r="R1459" s="108"/>
      <c r="S1459" s="107" t="s">
        <v>2710</v>
      </c>
    </row>
    <row r="1460" spans="1:19">
      <c r="A1460" s="103">
        <v>1459</v>
      </c>
      <c r="B1460" s="107" t="s">
        <v>357</v>
      </c>
      <c r="C1460" s="184" t="s">
        <v>358</v>
      </c>
      <c r="D1460" s="89" t="s">
        <v>19</v>
      </c>
      <c r="E1460" s="107" t="s">
        <v>8015</v>
      </c>
      <c r="F1460" s="107" t="s">
        <v>2519</v>
      </c>
      <c r="G1460" s="107">
        <v>2006</v>
      </c>
      <c r="H1460" s="182"/>
      <c r="I1460" s="182"/>
      <c r="J1460" s="107" t="s">
        <v>42</v>
      </c>
      <c r="K1460" s="182" t="s">
        <v>1510</v>
      </c>
      <c r="L1460" s="187" t="s">
        <v>8027</v>
      </c>
      <c r="M1460" s="187" t="s">
        <v>8027</v>
      </c>
      <c r="N1460" s="182" t="s">
        <v>26</v>
      </c>
      <c r="O1460" s="182" t="s">
        <v>1510</v>
      </c>
      <c r="P1460" s="108"/>
      <c r="Q1460" s="108"/>
      <c r="R1460" s="108"/>
      <c r="S1460" s="107" t="s">
        <v>2710</v>
      </c>
    </row>
    <row r="1461" spans="1:19">
      <c r="A1461" s="103">
        <v>1460</v>
      </c>
      <c r="B1461" s="107" t="s">
        <v>357</v>
      </c>
      <c r="C1461" s="184" t="s">
        <v>358</v>
      </c>
      <c r="D1461" s="89" t="s">
        <v>19</v>
      </c>
      <c r="E1461" s="107" t="s">
        <v>8015</v>
      </c>
      <c r="F1461" s="107" t="s">
        <v>2519</v>
      </c>
      <c r="G1461" s="107">
        <v>2006</v>
      </c>
      <c r="H1461" s="182"/>
      <c r="I1461" s="182"/>
      <c r="J1461" s="107" t="s">
        <v>42</v>
      </c>
      <c r="K1461" s="182" t="s">
        <v>1510</v>
      </c>
      <c r="L1461" s="187" t="s">
        <v>8028</v>
      </c>
      <c r="M1461" s="187" t="s">
        <v>8028</v>
      </c>
      <c r="N1461" s="182" t="s">
        <v>26</v>
      </c>
      <c r="O1461" s="182" t="s">
        <v>1510</v>
      </c>
      <c r="P1461" s="108"/>
      <c r="Q1461" s="108"/>
      <c r="R1461" s="108"/>
      <c r="S1461" s="107" t="s">
        <v>2710</v>
      </c>
    </row>
    <row r="1462" spans="1:19">
      <c r="A1462" s="103">
        <v>1461</v>
      </c>
      <c r="B1462" s="107" t="s">
        <v>357</v>
      </c>
      <c r="C1462" s="184" t="s">
        <v>358</v>
      </c>
      <c r="D1462" s="89" t="s">
        <v>19</v>
      </c>
      <c r="E1462" s="107" t="s">
        <v>8015</v>
      </c>
      <c r="F1462" s="107" t="s">
        <v>2519</v>
      </c>
      <c r="G1462" s="107">
        <v>2006</v>
      </c>
      <c r="H1462" s="182"/>
      <c r="I1462" s="182"/>
      <c r="J1462" s="107" t="s">
        <v>42</v>
      </c>
      <c r="K1462" s="182" t="s">
        <v>1510</v>
      </c>
      <c r="L1462" s="187" t="s">
        <v>8029</v>
      </c>
      <c r="M1462" s="187" t="s">
        <v>8029</v>
      </c>
      <c r="N1462" s="182" t="s">
        <v>26</v>
      </c>
      <c r="O1462" s="182" t="s">
        <v>1510</v>
      </c>
      <c r="P1462" s="108"/>
      <c r="Q1462" s="108"/>
      <c r="R1462" s="108"/>
      <c r="S1462" s="107" t="s">
        <v>2710</v>
      </c>
    </row>
    <row r="1463" spans="1:19">
      <c r="A1463" s="103">
        <v>1462</v>
      </c>
      <c r="B1463" s="107" t="s">
        <v>357</v>
      </c>
      <c r="C1463" s="184" t="s">
        <v>358</v>
      </c>
      <c r="D1463" s="89" t="s">
        <v>19</v>
      </c>
      <c r="E1463" s="107" t="s">
        <v>8015</v>
      </c>
      <c r="F1463" s="107" t="s">
        <v>2519</v>
      </c>
      <c r="G1463" s="107">
        <v>2006</v>
      </c>
      <c r="H1463" s="182"/>
      <c r="I1463" s="182"/>
      <c r="J1463" s="107" t="s">
        <v>42</v>
      </c>
      <c r="K1463" s="182" t="s">
        <v>1510</v>
      </c>
      <c r="L1463" s="187" t="s">
        <v>8030</v>
      </c>
      <c r="M1463" s="187" t="s">
        <v>8030</v>
      </c>
      <c r="N1463" s="182" t="s">
        <v>26</v>
      </c>
      <c r="O1463" s="182" t="s">
        <v>1510</v>
      </c>
      <c r="P1463" s="108"/>
      <c r="Q1463" s="108"/>
      <c r="R1463" s="108"/>
      <c r="S1463" s="107" t="s">
        <v>2710</v>
      </c>
    </row>
    <row r="1464" spans="1:19">
      <c r="A1464" s="103">
        <v>1463</v>
      </c>
      <c r="B1464" s="107" t="s">
        <v>357</v>
      </c>
      <c r="C1464" s="184" t="s">
        <v>358</v>
      </c>
      <c r="D1464" s="89" t="s">
        <v>19</v>
      </c>
      <c r="E1464" s="107" t="s">
        <v>8015</v>
      </c>
      <c r="F1464" s="107" t="s">
        <v>2519</v>
      </c>
      <c r="G1464" s="107">
        <v>2006</v>
      </c>
      <c r="H1464" s="182"/>
      <c r="I1464" s="182"/>
      <c r="J1464" s="107" t="s">
        <v>42</v>
      </c>
      <c r="K1464" s="182" t="s">
        <v>1510</v>
      </c>
      <c r="L1464" s="187" t="s">
        <v>8031</v>
      </c>
      <c r="M1464" s="187" t="s">
        <v>8031</v>
      </c>
      <c r="N1464" s="182" t="s">
        <v>26</v>
      </c>
      <c r="O1464" s="182" t="s">
        <v>1510</v>
      </c>
      <c r="P1464" s="108"/>
      <c r="Q1464" s="108"/>
      <c r="R1464" s="108"/>
      <c r="S1464" s="107" t="s">
        <v>2710</v>
      </c>
    </row>
    <row r="1465" spans="1:19">
      <c r="A1465" s="103">
        <v>1464</v>
      </c>
      <c r="B1465" s="107" t="s">
        <v>357</v>
      </c>
      <c r="C1465" s="184" t="s">
        <v>358</v>
      </c>
      <c r="D1465" s="89" t="s">
        <v>19</v>
      </c>
      <c r="E1465" s="107" t="s">
        <v>8015</v>
      </c>
      <c r="F1465" s="107" t="s">
        <v>2519</v>
      </c>
      <c r="G1465" s="107">
        <v>2006</v>
      </c>
      <c r="H1465" s="182"/>
      <c r="I1465" s="182"/>
      <c r="J1465" s="107" t="s">
        <v>42</v>
      </c>
      <c r="K1465" s="182" t="s">
        <v>1510</v>
      </c>
      <c r="L1465" s="187" t="s">
        <v>8032</v>
      </c>
      <c r="M1465" s="187" t="s">
        <v>8032</v>
      </c>
      <c r="N1465" s="182" t="s">
        <v>26</v>
      </c>
      <c r="O1465" s="182" t="s">
        <v>1510</v>
      </c>
      <c r="P1465" s="108"/>
      <c r="Q1465" s="108"/>
      <c r="R1465" s="108"/>
      <c r="S1465" s="107" t="s">
        <v>2710</v>
      </c>
    </row>
    <row r="1466" spans="1:19">
      <c r="A1466" s="103">
        <v>1465</v>
      </c>
      <c r="B1466" s="107" t="s">
        <v>357</v>
      </c>
      <c r="C1466" s="184" t="s">
        <v>358</v>
      </c>
      <c r="D1466" s="89" t="s">
        <v>19</v>
      </c>
      <c r="E1466" s="107" t="s">
        <v>8015</v>
      </c>
      <c r="F1466" s="107" t="s">
        <v>2519</v>
      </c>
      <c r="G1466" s="107">
        <v>2006</v>
      </c>
      <c r="H1466" s="182"/>
      <c r="I1466" s="182"/>
      <c r="J1466" s="107" t="s">
        <v>42</v>
      </c>
      <c r="K1466" s="182" t="s">
        <v>1510</v>
      </c>
      <c r="L1466" s="187" t="s">
        <v>8033</v>
      </c>
      <c r="M1466" s="187" t="s">
        <v>8033</v>
      </c>
      <c r="N1466" s="182" t="s">
        <v>26</v>
      </c>
      <c r="O1466" s="182" t="s">
        <v>1510</v>
      </c>
      <c r="P1466" s="108"/>
      <c r="Q1466" s="108"/>
      <c r="R1466" s="108"/>
      <c r="S1466" s="107" t="s">
        <v>2710</v>
      </c>
    </row>
    <row r="1467" spans="1:19">
      <c r="A1467" s="103">
        <v>1466</v>
      </c>
      <c r="B1467" s="107" t="s">
        <v>357</v>
      </c>
      <c r="C1467" s="184" t="s">
        <v>358</v>
      </c>
      <c r="D1467" s="89" t="s">
        <v>19</v>
      </c>
      <c r="E1467" s="107" t="s">
        <v>8015</v>
      </c>
      <c r="F1467" s="107" t="s">
        <v>2519</v>
      </c>
      <c r="G1467" s="107">
        <v>2006</v>
      </c>
      <c r="H1467" s="182"/>
      <c r="I1467" s="182"/>
      <c r="J1467" s="107" t="s">
        <v>42</v>
      </c>
      <c r="K1467" s="182" t="s">
        <v>1510</v>
      </c>
      <c r="L1467" s="187" t="s">
        <v>8034</v>
      </c>
      <c r="M1467" s="187" t="s">
        <v>8034</v>
      </c>
      <c r="N1467" s="182" t="s">
        <v>26</v>
      </c>
      <c r="O1467" s="182" t="s">
        <v>1510</v>
      </c>
      <c r="P1467" s="108"/>
      <c r="Q1467" s="108"/>
      <c r="R1467" s="108"/>
      <c r="S1467" s="107" t="s">
        <v>2710</v>
      </c>
    </row>
    <row r="1468" spans="1:19">
      <c r="A1468" s="103">
        <v>1467</v>
      </c>
      <c r="B1468" s="107" t="s">
        <v>357</v>
      </c>
      <c r="C1468" s="184" t="s">
        <v>358</v>
      </c>
      <c r="D1468" s="89" t="s">
        <v>19</v>
      </c>
      <c r="E1468" s="107" t="s">
        <v>8015</v>
      </c>
      <c r="F1468" s="107" t="s">
        <v>2519</v>
      </c>
      <c r="G1468" s="107">
        <v>2006</v>
      </c>
      <c r="H1468" s="182"/>
      <c r="I1468" s="182"/>
      <c r="J1468" s="107" t="s">
        <v>42</v>
      </c>
      <c r="K1468" s="182" t="s">
        <v>1510</v>
      </c>
      <c r="L1468" s="187" t="s">
        <v>8035</v>
      </c>
      <c r="M1468" s="187" t="s">
        <v>8035</v>
      </c>
      <c r="N1468" s="182" t="s">
        <v>26</v>
      </c>
      <c r="O1468" s="182" t="s">
        <v>1510</v>
      </c>
      <c r="P1468" s="108"/>
      <c r="Q1468" s="108"/>
      <c r="R1468" s="108"/>
      <c r="S1468" s="107" t="s">
        <v>2710</v>
      </c>
    </row>
    <row r="1469" spans="1:19">
      <c r="A1469" s="103">
        <v>1468</v>
      </c>
      <c r="B1469" s="107" t="s">
        <v>357</v>
      </c>
      <c r="C1469" s="184" t="s">
        <v>358</v>
      </c>
      <c r="D1469" s="89" t="s">
        <v>19</v>
      </c>
      <c r="E1469" s="107" t="s">
        <v>8015</v>
      </c>
      <c r="F1469" s="107" t="s">
        <v>2519</v>
      </c>
      <c r="G1469" s="107">
        <v>2007</v>
      </c>
      <c r="H1469" s="182"/>
      <c r="I1469" s="182"/>
      <c r="J1469" s="107" t="s">
        <v>42</v>
      </c>
      <c r="K1469" s="182" t="s">
        <v>1510</v>
      </c>
      <c r="L1469" s="187" t="s">
        <v>8036</v>
      </c>
      <c r="M1469" s="187" t="s">
        <v>8036</v>
      </c>
      <c r="N1469" s="182" t="s">
        <v>26</v>
      </c>
      <c r="O1469" s="182" t="s">
        <v>1510</v>
      </c>
      <c r="P1469" s="108"/>
      <c r="Q1469" s="108"/>
      <c r="R1469" s="108"/>
      <c r="S1469" s="107" t="s">
        <v>2710</v>
      </c>
    </row>
    <row r="1470" spans="1:19">
      <c r="A1470" s="103">
        <v>1469</v>
      </c>
      <c r="B1470" s="107" t="s">
        <v>357</v>
      </c>
      <c r="C1470" s="184" t="s">
        <v>358</v>
      </c>
      <c r="D1470" s="89" t="s">
        <v>19</v>
      </c>
      <c r="E1470" s="107" t="s">
        <v>8015</v>
      </c>
      <c r="F1470" s="107" t="s">
        <v>2519</v>
      </c>
      <c r="G1470" s="107">
        <v>2007</v>
      </c>
      <c r="H1470" s="182"/>
      <c r="I1470" s="182"/>
      <c r="J1470" s="107" t="s">
        <v>42</v>
      </c>
      <c r="K1470" s="182" t="s">
        <v>1510</v>
      </c>
      <c r="L1470" s="187" t="s">
        <v>8037</v>
      </c>
      <c r="M1470" s="187" t="s">
        <v>8037</v>
      </c>
      <c r="N1470" s="182" t="s">
        <v>26</v>
      </c>
      <c r="O1470" s="182" t="s">
        <v>1510</v>
      </c>
      <c r="P1470" s="108"/>
      <c r="Q1470" s="108"/>
      <c r="R1470" s="108"/>
      <c r="S1470" s="107" t="s">
        <v>2710</v>
      </c>
    </row>
    <row r="1471" spans="1:19">
      <c r="A1471" s="103">
        <v>1470</v>
      </c>
      <c r="B1471" s="107" t="s">
        <v>357</v>
      </c>
      <c r="C1471" s="184" t="s">
        <v>358</v>
      </c>
      <c r="D1471" s="89" t="s">
        <v>19</v>
      </c>
      <c r="E1471" s="107" t="s">
        <v>8015</v>
      </c>
      <c r="F1471" s="107" t="s">
        <v>2519</v>
      </c>
      <c r="G1471" s="107">
        <v>2007</v>
      </c>
      <c r="H1471" s="182"/>
      <c r="I1471" s="182"/>
      <c r="J1471" s="107" t="s">
        <v>42</v>
      </c>
      <c r="K1471" s="182" t="s">
        <v>1510</v>
      </c>
      <c r="L1471" s="187" t="s">
        <v>8038</v>
      </c>
      <c r="M1471" s="187" t="s">
        <v>8038</v>
      </c>
      <c r="N1471" s="182" t="s">
        <v>26</v>
      </c>
      <c r="O1471" s="182" t="s">
        <v>1510</v>
      </c>
      <c r="P1471" s="108"/>
      <c r="Q1471" s="108"/>
      <c r="R1471" s="108"/>
      <c r="S1471" s="107" t="s">
        <v>2710</v>
      </c>
    </row>
    <row r="1472" spans="1:19">
      <c r="A1472" s="103">
        <v>1471</v>
      </c>
      <c r="B1472" s="107" t="s">
        <v>357</v>
      </c>
      <c r="C1472" s="184" t="s">
        <v>358</v>
      </c>
      <c r="D1472" s="89" t="s">
        <v>19</v>
      </c>
      <c r="E1472" s="107" t="s">
        <v>8015</v>
      </c>
      <c r="F1472" s="107" t="s">
        <v>2519</v>
      </c>
      <c r="G1472" s="107">
        <v>2007</v>
      </c>
      <c r="H1472" s="182"/>
      <c r="I1472" s="182"/>
      <c r="J1472" s="107" t="s">
        <v>42</v>
      </c>
      <c r="K1472" s="182" t="s">
        <v>1510</v>
      </c>
      <c r="L1472" s="187" t="s">
        <v>8039</v>
      </c>
      <c r="M1472" s="187" t="s">
        <v>8039</v>
      </c>
      <c r="N1472" s="182" t="s">
        <v>26</v>
      </c>
      <c r="O1472" s="182" t="s">
        <v>1510</v>
      </c>
      <c r="P1472" s="108"/>
      <c r="Q1472" s="108"/>
      <c r="R1472" s="108"/>
      <c r="S1472" s="107" t="s">
        <v>2710</v>
      </c>
    </row>
    <row r="1473" spans="1:19">
      <c r="A1473" s="103">
        <v>1472</v>
      </c>
      <c r="B1473" s="107" t="s">
        <v>357</v>
      </c>
      <c r="C1473" s="184" t="s">
        <v>358</v>
      </c>
      <c r="D1473" s="89" t="s">
        <v>19</v>
      </c>
      <c r="E1473" s="107" t="s">
        <v>8015</v>
      </c>
      <c r="F1473" s="107" t="s">
        <v>2519</v>
      </c>
      <c r="G1473" s="107">
        <v>2007</v>
      </c>
      <c r="H1473" s="182"/>
      <c r="I1473" s="182"/>
      <c r="J1473" s="107" t="s">
        <v>42</v>
      </c>
      <c r="K1473" s="182" t="s">
        <v>1510</v>
      </c>
      <c r="L1473" s="187" t="s">
        <v>8040</v>
      </c>
      <c r="M1473" s="187" t="s">
        <v>8040</v>
      </c>
      <c r="N1473" s="182" t="s">
        <v>26</v>
      </c>
      <c r="O1473" s="182" t="s">
        <v>1510</v>
      </c>
      <c r="P1473" s="108"/>
      <c r="Q1473" s="108"/>
      <c r="R1473" s="108"/>
      <c r="S1473" s="107" t="s">
        <v>2710</v>
      </c>
    </row>
    <row r="1474" spans="1:19">
      <c r="A1474" s="103">
        <v>1473</v>
      </c>
      <c r="B1474" s="107" t="s">
        <v>357</v>
      </c>
      <c r="C1474" s="184" t="s">
        <v>358</v>
      </c>
      <c r="D1474" s="89" t="s">
        <v>19</v>
      </c>
      <c r="E1474" s="107" t="s">
        <v>8015</v>
      </c>
      <c r="F1474" s="107" t="s">
        <v>2519</v>
      </c>
      <c r="G1474" s="107">
        <v>2007</v>
      </c>
      <c r="H1474" s="182"/>
      <c r="I1474" s="182"/>
      <c r="J1474" s="107" t="s">
        <v>42</v>
      </c>
      <c r="K1474" s="182" t="s">
        <v>1510</v>
      </c>
      <c r="L1474" s="187" t="s">
        <v>8041</v>
      </c>
      <c r="M1474" s="187" t="s">
        <v>8041</v>
      </c>
      <c r="N1474" s="182" t="s">
        <v>26</v>
      </c>
      <c r="O1474" s="182" t="s">
        <v>1510</v>
      </c>
      <c r="P1474" s="108"/>
      <c r="Q1474" s="108"/>
      <c r="R1474" s="108"/>
      <c r="S1474" s="107" t="s">
        <v>2710</v>
      </c>
    </row>
    <row r="1475" spans="1:19">
      <c r="A1475" s="103">
        <v>1474</v>
      </c>
      <c r="B1475" s="107" t="s">
        <v>357</v>
      </c>
      <c r="C1475" s="184" t="s">
        <v>358</v>
      </c>
      <c r="D1475" s="89" t="s">
        <v>19</v>
      </c>
      <c r="E1475" s="107" t="s">
        <v>8015</v>
      </c>
      <c r="F1475" s="107" t="s">
        <v>2519</v>
      </c>
      <c r="G1475" s="107">
        <v>2007</v>
      </c>
      <c r="H1475" s="182"/>
      <c r="I1475" s="182"/>
      <c r="J1475" s="107" t="s">
        <v>42</v>
      </c>
      <c r="K1475" s="182" t="s">
        <v>1510</v>
      </c>
      <c r="L1475" s="187" t="s">
        <v>8042</v>
      </c>
      <c r="M1475" s="187" t="s">
        <v>8042</v>
      </c>
      <c r="N1475" s="182" t="s">
        <v>26</v>
      </c>
      <c r="O1475" s="182" t="s">
        <v>1510</v>
      </c>
      <c r="P1475" s="108"/>
      <c r="Q1475" s="108"/>
      <c r="R1475" s="108"/>
      <c r="S1475" s="107" t="s">
        <v>2710</v>
      </c>
    </row>
    <row r="1476" spans="1:19">
      <c r="A1476" s="103">
        <v>1475</v>
      </c>
      <c r="B1476" s="107" t="s">
        <v>357</v>
      </c>
      <c r="C1476" s="184" t="s">
        <v>358</v>
      </c>
      <c r="D1476" s="89" t="s">
        <v>19</v>
      </c>
      <c r="E1476" s="107" t="s">
        <v>8015</v>
      </c>
      <c r="F1476" s="107" t="s">
        <v>2519</v>
      </c>
      <c r="G1476" s="107">
        <v>2007</v>
      </c>
      <c r="H1476" s="182"/>
      <c r="I1476" s="182"/>
      <c r="J1476" s="107" t="s">
        <v>42</v>
      </c>
      <c r="K1476" s="182" t="s">
        <v>1510</v>
      </c>
      <c r="L1476" s="187" t="s">
        <v>8043</v>
      </c>
      <c r="M1476" s="187" t="s">
        <v>8043</v>
      </c>
      <c r="N1476" s="182" t="s">
        <v>26</v>
      </c>
      <c r="O1476" s="182" t="s">
        <v>1510</v>
      </c>
      <c r="P1476" s="108"/>
      <c r="Q1476" s="108"/>
      <c r="R1476" s="108"/>
      <c r="S1476" s="107" t="s">
        <v>2710</v>
      </c>
    </row>
    <row r="1477" spans="1:19">
      <c r="A1477" s="103">
        <v>1476</v>
      </c>
      <c r="B1477" s="107" t="s">
        <v>357</v>
      </c>
      <c r="C1477" s="184" t="s">
        <v>358</v>
      </c>
      <c r="D1477" s="89" t="s">
        <v>19</v>
      </c>
      <c r="E1477" s="107" t="s">
        <v>8015</v>
      </c>
      <c r="F1477" s="107" t="s">
        <v>2519</v>
      </c>
      <c r="G1477" s="107">
        <v>2007</v>
      </c>
      <c r="H1477" s="182"/>
      <c r="I1477" s="182"/>
      <c r="J1477" s="107" t="s">
        <v>42</v>
      </c>
      <c r="K1477" s="182" t="s">
        <v>1510</v>
      </c>
      <c r="L1477" s="187" t="s">
        <v>8044</v>
      </c>
      <c r="M1477" s="187" t="s">
        <v>8044</v>
      </c>
      <c r="N1477" s="182" t="s">
        <v>26</v>
      </c>
      <c r="O1477" s="182" t="s">
        <v>1510</v>
      </c>
      <c r="P1477" s="108"/>
      <c r="Q1477" s="108"/>
      <c r="R1477" s="108"/>
      <c r="S1477" s="107" t="s">
        <v>2710</v>
      </c>
    </row>
    <row r="1478" spans="1:19">
      <c r="A1478" s="103">
        <v>1477</v>
      </c>
      <c r="B1478" s="107" t="s">
        <v>357</v>
      </c>
      <c r="C1478" s="184" t="s">
        <v>358</v>
      </c>
      <c r="D1478" s="89" t="s">
        <v>19</v>
      </c>
      <c r="E1478" s="107" t="s">
        <v>8045</v>
      </c>
      <c r="F1478" s="107" t="s">
        <v>2519</v>
      </c>
      <c r="G1478" s="107">
        <v>2007</v>
      </c>
      <c r="H1478" s="182"/>
      <c r="I1478" s="182"/>
      <c r="J1478" s="107" t="s">
        <v>42</v>
      </c>
      <c r="K1478" s="182" t="s">
        <v>1510</v>
      </c>
      <c r="L1478" s="187" t="s">
        <v>8046</v>
      </c>
      <c r="M1478" s="187" t="s">
        <v>8046</v>
      </c>
      <c r="N1478" s="182" t="s">
        <v>26</v>
      </c>
      <c r="O1478" s="182" t="s">
        <v>1510</v>
      </c>
      <c r="P1478" s="108"/>
      <c r="Q1478" s="108"/>
      <c r="R1478" s="108"/>
      <c r="S1478" s="107" t="s">
        <v>2710</v>
      </c>
    </row>
    <row r="1479" spans="1:19">
      <c r="A1479" s="103">
        <v>1478</v>
      </c>
      <c r="B1479" s="107" t="s">
        <v>357</v>
      </c>
      <c r="C1479" s="184" t="s">
        <v>358</v>
      </c>
      <c r="D1479" s="89" t="s">
        <v>19</v>
      </c>
      <c r="E1479" s="107" t="s">
        <v>8045</v>
      </c>
      <c r="F1479" s="107" t="s">
        <v>2519</v>
      </c>
      <c r="G1479" s="107">
        <v>2007</v>
      </c>
      <c r="H1479" s="182"/>
      <c r="I1479" s="182"/>
      <c r="J1479" s="107" t="s">
        <v>42</v>
      </c>
      <c r="K1479" s="182" t="s">
        <v>1510</v>
      </c>
      <c r="L1479" s="187" t="s">
        <v>8047</v>
      </c>
      <c r="M1479" s="187" t="s">
        <v>8047</v>
      </c>
      <c r="N1479" s="182" t="s">
        <v>26</v>
      </c>
      <c r="O1479" s="182" t="s">
        <v>1510</v>
      </c>
      <c r="P1479" s="108"/>
      <c r="Q1479" s="108"/>
      <c r="R1479" s="108"/>
      <c r="S1479" s="107" t="s">
        <v>2710</v>
      </c>
    </row>
    <row r="1480" spans="1:19">
      <c r="A1480" s="103">
        <v>1479</v>
      </c>
      <c r="B1480" s="107" t="s">
        <v>357</v>
      </c>
      <c r="C1480" s="184" t="s">
        <v>358</v>
      </c>
      <c r="D1480" s="89" t="s">
        <v>19</v>
      </c>
      <c r="E1480" s="107" t="s">
        <v>8045</v>
      </c>
      <c r="F1480" s="107" t="s">
        <v>2519</v>
      </c>
      <c r="G1480" s="107">
        <v>2007</v>
      </c>
      <c r="H1480" s="182"/>
      <c r="I1480" s="182"/>
      <c r="J1480" s="107" t="s">
        <v>42</v>
      </c>
      <c r="K1480" s="182" t="s">
        <v>1510</v>
      </c>
      <c r="L1480" s="187" t="s">
        <v>8048</v>
      </c>
      <c r="M1480" s="187" t="s">
        <v>8048</v>
      </c>
      <c r="N1480" s="182" t="s">
        <v>26</v>
      </c>
      <c r="O1480" s="182" t="s">
        <v>1510</v>
      </c>
      <c r="P1480" s="108"/>
      <c r="Q1480" s="108"/>
      <c r="R1480" s="108"/>
      <c r="S1480" s="107" t="s">
        <v>2710</v>
      </c>
    </row>
    <row r="1481" spans="1:19">
      <c r="A1481" s="103">
        <v>1480</v>
      </c>
      <c r="B1481" s="107" t="s">
        <v>357</v>
      </c>
      <c r="C1481" s="184" t="s">
        <v>358</v>
      </c>
      <c r="D1481" s="89" t="s">
        <v>19</v>
      </c>
      <c r="E1481" s="107" t="s">
        <v>8045</v>
      </c>
      <c r="F1481" s="107" t="s">
        <v>2519</v>
      </c>
      <c r="G1481" s="107">
        <v>2007</v>
      </c>
      <c r="H1481" s="182"/>
      <c r="I1481" s="182"/>
      <c r="J1481" s="107" t="s">
        <v>42</v>
      </c>
      <c r="K1481" s="182" t="s">
        <v>1510</v>
      </c>
      <c r="L1481" s="187" t="s">
        <v>8049</v>
      </c>
      <c r="M1481" s="187" t="s">
        <v>8049</v>
      </c>
      <c r="N1481" s="182" t="s">
        <v>26</v>
      </c>
      <c r="O1481" s="182" t="s">
        <v>1510</v>
      </c>
      <c r="P1481" s="108"/>
      <c r="Q1481" s="108"/>
      <c r="R1481" s="108"/>
      <c r="S1481" s="107" t="s">
        <v>2710</v>
      </c>
    </row>
    <row r="1482" spans="1:19">
      <c r="A1482" s="103">
        <v>1481</v>
      </c>
      <c r="B1482" s="107" t="s">
        <v>357</v>
      </c>
      <c r="C1482" s="184" t="s">
        <v>358</v>
      </c>
      <c r="D1482" s="89" t="s">
        <v>19</v>
      </c>
      <c r="E1482" s="107" t="s">
        <v>8045</v>
      </c>
      <c r="F1482" s="107" t="s">
        <v>2519</v>
      </c>
      <c r="G1482" s="107">
        <v>2005</v>
      </c>
      <c r="H1482" s="182"/>
      <c r="I1482" s="182"/>
      <c r="J1482" s="107" t="s">
        <v>42</v>
      </c>
      <c r="K1482" s="182" t="s">
        <v>1510</v>
      </c>
      <c r="L1482" s="187" t="s">
        <v>8050</v>
      </c>
      <c r="M1482" s="187" t="s">
        <v>8050</v>
      </c>
      <c r="N1482" s="182" t="s">
        <v>26</v>
      </c>
      <c r="O1482" s="182" t="s">
        <v>1510</v>
      </c>
      <c r="P1482" s="108"/>
      <c r="Q1482" s="108"/>
      <c r="R1482" s="108"/>
      <c r="S1482" s="107" t="s">
        <v>2710</v>
      </c>
    </row>
    <row r="1483" spans="1:19">
      <c r="A1483" s="103">
        <v>1482</v>
      </c>
      <c r="B1483" s="107" t="s">
        <v>357</v>
      </c>
      <c r="C1483" s="184" t="s">
        <v>358</v>
      </c>
      <c r="D1483" s="89" t="s">
        <v>19</v>
      </c>
      <c r="E1483" s="107" t="s">
        <v>2623</v>
      </c>
      <c r="F1483" s="107" t="s">
        <v>2519</v>
      </c>
      <c r="G1483" s="107">
        <v>2006</v>
      </c>
      <c r="H1483" s="182"/>
      <c r="I1483" s="182"/>
      <c r="J1483" s="107" t="s">
        <v>42</v>
      </c>
      <c r="K1483" s="182" t="s">
        <v>1510</v>
      </c>
      <c r="L1483" s="187" t="s">
        <v>8051</v>
      </c>
      <c r="M1483" s="187" t="s">
        <v>8051</v>
      </c>
      <c r="N1483" s="182" t="s">
        <v>26</v>
      </c>
      <c r="O1483" s="182" t="s">
        <v>1510</v>
      </c>
      <c r="P1483" s="108"/>
      <c r="Q1483" s="108"/>
      <c r="R1483" s="108"/>
      <c r="S1483" s="107" t="s">
        <v>2710</v>
      </c>
    </row>
    <row r="1484" spans="1:19">
      <c r="A1484" s="103">
        <v>1483</v>
      </c>
      <c r="B1484" s="107" t="s">
        <v>357</v>
      </c>
      <c r="C1484" s="184" t="s">
        <v>358</v>
      </c>
      <c r="D1484" s="89" t="s">
        <v>19</v>
      </c>
      <c r="E1484" s="107" t="s">
        <v>2623</v>
      </c>
      <c r="F1484" s="107" t="s">
        <v>2519</v>
      </c>
      <c r="G1484" s="107">
        <v>2006</v>
      </c>
      <c r="H1484" s="182"/>
      <c r="I1484" s="182"/>
      <c r="J1484" s="107" t="s">
        <v>42</v>
      </c>
      <c r="K1484" s="182" t="s">
        <v>1510</v>
      </c>
      <c r="L1484" s="187" t="s">
        <v>8052</v>
      </c>
      <c r="M1484" s="187" t="s">
        <v>8052</v>
      </c>
      <c r="N1484" s="182" t="s">
        <v>26</v>
      </c>
      <c r="O1484" s="182" t="s">
        <v>1510</v>
      </c>
      <c r="P1484" s="108"/>
      <c r="Q1484" s="108"/>
      <c r="R1484" s="108"/>
      <c r="S1484" s="107" t="s">
        <v>2710</v>
      </c>
    </row>
    <row r="1485" spans="1:19">
      <c r="A1485" s="103">
        <v>1484</v>
      </c>
      <c r="B1485" s="107" t="s">
        <v>357</v>
      </c>
      <c r="C1485" s="184" t="s">
        <v>358</v>
      </c>
      <c r="D1485" s="89" t="s">
        <v>19</v>
      </c>
      <c r="E1485" s="107" t="s">
        <v>2623</v>
      </c>
      <c r="F1485" s="107" t="s">
        <v>2519</v>
      </c>
      <c r="G1485" s="107">
        <v>2006</v>
      </c>
      <c r="H1485" s="182"/>
      <c r="I1485" s="182"/>
      <c r="J1485" s="107" t="s">
        <v>42</v>
      </c>
      <c r="K1485" s="182" t="s">
        <v>1510</v>
      </c>
      <c r="L1485" s="187" t="s">
        <v>8053</v>
      </c>
      <c r="M1485" s="187" t="s">
        <v>8053</v>
      </c>
      <c r="N1485" s="182" t="s">
        <v>26</v>
      </c>
      <c r="O1485" s="182" t="s">
        <v>1510</v>
      </c>
      <c r="P1485" s="108"/>
      <c r="Q1485" s="108"/>
      <c r="R1485" s="108"/>
      <c r="S1485" s="107" t="s">
        <v>2710</v>
      </c>
    </row>
    <row r="1486" spans="1:19">
      <c r="A1486" s="103">
        <v>1485</v>
      </c>
      <c r="B1486" s="107" t="s">
        <v>357</v>
      </c>
      <c r="C1486" s="184" t="s">
        <v>358</v>
      </c>
      <c r="D1486" s="89" t="s">
        <v>19</v>
      </c>
      <c r="E1486" s="107" t="s">
        <v>2623</v>
      </c>
      <c r="F1486" s="107" t="s">
        <v>2519</v>
      </c>
      <c r="G1486" s="107">
        <v>2006</v>
      </c>
      <c r="H1486" s="182"/>
      <c r="I1486" s="182"/>
      <c r="J1486" s="107" t="s">
        <v>42</v>
      </c>
      <c r="K1486" s="182" t="s">
        <v>1510</v>
      </c>
      <c r="L1486" s="187" t="s">
        <v>8054</v>
      </c>
      <c r="M1486" s="187" t="s">
        <v>8054</v>
      </c>
      <c r="N1486" s="182" t="s">
        <v>26</v>
      </c>
      <c r="O1486" s="182" t="s">
        <v>1510</v>
      </c>
      <c r="P1486" s="108"/>
      <c r="Q1486" s="108"/>
      <c r="R1486" s="108"/>
      <c r="S1486" s="107" t="s">
        <v>2710</v>
      </c>
    </row>
    <row r="1487" spans="1:19">
      <c r="A1487" s="103">
        <v>1486</v>
      </c>
      <c r="B1487" s="107" t="s">
        <v>357</v>
      </c>
      <c r="C1487" s="184" t="s">
        <v>358</v>
      </c>
      <c r="D1487" s="89" t="s">
        <v>19</v>
      </c>
      <c r="E1487" s="107" t="s">
        <v>2623</v>
      </c>
      <c r="F1487" s="107" t="s">
        <v>2519</v>
      </c>
      <c r="G1487" s="107">
        <v>2007</v>
      </c>
      <c r="H1487" s="182"/>
      <c r="I1487" s="182"/>
      <c r="J1487" s="107" t="s">
        <v>42</v>
      </c>
      <c r="K1487" s="182" t="s">
        <v>1510</v>
      </c>
      <c r="L1487" s="187" t="s">
        <v>8055</v>
      </c>
      <c r="M1487" s="187" t="s">
        <v>8055</v>
      </c>
      <c r="N1487" s="182" t="s">
        <v>26</v>
      </c>
      <c r="O1487" s="182" t="s">
        <v>1510</v>
      </c>
      <c r="P1487" s="108"/>
      <c r="Q1487" s="108"/>
      <c r="R1487" s="108"/>
      <c r="S1487" s="107" t="s">
        <v>2710</v>
      </c>
    </row>
    <row r="1488" spans="1:19">
      <c r="A1488" s="103">
        <v>1487</v>
      </c>
      <c r="B1488" s="107" t="s">
        <v>357</v>
      </c>
      <c r="C1488" s="184" t="s">
        <v>358</v>
      </c>
      <c r="D1488" s="89" t="s">
        <v>19</v>
      </c>
      <c r="E1488" s="107" t="s">
        <v>2623</v>
      </c>
      <c r="F1488" s="107" t="s">
        <v>2519</v>
      </c>
      <c r="G1488" s="107">
        <v>2007</v>
      </c>
      <c r="H1488" s="182"/>
      <c r="I1488" s="182"/>
      <c r="J1488" s="107" t="s">
        <v>42</v>
      </c>
      <c r="K1488" s="182" t="s">
        <v>1510</v>
      </c>
      <c r="L1488" s="187" t="s">
        <v>8056</v>
      </c>
      <c r="M1488" s="187" t="s">
        <v>8056</v>
      </c>
      <c r="N1488" s="182" t="s">
        <v>26</v>
      </c>
      <c r="O1488" s="182" t="s">
        <v>1510</v>
      </c>
      <c r="P1488" s="108"/>
      <c r="Q1488" s="108"/>
      <c r="R1488" s="108"/>
      <c r="S1488" s="107" t="s">
        <v>2710</v>
      </c>
    </row>
    <row r="1489" spans="1:19">
      <c r="A1489" s="103">
        <v>1488</v>
      </c>
      <c r="B1489" s="107" t="s">
        <v>357</v>
      </c>
      <c r="C1489" s="184" t="s">
        <v>358</v>
      </c>
      <c r="D1489" s="89" t="s">
        <v>19</v>
      </c>
      <c r="E1489" s="107" t="s">
        <v>2623</v>
      </c>
      <c r="F1489" s="107" t="s">
        <v>2519</v>
      </c>
      <c r="G1489" s="107">
        <v>2007</v>
      </c>
      <c r="H1489" s="182"/>
      <c r="I1489" s="182"/>
      <c r="J1489" s="107" t="s">
        <v>42</v>
      </c>
      <c r="K1489" s="182" t="s">
        <v>1510</v>
      </c>
      <c r="L1489" s="187" t="s">
        <v>8057</v>
      </c>
      <c r="M1489" s="187" t="s">
        <v>8057</v>
      </c>
      <c r="N1489" s="182" t="s">
        <v>26</v>
      </c>
      <c r="O1489" s="182" t="s">
        <v>1510</v>
      </c>
      <c r="P1489" s="108"/>
      <c r="Q1489" s="108"/>
      <c r="R1489" s="108"/>
      <c r="S1489" s="107" t="s">
        <v>2710</v>
      </c>
    </row>
    <row r="1490" spans="1:19">
      <c r="A1490" s="103">
        <v>1489</v>
      </c>
      <c r="B1490" s="107" t="s">
        <v>357</v>
      </c>
      <c r="C1490" s="184" t="s">
        <v>358</v>
      </c>
      <c r="D1490" s="89" t="s">
        <v>19</v>
      </c>
      <c r="E1490" s="107" t="s">
        <v>2623</v>
      </c>
      <c r="F1490" s="107" t="s">
        <v>2519</v>
      </c>
      <c r="G1490" s="107">
        <v>2007</v>
      </c>
      <c r="H1490" s="182"/>
      <c r="I1490" s="182"/>
      <c r="J1490" s="107" t="s">
        <v>42</v>
      </c>
      <c r="K1490" s="182" t="s">
        <v>1510</v>
      </c>
      <c r="L1490" s="187" t="s">
        <v>8058</v>
      </c>
      <c r="M1490" s="187" t="s">
        <v>8058</v>
      </c>
      <c r="N1490" s="182" t="s">
        <v>26</v>
      </c>
      <c r="O1490" s="182" t="s">
        <v>1510</v>
      </c>
      <c r="P1490" s="108"/>
      <c r="Q1490" s="108"/>
      <c r="R1490" s="108"/>
      <c r="S1490" s="107" t="s">
        <v>2710</v>
      </c>
    </row>
    <row r="1491" spans="1:19">
      <c r="A1491" s="103">
        <v>1490</v>
      </c>
      <c r="B1491" s="107" t="s">
        <v>357</v>
      </c>
      <c r="C1491" s="184" t="s">
        <v>358</v>
      </c>
      <c r="D1491" s="89" t="s">
        <v>19</v>
      </c>
      <c r="E1491" s="107" t="s">
        <v>2623</v>
      </c>
      <c r="F1491" s="107" t="s">
        <v>2519</v>
      </c>
      <c r="G1491" s="107">
        <v>2007</v>
      </c>
      <c r="H1491" s="182"/>
      <c r="I1491" s="182"/>
      <c r="J1491" s="107" t="s">
        <v>42</v>
      </c>
      <c r="K1491" s="182" t="s">
        <v>1510</v>
      </c>
      <c r="L1491" s="187" t="s">
        <v>8059</v>
      </c>
      <c r="M1491" s="187" t="s">
        <v>8059</v>
      </c>
      <c r="N1491" s="182" t="s">
        <v>26</v>
      </c>
      <c r="O1491" s="182" t="s">
        <v>1510</v>
      </c>
      <c r="P1491" s="108"/>
      <c r="Q1491" s="108"/>
      <c r="R1491" s="108"/>
      <c r="S1491" s="107" t="s">
        <v>2710</v>
      </c>
    </row>
    <row r="1492" spans="1:19">
      <c r="A1492" s="103">
        <v>1491</v>
      </c>
      <c r="B1492" s="107" t="s">
        <v>357</v>
      </c>
      <c r="C1492" s="184" t="s">
        <v>358</v>
      </c>
      <c r="D1492" s="89" t="s">
        <v>19</v>
      </c>
      <c r="E1492" s="107" t="s">
        <v>2623</v>
      </c>
      <c r="F1492" s="107" t="s">
        <v>2519</v>
      </c>
      <c r="G1492" s="107">
        <v>2005</v>
      </c>
      <c r="H1492" s="182"/>
      <c r="I1492" s="182"/>
      <c r="J1492" s="107" t="s">
        <v>42</v>
      </c>
      <c r="K1492" s="182" t="s">
        <v>1510</v>
      </c>
      <c r="L1492" s="187" t="s">
        <v>8060</v>
      </c>
      <c r="M1492" s="187" t="s">
        <v>8060</v>
      </c>
      <c r="N1492" s="182" t="s">
        <v>26</v>
      </c>
      <c r="O1492" s="182" t="s">
        <v>1510</v>
      </c>
      <c r="P1492" s="108"/>
      <c r="Q1492" s="108"/>
      <c r="R1492" s="108"/>
      <c r="S1492" s="107" t="s">
        <v>2710</v>
      </c>
    </row>
    <row r="1493" spans="1:19">
      <c r="A1493" s="103">
        <v>1492</v>
      </c>
      <c r="B1493" s="107" t="s">
        <v>357</v>
      </c>
      <c r="C1493" s="184" t="s">
        <v>358</v>
      </c>
      <c r="D1493" s="89" t="s">
        <v>19</v>
      </c>
      <c r="E1493" s="107" t="s">
        <v>2623</v>
      </c>
      <c r="F1493" s="107" t="s">
        <v>2519</v>
      </c>
      <c r="G1493" s="107">
        <v>2005</v>
      </c>
      <c r="H1493" s="182"/>
      <c r="I1493" s="182"/>
      <c r="J1493" s="107" t="s">
        <v>42</v>
      </c>
      <c r="K1493" s="182" t="s">
        <v>1510</v>
      </c>
      <c r="L1493" s="187" t="s">
        <v>8061</v>
      </c>
      <c r="M1493" s="187" t="s">
        <v>8061</v>
      </c>
      <c r="N1493" s="182" t="s">
        <v>26</v>
      </c>
      <c r="O1493" s="182" t="s">
        <v>1510</v>
      </c>
      <c r="P1493" s="108"/>
      <c r="Q1493" s="108"/>
      <c r="R1493" s="108"/>
      <c r="S1493" s="107" t="s">
        <v>2710</v>
      </c>
    </row>
    <row r="1494" spans="1:19">
      <c r="A1494" s="103">
        <v>1493</v>
      </c>
      <c r="B1494" s="107" t="s">
        <v>357</v>
      </c>
      <c r="C1494" s="184" t="s">
        <v>358</v>
      </c>
      <c r="D1494" s="89" t="s">
        <v>19</v>
      </c>
      <c r="E1494" s="107" t="s">
        <v>2624</v>
      </c>
      <c r="F1494" s="107" t="s">
        <v>2519</v>
      </c>
      <c r="G1494" s="107">
        <v>2006</v>
      </c>
      <c r="H1494" s="182"/>
      <c r="I1494" s="182"/>
      <c r="J1494" s="107" t="s">
        <v>42</v>
      </c>
      <c r="K1494" s="182" t="s">
        <v>1510</v>
      </c>
      <c r="L1494" s="187" t="s">
        <v>8062</v>
      </c>
      <c r="M1494" s="187" t="s">
        <v>8062</v>
      </c>
      <c r="N1494" s="182" t="s">
        <v>26</v>
      </c>
      <c r="O1494" s="182" t="s">
        <v>1510</v>
      </c>
      <c r="P1494" s="108"/>
      <c r="Q1494" s="108"/>
      <c r="R1494" s="108"/>
      <c r="S1494" s="107" t="s">
        <v>2710</v>
      </c>
    </row>
    <row r="1495" spans="1:19">
      <c r="A1495" s="103">
        <v>1494</v>
      </c>
      <c r="B1495" s="107" t="s">
        <v>357</v>
      </c>
      <c r="C1495" s="184" t="s">
        <v>358</v>
      </c>
      <c r="D1495" s="89" t="s">
        <v>19</v>
      </c>
      <c r="E1495" s="107" t="s">
        <v>2624</v>
      </c>
      <c r="F1495" s="107" t="s">
        <v>2519</v>
      </c>
      <c r="G1495" s="107">
        <v>2006</v>
      </c>
      <c r="H1495" s="182"/>
      <c r="I1495" s="182"/>
      <c r="J1495" s="107" t="s">
        <v>42</v>
      </c>
      <c r="K1495" s="182" t="s">
        <v>1510</v>
      </c>
      <c r="L1495" s="187" t="s">
        <v>8063</v>
      </c>
      <c r="M1495" s="187" t="s">
        <v>8063</v>
      </c>
      <c r="N1495" s="182" t="s">
        <v>26</v>
      </c>
      <c r="O1495" s="182" t="s">
        <v>1510</v>
      </c>
      <c r="P1495" s="108"/>
      <c r="Q1495" s="108"/>
      <c r="R1495" s="108"/>
      <c r="S1495" s="107" t="s">
        <v>2710</v>
      </c>
    </row>
    <row r="1496" spans="1:19">
      <c r="A1496" s="103">
        <v>1495</v>
      </c>
      <c r="B1496" s="107" t="s">
        <v>357</v>
      </c>
      <c r="C1496" s="184" t="s">
        <v>358</v>
      </c>
      <c r="D1496" s="89" t="s">
        <v>19</v>
      </c>
      <c r="E1496" s="107" t="s">
        <v>2624</v>
      </c>
      <c r="F1496" s="107" t="s">
        <v>2519</v>
      </c>
      <c r="G1496" s="107">
        <v>2007</v>
      </c>
      <c r="H1496" s="182"/>
      <c r="I1496" s="182"/>
      <c r="J1496" s="107" t="s">
        <v>42</v>
      </c>
      <c r="K1496" s="182" t="s">
        <v>1510</v>
      </c>
      <c r="L1496" s="187" t="s">
        <v>8064</v>
      </c>
      <c r="M1496" s="187" t="s">
        <v>8064</v>
      </c>
      <c r="N1496" s="182" t="s">
        <v>26</v>
      </c>
      <c r="O1496" s="182" t="s">
        <v>1510</v>
      </c>
      <c r="P1496" s="108"/>
      <c r="Q1496" s="108"/>
      <c r="R1496" s="108"/>
      <c r="S1496" s="107" t="s">
        <v>2710</v>
      </c>
    </row>
    <row r="1497" spans="1:19">
      <c r="A1497" s="103">
        <v>1496</v>
      </c>
      <c r="B1497" s="107" t="s">
        <v>357</v>
      </c>
      <c r="C1497" s="184" t="s">
        <v>358</v>
      </c>
      <c r="D1497" s="89" t="s">
        <v>19</v>
      </c>
      <c r="E1497" s="107" t="s">
        <v>2624</v>
      </c>
      <c r="F1497" s="107" t="s">
        <v>2519</v>
      </c>
      <c r="G1497" s="107">
        <v>2007</v>
      </c>
      <c r="H1497" s="182"/>
      <c r="I1497" s="182"/>
      <c r="J1497" s="107" t="s">
        <v>42</v>
      </c>
      <c r="K1497" s="182" t="s">
        <v>1510</v>
      </c>
      <c r="L1497" s="187" t="s">
        <v>8065</v>
      </c>
      <c r="M1497" s="187" t="s">
        <v>8065</v>
      </c>
      <c r="N1497" s="182" t="s">
        <v>26</v>
      </c>
      <c r="O1497" s="182" t="s">
        <v>1510</v>
      </c>
      <c r="P1497" s="108"/>
      <c r="Q1497" s="108"/>
      <c r="R1497" s="108"/>
      <c r="S1497" s="107" t="s">
        <v>2710</v>
      </c>
    </row>
    <row r="1498" spans="1:19">
      <c r="A1498" s="103">
        <v>1497</v>
      </c>
      <c r="B1498" s="107" t="s">
        <v>357</v>
      </c>
      <c r="C1498" s="184" t="s">
        <v>358</v>
      </c>
      <c r="D1498" s="89" t="s">
        <v>19</v>
      </c>
      <c r="E1498" s="107" t="s">
        <v>2624</v>
      </c>
      <c r="F1498" s="107" t="s">
        <v>2519</v>
      </c>
      <c r="G1498" s="107">
        <v>2005</v>
      </c>
      <c r="H1498" s="182"/>
      <c r="I1498" s="182"/>
      <c r="J1498" s="107" t="s">
        <v>42</v>
      </c>
      <c r="K1498" s="182" t="s">
        <v>1510</v>
      </c>
      <c r="L1498" s="187" t="s">
        <v>8066</v>
      </c>
      <c r="M1498" s="187" t="s">
        <v>8066</v>
      </c>
      <c r="N1498" s="182" t="s">
        <v>26</v>
      </c>
      <c r="O1498" s="182" t="s">
        <v>1510</v>
      </c>
      <c r="P1498" s="108"/>
      <c r="Q1498" s="108"/>
      <c r="R1498" s="108"/>
      <c r="S1498" s="107" t="s">
        <v>2710</v>
      </c>
    </row>
    <row r="1499" spans="1:19">
      <c r="A1499" s="103">
        <v>1498</v>
      </c>
      <c r="B1499" s="107" t="s">
        <v>357</v>
      </c>
      <c r="C1499" s="184" t="s">
        <v>358</v>
      </c>
      <c r="D1499" s="89" t="s">
        <v>19</v>
      </c>
      <c r="E1499" s="107" t="s">
        <v>2624</v>
      </c>
      <c r="F1499" s="107" t="s">
        <v>2519</v>
      </c>
      <c r="G1499" s="107">
        <v>2005</v>
      </c>
      <c r="H1499" s="182"/>
      <c r="I1499" s="182"/>
      <c r="J1499" s="107" t="s">
        <v>42</v>
      </c>
      <c r="K1499" s="182" t="s">
        <v>1510</v>
      </c>
      <c r="L1499" s="187" t="s">
        <v>8067</v>
      </c>
      <c r="M1499" s="187" t="s">
        <v>8067</v>
      </c>
      <c r="N1499" s="182" t="s">
        <v>26</v>
      </c>
      <c r="O1499" s="182" t="s">
        <v>1510</v>
      </c>
      <c r="P1499" s="108"/>
      <c r="Q1499" s="108"/>
      <c r="R1499" s="108"/>
      <c r="S1499" s="107" t="s">
        <v>2710</v>
      </c>
    </row>
    <row r="1500" spans="1:19">
      <c r="A1500" s="103">
        <v>1499</v>
      </c>
      <c r="B1500" s="107" t="s">
        <v>357</v>
      </c>
      <c r="C1500" s="184" t="s">
        <v>358</v>
      </c>
      <c r="D1500" s="89" t="s">
        <v>19</v>
      </c>
      <c r="E1500" s="107" t="s">
        <v>2625</v>
      </c>
      <c r="F1500" s="107" t="s">
        <v>2519</v>
      </c>
      <c r="G1500" s="107">
        <v>2006</v>
      </c>
      <c r="H1500" s="182"/>
      <c r="I1500" s="182"/>
      <c r="J1500" s="107" t="s">
        <v>42</v>
      </c>
      <c r="K1500" s="182" t="s">
        <v>1510</v>
      </c>
      <c r="L1500" s="187" t="s">
        <v>8068</v>
      </c>
      <c r="M1500" s="187" t="s">
        <v>8068</v>
      </c>
      <c r="N1500" s="182" t="s">
        <v>26</v>
      </c>
      <c r="O1500" s="182" t="s">
        <v>1510</v>
      </c>
      <c r="P1500" s="108"/>
      <c r="Q1500" s="108"/>
      <c r="R1500" s="108"/>
      <c r="S1500" s="107" t="s">
        <v>2710</v>
      </c>
    </row>
    <row r="1501" spans="1:19">
      <c r="A1501" s="103">
        <v>1500</v>
      </c>
      <c r="B1501" s="107" t="s">
        <v>357</v>
      </c>
      <c r="C1501" s="184" t="s">
        <v>358</v>
      </c>
      <c r="D1501" s="89" t="s">
        <v>19</v>
      </c>
      <c r="E1501" s="107" t="s">
        <v>2625</v>
      </c>
      <c r="F1501" s="107" t="s">
        <v>2519</v>
      </c>
      <c r="G1501" s="107">
        <v>2006</v>
      </c>
      <c r="H1501" s="182"/>
      <c r="I1501" s="182"/>
      <c r="J1501" s="107" t="s">
        <v>42</v>
      </c>
      <c r="K1501" s="182" t="s">
        <v>1510</v>
      </c>
      <c r="L1501" s="187" t="s">
        <v>8069</v>
      </c>
      <c r="M1501" s="187" t="s">
        <v>8069</v>
      </c>
      <c r="N1501" s="182" t="s">
        <v>26</v>
      </c>
      <c r="O1501" s="182" t="s">
        <v>1510</v>
      </c>
      <c r="P1501" s="108"/>
      <c r="Q1501" s="108"/>
      <c r="R1501" s="108"/>
      <c r="S1501" s="107" t="s">
        <v>2710</v>
      </c>
    </row>
    <row r="1502" spans="1:19">
      <c r="A1502" s="103">
        <v>1501</v>
      </c>
      <c r="B1502" s="107" t="s">
        <v>357</v>
      </c>
      <c r="C1502" s="184" t="s">
        <v>358</v>
      </c>
      <c r="D1502" s="89" t="s">
        <v>19</v>
      </c>
      <c r="E1502" s="107" t="s">
        <v>2625</v>
      </c>
      <c r="F1502" s="107" t="s">
        <v>2519</v>
      </c>
      <c r="G1502" s="107">
        <v>2007</v>
      </c>
      <c r="H1502" s="182"/>
      <c r="I1502" s="182"/>
      <c r="J1502" s="107" t="s">
        <v>42</v>
      </c>
      <c r="K1502" s="182" t="s">
        <v>1510</v>
      </c>
      <c r="L1502" s="187" t="s">
        <v>8070</v>
      </c>
      <c r="M1502" s="187" t="s">
        <v>8070</v>
      </c>
      <c r="N1502" s="182" t="s">
        <v>26</v>
      </c>
      <c r="O1502" s="182" t="s">
        <v>1510</v>
      </c>
      <c r="P1502" s="108"/>
      <c r="Q1502" s="108"/>
      <c r="R1502" s="108"/>
      <c r="S1502" s="107" t="s">
        <v>2710</v>
      </c>
    </row>
    <row r="1503" spans="1:19">
      <c r="A1503" s="103">
        <v>1502</v>
      </c>
      <c r="B1503" s="107" t="s">
        <v>357</v>
      </c>
      <c r="C1503" s="184" t="s">
        <v>358</v>
      </c>
      <c r="D1503" s="89" t="s">
        <v>19</v>
      </c>
      <c r="E1503" s="107" t="s">
        <v>2625</v>
      </c>
      <c r="F1503" s="107" t="s">
        <v>2519</v>
      </c>
      <c r="G1503" s="107">
        <v>2005</v>
      </c>
      <c r="H1503" s="182"/>
      <c r="I1503" s="182"/>
      <c r="J1503" s="107" t="s">
        <v>42</v>
      </c>
      <c r="K1503" s="182" t="s">
        <v>1510</v>
      </c>
      <c r="L1503" s="187" t="s">
        <v>8071</v>
      </c>
      <c r="M1503" s="187" t="s">
        <v>8071</v>
      </c>
      <c r="N1503" s="182" t="s">
        <v>26</v>
      </c>
      <c r="O1503" s="182" t="s">
        <v>1510</v>
      </c>
      <c r="P1503" s="108"/>
      <c r="Q1503" s="108"/>
      <c r="R1503" s="108"/>
      <c r="S1503" s="107" t="s">
        <v>2710</v>
      </c>
    </row>
    <row r="1504" spans="1:19">
      <c r="A1504" s="103">
        <v>1503</v>
      </c>
      <c r="B1504" s="107" t="s">
        <v>357</v>
      </c>
      <c r="C1504" s="184" t="s">
        <v>358</v>
      </c>
      <c r="D1504" s="89" t="s">
        <v>19</v>
      </c>
      <c r="E1504" s="107" t="s">
        <v>2625</v>
      </c>
      <c r="F1504" s="107" t="s">
        <v>2519</v>
      </c>
      <c r="G1504" s="107">
        <v>2005</v>
      </c>
      <c r="H1504" s="182"/>
      <c r="I1504" s="182"/>
      <c r="J1504" s="107" t="s">
        <v>42</v>
      </c>
      <c r="K1504" s="182" t="s">
        <v>1510</v>
      </c>
      <c r="L1504" s="187" t="s">
        <v>8072</v>
      </c>
      <c r="M1504" s="187" t="s">
        <v>8072</v>
      </c>
      <c r="N1504" s="182" t="s">
        <v>26</v>
      </c>
      <c r="O1504" s="182" t="s">
        <v>1510</v>
      </c>
      <c r="P1504" s="108"/>
      <c r="Q1504" s="108"/>
      <c r="R1504" s="108"/>
      <c r="S1504" s="107" t="s">
        <v>2710</v>
      </c>
    </row>
    <row r="1505" spans="1:19">
      <c r="A1505" s="103">
        <v>1504</v>
      </c>
      <c r="B1505" s="107" t="s">
        <v>357</v>
      </c>
      <c r="C1505" s="184" t="s">
        <v>358</v>
      </c>
      <c r="D1505" s="89" t="s">
        <v>19</v>
      </c>
      <c r="E1505" s="107" t="s">
        <v>2625</v>
      </c>
      <c r="F1505" s="107" t="s">
        <v>2519</v>
      </c>
      <c r="G1505" s="107">
        <v>2005</v>
      </c>
      <c r="H1505" s="182"/>
      <c r="I1505" s="182"/>
      <c r="J1505" s="107" t="s">
        <v>42</v>
      </c>
      <c r="K1505" s="182" t="s">
        <v>1510</v>
      </c>
      <c r="L1505" s="187" t="s">
        <v>8073</v>
      </c>
      <c r="M1505" s="187" t="s">
        <v>8073</v>
      </c>
      <c r="N1505" s="182" t="s">
        <v>26</v>
      </c>
      <c r="O1505" s="182" t="s">
        <v>1510</v>
      </c>
      <c r="P1505" s="108"/>
      <c r="Q1505" s="108"/>
      <c r="R1505" s="108"/>
      <c r="S1505" s="107" t="s">
        <v>2710</v>
      </c>
    </row>
    <row r="1506" spans="1:19">
      <c r="A1506" s="103">
        <v>1505</v>
      </c>
      <c r="B1506" s="107" t="s">
        <v>357</v>
      </c>
      <c r="C1506" s="184" t="s">
        <v>358</v>
      </c>
      <c r="D1506" s="89" t="s">
        <v>19</v>
      </c>
      <c r="E1506" s="107" t="s">
        <v>8074</v>
      </c>
      <c r="F1506" s="107" t="s">
        <v>2519</v>
      </c>
      <c r="G1506" s="107">
        <v>2005</v>
      </c>
      <c r="H1506" s="182"/>
      <c r="I1506" s="182"/>
      <c r="J1506" s="107" t="s">
        <v>42</v>
      </c>
      <c r="K1506" s="182" t="s">
        <v>1510</v>
      </c>
      <c r="L1506" s="187" t="s">
        <v>8075</v>
      </c>
      <c r="M1506" s="187" t="s">
        <v>8075</v>
      </c>
      <c r="N1506" s="182" t="s">
        <v>26</v>
      </c>
      <c r="O1506" s="182" t="s">
        <v>1510</v>
      </c>
      <c r="P1506" s="108"/>
      <c r="Q1506" s="108"/>
      <c r="R1506" s="108"/>
      <c r="S1506" s="107" t="s">
        <v>2710</v>
      </c>
    </row>
    <row r="1507" spans="1:19">
      <c r="A1507" s="103">
        <v>1506</v>
      </c>
      <c r="B1507" s="107" t="s">
        <v>357</v>
      </c>
      <c r="C1507" s="184" t="s">
        <v>358</v>
      </c>
      <c r="D1507" s="89" t="s">
        <v>19</v>
      </c>
      <c r="E1507" s="107" t="s">
        <v>8074</v>
      </c>
      <c r="F1507" s="107" t="s">
        <v>2519</v>
      </c>
      <c r="G1507" s="107">
        <v>2005</v>
      </c>
      <c r="H1507" s="182"/>
      <c r="I1507" s="182"/>
      <c r="J1507" s="107" t="s">
        <v>42</v>
      </c>
      <c r="K1507" s="182" t="s">
        <v>1510</v>
      </c>
      <c r="L1507" s="187" t="s">
        <v>8076</v>
      </c>
      <c r="M1507" s="187" t="s">
        <v>8076</v>
      </c>
      <c r="N1507" s="182" t="s">
        <v>26</v>
      </c>
      <c r="O1507" s="182" t="s">
        <v>1510</v>
      </c>
      <c r="P1507" s="108"/>
      <c r="Q1507" s="108"/>
      <c r="R1507" s="108"/>
      <c r="S1507" s="107" t="s">
        <v>2710</v>
      </c>
    </row>
    <row r="1508" spans="1:19">
      <c r="A1508" s="103">
        <v>1507</v>
      </c>
      <c r="B1508" s="107" t="s">
        <v>357</v>
      </c>
      <c r="C1508" s="184" t="s">
        <v>358</v>
      </c>
      <c r="D1508" s="89" t="s">
        <v>19</v>
      </c>
      <c r="E1508" s="107" t="s">
        <v>8077</v>
      </c>
      <c r="F1508" s="107" t="s">
        <v>2519</v>
      </c>
      <c r="G1508" s="107">
        <v>2007</v>
      </c>
      <c r="H1508" s="182"/>
      <c r="I1508" s="182"/>
      <c r="J1508" s="107" t="s">
        <v>42</v>
      </c>
      <c r="K1508" s="182" t="s">
        <v>1510</v>
      </c>
      <c r="L1508" s="187" t="s">
        <v>8078</v>
      </c>
      <c r="M1508" s="187" t="s">
        <v>8078</v>
      </c>
      <c r="N1508" s="182" t="s">
        <v>26</v>
      </c>
      <c r="O1508" s="182" t="s">
        <v>1510</v>
      </c>
      <c r="P1508" s="108"/>
      <c r="Q1508" s="108"/>
      <c r="R1508" s="108"/>
      <c r="S1508" s="107" t="s">
        <v>2710</v>
      </c>
    </row>
    <row r="1509" spans="1:19">
      <c r="A1509" s="103">
        <v>1508</v>
      </c>
      <c r="B1509" s="107" t="s">
        <v>357</v>
      </c>
      <c r="C1509" s="184" t="s">
        <v>358</v>
      </c>
      <c r="D1509" s="89" t="s">
        <v>19</v>
      </c>
      <c r="E1509" s="107" t="s">
        <v>8077</v>
      </c>
      <c r="F1509" s="107" t="s">
        <v>2519</v>
      </c>
      <c r="G1509" s="107">
        <v>2007</v>
      </c>
      <c r="H1509" s="182"/>
      <c r="I1509" s="182"/>
      <c r="J1509" s="107" t="s">
        <v>42</v>
      </c>
      <c r="K1509" s="182" t="s">
        <v>1510</v>
      </c>
      <c r="L1509" s="187" t="s">
        <v>8079</v>
      </c>
      <c r="M1509" s="187" t="s">
        <v>8079</v>
      </c>
      <c r="N1509" s="182" t="s">
        <v>26</v>
      </c>
      <c r="O1509" s="182" t="s">
        <v>1510</v>
      </c>
      <c r="P1509" s="108"/>
      <c r="Q1509" s="108"/>
      <c r="R1509" s="108"/>
      <c r="S1509" s="107" t="s">
        <v>2710</v>
      </c>
    </row>
    <row r="1510" spans="1:19">
      <c r="A1510" s="103">
        <v>1509</v>
      </c>
      <c r="B1510" s="107" t="s">
        <v>357</v>
      </c>
      <c r="C1510" s="184" t="s">
        <v>358</v>
      </c>
      <c r="D1510" s="89" t="s">
        <v>19</v>
      </c>
      <c r="E1510" s="107" t="s">
        <v>8077</v>
      </c>
      <c r="F1510" s="107" t="s">
        <v>2519</v>
      </c>
      <c r="G1510" s="107">
        <v>2005</v>
      </c>
      <c r="H1510" s="182"/>
      <c r="I1510" s="182"/>
      <c r="J1510" s="107" t="s">
        <v>42</v>
      </c>
      <c r="K1510" s="182" t="s">
        <v>1510</v>
      </c>
      <c r="L1510" s="187" t="s">
        <v>8080</v>
      </c>
      <c r="M1510" s="187" t="s">
        <v>8080</v>
      </c>
      <c r="N1510" s="182" t="s">
        <v>26</v>
      </c>
      <c r="O1510" s="182" t="s">
        <v>1510</v>
      </c>
      <c r="P1510" s="108"/>
      <c r="Q1510" s="108"/>
      <c r="R1510" s="108"/>
      <c r="S1510" s="107" t="s">
        <v>2710</v>
      </c>
    </row>
    <row r="1511" spans="1:19">
      <c r="A1511" s="103">
        <v>1510</v>
      </c>
      <c r="B1511" s="107" t="s">
        <v>357</v>
      </c>
      <c r="C1511" s="184" t="s">
        <v>358</v>
      </c>
      <c r="D1511" s="89" t="s">
        <v>19</v>
      </c>
      <c r="E1511" s="107" t="s">
        <v>8081</v>
      </c>
      <c r="F1511" s="107" t="s">
        <v>2519</v>
      </c>
      <c r="G1511" s="107">
        <v>2007</v>
      </c>
      <c r="H1511" s="182"/>
      <c r="I1511" s="182"/>
      <c r="J1511" s="107" t="s">
        <v>42</v>
      </c>
      <c r="K1511" s="182" t="s">
        <v>1510</v>
      </c>
      <c r="L1511" s="187" t="s">
        <v>8082</v>
      </c>
      <c r="M1511" s="187" t="s">
        <v>8082</v>
      </c>
      <c r="N1511" s="182" t="s">
        <v>26</v>
      </c>
      <c r="O1511" s="182" t="s">
        <v>1510</v>
      </c>
      <c r="P1511" s="108"/>
      <c r="Q1511" s="108"/>
      <c r="R1511" s="108"/>
      <c r="S1511" s="107" t="s">
        <v>2710</v>
      </c>
    </row>
    <row r="1512" spans="1:19">
      <c r="A1512" s="103">
        <v>1511</v>
      </c>
      <c r="B1512" s="107" t="s">
        <v>357</v>
      </c>
      <c r="C1512" s="184" t="s">
        <v>358</v>
      </c>
      <c r="D1512" s="89" t="s">
        <v>19</v>
      </c>
      <c r="E1512" s="107" t="s">
        <v>8081</v>
      </c>
      <c r="F1512" s="107" t="s">
        <v>2519</v>
      </c>
      <c r="G1512" s="107">
        <v>2007</v>
      </c>
      <c r="H1512" s="182"/>
      <c r="I1512" s="182"/>
      <c r="J1512" s="107" t="s">
        <v>42</v>
      </c>
      <c r="K1512" s="182" t="s">
        <v>1510</v>
      </c>
      <c r="L1512" s="187" t="s">
        <v>8083</v>
      </c>
      <c r="M1512" s="187" t="s">
        <v>8083</v>
      </c>
      <c r="N1512" s="182" t="s">
        <v>26</v>
      </c>
      <c r="O1512" s="182" t="s">
        <v>1510</v>
      </c>
      <c r="P1512" s="108"/>
      <c r="Q1512" s="108"/>
      <c r="R1512" s="108"/>
      <c r="S1512" s="107" t="s">
        <v>2710</v>
      </c>
    </row>
    <row r="1513" spans="1:19">
      <c r="A1513" s="103">
        <v>1512</v>
      </c>
      <c r="B1513" s="107" t="s">
        <v>357</v>
      </c>
      <c r="C1513" s="184" t="s">
        <v>358</v>
      </c>
      <c r="D1513" s="89" t="s">
        <v>19</v>
      </c>
      <c r="E1513" s="107" t="s">
        <v>8081</v>
      </c>
      <c r="F1513" s="107" t="s">
        <v>2519</v>
      </c>
      <c r="G1513" s="107">
        <v>2007</v>
      </c>
      <c r="H1513" s="182"/>
      <c r="I1513" s="182"/>
      <c r="J1513" s="107" t="s">
        <v>42</v>
      </c>
      <c r="K1513" s="182" t="s">
        <v>1510</v>
      </c>
      <c r="L1513" s="187" t="s">
        <v>8084</v>
      </c>
      <c r="M1513" s="187" t="s">
        <v>8084</v>
      </c>
      <c r="N1513" s="182" t="s">
        <v>26</v>
      </c>
      <c r="O1513" s="182" t="s">
        <v>1510</v>
      </c>
      <c r="P1513" s="108"/>
      <c r="Q1513" s="108"/>
      <c r="R1513" s="108"/>
      <c r="S1513" s="107" t="s">
        <v>2710</v>
      </c>
    </row>
    <row r="1514" spans="1:19">
      <c r="A1514" s="103">
        <v>1513</v>
      </c>
      <c r="B1514" s="107" t="s">
        <v>357</v>
      </c>
      <c r="C1514" s="184" t="s">
        <v>358</v>
      </c>
      <c r="D1514" s="89" t="s">
        <v>19</v>
      </c>
      <c r="E1514" s="107" t="s">
        <v>8081</v>
      </c>
      <c r="F1514" s="107" t="s">
        <v>2519</v>
      </c>
      <c r="G1514" s="107">
        <v>2007</v>
      </c>
      <c r="H1514" s="182"/>
      <c r="I1514" s="182"/>
      <c r="J1514" s="107" t="s">
        <v>42</v>
      </c>
      <c r="K1514" s="182" t="s">
        <v>1510</v>
      </c>
      <c r="L1514" s="187" t="s">
        <v>8085</v>
      </c>
      <c r="M1514" s="187" t="s">
        <v>8085</v>
      </c>
      <c r="N1514" s="182" t="s">
        <v>26</v>
      </c>
      <c r="O1514" s="182" t="s">
        <v>1510</v>
      </c>
      <c r="P1514" s="108"/>
      <c r="Q1514" s="108"/>
      <c r="R1514" s="108"/>
      <c r="S1514" s="107" t="s">
        <v>2710</v>
      </c>
    </row>
    <row r="1515" spans="1:19">
      <c r="A1515" s="103">
        <v>1514</v>
      </c>
      <c r="B1515" s="107" t="s">
        <v>357</v>
      </c>
      <c r="C1515" s="184" t="s">
        <v>358</v>
      </c>
      <c r="D1515" s="89" t="s">
        <v>19</v>
      </c>
      <c r="E1515" s="107" t="s">
        <v>8081</v>
      </c>
      <c r="F1515" s="107" t="s">
        <v>2519</v>
      </c>
      <c r="G1515" s="107">
        <v>2005</v>
      </c>
      <c r="H1515" s="182"/>
      <c r="I1515" s="182"/>
      <c r="J1515" s="107" t="s">
        <v>42</v>
      </c>
      <c r="K1515" s="182" t="s">
        <v>1510</v>
      </c>
      <c r="L1515" s="187" t="s">
        <v>8086</v>
      </c>
      <c r="M1515" s="187" t="s">
        <v>8086</v>
      </c>
      <c r="N1515" s="182" t="s">
        <v>26</v>
      </c>
      <c r="O1515" s="182" t="s">
        <v>1510</v>
      </c>
      <c r="P1515" s="108"/>
      <c r="Q1515" s="108"/>
      <c r="R1515" s="108"/>
      <c r="S1515" s="107" t="s">
        <v>2710</v>
      </c>
    </row>
    <row r="1516" spans="1:19">
      <c r="A1516" s="103">
        <v>1515</v>
      </c>
      <c r="B1516" s="107" t="s">
        <v>357</v>
      </c>
      <c r="C1516" s="184" t="s">
        <v>358</v>
      </c>
      <c r="D1516" s="89" t="s">
        <v>19</v>
      </c>
      <c r="E1516" s="107" t="s">
        <v>8087</v>
      </c>
      <c r="F1516" s="107" t="s">
        <v>2519</v>
      </c>
      <c r="G1516" s="107">
        <v>2006</v>
      </c>
      <c r="H1516" s="182"/>
      <c r="I1516" s="182"/>
      <c r="J1516" s="107" t="s">
        <v>42</v>
      </c>
      <c r="K1516" s="182" t="s">
        <v>1510</v>
      </c>
      <c r="L1516" s="187" t="s">
        <v>8088</v>
      </c>
      <c r="M1516" s="187" t="s">
        <v>8088</v>
      </c>
      <c r="N1516" s="182" t="s">
        <v>26</v>
      </c>
      <c r="O1516" s="182" t="s">
        <v>1510</v>
      </c>
      <c r="P1516" s="108"/>
      <c r="Q1516" s="108"/>
      <c r="R1516" s="108"/>
      <c r="S1516" s="107" t="s">
        <v>2710</v>
      </c>
    </row>
    <row r="1517" spans="1:19">
      <c r="A1517" s="103">
        <v>1516</v>
      </c>
      <c r="B1517" s="107" t="s">
        <v>357</v>
      </c>
      <c r="C1517" s="184" t="s">
        <v>358</v>
      </c>
      <c r="D1517" s="89" t="s">
        <v>19</v>
      </c>
      <c r="E1517" s="107" t="s">
        <v>8087</v>
      </c>
      <c r="F1517" s="107" t="s">
        <v>2519</v>
      </c>
      <c r="G1517" s="107">
        <v>2006</v>
      </c>
      <c r="H1517" s="182"/>
      <c r="I1517" s="182"/>
      <c r="J1517" s="107" t="s">
        <v>42</v>
      </c>
      <c r="K1517" s="182" t="s">
        <v>1510</v>
      </c>
      <c r="L1517" s="187" t="s">
        <v>8089</v>
      </c>
      <c r="M1517" s="187" t="s">
        <v>8089</v>
      </c>
      <c r="N1517" s="182" t="s">
        <v>26</v>
      </c>
      <c r="O1517" s="182" t="s">
        <v>1510</v>
      </c>
      <c r="P1517" s="108"/>
      <c r="Q1517" s="108"/>
      <c r="R1517" s="108"/>
      <c r="S1517" s="107" t="s">
        <v>2710</v>
      </c>
    </row>
    <row r="1518" spans="1:19">
      <c r="A1518" s="103">
        <v>1517</v>
      </c>
      <c r="B1518" s="107" t="s">
        <v>357</v>
      </c>
      <c r="C1518" s="184" t="s">
        <v>358</v>
      </c>
      <c r="D1518" s="89" t="s">
        <v>19</v>
      </c>
      <c r="E1518" s="107" t="s">
        <v>2626</v>
      </c>
      <c r="F1518" s="107" t="s">
        <v>2519</v>
      </c>
      <c r="G1518" s="107">
        <v>2006</v>
      </c>
      <c r="H1518" s="182"/>
      <c r="I1518" s="182"/>
      <c r="J1518" s="107" t="s">
        <v>42</v>
      </c>
      <c r="K1518" s="182" t="s">
        <v>1510</v>
      </c>
      <c r="L1518" s="187" t="s">
        <v>8090</v>
      </c>
      <c r="M1518" s="187" t="s">
        <v>8090</v>
      </c>
      <c r="N1518" s="182" t="s">
        <v>26</v>
      </c>
      <c r="O1518" s="182" t="s">
        <v>1510</v>
      </c>
      <c r="P1518" s="108"/>
      <c r="Q1518" s="108"/>
      <c r="R1518" s="108"/>
      <c r="S1518" s="107" t="s">
        <v>2710</v>
      </c>
    </row>
    <row r="1519" spans="1:19">
      <c r="A1519" s="103">
        <v>1518</v>
      </c>
      <c r="B1519" s="107" t="s">
        <v>357</v>
      </c>
      <c r="C1519" s="184" t="s">
        <v>358</v>
      </c>
      <c r="D1519" s="89" t="s">
        <v>19</v>
      </c>
      <c r="E1519" s="107" t="s">
        <v>2626</v>
      </c>
      <c r="F1519" s="107" t="s">
        <v>2519</v>
      </c>
      <c r="G1519" s="107">
        <v>2007</v>
      </c>
      <c r="H1519" s="182"/>
      <c r="I1519" s="182"/>
      <c r="J1519" s="107" t="s">
        <v>42</v>
      </c>
      <c r="K1519" s="182" t="s">
        <v>1510</v>
      </c>
      <c r="L1519" s="187" t="s">
        <v>8091</v>
      </c>
      <c r="M1519" s="187" t="s">
        <v>8091</v>
      </c>
      <c r="N1519" s="182" t="s">
        <v>26</v>
      </c>
      <c r="O1519" s="182" t="s">
        <v>1510</v>
      </c>
      <c r="P1519" s="108"/>
      <c r="Q1519" s="108"/>
      <c r="R1519" s="108"/>
      <c r="S1519" s="107" t="s">
        <v>2710</v>
      </c>
    </row>
    <row r="1520" spans="1:19">
      <c r="A1520" s="103">
        <v>1519</v>
      </c>
      <c r="B1520" s="107" t="s">
        <v>357</v>
      </c>
      <c r="C1520" s="184" t="s">
        <v>358</v>
      </c>
      <c r="D1520" s="89" t="s">
        <v>19</v>
      </c>
      <c r="E1520" s="107" t="s">
        <v>2626</v>
      </c>
      <c r="F1520" s="107" t="s">
        <v>2519</v>
      </c>
      <c r="G1520" s="107">
        <v>2007</v>
      </c>
      <c r="H1520" s="182"/>
      <c r="I1520" s="182"/>
      <c r="J1520" s="107" t="s">
        <v>42</v>
      </c>
      <c r="K1520" s="182" t="s">
        <v>1510</v>
      </c>
      <c r="L1520" s="187" t="s">
        <v>8092</v>
      </c>
      <c r="M1520" s="187" t="s">
        <v>8092</v>
      </c>
      <c r="N1520" s="182" t="s">
        <v>26</v>
      </c>
      <c r="O1520" s="182" t="s">
        <v>1510</v>
      </c>
      <c r="P1520" s="108"/>
      <c r="Q1520" s="108"/>
      <c r="R1520" s="108"/>
      <c r="S1520" s="107" t="s">
        <v>2710</v>
      </c>
    </row>
    <row r="1521" spans="1:19">
      <c r="A1521" s="103">
        <v>1520</v>
      </c>
      <c r="B1521" s="107" t="s">
        <v>357</v>
      </c>
      <c r="C1521" s="184" t="s">
        <v>358</v>
      </c>
      <c r="D1521" s="89" t="s">
        <v>19</v>
      </c>
      <c r="E1521" s="107" t="s">
        <v>2626</v>
      </c>
      <c r="F1521" s="107" t="s">
        <v>2519</v>
      </c>
      <c r="G1521" s="107">
        <v>2005</v>
      </c>
      <c r="H1521" s="182"/>
      <c r="I1521" s="182"/>
      <c r="J1521" s="107" t="s">
        <v>42</v>
      </c>
      <c r="K1521" s="182" t="s">
        <v>1510</v>
      </c>
      <c r="L1521" s="187" t="s">
        <v>8093</v>
      </c>
      <c r="M1521" s="187" t="s">
        <v>8093</v>
      </c>
      <c r="N1521" s="182" t="s">
        <v>26</v>
      </c>
      <c r="O1521" s="182" t="s">
        <v>1510</v>
      </c>
      <c r="P1521" s="108"/>
      <c r="Q1521" s="108"/>
      <c r="R1521" s="108"/>
      <c r="S1521" s="107" t="s">
        <v>2710</v>
      </c>
    </row>
    <row r="1522" spans="1:19">
      <c r="A1522" s="103">
        <v>1521</v>
      </c>
      <c r="B1522" s="107" t="s">
        <v>357</v>
      </c>
      <c r="C1522" s="184" t="s">
        <v>358</v>
      </c>
      <c r="D1522" s="89" t="s">
        <v>19</v>
      </c>
      <c r="E1522" s="107" t="s">
        <v>2627</v>
      </c>
      <c r="F1522" s="107" t="s">
        <v>2519</v>
      </c>
      <c r="G1522" s="107">
        <v>2006</v>
      </c>
      <c r="H1522" s="182"/>
      <c r="I1522" s="182"/>
      <c r="J1522" s="107" t="s">
        <v>42</v>
      </c>
      <c r="K1522" s="182" t="s">
        <v>1510</v>
      </c>
      <c r="L1522" s="187" t="s">
        <v>8094</v>
      </c>
      <c r="M1522" s="187" t="s">
        <v>8094</v>
      </c>
      <c r="N1522" s="182" t="s">
        <v>26</v>
      </c>
      <c r="O1522" s="182" t="s">
        <v>1510</v>
      </c>
      <c r="P1522" s="108"/>
      <c r="Q1522" s="108"/>
      <c r="R1522" s="108"/>
      <c r="S1522" s="107" t="s">
        <v>2710</v>
      </c>
    </row>
    <row r="1523" spans="1:19">
      <c r="A1523" s="103">
        <v>1522</v>
      </c>
      <c r="B1523" s="107" t="s">
        <v>357</v>
      </c>
      <c r="C1523" s="184" t="s">
        <v>358</v>
      </c>
      <c r="D1523" s="89" t="s">
        <v>19</v>
      </c>
      <c r="E1523" s="107" t="s">
        <v>2627</v>
      </c>
      <c r="F1523" s="107" t="s">
        <v>2519</v>
      </c>
      <c r="G1523" s="107">
        <v>2007</v>
      </c>
      <c r="H1523" s="182"/>
      <c r="I1523" s="182"/>
      <c r="J1523" s="107" t="s">
        <v>42</v>
      </c>
      <c r="K1523" s="182" t="s">
        <v>1510</v>
      </c>
      <c r="L1523" s="187" t="s">
        <v>8095</v>
      </c>
      <c r="M1523" s="187" t="s">
        <v>8095</v>
      </c>
      <c r="N1523" s="182" t="s">
        <v>26</v>
      </c>
      <c r="O1523" s="182" t="s">
        <v>1510</v>
      </c>
      <c r="P1523" s="108"/>
      <c r="Q1523" s="108"/>
      <c r="R1523" s="108"/>
      <c r="S1523" s="107" t="s">
        <v>2710</v>
      </c>
    </row>
    <row r="1524" spans="1:19">
      <c r="A1524" s="103">
        <v>1523</v>
      </c>
      <c r="B1524" s="107" t="s">
        <v>357</v>
      </c>
      <c r="C1524" s="184" t="s">
        <v>358</v>
      </c>
      <c r="D1524" s="89" t="s">
        <v>19</v>
      </c>
      <c r="E1524" s="107" t="s">
        <v>2627</v>
      </c>
      <c r="F1524" s="107" t="s">
        <v>2519</v>
      </c>
      <c r="G1524" s="107">
        <v>2005</v>
      </c>
      <c r="H1524" s="182"/>
      <c r="I1524" s="182"/>
      <c r="J1524" s="107" t="s">
        <v>42</v>
      </c>
      <c r="K1524" s="182" t="s">
        <v>1510</v>
      </c>
      <c r="L1524" s="187" t="s">
        <v>8096</v>
      </c>
      <c r="M1524" s="187" t="s">
        <v>8096</v>
      </c>
      <c r="N1524" s="182" t="s">
        <v>26</v>
      </c>
      <c r="O1524" s="182" t="s">
        <v>1510</v>
      </c>
      <c r="P1524" s="108"/>
      <c r="Q1524" s="108"/>
      <c r="R1524" s="108"/>
      <c r="S1524" s="107" t="s">
        <v>2710</v>
      </c>
    </row>
    <row r="1525" spans="1:19">
      <c r="A1525" s="103">
        <v>1524</v>
      </c>
      <c r="B1525" s="107" t="s">
        <v>357</v>
      </c>
      <c r="C1525" s="184" t="s">
        <v>358</v>
      </c>
      <c r="D1525" s="89" t="s">
        <v>19</v>
      </c>
      <c r="E1525" s="107" t="s">
        <v>8097</v>
      </c>
      <c r="F1525" s="107" t="s">
        <v>2519</v>
      </c>
      <c r="G1525" s="107">
        <v>2006</v>
      </c>
      <c r="H1525" s="182"/>
      <c r="I1525" s="182"/>
      <c r="J1525" s="107" t="s">
        <v>42</v>
      </c>
      <c r="K1525" s="182" t="s">
        <v>1510</v>
      </c>
      <c r="L1525" s="187" t="s">
        <v>8098</v>
      </c>
      <c r="M1525" s="187" t="s">
        <v>8098</v>
      </c>
      <c r="N1525" s="182" t="s">
        <v>26</v>
      </c>
      <c r="O1525" s="182" t="s">
        <v>1510</v>
      </c>
      <c r="P1525" s="108"/>
      <c r="Q1525" s="108"/>
      <c r="R1525" s="108"/>
      <c r="S1525" s="107" t="s">
        <v>2710</v>
      </c>
    </row>
    <row r="1526" spans="1:19">
      <c r="A1526" s="103">
        <v>1525</v>
      </c>
      <c r="B1526" s="107" t="s">
        <v>357</v>
      </c>
      <c r="C1526" s="184" t="s">
        <v>358</v>
      </c>
      <c r="D1526" s="89" t="s">
        <v>19</v>
      </c>
      <c r="E1526" s="107" t="s">
        <v>8097</v>
      </c>
      <c r="F1526" s="107" t="s">
        <v>2519</v>
      </c>
      <c r="G1526" s="107">
        <v>2006</v>
      </c>
      <c r="H1526" s="182"/>
      <c r="I1526" s="182"/>
      <c r="J1526" s="107" t="s">
        <v>42</v>
      </c>
      <c r="K1526" s="182" t="s">
        <v>1510</v>
      </c>
      <c r="L1526" s="187" t="s">
        <v>8099</v>
      </c>
      <c r="M1526" s="187" t="s">
        <v>8099</v>
      </c>
      <c r="N1526" s="182" t="s">
        <v>26</v>
      </c>
      <c r="O1526" s="182" t="s">
        <v>1510</v>
      </c>
      <c r="P1526" s="108"/>
      <c r="Q1526" s="108"/>
      <c r="R1526" s="108"/>
      <c r="S1526" s="107" t="s">
        <v>2710</v>
      </c>
    </row>
    <row r="1527" spans="1:19">
      <c r="A1527" s="103">
        <v>1526</v>
      </c>
      <c r="B1527" s="107" t="s">
        <v>357</v>
      </c>
      <c r="C1527" s="184" t="s">
        <v>358</v>
      </c>
      <c r="D1527" s="89" t="s">
        <v>19</v>
      </c>
      <c r="E1527" s="107" t="s">
        <v>8097</v>
      </c>
      <c r="F1527" s="107" t="s">
        <v>2519</v>
      </c>
      <c r="G1527" s="107">
        <v>2006</v>
      </c>
      <c r="H1527" s="182"/>
      <c r="I1527" s="182"/>
      <c r="J1527" s="107" t="s">
        <v>42</v>
      </c>
      <c r="K1527" s="182" t="s">
        <v>1510</v>
      </c>
      <c r="L1527" s="187" t="s">
        <v>8100</v>
      </c>
      <c r="M1527" s="187" t="s">
        <v>8100</v>
      </c>
      <c r="N1527" s="182" t="s">
        <v>26</v>
      </c>
      <c r="O1527" s="182" t="s">
        <v>1510</v>
      </c>
      <c r="P1527" s="108"/>
      <c r="Q1527" s="108"/>
      <c r="R1527" s="108"/>
      <c r="S1527" s="107" t="s">
        <v>2710</v>
      </c>
    </row>
    <row r="1528" spans="1:19">
      <c r="A1528" s="103">
        <v>1527</v>
      </c>
      <c r="B1528" s="107" t="s">
        <v>357</v>
      </c>
      <c r="C1528" s="184" t="s">
        <v>358</v>
      </c>
      <c r="D1528" s="89" t="s">
        <v>19</v>
      </c>
      <c r="E1528" s="107" t="s">
        <v>8097</v>
      </c>
      <c r="F1528" s="107" t="s">
        <v>2519</v>
      </c>
      <c r="G1528" s="107">
        <v>2005</v>
      </c>
      <c r="H1528" s="182"/>
      <c r="I1528" s="182"/>
      <c r="J1528" s="107" t="s">
        <v>42</v>
      </c>
      <c r="K1528" s="182" t="s">
        <v>1510</v>
      </c>
      <c r="L1528" s="187" t="s">
        <v>8101</v>
      </c>
      <c r="M1528" s="187" t="s">
        <v>8101</v>
      </c>
      <c r="N1528" s="182" t="s">
        <v>26</v>
      </c>
      <c r="O1528" s="182" t="s">
        <v>1510</v>
      </c>
      <c r="P1528" s="108"/>
      <c r="Q1528" s="108"/>
      <c r="R1528" s="108"/>
      <c r="S1528" s="107" t="s">
        <v>2710</v>
      </c>
    </row>
    <row r="1529" spans="1:19">
      <c r="A1529" s="103">
        <v>1528</v>
      </c>
      <c r="B1529" s="107" t="s">
        <v>357</v>
      </c>
      <c r="C1529" s="184" t="s">
        <v>358</v>
      </c>
      <c r="D1529" s="89" t="s">
        <v>19</v>
      </c>
      <c r="E1529" s="107" t="s">
        <v>8097</v>
      </c>
      <c r="F1529" s="107" t="s">
        <v>2519</v>
      </c>
      <c r="G1529" s="107">
        <v>2005</v>
      </c>
      <c r="H1529" s="182"/>
      <c r="I1529" s="182"/>
      <c r="J1529" s="107" t="s">
        <v>42</v>
      </c>
      <c r="K1529" s="182" t="s">
        <v>1510</v>
      </c>
      <c r="L1529" s="187" t="s">
        <v>8102</v>
      </c>
      <c r="M1529" s="187" t="s">
        <v>8102</v>
      </c>
      <c r="N1529" s="182" t="s">
        <v>26</v>
      </c>
      <c r="O1529" s="182" t="s">
        <v>1510</v>
      </c>
      <c r="P1529" s="108"/>
      <c r="Q1529" s="108"/>
      <c r="R1529" s="108"/>
      <c r="S1529" s="107" t="s">
        <v>2710</v>
      </c>
    </row>
    <row r="1530" spans="1:19">
      <c r="A1530" s="103">
        <v>1529</v>
      </c>
      <c r="B1530" s="107" t="s">
        <v>357</v>
      </c>
      <c r="C1530" s="184" t="s">
        <v>358</v>
      </c>
      <c r="D1530" s="89" t="s">
        <v>19</v>
      </c>
      <c r="E1530" s="107" t="s">
        <v>8103</v>
      </c>
      <c r="F1530" s="107" t="s">
        <v>2519</v>
      </c>
      <c r="G1530" s="107">
        <v>2007</v>
      </c>
      <c r="H1530" s="182"/>
      <c r="I1530" s="182"/>
      <c r="J1530" s="107" t="s">
        <v>42</v>
      </c>
      <c r="K1530" s="182" t="s">
        <v>1510</v>
      </c>
      <c r="L1530" s="187" t="s">
        <v>8104</v>
      </c>
      <c r="M1530" s="187" t="s">
        <v>8104</v>
      </c>
      <c r="N1530" s="182" t="s">
        <v>26</v>
      </c>
      <c r="O1530" s="182" t="s">
        <v>1510</v>
      </c>
      <c r="P1530" s="108"/>
      <c r="Q1530" s="108"/>
      <c r="R1530" s="108"/>
      <c r="S1530" s="107" t="s">
        <v>2710</v>
      </c>
    </row>
    <row r="1531" spans="1:19">
      <c r="A1531" s="103">
        <v>1530</v>
      </c>
      <c r="B1531" s="107" t="s">
        <v>357</v>
      </c>
      <c r="C1531" s="184" t="s">
        <v>358</v>
      </c>
      <c r="D1531" s="89" t="s">
        <v>19</v>
      </c>
      <c r="E1531" s="107" t="s">
        <v>8103</v>
      </c>
      <c r="F1531" s="107" t="s">
        <v>2519</v>
      </c>
      <c r="G1531" s="107">
        <v>2005</v>
      </c>
      <c r="H1531" s="182"/>
      <c r="I1531" s="182"/>
      <c r="J1531" s="107" t="s">
        <v>42</v>
      </c>
      <c r="K1531" s="182" t="s">
        <v>1510</v>
      </c>
      <c r="L1531" s="187" t="s">
        <v>8105</v>
      </c>
      <c r="M1531" s="187" t="s">
        <v>8105</v>
      </c>
      <c r="N1531" s="182" t="s">
        <v>26</v>
      </c>
      <c r="O1531" s="182" t="s">
        <v>1510</v>
      </c>
      <c r="P1531" s="108"/>
      <c r="Q1531" s="108"/>
      <c r="R1531" s="108"/>
      <c r="S1531" s="107" t="s">
        <v>2710</v>
      </c>
    </row>
    <row r="1532" spans="1:19">
      <c r="A1532" s="103">
        <v>1531</v>
      </c>
      <c r="B1532" s="107" t="s">
        <v>357</v>
      </c>
      <c r="C1532" s="184" t="s">
        <v>358</v>
      </c>
      <c r="D1532" s="89" t="s">
        <v>19</v>
      </c>
      <c r="E1532" s="107" t="s">
        <v>8106</v>
      </c>
      <c r="F1532" s="107" t="s">
        <v>2519</v>
      </c>
      <c r="G1532" s="107">
        <v>2007</v>
      </c>
      <c r="H1532" s="182"/>
      <c r="I1532" s="182"/>
      <c r="J1532" s="107" t="s">
        <v>42</v>
      </c>
      <c r="K1532" s="182" t="s">
        <v>1510</v>
      </c>
      <c r="L1532" s="187" t="s">
        <v>8107</v>
      </c>
      <c r="M1532" s="187" t="s">
        <v>8107</v>
      </c>
      <c r="N1532" s="182" t="s">
        <v>26</v>
      </c>
      <c r="O1532" s="182" t="s">
        <v>1510</v>
      </c>
      <c r="P1532" s="108"/>
      <c r="Q1532" s="108"/>
      <c r="R1532" s="108"/>
      <c r="S1532" s="107" t="s">
        <v>2710</v>
      </c>
    </row>
    <row r="1533" spans="1:19">
      <c r="A1533" s="103">
        <v>1532</v>
      </c>
      <c r="B1533" s="107" t="s">
        <v>357</v>
      </c>
      <c r="C1533" s="184" t="s">
        <v>358</v>
      </c>
      <c r="D1533" s="89" t="s">
        <v>19</v>
      </c>
      <c r="E1533" s="107" t="s">
        <v>2629</v>
      </c>
      <c r="F1533" s="107" t="s">
        <v>2519</v>
      </c>
      <c r="G1533" s="107">
        <v>2006</v>
      </c>
      <c r="H1533" s="182"/>
      <c r="I1533" s="182"/>
      <c r="J1533" s="107" t="s">
        <v>42</v>
      </c>
      <c r="K1533" s="182" t="s">
        <v>1510</v>
      </c>
      <c r="L1533" s="187" t="s">
        <v>8108</v>
      </c>
      <c r="M1533" s="187" t="s">
        <v>8108</v>
      </c>
      <c r="N1533" s="182" t="s">
        <v>26</v>
      </c>
      <c r="O1533" s="182" t="s">
        <v>1510</v>
      </c>
      <c r="P1533" s="108"/>
      <c r="Q1533" s="108"/>
      <c r="R1533" s="108"/>
      <c r="S1533" s="107" t="s">
        <v>2710</v>
      </c>
    </row>
    <row r="1534" spans="1:19">
      <c r="A1534" s="103">
        <v>1533</v>
      </c>
      <c r="B1534" s="107" t="s">
        <v>357</v>
      </c>
      <c r="C1534" s="184" t="s">
        <v>358</v>
      </c>
      <c r="D1534" s="89" t="s">
        <v>19</v>
      </c>
      <c r="E1534" s="107" t="s">
        <v>2629</v>
      </c>
      <c r="F1534" s="107" t="s">
        <v>2519</v>
      </c>
      <c r="G1534" s="107">
        <v>2007</v>
      </c>
      <c r="H1534" s="182"/>
      <c r="I1534" s="182"/>
      <c r="J1534" s="107" t="s">
        <v>42</v>
      </c>
      <c r="K1534" s="182" t="s">
        <v>1510</v>
      </c>
      <c r="L1534" s="187" t="s">
        <v>8109</v>
      </c>
      <c r="M1534" s="187" t="s">
        <v>8109</v>
      </c>
      <c r="N1534" s="182" t="s">
        <v>26</v>
      </c>
      <c r="O1534" s="182" t="s">
        <v>1510</v>
      </c>
      <c r="P1534" s="108"/>
      <c r="Q1534" s="108"/>
      <c r="R1534" s="108"/>
      <c r="S1534" s="107" t="s">
        <v>2710</v>
      </c>
    </row>
    <row r="1535" spans="1:19">
      <c r="A1535" s="103">
        <v>1534</v>
      </c>
      <c r="B1535" s="107" t="s">
        <v>357</v>
      </c>
      <c r="C1535" s="184" t="s">
        <v>358</v>
      </c>
      <c r="D1535" s="89" t="s">
        <v>19</v>
      </c>
      <c r="E1535" s="107" t="s">
        <v>2629</v>
      </c>
      <c r="F1535" s="107" t="s">
        <v>2519</v>
      </c>
      <c r="G1535" s="107">
        <v>2007</v>
      </c>
      <c r="H1535" s="182"/>
      <c r="I1535" s="182"/>
      <c r="J1535" s="107" t="s">
        <v>42</v>
      </c>
      <c r="K1535" s="182" t="s">
        <v>1510</v>
      </c>
      <c r="L1535" s="187" t="s">
        <v>8110</v>
      </c>
      <c r="M1535" s="187" t="s">
        <v>8110</v>
      </c>
      <c r="N1535" s="182" t="s">
        <v>26</v>
      </c>
      <c r="O1535" s="182" t="s">
        <v>1510</v>
      </c>
      <c r="P1535" s="108"/>
      <c r="Q1535" s="108"/>
      <c r="R1535" s="108"/>
      <c r="S1535" s="107" t="s">
        <v>2710</v>
      </c>
    </row>
    <row r="1536" spans="1:19">
      <c r="A1536" s="103">
        <v>1535</v>
      </c>
      <c r="B1536" s="107" t="s">
        <v>357</v>
      </c>
      <c r="C1536" s="184" t="s">
        <v>358</v>
      </c>
      <c r="D1536" s="89" t="s">
        <v>19</v>
      </c>
      <c r="E1536" s="107" t="s">
        <v>2631</v>
      </c>
      <c r="F1536" s="107" t="s">
        <v>2519</v>
      </c>
      <c r="G1536" s="107">
        <v>2005</v>
      </c>
      <c r="H1536" s="182"/>
      <c r="I1536" s="182"/>
      <c r="J1536" s="107" t="s">
        <v>42</v>
      </c>
      <c r="K1536" s="182" t="s">
        <v>1510</v>
      </c>
      <c r="L1536" s="187" t="s">
        <v>8111</v>
      </c>
      <c r="M1536" s="187" t="s">
        <v>8111</v>
      </c>
      <c r="N1536" s="182" t="s">
        <v>26</v>
      </c>
      <c r="O1536" s="182" t="s">
        <v>1510</v>
      </c>
      <c r="P1536" s="108"/>
      <c r="Q1536" s="108"/>
      <c r="R1536" s="108"/>
      <c r="S1536" s="107" t="s">
        <v>2710</v>
      </c>
    </row>
    <row r="1537" spans="1:19">
      <c r="A1537" s="103">
        <v>1536</v>
      </c>
      <c r="B1537" s="107" t="s">
        <v>357</v>
      </c>
      <c r="C1537" s="184" t="s">
        <v>358</v>
      </c>
      <c r="D1537" s="89" t="s">
        <v>19</v>
      </c>
      <c r="E1537" s="107" t="s">
        <v>2631</v>
      </c>
      <c r="F1537" s="107" t="s">
        <v>2519</v>
      </c>
      <c r="G1537" s="107">
        <v>2005</v>
      </c>
      <c r="H1537" s="182"/>
      <c r="I1537" s="182"/>
      <c r="J1537" s="107" t="s">
        <v>42</v>
      </c>
      <c r="K1537" s="182" t="s">
        <v>1510</v>
      </c>
      <c r="L1537" s="187" t="s">
        <v>8112</v>
      </c>
      <c r="M1537" s="187" t="s">
        <v>8112</v>
      </c>
      <c r="N1537" s="182" t="s">
        <v>26</v>
      </c>
      <c r="O1537" s="182" t="s">
        <v>1510</v>
      </c>
      <c r="P1537" s="108"/>
      <c r="Q1537" s="108"/>
      <c r="R1537" s="108"/>
      <c r="S1537" s="107" t="s">
        <v>2710</v>
      </c>
    </row>
    <row r="1538" spans="1:19">
      <c r="A1538" s="103">
        <v>1537</v>
      </c>
      <c r="B1538" s="107" t="s">
        <v>357</v>
      </c>
      <c r="C1538" s="184" t="s">
        <v>358</v>
      </c>
      <c r="D1538" s="89" t="s">
        <v>19</v>
      </c>
      <c r="E1538" s="107" t="s">
        <v>2632</v>
      </c>
      <c r="F1538" s="107" t="s">
        <v>2519</v>
      </c>
      <c r="G1538" s="107">
        <v>2006</v>
      </c>
      <c r="H1538" s="182"/>
      <c r="I1538" s="182"/>
      <c r="J1538" s="107" t="s">
        <v>42</v>
      </c>
      <c r="K1538" s="182" t="s">
        <v>1510</v>
      </c>
      <c r="L1538" s="187" t="s">
        <v>8113</v>
      </c>
      <c r="M1538" s="187" t="s">
        <v>8113</v>
      </c>
      <c r="N1538" s="182" t="s">
        <v>26</v>
      </c>
      <c r="O1538" s="182" t="s">
        <v>1510</v>
      </c>
      <c r="P1538" s="108"/>
      <c r="Q1538" s="108"/>
      <c r="R1538" s="108"/>
      <c r="S1538" s="107" t="s">
        <v>2710</v>
      </c>
    </row>
    <row r="1539" spans="1:19">
      <c r="A1539" s="103">
        <v>1538</v>
      </c>
      <c r="B1539" s="107" t="s">
        <v>357</v>
      </c>
      <c r="C1539" s="184" t="s">
        <v>358</v>
      </c>
      <c r="D1539" s="89" t="s">
        <v>19</v>
      </c>
      <c r="E1539" s="107" t="s">
        <v>8114</v>
      </c>
      <c r="F1539" s="107" t="s">
        <v>2519</v>
      </c>
      <c r="G1539" s="107">
        <v>2005</v>
      </c>
      <c r="H1539" s="182"/>
      <c r="I1539" s="182"/>
      <c r="J1539" s="107" t="s">
        <v>42</v>
      </c>
      <c r="K1539" s="182" t="s">
        <v>1510</v>
      </c>
      <c r="L1539" s="187" t="s">
        <v>8115</v>
      </c>
      <c r="M1539" s="187" t="s">
        <v>8115</v>
      </c>
      <c r="N1539" s="182" t="s">
        <v>26</v>
      </c>
      <c r="O1539" s="182" t="s">
        <v>1510</v>
      </c>
      <c r="P1539" s="108"/>
      <c r="Q1539" s="108"/>
      <c r="R1539" s="108"/>
      <c r="S1539" s="107" t="s">
        <v>2710</v>
      </c>
    </row>
    <row r="1540" spans="1:19">
      <c r="A1540" s="103">
        <v>1539</v>
      </c>
      <c r="B1540" s="107" t="s">
        <v>357</v>
      </c>
      <c r="C1540" s="184" t="s">
        <v>358</v>
      </c>
      <c r="D1540" s="89" t="s">
        <v>19</v>
      </c>
      <c r="E1540" s="107" t="s">
        <v>8114</v>
      </c>
      <c r="F1540" s="107" t="s">
        <v>2519</v>
      </c>
      <c r="G1540" s="107">
        <v>2005</v>
      </c>
      <c r="H1540" s="182"/>
      <c r="I1540" s="182"/>
      <c r="J1540" s="107" t="s">
        <v>42</v>
      </c>
      <c r="K1540" s="182" t="s">
        <v>1510</v>
      </c>
      <c r="L1540" s="187" t="s">
        <v>8116</v>
      </c>
      <c r="M1540" s="187" t="s">
        <v>8116</v>
      </c>
      <c r="N1540" s="182" t="s">
        <v>26</v>
      </c>
      <c r="O1540" s="182" t="s">
        <v>1510</v>
      </c>
      <c r="P1540" s="108"/>
      <c r="Q1540" s="108"/>
      <c r="R1540" s="108"/>
      <c r="S1540" s="107" t="s">
        <v>2710</v>
      </c>
    </row>
    <row r="1541" spans="1:19">
      <c r="A1541" s="103">
        <v>1540</v>
      </c>
      <c r="B1541" s="107" t="s">
        <v>357</v>
      </c>
      <c r="C1541" s="184" t="s">
        <v>358</v>
      </c>
      <c r="D1541" s="89" t="s">
        <v>19</v>
      </c>
      <c r="E1541" s="107" t="s">
        <v>8114</v>
      </c>
      <c r="F1541" s="107" t="s">
        <v>2519</v>
      </c>
      <c r="G1541" s="107">
        <v>2005</v>
      </c>
      <c r="H1541" s="182"/>
      <c r="I1541" s="182"/>
      <c r="J1541" s="107" t="s">
        <v>42</v>
      </c>
      <c r="K1541" s="182" t="s">
        <v>1510</v>
      </c>
      <c r="L1541" s="187" t="s">
        <v>8117</v>
      </c>
      <c r="M1541" s="187" t="s">
        <v>8117</v>
      </c>
      <c r="N1541" s="182" t="s">
        <v>26</v>
      </c>
      <c r="O1541" s="182" t="s">
        <v>1510</v>
      </c>
      <c r="P1541" s="108"/>
      <c r="Q1541" s="108"/>
      <c r="R1541" s="108"/>
      <c r="S1541" s="107" t="s">
        <v>2710</v>
      </c>
    </row>
    <row r="1542" spans="1:19">
      <c r="A1542" s="103">
        <v>1541</v>
      </c>
      <c r="B1542" s="107" t="s">
        <v>357</v>
      </c>
      <c r="C1542" s="184" t="s">
        <v>358</v>
      </c>
      <c r="D1542" s="89" t="s">
        <v>19</v>
      </c>
      <c r="E1542" s="107" t="s">
        <v>8114</v>
      </c>
      <c r="F1542" s="107" t="s">
        <v>2519</v>
      </c>
      <c r="G1542" s="107">
        <v>2005</v>
      </c>
      <c r="H1542" s="182"/>
      <c r="I1542" s="182"/>
      <c r="J1542" s="107" t="s">
        <v>42</v>
      </c>
      <c r="K1542" s="182" t="s">
        <v>1510</v>
      </c>
      <c r="L1542" s="187" t="s">
        <v>8118</v>
      </c>
      <c r="M1542" s="187" t="s">
        <v>8118</v>
      </c>
      <c r="N1542" s="182" t="s">
        <v>26</v>
      </c>
      <c r="O1542" s="182" t="s">
        <v>1510</v>
      </c>
      <c r="P1542" s="108"/>
      <c r="Q1542" s="108"/>
      <c r="R1542" s="108"/>
      <c r="S1542" s="107" t="s">
        <v>2710</v>
      </c>
    </row>
    <row r="1543" spans="1:19">
      <c r="A1543" s="103">
        <v>1542</v>
      </c>
      <c r="B1543" s="107" t="s">
        <v>357</v>
      </c>
      <c r="C1543" s="184" t="s">
        <v>358</v>
      </c>
      <c r="D1543" s="89" t="s">
        <v>19</v>
      </c>
      <c r="E1543" s="107" t="s">
        <v>8114</v>
      </c>
      <c r="F1543" s="107" t="s">
        <v>2519</v>
      </c>
      <c r="G1543" s="107">
        <v>2005</v>
      </c>
      <c r="H1543" s="182"/>
      <c r="I1543" s="182"/>
      <c r="J1543" s="107" t="s">
        <v>42</v>
      </c>
      <c r="K1543" s="182" t="s">
        <v>1510</v>
      </c>
      <c r="L1543" s="187" t="s">
        <v>8119</v>
      </c>
      <c r="M1543" s="187" t="s">
        <v>8119</v>
      </c>
      <c r="N1543" s="182" t="s">
        <v>26</v>
      </c>
      <c r="O1543" s="182" t="s">
        <v>1510</v>
      </c>
      <c r="P1543" s="108"/>
      <c r="Q1543" s="108"/>
      <c r="R1543" s="108"/>
      <c r="S1543" s="107" t="s">
        <v>2710</v>
      </c>
    </row>
    <row r="1544" spans="1:19">
      <c r="A1544" s="103">
        <v>1543</v>
      </c>
      <c r="B1544" s="107" t="s">
        <v>357</v>
      </c>
      <c r="C1544" s="184" t="s">
        <v>358</v>
      </c>
      <c r="D1544" s="89" t="s">
        <v>19</v>
      </c>
      <c r="E1544" s="107" t="s">
        <v>8114</v>
      </c>
      <c r="F1544" s="107" t="s">
        <v>2519</v>
      </c>
      <c r="G1544" s="107">
        <v>2005</v>
      </c>
      <c r="H1544" s="182"/>
      <c r="I1544" s="182"/>
      <c r="J1544" s="107" t="s">
        <v>42</v>
      </c>
      <c r="K1544" s="182" t="s">
        <v>1510</v>
      </c>
      <c r="L1544" s="187" t="s">
        <v>8120</v>
      </c>
      <c r="M1544" s="187" t="s">
        <v>8120</v>
      </c>
      <c r="N1544" s="182" t="s">
        <v>26</v>
      </c>
      <c r="O1544" s="182" t="s">
        <v>1510</v>
      </c>
      <c r="P1544" s="108"/>
      <c r="Q1544" s="108"/>
      <c r="R1544" s="108"/>
      <c r="S1544" s="107" t="s">
        <v>2710</v>
      </c>
    </row>
    <row r="1545" spans="1:19">
      <c r="A1545" s="103">
        <v>1544</v>
      </c>
      <c r="B1545" s="107" t="s">
        <v>357</v>
      </c>
      <c r="C1545" s="184" t="s">
        <v>358</v>
      </c>
      <c r="D1545" s="89" t="s">
        <v>19</v>
      </c>
      <c r="E1545" s="107" t="s">
        <v>8114</v>
      </c>
      <c r="F1545" s="107" t="s">
        <v>2519</v>
      </c>
      <c r="G1545" s="107">
        <v>2007</v>
      </c>
      <c r="H1545" s="182"/>
      <c r="I1545" s="182"/>
      <c r="J1545" s="107" t="s">
        <v>42</v>
      </c>
      <c r="K1545" s="182" t="s">
        <v>1510</v>
      </c>
      <c r="L1545" s="187" t="s">
        <v>8121</v>
      </c>
      <c r="M1545" s="187" t="s">
        <v>8121</v>
      </c>
      <c r="N1545" s="182" t="s">
        <v>26</v>
      </c>
      <c r="O1545" s="182" t="s">
        <v>1510</v>
      </c>
      <c r="P1545" s="108"/>
      <c r="Q1545" s="108"/>
      <c r="R1545" s="108"/>
      <c r="S1545" s="107" t="s">
        <v>2710</v>
      </c>
    </row>
    <row r="1546" spans="1:19">
      <c r="A1546" s="103">
        <v>1545</v>
      </c>
      <c r="B1546" s="107" t="s">
        <v>357</v>
      </c>
      <c r="C1546" s="184" t="s">
        <v>358</v>
      </c>
      <c r="D1546" s="89" t="s">
        <v>19</v>
      </c>
      <c r="E1546" s="107" t="s">
        <v>8114</v>
      </c>
      <c r="F1546" s="107" t="s">
        <v>2519</v>
      </c>
      <c r="G1546" s="107">
        <v>2007</v>
      </c>
      <c r="H1546" s="182"/>
      <c r="I1546" s="182"/>
      <c r="J1546" s="107" t="s">
        <v>42</v>
      </c>
      <c r="K1546" s="182" t="s">
        <v>1510</v>
      </c>
      <c r="L1546" s="187" t="s">
        <v>8122</v>
      </c>
      <c r="M1546" s="187" t="s">
        <v>8122</v>
      </c>
      <c r="N1546" s="182" t="s">
        <v>26</v>
      </c>
      <c r="O1546" s="182" t="s">
        <v>1510</v>
      </c>
      <c r="P1546" s="108"/>
      <c r="Q1546" s="108"/>
      <c r="R1546" s="108"/>
      <c r="S1546" s="107" t="s">
        <v>2710</v>
      </c>
    </row>
    <row r="1547" spans="1:19">
      <c r="A1547" s="103">
        <v>1546</v>
      </c>
      <c r="B1547" s="107" t="s">
        <v>357</v>
      </c>
      <c r="C1547" s="184" t="s">
        <v>358</v>
      </c>
      <c r="D1547" s="89" t="s">
        <v>19</v>
      </c>
      <c r="E1547" s="107" t="s">
        <v>8114</v>
      </c>
      <c r="F1547" s="107" t="s">
        <v>2519</v>
      </c>
      <c r="G1547" s="107">
        <v>2007</v>
      </c>
      <c r="H1547" s="182"/>
      <c r="I1547" s="182"/>
      <c r="J1547" s="107" t="s">
        <v>42</v>
      </c>
      <c r="K1547" s="182" t="s">
        <v>1510</v>
      </c>
      <c r="L1547" s="187" t="s">
        <v>8123</v>
      </c>
      <c r="M1547" s="187" t="s">
        <v>8123</v>
      </c>
      <c r="N1547" s="182" t="s">
        <v>26</v>
      </c>
      <c r="O1547" s="182" t="s">
        <v>1510</v>
      </c>
      <c r="P1547" s="108"/>
      <c r="Q1547" s="108"/>
      <c r="R1547" s="108"/>
      <c r="S1547" s="107" t="s">
        <v>2710</v>
      </c>
    </row>
    <row r="1548" spans="1:19">
      <c r="A1548" s="103">
        <v>1547</v>
      </c>
      <c r="B1548" s="107" t="s">
        <v>357</v>
      </c>
      <c r="C1548" s="184" t="s">
        <v>358</v>
      </c>
      <c r="D1548" s="89" t="s">
        <v>19</v>
      </c>
      <c r="E1548" s="107" t="s">
        <v>8114</v>
      </c>
      <c r="F1548" s="107" t="s">
        <v>2519</v>
      </c>
      <c r="G1548" s="107">
        <v>2007</v>
      </c>
      <c r="H1548" s="182"/>
      <c r="I1548" s="182"/>
      <c r="J1548" s="107" t="s">
        <v>42</v>
      </c>
      <c r="K1548" s="182" t="s">
        <v>1510</v>
      </c>
      <c r="L1548" s="187" t="s">
        <v>8124</v>
      </c>
      <c r="M1548" s="187" t="s">
        <v>8124</v>
      </c>
      <c r="N1548" s="182" t="s">
        <v>26</v>
      </c>
      <c r="O1548" s="182" t="s">
        <v>1510</v>
      </c>
      <c r="P1548" s="108"/>
      <c r="Q1548" s="108"/>
      <c r="R1548" s="108"/>
      <c r="S1548" s="107" t="s">
        <v>2710</v>
      </c>
    </row>
    <row r="1549" spans="1:19">
      <c r="A1549" s="103">
        <v>1548</v>
      </c>
      <c r="B1549" s="107" t="s">
        <v>357</v>
      </c>
      <c r="C1549" s="184" t="s">
        <v>358</v>
      </c>
      <c r="D1549" s="89" t="s">
        <v>19</v>
      </c>
      <c r="E1549" s="107" t="s">
        <v>8114</v>
      </c>
      <c r="F1549" s="107" t="s">
        <v>2519</v>
      </c>
      <c r="G1549" s="107">
        <v>2007</v>
      </c>
      <c r="H1549" s="182"/>
      <c r="I1549" s="182"/>
      <c r="J1549" s="107" t="s">
        <v>42</v>
      </c>
      <c r="K1549" s="182" t="s">
        <v>1510</v>
      </c>
      <c r="L1549" s="187" t="s">
        <v>8125</v>
      </c>
      <c r="M1549" s="187" t="s">
        <v>8125</v>
      </c>
      <c r="N1549" s="182" t="s">
        <v>26</v>
      </c>
      <c r="O1549" s="182" t="s">
        <v>1510</v>
      </c>
      <c r="P1549" s="108"/>
      <c r="Q1549" s="108"/>
      <c r="R1549" s="108"/>
      <c r="S1549" s="107" t="s">
        <v>2710</v>
      </c>
    </row>
    <row r="1550" spans="1:19">
      <c r="A1550" s="103">
        <v>1549</v>
      </c>
      <c r="B1550" s="107" t="s">
        <v>357</v>
      </c>
      <c r="C1550" s="184" t="s">
        <v>358</v>
      </c>
      <c r="D1550" s="89" t="s">
        <v>19</v>
      </c>
      <c r="E1550" s="107" t="s">
        <v>8114</v>
      </c>
      <c r="F1550" s="107" t="s">
        <v>2519</v>
      </c>
      <c r="G1550" s="107">
        <v>2007</v>
      </c>
      <c r="H1550" s="182"/>
      <c r="I1550" s="182"/>
      <c r="J1550" s="107" t="s">
        <v>42</v>
      </c>
      <c r="K1550" s="182" t="s">
        <v>1510</v>
      </c>
      <c r="L1550" s="187" t="s">
        <v>8126</v>
      </c>
      <c r="M1550" s="187" t="s">
        <v>8126</v>
      </c>
      <c r="N1550" s="182" t="s">
        <v>26</v>
      </c>
      <c r="O1550" s="182" t="s">
        <v>1510</v>
      </c>
      <c r="P1550" s="108"/>
      <c r="Q1550" s="108"/>
      <c r="R1550" s="108"/>
      <c r="S1550" s="107" t="s">
        <v>2710</v>
      </c>
    </row>
    <row r="1551" spans="1:19">
      <c r="A1551" s="103">
        <v>1550</v>
      </c>
      <c r="B1551" s="107" t="s">
        <v>357</v>
      </c>
      <c r="C1551" s="184" t="s">
        <v>358</v>
      </c>
      <c r="D1551" s="89" t="s">
        <v>19</v>
      </c>
      <c r="E1551" s="107" t="s">
        <v>8114</v>
      </c>
      <c r="F1551" s="107" t="s">
        <v>2519</v>
      </c>
      <c r="G1551" s="107">
        <v>2007</v>
      </c>
      <c r="H1551" s="182"/>
      <c r="I1551" s="182"/>
      <c r="J1551" s="107" t="s">
        <v>42</v>
      </c>
      <c r="K1551" s="182" t="s">
        <v>1510</v>
      </c>
      <c r="L1551" s="187" t="s">
        <v>8127</v>
      </c>
      <c r="M1551" s="187" t="s">
        <v>8127</v>
      </c>
      <c r="N1551" s="182" t="s">
        <v>26</v>
      </c>
      <c r="O1551" s="182" t="s">
        <v>1510</v>
      </c>
      <c r="P1551" s="108"/>
      <c r="Q1551" s="108"/>
      <c r="R1551" s="108"/>
      <c r="S1551" s="107" t="s">
        <v>2710</v>
      </c>
    </row>
    <row r="1552" spans="1:19">
      <c r="A1552" s="103">
        <v>1551</v>
      </c>
      <c r="B1552" s="107" t="s">
        <v>357</v>
      </c>
      <c r="C1552" s="184" t="s">
        <v>358</v>
      </c>
      <c r="D1552" s="89" t="s">
        <v>19</v>
      </c>
      <c r="E1552" s="107" t="s">
        <v>8114</v>
      </c>
      <c r="F1552" s="107" t="s">
        <v>2519</v>
      </c>
      <c r="G1552" s="107">
        <v>2007</v>
      </c>
      <c r="H1552" s="182"/>
      <c r="I1552" s="182"/>
      <c r="J1552" s="107" t="s">
        <v>42</v>
      </c>
      <c r="K1552" s="182" t="s">
        <v>1510</v>
      </c>
      <c r="L1552" s="187" t="s">
        <v>8128</v>
      </c>
      <c r="M1552" s="187" t="s">
        <v>8128</v>
      </c>
      <c r="N1552" s="182" t="s">
        <v>26</v>
      </c>
      <c r="O1552" s="182" t="s">
        <v>1510</v>
      </c>
      <c r="P1552" s="108"/>
      <c r="Q1552" s="108"/>
      <c r="R1552" s="108"/>
      <c r="S1552" s="107" t="s">
        <v>2710</v>
      </c>
    </row>
    <row r="1553" spans="1:19">
      <c r="A1553" s="103">
        <v>1552</v>
      </c>
      <c r="B1553" s="107" t="s">
        <v>357</v>
      </c>
      <c r="C1553" s="184" t="s">
        <v>358</v>
      </c>
      <c r="D1553" s="89" t="s">
        <v>19</v>
      </c>
      <c r="E1553" s="107" t="s">
        <v>8114</v>
      </c>
      <c r="F1553" s="107" t="s">
        <v>2519</v>
      </c>
      <c r="G1553" s="107">
        <v>2007</v>
      </c>
      <c r="H1553" s="182"/>
      <c r="I1553" s="182"/>
      <c r="J1553" s="107" t="s">
        <v>42</v>
      </c>
      <c r="K1553" s="182" t="s">
        <v>1510</v>
      </c>
      <c r="L1553" s="187" t="s">
        <v>8129</v>
      </c>
      <c r="M1553" s="187" t="s">
        <v>8129</v>
      </c>
      <c r="N1553" s="182" t="s">
        <v>26</v>
      </c>
      <c r="O1553" s="182" t="s">
        <v>1510</v>
      </c>
      <c r="P1553" s="108"/>
      <c r="Q1553" s="108"/>
      <c r="R1553" s="108"/>
      <c r="S1553" s="107" t="s">
        <v>2710</v>
      </c>
    </row>
    <row r="1554" spans="1:19">
      <c r="A1554" s="103">
        <v>1553</v>
      </c>
      <c r="B1554" s="107" t="s">
        <v>357</v>
      </c>
      <c r="C1554" s="184" t="s">
        <v>358</v>
      </c>
      <c r="D1554" s="89" t="s">
        <v>19</v>
      </c>
      <c r="E1554" s="107" t="s">
        <v>8114</v>
      </c>
      <c r="F1554" s="107" t="s">
        <v>2519</v>
      </c>
      <c r="G1554" s="107">
        <v>2007</v>
      </c>
      <c r="H1554" s="182"/>
      <c r="I1554" s="182"/>
      <c r="J1554" s="107" t="s">
        <v>42</v>
      </c>
      <c r="K1554" s="182" t="s">
        <v>1510</v>
      </c>
      <c r="L1554" s="187" t="s">
        <v>8130</v>
      </c>
      <c r="M1554" s="187" t="s">
        <v>8130</v>
      </c>
      <c r="N1554" s="182" t="s">
        <v>26</v>
      </c>
      <c r="O1554" s="182" t="s">
        <v>1510</v>
      </c>
      <c r="P1554" s="108"/>
      <c r="Q1554" s="108"/>
      <c r="R1554" s="108"/>
      <c r="S1554" s="107" t="s">
        <v>2710</v>
      </c>
    </row>
    <row r="1555" spans="1:19">
      <c r="A1555" s="103">
        <v>1554</v>
      </c>
      <c r="B1555" s="107" t="s">
        <v>357</v>
      </c>
      <c r="C1555" s="184" t="s">
        <v>358</v>
      </c>
      <c r="D1555" s="89" t="s">
        <v>19</v>
      </c>
      <c r="E1555" s="107" t="s">
        <v>8114</v>
      </c>
      <c r="F1555" s="107" t="s">
        <v>2519</v>
      </c>
      <c r="G1555" s="107">
        <v>2007</v>
      </c>
      <c r="H1555" s="182"/>
      <c r="I1555" s="182"/>
      <c r="J1555" s="107" t="s">
        <v>42</v>
      </c>
      <c r="K1555" s="182" t="s">
        <v>1510</v>
      </c>
      <c r="L1555" s="187" t="s">
        <v>8131</v>
      </c>
      <c r="M1555" s="187" t="s">
        <v>8131</v>
      </c>
      <c r="N1555" s="182" t="s">
        <v>26</v>
      </c>
      <c r="O1555" s="182" t="s">
        <v>1510</v>
      </c>
      <c r="P1555" s="108"/>
      <c r="Q1555" s="108"/>
      <c r="R1555" s="108"/>
      <c r="S1555" s="107" t="s">
        <v>2710</v>
      </c>
    </row>
    <row r="1556" spans="1:19">
      <c r="A1556" s="103">
        <v>1555</v>
      </c>
      <c r="B1556" s="107" t="s">
        <v>357</v>
      </c>
      <c r="C1556" s="184" t="s">
        <v>358</v>
      </c>
      <c r="D1556" s="89" t="s">
        <v>19</v>
      </c>
      <c r="E1556" s="107" t="s">
        <v>8114</v>
      </c>
      <c r="F1556" s="107" t="s">
        <v>2519</v>
      </c>
      <c r="G1556" s="107">
        <v>2007</v>
      </c>
      <c r="H1556" s="182"/>
      <c r="I1556" s="182"/>
      <c r="J1556" s="107" t="s">
        <v>42</v>
      </c>
      <c r="K1556" s="182" t="s">
        <v>1510</v>
      </c>
      <c r="L1556" s="187" t="s">
        <v>8132</v>
      </c>
      <c r="M1556" s="187" t="s">
        <v>8132</v>
      </c>
      <c r="N1556" s="182" t="s">
        <v>26</v>
      </c>
      <c r="O1556" s="182" t="s">
        <v>1510</v>
      </c>
      <c r="P1556" s="108"/>
      <c r="Q1556" s="108"/>
      <c r="R1556" s="108"/>
      <c r="S1556" s="107" t="s">
        <v>2710</v>
      </c>
    </row>
    <row r="1557" spans="1:19">
      <c r="A1557" s="103">
        <v>1556</v>
      </c>
      <c r="B1557" s="107" t="s">
        <v>357</v>
      </c>
      <c r="C1557" s="184" t="s">
        <v>358</v>
      </c>
      <c r="D1557" s="89" t="s">
        <v>19</v>
      </c>
      <c r="E1557" s="107" t="s">
        <v>8114</v>
      </c>
      <c r="F1557" s="107" t="s">
        <v>2519</v>
      </c>
      <c r="G1557" s="107">
        <v>2007</v>
      </c>
      <c r="H1557" s="182"/>
      <c r="I1557" s="182"/>
      <c r="J1557" s="107" t="s">
        <v>42</v>
      </c>
      <c r="K1557" s="182" t="s">
        <v>1510</v>
      </c>
      <c r="L1557" s="187" t="s">
        <v>8133</v>
      </c>
      <c r="M1557" s="187" t="s">
        <v>8133</v>
      </c>
      <c r="N1557" s="182" t="s">
        <v>26</v>
      </c>
      <c r="O1557" s="182" t="s">
        <v>1510</v>
      </c>
      <c r="P1557" s="108"/>
      <c r="Q1557" s="108"/>
      <c r="R1557" s="108"/>
      <c r="S1557" s="107" t="s">
        <v>2710</v>
      </c>
    </row>
    <row r="1558" spans="1:19">
      <c r="A1558" s="103">
        <v>1557</v>
      </c>
      <c r="B1558" s="107" t="s">
        <v>357</v>
      </c>
      <c r="C1558" s="184" t="s">
        <v>358</v>
      </c>
      <c r="D1558" s="89" t="s">
        <v>19</v>
      </c>
      <c r="E1558" s="107" t="s">
        <v>8114</v>
      </c>
      <c r="F1558" s="107" t="s">
        <v>2519</v>
      </c>
      <c r="G1558" s="107">
        <v>2007</v>
      </c>
      <c r="H1558" s="182"/>
      <c r="I1558" s="182"/>
      <c r="J1558" s="107" t="s">
        <v>42</v>
      </c>
      <c r="K1558" s="182" t="s">
        <v>1510</v>
      </c>
      <c r="L1558" s="187" t="s">
        <v>8134</v>
      </c>
      <c r="M1558" s="187" t="s">
        <v>8134</v>
      </c>
      <c r="N1558" s="182" t="s">
        <v>26</v>
      </c>
      <c r="O1558" s="182" t="s">
        <v>1510</v>
      </c>
      <c r="P1558" s="108"/>
      <c r="Q1558" s="108"/>
      <c r="R1558" s="108"/>
      <c r="S1558" s="107" t="s">
        <v>2710</v>
      </c>
    </row>
    <row r="1559" spans="1:19">
      <c r="A1559" s="103">
        <v>1558</v>
      </c>
      <c r="B1559" s="107" t="s">
        <v>357</v>
      </c>
      <c r="C1559" s="184" t="s">
        <v>358</v>
      </c>
      <c r="D1559" s="89" t="s">
        <v>19</v>
      </c>
      <c r="E1559" s="107" t="s">
        <v>8114</v>
      </c>
      <c r="F1559" s="107" t="s">
        <v>2519</v>
      </c>
      <c r="G1559" s="107">
        <v>2007</v>
      </c>
      <c r="H1559" s="182"/>
      <c r="I1559" s="182"/>
      <c r="J1559" s="107" t="s">
        <v>42</v>
      </c>
      <c r="K1559" s="182" t="s">
        <v>1510</v>
      </c>
      <c r="L1559" s="187" t="s">
        <v>8135</v>
      </c>
      <c r="M1559" s="187" t="s">
        <v>8135</v>
      </c>
      <c r="N1559" s="182" t="s">
        <v>26</v>
      </c>
      <c r="O1559" s="182" t="s">
        <v>1510</v>
      </c>
      <c r="P1559" s="108"/>
      <c r="Q1559" s="108"/>
      <c r="R1559" s="108"/>
      <c r="S1559" s="107" t="s">
        <v>2710</v>
      </c>
    </row>
    <row r="1560" spans="1:19">
      <c r="A1560" s="103">
        <v>1559</v>
      </c>
      <c r="B1560" s="107" t="s">
        <v>357</v>
      </c>
      <c r="C1560" s="184" t="s">
        <v>358</v>
      </c>
      <c r="D1560" s="89" t="s">
        <v>19</v>
      </c>
      <c r="E1560" s="107" t="s">
        <v>8114</v>
      </c>
      <c r="F1560" s="107" t="s">
        <v>2519</v>
      </c>
      <c r="G1560" s="107">
        <v>2007</v>
      </c>
      <c r="H1560" s="182"/>
      <c r="I1560" s="182"/>
      <c r="J1560" s="107" t="s">
        <v>42</v>
      </c>
      <c r="K1560" s="182" t="s">
        <v>1510</v>
      </c>
      <c r="L1560" s="187" t="s">
        <v>8136</v>
      </c>
      <c r="M1560" s="187" t="s">
        <v>8136</v>
      </c>
      <c r="N1560" s="182" t="s">
        <v>26</v>
      </c>
      <c r="O1560" s="182" t="s">
        <v>1510</v>
      </c>
      <c r="P1560" s="108"/>
      <c r="Q1560" s="108"/>
      <c r="R1560" s="108"/>
      <c r="S1560" s="107" t="s">
        <v>2710</v>
      </c>
    </row>
    <row r="1561" spans="1:19">
      <c r="A1561" s="103">
        <v>1560</v>
      </c>
      <c r="B1561" s="107" t="s">
        <v>357</v>
      </c>
      <c r="C1561" s="184" t="s">
        <v>358</v>
      </c>
      <c r="D1561" s="89" t="s">
        <v>19</v>
      </c>
      <c r="E1561" s="107" t="s">
        <v>8114</v>
      </c>
      <c r="F1561" s="107" t="s">
        <v>2519</v>
      </c>
      <c r="G1561" s="107">
        <v>2007</v>
      </c>
      <c r="H1561" s="182"/>
      <c r="I1561" s="182"/>
      <c r="J1561" s="107" t="s">
        <v>42</v>
      </c>
      <c r="K1561" s="182" t="s">
        <v>1510</v>
      </c>
      <c r="L1561" s="187" t="s">
        <v>8137</v>
      </c>
      <c r="M1561" s="187" t="s">
        <v>8137</v>
      </c>
      <c r="N1561" s="182" t="s">
        <v>26</v>
      </c>
      <c r="O1561" s="182" t="s">
        <v>1510</v>
      </c>
      <c r="P1561" s="108"/>
      <c r="Q1561" s="108"/>
      <c r="R1561" s="108"/>
      <c r="S1561" s="107" t="s">
        <v>2710</v>
      </c>
    </row>
    <row r="1562" spans="1:19">
      <c r="A1562" s="103">
        <v>1561</v>
      </c>
      <c r="B1562" s="107" t="s">
        <v>357</v>
      </c>
      <c r="C1562" s="184" t="s">
        <v>358</v>
      </c>
      <c r="D1562" s="89" t="s">
        <v>19</v>
      </c>
      <c r="E1562" s="107" t="s">
        <v>8114</v>
      </c>
      <c r="F1562" s="107" t="s">
        <v>2519</v>
      </c>
      <c r="G1562" s="107">
        <v>2007</v>
      </c>
      <c r="H1562" s="182"/>
      <c r="I1562" s="182"/>
      <c r="J1562" s="107" t="s">
        <v>42</v>
      </c>
      <c r="K1562" s="182" t="s">
        <v>1510</v>
      </c>
      <c r="L1562" s="187" t="s">
        <v>8138</v>
      </c>
      <c r="M1562" s="187" t="s">
        <v>8138</v>
      </c>
      <c r="N1562" s="182" t="s">
        <v>26</v>
      </c>
      <c r="O1562" s="182" t="s">
        <v>1510</v>
      </c>
      <c r="P1562" s="108"/>
      <c r="Q1562" s="108"/>
      <c r="R1562" s="108"/>
      <c r="S1562" s="107" t="s">
        <v>2710</v>
      </c>
    </row>
    <row r="1563" spans="1:19">
      <c r="A1563" s="103">
        <v>1562</v>
      </c>
      <c r="B1563" s="107" t="s">
        <v>357</v>
      </c>
      <c r="C1563" s="184" t="s">
        <v>358</v>
      </c>
      <c r="D1563" s="89" t="s">
        <v>19</v>
      </c>
      <c r="E1563" s="107" t="s">
        <v>8114</v>
      </c>
      <c r="F1563" s="107" t="s">
        <v>2519</v>
      </c>
      <c r="G1563" s="107">
        <v>2007</v>
      </c>
      <c r="H1563" s="182"/>
      <c r="I1563" s="182"/>
      <c r="J1563" s="107" t="s">
        <v>42</v>
      </c>
      <c r="K1563" s="182" t="s">
        <v>1510</v>
      </c>
      <c r="L1563" s="187" t="s">
        <v>8139</v>
      </c>
      <c r="M1563" s="187" t="s">
        <v>8139</v>
      </c>
      <c r="N1563" s="182" t="s">
        <v>26</v>
      </c>
      <c r="O1563" s="182" t="s">
        <v>1510</v>
      </c>
      <c r="P1563" s="108"/>
      <c r="Q1563" s="108"/>
      <c r="R1563" s="108"/>
      <c r="S1563" s="107" t="s">
        <v>2710</v>
      </c>
    </row>
    <row r="1564" spans="1:19">
      <c r="A1564" s="103">
        <v>1563</v>
      </c>
      <c r="B1564" s="107" t="s">
        <v>357</v>
      </c>
      <c r="C1564" s="184" t="s">
        <v>358</v>
      </c>
      <c r="D1564" s="89" t="s">
        <v>19</v>
      </c>
      <c r="E1564" s="107" t="s">
        <v>8114</v>
      </c>
      <c r="F1564" s="107" t="s">
        <v>2519</v>
      </c>
      <c r="G1564" s="107">
        <v>2007</v>
      </c>
      <c r="H1564" s="182"/>
      <c r="I1564" s="182"/>
      <c r="J1564" s="107" t="s">
        <v>42</v>
      </c>
      <c r="K1564" s="182" t="s">
        <v>1510</v>
      </c>
      <c r="L1564" s="187" t="s">
        <v>8140</v>
      </c>
      <c r="M1564" s="187" t="s">
        <v>8140</v>
      </c>
      <c r="N1564" s="182" t="s">
        <v>26</v>
      </c>
      <c r="O1564" s="182" t="s">
        <v>1510</v>
      </c>
      <c r="P1564" s="108"/>
      <c r="Q1564" s="108"/>
      <c r="R1564" s="108"/>
      <c r="S1564" s="107" t="s">
        <v>2710</v>
      </c>
    </row>
    <row r="1565" spans="1:19">
      <c r="A1565" s="103">
        <v>1564</v>
      </c>
      <c r="B1565" s="107" t="s">
        <v>357</v>
      </c>
      <c r="C1565" s="184" t="s">
        <v>358</v>
      </c>
      <c r="D1565" s="89" t="s">
        <v>19</v>
      </c>
      <c r="E1565" s="107" t="s">
        <v>8114</v>
      </c>
      <c r="F1565" s="107" t="s">
        <v>2519</v>
      </c>
      <c r="G1565" s="107">
        <v>2007</v>
      </c>
      <c r="H1565" s="182"/>
      <c r="I1565" s="182"/>
      <c r="J1565" s="107" t="s">
        <v>42</v>
      </c>
      <c r="K1565" s="182" t="s">
        <v>1510</v>
      </c>
      <c r="L1565" s="187" t="s">
        <v>8141</v>
      </c>
      <c r="M1565" s="187" t="s">
        <v>8141</v>
      </c>
      <c r="N1565" s="182" t="s">
        <v>26</v>
      </c>
      <c r="O1565" s="182" t="s">
        <v>1510</v>
      </c>
      <c r="P1565" s="108"/>
      <c r="Q1565" s="108"/>
      <c r="R1565" s="108"/>
      <c r="S1565" s="107" t="s">
        <v>2710</v>
      </c>
    </row>
    <row r="1566" spans="1:19">
      <c r="A1566" s="103">
        <v>1565</v>
      </c>
      <c r="B1566" s="107" t="s">
        <v>357</v>
      </c>
      <c r="C1566" s="184" t="s">
        <v>358</v>
      </c>
      <c r="D1566" s="89" t="s">
        <v>19</v>
      </c>
      <c r="E1566" s="107" t="s">
        <v>8114</v>
      </c>
      <c r="F1566" s="107" t="s">
        <v>2519</v>
      </c>
      <c r="G1566" s="107">
        <v>2007</v>
      </c>
      <c r="H1566" s="182"/>
      <c r="I1566" s="182"/>
      <c r="J1566" s="107" t="s">
        <v>42</v>
      </c>
      <c r="K1566" s="182" t="s">
        <v>1510</v>
      </c>
      <c r="L1566" s="187" t="s">
        <v>8142</v>
      </c>
      <c r="M1566" s="187" t="s">
        <v>8142</v>
      </c>
      <c r="N1566" s="182" t="s">
        <v>26</v>
      </c>
      <c r="O1566" s="182" t="s">
        <v>1510</v>
      </c>
      <c r="P1566" s="108"/>
      <c r="Q1566" s="108"/>
      <c r="R1566" s="108"/>
      <c r="S1566" s="107" t="s">
        <v>2710</v>
      </c>
    </row>
    <row r="1567" spans="1:19">
      <c r="A1567" s="103">
        <v>1566</v>
      </c>
      <c r="B1567" s="107" t="s">
        <v>357</v>
      </c>
      <c r="C1567" s="184" t="s">
        <v>358</v>
      </c>
      <c r="D1567" s="89" t="s">
        <v>19</v>
      </c>
      <c r="E1567" s="107" t="s">
        <v>8114</v>
      </c>
      <c r="F1567" s="107" t="s">
        <v>2519</v>
      </c>
      <c r="G1567" s="107">
        <v>2007</v>
      </c>
      <c r="H1567" s="182"/>
      <c r="I1567" s="182"/>
      <c r="J1567" s="107" t="s">
        <v>42</v>
      </c>
      <c r="K1567" s="182" t="s">
        <v>1510</v>
      </c>
      <c r="L1567" s="187" t="s">
        <v>8143</v>
      </c>
      <c r="M1567" s="187" t="s">
        <v>8143</v>
      </c>
      <c r="N1567" s="182" t="s">
        <v>26</v>
      </c>
      <c r="O1567" s="182" t="s">
        <v>1510</v>
      </c>
      <c r="P1567" s="108"/>
      <c r="Q1567" s="108"/>
      <c r="R1567" s="108"/>
      <c r="S1567" s="107" t="s">
        <v>2710</v>
      </c>
    </row>
    <row r="1568" spans="1:19">
      <c r="A1568" s="103">
        <v>1567</v>
      </c>
      <c r="B1568" s="107" t="s">
        <v>357</v>
      </c>
      <c r="C1568" s="184" t="s">
        <v>358</v>
      </c>
      <c r="D1568" s="89" t="s">
        <v>19</v>
      </c>
      <c r="E1568" s="107" t="s">
        <v>8114</v>
      </c>
      <c r="F1568" s="107" t="s">
        <v>2519</v>
      </c>
      <c r="G1568" s="107">
        <v>2007</v>
      </c>
      <c r="H1568" s="182"/>
      <c r="I1568" s="182"/>
      <c r="J1568" s="107" t="s">
        <v>42</v>
      </c>
      <c r="K1568" s="182" t="s">
        <v>1510</v>
      </c>
      <c r="L1568" s="187" t="s">
        <v>8144</v>
      </c>
      <c r="M1568" s="187" t="s">
        <v>8144</v>
      </c>
      <c r="N1568" s="182" t="s">
        <v>26</v>
      </c>
      <c r="O1568" s="182" t="s">
        <v>1510</v>
      </c>
      <c r="P1568" s="108"/>
      <c r="Q1568" s="108"/>
      <c r="R1568" s="108"/>
      <c r="S1568" s="107" t="s">
        <v>2710</v>
      </c>
    </row>
    <row r="1569" spans="1:19">
      <c r="A1569" s="103">
        <v>1568</v>
      </c>
      <c r="B1569" s="107" t="s">
        <v>357</v>
      </c>
      <c r="C1569" s="184" t="s">
        <v>358</v>
      </c>
      <c r="D1569" s="89" t="s">
        <v>19</v>
      </c>
      <c r="E1569" s="107" t="s">
        <v>8114</v>
      </c>
      <c r="F1569" s="107" t="s">
        <v>2519</v>
      </c>
      <c r="G1569" s="107">
        <v>2007</v>
      </c>
      <c r="H1569" s="182"/>
      <c r="I1569" s="182"/>
      <c r="J1569" s="107" t="s">
        <v>42</v>
      </c>
      <c r="K1569" s="182" t="s">
        <v>1510</v>
      </c>
      <c r="L1569" s="187" t="s">
        <v>8145</v>
      </c>
      <c r="M1569" s="187" t="s">
        <v>8145</v>
      </c>
      <c r="N1569" s="182" t="s">
        <v>26</v>
      </c>
      <c r="O1569" s="182" t="s">
        <v>1510</v>
      </c>
      <c r="P1569" s="108"/>
      <c r="Q1569" s="108"/>
      <c r="R1569" s="108"/>
      <c r="S1569" s="107" t="s">
        <v>2710</v>
      </c>
    </row>
    <row r="1570" spans="1:19">
      <c r="A1570" s="103">
        <v>1569</v>
      </c>
      <c r="B1570" s="107" t="s">
        <v>357</v>
      </c>
      <c r="C1570" s="184" t="s">
        <v>358</v>
      </c>
      <c r="D1570" s="89" t="s">
        <v>19</v>
      </c>
      <c r="E1570" s="107" t="s">
        <v>2633</v>
      </c>
      <c r="F1570" s="107" t="s">
        <v>2519</v>
      </c>
      <c r="G1570" s="107">
        <v>2006</v>
      </c>
      <c r="H1570" s="182"/>
      <c r="I1570" s="182"/>
      <c r="J1570" s="107" t="s">
        <v>42</v>
      </c>
      <c r="K1570" s="182" t="s">
        <v>1510</v>
      </c>
      <c r="L1570" s="187" t="s">
        <v>8146</v>
      </c>
      <c r="M1570" s="187" t="s">
        <v>8146</v>
      </c>
      <c r="N1570" s="182" t="s">
        <v>26</v>
      </c>
      <c r="O1570" s="182" t="s">
        <v>1510</v>
      </c>
      <c r="P1570" s="108"/>
      <c r="Q1570" s="108"/>
      <c r="R1570" s="108"/>
      <c r="S1570" s="107" t="s">
        <v>2710</v>
      </c>
    </row>
    <row r="1571" spans="1:19">
      <c r="A1571" s="103">
        <v>1570</v>
      </c>
      <c r="B1571" s="107" t="s">
        <v>357</v>
      </c>
      <c r="C1571" s="184" t="s">
        <v>358</v>
      </c>
      <c r="D1571" s="89" t="s">
        <v>19</v>
      </c>
      <c r="E1571" s="107" t="s">
        <v>2633</v>
      </c>
      <c r="F1571" s="107" t="s">
        <v>2519</v>
      </c>
      <c r="G1571" s="107">
        <v>2006</v>
      </c>
      <c r="H1571" s="182"/>
      <c r="I1571" s="182"/>
      <c r="J1571" s="107" t="s">
        <v>42</v>
      </c>
      <c r="K1571" s="182" t="s">
        <v>1510</v>
      </c>
      <c r="L1571" s="187" t="s">
        <v>8147</v>
      </c>
      <c r="M1571" s="187" t="s">
        <v>8147</v>
      </c>
      <c r="N1571" s="182" t="s">
        <v>26</v>
      </c>
      <c r="O1571" s="182" t="s">
        <v>1510</v>
      </c>
      <c r="P1571" s="108"/>
      <c r="Q1571" s="108"/>
      <c r="R1571" s="108"/>
      <c r="S1571" s="107" t="s">
        <v>2710</v>
      </c>
    </row>
    <row r="1572" spans="1:19">
      <c r="A1572" s="103">
        <v>1571</v>
      </c>
      <c r="B1572" s="107" t="s">
        <v>357</v>
      </c>
      <c r="C1572" s="184" t="s">
        <v>358</v>
      </c>
      <c r="D1572" s="89" t="s">
        <v>19</v>
      </c>
      <c r="E1572" s="107" t="s">
        <v>2633</v>
      </c>
      <c r="F1572" s="107" t="s">
        <v>2519</v>
      </c>
      <c r="G1572" s="107">
        <v>2006</v>
      </c>
      <c r="H1572" s="182"/>
      <c r="I1572" s="182"/>
      <c r="J1572" s="107" t="s">
        <v>42</v>
      </c>
      <c r="K1572" s="182" t="s">
        <v>1510</v>
      </c>
      <c r="L1572" s="187" t="s">
        <v>8148</v>
      </c>
      <c r="M1572" s="187" t="s">
        <v>8148</v>
      </c>
      <c r="N1572" s="182" t="s">
        <v>26</v>
      </c>
      <c r="O1572" s="182" t="s">
        <v>1510</v>
      </c>
      <c r="P1572" s="108"/>
      <c r="Q1572" s="108"/>
      <c r="R1572" s="108"/>
      <c r="S1572" s="107" t="s">
        <v>2710</v>
      </c>
    </row>
    <row r="1573" spans="1:19">
      <c r="A1573" s="103">
        <v>1572</v>
      </c>
      <c r="B1573" s="107" t="s">
        <v>357</v>
      </c>
      <c r="C1573" s="184" t="s">
        <v>358</v>
      </c>
      <c r="D1573" s="89" t="s">
        <v>19</v>
      </c>
      <c r="E1573" s="107" t="s">
        <v>2633</v>
      </c>
      <c r="F1573" s="107" t="s">
        <v>2519</v>
      </c>
      <c r="G1573" s="107">
        <v>2006</v>
      </c>
      <c r="H1573" s="182"/>
      <c r="I1573" s="182"/>
      <c r="J1573" s="107" t="s">
        <v>42</v>
      </c>
      <c r="K1573" s="182" t="s">
        <v>1510</v>
      </c>
      <c r="L1573" s="187" t="s">
        <v>8149</v>
      </c>
      <c r="M1573" s="187" t="s">
        <v>8149</v>
      </c>
      <c r="N1573" s="182" t="s">
        <v>26</v>
      </c>
      <c r="O1573" s="182" t="s">
        <v>1510</v>
      </c>
      <c r="P1573" s="108"/>
      <c r="Q1573" s="108"/>
      <c r="R1573" s="108"/>
      <c r="S1573" s="107" t="s">
        <v>2710</v>
      </c>
    </row>
    <row r="1574" spans="1:19">
      <c r="A1574" s="103">
        <v>1573</v>
      </c>
      <c r="B1574" s="107" t="s">
        <v>357</v>
      </c>
      <c r="C1574" s="184" t="s">
        <v>358</v>
      </c>
      <c r="D1574" s="89" t="s">
        <v>19</v>
      </c>
      <c r="E1574" s="107" t="s">
        <v>2633</v>
      </c>
      <c r="F1574" s="107" t="s">
        <v>2519</v>
      </c>
      <c r="G1574" s="107">
        <v>2006</v>
      </c>
      <c r="H1574" s="182"/>
      <c r="I1574" s="182"/>
      <c r="J1574" s="107" t="s">
        <v>42</v>
      </c>
      <c r="K1574" s="182" t="s">
        <v>1510</v>
      </c>
      <c r="L1574" s="187" t="s">
        <v>8150</v>
      </c>
      <c r="M1574" s="187" t="s">
        <v>8150</v>
      </c>
      <c r="N1574" s="182" t="s">
        <v>26</v>
      </c>
      <c r="O1574" s="182" t="s">
        <v>1510</v>
      </c>
      <c r="P1574" s="108"/>
      <c r="Q1574" s="108"/>
      <c r="R1574" s="108"/>
      <c r="S1574" s="107" t="s">
        <v>2710</v>
      </c>
    </row>
    <row r="1575" spans="1:19">
      <c r="A1575" s="103">
        <v>1574</v>
      </c>
      <c r="B1575" s="107" t="s">
        <v>357</v>
      </c>
      <c r="C1575" s="184" t="s">
        <v>358</v>
      </c>
      <c r="D1575" s="89" t="s">
        <v>19</v>
      </c>
      <c r="E1575" s="107" t="s">
        <v>2634</v>
      </c>
      <c r="F1575" s="107" t="s">
        <v>2519</v>
      </c>
      <c r="G1575" s="107">
        <v>2006</v>
      </c>
      <c r="H1575" s="182"/>
      <c r="I1575" s="182"/>
      <c r="J1575" s="107" t="s">
        <v>42</v>
      </c>
      <c r="K1575" s="182" t="s">
        <v>1510</v>
      </c>
      <c r="L1575" s="187" t="s">
        <v>8151</v>
      </c>
      <c r="M1575" s="187" t="s">
        <v>8151</v>
      </c>
      <c r="N1575" s="182" t="s">
        <v>26</v>
      </c>
      <c r="O1575" s="182" t="s">
        <v>1510</v>
      </c>
      <c r="P1575" s="108"/>
      <c r="Q1575" s="108"/>
      <c r="R1575" s="108"/>
      <c r="S1575" s="107" t="s">
        <v>2710</v>
      </c>
    </row>
    <row r="1576" spans="1:19">
      <c r="A1576" s="103">
        <v>1575</v>
      </c>
      <c r="B1576" s="107" t="s">
        <v>357</v>
      </c>
      <c r="C1576" s="184" t="s">
        <v>358</v>
      </c>
      <c r="D1576" s="89" t="s">
        <v>19</v>
      </c>
      <c r="E1576" s="107" t="s">
        <v>2634</v>
      </c>
      <c r="F1576" s="107" t="s">
        <v>2519</v>
      </c>
      <c r="G1576" s="107">
        <v>2007</v>
      </c>
      <c r="H1576" s="182"/>
      <c r="I1576" s="182"/>
      <c r="J1576" s="107" t="s">
        <v>42</v>
      </c>
      <c r="K1576" s="182" t="s">
        <v>1510</v>
      </c>
      <c r="L1576" s="187" t="s">
        <v>8152</v>
      </c>
      <c r="M1576" s="187" t="s">
        <v>8152</v>
      </c>
      <c r="N1576" s="182" t="s">
        <v>26</v>
      </c>
      <c r="O1576" s="182" t="s">
        <v>1510</v>
      </c>
      <c r="P1576" s="108"/>
      <c r="Q1576" s="108"/>
      <c r="R1576" s="108"/>
      <c r="S1576" s="107" t="s">
        <v>2710</v>
      </c>
    </row>
    <row r="1577" spans="1:19">
      <c r="A1577" s="103">
        <v>1576</v>
      </c>
      <c r="B1577" s="107" t="s">
        <v>357</v>
      </c>
      <c r="C1577" s="184" t="s">
        <v>358</v>
      </c>
      <c r="D1577" s="89" t="s">
        <v>19</v>
      </c>
      <c r="E1577" s="107" t="s">
        <v>2634</v>
      </c>
      <c r="F1577" s="107" t="s">
        <v>2519</v>
      </c>
      <c r="G1577" s="107">
        <v>2005</v>
      </c>
      <c r="H1577" s="182"/>
      <c r="I1577" s="182"/>
      <c r="J1577" s="107" t="s">
        <v>42</v>
      </c>
      <c r="K1577" s="182" t="s">
        <v>1510</v>
      </c>
      <c r="L1577" s="187" t="s">
        <v>8153</v>
      </c>
      <c r="M1577" s="187" t="s">
        <v>8153</v>
      </c>
      <c r="N1577" s="182" t="s">
        <v>26</v>
      </c>
      <c r="O1577" s="182" t="s">
        <v>1510</v>
      </c>
      <c r="P1577" s="108"/>
      <c r="Q1577" s="108"/>
      <c r="R1577" s="108"/>
      <c r="S1577" s="107" t="s">
        <v>2710</v>
      </c>
    </row>
    <row r="1578" spans="1:19">
      <c r="A1578" s="103">
        <v>1577</v>
      </c>
      <c r="B1578" s="107" t="s">
        <v>357</v>
      </c>
      <c r="C1578" s="184" t="s">
        <v>358</v>
      </c>
      <c r="D1578" s="89" t="s">
        <v>19</v>
      </c>
      <c r="E1578" s="107" t="s">
        <v>8154</v>
      </c>
      <c r="F1578" s="107" t="s">
        <v>2519</v>
      </c>
      <c r="G1578" s="107">
        <v>2005</v>
      </c>
      <c r="H1578" s="182"/>
      <c r="I1578" s="182"/>
      <c r="J1578" s="107" t="s">
        <v>42</v>
      </c>
      <c r="K1578" s="182" t="s">
        <v>1510</v>
      </c>
      <c r="L1578" s="187" t="s">
        <v>8155</v>
      </c>
      <c r="M1578" s="187" t="s">
        <v>8155</v>
      </c>
      <c r="N1578" s="182" t="s">
        <v>26</v>
      </c>
      <c r="O1578" s="182" t="s">
        <v>1510</v>
      </c>
      <c r="P1578" s="108"/>
      <c r="Q1578" s="108"/>
      <c r="R1578" s="108"/>
      <c r="S1578" s="107" t="s">
        <v>2710</v>
      </c>
    </row>
    <row r="1579" spans="1:19">
      <c r="A1579" s="103">
        <v>1578</v>
      </c>
      <c r="B1579" s="107" t="s">
        <v>357</v>
      </c>
      <c r="C1579" s="184" t="s">
        <v>358</v>
      </c>
      <c r="D1579" s="89" t="s">
        <v>19</v>
      </c>
      <c r="E1579" s="107" t="s">
        <v>8156</v>
      </c>
      <c r="F1579" s="107" t="s">
        <v>2519</v>
      </c>
      <c r="G1579" s="107">
        <v>2005</v>
      </c>
      <c r="H1579" s="182"/>
      <c r="I1579" s="182"/>
      <c r="J1579" s="107" t="s">
        <v>42</v>
      </c>
      <c r="K1579" s="182" t="s">
        <v>1510</v>
      </c>
      <c r="L1579" s="187" t="s">
        <v>8157</v>
      </c>
      <c r="M1579" s="187" t="s">
        <v>8157</v>
      </c>
      <c r="N1579" s="182" t="s">
        <v>26</v>
      </c>
      <c r="O1579" s="182" t="s">
        <v>1510</v>
      </c>
      <c r="P1579" s="108"/>
      <c r="Q1579" s="108"/>
      <c r="R1579" s="108"/>
      <c r="S1579" s="107" t="s">
        <v>2710</v>
      </c>
    </row>
    <row r="1580" spans="1:19">
      <c r="A1580" s="103">
        <v>1579</v>
      </c>
      <c r="B1580" s="107" t="s">
        <v>357</v>
      </c>
      <c r="C1580" s="184" t="s">
        <v>358</v>
      </c>
      <c r="D1580" s="89" t="s">
        <v>19</v>
      </c>
      <c r="E1580" s="107" t="s">
        <v>8156</v>
      </c>
      <c r="F1580" s="107" t="s">
        <v>2519</v>
      </c>
      <c r="G1580" s="107">
        <v>2005</v>
      </c>
      <c r="H1580" s="182"/>
      <c r="I1580" s="182"/>
      <c r="J1580" s="107" t="s">
        <v>42</v>
      </c>
      <c r="K1580" s="182" t="s">
        <v>1510</v>
      </c>
      <c r="L1580" s="187" t="s">
        <v>8158</v>
      </c>
      <c r="M1580" s="187" t="s">
        <v>8158</v>
      </c>
      <c r="N1580" s="182" t="s">
        <v>26</v>
      </c>
      <c r="O1580" s="182" t="s">
        <v>1510</v>
      </c>
      <c r="P1580" s="108"/>
      <c r="Q1580" s="108"/>
      <c r="R1580" s="108"/>
      <c r="S1580" s="107" t="s">
        <v>2710</v>
      </c>
    </row>
    <row r="1581" spans="1:19">
      <c r="A1581" s="103">
        <v>1580</v>
      </c>
      <c r="B1581" s="107" t="s">
        <v>357</v>
      </c>
      <c r="C1581" s="184" t="s">
        <v>358</v>
      </c>
      <c r="D1581" s="89" t="s">
        <v>19</v>
      </c>
      <c r="E1581" s="107" t="s">
        <v>8159</v>
      </c>
      <c r="F1581" s="107" t="s">
        <v>2519</v>
      </c>
      <c r="G1581" s="107">
        <v>2006</v>
      </c>
      <c r="H1581" s="182"/>
      <c r="I1581" s="182"/>
      <c r="J1581" s="107" t="s">
        <v>42</v>
      </c>
      <c r="K1581" s="182" t="s">
        <v>1510</v>
      </c>
      <c r="L1581" s="187" t="s">
        <v>8160</v>
      </c>
      <c r="M1581" s="187" t="s">
        <v>8160</v>
      </c>
      <c r="N1581" s="182" t="s">
        <v>26</v>
      </c>
      <c r="O1581" s="182" t="s">
        <v>1510</v>
      </c>
      <c r="P1581" s="108"/>
      <c r="Q1581" s="108"/>
      <c r="R1581" s="108"/>
      <c r="S1581" s="107" t="s">
        <v>2710</v>
      </c>
    </row>
    <row r="1582" spans="1:19">
      <c r="A1582" s="103">
        <v>1581</v>
      </c>
      <c r="B1582" s="107" t="s">
        <v>357</v>
      </c>
      <c r="C1582" s="184" t="s">
        <v>358</v>
      </c>
      <c r="D1582" s="89" t="s">
        <v>19</v>
      </c>
      <c r="E1582" s="107" t="s">
        <v>8159</v>
      </c>
      <c r="F1582" s="107" t="s">
        <v>2519</v>
      </c>
      <c r="G1582" s="107">
        <v>2006</v>
      </c>
      <c r="H1582" s="182"/>
      <c r="I1582" s="182"/>
      <c r="J1582" s="107" t="s">
        <v>42</v>
      </c>
      <c r="K1582" s="182" t="s">
        <v>1510</v>
      </c>
      <c r="L1582" s="187" t="s">
        <v>8161</v>
      </c>
      <c r="M1582" s="187" t="s">
        <v>8161</v>
      </c>
      <c r="N1582" s="182" t="s">
        <v>26</v>
      </c>
      <c r="O1582" s="182" t="s">
        <v>1510</v>
      </c>
      <c r="P1582" s="108"/>
      <c r="Q1582" s="108"/>
      <c r="R1582" s="108"/>
      <c r="S1582" s="107" t="s">
        <v>2710</v>
      </c>
    </row>
    <row r="1583" spans="1:19">
      <c r="A1583" s="103">
        <v>1582</v>
      </c>
      <c r="B1583" s="107" t="s">
        <v>357</v>
      </c>
      <c r="C1583" s="184" t="s">
        <v>358</v>
      </c>
      <c r="D1583" s="89" t="s">
        <v>19</v>
      </c>
      <c r="E1583" s="107" t="s">
        <v>8159</v>
      </c>
      <c r="F1583" s="107" t="s">
        <v>2519</v>
      </c>
      <c r="G1583" s="107">
        <v>2006</v>
      </c>
      <c r="H1583" s="182"/>
      <c r="I1583" s="182"/>
      <c r="J1583" s="107" t="s">
        <v>42</v>
      </c>
      <c r="K1583" s="182" t="s">
        <v>1510</v>
      </c>
      <c r="L1583" s="187" t="s">
        <v>8162</v>
      </c>
      <c r="M1583" s="187" t="s">
        <v>8162</v>
      </c>
      <c r="N1583" s="182" t="s">
        <v>26</v>
      </c>
      <c r="O1583" s="182" t="s">
        <v>1510</v>
      </c>
      <c r="P1583" s="108"/>
      <c r="Q1583" s="108"/>
      <c r="R1583" s="108"/>
      <c r="S1583" s="107" t="s">
        <v>2710</v>
      </c>
    </row>
    <row r="1584" spans="1:19">
      <c r="A1584" s="103">
        <v>1583</v>
      </c>
      <c r="B1584" s="107" t="s">
        <v>357</v>
      </c>
      <c r="C1584" s="184" t="s">
        <v>358</v>
      </c>
      <c r="D1584" s="89" t="s">
        <v>19</v>
      </c>
      <c r="E1584" s="107" t="s">
        <v>8159</v>
      </c>
      <c r="F1584" s="107" t="s">
        <v>2519</v>
      </c>
      <c r="G1584" s="107">
        <v>2006</v>
      </c>
      <c r="H1584" s="182"/>
      <c r="I1584" s="182"/>
      <c r="J1584" s="107" t="s">
        <v>42</v>
      </c>
      <c r="K1584" s="182" t="s">
        <v>1510</v>
      </c>
      <c r="L1584" s="187" t="s">
        <v>8163</v>
      </c>
      <c r="M1584" s="187" t="s">
        <v>8163</v>
      </c>
      <c r="N1584" s="182" t="s">
        <v>26</v>
      </c>
      <c r="O1584" s="182" t="s">
        <v>1510</v>
      </c>
      <c r="P1584" s="108"/>
      <c r="Q1584" s="108"/>
      <c r="R1584" s="108"/>
      <c r="S1584" s="107" t="s">
        <v>2710</v>
      </c>
    </row>
    <row r="1585" spans="1:19">
      <c r="A1585" s="103">
        <v>1584</v>
      </c>
      <c r="B1585" s="107" t="s">
        <v>357</v>
      </c>
      <c r="C1585" s="184" t="s">
        <v>358</v>
      </c>
      <c r="D1585" s="89" t="s">
        <v>19</v>
      </c>
      <c r="E1585" s="107" t="s">
        <v>8159</v>
      </c>
      <c r="F1585" s="107" t="s">
        <v>2519</v>
      </c>
      <c r="G1585" s="107">
        <v>2006</v>
      </c>
      <c r="H1585" s="182"/>
      <c r="I1585" s="182"/>
      <c r="J1585" s="107" t="s">
        <v>42</v>
      </c>
      <c r="K1585" s="182" t="s">
        <v>1510</v>
      </c>
      <c r="L1585" s="187" t="s">
        <v>8164</v>
      </c>
      <c r="M1585" s="187" t="s">
        <v>8164</v>
      </c>
      <c r="N1585" s="182" t="s">
        <v>26</v>
      </c>
      <c r="O1585" s="182" t="s">
        <v>1510</v>
      </c>
      <c r="P1585" s="108"/>
      <c r="Q1585" s="108"/>
      <c r="R1585" s="108"/>
      <c r="S1585" s="107" t="s">
        <v>2710</v>
      </c>
    </row>
    <row r="1586" spans="1:19">
      <c r="A1586" s="103">
        <v>1585</v>
      </c>
      <c r="B1586" s="107" t="s">
        <v>357</v>
      </c>
      <c r="C1586" s="184" t="s">
        <v>358</v>
      </c>
      <c r="D1586" s="89" t="s">
        <v>19</v>
      </c>
      <c r="E1586" s="107" t="s">
        <v>2636</v>
      </c>
      <c r="F1586" s="107" t="s">
        <v>2519</v>
      </c>
      <c r="G1586" s="107">
        <v>2007</v>
      </c>
      <c r="H1586" s="182"/>
      <c r="I1586" s="182"/>
      <c r="J1586" s="107" t="s">
        <v>42</v>
      </c>
      <c r="K1586" s="182" t="s">
        <v>1510</v>
      </c>
      <c r="L1586" s="187" t="s">
        <v>8165</v>
      </c>
      <c r="M1586" s="187" t="s">
        <v>8165</v>
      </c>
      <c r="N1586" s="182" t="s">
        <v>26</v>
      </c>
      <c r="O1586" s="182" t="s">
        <v>1510</v>
      </c>
      <c r="P1586" s="108"/>
      <c r="Q1586" s="108"/>
      <c r="R1586" s="108"/>
      <c r="S1586" s="107" t="s">
        <v>2710</v>
      </c>
    </row>
    <row r="1587" spans="1:19">
      <c r="A1587" s="103">
        <v>1586</v>
      </c>
      <c r="B1587" s="107" t="s">
        <v>357</v>
      </c>
      <c r="C1587" s="184" t="s">
        <v>358</v>
      </c>
      <c r="D1587" s="89" t="s">
        <v>19</v>
      </c>
      <c r="E1587" s="107" t="s">
        <v>2636</v>
      </c>
      <c r="F1587" s="107" t="s">
        <v>2519</v>
      </c>
      <c r="G1587" s="107">
        <v>2005</v>
      </c>
      <c r="H1587" s="182"/>
      <c r="I1587" s="182"/>
      <c r="J1587" s="107" t="s">
        <v>42</v>
      </c>
      <c r="K1587" s="182" t="s">
        <v>1510</v>
      </c>
      <c r="L1587" s="187" t="s">
        <v>8166</v>
      </c>
      <c r="M1587" s="187" t="s">
        <v>8166</v>
      </c>
      <c r="N1587" s="182" t="s">
        <v>26</v>
      </c>
      <c r="O1587" s="182" t="s">
        <v>1510</v>
      </c>
      <c r="P1587" s="108"/>
      <c r="Q1587" s="108"/>
      <c r="R1587" s="108"/>
      <c r="S1587" s="107" t="s">
        <v>2710</v>
      </c>
    </row>
    <row r="1588" spans="1:19">
      <c r="A1588" s="103">
        <v>1587</v>
      </c>
      <c r="B1588" s="107" t="s">
        <v>357</v>
      </c>
      <c r="C1588" s="184" t="s">
        <v>358</v>
      </c>
      <c r="D1588" s="89" t="s">
        <v>19</v>
      </c>
      <c r="E1588" s="107" t="s">
        <v>8167</v>
      </c>
      <c r="F1588" s="107" t="s">
        <v>2519</v>
      </c>
      <c r="G1588" s="107">
        <v>2006</v>
      </c>
      <c r="H1588" s="182"/>
      <c r="I1588" s="182"/>
      <c r="J1588" s="107" t="s">
        <v>42</v>
      </c>
      <c r="K1588" s="182" t="s">
        <v>1510</v>
      </c>
      <c r="L1588" s="187" t="s">
        <v>8168</v>
      </c>
      <c r="M1588" s="187" t="s">
        <v>8168</v>
      </c>
      <c r="N1588" s="182" t="s">
        <v>26</v>
      </c>
      <c r="O1588" s="182" t="s">
        <v>1510</v>
      </c>
      <c r="P1588" s="108"/>
      <c r="Q1588" s="108"/>
      <c r="R1588" s="108"/>
      <c r="S1588" s="107" t="s">
        <v>2710</v>
      </c>
    </row>
    <row r="1589" spans="1:19">
      <c r="A1589" s="103">
        <v>1588</v>
      </c>
      <c r="B1589" s="107" t="s">
        <v>357</v>
      </c>
      <c r="C1589" s="184" t="s">
        <v>358</v>
      </c>
      <c r="D1589" s="89" t="s">
        <v>19</v>
      </c>
      <c r="E1589" s="107" t="s">
        <v>8167</v>
      </c>
      <c r="F1589" s="107" t="s">
        <v>2519</v>
      </c>
      <c r="G1589" s="107">
        <v>2007</v>
      </c>
      <c r="H1589" s="182"/>
      <c r="I1589" s="182"/>
      <c r="J1589" s="107" t="s">
        <v>42</v>
      </c>
      <c r="K1589" s="182" t="s">
        <v>1510</v>
      </c>
      <c r="L1589" s="187" t="s">
        <v>8169</v>
      </c>
      <c r="M1589" s="187" t="s">
        <v>8169</v>
      </c>
      <c r="N1589" s="182" t="s">
        <v>26</v>
      </c>
      <c r="O1589" s="182" t="s">
        <v>1510</v>
      </c>
      <c r="P1589" s="108"/>
      <c r="Q1589" s="108"/>
      <c r="R1589" s="108"/>
      <c r="S1589" s="107" t="s">
        <v>2710</v>
      </c>
    </row>
    <row r="1590" spans="1:19">
      <c r="A1590" s="103">
        <v>1589</v>
      </c>
      <c r="B1590" s="107" t="s">
        <v>357</v>
      </c>
      <c r="C1590" s="184" t="s">
        <v>358</v>
      </c>
      <c r="D1590" s="89" t="s">
        <v>19</v>
      </c>
      <c r="E1590" s="107" t="s">
        <v>8167</v>
      </c>
      <c r="F1590" s="107" t="s">
        <v>2519</v>
      </c>
      <c r="G1590" s="107">
        <v>2005</v>
      </c>
      <c r="H1590" s="182"/>
      <c r="I1590" s="182"/>
      <c r="J1590" s="107" t="s">
        <v>42</v>
      </c>
      <c r="K1590" s="182" t="s">
        <v>1510</v>
      </c>
      <c r="L1590" s="187" t="s">
        <v>8170</v>
      </c>
      <c r="M1590" s="187" t="s">
        <v>8170</v>
      </c>
      <c r="N1590" s="182" t="s">
        <v>26</v>
      </c>
      <c r="O1590" s="182" t="s">
        <v>1510</v>
      </c>
      <c r="P1590" s="108"/>
      <c r="Q1590" s="108"/>
      <c r="R1590" s="108"/>
      <c r="S1590" s="107" t="s">
        <v>2710</v>
      </c>
    </row>
    <row r="1591" spans="1:19">
      <c r="A1591" s="103">
        <v>1590</v>
      </c>
      <c r="B1591" s="107" t="s">
        <v>357</v>
      </c>
      <c r="C1591" s="184" t="s">
        <v>358</v>
      </c>
      <c r="D1591" s="89" t="s">
        <v>19</v>
      </c>
      <c r="E1591" s="107" t="s">
        <v>8171</v>
      </c>
      <c r="F1591" s="107" t="s">
        <v>2519</v>
      </c>
      <c r="G1591" s="107">
        <v>2007</v>
      </c>
      <c r="H1591" s="182"/>
      <c r="I1591" s="182"/>
      <c r="J1591" s="107" t="s">
        <v>42</v>
      </c>
      <c r="K1591" s="182" t="s">
        <v>1510</v>
      </c>
      <c r="L1591" s="187" t="s">
        <v>8172</v>
      </c>
      <c r="M1591" s="187" t="s">
        <v>8172</v>
      </c>
      <c r="N1591" s="182" t="s">
        <v>26</v>
      </c>
      <c r="O1591" s="182" t="s">
        <v>1510</v>
      </c>
      <c r="P1591" s="108"/>
      <c r="Q1591" s="108"/>
      <c r="R1591" s="108"/>
      <c r="S1591" s="107" t="s">
        <v>2710</v>
      </c>
    </row>
    <row r="1592" spans="1:19">
      <c r="A1592" s="103">
        <v>1591</v>
      </c>
      <c r="B1592" s="107" t="s">
        <v>357</v>
      </c>
      <c r="C1592" s="184" t="s">
        <v>358</v>
      </c>
      <c r="D1592" s="89" t="s">
        <v>19</v>
      </c>
      <c r="E1592" s="107" t="s">
        <v>8173</v>
      </c>
      <c r="F1592" s="107" t="s">
        <v>2519</v>
      </c>
      <c r="G1592" s="107">
        <v>2005</v>
      </c>
      <c r="H1592" s="182"/>
      <c r="I1592" s="182"/>
      <c r="J1592" s="107" t="s">
        <v>42</v>
      </c>
      <c r="K1592" s="182" t="s">
        <v>1510</v>
      </c>
      <c r="L1592" s="187" t="s">
        <v>8174</v>
      </c>
      <c r="M1592" s="187" t="s">
        <v>8174</v>
      </c>
      <c r="N1592" s="182" t="s">
        <v>26</v>
      </c>
      <c r="O1592" s="182" t="s">
        <v>1510</v>
      </c>
      <c r="P1592" s="108"/>
      <c r="Q1592" s="108"/>
      <c r="R1592" s="108"/>
      <c r="S1592" s="107" t="s">
        <v>2710</v>
      </c>
    </row>
    <row r="1593" spans="1:19">
      <c r="A1593" s="103">
        <v>1592</v>
      </c>
      <c r="B1593" s="107" t="s">
        <v>357</v>
      </c>
      <c r="C1593" s="184" t="s">
        <v>358</v>
      </c>
      <c r="D1593" s="89" t="s">
        <v>19</v>
      </c>
      <c r="E1593" s="107" t="s">
        <v>8175</v>
      </c>
      <c r="F1593" s="107" t="s">
        <v>2519</v>
      </c>
      <c r="G1593" s="107">
        <v>2005</v>
      </c>
      <c r="H1593" s="182"/>
      <c r="I1593" s="182"/>
      <c r="J1593" s="107" t="s">
        <v>42</v>
      </c>
      <c r="K1593" s="182" t="s">
        <v>1510</v>
      </c>
      <c r="L1593" s="187" t="s">
        <v>8176</v>
      </c>
      <c r="M1593" s="187" t="s">
        <v>8176</v>
      </c>
      <c r="N1593" s="182" t="s">
        <v>26</v>
      </c>
      <c r="O1593" s="182" t="s">
        <v>1510</v>
      </c>
      <c r="P1593" s="108"/>
      <c r="Q1593" s="108"/>
      <c r="R1593" s="108"/>
      <c r="S1593" s="107" t="s">
        <v>2710</v>
      </c>
    </row>
    <row r="1594" spans="1:19">
      <c r="A1594" s="103">
        <v>1593</v>
      </c>
      <c r="B1594" s="107" t="s">
        <v>357</v>
      </c>
      <c r="C1594" s="184" t="s">
        <v>358</v>
      </c>
      <c r="D1594" s="89" t="s">
        <v>19</v>
      </c>
      <c r="E1594" s="107" t="s">
        <v>8175</v>
      </c>
      <c r="F1594" s="107" t="s">
        <v>2519</v>
      </c>
      <c r="G1594" s="107">
        <v>2005</v>
      </c>
      <c r="H1594" s="182"/>
      <c r="I1594" s="182"/>
      <c r="J1594" s="107" t="s">
        <v>42</v>
      </c>
      <c r="K1594" s="182" t="s">
        <v>1510</v>
      </c>
      <c r="L1594" s="187" t="s">
        <v>8177</v>
      </c>
      <c r="M1594" s="187" t="s">
        <v>8177</v>
      </c>
      <c r="N1594" s="182" t="s">
        <v>26</v>
      </c>
      <c r="O1594" s="182" t="s">
        <v>1510</v>
      </c>
      <c r="P1594" s="108"/>
      <c r="Q1594" s="108"/>
      <c r="R1594" s="108"/>
      <c r="S1594" s="107" t="s">
        <v>2710</v>
      </c>
    </row>
    <row r="1595" spans="1:19">
      <c r="A1595" s="103">
        <v>1594</v>
      </c>
      <c r="B1595" s="107" t="s">
        <v>357</v>
      </c>
      <c r="C1595" s="184" t="s">
        <v>358</v>
      </c>
      <c r="D1595" s="89" t="s">
        <v>19</v>
      </c>
      <c r="E1595" s="107" t="s">
        <v>2637</v>
      </c>
      <c r="F1595" s="107" t="s">
        <v>2519</v>
      </c>
      <c r="G1595" s="107">
        <v>2006</v>
      </c>
      <c r="H1595" s="182"/>
      <c r="I1595" s="182"/>
      <c r="J1595" s="107" t="s">
        <v>42</v>
      </c>
      <c r="K1595" s="182" t="s">
        <v>1510</v>
      </c>
      <c r="L1595" s="187" t="s">
        <v>8178</v>
      </c>
      <c r="M1595" s="187" t="s">
        <v>8178</v>
      </c>
      <c r="N1595" s="182" t="s">
        <v>26</v>
      </c>
      <c r="O1595" s="182" t="s">
        <v>1510</v>
      </c>
      <c r="P1595" s="108"/>
      <c r="Q1595" s="108"/>
      <c r="R1595" s="108"/>
      <c r="S1595" s="107" t="s">
        <v>2710</v>
      </c>
    </row>
    <row r="1596" spans="1:19">
      <c r="A1596" s="103">
        <v>1595</v>
      </c>
      <c r="B1596" s="107" t="s">
        <v>357</v>
      </c>
      <c r="C1596" s="184" t="s">
        <v>358</v>
      </c>
      <c r="D1596" s="89" t="s">
        <v>19</v>
      </c>
      <c r="E1596" s="107" t="s">
        <v>2637</v>
      </c>
      <c r="F1596" s="107" t="s">
        <v>2519</v>
      </c>
      <c r="G1596" s="107">
        <v>2006</v>
      </c>
      <c r="H1596" s="182"/>
      <c r="I1596" s="182"/>
      <c r="J1596" s="107" t="s">
        <v>42</v>
      </c>
      <c r="K1596" s="182" t="s">
        <v>1510</v>
      </c>
      <c r="L1596" s="187" t="s">
        <v>8179</v>
      </c>
      <c r="M1596" s="187" t="s">
        <v>8179</v>
      </c>
      <c r="N1596" s="182" t="s">
        <v>26</v>
      </c>
      <c r="O1596" s="182" t="s">
        <v>1510</v>
      </c>
      <c r="P1596" s="108"/>
      <c r="Q1596" s="108"/>
      <c r="R1596" s="108"/>
      <c r="S1596" s="107" t="s">
        <v>2710</v>
      </c>
    </row>
    <row r="1597" spans="1:19">
      <c r="A1597" s="103">
        <v>1596</v>
      </c>
      <c r="B1597" s="107" t="s">
        <v>357</v>
      </c>
      <c r="C1597" s="184" t="s">
        <v>358</v>
      </c>
      <c r="D1597" s="89" t="s">
        <v>19</v>
      </c>
      <c r="E1597" s="107" t="s">
        <v>2637</v>
      </c>
      <c r="F1597" s="107" t="s">
        <v>2519</v>
      </c>
      <c r="G1597" s="107">
        <v>2006</v>
      </c>
      <c r="H1597" s="182"/>
      <c r="I1597" s="182"/>
      <c r="J1597" s="107" t="s">
        <v>42</v>
      </c>
      <c r="K1597" s="182" t="s">
        <v>1510</v>
      </c>
      <c r="L1597" s="187" t="s">
        <v>8180</v>
      </c>
      <c r="M1597" s="187" t="s">
        <v>8180</v>
      </c>
      <c r="N1597" s="182" t="s">
        <v>26</v>
      </c>
      <c r="O1597" s="182" t="s">
        <v>1510</v>
      </c>
      <c r="P1597" s="108"/>
      <c r="Q1597" s="108"/>
      <c r="R1597" s="108"/>
      <c r="S1597" s="107" t="s">
        <v>2710</v>
      </c>
    </row>
    <row r="1598" spans="1:19">
      <c r="A1598" s="103">
        <v>1597</v>
      </c>
      <c r="B1598" s="107" t="s">
        <v>357</v>
      </c>
      <c r="C1598" s="184" t="s">
        <v>358</v>
      </c>
      <c r="D1598" s="89" t="s">
        <v>19</v>
      </c>
      <c r="E1598" s="107" t="s">
        <v>2637</v>
      </c>
      <c r="F1598" s="107" t="s">
        <v>2519</v>
      </c>
      <c r="G1598" s="107">
        <v>2006</v>
      </c>
      <c r="H1598" s="182"/>
      <c r="I1598" s="182"/>
      <c r="J1598" s="107" t="s">
        <v>42</v>
      </c>
      <c r="K1598" s="182" t="s">
        <v>1510</v>
      </c>
      <c r="L1598" s="187" t="s">
        <v>8181</v>
      </c>
      <c r="M1598" s="187" t="s">
        <v>8181</v>
      </c>
      <c r="N1598" s="182" t="s">
        <v>26</v>
      </c>
      <c r="O1598" s="182" t="s">
        <v>1510</v>
      </c>
      <c r="P1598" s="108"/>
      <c r="Q1598" s="108"/>
      <c r="R1598" s="108"/>
      <c r="S1598" s="107" t="s">
        <v>2710</v>
      </c>
    </row>
    <row r="1599" spans="1:19">
      <c r="A1599" s="103">
        <v>1598</v>
      </c>
      <c r="B1599" s="107" t="s">
        <v>357</v>
      </c>
      <c r="C1599" s="184" t="s">
        <v>358</v>
      </c>
      <c r="D1599" s="89" t="s">
        <v>19</v>
      </c>
      <c r="E1599" s="107" t="s">
        <v>2637</v>
      </c>
      <c r="F1599" s="107" t="s">
        <v>2519</v>
      </c>
      <c r="G1599" s="107">
        <v>2006</v>
      </c>
      <c r="H1599" s="182"/>
      <c r="I1599" s="182"/>
      <c r="J1599" s="107" t="s">
        <v>42</v>
      </c>
      <c r="K1599" s="182" t="s">
        <v>1510</v>
      </c>
      <c r="L1599" s="187" t="s">
        <v>8182</v>
      </c>
      <c r="M1599" s="187" t="s">
        <v>8182</v>
      </c>
      <c r="N1599" s="182" t="s">
        <v>26</v>
      </c>
      <c r="O1599" s="182" t="s">
        <v>1510</v>
      </c>
      <c r="P1599" s="108"/>
      <c r="Q1599" s="108"/>
      <c r="R1599" s="108"/>
      <c r="S1599" s="107" t="s">
        <v>2710</v>
      </c>
    </row>
    <row r="1600" spans="1:19">
      <c r="A1600" s="103">
        <v>1599</v>
      </c>
      <c r="B1600" s="107" t="s">
        <v>357</v>
      </c>
      <c r="C1600" s="184" t="s">
        <v>358</v>
      </c>
      <c r="D1600" s="89" t="s">
        <v>19</v>
      </c>
      <c r="E1600" s="107" t="s">
        <v>2637</v>
      </c>
      <c r="F1600" s="107" t="s">
        <v>2519</v>
      </c>
      <c r="G1600" s="107">
        <v>2006</v>
      </c>
      <c r="H1600" s="182"/>
      <c r="I1600" s="182"/>
      <c r="J1600" s="107" t="s">
        <v>42</v>
      </c>
      <c r="K1600" s="182" t="s">
        <v>1510</v>
      </c>
      <c r="L1600" s="187" t="s">
        <v>8183</v>
      </c>
      <c r="M1600" s="187" t="s">
        <v>8183</v>
      </c>
      <c r="N1600" s="182" t="s">
        <v>26</v>
      </c>
      <c r="O1600" s="182" t="s">
        <v>1510</v>
      </c>
      <c r="P1600" s="108"/>
      <c r="Q1600" s="108"/>
      <c r="R1600" s="108"/>
      <c r="S1600" s="107" t="s">
        <v>2710</v>
      </c>
    </row>
    <row r="1601" spans="1:19">
      <c r="A1601" s="103">
        <v>1600</v>
      </c>
      <c r="B1601" s="107" t="s">
        <v>357</v>
      </c>
      <c r="C1601" s="184" t="s">
        <v>358</v>
      </c>
      <c r="D1601" s="89" t="s">
        <v>19</v>
      </c>
      <c r="E1601" s="107" t="s">
        <v>2637</v>
      </c>
      <c r="F1601" s="107" t="s">
        <v>2519</v>
      </c>
      <c r="G1601" s="107">
        <v>2006</v>
      </c>
      <c r="H1601" s="182"/>
      <c r="I1601" s="182"/>
      <c r="J1601" s="107" t="s">
        <v>42</v>
      </c>
      <c r="K1601" s="182" t="s">
        <v>1510</v>
      </c>
      <c r="L1601" s="187" t="s">
        <v>8184</v>
      </c>
      <c r="M1601" s="187" t="s">
        <v>8184</v>
      </c>
      <c r="N1601" s="182" t="s">
        <v>26</v>
      </c>
      <c r="O1601" s="182" t="s">
        <v>1510</v>
      </c>
      <c r="P1601" s="108"/>
      <c r="Q1601" s="108"/>
      <c r="R1601" s="108"/>
      <c r="S1601" s="107" t="s">
        <v>2710</v>
      </c>
    </row>
    <row r="1602" spans="1:19">
      <c r="A1602" s="103">
        <v>1601</v>
      </c>
      <c r="B1602" s="107" t="s">
        <v>357</v>
      </c>
      <c r="C1602" s="184" t="s">
        <v>358</v>
      </c>
      <c r="D1602" s="89" t="s">
        <v>19</v>
      </c>
      <c r="E1602" s="107" t="s">
        <v>8185</v>
      </c>
      <c r="F1602" s="107" t="s">
        <v>2519</v>
      </c>
      <c r="G1602" s="107">
        <v>2005</v>
      </c>
      <c r="H1602" s="182"/>
      <c r="I1602" s="182"/>
      <c r="J1602" s="107" t="s">
        <v>42</v>
      </c>
      <c r="K1602" s="182" t="s">
        <v>1510</v>
      </c>
      <c r="L1602" s="187" t="s">
        <v>8186</v>
      </c>
      <c r="M1602" s="187" t="s">
        <v>8186</v>
      </c>
      <c r="N1602" s="182" t="s">
        <v>26</v>
      </c>
      <c r="O1602" s="182" t="s">
        <v>1510</v>
      </c>
      <c r="P1602" s="108"/>
      <c r="Q1602" s="108"/>
      <c r="R1602" s="108"/>
      <c r="S1602" s="107" t="s">
        <v>2710</v>
      </c>
    </row>
    <row r="1603" spans="1:19">
      <c r="A1603" s="103">
        <v>1602</v>
      </c>
      <c r="B1603" s="107" t="s">
        <v>357</v>
      </c>
      <c r="C1603" s="184" t="s">
        <v>358</v>
      </c>
      <c r="D1603" s="89" t="s">
        <v>19</v>
      </c>
      <c r="E1603" s="107" t="s">
        <v>8185</v>
      </c>
      <c r="F1603" s="107" t="s">
        <v>2519</v>
      </c>
      <c r="G1603" s="107">
        <v>2005</v>
      </c>
      <c r="H1603" s="182"/>
      <c r="I1603" s="182"/>
      <c r="J1603" s="107" t="s">
        <v>42</v>
      </c>
      <c r="K1603" s="182" t="s">
        <v>1510</v>
      </c>
      <c r="L1603" s="187" t="s">
        <v>8187</v>
      </c>
      <c r="M1603" s="187" t="s">
        <v>8187</v>
      </c>
      <c r="N1603" s="182" t="s">
        <v>26</v>
      </c>
      <c r="O1603" s="182" t="s">
        <v>1510</v>
      </c>
      <c r="P1603" s="108"/>
      <c r="Q1603" s="108"/>
      <c r="R1603" s="108"/>
      <c r="S1603" s="107" t="s">
        <v>2710</v>
      </c>
    </row>
    <row r="1604" spans="1:19">
      <c r="A1604" s="103">
        <v>1603</v>
      </c>
      <c r="B1604" s="107" t="s">
        <v>357</v>
      </c>
      <c r="C1604" s="184" t="s">
        <v>358</v>
      </c>
      <c r="D1604" s="89" t="s">
        <v>19</v>
      </c>
      <c r="E1604" s="107" t="s">
        <v>8188</v>
      </c>
      <c r="F1604" s="107" t="s">
        <v>2519</v>
      </c>
      <c r="G1604" s="107">
        <v>2005</v>
      </c>
      <c r="H1604" s="182"/>
      <c r="I1604" s="182"/>
      <c r="J1604" s="107" t="s">
        <v>42</v>
      </c>
      <c r="K1604" s="182" t="s">
        <v>1510</v>
      </c>
      <c r="L1604" s="187" t="s">
        <v>8189</v>
      </c>
      <c r="M1604" s="187" t="s">
        <v>8189</v>
      </c>
      <c r="N1604" s="182" t="s">
        <v>26</v>
      </c>
      <c r="O1604" s="182" t="s">
        <v>1510</v>
      </c>
      <c r="P1604" s="108"/>
      <c r="Q1604" s="108"/>
      <c r="R1604" s="108"/>
      <c r="S1604" s="107" t="s">
        <v>2710</v>
      </c>
    </row>
    <row r="1605" spans="1:19">
      <c r="A1605" s="103">
        <v>1604</v>
      </c>
      <c r="B1605" s="107" t="s">
        <v>357</v>
      </c>
      <c r="C1605" s="184" t="s">
        <v>358</v>
      </c>
      <c r="D1605" s="89" t="s">
        <v>19</v>
      </c>
      <c r="E1605" s="107" t="s">
        <v>8190</v>
      </c>
      <c r="F1605" s="107" t="s">
        <v>2519</v>
      </c>
      <c r="G1605" s="107">
        <v>2006</v>
      </c>
      <c r="H1605" s="182"/>
      <c r="I1605" s="182"/>
      <c r="J1605" s="107" t="s">
        <v>42</v>
      </c>
      <c r="K1605" s="182" t="s">
        <v>1510</v>
      </c>
      <c r="L1605" s="187" t="s">
        <v>8191</v>
      </c>
      <c r="M1605" s="187" t="s">
        <v>8191</v>
      </c>
      <c r="N1605" s="182" t="s">
        <v>26</v>
      </c>
      <c r="O1605" s="182" t="s">
        <v>1510</v>
      </c>
      <c r="P1605" s="108"/>
      <c r="Q1605" s="108"/>
      <c r="R1605" s="108"/>
      <c r="S1605" s="107" t="s">
        <v>2710</v>
      </c>
    </row>
    <row r="1606" spans="1:19">
      <c r="A1606" s="103">
        <v>1605</v>
      </c>
      <c r="B1606" s="107" t="s">
        <v>357</v>
      </c>
      <c r="C1606" s="184" t="s">
        <v>358</v>
      </c>
      <c r="D1606" s="89" t="s">
        <v>19</v>
      </c>
      <c r="E1606" s="107" t="s">
        <v>8190</v>
      </c>
      <c r="F1606" s="107" t="s">
        <v>2519</v>
      </c>
      <c r="G1606" s="107">
        <v>2006</v>
      </c>
      <c r="H1606" s="182"/>
      <c r="I1606" s="182"/>
      <c r="J1606" s="107" t="s">
        <v>42</v>
      </c>
      <c r="K1606" s="182" t="s">
        <v>1510</v>
      </c>
      <c r="L1606" s="187" t="s">
        <v>8192</v>
      </c>
      <c r="M1606" s="187" t="s">
        <v>8192</v>
      </c>
      <c r="N1606" s="182" t="s">
        <v>26</v>
      </c>
      <c r="O1606" s="182" t="s">
        <v>1510</v>
      </c>
      <c r="P1606" s="108"/>
      <c r="Q1606" s="108"/>
      <c r="R1606" s="108"/>
      <c r="S1606" s="107" t="s">
        <v>2710</v>
      </c>
    </row>
    <row r="1607" spans="1:19">
      <c r="A1607" s="103">
        <v>1606</v>
      </c>
      <c r="B1607" s="107" t="s">
        <v>357</v>
      </c>
      <c r="C1607" s="184" t="s">
        <v>358</v>
      </c>
      <c r="D1607" s="89" t="s">
        <v>19</v>
      </c>
      <c r="E1607" s="107" t="s">
        <v>8193</v>
      </c>
      <c r="F1607" s="107" t="s">
        <v>2519</v>
      </c>
      <c r="G1607" s="107">
        <v>2006</v>
      </c>
      <c r="H1607" s="182"/>
      <c r="I1607" s="182"/>
      <c r="J1607" s="107" t="s">
        <v>42</v>
      </c>
      <c r="K1607" s="182" t="s">
        <v>1510</v>
      </c>
      <c r="L1607" s="187" t="s">
        <v>8194</v>
      </c>
      <c r="M1607" s="187" t="s">
        <v>8194</v>
      </c>
      <c r="N1607" s="182" t="s">
        <v>26</v>
      </c>
      <c r="O1607" s="182" t="s">
        <v>1510</v>
      </c>
      <c r="P1607" s="108"/>
      <c r="Q1607" s="108"/>
      <c r="R1607" s="108"/>
      <c r="S1607" s="107" t="s">
        <v>2710</v>
      </c>
    </row>
    <row r="1608" spans="1:19">
      <c r="A1608" s="103">
        <v>1607</v>
      </c>
      <c r="B1608" s="107" t="s">
        <v>357</v>
      </c>
      <c r="C1608" s="184" t="s">
        <v>358</v>
      </c>
      <c r="D1608" s="89" t="s">
        <v>19</v>
      </c>
      <c r="E1608" s="107" t="s">
        <v>8193</v>
      </c>
      <c r="F1608" s="107" t="s">
        <v>2519</v>
      </c>
      <c r="G1608" s="107">
        <v>2006</v>
      </c>
      <c r="H1608" s="182"/>
      <c r="I1608" s="182"/>
      <c r="J1608" s="107" t="s">
        <v>42</v>
      </c>
      <c r="K1608" s="182" t="s">
        <v>1510</v>
      </c>
      <c r="L1608" s="187" t="s">
        <v>8195</v>
      </c>
      <c r="M1608" s="187" t="s">
        <v>8195</v>
      </c>
      <c r="N1608" s="182" t="s">
        <v>26</v>
      </c>
      <c r="O1608" s="182" t="s">
        <v>1510</v>
      </c>
      <c r="P1608" s="108"/>
      <c r="Q1608" s="108"/>
      <c r="R1608" s="108"/>
      <c r="S1608" s="107" t="s">
        <v>2710</v>
      </c>
    </row>
    <row r="1609" spans="1:19">
      <c r="A1609" s="103">
        <v>1608</v>
      </c>
      <c r="B1609" s="107" t="s">
        <v>357</v>
      </c>
      <c r="C1609" s="184" t="s">
        <v>358</v>
      </c>
      <c r="D1609" s="89" t="s">
        <v>19</v>
      </c>
      <c r="E1609" s="107" t="s">
        <v>8193</v>
      </c>
      <c r="F1609" s="107" t="s">
        <v>2519</v>
      </c>
      <c r="G1609" s="107">
        <v>2006</v>
      </c>
      <c r="H1609" s="182"/>
      <c r="I1609" s="182"/>
      <c r="J1609" s="107" t="s">
        <v>42</v>
      </c>
      <c r="K1609" s="182" t="s">
        <v>1510</v>
      </c>
      <c r="L1609" s="187" t="s">
        <v>8196</v>
      </c>
      <c r="M1609" s="187" t="s">
        <v>8196</v>
      </c>
      <c r="N1609" s="182" t="s">
        <v>26</v>
      </c>
      <c r="O1609" s="182" t="s">
        <v>1510</v>
      </c>
      <c r="P1609" s="108"/>
      <c r="Q1609" s="108"/>
      <c r="R1609" s="108"/>
      <c r="S1609" s="107" t="s">
        <v>2710</v>
      </c>
    </row>
    <row r="1610" spans="1:19">
      <c r="A1610" s="103">
        <v>1609</v>
      </c>
      <c r="B1610" s="107" t="s">
        <v>357</v>
      </c>
      <c r="C1610" s="184" t="s">
        <v>358</v>
      </c>
      <c r="D1610" s="89" t="s">
        <v>19</v>
      </c>
      <c r="E1610" s="107" t="s">
        <v>8193</v>
      </c>
      <c r="F1610" s="107" t="s">
        <v>2519</v>
      </c>
      <c r="G1610" s="107">
        <v>2007</v>
      </c>
      <c r="H1610" s="182"/>
      <c r="I1610" s="182"/>
      <c r="J1610" s="107" t="s">
        <v>42</v>
      </c>
      <c r="K1610" s="182" t="s">
        <v>1510</v>
      </c>
      <c r="L1610" s="187" t="s">
        <v>8197</v>
      </c>
      <c r="M1610" s="187" t="s">
        <v>8197</v>
      </c>
      <c r="N1610" s="182" t="s">
        <v>26</v>
      </c>
      <c r="O1610" s="182" t="s">
        <v>1510</v>
      </c>
      <c r="P1610" s="108"/>
      <c r="Q1610" s="108"/>
      <c r="R1610" s="108"/>
      <c r="S1610" s="107" t="s">
        <v>2710</v>
      </c>
    </row>
    <row r="1611" spans="1:19">
      <c r="A1611" s="103">
        <v>1610</v>
      </c>
      <c r="B1611" s="107" t="s">
        <v>357</v>
      </c>
      <c r="C1611" s="184" t="s">
        <v>358</v>
      </c>
      <c r="D1611" s="89" t="s">
        <v>19</v>
      </c>
      <c r="E1611" s="107" t="s">
        <v>8193</v>
      </c>
      <c r="F1611" s="107" t="s">
        <v>2519</v>
      </c>
      <c r="G1611" s="107">
        <v>2005</v>
      </c>
      <c r="H1611" s="182"/>
      <c r="I1611" s="182"/>
      <c r="J1611" s="107" t="s">
        <v>42</v>
      </c>
      <c r="K1611" s="182" t="s">
        <v>1510</v>
      </c>
      <c r="L1611" s="187" t="s">
        <v>8198</v>
      </c>
      <c r="M1611" s="187" t="s">
        <v>8198</v>
      </c>
      <c r="N1611" s="182" t="s">
        <v>26</v>
      </c>
      <c r="O1611" s="182" t="s">
        <v>1510</v>
      </c>
      <c r="P1611" s="108"/>
      <c r="Q1611" s="108"/>
      <c r="R1611" s="108"/>
      <c r="S1611" s="107" t="s">
        <v>2710</v>
      </c>
    </row>
    <row r="1612" spans="1:19">
      <c r="A1612" s="103">
        <v>1611</v>
      </c>
      <c r="B1612" s="107" t="s">
        <v>357</v>
      </c>
      <c r="C1612" s="184" t="s">
        <v>358</v>
      </c>
      <c r="D1612" s="89" t="s">
        <v>19</v>
      </c>
      <c r="E1612" s="107" t="s">
        <v>8199</v>
      </c>
      <c r="F1612" s="107" t="s">
        <v>2519</v>
      </c>
      <c r="G1612" s="107">
        <v>2005</v>
      </c>
      <c r="H1612" s="182"/>
      <c r="I1612" s="182"/>
      <c r="J1612" s="107" t="s">
        <v>42</v>
      </c>
      <c r="K1612" s="182" t="s">
        <v>1510</v>
      </c>
      <c r="L1612" s="187" t="s">
        <v>8200</v>
      </c>
      <c r="M1612" s="187" t="s">
        <v>8200</v>
      </c>
      <c r="N1612" s="182" t="s">
        <v>26</v>
      </c>
      <c r="O1612" s="182" t="s">
        <v>1510</v>
      </c>
      <c r="P1612" s="108"/>
      <c r="Q1612" s="108"/>
      <c r="R1612" s="108"/>
      <c r="S1612" s="107" t="s">
        <v>2710</v>
      </c>
    </row>
    <row r="1613" spans="1:19">
      <c r="A1613" s="103">
        <v>1612</v>
      </c>
      <c r="B1613" s="107" t="s">
        <v>357</v>
      </c>
      <c r="C1613" s="184" t="s">
        <v>358</v>
      </c>
      <c r="D1613" s="89" t="s">
        <v>19</v>
      </c>
      <c r="E1613" s="107" t="s">
        <v>8201</v>
      </c>
      <c r="F1613" s="107" t="s">
        <v>2519</v>
      </c>
      <c r="G1613" s="107">
        <v>2005</v>
      </c>
      <c r="H1613" s="182"/>
      <c r="I1613" s="182"/>
      <c r="J1613" s="107" t="s">
        <v>42</v>
      </c>
      <c r="K1613" s="182" t="s">
        <v>1510</v>
      </c>
      <c r="L1613" s="187" t="s">
        <v>8202</v>
      </c>
      <c r="M1613" s="187" t="s">
        <v>8202</v>
      </c>
      <c r="N1613" s="182" t="s">
        <v>26</v>
      </c>
      <c r="O1613" s="182" t="s">
        <v>1510</v>
      </c>
      <c r="P1613" s="108"/>
      <c r="Q1613" s="108"/>
      <c r="R1613" s="108"/>
      <c r="S1613" s="107" t="s">
        <v>2710</v>
      </c>
    </row>
    <row r="1614" spans="1:19">
      <c r="A1614" s="103">
        <v>1613</v>
      </c>
      <c r="B1614" s="107" t="s">
        <v>357</v>
      </c>
      <c r="C1614" s="184" t="s">
        <v>358</v>
      </c>
      <c r="D1614" s="89" t="s">
        <v>19</v>
      </c>
      <c r="E1614" s="107" t="s">
        <v>8201</v>
      </c>
      <c r="F1614" s="107" t="s">
        <v>2519</v>
      </c>
      <c r="G1614" s="107">
        <v>2005</v>
      </c>
      <c r="H1614" s="182"/>
      <c r="I1614" s="182"/>
      <c r="J1614" s="107" t="s">
        <v>42</v>
      </c>
      <c r="K1614" s="182" t="s">
        <v>1510</v>
      </c>
      <c r="L1614" s="187" t="s">
        <v>8203</v>
      </c>
      <c r="M1614" s="187" t="s">
        <v>8203</v>
      </c>
      <c r="N1614" s="182" t="s">
        <v>26</v>
      </c>
      <c r="O1614" s="182" t="s">
        <v>1510</v>
      </c>
      <c r="P1614" s="108"/>
      <c r="Q1614" s="108"/>
      <c r="R1614" s="108"/>
      <c r="S1614" s="107" t="s">
        <v>2710</v>
      </c>
    </row>
    <row r="1615" spans="1:19">
      <c r="A1615" s="103">
        <v>1614</v>
      </c>
      <c r="B1615" s="107" t="s">
        <v>357</v>
      </c>
      <c r="C1615" s="184" t="s">
        <v>358</v>
      </c>
      <c r="D1615" s="89" t="s">
        <v>19</v>
      </c>
      <c r="E1615" s="107" t="s">
        <v>8201</v>
      </c>
      <c r="F1615" s="107" t="s">
        <v>2519</v>
      </c>
      <c r="G1615" s="107">
        <v>2005</v>
      </c>
      <c r="H1615" s="182"/>
      <c r="I1615" s="182"/>
      <c r="J1615" s="107" t="s">
        <v>42</v>
      </c>
      <c r="K1615" s="182" t="s">
        <v>1510</v>
      </c>
      <c r="L1615" s="187" t="s">
        <v>8204</v>
      </c>
      <c r="M1615" s="187" t="s">
        <v>8204</v>
      </c>
      <c r="N1615" s="182" t="s">
        <v>26</v>
      </c>
      <c r="O1615" s="182" t="s">
        <v>1510</v>
      </c>
      <c r="P1615" s="108"/>
      <c r="Q1615" s="108"/>
      <c r="R1615" s="108"/>
      <c r="S1615" s="107" t="s">
        <v>2710</v>
      </c>
    </row>
    <row r="1616" spans="1:19">
      <c r="A1616" s="103">
        <v>1615</v>
      </c>
      <c r="B1616" s="107" t="s">
        <v>357</v>
      </c>
      <c r="C1616" s="184" t="s">
        <v>358</v>
      </c>
      <c r="D1616" s="89" t="s">
        <v>19</v>
      </c>
      <c r="E1616" s="107" t="s">
        <v>2639</v>
      </c>
      <c r="F1616" s="107" t="s">
        <v>2519</v>
      </c>
      <c r="G1616" s="107">
        <v>2006</v>
      </c>
      <c r="H1616" s="182"/>
      <c r="I1616" s="182"/>
      <c r="J1616" s="107" t="s">
        <v>42</v>
      </c>
      <c r="K1616" s="182" t="s">
        <v>1510</v>
      </c>
      <c r="L1616" s="187" t="s">
        <v>8205</v>
      </c>
      <c r="M1616" s="187" t="s">
        <v>8205</v>
      </c>
      <c r="N1616" s="182" t="s">
        <v>26</v>
      </c>
      <c r="O1616" s="182" t="s">
        <v>1510</v>
      </c>
      <c r="P1616" s="108"/>
      <c r="Q1616" s="108"/>
      <c r="R1616" s="108"/>
      <c r="S1616" s="107" t="s">
        <v>2710</v>
      </c>
    </row>
    <row r="1617" spans="1:19">
      <c r="A1617" s="103">
        <v>1616</v>
      </c>
      <c r="B1617" s="107" t="s">
        <v>357</v>
      </c>
      <c r="C1617" s="184" t="s">
        <v>358</v>
      </c>
      <c r="D1617" s="89" t="s">
        <v>19</v>
      </c>
      <c r="E1617" s="107" t="s">
        <v>2639</v>
      </c>
      <c r="F1617" s="107" t="s">
        <v>2519</v>
      </c>
      <c r="G1617" s="107">
        <v>2006</v>
      </c>
      <c r="H1617" s="182"/>
      <c r="I1617" s="182"/>
      <c r="J1617" s="107" t="s">
        <v>42</v>
      </c>
      <c r="K1617" s="182" t="s">
        <v>1510</v>
      </c>
      <c r="L1617" s="187" t="s">
        <v>8206</v>
      </c>
      <c r="M1617" s="187" t="s">
        <v>8206</v>
      </c>
      <c r="N1617" s="182" t="s">
        <v>26</v>
      </c>
      <c r="O1617" s="182" t="s">
        <v>1510</v>
      </c>
      <c r="P1617" s="108"/>
      <c r="Q1617" s="108"/>
      <c r="R1617" s="108"/>
      <c r="S1617" s="107" t="s">
        <v>2710</v>
      </c>
    </row>
    <row r="1618" spans="1:19">
      <c r="A1618" s="103">
        <v>1617</v>
      </c>
      <c r="B1618" s="107" t="s">
        <v>357</v>
      </c>
      <c r="C1618" s="184" t="s">
        <v>358</v>
      </c>
      <c r="D1618" s="89" t="s">
        <v>19</v>
      </c>
      <c r="E1618" s="107" t="s">
        <v>8207</v>
      </c>
      <c r="F1618" s="107" t="s">
        <v>2519</v>
      </c>
      <c r="G1618" s="107">
        <v>2005</v>
      </c>
      <c r="H1618" s="182"/>
      <c r="I1618" s="182"/>
      <c r="J1618" s="107" t="s">
        <v>42</v>
      </c>
      <c r="K1618" s="182" t="s">
        <v>1510</v>
      </c>
      <c r="L1618" s="187" t="s">
        <v>8208</v>
      </c>
      <c r="M1618" s="187" t="s">
        <v>8208</v>
      </c>
      <c r="N1618" s="182" t="s">
        <v>26</v>
      </c>
      <c r="O1618" s="182" t="s">
        <v>1510</v>
      </c>
      <c r="P1618" s="108"/>
      <c r="Q1618" s="108"/>
      <c r="R1618" s="108"/>
      <c r="S1618" s="107" t="s">
        <v>2710</v>
      </c>
    </row>
    <row r="1619" spans="1:19">
      <c r="A1619" s="103">
        <v>1618</v>
      </c>
      <c r="B1619" s="107" t="s">
        <v>357</v>
      </c>
      <c r="C1619" s="184" t="s">
        <v>358</v>
      </c>
      <c r="D1619" s="89" t="s">
        <v>19</v>
      </c>
      <c r="E1619" s="107" t="s">
        <v>8209</v>
      </c>
      <c r="F1619" s="107" t="s">
        <v>2519</v>
      </c>
      <c r="G1619" s="107">
        <v>2005</v>
      </c>
      <c r="H1619" s="182"/>
      <c r="I1619" s="182"/>
      <c r="J1619" s="107" t="s">
        <v>42</v>
      </c>
      <c r="K1619" s="182" t="s">
        <v>1510</v>
      </c>
      <c r="L1619" s="187" t="s">
        <v>8210</v>
      </c>
      <c r="M1619" s="187" t="s">
        <v>8210</v>
      </c>
      <c r="N1619" s="182" t="s">
        <v>26</v>
      </c>
      <c r="O1619" s="182" t="s">
        <v>1510</v>
      </c>
      <c r="P1619" s="108"/>
      <c r="Q1619" s="108"/>
      <c r="R1619" s="108"/>
      <c r="S1619" s="107" t="s">
        <v>2710</v>
      </c>
    </row>
    <row r="1620" spans="1:19">
      <c r="A1620" s="103">
        <v>1619</v>
      </c>
      <c r="B1620" s="107" t="s">
        <v>357</v>
      </c>
      <c r="C1620" s="184" t="s">
        <v>358</v>
      </c>
      <c r="D1620" s="89" t="s">
        <v>19</v>
      </c>
      <c r="E1620" s="107" t="s">
        <v>8211</v>
      </c>
      <c r="F1620" s="107" t="s">
        <v>2519</v>
      </c>
      <c r="G1620" s="107">
        <v>2007</v>
      </c>
      <c r="H1620" s="182"/>
      <c r="I1620" s="182"/>
      <c r="J1620" s="107" t="s">
        <v>42</v>
      </c>
      <c r="K1620" s="182" t="s">
        <v>1510</v>
      </c>
      <c r="L1620" s="187" t="s">
        <v>8212</v>
      </c>
      <c r="M1620" s="187" t="s">
        <v>8212</v>
      </c>
      <c r="N1620" s="182" t="s">
        <v>26</v>
      </c>
      <c r="O1620" s="182" t="s">
        <v>1510</v>
      </c>
      <c r="P1620" s="108"/>
      <c r="Q1620" s="108"/>
      <c r="R1620" s="108"/>
      <c r="S1620" s="107" t="s">
        <v>2710</v>
      </c>
    </row>
    <row r="1621" spans="1:19">
      <c r="A1621" s="103">
        <v>1620</v>
      </c>
      <c r="B1621" s="107" t="s">
        <v>357</v>
      </c>
      <c r="C1621" s="184" t="s">
        <v>358</v>
      </c>
      <c r="D1621" s="89" t="s">
        <v>19</v>
      </c>
      <c r="E1621" s="107" t="s">
        <v>2640</v>
      </c>
      <c r="F1621" s="107" t="s">
        <v>2519</v>
      </c>
      <c r="G1621" s="107">
        <v>2005</v>
      </c>
      <c r="H1621" s="182"/>
      <c r="I1621" s="182"/>
      <c r="J1621" s="107" t="s">
        <v>42</v>
      </c>
      <c r="K1621" s="182" t="s">
        <v>1510</v>
      </c>
      <c r="L1621" s="187" t="s">
        <v>8213</v>
      </c>
      <c r="M1621" s="187" t="s">
        <v>8213</v>
      </c>
      <c r="N1621" s="182" t="s">
        <v>26</v>
      </c>
      <c r="O1621" s="182" t="s">
        <v>1510</v>
      </c>
      <c r="P1621" s="108"/>
      <c r="Q1621" s="108"/>
      <c r="R1621" s="108"/>
      <c r="S1621" s="107" t="s">
        <v>2710</v>
      </c>
    </row>
    <row r="1622" spans="1:19">
      <c r="A1622" s="103">
        <v>1621</v>
      </c>
      <c r="B1622" s="107" t="s">
        <v>357</v>
      </c>
      <c r="C1622" s="184" t="s">
        <v>358</v>
      </c>
      <c r="D1622" s="89" t="s">
        <v>19</v>
      </c>
      <c r="E1622" s="107" t="s">
        <v>2640</v>
      </c>
      <c r="F1622" s="107" t="s">
        <v>2519</v>
      </c>
      <c r="G1622" s="107">
        <v>2005</v>
      </c>
      <c r="H1622" s="182"/>
      <c r="I1622" s="182"/>
      <c r="J1622" s="107" t="s">
        <v>42</v>
      </c>
      <c r="K1622" s="182" t="s">
        <v>1510</v>
      </c>
      <c r="L1622" s="187" t="s">
        <v>8214</v>
      </c>
      <c r="M1622" s="187" t="s">
        <v>8214</v>
      </c>
      <c r="N1622" s="182" t="s">
        <v>26</v>
      </c>
      <c r="O1622" s="182" t="s">
        <v>1510</v>
      </c>
      <c r="P1622" s="108"/>
      <c r="Q1622" s="108"/>
      <c r="R1622" s="108"/>
      <c r="S1622" s="107" t="s">
        <v>2710</v>
      </c>
    </row>
    <row r="1623" spans="1:19">
      <c r="A1623" s="103">
        <v>1622</v>
      </c>
      <c r="B1623" s="107" t="s">
        <v>357</v>
      </c>
      <c r="C1623" s="184" t="s">
        <v>358</v>
      </c>
      <c r="D1623" s="89" t="s">
        <v>19</v>
      </c>
      <c r="E1623" s="107" t="s">
        <v>2640</v>
      </c>
      <c r="F1623" s="107" t="s">
        <v>2519</v>
      </c>
      <c r="G1623" s="107">
        <v>2005</v>
      </c>
      <c r="H1623" s="182"/>
      <c r="I1623" s="182"/>
      <c r="J1623" s="107" t="s">
        <v>42</v>
      </c>
      <c r="K1623" s="182" t="s">
        <v>1510</v>
      </c>
      <c r="L1623" s="187" t="s">
        <v>8215</v>
      </c>
      <c r="M1623" s="187" t="s">
        <v>8215</v>
      </c>
      <c r="N1623" s="182" t="s">
        <v>26</v>
      </c>
      <c r="O1623" s="182" t="s">
        <v>1510</v>
      </c>
      <c r="P1623" s="108"/>
      <c r="Q1623" s="108"/>
      <c r="R1623" s="108"/>
      <c r="S1623" s="107" t="s">
        <v>2710</v>
      </c>
    </row>
    <row r="1624" spans="1:19">
      <c r="A1624" s="103">
        <v>1623</v>
      </c>
      <c r="B1624" s="107" t="s">
        <v>357</v>
      </c>
      <c r="C1624" s="184" t="s">
        <v>358</v>
      </c>
      <c r="D1624" s="89" t="s">
        <v>19</v>
      </c>
      <c r="E1624" s="107" t="s">
        <v>2640</v>
      </c>
      <c r="F1624" s="107" t="s">
        <v>2519</v>
      </c>
      <c r="G1624" s="107">
        <v>2005</v>
      </c>
      <c r="H1624" s="182"/>
      <c r="I1624" s="182"/>
      <c r="J1624" s="107" t="s">
        <v>42</v>
      </c>
      <c r="K1624" s="182" t="s">
        <v>1510</v>
      </c>
      <c r="L1624" s="187" t="s">
        <v>8216</v>
      </c>
      <c r="M1624" s="187" t="s">
        <v>8216</v>
      </c>
      <c r="N1624" s="182" t="s">
        <v>26</v>
      </c>
      <c r="O1624" s="182" t="s">
        <v>1510</v>
      </c>
      <c r="P1624" s="108"/>
      <c r="Q1624" s="108"/>
      <c r="R1624" s="108"/>
      <c r="S1624" s="107" t="s">
        <v>2710</v>
      </c>
    </row>
    <row r="1625" spans="1:19">
      <c r="A1625" s="103">
        <v>1624</v>
      </c>
      <c r="B1625" s="107" t="s">
        <v>357</v>
      </c>
      <c r="C1625" s="184" t="s">
        <v>358</v>
      </c>
      <c r="D1625" s="89" t="s">
        <v>19</v>
      </c>
      <c r="E1625" s="107" t="s">
        <v>2640</v>
      </c>
      <c r="F1625" s="107" t="s">
        <v>2519</v>
      </c>
      <c r="G1625" s="107">
        <v>2005</v>
      </c>
      <c r="H1625" s="182"/>
      <c r="I1625" s="182"/>
      <c r="J1625" s="107" t="s">
        <v>42</v>
      </c>
      <c r="K1625" s="182" t="s">
        <v>1510</v>
      </c>
      <c r="L1625" s="187" t="s">
        <v>8217</v>
      </c>
      <c r="M1625" s="187" t="s">
        <v>8217</v>
      </c>
      <c r="N1625" s="182" t="s">
        <v>26</v>
      </c>
      <c r="O1625" s="182" t="s">
        <v>1510</v>
      </c>
      <c r="P1625" s="108"/>
      <c r="Q1625" s="108"/>
      <c r="R1625" s="108"/>
      <c r="S1625" s="107" t="s">
        <v>2710</v>
      </c>
    </row>
    <row r="1626" spans="1:19">
      <c r="A1626" s="103">
        <v>1625</v>
      </c>
      <c r="B1626" s="107" t="s">
        <v>357</v>
      </c>
      <c r="C1626" s="184" t="s">
        <v>358</v>
      </c>
      <c r="D1626" s="89" t="s">
        <v>19</v>
      </c>
      <c r="E1626" s="107" t="s">
        <v>2640</v>
      </c>
      <c r="F1626" s="107" t="s">
        <v>2519</v>
      </c>
      <c r="G1626" s="107">
        <v>2005</v>
      </c>
      <c r="H1626" s="182"/>
      <c r="I1626" s="182"/>
      <c r="J1626" s="107" t="s">
        <v>42</v>
      </c>
      <c r="K1626" s="182" t="s">
        <v>1510</v>
      </c>
      <c r="L1626" s="187" t="s">
        <v>8218</v>
      </c>
      <c r="M1626" s="187" t="s">
        <v>8218</v>
      </c>
      <c r="N1626" s="182" t="s">
        <v>26</v>
      </c>
      <c r="O1626" s="182" t="s">
        <v>1510</v>
      </c>
      <c r="P1626" s="108"/>
      <c r="Q1626" s="108"/>
      <c r="R1626" s="108"/>
      <c r="S1626" s="107" t="s">
        <v>2710</v>
      </c>
    </row>
    <row r="1627" spans="1:19">
      <c r="A1627" s="103">
        <v>1626</v>
      </c>
      <c r="B1627" s="107" t="s">
        <v>357</v>
      </c>
      <c r="C1627" s="184" t="s">
        <v>358</v>
      </c>
      <c r="D1627" s="89" t="s">
        <v>19</v>
      </c>
      <c r="E1627" s="107" t="s">
        <v>2640</v>
      </c>
      <c r="F1627" s="107" t="s">
        <v>2519</v>
      </c>
      <c r="G1627" s="107">
        <v>2005</v>
      </c>
      <c r="H1627" s="182"/>
      <c r="I1627" s="182"/>
      <c r="J1627" s="107" t="s">
        <v>42</v>
      </c>
      <c r="K1627" s="182" t="s">
        <v>1510</v>
      </c>
      <c r="L1627" s="187" t="s">
        <v>8219</v>
      </c>
      <c r="M1627" s="187" t="s">
        <v>8219</v>
      </c>
      <c r="N1627" s="182" t="s">
        <v>26</v>
      </c>
      <c r="O1627" s="182" t="s">
        <v>1510</v>
      </c>
      <c r="P1627" s="108"/>
      <c r="Q1627" s="108"/>
      <c r="R1627" s="108"/>
      <c r="S1627" s="107" t="s">
        <v>2710</v>
      </c>
    </row>
    <row r="1628" spans="1:19">
      <c r="A1628" s="103">
        <v>1627</v>
      </c>
      <c r="B1628" s="107" t="s">
        <v>357</v>
      </c>
      <c r="C1628" s="184" t="s">
        <v>358</v>
      </c>
      <c r="D1628" s="89" t="s">
        <v>19</v>
      </c>
      <c r="E1628" s="107" t="s">
        <v>2640</v>
      </c>
      <c r="F1628" s="107" t="s">
        <v>2519</v>
      </c>
      <c r="G1628" s="107">
        <v>2005</v>
      </c>
      <c r="H1628" s="182"/>
      <c r="I1628" s="182"/>
      <c r="J1628" s="107" t="s">
        <v>42</v>
      </c>
      <c r="K1628" s="182" t="s">
        <v>1510</v>
      </c>
      <c r="L1628" s="187" t="s">
        <v>8220</v>
      </c>
      <c r="M1628" s="187" t="s">
        <v>8220</v>
      </c>
      <c r="N1628" s="182" t="s">
        <v>26</v>
      </c>
      <c r="O1628" s="182" t="s">
        <v>1510</v>
      </c>
      <c r="P1628" s="108"/>
      <c r="Q1628" s="108"/>
      <c r="R1628" s="108"/>
      <c r="S1628" s="107" t="s">
        <v>2710</v>
      </c>
    </row>
    <row r="1629" spans="1:19">
      <c r="A1629" s="103">
        <v>1628</v>
      </c>
      <c r="B1629" s="107" t="s">
        <v>357</v>
      </c>
      <c r="C1629" s="184" t="s">
        <v>358</v>
      </c>
      <c r="D1629" s="89" t="s">
        <v>19</v>
      </c>
      <c r="E1629" s="107" t="s">
        <v>2640</v>
      </c>
      <c r="F1629" s="107" t="s">
        <v>2519</v>
      </c>
      <c r="G1629" s="107">
        <v>2006</v>
      </c>
      <c r="H1629" s="182"/>
      <c r="I1629" s="182"/>
      <c r="J1629" s="107" t="s">
        <v>42</v>
      </c>
      <c r="K1629" s="182" t="s">
        <v>1510</v>
      </c>
      <c r="L1629" s="187" t="s">
        <v>8221</v>
      </c>
      <c r="M1629" s="187" t="s">
        <v>8221</v>
      </c>
      <c r="N1629" s="182" t="s">
        <v>26</v>
      </c>
      <c r="O1629" s="182" t="s">
        <v>1510</v>
      </c>
      <c r="P1629" s="108"/>
      <c r="Q1629" s="108"/>
      <c r="R1629" s="108"/>
      <c r="S1629" s="107" t="s">
        <v>2710</v>
      </c>
    </row>
    <row r="1630" spans="1:19">
      <c r="A1630" s="103">
        <v>1629</v>
      </c>
      <c r="B1630" s="107" t="s">
        <v>357</v>
      </c>
      <c r="C1630" s="184" t="s">
        <v>358</v>
      </c>
      <c r="D1630" s="89" t="s">
        <v>19</v>
      </c>
      <c r="E1630" s="107" t="s">
        <v>2640</v>
      </c>
      <c r="F1630" s="107" t="s">
        <v>2519</v>
      </c>
      <c r="G1630" s="107">
        <v>2006</v>
      </c>
      <c r="H1630" s="182"/>
      <c r="I1630" s="182"/>
      <c r="J1630" s="107" t="s">
        <v>42</v>
      </c>
      <c r="K1630" s="182" t="s">
        <v>1510</v>
      </c>
      <c r="L1630" s="187" t="s">
        <v>8222</v>
      </c>
      <c r="M1630" s="187" t="s">
        <v>8222</v>
      </c>
      <c r="N1630" s="182" t="s">
        <v>26</v>
      </c>
      <c r="O1630" s="182" t="s">
        <v>1510</v>
      </c>
      <c r="P1630" s="108"/>
      <c r="Q1630" s="108"/>
      <c r="R1630" s="108"/>
      <c r="S1630" s="107" t="s">
        <v>2710</v>
      </c>
    </row>
    <row r="1631" spans="1:19">
      <c r="A1631" s="103">
        <v>1630</v>
      </c>
      <c r="B1631" s="107" t="s">
        <v>357</v>
      </c>
      <c r="C1631" s="184" t="s">
        <v>358</v>
      </c>
      <c r="D1631" s="89" t="s">
        <v>19</v>
      </c>
      <c r="E1631" s="107" t="s">
        <v>2640</v>
      </c>
      <c r="F1631" s="107" t="s">
        <v>2519</v>
      </c>
      <c r="G1631" s="107">
        <v>2006</v>
      </c>
      <c r="H1631" s="182"/>
      <c r="I1631" s="182"/>
      <c r="J1631" s="107" t="s">
        <v>42</v>
      </c>
      <c r="K1631" s="182" t="s">
        <v>1510</v>
      </c>
      <c r="L1631" s="187" t="s">
        <v>8223</v>
      </c>
      <c r="M1631" s="187" t="s">
        <v>8223</v>
      </c>
      <c r="N1631" s="182" t="s">
        <v>26</v>
      </c>
      <c r="O1631" s="182" t="s">
        <v>1510</v>
      </c>
      <c r="P1631" s="108"/>
      <c r="Q1631" s="108"/>
      <c r="R1631" s="108"/>
      <c r="S1631" s="107" t="s">
        <v>2710</v>
      </c>
    </row>
    <row r="1632" spans="1:19">
      <c r="A1632" s="103">
        <v>1631</v>
      </c>
      <c r="B1632" s="107" t="s">
        <v>357</v>
      </c>
      <c r="C1632" s="184" t="s">
        <v>358</v>
      </c>
      <c r="D1632" s="89" t="s">
        <v>19</v>
      </c>
      <c r="E1632" s="107" t="s">
        <v>2640</v>
      </c>
      <c r="F1632" s="107" t="s">
        <v>2519</v>
      </c>
      <c r="G1632" s="107">
        <v>2006</v>
      </c>
      <c r="H1632" s="182"/>
      <c r="I1632" s="182"/>
      <c r="J1632" s="107" t="s">
        <v>42</v>
      </c>
      <c r="K1632" s="182" t="s">
        <v>1510</v>
      </c>
      <c r="L1632" s="187" t="s">
        <v>8224</v>
      </c>
      <c r="M1632" s="187" t="s">
        <v>8224</v>
      </c>
      <c r="N1632" s="182" t="s">
        <v>26</v>
      </c>
      <c r="O1632" s="182" t="s">
        <v>1510</v>
      </c>
      <c r="P1632" s="108"/>
      <c r="Q1632" s="108"/>
      <c r="R1632" s="108"/>
      <c r="S1632" s="107" t="s">
        <v>2710</v>
      </c>
    </row>
    <row r="1633" spans="1:19">
      <c r="A1633" s="103">
        <v>1632</v>
      </c>
      <c r="B1633" s="107" t="s">
        <v>357</v>
      </c>
      <c r="C1633" s="184" t="s">
        <v>358</v>
      </c>
      <c r="D1633" s="89" t="s">
        <v>19</v>
      </c>
      <c r="E1633" s="107" t="s">
        <v>2640</v>
      </c>
      <c r="F1633" s="107" t="s">
        <v>2519</v>
      </c>
      <c r="G1633" s="107">
        <v>2006</v>
      </c>
      <c r="H1633" s="182"/>
      <c r="I1633" s="182"/>
      <c r="J1633" s="107" t="s">
        <v>42</v>
      </c>
      <c r="K1633" s="182" t="s">
        <v>1510</v>
      </c>
      <c r="L1633" s="187" t="s">
        <v>8225</v>
      </c>
      <c r="M1633" s="187" t="s">
        <v>8225</v>
      </c>
      <c r="N1633" s="182" t="s">
        <v>26</v>
      </c>
      <c r="O1633" s="182" t="s">
        <v>1510</v>
      </c>
      <c r="P1633" s="108"/>
      <c r="Q1633" s="108"/>
      <c r="R1633" s="108"/>
      <c r="S1633" s="107" t="s">
        <v>2710</v>
      </c>
    </row>
    <row r="1634" spans="1:19">
      <c r="A1634" s="103">
        <v>1633</v>
      </c>
      <c r="B1634" s="107" t="s">
        <v>357</v>
      </c>
      <c r="C1634" s="184" t="s">
        <v>358</v>
      </c>
      <c r="D1634" s="89" t="s">
        <v>19</v>
      </c>
      <c r="E1634" s="107" t="s">
        <v>2640</v>
      </c>
      <c r="F1634" s="107" t="s">
        <v>2519</v>
      </c>
      <c r="G1634" s="107">
        <v>2006</v>
      </c>
      <c r="H1634" s="182"/>
      <c r="I1634" s="182"/>
      <c r="J1634" s="107" t="s">
        <v>42</v>
      </c>
      <c r="K1634" s="182" t="s">
        <v>1510</v>
      </c>
      <c r="L1634" s="187" t="s">
        <v>8226</v>
      </c>
      <c r="M1634" s="187" t="s">
        <v>8226</v>
      </c>
      <c r="N1634" s="182" t="s">
        <v>26</v>
      </c>
      <c r="O1634" s="182" t="s">
        <v>1510</v>
      </c>
      <c r="P1634" s="108"/>
      <c r="Q1634" s="108"/>
      <c r="R1634" s="108"/>
      <c r="S1634" s="107" t="s">
        <v>2710</v>
      </c>
    </row>
    <row r="1635" spans="1:19">
      <c r="A1635" s="103">
        <v>1634</v>
      </c>
      <c r="B1635" s="107" t="s">
        <v>357</v>
      </c>
      <c r="C1635" s="184" t="s">
        <v>358</v>
      </c>
      <c r="D1635" s="89" t="s">
        <v>19</v>
      </c>
      <c r="E1635" s="107" t="s">
        <v>2640</v>
      </c>
      <c r="F1635" s="107" t="s">
        <v>2519</v>
      </c>
      <c r="G1635" s="107">
        <v>2006</v>
      </c>
      <c r="H1635" s="182"/>
      <c r="I1635" s="182"/>
      <c r="J1635" s="107" t="s">
        <v>42</v>
      </c>
      <c r="K1635" s="182" t="s">
        <v>1510</v>
      </c>
      <c r="L1635" s="187" t="s">
        <v>8227</v>
      </c>
      <c r="M1635" s="187" t="s">
        <v>8227</v>
      </c>
      <c r="N1635" s="182" t="s">
        <v>26</v>
      </c>
      <c r="O1635" s="182" t="s">
        <v>1510</v>
      </c>
      <c r="P1635" s="108"/>
      <c r="Q1635" s="108"/>
      <c r="R1635" s="108"/>
      <c r="S1635" s="107" t="s">
        <v>2710</v>
      </c>
    </row>
    <row r="1636" spans="1:19">
      <c r="A1636" s="103">
        <v>1635</v>
      </c>
      <c r="B1636" s="107" t="s">
        <v>357</v>
      </c>
      <c r="C1636" s="184" t="s">
        <v>358</v>
      </c>
      <c r="D1636" s="89" t="s">
        <v>19</v>
      </c>
      <c r="E1636" s="107" t="s">
        <v>2640</v>
      </c>
      <c r="F1636" s="107" t="s">
        <v>2519</v>
      </c>
      <c r="G1636" s="107">
        <v>2006</v>
      </c>
      <c r="H1636" s="182"/>
      <c r="I1636" s="182"/>
      <c r="J1636" s="107" t="s">
        <v>42</v>
      </c>
      <c r="K1636" s="182" t="s">
        <v>1510</v>
      </c>
      <c r="L1636" s="187" t="s">
        <v>8228</v>
      </c>
      <c r="M1636" s="187" t="s">
        <v>8228</v>
      </c>
      <c r="N1636" s="182" t="s">
        <v>26</v>
      </c>
      <c r="O1636" s="182" t="s">
        <v>1510</v>
      </c>
      <c r="P1636" s="108"/>
      <c r="Q1636" s="108"/>
      <c r="R1636" s="108"/>
      <c r="S1636" s="107" t="s">
        <v>2710</v>
      </c>
    </row>
    <row r="1637" spans="1:19">
      <c r="A1637" s="103">
        <v>1636</v>
      </c>
      <c r="B1637" s="107" t="s">
        <v>357</v>
      </c>
      <c r="C1637" s="184" t="s">
        <v>358</v>
      </c>
      <c r="D1637" s="89" t="s">
        <v>19</v>
      </c>
      <c r="E1637" s="107" t="s">
        <v>2640</v>
      </c>
      <c r="F1637" s="107" t="s">
        <v>2519</v>
      </c>
      <c r="G1637" s="107">
        <v>2006</v>
      </c>
      <c r="H1637" s="182"/>
      <c r="I1637" s="182"/>
      <c r="J1637" s="107" t="s">
        <v>42</v>
      </c>
      <c r="K1637" s="182" t="s">
        <v>1510</v>
      </c>
      <c r="L1637" s="187" t="s">
        <v>8229</v>
      </c>
      <c r="M1637" s="187" t="s">
        <v>8229</v>
      </c>
      <c r="N1637" s="182" t="s">
        <v>26</v>
      </c>
      <c r="O1637" s="182" t="s">
        <v>1510</v>
      </c>
      <c r="P1637" s="108"/>
      <c r="Q1637" s="108"/>
      <c r="R1637" s="108"/>
      <c r="S1637" s="107" t="s">
        <v>2710</v>
      </c>
    </row>
    <row r="1638" spans="1:19">
      <c r="A1638" s="103">
        <v>1637</v>
      </c>
      <c r="B1638" s="107" t="s">
        <v>357</v>
      </c>
      <c r="C1638" s="184" t="s">
        <v>358</v>
      </c>
      <c r="D1638" s="89" t="s">
        <v>19</v>
      </c>
      <c r="E1638" s="107" t="s">
        <v>2640</v>
      </c>
      <c r="F1638" s="107" t="s">
        <v>2519</v>
      </c>
      <c r="G1638" s="107">
        <v>2006</v>
      </c>
      <c r="H1638" s="182"/>
      <c r="I1638" s="182"/>
      <c r="J1638" s="107" t="s">
        <v>42</v>
      </c>
      <c r="K1638" s="182" t="s">
        <v>1510</v>
      </c>
      <c r="L1638" s="187" t="s">
        <v>8230</v>
      </c>
      <c r="M1638" s="187" t="s">
        <v>8230</v>
      </c>
      <c r="N1638" s="182" t="s">
        <v>26</v>
      </c>
      <c r="O1638" s="182" t="s">
        <v>1510</v>
      </c>
      <c r="P1638" s="108"/>
      <c r="Q1638" s="108"/>
      <c r="R1638" s="108"/>
      <c r="S1638" s="107" t="s">
        <v>2710</v>
      </c>
    </row>
    <row r="1639" spans="1:19">
      <c r="A1639" s="103">
        <v>1638</v>
      </c>
      <c r="B1639" s="107" t="s">
        <v>357</v>
      </c>
      <c r="C1639" s="184" t="s">
        <v>358</v>
      </c>
      <c r="D1639" s="89" t="s">
        <v>19</v>
      </c>
      <c r="E1639" s="107" t="s">
        <v>2640</v>
      </c>
      <c r="F1639" s="107" t="s">
        <v>2519</v>
      </c>
      <c r="G1639" s="107">
        <v>2006</v>
      </c>
      <c r="H1639" s="182"/>
      <c r="I1639" s="182"/>
      <c r="J1639" s="107" t="s">
        <v>42</v>
      </c>
      <c r="K1639" s="182" t="s">
        <v>1510</v>
      </c>
      <c r="L1639" s="187" t="s">
        <v>8231</v>
      </c>
      <c r="M1639" s="187" t="s">
        <v>8231</v>
      </c>
      <c r="N1639" s="182" t="s">
        <v>26</v>
      </c>
      <c r="O1639" s="182" t="s">
        <v>1510</v>
      </c>
      <c r="P1639" s="108"/>
      <c r="Q1639" s="108"/>
      <c r="R1639" s="108"/>
      <c r="S1639" s="107" t="s">
        <v>2710</v>
      </c>
    </row>
    <row r="1640" spans="1:19">
      <c r="A1640" s="103">
        <v>1639</v>
      </c>
      <c r="B1640" s="107" t="s">
        <v>357</v>
      </c>
      <c r="C1640" s="184" t="s">
        <v>358</v>
      </c>
      <c r="D1640" s="89" t="s">
        <v>19</v>
      </c>
      <c r="E1640" s="107" t="s">
        <v>2640</v>
      </c>
      <c r="F1640" s="107" t="s">
        <v>2519</v>
      </c>
      <c r="G1640" s="107">
        <v>2006</v>
      </c>
      <c r="H1640" s="182"/>
      <c r="I1640" s="182"/>
      <c r="J1640" s="107" t="s">
        <v>42</v>
      </c>
      <c r="K1640" s="182" t="s">
        <v>1510</v>
      </c>
      <c r="L1640" s="187" t="s">
        <v>8232</v>
      </c>
      <c r="M1640" s="187" t="s">
        <v>8232</v>
      </c>
      <c r="N1640" s="182" t="s">
        <v>26</v>
      </c>
      <c r="O1640" s="182" t="s">
        <v>1510</v>
      </c>
      <c r="P1640" s="108"/>
      <c r="Q1640" s="108"/>
      <c r="R1640" s="108"/>
      <c r="S1640" s="107" t="s">
        <v>2710</v>
      </c>
    </row>
    <row r="1641" spans="1:19">
      <c r="A1641" s="103">
        <v>1640</v>
      </c>
      <c r="B1641" s="107" t="s">
        <v>357</v>
      </c>
      <c r="C1641" s="184" t="s">
        <v>358</v>
      </c>
      <c r="D1641" s="89" t="s">
        <v>19</v>
      </c>
      <c r="E1641" s="107" t="s">
        <v>2640</v>
      </c>
      <c r="F1641" s="107" t="s">
        <v>2519</v>
      </c>
      <c r="G1641" s="107">
        <v>2006</v>
      </c>
      <c r="H1641" s="182"/>
      <c r="I1641" s="182"/>
      <c r="J1641" s="107" t="s">
        <v>42</v>
      </c>
      <c r="K1641" s="182" t="s">
        <v>1510</v>
      </c>
      <c r="L1641" s="187" t="s">
        <v>8233</v>
      </c>
      <c r="M1641" s="187" t="s">
        <v>8233</v>
      </c>
      <c r="N1641" s="182" t="s">
        <v>26</v>
      </c>
      <c r="O1641" s="182" t="s">
        <v>1510</v>
      </c>
      <c r="P1641" s="108"/>
      <c r="Q1641" s="108"/>
      <c r="R1641" s="108"/>
      <c r="S1641" s="107" t="s">
        <v>2710</v>
      </c>
    </row>
    <row r="1642" spans="1:19">
      <c r="A1642" s="103">
        <v>1641</v>
      </c>
      <c r="B1642" s="107" t="s">
        <v>357</v>
      </c>
      <c r="C1642" s="184" t="s">
        <v>358</v>
      </c>
      <c r="D1642" s="89" t="s">
        <v>19</v>
      </c>
      <c r="E1642" s="107" t="s">
        <v>2640</v>
      </c>
      <c r="F1642" s="107" t="s">
        <v>2519</v>
      </c>
      <c r="G1642" s="107">
        <v>2006</v>
      </c>
      <c r="H1642" s="182"/>
      <c r="I1642" s="182"/>
      <c r="J1642" s="107" t="s">
        <v>42</v>
      </c>
      <c r="K1642" s="182" t="s">
        <v>1510</v>
      </c>
      <c r="L1642" s="187" t="s">
        <v>8234</v>
      </c>
      <c r="M1642" s="187" t="s">
        <v>8234</v>
      </c>
      <c r="N1642" s="182" t="s">
        <v>26</v>
      </c>
      <c r="O1642" s="182" t="s">
        <v>1510</v>
      </c>
      <c r="P1642" s="108"/>
      <c r="Q1642" s="108"/>
      <c r="R1642" s="108"/>
      <c r="S1642" s="107" t="s">
        <v>2710</v>
      </c>
    </row>
    <row r="1643" spans="1:19">
      <c r="A1643" s="103">
        <v>1642</v>
      </c>
      <c r="B1643" s="107" t="s">
        <v>357</v>
      </c>
      <c r="C1643" s="184" t="s">
        <v>358</v>
      </c>
      <c r="D1643" s="89" t="s">
        <v>19</v>
      </c>
      <c r="E1643" s="107" t="s">
        <v>2640</v>
      </c>
      <c r="F1643" s="107" t="s">
        <v>2519</v>
      </c>
      <c r="G1643" s="107">
        <v>2006</v>
      </c>
      <c r="H1643" s="182"/>
      <c r="I1643" s="182"/>
      <c r="J1643" s="107" t="s">
        <v>42</v>
      </c>
      <c r="K1643" s="182" t="s">
        <v>1510</v>
      </c>
      <c r="L1643" s="187" t="s">
        <v>8235</v>
      </c>
      <c r="M1643" s="187" t="s">
        <v>8235</v>
      </c>
      <c r="N1643" s="182" t="s">
        <v>26</v>
      </c>
      <c r="O1643" s="182" t="s">
        <v>1510</v>
      </c>
      <c r="P1643" s="108"/>
      <c r="Q1643" s="108"/>
      <c r="R1643" s="108"/>
      <c r="S1643" s="107" t="s">
        <v>2710</v>
      </c>
    </row>
    <row r="1644" spans="1:19">
      <c r="A1644" s="103">
        <v>1643</v>
      </c>
      <c r="B1644" s="107" t="s">
        <v>357</v>
      </c>
      <c r="C1644" s="184" t="s">
        <v>358</v>
      </c>
      <c r="D1644" s="89" t="s">
        <v>19</v>
      </c>
      <c r="E1644" s="107" t="s">
        <v>2640</v>
      </c>
      <c r="F1644" s="107" t="s">
        <v>2519</v>
      </c>
      <c r="G1644" s="107">
        <v>2006</v>
      </c>
      <c r="H1644" s="182"/>
      <c r="I1644" s="182"/>
      <c r="J1644" s="107" t="s">
        <v>42</v>
      </c>
      <c r="K1644" s="182" t="s">
        <v>1510</v>
      </c>
      <c r="L1644" s="187" t="s">
        <v>8236</v>
      </c>
      <c r="M1644" s="187" t="s">
        <v>8236</v>
      </c>
      <c r="N1644" s="182" t="s">
        <v>26</v>
      </c>
      <c r="O1644" s="182" t="s">
        <v>1510</v>
      </c>
      <c r="P1644" s="108"/>
      <c r="Q1644" s="108"/>
      <c r="R1644" s="108"/>
      <c r="S1644" s="107" t="s">
        <v>2710</v>
      </c>
    </row>
    <row r="1645" spans="1:19">
      <c r="A1645" s="103">
        <v>1644</v>
      </c>
      <c r="B1645" s="107" t="s">
        <v>357</v>
      </c>
      <c r="C1645" s="184" t="s">
        <v>358</v>
      </c>
      <c r="D1645" s="89" t="s">
        <v>19</v>
      </c>
      <c r="E1645" s="107" t="s">
        <v>2640</v>
      </c>
      <c r="F1645" s="107" t="s">
        <v>2519</v>
      </c>
      <c r="G1645" s="107">
        <v>2006</v>
      </c>
      <c r="H1645" s="182"/>
      <c r="I1645" s="182"/>
      <c r="J1645" s="107" t="s">
        <v>42</v>
      </c>
      <c r="K1645" s="182" t="s">
        <v>1510</v>
      </c>
      <c r="L1645" s="187" t="s">
        <v>8237</v>
      </c>
      <c r="M1645" s="187" t="s">
        <v>8237</v>
      </c>
      <c r="N1645" s="182" t="s">
        <v>26</v>
      </c>
      <c r="O1645" s="182" t="s">
        <v>1510</v>
      </c>
      <c r="P1645" s="108"/>
      <c r="Q1645" s="108"/>
      <c r="R1645" s="108"/>
      <c r="S1645" s="107" t="s">
        <v>2710</v>
      </c>
    </row>
    <row r="1646" spans="1:19">
      <c r="A1646" s="103">
        <v>1645</v>
      </c>
      <c r="B1646" s="107" t="s">
        <v>357</v>
      </c>
      <c r="C1646" s="184" t="s">
        <v>358</v>
      </c>
      <c r="D1646" s="89" t="s">
        <v>19</v>
      </c>
      <c r="E1646" s="107" t="s">
        <v>2640</v>
      </c>
      <c r="F1646" s="107" t="s">
        <v>2519</v>
      </c>
      <c r="G1646" s="107">
        <v>2006</v>
      </c>
      <c r="H1646" s="182"/>
      <c r="I1646" s="182"/>
      <c r="J1646" s="107" t="s">
        <v>42</v>
      </c>
      <c r="K1646" s="182" t="s">
        <v>1510</v>
      </c>
      <c r="L1646" s="187" t="s">
        <v>8238</v>
      </c>
      <c r="M1646" s="187" t="s">
        <v>8238</v>
      </c>
      <c r="N1646" s="182" t="s">
        <v>26</v>
      </c>
      <c r="O1646" s="182" t="s">
        <v>1510</v>
      </c>
      <c r="P1646" s="108"/>
      <c r="Q1646" s="108"/>
      <c r="R1646" s="108"/>
      <c r="S1646" s="107" t="s">
        <v>2710</v>
      </c>
    </row>
    <row r="1647" spans="1:19">
      <c r="A1647" s="103">
        <v>1646</v>
      </c>
      <c r="B1647" s="107" t="s">
        <v>357</v>
      </c>
      <c r="C1647" s="184" t="s">
        <v>358</v>
      </c>
      <c r="D1647" s="89" t="s">
        <v>19</v>
      </c>
      <c r="E1647" s="107" t="s">
        <v>2640</v>
      </c>
      <c r="F1647" s="107" t="s">
        <v>2519</v>
      </c>
      <c r="G1647" s="107">
        <v>2006</v>
      </c>
      <c r="H1647" s="182"/>
      <c r="I1647" s="182"/>
      <c r="J1647" s="107" t="s">
        <v>42</v>
      </c>
      <c r="K1647" s="182" t="s">
        <v>1510</v>
      </c>
      <c r="L1647" s="187" t="s">
        <v>8239</v>
      </c>
      <c r="M1647" s="187" t="s">
        <v>8239</v>
      </c>
      <c r="N1647" s="182" t="s">
        <v>26</v>
      </c>
      <c r="O1647" s="182" t="s">
        <v>1510</v>
      </c>
      <c r="P1647" s="108"/>
      <c r="Q1647" s="108"/>
      <c r="R1647" s="108"/>
      <c r="S1647" s="107" t="s">
        <v>2710</v>
      </c>
    </row>
    <row r="1648" spans="1:19">
      <c r="A1648" s="103">
        <v>1647</v>
      </c>
      <c r="B1648" s="107" t="s">
        <v>357</v>
      </c>
      <c r="C1648" s="184" t="s">
        <v>358</v>
      </c>
      <c r="D1648" s="89" t="s">
        <v>19</v>
      </c>
      <c r="E1648" s="107" t="s">
        <v>2640</v>
      </c>
      <c r="F1648" s="107" t="s">
        <v>2519</v>
      </c>
      <c r="G1648" s="107">
        <v>2006</v>
      </c>
      <c r="H1648" s="182"/>
      <c r="I1648" s="182"/>
      <c r="J1648" s="107" t="s">
        <v>42</v>
      </c>
      <c r="K1648" s="182" t="s">
        <v>1510</v>
      </c>
      <c r="L1648" s="187" t="s">
        <v>8240</v>
      </c>
      <c r="M1648" s="187" t="s">
        <v>8240</v>
      </c>
      <c r="N1648" s="182" t="s">
        <v>26</v>
      </c>
      <c r="O1648" s="182" t="s">
        <v>1510</v>
      </c>
      <c r="P1648" s="108"/>
      <c r="Q1648" s="108"/>
      <c r="R1648" s="108"/>
      <c r="S1648" s="107" t="s">
        <v>2710</v>
      </c>
    </row>
    <row r="1649" spans="1:19">
      <c r="A1649" s="103">
        <v>1648</v>
      </c>
      <c r="B1649" s="107" t="s">
        <v>357</v>
      </c>
      <c r="C1649" s="184" t="s">
        <v>358</v>
      </c>
      <c r="D1649" s="89" t="s">
        <v>19</v>
      </c>
      <c r="E1649" s="107" t="s">
        <v>2640</v>
      </c>
      <c r="F1649" s="107" t="s">
        <v>2519</v>
      </c>
      <c r="G1649" s="107">
        <v>2006</v>
      </c>
      <c r="H1649" s="182"/>
      <c r="I1649" s="182"/>
      <c r="J1649" s="107" t="s">
        <v>42</v>
      </c>
      <c r="K1649" s="182" t="s">
        <v>1510</v>
      </c>
      <c r="L1649" s="187" t="s">
        <v>8241</v>
      </c>
      <c r="M1649" s="187" t="s">
        <v>8241</v>
      </c>
      <c r="N1649" s="182" t="s">
        <v>26</v>
      </c>
      <c r="O1649" s="182" t="s">
        <v>1510</v>
      </c>
      <c r="P1649" s="108"/>
      <c r="Q1649" s="108"/>
      <c r="R1649" s="108"/>
      <c r="S1649" s="107" t="s">
        <v>2710</v>
      </c>
    </row>
    <row r="1650" spans="1:19">
      <c r="A1650" s="103">
        <v>1649</v>
      </c>
      <c r="B1650" s="107" t="s">
        <v>357</v>
      </c>
      <c r="C1650" s="184" t="s">
        <v>358</v>
      </c>
      <c r="D1650" s="89" t="s">
        <v>19</v>
      </c>
      <c r="E1650" s="107" t="s">
        <v>2640</v>
      </c>
      <c r="F1650" s="107" t="s">
        <v>2519</v>
      </c>
      <c r="G1650" s="107">
        <v>2006</v>
      </c>
      <c r="H1650" s="182"/>
      <c r="I1650" s="182"/>
      <c r="J1650" s="107" t="s">
        <v>42</v>
      </c>
      <c r="K1650" s="182" t="s">
        <v>1510</v>
      </c>
      <c r="L1650" s="187" t="s">
        <v>8242</v>
      </c>
      <c r="M1650" s="187" t="s">
        <v>8242</v>
      </c>
      <c r="N1650" s="182" t="s">
        <v>26</v>
      </c>
      <c r="O1650" s="182" t="s">
        <v>1510</v>
      </c>
      <c r="P1650" s="108"/>
      <c r="Q1650" s="108"/>
      <c r="R1650" s="108"/>
      <c r="S1650" s="107" t="s">
        <v>2710</v>
      </c>
    </row>
    <row r="1651" spans="1:19">
      <c r="A1651" s="103">
        <v>1650</v>
      </c>
      <c r="B1651" s="107" t="s">
        <v>357</v>
      </c>
      <c r="C1651" s="184" t="s">
        <v>358</v>
      </c>
      <c r="D1651" s="89" t="s">
        <v>19</v>
      </c>
      <c r="E1651" s="107" t="s">
        <v>2640</v>
      </c>
      <c r="F1651" s="107" t="s">
        <v>2519</v>
      </c>
      <c r="G1651" s="107">
        <v>2006</v>
      </c>
      <c r="H1651" s="182"/>
      <c r="I1651" s="182"/>
      <c r="J1651" s="107" t="s">
        <v>42</v>
      </c>
      <c r="K1651" s="182" t="s">
        <v>1510</v>
      </c>
      <c r="L1651" s="187" t="s">
        <v>8243</v>
      </c>
      <c r="M1651" s="187" t="s">
        <v>8243</v>
      </c>
      <c r="N1651" s="182" t="s">
        <v>26</v>
      </c>
      <c r="O1651" s="182" t="s">
        <v>1510</v>
      </c>
      <c r="P1651" s="108"/>
      <c r="Q1651" s="108"/>
      <c r="R1651" s="108"/>
      <c r="S1651" s="107" t="s">
        <v>2710</v>
      </c>
    </row>
    <row r="1652" spans="1:19">
      <c r="A1652" s="103">
        <v>1651</v>
      </c>
      <c r="B1652" s="107" t="s">
        <v>357</v>
      </c>
      <c r="C1652" s="184" t="s">
        <v>358</v>
      </c>
      <c r="D1652" s="89" t="s">
        <v>19</v>
      </c>
      <c r="E1652" s="107" t="s">
        <v>2640</v>
      </c>
      <c r="F1652" s="107" t="s">
        <v>2519</v>
      </c>
      <c r="G1652" s="107">
        <v>2006</v>
      </c>
      <c r="H1652" s="182"/>
      <c r="I1652" s="182"/>
      <c r="J1652" s="107" t="s">
        <v>42</v>
      </c>
      <c r="K1652" s="182" t="s">
        <v>1510</v>
      </c>
      <c r="L1652" s="187" t="s">
        <v>8244</v>
      </c>
      <c r="M1652" s="187" t="s">
        <v>8244</v>
      </c>
      <c r="N1652" s="182" t="s">
        <v>26</v>
      </c>
      <c r="O1652" s="182" t="s">
        <v>1510</v>
      </c>
      <c r="P1652" s="108"/>
      <c r="Q1652" s="108"/>
      <c r="R1652" s="108"/>
      <c r="S1652" s="107" t="s">
        <v>2710</v>
      </c>
    </row>
    <row r="1653" spans="1:19">
      <c r="A1653" s="103">
        <v>1652</v>
      </c>
      <c r="B1653" s="107" t="s">
        <v>357</v>
      </c>
      <c r="C1653" s="184" t="s">
        <v>358</v>
      </c>
      <c r="D1653" s="89" t="s">
        <v>19</v>
      </c>
      <c r="E1653" s="107" t="s">
        <v>2640</v>
      </c>
      <c r="F1653" s="107" t="s">
        <v>2519</v>
      </c>
      <c r="G1653" s="107">
        <v>2006</v>
      </c>
      <c r="H1653" s="182"/>
      <c r="I1653" s="182"/>
      <c r="J1653" s="107" t="s">
        <v>42</v>
      </c>
      <c r="K1653" s="182" t="s">
        <v>1510</v>
      </c>
      <c r="L1653" s="187" t="s">
        <v>8245</v>
      </c>
      <c r="M1653" s="187" t="s">
        <v>8245</v>
      </c>
      <c r="N1653" s="182" t="s">
        <v>26</v>
      </c>
      <c r="O1653" s="182" t="s">
        <v>1510</v>
      </c>
      <c r="P1653" s="108"/>
      <c r="Q1653" s="108"/>
      <c r="R1653" s="108"/>
      <c r="S1653" s="107" t="s">
        <v>2710</v>
      </c>
    </row>
    <row r="1654" spans="1:19">
      <c r="A1654" s="103">
        <v>1653</v>
      </c>
      <c r="B1654" s="107" t="s">
        <v>357</v>
      </c>
      <c r="C1654" s="184" t="s">
        <v>358</v>
      </c>
      <c r="D1654" s="89" t="s">
        <v>19</v>
      </c>
      <c r="E1654" s="107" t="s">
        <v>2640</v>
      </c>
      <c r="F1654" s="107" t="s">
        <v>2519</v>
      </c>
      <c r="G1654" s="107">
        <v>2007</v>
      </c>
      <c r="H1654" s="182"/>
      <c r="I1654" s="182"/>
      <c r="J1654" s="107" t="s">
        <v>42</v>
      </c>
      <c r="K1654" s="182" t="s">
        <v>1510</v>
      </c>
      <c r="L1654" s="187" t="s">
        <v>8246</v>
      </c>
      <c r="M1654" s="187" t="s">
        <v>8246</v>
      </c>
      <c r="N1654" s="182" t="s">
        <v>26</v>
      </c>
      <c r="O1654" s="182" t="s">
        <v>1510</v>
      </c>
      <c r="P1654" s="108"/>
      <c r="Q1654" s="108"/>
      <c r="R1654" s="108"/>
      <c r="S1654" s="107" t="s">
        <v>2710</v>
      </c>
    </row>
    <row r="1655" spans="1:19">
      <c r="A1655" s="103">
        <v>1654</v>
      </c>
      <c r="B1655" s="107" t="s">
        <v>357</v>
      </c>
      <c r="C1655" s="184" t="s">
        <v>358</v>
      </c>
      <c r="D1655" s="89" t="s">
        <v>19</v>
      </c>
      <c r="E1655" s="107" t="s">
        <v>2640</v>
      </c>
      <c r="F1655" s="107" t="s">
        <v>2519</v>
      </c>
      <c r="G1655" s="107">
        <v>2007</v>
      </c>
      <c r="H1655" s="182"/>
      <c r="I1655" s="182"/>
      <c r="J1655" s="107" t="s">
        <v>42</v>
      </c>
      <c r="K1655" s="182" t="s">
        <v>1510</v>
      </c>
      <c r="L1655" s="187" t="s">
        <v>8247</v>
      </c>
      <c r="M1655" s="187" t="s">
        <v>8247</v>
      </c>
      <c r="N1655" s="182" t="s">
        <v>26</v>
      </c>
      <c r="O1655" s="182" t="s">
        <v>1510</v>
      </c>
      <c r="P1655" s="108"/>
      <c r="Q1655" s="108"/>
      <c r="R1655" s="108"/>
      <c r="S1655" s="107" t="s">
        <v>2710</v>
      </c>
    </row>
    <row r="1656" spans="1:19">
      <c r="A1656" s="103">
        <v>1655</v>
      </c>
      <c r="B1656" s="107" t="s">
        <v>357</v>
      </c>
      <c r="C1656" s="184" t="s">
        <v>358</v>
      </c>
      <c r="D1656" s="89" t="s">
        <v>19</v>
      </c>
      <c r="E1656" s="107" t="s">
        <v>2640</v>
      </c>
      <c r="F1656" s="107" t="s">
        <v>2519</v>
      </c>
      <c r="G1656" s="107">
        <v>2007</v>
      </c>
      <c r="H1656" s="182"/>
      <c r="I1656" s="182"/>
      <c r="J1656" s="107" t="s">
        <v>42</v>
      </c>
      <c r="K1656" s="182" t="s">
        <v>1510</v>
      </c>
      <c r="L1656" s="187" t="s">
        <v>8248</v>
      </c>
      <c r="M1656" s="187" t="s">
        <v>8248</v>
      </c>
      <c r="N1656" s="182" t="s">
        <v>26</v>
      </c>
      <c r="O1656" s="182" t="s">
        <v>1510</v>
      </c>
      <c r="P1656" s="108"/>
      <c r="Q1656" s="108"/>
      <c r="R1656" s="108"/>
      <c r="S1656" s="107" t="s">
        <v>2710</v>
      </c>
    </row>
    <row r="1657" spans="1:19">
      <c r="A1657" s="103">
        <v>1656</v>
      </c>
      <c r="B1657" s="107" t="s">
        <v>357</v>
      </c>
      <c r="C1657" s="184" t="s">
        <v>358</v>
      </c>
      <c r="D1657" s="89" t="s">
        <v>19</v>
      </c>
      <c r="E1657" s="107" t="s">
        <v>2640</v>
      </c>
      <c r="F1657" s="107" t="s">
        <v>2519</v>
      </c>
      <c r="G1657" s="107">
        <v>2007</v>
      </c>
      <c r="H1657" s="182"/>
      <c r="I1657" s="182"/>
      <c r="J1657" s="107" t="s">
        <v>42</v>
      </c>
      <c r="K1657" s="182" t="s">
        <v>1510</v>
      </c>
      <c r="L1657" s="187" t="s">
        <v>8249</v>
      </c>
      <c r="M1657" s="187" t="s">
        <v>8249</v>
      </c>
      <c r="N1657" s="182" t="s">
        <v>26</v>
      </c>
      <c r="O1657" s="182" t="s">
        <v>1510</v>
      </c>
      <c r="P1657" s="108"/>
      <c r="Q1657" s="108"/>
      <c r="R1657" s="108"/>
      <c r="S1657" s="107" t="s">
        <v>2710</v>
      </c>
    </row>
    <row r="1658" spans="1:19">
      <c r="A1658" s="103">
        <v>1657</v>
      </c>
      <c r="B1658" s="107" t="s">
        <v>357</v>
      </c>
      <c r="C1658" s="184" t="s">
        <v>358</v>
      </c>
      <c r="D1658" s="89" t="s">
        <v>19</v>
      </c>
      <c r="E1658" s="107" t="s">
        <v>8250</v>
      </c>
      <c r="F1658" s="107" t="s">
        <v>2519</v>
      </c>
      <c r="G1658" s="107">
        <v>2007</v>
      </c>
      <c r="H1658" s="182"/>
      <c r="I1658" s="182"/>
      <c r="J1658" s="107" t="s">
        <v>42</v>
      </c>
      <c r="K1658" s="182" t="s">
        <v>1510</v>
      </c>
      <c r="L1658" s="187" t="s">
        <v>8251</v>
      </c>
      <c r="M1658" s="187" t="s">
        <v>8251</v>
      </c>
      <c r="N1658" s="182" t="s">
        <v>26</v>
      </c>
      <c r="O1658" s="182" t="s">
        <v>1510</v>
      </c>
      <c r="P1658" s="108"/>
      <c r="Q1658" s="108"/>
      <c r="R1658" s="108"/>
      <c r="S1658" s="107" t="s">
        <v>2710</v>
      </c>
    </row>
    <row r="1659" spans="1:19">
      <c r="A1659" s="103">
        <v>1658</v>
      </c>
      <c r="B1659" s="107" t="s">
        <v>357</v>
      </c>
      <c r="C1659" s="184" t="s">
        <v>358</v>
      </c>
      <c r="D1659" s="89" t="s">
        <v>19</v>
      </c>
      <c r="E1659" s="107" t="s">
        <v>8252</v>
      </c>
      <c r="F1659" s="107" t="s">
        <v>2519</v>
      </c>
      <c r="G1659" s="107">
        <v>2005</v>
      </c>
      <c r="H1659" s="182"/>
      <c r="I1659" s="182"/>
      <c r="J1659" s="107" t="s">
        <v>42</v>
      </c>
      <c r="K1659" s="182" t="s">
        <v>1510</v>
      </c>
      <c r="L1659" s="187" t="s">
        <v>8253</v>
      </c>
      <c r="M1659" s="187" t="s">
        <v>8253</v>
      </c>
      <c r="N1659" s="182" t="s">
        <v>26</v>
      </c>
      <c r="O1659" s="182" t="s">
        <v>1510</v>
      </c>
      <c r="P1659" s="108"/>
      <c r="Q1659" s="108"/>
      <c r="R1659" s="108"/>
      <c r="S1659" s="107" t="s">
        <v>2710</v>
      </c>
    </row>
    <row r="1660" spans="1:19">
      <c r="A1660" s="103">
        <v>1659</v>
      </c>
      <c r="B1660" s="107" t="s">
        <v>357</v>
      </c>
      <c r="C1660" s="184" t="s">
        <v>358</v>
      </c>
      <c r="D1660" s="89" t="s">
        <v>19</v>
      </c>
      <c r="E1660" s="107" t="s">
        <v>8252</v>
      </c>
      <c r="F1660" s="107" t="s">
        <v>2519</v>
      </c>
      <c r="G1660" s="107">
        <v>2005</v>
      </c>
      <c r="H1660" s="182"/>
      <c r="I1660" s="182"/>
      <c r="J1660" s="107" t="s">
        <v>42</v>
      </c>
      <c r="K1660" s="182" t="s">
        <v>1510</v>
      </c>
      <c r="L1660" s="187" t="s">
        <v>8254</v>
      </c>
      <c r="M1660" s="187" t="s">
        <v>8254</v>
      </c>
      <c r="N1660" s="182" t="s">
        <v>26</v>
      </c>
      <c r="O1660" s="182" t="s">
        <v>1510</v>
      </c>
      <c r="P1660" s="108"/>
      <c r="Q1660" s="108"/>
      <c r="R1660" s="108"/>
      <c r="S1660" s="107" t="s">
        <v>2710</v>
      </c>
    </row>
    <row r="1661" spans="1:19">
      <c r="A1661" s="103">
        <v>1660</v>
      </c>
      <c r="B1661" s="107" t="s">
        <v>357</v>
      </c>
      <c r="C1661" s="184" t="s">
        <v>358</v>
      </c>
      <c r="D1661" s="89" t="s">
        <v>19</v>
      </c>
      <c r="E1661" s="107" t="s">
        <v>2641</v>
      </c>
      <c r="F1661" s="107" t="s">
        <v>2519</v>
      </c>
      <c r="G1661" s="107">
        <v>2007</v>
      </c>
      <c r="H1661" s="182"/>
      <c r="I1661" s="182"/>
      <c r="J1661" s="107" t="s">
        <v>42</v>
      </c>
      <c r="K1661" s="182" t="s">
        <v>1510</v>
      </c>
      <c r="L1661" s="187" t="s">
        <v>8255</v>
      </c>
      <c r="M1661" s="187" t="s">
        <v>8255</v>
      </c>
      <c r="N1661" s="182" t="s">
        <v>26</v>
      </c>
      <c r="O1661" s="182" t="s">
        <v>1510</v>
      </c>
      <c r="P1661" s="108"/>
      <c r="Q1661" s="108"/>
      <c r="R1661" s="108"/>
      <c r="S1661" s="107" t="s">
        <v>2710</v>
      </c>
    </row>
    <row r="1662" spans="1:19">
      <c r="A1662" s="103">
        <v>1661</v>
      </c>
      <c r="B1662" s="107" t="s">
        <v>357</v>
      </c>
      <c r="C1662" s="184" t="s">
        <v>358</v>
      </c>
      <c r="D1662" s="89" t="s">
        <v>19</v>
      </c>
      <c r="E1662" s="107" t="s">
        <v>2641</v>
      </c>
      <c r="F1662" s="107" t="s">
        <v>2519</v>
      </c>
      <c r="G1662" s="107">
        <v>2005</v>
      </c>
      <c r="H1662" s="182"/>
      <c r="I1662" s="182"/>
      <c r="J1662" s="107" t="s">
        <v>42</v>
      </c>
      <c r="K1662" s="182" t="s">
        <v>1510</v>
      </c>
      <c r="L1662" s="187" t="s">
        <v>8256</v>
      </c>
      <c r="M1662" s="187" t="s">
        <v>8256</v>
      </c>
      <c r="N1662" s="182" t="s">
        <v>26</v>
      </c>
      <c r="O1662" s="182" t="s">
        <v>1510</v>
      </c>
      <c r="P1662" s="108"/>
      <c r="Q1662" s="108"/>
      <c r="R1662" s="108"/>
      <c r="S1662" s="107" t="s">
        <v>2710</v>
      </c>
    </row>
    <row r="1663" spans="1:19">
      <c r="A1663" s="103">
        <v>1662</v>
      </c>
      <c r="B1663" s="107" t="s">
        <v>357</v>
      </c>
      <c r="C1663" s="184" t="s">
        <v>358</v>
      </c>
      <c r="D1663" s="89" t="s">
        <v>19</v>
      </c>
      <c r="E1663" s="107" t="s">
        <v>2641</v>
      </c>
      <c r="F1663" s="107" t="s">
        <v>2519</v>
      </c>
      <c r="G1663" s="107">
        <v>2005</v>
      </c>
      <c r="H1663" s="182"/>
      <c r="I1663" s="182"/>
      <c r="J1663" s="107" t="s">
        <v>42</v>
      </c>
      <c r="K1663" s="182" t="s">
        <v>1510</v>
      </c>
      <c r="L1663" s="187" t="s">
        <v>8257</v>
      </c>
      <c r="M1663" s="187" t="s">
        <v>8257</v>
      </c>
      <c r="N1663" s="182" t="s">
        <v>26</v>
      </c>
      <c r="O1663" s="182" t="s">
        <v>1510</v>
      </c>
      <c r="P1663" s="108"/>
      <c r="Q1663" s="108"/>
      <c r="R1663" s="108"/>
      <c r="S1663" s="107" t="s">
        <v>2710</v>
      </c>
    </row>
    <row r="1664" spans="1:19">
      <c r="A1664" s="103">
        <v>1663</v>
      </c>
      <c r="B1664" s="107" t="s">
        <v>357</v>
      </c>
      <c r="C1664" s="184" t="s">
        <v>358</v>
      </c>
      <c r="D1664" s="89" t="s">
        <v>19</v>
      </c>
      <c r="E1664" s="107" t="s">
        <v>2641</v>
      </c>
      <c r="F1664" s="107" t="s">
        <v>2519</v>
      </c>
      <c r="G1664" s="107">
        <v>2005</v>
      </c>
      <c r="H1664" s="182"/>
      <c r="I1664" s="182"/>
      <c r="J1664" s="107" t="s">
        <v>42</v>
      </c>
      <c r="K1664" s="182" t="s">
        <v>1510</v>
      </c>
      <c r="L1664" s="187" t="s">
        <v>8258</v>
      </c>
      <c r="M1664" s="187" t="s">
        <v>8258</v>
      </c>
      <c r="N1664" s="182" t="s">
        <v>26</v>
      </c>
      <c r="O1664" s="182" t="s">
        <v>1510</v>
      </c>
      <c r="P1664" s="108"/>
      <c r="Q1664" s="108"/>
      <c r="R1664" s="108"/>
      <c r="S1664" s="107" t="s">
        <v>2710</v>
      </c>
    </row>
    <row r="1665" spans="1:19">
      <c r="A1665" s="103">
        <v>1664</v>
      </c>
      <c r="B1665" s="107" t="s">
        <v>357</v>
      </c>
      <c r="C1665" s="184" t="s">
        <v>358</v>
      </c>
      <c r="D1665" s="89" t="s">
        <v>19</v>
      </c>
      <c r="E1665" s="107" t="s">
        <v>2641</v>
      </c>
      <c r="F1665" s="107" t="s">
        <v>2519</v>
      </c>
      <c r="G1665" s="107">
        <v>2005</v>
      </c>
      <c r="H1665" s="182"/>
      <c r="I1665" s="182"/>
      <c r="J1665" s="107" t="s">
        <v>42</v>
      </c>
      <c r="K1665" s="182" t="s">
        <v>1510</v>
      </c>
      <c r="L1665" s="187" t="s">
        <v>8259</v>
      </c>
      <c r="M1665" s="187" t="s">
        <v>8259</v>
      </c>
      <c r="N1665" s="182" t="s">
        <v>26</v>
      </c>
      <c r="O1665" s="182" t="s">
        <v>1510</v>
      </c>
      <c r="P1665" s="108"/>
      <c r="Q1665" s="108"/>
      <c r="R1665" s="108"/>
      <c r="S1665" s="107" t="s">
        <v>2710</v>
      </c>
    </row>
    <row r="1666" spans="1:19">
      <c r="A1666" s="103">
        <v>1665</v>
      </c>
      <c r="B1666" s="107" t="s">
        <v>357</v>
      </c>
      <c r="C1666" s="184" t="s">
        <v>358</v>
      </c>
      <c r="D1666" s="89" t="s">
        <v>19</v>
      </c>
      <c r="E1666" s="107" t="s">
        <v>2641</v>
      </c>
      <c r="F1666" s="107" t="s">
        <v>2519</v>
      </c>
      <c r="G1666" s="107">
        <v>2005</v>
      </c>
      <c r="H1666" s="182"/>
      <c r="I1666" s="182"/>
      <c r="J1666" s="107" t="s">
        <v>42</v>
      </c>
      <c r="K1666" s="182" t="s">
        <v>1510</v>
      </c>
      <c r="L1666" s="187" t="s">
        <v>8260</v>
      </c>
      <c r="M1666" s="187" t="s">
        <v>8260</v>
      </c>
      <c r="N1666" s="182" t="s">
        <v>26</v>
      </c>
      <c r="O1666" s="182" t="s">
        <v>1510</v>
      </c>
      <c r="P1666" s="108"/>
      <c r="Q1666" s="108"/>
      <c r="R1666" s="108"/>
      <c r="S1666" s="107" t="s">
        <v>2710</v>
      </c>
    </row>
    <row r="1667" spans="1:19">
      <c r="A1667" s="103">
        <v>1666</v>
      </c>
      <c r="B1667" s="107" t="s">
        <v>357</v>
      </c>
      <c r="C1667" s="184" t="s">
        <v>358</v>
      </c>
      <c r="D1667" s="89" t="s">
        <v>19</v>
      </c>
      <c r="E1667" s="107" t="s">
        <v>8261</v>
      </c>
      <c r="F1667" s="107" t="s">
        <v>2519</v>
      </c>
      <c r="G1667" s="107">
        <v>2006</v>
      </c>
      <c r="H1667" s="182"/>
      <c r="I1667" s="182"/>
      <c r="J1667" s="107" t="s">
        <v>42</v>
      </c>
      <c r="K1667" s="182" t="s">
        <v>1510</v>
      </c>
      <c r="L1667" s="187" t="s">
        <v>8262</v>
      </c>
      <c r="M1667" s="187" t="s">
        <v>8262</v>
      </c>
      <c r="N1667" s="182" t="s">
        <v>26</v>
      </c>
      <c r="O1667" s="182" t="s">
        <v>1510</v>
      </c>
      <c r="P1667" s="108"/>
      <c r="Q1667" s="108"/>
      <c r="R1667" s="108"/>
      <c r="S1667" s="107" t="s">
        <v>2710</v>
      </c>
    </row>
    <row r="1668" spans="1:19">
      <c r="A1668" s="103">
        <v>1667</v>
      </c>
      <c r="B1668" s="107" t="s">
        <v>357</v>
      </c>
      <c r="C1668" s="184" t="s">
        <v>358</v>
      </c>
      <c r="D1668" s="89" t="s">
        <v>19</v>
      </c>
      <c r="E1668" s="107" t="s">
        <v>8261</v>
      </c>
      <c r="F1668" s="107" t="s">
        <v>2519</v>
      </c>
      <c r="G1668" s="107">
        <v>2006</v>
      </c>
      <c r="H1668" s="182"/>
      <c r="I1668" s="182"/>
      <c r="J1668" s="107" t="s">
        <v>42</v>
      </c>
      <c r="K1668" s="182" t="s">
        <v>1510</v>
      </c>
      <c r="L1668" s="187" t="s">
        <v>8263</v>
      </c>
      <c r="M1668" s="187" t="s">
        <v>8263</v>
      </c>
      <c r="N1668" s="182" t="s">
        <v>26</v>
      </c>
      <c r="O1668" s="182" t="s">
        <v>1510</v>
      </c>
      <c r="P1668" s="108"/>
      <c r="Q1668" s="108"/>
      <c r="R1668" s="108"/>
      <c r="S1668" s="107" t="s">
        <v>2710</v>
      </c>
    </row>
    <row r="1669" spans="1:19">
      <c r="A1669" s="103">
        <v>1668</v>
      </c>
      <c r="B1669" s="107" t="s">
        <v>357</v>
      </c>
      <c r="C1669" s="184" t="s">
        <v>358</v>
      </c>
      <c r="D1669" s="89" t="s">
        <v>19</v>
      </c>
      <c r="E1669" s="107" t="s">
        <v>8261</v>
      </c>
      <c r="F1669" s="107" t="s">
        <v>2519</v>
      </c>
      <c r="G1669" s="107">
        <v>2006</v>
      </c>
      <c r="H1669" s="182"/>
      <c r="I1669" s="182"/>
      <c r="J1669" s="107" t="s">
        <v>42</v>
      </c>
      <c r="K1669" s="182" t="s">
        <v>1510</v>
      </c>
      <c r="L1669" s="187" t="s">
        <v>8264</v>
      </c>
      <c r="M1669" s="187" t="s">
        <v>8264</v>
      </c>
      <c r="N1669" s="182" t="s">
        <v>26</v>
      </c>
      <c r="O1669" s="182" t="s">
        <v>1510</v>
      </c>
      <c r="P1669" s="108"/>
      <c r="Q1669" s="108"/>
      <c r="R1669" s="108"/>
      <c r="S1669" s="107" t="s">
        <v>2710</v>
      </c>
    </row>
    <row r="1670" spans="1:19">
      <c r="A1670" s="103">
        <v>1669</v>
      </c>
      <c r="B1670" s="107" t="s">
        <v>357</v>
      </c>
      <c r="C1670" s="184" t="s">
        <v>358</v>
      </c>
      <c r="D1670" s="89" t="s">
        <v>19</v>
      </c>
      <c r="E1670" s="107" t="s">
        <v>8261</v>
      </c>
      <c r="F1670" s="107" t="s">
        <v>2519</v>
      </c>
      <c r="G1670" s="107">
        <v>2006</v>
      </c>
      <c r="H1670" s="182"/>
      <c r="I1670" s="182"/>
      <c r="J1670" s="107" t="s">
        <v>42</v>
      </c>
      <c r="K1670" s="182" t="s">
        <v>1510</v>
      </c>
      <c r="L1670" s="187" t="s">
        <v>8265</v>
      </c>
      <c r="M1670" s="187" t="s">
        <v>8265</v>
      </c>
      <c r="N1670" s="182" t="s">
        <v>26</v>
      </c>
      <c r="O1670" s="182" t="s">
        <v>1510</v>
      </c>
      <c r="P1670" s="108"/>
      <c r="Q1670" s="108"/>
      <c r="R1670" s="108"/>
      <c r="S1670" s="107" t="s">
        <v>2710</v>
      </c>
    </row>
    <row r="1671" spans="1:19">
      <c r="A1671" s="103">
        <v>1670</v>
      </c>
      <c r="B1671" s="107" t="s">
        <v>357</v>
      </c>
      <c r="C1671" s="184" t="s">
        <v>358</v>
      </c>
      <c r="D1671" s="89" t="s">
        <v>19</v>
      </c>
      <c r="E1671" s="107" t="s">
        <v>8261</v>
      </c>
      <c r="F1671" s="107" t="s">
        <v>2519</v>
      </c>
      <c r="G1671" s="107">
        <v>2005</v>
      </c>
      <c r="H1671" s="182"/>
      <c r="I1671" s="182"/>
      <c r="J1671" s="107" t="s">
        <v>42</v>
      </c>
      <c r="K1671" s="182" t="s">
        <v>1510</v>
      </c>
      <c r="L1671" s="187" t="s">
        <v>8266</v>
      </c>
      <c r="M1671" s="187" t="s">
        <v>8266</v>
      </c>
      <c r="N1671" s="182" t="s">
        <v>26</v>
      </c>
      <c r="O1671" s="182" t="s">
        <v>1510</v>
      </c>
      <c r="P1671" s="108"/>
      <c r="Q1671" s="108"/>
      <c r="R1671" s="108"/>
      <c r="S1671" s="107" t="s">
        <v>2710</v>
      </c>
    </row>
    <row r="1672" spans="1:19">
      <c r="A1672" s="103">
        <v>1671</v>
      </c>
      <c r="B1672" s="107" t="s">
        <v>357</v>
      </c>
      <c r="C1672" s="184" t="s">
        <v>358</v>
      </c>
      <c r="D1672" s="89" t="s">
        <v>19</v>
      </c>
      <c r="E1672" s="107" t="s">
        <v>8261</v>
      </c>
      <c r="F1672" s="107" t="s">
        <v>2519</v>
      </c>
      <c r="G1672" s="107">
        <v>2006</v>
      </c>
      <c r="H1672" s="182"/>
      <c r="I1672" s="182"/>
      <c r="J1672" s="107" t="s">
        <v>42</v>
      </c>
      <c r="K1672" s="182" t="s">
        <v>1510</v>
      </c>
      <c r="L1672" s="187" t="s">
        <v>8267</v>
      </c>
      <c r="M1672" s="187" t="s">
        <v>8267</v>
      </c>
      <c r="N1672" s="182" t="s">
        <v>26</v>
      </c>
      <c r="O1672" s="182" t="s">
        <v>1510</v>
      </c>
      <c r="P1672" s="108"/>
      <c r="Q1672" s="108"/>
      <c r="R1672" s="108"/>
      <c r="S1672" s="107" t="s">
        <v>2710</v>
      </c>
    </row>
    <row r="1673" spans="1:19">
      <c r="A1673" s="103">
        <v>1672</v>
      </c>
      <c r="B1673" s="107" t="s">
        <v>357</v>
      </c>
      <c r="C1673" s="184" t="s">
        <v>358</v>
      </c>
      <c r="D1673" s="89" t="s">
        <v>19</v>
      </c>
      <c r="E1673" s="107" t="s">
        <v>8261</v>
      </c>
      <c r="F1673" s="107" t="s">
        <v>2519</v>
      </c>
      <c r="G1673" s="107">
        <v>2006</v>
      </c>
      <c r="H1673" s="182"/>
      <c r="I1673" s="182"/>
      <c r="J1673" s="107" t="s">
        <v>42</v>
      </c>
      <c r="K1673" s="182" t="s">
        <v>1510</v>
      </c>
      <c r="L1673" s="187" t="s">
        <v>8268</v>
      </c>
      <c r="M1673" s="187" t="s">
        <v>8268</v>
      </c>
      <c r="N1673" s="182" t="s">
        <v>26</v>
      </c>
      <c r="O1673" s="182" t="s">
        <v>1510</v>
      </c>
      <c r="P1673" s="108"/>
      <c r="Q1673" s="108"/>
      <c r="R1673" s="108"/>
      <c r="S1673" s="107" t="s">
        <v>2710</v>
      </c>
    </row>
    <row r="1674" spans="1:19">
      <c r="A1674" s="103">
        <v>1673</v>
      </c>
      <c r="B1674" s="107" t="s">
        <v>357</v>
      </c>
      <c r="C1674" s="184" t="s">
        <v>358</v>
      </c>
      <c r="D1674" s="89" t="s">
        <v>19</v>
      </c>
      <c r="E1674" s="107" t="s">
        <v>8261</v>
      </c>
      <c r="F1674" s="107" t="s">
        <v>2519</v>
      </c>
      <c r="G1674" s="107">
        <v>2006</v>
      </c>
      <c r="H1674" s="182"/>
      <c r="I1674" s="182"/>
      <c r="J1674" s="107" t="s">
        <v>42</v>
      </c>
      <c r="K1674" s="182" t="s">
        <v>1510</v>
      </c>
      <c r="L1674" s="187" t="s">
        <v>8269</v>
      </c>
      <c r="M1674" s="187" t="s">
        <v>8269</v>
      </c>
      <c r="N1674" s="182" t="s">
        <v>26</v>
      </c>
      <c r="O1674" s="182" t="s">
        <v>1510</v>
      </c>
      <c r="P1674" s="108"/>
      <c r="Q1674" s="108"/>
      <c r="R1674" s="108"/>
      <c r="S1674" s="107" t="s">
        <v>2710</v>
      </c>
    </row>
    <row r="1675" spans="1:19">
      <c r="A1675" s="103">
        <v>1674</v>
      </c>
      <c r="B1675" s="107" t="s">
        <v>357</v>
      </c>
      <c r="C1675" s="184" t="s">
        <v>358</v>
      </c>
      <c r="D1675" s="89" t="s">
        <v>19</v>
      </c>
      <c r="E1675" s="107" t="s">
        <v>8261</v>
      </c>
      <c r="F1675" s="107" t="s">
        <v>2519</v>
      </c>
      <c r="G1675" s="107">
        <v>2006</v>
      </c>
      <c r="H1675" s="182"/>
      <c r="I1675" s="182"/>
      <c r="J1675" s="107" t="s">
        <v>42</v>
      </c>
      <c r="K1675" s="182" t="s">
        <v>1510</v>
      </c>
      <c r="L1675" s="187" t="s">
        <v>8270</v>
      </c>
      <c r="M1675" s="187" t="s">
        <v>8270</v>
      </c>
      <c r="N1675" s="182" t="s">
        <v>26</v>
      </c>
      <c r="O1675" s="182" t="s">
        <v>1510</v>
      </c>
      <c r="P1675" s="108"/>
      <c r="Q1675" s="108"/>
      <c r="R1675" s="108"/>
      <c r="S1675" s="107" t="s">
        <v>2710</v>
      </c>
    </row>
    <row r="1676" spans="1:19">
      <c r="A1676" s="103">
        <v>1675</v>
      </c>
      <c r="B1676" s="107" t="s">
        <v>357</v>
      </c>
      <c r="C1676" s="184" t="s">
        <v>358</v>
      </c>
      <c r="D1676" s="89" t="s">
        <v>19</v>
      </c>
      <c r="E1676" s="107" t="s">
        <v>8261</v>
      </c>
      <c r="F1676" s="107" t="s">
        <v>2519</v>
      </c>
      <c r="G1676" s="107">
        <v>2006</v>
      </c>
      <c r="H1676" s="182"/>
      <c r="I1676" s="182"/>
      <c r="J1676" s="107" t="s">
        <v>42</v>
      </c>
      <c r="K1676" s="182" t="s">
        <v>1510</v>
      </c>
      <c r="L1676" s="187" t="s">
        <v>8271</v>
      </c>
      <c r="M1676" s="187" t="s">
        <v>8271</v>
      </c>
      <c r="N1676" s="182" t="s">
        <v>26</v>
      </c>
      <c r="O1676" s="182" t="s">
        <v>1510</v>
      </c>
      <c r="P1676" s="108"/>
      <c r="Q1676" s="108"/>
      <c r="R1676" s="108"/>
      <c r="S1676" s="107" t="s">
        <v>2710</v>
      </c>
    </row>
    <row r="1677" spans="1:19">
      <c r="A1677" s="103">
        <v>1676</v>
      </c>
      <c r="B1677" s="107" t="s">
        <v>357</v>
      </c>
      <c r="C1677" s="184" t="s">
        <v>358</v>
      </c>
      <c r="D1677" s="89" t="s">
        <v>19</v>
      </c>
      <c r="E1677" s="107" t="s">
        <v>8261</v>
      </c>
      <c r="F1677" s="107" t="s">
        <v>2519</v>
      </c>
      <c r="G1677" s="107">
        <v>2006</v>
      </c>
      <c r="H1677" s="182"/>
      <c r="I1677" s="182"/>
      <c r="J1677" s="107" t="s">
        <v>42</v>
      </c>
      <c r="K1677" s="182" t="s">
        <v>1510</v>
      </c>
      <c r="L1677" s="187" t="s">
        <v>8272</v>
      </c>
      <c r="M1677" s="187" t="s">
        <v>8272</v>
      </c>
      <c r="N1677" s="182" t="s">
        <v>26</v>
      </c>
      <c r="O1677" s="182" t="s">
        <v>1510</v>
      </c>
      <c r="P1677" s="108"/>
      <c r="Q1677" s="108"/>
      <c r="R1677" s="108"/>
      <c r="S1677" s="107" t="s">
        <v>2710</v>
      </c>
    </row>
    <row r="1678" spans="1:19">
      <c r="A1678" s="103">
        <v>1677</v>
      </c>
      <c r="B1678" s="107" t="s">
        <v>357</v>
      </c>
      <c r="C1678" s="184" t="s">
        <v>358</v>
      </c>
      <c r="D1678" s="89" t="s">
        <v>19</v>
      </c>
      <c r="E1678" s="107" t="s">
        <v>8261</v>
      </c>
      <c r="F1678" s="107" t="s">
        <v>2519</v>
      </c>
      <c r="G1678" s="107">
        <v>2005</v>
      </c>
      <c r="H1678" s="182"/>
      <c r="I1678" s="182"/>
      <c r="J1678" s="107" t="s">
        <v>42</v>
      </c>
      <c r="K1678" s="182" t="s">
        <v>1510</v>
      </c>
      <c r="L1678" s="187" t="s">
        <v>8273</v>
      </c>
      <c r="M1678" s="187" t="s">
        <v>8273</v>
      </c>
      <c r="N1678" s="182" t="s">
        <v>26</v>
      </c>
      <c r="O1678" s="182" t="s">
        <v>1510</v>
      </c>
      <c r="P1678" s="108"/>
      <c r="Q1678" s="108"/>
      <c r="R1678" s="108"/>
      <c r="S1678" s="107" t="s">
        <v>2710</v>
      </c>
    </row>
    <row r="1679" spans="1:19">
      <c r="A1679" s="103">
        <v>1678</v>
      </c>
      <c r="B1679" s="107" t="s">
        <v>357</v>
      </c>
      <c r="C1679" s="184" t="s">
        <v>358</v>
      </c>
      <c r="D1679" s="89" t="s">
        <v>19</v>
      </c>
      <c r="E1679" s="107" t="s">
        <v>8261</v>
      </c>
      <c r="F1679" s="107" t="s">
        <v>2519</v>
      </c>
      <c r="G1679" s="107">
        <v>2006</v>
      </c>
      <c r="H1679" s="182"/>
      <c r="I1679" s="182"/>
      <c r="J1679" s="107" t="s">
        <v>42</v>
      </c>
      <c r="K1679" s="182" t="s">
        <v>1510</v>
      </c>
      <c r="L1679" s="187" t="s">
        <v>8274</v>
      </c>
      <c r="M1679" s="187" t="s">
        <v>8274</v>
      </c>
      <c r="N1679" s="182" t="s">
        <v>26</v>
      </c>
      <c r="O1679" s="182" t="s">
        <v>1510</v>
      </c>
      <c r="P1679" s="108"/>
      <c r="Q1679" s="108"/>
      <c r="R1679" s="108"/>
      <c r="S1679" s="107" t="s">
        <v>2710</v>
      </c>
    </row>
    <row r="1680" spans="1:19">
      <c r="A1680" s="103">
        <v>1679</v>
      </c>
      <c r="B1680" s="107" t="s">
        <v>357</v>
      </c>
      <c r="C1680" s="184" t="s">
        <v>358</v>
      </c>
      <c r="D1680" s="89" t="s">
        <v>19</v>
      </c>
      <c r="E1680" s="107" t="s">
        <v>8261</v>
      </c>
      <c r="F1680" s="107" t="s">
        <v>2519</v>
      </c>
      <c r="G1680" s="107">
        <v>2006</v>
      </c>
      <c r="H1680" s="182"/>
      <c r="I1680" s="182"/>
      <c r="J1680" s="107" t="s">
        <v>42</v>
      </c>
      <c r="K1680" s="182" t="s">
        <v>1510</v>
      </c>
      <c r="L1680" s="187" t="s">
        <v>8275</v>
      </c>
      <c r="M1680" s="187" t="s">
        <v>8275</v>
      </c>
      <c r="N1680" s="182" t="s">
        <v>26</v>
      </c>
      <c r="O1680" s="182" t="s">
        <v>1510</v>
      </c>
      <c r="P1680" s="108"/>
      <c r="Q1680" s="108"/>
      <c r="R1680" s="108"/>
      <c r="S1680" s="107" t="s">
        <v>2710</v>
      </c>
    </row>
    <row r="1681" spans="1:19">
      <c r="A1681" s="103">
        <v>1680</v>
      </c>
      <c r="B1681" s="107" t="s">
        <v>357</v>
      </c>
      <c r="C1681" s="184" t="s">
        <v>358</v>
      </c>
      <c r="D1681" s="89" t="s">
        <v>19</v>
      </c>
      <c r="E1681" s="107" t="s">
        <v>8261</v>
      </c>
      <c r="F1681" s="107" t="s">
        <v>2519</v>
      </c>
      <c r="G1681" s="107">
        <v>2006</v>
      </c>
      <c r="H1681" s="182"/>
      <c r="I1681" s="182"/>
      <c r="J1681" s="107" t="s">
        <v>42</v>
      </c>
      <c r="K1681" s="182" t="s">
        <v>1510</v>
      </c>
      <c r="L1681" s="187" t="s">
        <v>8276</v>
      </c>
      <c r="M1681" s="187" t="s">
        <v>8276</v>
      </c>
      <c r="N1681" s="182" t="s">
        <v>26</v>
      </c>
      <c r="O1681" s="182" t="s">
        <v>1510</v>
      </c>
      <c r="P1681" s="108"/>
      <c r="Q1681" s="108"/>
      <c r="R1681" s="108"/>
      <c r="S1681" s="107" t="s">
        <v>2710</v>
      </c>
    </row>
    <row r="1682" spans="1:19">
      <c r="A1682" s="103">
        <v>1681</v>
      </c>
      <c r="B1682" s="107" t="s">
        <v>357</v>
      </c>
      <c r="C1682" s="184" t="s">
        <v>358</v>
      </c>
      <c r="D1682" s="89" t="s">
        <v>19</v>
      </c>
      <c r="E1682" s="107" t="s">
        <v>8261</v>
      </c>
      <c r="F1682" s="107" t="s">
        <v>2519</v>
      </c>
      <c r="G1682" s="107">
        <v>2006</v>
      </c>
      <c r="H1682" s="182"/>
      <c r="I1682" s="182"/>
      <c r="J1682" s="107" t="s">
        <v>42</v>
      </c>
      <c r="K1682" s="182" t="s">
        <v>1510</v>
      </c>
      <c r="L1682" s="187" t="s">
        <v>8277</v>
      </c>
      <c r="M1682" s="187" t="s">
        <v>8277</v>
      </c>
      <c r="N1682" s="182" t="s">
        <v>26</v>
      </c>
      <c r="O1682" s="182" t="s">
        <v>1510</v>
      </c>
      <c r="P1682" s="108"/>
      <c r="Q1682" s="108"/>
      <c r="R1682" s="108"/>
      <c r="S1682" s="107" t="s">
        <v>2710</v>
      </c>
    </row>
    <row r="1683" spans="1:19">
      <c r="A1683" s="103">
        <v>1682</v>
      </c>
      <c r="B1683" s="107" t="s">
        <v>357</v>
      </c>
      <c r="C1683" s="184" t="s">
        <v>358</v>
      </c>
      <c r="D1683" s="89" t="s">
        <v>19</v>
      </c>
      <c r="E1683" s="107" t="s">
        <v>8261</v>
      </c>
      <c r="F1683" s="107" t="s">
        <v>2519</v>
      </c>
      <c r="G1683" s="107">
        <v>2005</v>
      </c>
      <c r="H1683" s="182"/>
      <c r="I1683" s="182"/>
      <c r="J1683" s="107" t="s">
        <v>42</v>
      </c>
      <c r="K1683" s="182" t="s">
        <v>1510</v>
      </c>
      <c r="L1683" s="187" t="s">
        <v>8278</v>
      </c>
      <c r="M1683" s="187" t="s">
        <v>8278</v>
      </c>
      <c r="N1683" s="182" t="s">
        <v>26</v>
      </c>
      <c r="O1683" s="182" t="s">
        <v>1510</v>
      </c>
      <c r="P1683" s="108"/>
      <c r="Q1683" s="108"/>
      <c r="R1683" s="108"/>
      <c r="S1683" s="107" t="s">
        <v>2710</v>
      </c>
    </row>
    <row r="1684" spans="1:19">
      <c r="A1684" s="103">
        <v>1683</v>
      </c>
      <c r="B1684" s="107" t="s">
        <v>357</v>
      </c>
      <c r="C1684" s="184" t="s">
        <v>358</v>
      </c>
      <c r="D1684" s="89" t="s">
        <v>19</v>
      </c>
      <c r="E1684" s="107" t="s">
        <v>8261</v>
      </c>
      <c r="F1684" s="107" t="s">
        <v>2519</v>
      </c>
      <c r="G1684" s="107">
        <v>2005</v>
      </c>
      <c r="H1684" s="182"/>
      <c r="I1684" s="182"/>
      <c r="J1684" s="107" t="s">
        <v>42</v>
      </c>
      <c r="K1684" s="182" t="s">
        <v>1510</v>
      </c>
      <c r="L1684" s="187" t="s">
        <v>8279</v>
      </c>
      <c r="M1684" s="187" t="s">
        <v>8279</v>
      </c>
      <c r="N1684" s="182" t="s">
        <v>26</v>
      </c>
      <c r="O1684" s="182" t="s">
        <v>1510</v>
      </c>
      <c r="P1684" s="108"/>
      <c r="Q1684" s="108"/>
      <c r="R1684" s="108"/>
      <c r="S1684" s="107" t="s">
        <v>2710</v>
      </c>
    </row>
    <row r="1685" spans="1:19">
      <c r="A1685" s="103">
        <v>1684</v>
      </c>
      <c r="B1685" s="107" t="s">
        <v>357</v>
      </c>
      <c r="C1685" s="184" t="s">
        <v>358</v>
      </c>
      <c r="D1685" s="89" t="s">
        <v>19</v>
      </c>
      <c r="E1685" s="107" t="s">
        <v>8261</v>
      </c>
      <c r="F1685" s="107" t="s">
        <v>2519</v>
      </c>
      <c r="G1685" s="107">
        <v>2006</v>
      </c>
      <c r="H1685" s="182"/>
      <c r="I1685" s="182"/>
      <c r="J1685" s="107" t="s">
        <v>42</v>
      </c>
      <c r="K1685" s="182" t="s">
        <v>1510</v>
      </c>
      <c r="L1685" s="187" t="s">
        <v>8280</v>
      </c>
      <c r="M1685" s="187" t="s">
        <v>8280</v>
      </c>
      <c r="N1685" s="182" t="s">
        <v>26</v>
      </c>
      <c r="O1685" s="182" t="s">
        <v>1510</v>
      </c>
      <c r="P1685" s="108"/>
      <c r="Q1685" s="108"/>
      <c r="R1685" s="108"/>
      <c r="S1685" s="107" t="s">
        <v>2710</v>
      </c>
    </row>
    <row r="1686" spans="1:19">
      <c r="A1686" s="103">
        <v>1685</v>
      </c>
      <c r="B1686" s="107" t="s">
        <v>357</v>
      </c>
      <c r="C1686" s="184" t="s">
        <v>358</v>
      </c>
      <c r="D1686" s="89" t="s">
        <v>19</v>
      </c>
      <c r="E1686" s="107" t="s">
        <v>8261</v>
      </c>
      <c r="F1686" s="107" t="s">
        <v>2519</v>
      </c>
      <c r="G1686" s="107">
        <v>2006</v>
      </c>
      <c r="H1686" s="182"/>
      <c r="I1686" s="182"/>
      <c r="J1686" s="107" t="s">
        <v>42</v>
      </c>
      <c r="K1686" s="182" t="s">
        <v>1510</v>
      </c>
      <c r="L1686" s="187" t="s">
        <v>8281</v>
      </c>
      <c r="M1686" s="187" t="s">
        <v>8281</v>
      </c>
      <c r="N1686" s="182" t="s">
        <v>26</v>
      </c>
      <c r="O1686" s="182" t="s">
        <v>1510</v>
      </c>
      <c r="P1686" s="108"/>
      <c r="Q1686" s="108"/>
      <c r="R1686" s="108"/>
      <c r="S1686" s="107" t="s">
        <v>2710</v>
      </c>
    </row>
    <row r="1687" spans="1:19">
      <c r="A1687" s="103">
        <v>1686</v>
      </c>
      <c r="B1687" s="107" t="s">
        <v>357</v>
      </c>
      <c r="C1687" s="184" t="s">
        <v>358</v>
      </c>
      <c r="D1687" s="89" t="s">
        <v>19</v>
      </c>
      <c r="E1687" s="107" t="s">
        <v>8261</v>
      </c>
      <c r="F1687" s="107" t="s">
        <v>2519</v>
      </c>
      <c r="G1687" s="107">
        <v>2005</v>
      </c>
      <c r="H1687" s="182"/>
      <c r="I1687" s="182"/>
      <c r="J1687" s="107" t="s">
        <v>42</v>
      </c>
      <c r="K1687" s="182" t="s">
        <v>1510</v>
      </c>
      <c r="L1687" s="187" t="s">
        <v>8282</v>
      </c>
      <c r="M1687" s="187" t="s">
        <v>8282</v>
      </c>
      <c r="N1687" s="182" t="s">
        <v>26</v>
      </c>
      <c r="O1687" s="182" t="s">
        <v>1510</v>
      </c>
      <c r="P1687" s="108"/>
      <c r="Q1687" s="108"/>
      <c r="R1687" s="108"/>
      <c r="S1687" s="107" t="s">
        <v>2710</v>
      </c>
    </row>
    <row r="1688" spans="1:19">
      <c r="A1688" s="103">
        <v>1687</v>
      </c>
      <c r="B1688" s="107" t="s">
        <v>357</v>
      </c>
      <c r="C1688" s="184" t="s">
        <v>358</v>
      </c>
      <c r="D1688" s="89" t="s">
        <v>19</v>
      </c>
      <c r="E1688" s="107" t="s">
        <v>8261</v>
      </c>
      <c r="F1688" s="107" t="s">
        <v>2519</v>
      </c>
      <c r="G1688" s="107">
        <v>2005</v>
      </c>
      <c r="H1688" s="182"/>
      <c r="I1688" s="182"/>
      <c r="J1688" s="107" t="s">
        <v>42</v>
      </c>
      <c r="K1688" s="182" t="s">
        <v>1510</v>
      </c>
      <c r="L1688" s="187" t="s">
        <v>8283</v>
      </c>
      <c r="M1688" s="187" t="s">
        <v>8283</v>
      </c>
      <c r="N1688" s="182" t="s">
        <v>26</v>
      </c>
      <c r="O1688" s="182" t="s">
        <v>1510</v>
      </c>
      <c r="P1688" s="108"/>
      <c r="Q1688" s="108"/>
      <c r="R1688" s="108"/>
      <c r="S1688" s="107" t="s">
        <v>2710</v>
      </c>
    </row>
    <row r="1689" spans="1:19">
      <c r="A1689" s="103">
        <v>1688</v>
      </c>
      <c r="B1689" s="107" t="s">
        <v>357</v>
      </c>
      <c r="C1689" s="184" t="s">
        <v>358</v>
      </c>
      <c r="D1689" s="89" t="s">
        <v>19</v>
      </c>
      <c r="E1689" s="107" t="s">
        <v>8261</v>
      </c>
      <c r="F1689" s="107" t="s">
        <v>2519</v>
      </c>
      <c r="G1689" s="107">
        <v>2006</v>
      </c>
      <c r="H1689" s="182"/>
      <c r="I1689" s="182"/>
      <c r="J1689" s="107" t="s">
        <v>42</v>
      </c>
      <c r="K1689" s="182" t="s">
        <v>1510</v>
      </c>
      <c r="L1689" s="187" t="s">
        <v>8284</v>
      </c>
      <c r="M1689" s="187" t="s">
        <v>8284</v>
      </c>
      <c r="N1689" s="182" t="s">
        <v>26</v>
      </c>
      <c r="O1689" s="182" t="s">
        <v>1510</v>
      </c>
      <c r="P1689" s="108"/>
      <c r="Q1689" s="108"/>
      <c r="R1689" s="108"/>
      <c r="S1689" s="107" t="s">
        <v>2710</v>
      </c>
    </row>
    <row r="1690" spans="1:19">
      <c r="A1690" s="103">
        <v>1689</v>
      </c>
      <c r="B1690" s="107" t="s">
        <v>357</v>
      </c>
      <c r="C1690" s="184" t="s">
        <v>358</v>
      </c>
      <c r="D1690" s="89" t="s">
        <v>19</v>
      </c>
      <c r="E1690" s="107" t="s">
        <v>8261</v>
      </c>
      <c r="F1690" s="107" t="s">
        <v>2519</v>
      </c>
      <c r="G1690" s="107">
        <v>2006</v>
      </c>
      <c r="H1690" s="182"/>
      <c r="I1690" s="182"/>
      <c r="J1690" s="107" t="s">
        <v>42</v>
      </c>
      <c r="K1690" s="182" t="s">
        <v>1510</v>
      </c>
      <c r="L1690" s="187" t="s">
        <v>8285</v>
      </c>
      <c r="M1690" s="187" t="s">
        <v>8285</v>
      </c>
      <c r="N1690" s="182" t="s">
        <v>26</v>
      </c>
      <c r="O1690" s="182" t="s">
        <v>1510</v>
      </c>
      <c r="P1690" s="108"/>
      <c r="Q1690" s="108"/>
      <c r="R1690" s="108"/>
      <c r="S1690" s="107" t="s">
        <v>2710</v>
      </c>
    </row>
    <row r="1691" spans="1:19">
      <c r="A1691" s="103">
        <v>1690</v>
      </c>
      <c r="B1691" s="107" t="s">
        <v>357</v>
      </c>
      <c r="C1691" s="184" t="s">
        <v>358</v>
      </c>
      <c r="D1691" s="89" t="s">
        <v>19</v>
      </c>
      <c r="E1691" s="107" t="s">
        <v>8261</v>
      </c>
      <c r="F1691" s="107" t="s">
        <v>2519</v>
      </c>
      <c r="G1691" s="107">
        <v>2005</v>
      </c>
      <c r="H1691" s="182"/>
      <c r="I1691" s="182"/>
      <c r="J1691" s="107" t="s">
        <v>42</v>
      </c>
      <c r="K1691" s="182" t="s">
        <v>1510</v>
      </c>
      <c r="L1691" s="187" t="s">
        <v>8286</v>
      </c>
      <c r="M1691" s="187" t="s">
        <v>8286</v>
      </c>
      <c r="N1691" s="182" t="s">
        <v>26</v>
      </c>
      <c r="O1691" s="182" t="s">
        <v>1510</v>
      </c>
      <c r="P1691" s="108"/>
      <c r="Q1691" s="108"/>
      <c r="R1691" s="108"/>
      <c r="S1691" s="107" t="s">
        <v>2710</v>
      </c>
    </row>
    <row r="1692" spans="1:19">
      <c r="A1692" s="103">
        <v>1691</v>
      </c>
      <c r="B1692" s="107" t="s">
        <v>357</v>
      </c>
      <c r="C1692" s="184" t="s">
        <v>358</v>
      </c>
      <c r="D1692" s="89" t="s">
        <v>19</v>
      </c>
      <c r="E1692" s="107" t="s">
        <v>8261</v>
      </c>
      <c r="F1692" s="107" t="s">
        <v>2519</v>
      </c>
      <c r="G1692" s="107">
        <v>2005</v>
      </c>
      <c r="H1692" s="182"/>
      <c r="I1692" s="182"/>
      <c r="J1692" s="107" t="s">
        <v>42</v>
      </c>
      <c r="K1692" s="182" t="s">
        <v>1510</v>
      </c>
      <c r="L1692" s="187" t="s">
        <v>8287</v>
      </c>
      <c r="M1692" s="187" t="s">
        <v>8287</v>
      </c>
      <c r="N1692" s="182" t="s">
        <v>26</v>
      </c>
      <c r="O1692" s="182" t="s">
        <v>1510</v>
      </c>
      <c r="P1692" s="108"/>
      <c r="Q1692" s="108"/>
      <c r="R1692" s="108"/>
      <c r="S1692" s="107" t="s">
        <v>2710</v>
      </c>
    </row>
    <row r="1693" spans="1:19">
      <c r="A1693" s="103">
        <v>1692</v>
      </c>
      <c r="B1693" s="107" t="s">
        <v>357</v>
      </c>
      <c r="C1693" s="184" t="s">
        <v>358</v>
      </c>
      <c r="D1693" s="89" t="s">
        <v>19</v>
      </c>
      <c r="E1693" s="107" t="s">
        <v>8261</v>
      </c>
      <c r="F1693" s="107" t="s">
        <v>2519</v>
      </c>
      <c r="G1693" s="107">
        <v>2005</v>
      </c>
      <c r="H1693" s="182"/>
      <c r="I1693" s="182"/>
      <c r="J1693" s="107" t="s">
        <v>42</v>
      </c>
      <c r="K1693" s="182" t="s">
        <v>1510</v>
      </c>
      <c r="L1693" s="187" t="s">
        <v>8288</v>
      </c>
      <c r="M1693" s="187" t="s">
        <v>8288</v>
      </c>
      <c r="N1693" s="182" t="s">
        <v>26</v>
      </c>
      <c r="O1693" s="182" t="s">
        <v>1510</v>
      </c>
      <c r="P1693" s="108"/>
      <c r="Q1693" s="108"/>
      <c r="R1693" s="108"/>
      <c r="S1693" s="107" t="s">
        <v>2710</v>
      </c>
    </row>
    <row r="1694" spans="1:19">
      <c r="A1694" s="103">
        <v>1693</v>
      </c>
      <c r="B1694" s="107" t="s">
        <v>357</v>
      </c>
      <c r="C1694" s="184" t="s">
        <v>358</v>
      </c>
      <c r="D1694" s="89" t="s">
        <v>19</v>
      </c>
      <c r="E1694" s="107" t="s">
        <v>8261</v>
      </c>
      <c r="F1694" s="107" t="s">
        <v>2519</v>
      </c>
      <c r="G1694" s="107">
        <v>2005</v>
      </c>
      <c r="H1694" s="182"/>
      <c r="I1694" s="182"/>
      <c r="J1694" s="107" t="s">
        <v>42</v>
      </c>
      <c r="K1694" s="182" t="s">
        <v>1510</v>
      </c>
      <c r="L1694" s="187" t="s">
        <v>8289</v>
      </c>
      <c r="M1694" s="187" t="s">
        <v>8289</v>
      </c>
      <c r="N1694" s="182" t="s">
        <v>26</v>
      </c>
      <c r="O1694" s="182" t="s">
        <v>1510</v>
      </c>
      <c r="P1694" s="108"/>
      <c r="Q1694" s="108"/>
      <c r="R1694" s="108"/>
      <c r="S1694" s="107" t="s">
        <v>2710</v>
      </c>
    </row>
    <row r="1695" spans="1:19">
      <c r="A1695" s="103">
        <v>1694</v>
      </c>
      <c r="B1695" s="107" t="s">
        <v>357</v>
      </c>
      <c r="C1695" s="184" t="s">
        <v>358</v>
      </c>
      <c r="D1695" s="89" t="s">
        <v>19</v>
      </c>
      <c r="E1695" s="107" t="s">
        <v>8261</v>
      </c>
      <c r="F1695" s="107" t="s">
        <v>2519</v>
      </c>
      <c r="G1695" s="107">
        <v>2005</v>
      </c>
      <c r="H1695" s="182"/>
      <c r="I1695" s="182"/>
      <c r="J1695" s="107" t="s">
        <v>42</v>
      </c>
      <c r="K1695" s="182" t="s">
        <v>1510</v>
      </c>
      <c r="L1695" s="187" t="s">
        <v>8290</v>
      </c>
      <c r="M1695" s="187" t="s">
        <v>8290</v>
      </c>
      <c r="N1695" s="182" t="s">
        <v>26</v>
      </c>
      <c r="O1695" s="182" t="s">
        <v>1510</v>
      </c>
      <c r="P1695" s="108"/>
      <c r="Q1695" s="108"/>
      <c r="R1695" s="108"/>
      <c r="S1695" s="107" t="s">
        <v>2710</v>
      </c>
    </row>
    <row r="1696" spans="1:19">
      <c r="A1696" s="103">
        <v>1695</v>
      </c>
      <c r="B1696" s="107" t="s">
        <v>357</v>
      </c>
      <c r="C1696" s="184" t="s">
        <v>358</v>
      </c>
      <c r="D1696" s="89" t="s">
        <v>19</v>
      </c>
      <c r="E1696" s="107" t="s">
        <v>8261</v>
      </c>
      <c r="F1696" s="107" t="s">
        <v>2519</v>
      </c>
      <c r="G1696" s="107">
        <v>2005</v>
      </c>
      <c r="H1696" s="182"/>
      <c r="I1696" s="182"/>
      <c r="J1696" s="107" t="s">
        <v>42</v>
      </c>
      <c r="K1696" s="182" t="s">
        <v>1510</v>
      </c>
      <c r="L1696" s="187" t="s">
        <v>8291</v>
      </c>
      <c r="M1696" s="187" t="s">
        <v>8291</v>
      </c>
      <c r="N1696" s="182" t="s">
        <v>26</v>
      </c>
      <c r="O1696" s="182" t="s">
        <v>1510</v>
      </c>
      <c r="P1696" s="108"/>
      <c r="Q1696" s="108"/>
      <c r="R1696" s="108"/>
      <c r="S1696" s="107" t="s">
        <v>2710</v>
      </c>
    </row>
    <row r="1697" spans="1:19">
      <c r="A1697" s="103">
        <v>1696</v>
      </c>
      <c r="B1697" s="107" t="s">
        <v>357</v>
      </c>
      <c r="C1697" s="184" t="s">
        <v>358</v>
      </c>
      <c r="D1697" s="89" t="s">
        <v>19</v>
      </c>
      <c r="E1697" s="107" t="s">
        <v>8261</v>
      </c>
      <c r="F1697" s="107" t="s">
        <v>2519</v>
      </c>
      <c r="G1697" s="107">
        <v>2005</v>
      </c>
      <c r="H1697" s="182"/>
      <c r="I1697" s="182"/>
      <c r="J1697" s="107" t="s">
        <v>42</v>
      </c>
      <c r="K1697" s="182" t="s">
        <v>1510</v>
      </c>
      <c r="L1697" s="187" t="s">
        <v>8292</v>
      </c>
      <c r="M1697" s="187" t="s">
        <v>8292</v>
      </c>
      <c r="N1697" s="182" t="s">
        <v>26</v>
      </c>
      <c r="O1697" s="182" t="s">
        <v>1510</v>
      </c>
      <c r="P1697" s="108"/>
      <c r="Q1697" s="108"/>
      <c r="R1697" s="108"/>
      <c r="S1697" s="107" t="s">
        <v>2710</v>
      </c>
    </row>
    <row r="1698" spans="1:19">
      <c r="A1698" s="103">
        <v>1697</v>
      </c>
      <c r="B1698" s="107" t="s">
        <v>357</v>
      </c>
      <c r="C1698" s="184" t="s">
        <v>358</v>
      </c>
      <c r="D1698" s="89" t="s">
        <v>19</v>
      </c>
      <c r="E1698" s="107" t="s">
        <v>8261</v>
      </c>
      <c r="F1698" s="107" t="s">
        <v>2519</v>
      </c>
      <c r="G1698" s="107">
        <v>2007</v>
      </c>
      <c r="H1698" s="182"/>
      <c r="I1698" s="182"/>
      <c r="J1698" s="107" t="s">
        <v>42</v>
      </c>
      <c r="K1698" s="182" t="s">
        <v>1510</v>
      </c>
      <c r="L1698" s="187" t="s">
        <v>8293</v>
      </c>
      <c r="M1698" s="187" t="s">
        <v>8293</v>
      </c>
      <c r="N1698" s="182" t="s">
        <v>26</v>
      </c>
      <c r="O1698" s="182" t="s">
        <v>1510</v>
      </c>
      <c r="P1698" s="108"/>
      <c r="Q1698" s="108"/>
      <c r="R1698" s="108"/>
      <c r="S1698" s="107" t="s">
        <v>2710</v>
      </c>
    </row>
    <row r="1699" spans="1:19">
      <c r="A1699" s="103">
        <v>1698</v>
      </c>
      <c r="B1699" s="107" t="s">
        <v>357</v>
      </c>
      <c r="C1699" s="184" t="s">
        <v>358</v>
      </c>
      <c r="D1699" s="89" t="s">
        <v>19</v>
      </c>
      <c r="E1699" s="107" t="s">
        <v>8261</v>
      </c>
      <c r="F1699" s="107" t="s">
        <v>2519</v>
      </c>
      <c r="G1699" s="107">
        <v>2007</v>
      </c>
      <c r="H1699" s="182"/>
      <c r="I1699" s="182"/>
      <c r="J1699" s="107" t="s">
        <v>42</v>
      </c>
      <c r="K1699" s="182" t="s">
        <v>1510</v>
      </c>
      <c r="L1699" s="187" t="s">
        <v>8294</v>
      </c>
      <c r="M1699" s="187" t="s">
        <v>8294</v>
      </c>
      <c r="N1699" s="182" t="s">
        <v>26</v>
      </c>
      <c r="O1699" s="182" t="s">
        <v>1510</v>
      </c>
      <c r="P1699" s="108"/>
      <c r="Q1699" s="108"/>
      <c r="R1699" s="108"/>
      <c r="S1699" s="107" t="s">
        <v>2710</v>
      </c>
    </row>
    <row r="1700" spans="1:19">
      <c r="A1700" s="103">
        <v>1699</v>
      </c>
      <c r="B1700" s="107" t="s">
        <v>357</v>
      </c>
      <c r="C1700" s="184" t="s">
        <v>358</v>
      </c>
      <c r="D1700" s="89" t="s">
        <v>19</v>
      </c>
      <c r="E1700" s="107" t="s">
        <v>8261</v>
      </c>
      <c r="F1700" s="107" t="s">
        <v>2519</v>
      </c>
      <c r="G1700" s="107">
        <v>2007</v>
      </c>
      <c r="H1700" s="182"/>
      <c r="I1700" s="182"/>
      <c r="J1700" s="107" t="s">
        <v>42</v>
      </c>
      <c r="K1700" s="182" t="s">
        <v>1510</v>
      </c>
      <c r="L1700" s="187" t="s">
        <v>8295</v>
      </c>
      <c r="M1700" s="187" t="s">
        <v>8295</v>
      </c>
      <c r="N1700" s="182" t="s">
        <v>26</v>
      </c>
      <c r="O1700" s="182" t="s">
        <v>1510</v>
      </c>
      <c r="P1700" s="108"/>
      <c r="Q1700" s="108"/>
      <c r="R1700" s="108"/>
      <c r="S1700" s="107" t="s">
        <v>2710</v>
      </c>
    </row>
    <row r="1701" spans="1:19">
      <c r="A1701" s="103">
        <v>1700</v>
      </c>
      <c r="B1701" s="107" t="s">
        <v>357</v>
      </c>
      <c r="C1701" s="184" t="s">
        <v>358</v>
      </c>
      <c r="D1701" s="89" t="s">
        <v>19</v>
      </c>
      <c r="E1701" s="107" t="s">
        <v>8261</v>
      </c>
      <c r="F1701" s="107" t="s">
        <v>2519</v>
      </c>
      <c r="G1701" s="107">
        <v>2007</v>
      </c>
      <c r="H1701" s="182"/>
      <c r="I1701" s="182"/>
      <c r="J1701" s="107" t="s">
        <v>42</v>
      </c>
      <c r="K1701" s="182" t="s">
        <v>1510</v>
      </c>
      <c r="L1701" s="187" t="s">
        <v>8296</v>
      </c>
      <c r="M1701" s="187" t="s">
        <v>8296</v>
      </c>
      <c r="N1701" s="182" t="s">
        <v>26</v>
      </c>
      <c r="O1701" s="182" t="s">
        <v>1510</v>
      </c>
      <c r="P1701" s="108"/>
      <c r="Q1701" s="108"/>
      <c r="R1701" s="108"/>
      <c r="S1701" s="107" t="s">
        <v>2710</v>
      </c>
    </row>
    <row r="1702" spans="1:19">
      <c r="A1702" s="103">
        <v>1701</v>
      </c>
      <c r="B1702" s="107" t="s">
        <v>357</v>
      </c>
      <c r="C1702" s="184" t="s">
        <v>358</v>
      </c>
      <c r="D1702" s="89" t="s">
        <v>19</v>
      </c>
      <c r="E1702" s="107" t="s">
        <v>8297</v>
      </c>
      <c r="F1702" s="107" t="s">
        <v>2519</v>
      </c>
      <c r="G1702" s="107">
        <v>2007</v>
      </c>
      <c r="H1702" s="182"/>
      <c r="I1702" s="182"/>
      <c r="J1702" s="107" t="s">
        <v>42</v>
      </c>
      <c r="K1702" s="182" t="s">
        <v>1510</v>
      </c>
      <c r="L1702" s="187" t="s">
        <v>8298</v>
      </c>
      <c r="M1702" s="187" t="s">
        <v>8298</v>
      </c>
      <c r="N1702" s="182" t="s">
        <v>26</v>
      </c>
      <c r="O1702" s="182" t="s">
        <v>1510</v>
      </c>
      <c r="P1702" s="108"/>
      <c r="Q1702" s="108"/>
      <c r="R1702" s="108"/>
      <c r="S1702" s="107" t="s">
        <v>2710</v>
      </c>
    </row>
    <row r="1703" spans="1:19">
      <c r="A1703" s="103">
        <v>1702</v>
      </c>
      <c r="B1703" s="107" t="s">
        <v>357</v>
      </c>
      <c r="C1703" s="184" t="s">
        <v>358</v>
      </c>
      <c r="D1703" s="89" t="s">
        <v>19</v>
      </c>
      <c r="E1703" s="107" t="s">
        <v>8299</v>
      </c>
      <c r="F1703" s="107" t="s">
        <v>2519</v>
      </c>
      <c r="G1703" s="107">
        <v>2005</v>
      </c>
      <c r="H1703" s="182"/>
      <c r="I1703" s="182"/>
      <c r="J1703" s="107" t="s">
        <v>42</v>
      </c>
      <c r="K1703" s="182" t="s">
        <v>1510</v>
      </c>
      <c r="L1703" s="187" t="s">
        <v>8300</v>
      </c>
      <c r="M1703" s="187" t="s">
        <v>8300</v>
      </c>
      <c r="N1703" s="182" t="s">
        <v>26</v>
      </c>
      <c r="O1703" s="182" t="s">
        <v>1510</v>
      </c>
      <c r="P1703" s="108"/>
      <c r="Q1703" s="108"/>
      <c r="R1703" s="108"/>
      <c r="S1703" s="107" t="s">
        <v>2710</v>
      </c>
    </row>
    <row r="1704" spans="1:19">
      <c r="A1704" s="103">
        <v>1703</v>
      </c>
      <c r="B1704" s="107" t="s">
        <v>357</v>
      </c>
      <c r="C1704" s="184" t="s">
        <v>358</v>
      </c>
      <c r="D1704" s="89" t="s">
        <v>19</v>
      </c>
      <c r="E1704" s="107" t="s">
        <v>8299</v>
      </c>
      <c r="F1704" s="107" t="s">
        <v>2519</v>
      </c>
      <c r="G1704" s="107">
        <v>2005</v>
      </c>
      <c r="H1704" s="182"/>
      <c r="I1704" s="182"/>
      <c r="J1704" s="107" t="s">
        <v>42</v>
      </c>
      <c r="K1704" s="182" t="s">
        <v>1510</v>
      </c>
      <c r="L1704" s="187" t="s">
        <v>8301</v>
      </c>
      <c r="M1704" s="187" t="s">
        <v>8301</v>
      </c>
      <c r="N1704" s="182" t="s">
        <v>26</v>
      </c>
      <c r="O1704" s="182" t="s">
        <v>1510</v>
      </c>
      <c r="P1704" s="108"/>
      <c r="Q1704" s="108"/>
      <c r="R1704" s="108"/>
      <c r="S1704" s="107" t="s">
        <v>2710</v>
      </c>
    </row>
    <row r="1705" spans="1:19">
      <c r="A1705" s="103">
        <v>1704</v>
      </c>
      <c r="B1705" s="107" t="s">
        <v>357</v>
      </c>
      <c r="C1705" s="184" t="s">
        <v>358</v>
      </c>
      <c r="D1705" s="89" t="s">
        <v>19</v>
      </c>
      <c r="E1705" s="107" t="s">
        <v>8299</v>
      </c>
      <c r="F1705" s="107" t="s">
        <v>2519</v>
      </c>
      <c r="G1705" s="107">
        <v>2005</v>
      </c>
      <c r="H1705" s="182"/>
      <c r="I1705" s="182"/>
      <c r="J1705" s="107" t="s">
        <v>42</v>
      </c>
      <c r="K1705" s="182" t="s">
        <v>1510</v>
      </c>
      <c r="L1705" s="187" t="s">
        <v>8302</v>
      </c>
      <c r="M1705" s="187" t="s">
        <v>8302</v>
      </c>
      <c r="N1705" s="182" t="s">
        <v>26</v>
      </c>
      <c r="O1705" s="182" t="s">
        <v>1510</v>
      </c>
      <c r="P1705" s="108"/>
      <c r="Q1705" s="108"/>
      <c r="R1705" s="108"/>
      <c r="S1705" s="107" t="s">
        <v>2710</v>
      </c>
    </row>
    <row r="1706" spans="1:19">
      <c r="A1706" s="103">
        <v>1705</v>
      </c>
      <c r="B1706" s="107" t="s">
        <v>357</v>
      </c>
      <c r="C1706" s="184" t="s">
        <v>358</v>
      </c>
      <c r="D1706" s="89" t="s">
        <v>19</v>
      </c>
      <c r="E1706" s="107" t="s">
        <v>8299</v>
      </c>
      <c r="F1706" s="107" t="s">
        <v>2519</v>
      </c>
      <c r="G1706" s="107">
        <v>2005</v>
      </c>
      <c r="H1706" s="182"/>
      <c r="I1706" s="182"/>
      <c r="J1706" s="107" t="s">
        <v>42</v>
      </c>
      <c r="K1706" s="182" t="s">
        <v>1510</v>
      </c>
      <c r="L1706" s="187" t="s">
        <v>8303</v>
      </c>
      <c r="M1706" s="187" t="s">
        <v>8303</v>
      </c>
      <c r="N1706" s="182" t="s">
        <v>26</v>
      </c>
      <c r="O1706" s="182" t="s">
        <v>1510</v>
      </c>
      <c r="P1706" s="108"/>
      <c r="Q1706" s="108"/>
      <c r="R1706" s="108"/>
      <c r="S1706" s="107" t="s">
        <v>2710</v>
      </c>
    </row>
    <row r="1707" spans="1:19">
      <c r="A1707" s="103">
        <v>1706</v>
      </c>
      <c r="B1707" s="107" t="s">
        <v>357</v>
      </c>
      <c r="C1707" s="184" t="s">
        <v>358</v>
      </c>
      <c r="D1707" s="89" t="s">
        <v>19</v>
      </c>
      <c r="E1707" s="107" t="s">
        <v>8299</v>
      </c>
      <c r="F1707" s="107" t="s">
        <v>2519</v>
      </c>
      <c r="G1707" s="107">
        <v>2005</v>
      </c>
      <c r="H1707" s="182"/>
      <c r="I1707" s="182"/>
      <c r="J1707" s="107" t="s">
        <v>42</v>
      </c>
      <c r="K1707" s="182" t="s">
        <v>1510</v>
      </c>
      <c r="L1707" s="187" t="s">
        <v>8304</v>
      </c>
      <c r="M1707" s="187" t="s">
        <v>8304</v>
      </c>
      <c r="N1707" s="182" t="s">
        <v>26</v>
      </c>
      <c r="O1707" s="182" t="s">
        <v>1510</v>
      </c>
      <c r="P1707" s="108"/>
      <c r="Q1707" s="108"/>
      <c r="R1707" s="108"/>
      <c r="S1707" s="107" t="s">
        <v>2710</v>
      </c>
    </row>
    <row r="1708" spans="1:19">
      <c r="A1708" s="103">
        <v>1707</v>
      </c>
      <c r="B1708" s="107" t="s">
        <v>357</v>
      </c>
      <c r="C1708" s="184" t="s">
        <v>358</v>
      </c>
      <c r="D1708" s="89" t="s">
        <v>19</v>
      </c>
      <c r="E1708" s="107" t="s">
        <v>8299</v>
      </c>
      <c r="F1708" s="107" t="s">
        <v>2519</v>
      </c>
      <c r="G1708" s="107">
        <v>2005</v>
      </c>
      <c r="H1708" s="182"/>
      <c r="I1708" s="182"/>
      <c r="J1708" s="107" t="s">
        <v>42</v>
      </c>
      <c r="K1708" s="182" t="s">
        <v>1510</v>
      </c>
      <c r="L1708" s="187" t="s">
        <v>8305</v>
      </c>
      <c r="M1708" s="187" t="s">
        <v>8305</v>
      </c>
      <c r="N1708" s="182" t="s">
        <v>26</v>
      </c>
      <c r="O1708" s="182" t="s">
        <v>1510</v>
      </c>
      <c r="P1708" s="108"/>
      <c r="Q1708" s="108"/>
      <c r="R1708" s="108"/>
      <c r="S1708" s="107" t="s">
        <v>2710</v>
      </c>
    </row>
    <row r="1709" spans="1:19">
      <c r="A1709" s="103">
        <v>1708</v>
      </c>
      <c r="B1709" s="107" t="s">
        <v>357</v>
      </c>
      <c r="C1709" s="184" t="s">
        <v>358</v>
      </c>
      <c r="D1709" s="89" t="s">
        <v>19</v>
      </c>
      <c r="E1709" s="107" t="s">
        <v>8299</v>
      </c>
      <c r="F1709" s="107" t="s">
        <v>2519</v>
      </c>
      <c r="G1709" s="107">
        <v>2005</v>
      </c>
      <c r="H1709" s="182"/>
      <c r="I1709" s="182"/>
      <c r="J1709" s="107" t="s">
        <v>42</v>
      </c>
      <c r="K1709" s="182" t="s">
        <v>1510</v>
      </c>
      <c r="L1709" s="187" t="s">
        <v>8306</v>
      </c>
      <c r="M1709" s="187" t="s">
        <v>8306</v>
      </c>
      <c r="N1709" s="182" t="s">
        <v>26</v>
      </c>
      <c r="O1709" s="182" t="s">
        <v>1510</v>
      </c>
      <c r="P1709" s="108"/>
      <c r="Q1709" s="108"/>
      <c r="R1709" s="108"/>
      <c r="S1709" s="107" t="s">
        <v>2710</v>
      </c>
    </row>
    <row r="1710" spans="1:19">
      <c r="A1710" s="103">
        <v>1709</v>
      </c>
      <c r="B1710" s="107" t="s">
        <v>357</v>
      </c>
      <c r="C1710" s="184" t="s">
        <v>358</v>
      </c>
      <c r="D1710" s="89" t="s">
        <v>19</v>
      </c>
      <c r="E1710" s="107" t="s">
        <v>2643</v>
      </c>
      <c r="F1710" s="107" t="s">
        <v>2519</v>
      </c>
      <c r="G1710" s="107">
        <v>2007</v>
      </c>
      <c r="H1710" s="182"/>
      <c r="I1710" s="182"/>
      <c r="J1710" s="107" t="s">
        <v>42</v>
      </c>
      <c r="K1710" s="182" t="s">
        <v>1510</v>
      </c>
      <c r="L1710" s="187" t="s">
        <v>8307</v>
      </c>
      <c r="M1710" s="187" t="s">
        <v>8307</v>
      </c>
      <c r="N1710" s="182" t="s">
        <v>26</v>
      </c>
      <c r="O1710" s="182" t="s">
        <v>1510</v>
      </c>
      <c r="P1710" s="108"/>
      <c r="Q1710" s="108"/>
      <c r="R1710" s="108"/>
      <c r="S1710" s="107" t="s">
        <v>2710</v>
      </c>
    </row>
    <row r="1711" spans="1:19">
      <c r="A1711" s="103">
        <v>1710</v>
      </c>
      <c r="B1711" s="107" t="s">
        <v>357</v>
      </c>
      <c r="C1711" s="184" t="s">
        <v>358</v>
      </c>
      <c r="D1711" s="89" t="s">
        <v>19</v>
      </c>
      <c r="E1711" s="107" t="s">
        <v>2643</v>
      </c>
      <c r="F1711" s="107" t="s">
        <v>2519</v>
      </c>
      <c r="G1711" s="107">
        <v>2007</v>
      </c>
      <c r="H1711" s="182"/>
      <c r="I1711" s="182"/>
      <c r="J1711" s="107" t="s">
        <v>42</v>
      </c>
      <c r="K1711" s="182" t="s">
        <v>1510</v>
      </c>
      <c r="L1711" s="187" t="s">
        <v>8308</v>
      </c>
      <c r="M1711" s="187" t="s">
        <v>8308</v>
      </c>
      <c r="N1711" s="182" t="s">
        <v>26</v>
      </c>
      <c r="O1711" s="182" t="s">
        <v>1510</v>
      </c>
      <c r="P1711" s="108"/>
      <c r="Q1711" s="108"/>
      <c r="R1711" s="108"/>
      <c r="S1711" s="107" t="s">
        <v>2710</v>
      </c>
    </row>
    <row r="1712" spans="1:19">
      <c r="A1712" s="103">
        <v>1711</v>
      </c>
      <c r="B1712" s="107" t="s">
        <v>357</v>
      </c>
      <c r="C1712" s="184" t="s">
        <v>358</v>
      </c>
      <c r="D1712" s="89" t="s">
        <v>19</v>
      </c>
      <c r="E1712" s="107" t="s">
        <v>8309</v>
      </c>
      <c r="F1712" s="107" t="s">
        <v>2519</v>
      </c>
      <c r="G1712" s="107">
        <v>2006</v>
      </c>
      <c r="H1712" s="182"/>
      <c r="I1712" s="182"/>
      <c r="J1712" s="107" t="s">
        <v>42</v>
      </c>
      <c r="K1712" s="182" t="s">
        <v>1510</v>
      </c>
      <c r="L1712" s="187" t="s">
        <v>8310</v>
      </c>
      <c r="M1712" s="187" t="s">
        <v>8310</v>
      </c>
      <c r="N1712" s="182" t="s">
        <v>26</v>
      </c>
      <c r="O1712" s="182" t="s">
        <v>1510</v>
      </c>
      <c r="P1712" s="108"/>
      <c r="Q1712" s="108"/>
      <c r="R1712" s="108"/>
      <c r="S1712" s="107" t="s">
        <v>2710</v>
      </c>
    </row>
    <row r="1713" spans="1:19">
      <c r="A1713" s="103">
        <v>1712</v>
      </c>
      <c r="B1713" s="107" t="s">
        <v>357</v>
      </c>
      <c r="C1713" s="184" t="s">
        <v>358</v>
      </c>
      <c r="D1713" s="89" t="s">
        <v>19</v>
      </c>
      <c r="E1713" s="107" t="s">
        <v>2644</v>
      </c>
      <c r="F1713" s="107" t="s">
        <v>2519</v>
      </c>
      <c r="G1713" s="107">
        <v>2005</v>
      </c>
      <c r="H1713" s="182"/>
      <c r="I1713" s="182"/>
      <c r="J1713" s="107" t="s">
        <v>42</v>
      </c>
      <c r="K1713" s="182" t="s">
        <v>1510</v>
      </c>
      <c r="L1713" s="187" t="s">
        <v>8311</v>
      </c>
      <c r="M1713" s="187" t="s">
        <v>8311</v>
      </c>
      <c r="N1713" s="182" t="s">
        <v>26</v>
      </c>
      <c r="O1713" s="182" t="s">
        <v>1510</v>
      </c>
      <c r="P1713" s="108"/>
      <c r="Q1713" s="108"/>
      <c r="R1713" s="108"/>
      <c r="S1713" s="107" t="s">
        <v>2710</v>
      </c>
    </row>
    <row r="1714" spans="1:19">
      <c r="A1714" s="103">
        <v>1713</v>
      </c>
      <c r="B1714" s="107" t="s">
        <v>357</v>
      </c>
      <c r="C1714" s="184" t="s">
        <v>358</v>
      </c>
      <c r="D1714" s="89" t="s">
        <v>19</v>
      </c>
      <c r="E1714" s="107" t="s">
        <v>2644</v>
      </c>
      <c r="F1714" s="107" t="s">
        <v>2519</v>
      </c>
      <c r="G1714" s="107">
        <v>2005</v>
      </c>
      <c r="H1714" s="182"/>
      <c r="I1714" s="182"/>
      <c r="J1714" s="107" t="s">
        <v>42</v>
      </c>
      <c r="K1714" s="182" t="s">
        <v>1510</v>
      </c>
      <c r="L1714" s="187" t="s">
        <v>8312</v>
      </c>
      <c r="M1714" s="187" t="s">
        <v>8312</v>
      </c>
      <c r="N1714" s="182" t="s">
        <v>26</v>
      </c>
      <c r="O1714" s="182" t="s">
        <v>1510</v>
      </c>
      <c r="P1714" s="108"/>
      <c r="Q1714" s="108"/>
      <c r="R1714" s="108"/>
      <c r="S1714" s="107" t="s">
        <v>2710</v>
      </c>
    </row>
    <row r="1715" spans="1:19">
      <c r="A1715" s="103">
        <v>1714</v>
      </c>
      <c r="B1715" s="107" t="s">
        <v>357</v>
      </c>
      <c r="C1715" s="184" t="s">
        <v>358</v>
      </c>
      <c r="D1715" s="89" t="s">
        <v>19</v>
      </c>
      <c r="E1715" s="107" t="s">
        <v>2646</v>
      </c>
      <c r="F1715" s="107" t="s">
        <v>2519</v>
      </c>
      <c r="G1715" s="107">
        <v>2005</v>
      </c>
      <c r="H1715" s="182"/>
      <c r="I1715" s="182"/>
      <c r="J1715" s="107" t="s">
        <v>42</v>
      </c>
      <c r="K1715" s="182" t="s">
        <v>1510</v>
      </c>
      <c r="L1715" s="187" t="s">
        <v>8313</v>
      </c>
      <c r="M1715" s="187" t="s">
        <v>8313</v>
      </c>
      <c r="N1715" s="182" t="s">
        <v>26</v>
      </c>
      <c r="O1715" s="182" t="s">
        <v>1510</v>
      </c>
      <c r="P1715" s="108"/>
      <c r="Q1715" s="108"/>
      <c r="R1715" s="108"/>
      <c r="S1715" s="107" t="s">
        <v>2710</v>
      </c>
    </row>
    <row r="1716" spans="1:19">
      <c r="A1716" s="103">
        <v>1715</v>
      </c>
      <c r="B1716" s="107" t="s">
        <v>357</v>
      </c>
      <c r="C1716" s="184" t="s">
        <v>358</v>
      </c>
      <c r="D1716" s="89" t="s">
        <v>19</v>
      </c>
      <c r="E1716" s="107" t="s">
        <v>2647</v>
      </c>
      <c r="F1716" s="107" t="s">
        <v>2519</v>
      </c>
      <c r="G1716" s="107">
        <v>2006</v>
      </c>
      <c r="H1716" s="182"/>
      <c r="I1716" s="182"/>
      <c r="J1716" s="107" t="s">
        <v>42</v>
      </c>
      <c r="K1716" s="182" t="s">
        <v>1510</v>
      </c>
      <c r="L1716" s="187" t="s">
        <v>8314</v>
      </c>
      <c r="M1716" s="187" t="s">
        <v>8314</v>
      </c>
      <c r="N1716" s="182" t="s">
        <v>26</v>
      </c>
      <c r="O1716" s="182" t="s">
        <v>1510</v>
      </c>
      <c r="P1716" s="108"/>
      <c r="Q1716" s="108"/>
      <c r="R1716" s="108"/>
      <c r="S1716" s="107" t="s">
        <v>2710</v>
      </c>
    </row>
    <row r="1717" spans="1:19">
      <c r="A1717" s="103">
        <v>1716</v>
      </c>
      <c r="B1717" s="107" t="s">
        <v>357</v>
      </c>
      <c r="C1717" s="184" t="s">
        <v>358</v>
      </c>
      <c r="D1717" s="89" t="s">
        <v>19</v>
      </c>
      <c r="E1717" s="107" t="s">
        <v>8315</v>
      </c>
      <c r="F1717" s="107" t="s">
        <v>2519</v>
      </c>
      <c r="G1717" s="107">
        <v>2005</v>
      </c>
      <c r="H1717" s="182"/>
      <c r="I1717" s="182"/>
      <c r="J1717" s="107" t="s">
        <v>42</v>
      </c>
      <c r="K1717" s="182" t="s">
        <v>1510</v>
      </c>
      <c r="L1717" s="187" t="s">
        <v>8316</v>
      </c>
      <c r="M1717" s="187" t="s">
        <v>8316</v>
      </c>
      <c r="N1717" s="182" t="s">
        <v>26</v>
      </c>
      <c r="O1717" s="182" t="s">
        <v>1510</v>
      </c>
      <c r="P1717" s="108"/>
      <c r="Q1717" s="108"/>
      <c r="R1717" s="108"/>
      <c r="S1717" s="107" t="s">
        <v>2710</v>
      </c>
    </row>
    <row r="1718" spans="1:19">
      <c r="A1718" s="103">
        <v>1717</v>
      </c>
      <c r="B1718" s="107" t="s">
        <v>357</v>
      </c>
      <c r="C1718" s="184" t="s">
        <v>358</v>
      </c>
      <c r="D1718" s="89" t="s">
        <v>19</v>
      </c>
      <c r="E1718" s="107" t="s">
        <v>8315</v>
      </c>
      <c r="F1718" s="107" t="s">
        <v>2519</v>
      </c>
      <c r="G1718" s="107">
        <v>2005</v>
      </c>
      <c r="H1718" s="182"/>
      <c r="I1718" s="182"/>
      <c r="J1718" s="107" t="s">
        <v>42</v>
      </c>
      <c r="K1718" s="182" t="s">
        <v>1510</v>
      </c>
      <c r="L1718" s="187" t="s">
        <v>8317</v>
      </c>
      <c r="M1718" s="187" t="s">
        <v>8317</v>
      </c>
      <c r="N1718" s="182" t="s">
        <v>26</v>
      </c>
      <c r="O1718" s="182" t="s">
        <v>1510</v>
      </c>
      <c r="P1718" s="108"/>
      <c r="Q1718" s="108"/>
      <c r="R1718" s="108"/>
      <c r="S1718" s="107" t="s">
        <v>2710</v>
      </c>
    </row>
    <row r="1719" spans="1:19">
      <c r="A1719" s="103">
        <v>1718</v>
      </c>
      <c r="B1719" s="107" t="s">
        <v>357</v>
      </c>
      <c r="C1719" s="184" t="s">
        <v>358</v>
      </c>
      <c r="D1719" s="89" t="s">
        <v>19</v>
      </c>
      <c r="E1719" s="107" t="s">
        <v>8315</v>
      </c>
      <c r="F1719" s="107" t="s">
        <v>2519</v>
      </c>
      <c r="G1719" s="107">
        <v>2005</v>
      </c>
      <c r="H1719" s="182"/>
      <c r="I1719" s="182"/>
      <c r="J1719" s="107" t="s">
        <v>42</v>
      </c>
      <c r="K1719" s="182" t="s">
        <v>1510</v>
      </c>
      <c r="L1719" s="187" t="s">
        <v>8318</v>
      </c>
      <c r="M1719" s="187" t="s">
        <v>8318</v>
      </c>
      <c r="N1719" s="182" t="s">
        <v>26</v>
      </c>
      <c r="O1719" s="182" t="s">
        <v>1510</v>
      </c>
      <c r="P1719" s="108"/>
      <c r="Q1719" s="108"/>
      <c r="R1719" s="108"/>
      <c r="S1719" s="107" t="s">
        <v>2710</v>
      </c>
    </row>
    <row r="1720" spans="1:19">
      <c r="A1720" s="103">
        <v>1719</v>
      </c>
      <c r="B1720" s="107" t="s">
        <v>357</v>
      </c>
      <c r="C1720" s="184" t="s">
        <v>358</v>
      </c>
      <c r="D1720" s="89" t="s">
        <v>19</v>
      </c>
      <c r="E1720" s="107" t="s">
        <v>8315</v>
      </c>
      <c r="F1720" s="107" t="s">
        <v>2519</v>
      </c>
      <c r="G1720" s="107">
        <v>2005</v>
      </c>
      <c r="H1720" s="182"/>
      <c r="I1720" s="182"/>
      <c r="J1720" s="107" t="s">
        <v>42</v>
      </c>
      <c r="K1720" s="182" t="s">
        <v>1510</v>
      </c>
      <c r="L1720" s="187" t="s">
        <v>8319</v>
      </c>
      <c r="M1720" s="187" t="s">
        <v>8319</v>
      </c>
      <c r="N1720" s="182" t="s">
        <v>26</v>
      </c>
      <c r="O1720" s="182" t="s">
        <v>1510</v>
      </c>
      <c r="P1720" s="108"/>
      <c r="Q1720" s="108"/>
      <c r="R1720" s="108"/>
      <c r="S1720" s="107" t="s">
        <v>2710</v>
      </c>
    </row>
    <row r="1721" spans="1:19">
      <c r="A1721" s="103">
        <v>1720</v>
      </c>
      <c r="B1721" s="107" t="s">
        <v>357</v>
      </c>
      <c r="C1721" s="184" t="s">
        <v>358</v>
      </c>
      <c r="D1721" s="89" t="s">
        <v>19</v>
      </c>
      <c r="E1721" s="107" t="s">
        <v>8315</v>
      </c>
      <c r="F1721" s="107" t="s">
        <v>2519</v>
      </c>
      <c r="G1721" s="107">
        <v>2005</v>
      </c>
      <c r="H1721" s="182"/>
      <c r="I1721" s="182"/>
      <c r="J1721" s="107" t="s">
        <v>42</v>
      </c>
      <c r="K1721" s="182" t="s">
        <v>1510</v>
      </c>
      <c r="L1721" s="187" t="s">
        <v>8320</v>
      </c>
      <c r="M1721" s="187" t="s">
        <v>8320</v>
      </c>
      <c r="N1721" s="182" t="s">
        <v>26</v>
      </c>
      <c r="O1721" s="182" t="s">
        <v>1510</v>
      </c>
      <c r="P1721" s="108"/>
      <c r="Q1721" s="108"/>
      <c r="R1721" s="108"/>
      <c r="S1721" s="107" t="s">
        <v>2710</v>
      </c>
    </row>
    <row r="1722" spans="1:19">
      <c r="A1722" s="103">
        <v>1721</v>
      </c>
      <c r="B1722" s="107" t="s">
        <v>357</v>
      </c>
      <c r="C1722" s="184" t="s">
        <v>358</v>
      </c>
      <c r="D1722" s="89" t="s">
        <v>19</v>
      </c>
      <c r="E1722" s="107" t="s">
        <v>8315</v>
      </c>
      <c r="F1722" s="107" t="s">
        <v>2519</v>
      </c>
      <c r="G1722" s="107">
        <v>2005</v>
      </c>
      <c r="H1722" s="182"/>
      <c r="I1722" s="182"/>
      <c r="J1722" s="107" t="s">
        <v>42</v>
      </c>
      <c r="K1722" s="182" t="s">
        <v>1510</v>
      </c>
      <c r="L1722" s="187" t="s">
        <v>8321</v>
      </c>
      <c r="M1722" s="187" t="s">
        <v>8321</v>
      </c>
      <c r="N1722" s="182" t="s">
        <v>26</v>
      </c>
      <c r="O1722" s="182" t="s">
        <v>1510</v>
      </c>
      <c r="P1722" s="108"/>
      <c r="Q1722" s="108"/>
      <c r="R1722" s="108"/>
      <c r="S1722" s="107" t="s">
        <v>2710</v>
      </c>
    </row>
    <row r="1723" spans="1:19">
      <c r="A1723" s="103">
        <v>1722</v>
      </c>
      <c r="B1723" s="107" t="s">
        <v>357</v>
      </c>
      <c r="C1723" s="184" t="s">
        <v>358</v>
      </c>
      <c r="D1723" s="89" t="s">
        <v>19</v>
      </c>
      <c r="E1723" s="107" t="s">
        <v>2648</v>
      </c>
      <c r="F1723" s="107" t="s">
        <v>2519</v>
      </c>
      <c r="G1723" s="107">
        <v>2006</v>
      </c>
      <c r="H1723" s="182"/>
      <c r="I1723" s="182"/>
      <c r="J1723" s="107" t="s">
        <v>42</v>
      </c>
      <c r="K1723" s="182" t="s">
        <v>1510</v>
      </c>
      <c r="L1723" s="187" t="s">
        <v>8322</v>
      </c>
      <c r="M1723" s="187" t="s">
        <v>8322</v>
      </c>
      <c r="N1723" s="182" t="s">
        <v>26</v>
      </c>
      <c r="O1723" s="182" t="s">
        <v>1510</v>
      </c>
      <c r="P1723" s="108"/>
      <c r="Q1723" s="108"/>
      <c r="R1723" s="108"/>
      <c r="S1723" s="107" t="s">
        <v>2710</v>
      </c>
    </row>
    <row r="1724" spans="1:19">
      <c r="A1724" s="103">
        <v>1723</v>
      </c>
      <c r="B1724" s="107" t="s">
        <v>357</v>
      </c>
      <c r="C1724" s="184" t="s">
        <v>358</v>
      </c>
      <c r="D1724" s="89" t="s">
        <v>19</v>
      </c>
      <c r="E1724" s="107" t="s">
        <v>2648</v>
      </c>
      <c r="F1724" s="107" t="s">
        <v>2519</v>
      </c>
      <c r="G1724" s="107">
        <v>2006</v>
      </c>
      <c r="H1724" s="182"/>
      <c r="I1724" s="182"/>
      <c r="J1724" s="107" t="s">
        <v>42</v>
      </c>
      <c r="K1724" s="182" t="s">
        <v>1510</v>
      </c>
      <c r="L1724" s="187" t="s">
        <v>8323</v>
      </c>
      <c r="M1724" s="187" t="s">
        <v>8323</v>
      </c>
      <c r="N1724" s="182" t="s">
        <v>26</v>
      </c>
      <c r="O1724" s="182" t="s">
        <v>1510</v>
      </c>
      <c r="P1724" s="108"/>
      <c r="Q1724" s="108"/>
      <c r="R1724" s="108"/>
      <c r="S1724" s="107" t="s">
        <v>2710</v>
      </c>
    </row>
    <row r="1725" spans="1:19">
      <c r="A1725" s="103">
        <v>1724</v>
      </c>
      <c r="B1725" s="107" t="s">
        <v>357</v>
      </c>
      <c r="C1725" s="184" t="s">
        <v>358</v>
      </c>
      <c r="D1725" s="89" t="s">
        <v>19</v>
      </c>
      <c r="E1725" s="107" t="s">
        <v>2648</v>
      </c>
      <c r="F1725" s="107" t="s">
        <v>2519</v>
      </c>
      <c r="G1725" s="107">
        <v>2006</v>
      </c>
      <c r="H1725" s="182"/>
      <c r="I1725" s="182"/>
      <c r="J1725" s="107" t="s">
        <v>42</v>
      </c>
      <c r="K1725" s="182" t="s">
        <v>1510</v>
      </c>
      <c r="L1725" s="187" t="s">
        <v>8324</v>
      </c>
      <c r="M1725" s="187" t="s">
        <v>8324</v>
      </c>
      <c r="N1725" s="182" t="s">
        <v>26</v>
      </c>
      <c r="O1725" s="182" t="s">
        <v>1510</v>
      </c>
      <c r="P1725" s="108"/>
      <c r="Q1725" s="108"/>
      <c r="R1725" s="108"/>
      <c r="S1725" s="107" t="s">
        <v>2710</v>
      </c>
    </row>
    <row r="1726" spans="1:19">
      <c r="A1726" s="103">
        <v>1725</v>
      </c>
      <c r="B1726" s="107" t="s">
        <v>357</v>
      </c>
      <c r="C1726" s="184" t="s">
        <v>358</v>
      </c>
      <c r="D1726" s="89" t="s">
        <v>19</v>
      </c>
      <c r="E1726" s="107" t="s">
        <v>2648</v>
      </c>
      <c r="F1726" s="107" t="s">
        <v>2519</v>
      </c>
      <c r="G1726" s="107">
        <v>2006</v>
      </c>
      <c r="H1726" s="182"/>
      <c r="I1726" s="182"/>
      <c r="J1726" s="107" t="s">
        <v>42</v>
      </c>
      <c r="K1726" s="182" t="s">
        <v>1510</v>
      </c>
      <c r="L1726" s="187" t="s">
        <v>8325</v>
      </c>
      <c r="M1726" s="187" t="s">
        <v>8325</v>
      </c>
      <c r="N1726" s="182" t="s">
        <v>26</v>
      </c>
      <c r="O1726" s="182" t="s">
        <v>1510</v>
      </c>
      <c r="P1726" s="108"/>
      <c r="Q1726" s="108"/>
      <c r="R1726" s="108"/>
      <c r="S1726" s="107" t="s">
        <v>2710</v>
      </c>
    </row>
    <row r="1727" spans="1:19">
      <c r="A1727" s="103">
        <v>1726</v>
      </c>
      <c r="B1727" s="107" t="s">
        <v>357</v>
      </c>
      <c r="C1727" s="184" t="s">
        <v>358</v>
      </c>
      <c r="D1727" s="89" t="s">
        <v>19</v>
      </c>
      <c r="E1727" s="107" t="s">
        <v>2648</v>
      </c>
      <c r="F1727" s="107" t="s">
        <v>2519</v>
      </c>
      <c r="G1727" s="107">
        <v>2006</v>
      </c>
      <c r="H1727" s="182"/>
      <c r="I1727" s="182"/>
      <c r="J1727" s="107" t="s">
        <v>42</v>
      </c>
      <c r="K1727" s="182" t="s">
        <v>1510</v>
      </c>
      <c r="L1727" s="187" t="s">
        <v>8326</v>
      </c>
      <c r="M1727" s="187" t="s">
        <v>8326</v>
      </c>
      <c r="N1727" s="182" t="s">
        <v>26</v>
      </c>
      <c r="O1727" s="182" t="s">
        <v>1510</v>
      </c>
      <c r="P1727" s="108"/>
      <c r="Q1727" s="108"/>
      <c r="R1727" s="108"/>
      <c r="S1727" s="107" t="s">
        <v>2710</v>
      </c>
    </row>
    <row r="1728" spans="1:19">
      <c r="A1728" s="103">
        <v>1727</v>
      </c>
      <c r="B1728" s="107" t="s">
        <v>357</v>
      </c>
      <c r="C1728" s="184" t="s">
        <v>358</v>
      </c>
      <c r="D1728" s="89" t="s">
        <v>19</v>
      </c>
      <c r="E1728" s="107" t="s">
        <v>2648</v>
      </c>
      <c r="F1728" s="107" t="s">
        <v>2519</v>
      </c>
      <c r="G1728" s="107">
        <v>2006</v>
      </c>
      <c r="H1728" s="182"/>
      <c r="I1728" s="182"/>
      <c r="J1728" s="107" t="s">
        <v>42</v>
      </c>
      <c r="K1728" s="182" t="s">
        <v>1510</v>
      </c>
      <c r="L1728" s="187" t="s">
        <v>8327</v>
      </c>
      <c r="M1728" s="187" t="s">
        <v>8327</v>
      </c>
      <c r="N1728" s="182" t="s">
        <v>26</v>
      </c>
      <c r="O1728" s="182" t="s">
        <v>1510</v>
      </c>
      <c r="P1728" s="108"/>
      <c r="Q1728" s="108"/>
      <c r="R1728" s="108"/>
      <c r="S1728" s="107" t="s">
        <v>2710</v>
      </c>
    </row>
    <row r="1729" spans="1:19">
      <c r="A1729" s="103">
        <v>1728</v>
      </c>
      <c r="B1729" s="107" t="s">
        <v>357</v>
      </c>
      <c r="C1729" s="184" t="s">
        <v>358</v>
      </c>
      <c r="D1729" s="89" t="s">
        <v>19</v>
      </c>
      <c r="E1729" s="107" t="s">
        <v>2648</v>
      </c>
      <c r="F1729" s="107" t="s">
        <v>2519</v>
      </c>
      <c r="G1729" s="107">
        <v>2007</v>
      </c>
      <c r="H1729" s="182"/>
      <c r="I1729" s="182"/>
      <c r="J1729" s="107" t="s">
        <v>42</v>
      </c>
      <c r="K1729" s="182" t="s">
        <v>1510</v>
      </c>
      <c r="L1729" s="187" t="s">
        <v>8328</v>
      </c>
      <c r="M1729" s="187" t="s">
        <v>8328</v>
      </c>
      <c r="N1729" s="182" t="s">
        <v>26</v>
      </c>
      <c r="O1729" s="182" t="s">
        <v>1510</v>
      </c>
      <c r="P1729" s="108"/>
      <c r="Q1729" s="108"/>
      <c r="R1729" s="108"/>
      <c r="S1729" s="107" t="s">
        <v>2710</v>
      </c>
    </row>
    <row r="1730" spans="1:19">
      <c r="A1730" s="103">
        <v>1729</v>
      </c>
      <c r="B1730" s="107" t="s">
        <v>357</v>
      </c>
      <c r="C1730" s="184" t="s">
        <v>358</v>
      </c>
      <c r="D1730" s="89" t="s">
        <v>19</v>
      </c>
      <c r="E1730" s="107" t="s">
        <v>2648</v>
      </c>
      <c r="F1730" s="107" t="s">
        <v>2519</v>
      </c>
      <c r="G1730" s="107">
        <v>2005</v>
      </c>
      <c r="H1730" s="182"/>
      <c r="I1730" s="182"/>
      <c r="J1730" s="107" t="s">
        <v>42</v>
      </c>
      <c r="K1730" s="182" t="s">
        <v>1510</v>
      </c>
      <c r="L1730" s="187" t="s">
        <v>8329</v>
      </c>
      <c r="M1730" s="187" t="s">
        <v>8329</v>
      </c>
      <c r="N1730" s="182" t="s">
        <v>26</v>
      </c>
      <c r="O1730" s="182" t="s">
        <v>1510</v>
      </c>
      <c r="P1730" s="108"/>
      <c r="Q1730" s="108"/>
      <c r="R1730" s="108"/>
      <c r="S1730" s="107" t="s">
        <v>2710</v>
      </c>
    </row>
    <row r="1731" spans="1:19">
      <c r="A1731" s="103">
        <v>1730</v>
      </c>
      <c r="B1731" s="107" t="s">
        <v>357</v>
      </c>
      <c r="C1731" s="184" t="s">
        <v>358</v>
      </c>
      <c r="D1731" s="89" t="s">
        <v>19</v>
      </c>
      <c r="E1731" s="107" t="s">
        <v>2648</v>
      </c>
      <c r="F1731" s="107" t="s">
        <v>2519</v>
      </c>
      <c r="G1731" s="107">
        <v>2006</v>
      </c>
      <c r="H1731" s="182"/>
      <c r="I1731" s="182"/>
      <c r="J1731" s="107" t="s">
        <v>42</v>
      </c>
      <c r="K1731" s="182" t="s">
        <v>1510</v>
      </c>
      <c r="L1731" s="187" t="s">
        <v>8330</v>
      </c>
      <c r="M1731" s="187" t="s">
        <v>8330</v>
      </c>
      <c r="N1731" s="182" t="s">
        <v>26</v>
      </c>
      <c r="O1731" s="182" t="s">
        <v>1510</v>
      </c>
      <c r="P1731" s="108"/>
      <c r="Q1731" s="108"/>
      <c r="R1731" s="108"/>
      <c r="S1731" s="107" t="s">
        <v>2710</v>
      </c>
    </row>
    <row r="1732" spans="1:19">
      <c r="A1732" s="103">
        <v>1731</v>
      </c>
      <c r="B1732" s="107" t="s">
        <v>357</v>
      </c>
      <c r="C1732" s="184" t="s">
        <v>358</v>
      </c>
      <c r="D1732" s="89" t="s">
        <v>19</v>
      </c>
      <c r="E1732" s="107" t="s">
        <v>2649</v>
      </c>
      <c r="F1732" s="107" t="s">
        <v>2519</v>
      </c>
      <c r="G1732" s="107">
        <v>2005</v>
      </c>
      <c r="H1732" s="182"/>
      <c r="I1732" s="182"/>
      <c r="J1732" s="107" t="s">
        <v>42</v>
      </c>
      <c r="K1732" s="182" t="s">
        <v>1510</v>
      </c>
      <c r="L1732" s="187" t="s">
        <v>8331</v>
      </c>
      <c r="M1732" s="187" t="s">
        <v>8331</v>
      </c>
      <c r="N1732" s="182" t="s">
        <v>26</v>
      </c>
      <c r="O1732" s="182" t="s">
        <v>1510</v>
      </c>
      <c r="P1732" s="108"/>
      <c r="Q1732" s="108"/>
      <c r="R1732" s="108"/>
      <c r="S1732" s="107" t="s">
        <v>2710</v>
      </c>
    </row>
    <row r="1733" spans="1:19">
      <c r="A1733" s="103">
        <v>1732</v>
      </c>
      <c r="B1733" s="107" t="s">
        <v>357</v>
      </c>
      <c r="C1733" s="184" t="s">
        <v>358</v>
      </c>
      <c r="D1733" s="89" t="s">
        <v>19</v>
      </c>
      <c r="E1733" s="107" t="s">
        <v>2649</v>
      </c>
      <c r="F1733" s="107" t="s">
        <v>2519</v>
      </c>
      <c r="G1733" s="107">
        <v>2006</v>
      </c>
      <c r="H1733" s="182"/>
      <c r="I1733" s="182"/>
      <c r="J1733" s="107" t="s">
        <v>42</v>
      </c>
      <c r="K1733" s="182" t="s">
        <v>1510</v>
      </c>
      <c r="L1733" s="187" t="s">
        <v>8332</v>
      </c>
      <c r="M1733" s="187" t="s">
        <v>8332</v>
      </c>
      <c r="N1733" s="182" t="s">
        <v>26</v>
      </c>
      <c r="O1733" s="182" t="s">
        <v>1510</v>
      </c>
      <c r="P1733" s="108"/>
      <c r="Q1733" s="108"/>
      <c r="R1733" s="108"/>
      <c r="S1733" s="107" t="s">
        <v>2710</v>
      </c>
    </row>
    <row r="1734" spans="1:19">
      <c r="A1734" s="103">
        <v>1733</v>
      </c>
      <c r="B1734" s="107" t="s">
        <v>357</v>
      </c>
      <c r="C1734" s="184" t="s">
        <v>358</v>
      </c>
      <c r="D1734" s="89" t="s">
        <v>19</v>
      </c>
      <c r="E1734" s="107" t="s">
        <v>2649</v>
      </c>
      <c r="F1734" s="107" t="s">
        <v>2519</v>
      </c>
      <c r="G1734" s="107">
        <v>2006</v>
      </c>
      <c r="H1734" s="182"/>
      <c r="I1734" s="182"/>
      <c r="J1734" s="107" t="s">
        <v>42</v>
      </c>
      <c r="K1734" s="182" t="s">
        <v>1510</v>
      </c>
      <c r="L1734" s="187" t="s">
        <v>8333</v>
      </c>
      <c r="M1734" s="187" t="s">
        <v>8333</v>
      </c>
      <c r="N1734" s="182" t="s">
        <v>26</v>
      </c>
      <c r="O1734" s="182" t="s">
        <v>1510</v>
      </c>
      <c r="P1734" s="108"/>
      <c r="Q1734" s="108"/>
      <c r="R1734" s="108"/>
      <c r="S1734" s="107" t="s">
        <v>2710</v>
      </c>
    </row>
    <row r="1735" spans="1:19">
      <c r="A1735" s="103">
        <v>1734</v>
      </c>
      <c r="B1735" s="107" t="s">
        <v>357</v>
      </c>
      <c r="C1735" s="184" t="s">
        <v>358</v>
      </c>
      <c r="D1735" s="89" t="s">
        <v>19</v>
      </c>
      <c r="E1735" s="107" t="s">
        <v>2649</v>
      </c>
      <c r="F1735" s="107" t="s">
        <v>2519</v>
      </c>
      <c r="G1735" s="107">
        <v>2006</v>
      </c>
      <c r="H1735" s="182"/>
      <c r="I1735" s="182"/>
      <c r="J1735" s="107" t="s">
        <v>42</v>
      </c>
      <c r="K1735" s="182" t="s">
        <v>1510</v>
      </c>
      <c r="L1735" s="187" t="s">
        <v>8334</v>
      </c>
      <c r="M1735" s="187" t="s">
        <v>8334</v>
      </c>
      <c r="N1735" s="182" t="s">
        <v>26</v>
      </c>
      <c r="O1735" s="182" t="s">
        <v>1510</v>
      </c>
      <c r="P1735" s="108"/>
      <c r="Q1735" s="108"/>
      <c r="R1735" s="108"/>
      <c r="S1735" s="107" t="s">
        <v>2710</v>
      </c>
    </row>
    <row r="1736" spans="1:19">
      <c r="A1736" s="103">
        <v>1735</v>
      </c>
      <c r="B1736" s="107" t="s">
        <v>357</v>
      </c>
      <c r="C1736" s="184" t="s">
        <v>358</v>
      </c>
      <c r="D1736" s="89" t="s">
        <v>19</v>
      </c>
      <c r="E1736" s="107" t="s">
        <v>8335</v>
      </c>
      <c r="F1736" s="107" t="s">
        <v>2519</v>
      </c>
      <c r="G1736" s="107">
        <v>2007</v>
      </c>
      <c r="H1736" s="182"/>
      <c r="I1736" s="182"/>
      <c r="J1736" s="107" t="s">
        <v>42</v>
      </c>
      <c r="K1736" s="182" t="s">
        <v>1510</v>
      </c>
      <c r="L1736" s="187" t="s">
        <v>8336</v>
      </c>
      <c r="M1736" s="187" t="s">
        <v>8336</v>
      </c>
      <c r="N1736" s="182" t="s">
        <v>26</v>
      </c>
      <c r="O1736" s="182" t="s">
        <v>1510</v>
      </c>
      <c r="P1736" s="108"/>
      <c r="Q1736" s="108"/>
      <c r="R1736" s="108"/>
      <c r="S1736" s="107" t="s">
        <v>2710</v>
      </c>
    </row>
    <row r="1737" spans="1:19">
      <c r="A1737" s="103">
        <v>1736</v>
      </c>
      <c r="B1737" s="107" t="s">
        <v>357</v>
      </c>
      <c r="C1737" s="184" t="s">
        <v>358</v>
      </c>
      <c r="D1737" s="89" t="s">
        <v>19</v>
      </c>
      <c r="E1737" s="107" t="s">
        <v>8337</v>
      </c>
      <c r="F1737" s="107" t="s">
        <v>2519</v>
      </c>
      <c r="G1737" s="107">
        <v>2007</v>
      </c>
      <c r="H1737" s="182"/>
      <c r="I1737" s="182"/>
      <c r="J1737" s="107" t="s">
        <v>42</v>
      </c>
      <c r="K1737" s="182" t="s">
        <v>1510</v>
      </c>
      <c r="L1737" s="187" t="s">
        <v>8338</v>
      </c>
      <c r="M1737" s="187" t="s">
        <v>8338</v>
      </c>
      <c r="N1737" s="182" t="s">
        <v>26</v>
      </c>
      <c r="O1737" s="182" t="s">
        <v>1510</v>
      </c>
      <c r="P1737" s="108"/>
      <c r="Q1737" s="108"/>
      <c r="R1737" s="108"/>
      <c r="S1737" s="107" t="s">
        <v>2710</v>
      </c>
    </row>
    <row r="1738" spans="1:19">
      <c r="A1738" s="103">
        <v>1737</v>
      </c>
      <c r="B1738" s="107" t="s">
        <v>357</v>
      </c>
      <c r="C1738" s="184" t="s">
        <v>358</v>
      </c>
      <c r="D1738" s="89" t="s">
        <v>19</v>
      </c>
      <c r="E1738" s="107" t="s">
        <v>8339</v>
      </c>
      <c r="F1738" s="107" t="s">
        <v>2519</v>
      </c>
      <c r="G1738" s="107">
        <v>2007</v>
      </c>
      <c r="H1738" s="182"/>
      <c r="I1738" s="182"/>
      <c r="J1738" s="107" t="s">
        <v>42</v>
      </c>
      <c r="K1738" s="182" t="s">
        <v>1510</v>
      </c>
      <c r="L1738" s="187" t="s">
        <v>8340</v>
      </c>
      <c r="M1738" s="187" t="s">
        <v>8340</v>
      </c>
      <c r="N1738" s="182" t="s">
        <v>26</v>
      </c>
      <c r="O1738" s="182" t="s">
        <v>1510</v>
      </c>
      <c r="P1738" s="108"/>
      <c r="Q1738" s="108"/>
      <c r="R1738" s="108"/>
      <c r="S1738" s="107" t="s">
        <v>2710</v>
      </c>
    </row>
    <row r="1739" spans="1:19">
      <c r="A1739" s="103">
        <v>1738</v>
      </c>
      <c r="B1739" s="107" t="s">
        <v>357</v>
      </c>
      <c r="C1739" s="184" t="s">
        <v>358</v>
      </c>
      <c r="D1739" s="89" t="s">
        <v>19</v>
      </c>
      <c r="E1739" s="107" t="s">
        <v>8339</v>
      </c>
      <c r="F1739" s="107" t="s">
        <v>2519</v>
      </c>
      <c r="G1739" s="107">
        <v>2007</v>
      </c>
      <c r="H1739" s="182"/>
      <c r="I1739" s="182"/>
      <c r="J1739" s="107" t="s">
        <v>42</v>
      </c>
      <c r="K1739" s="182" t="s">
        <v>1510</v>
      </c>
      <c r="L1739" s="187" t="s">
        <v>8341</v>
      </c>
      <c r="M1739" s="187" t="s">
        <v>8341</v>
      </c>
      <c r="N1739" s="182" t="s">
        <v>26</v>
      </c>
      <c r="O1739" s="182" t="s">
        <v>1510</v>
      </c>
      <c r="P1739" s="108"/>
      <c r="Q1739" s="108"/>
      <c r="R1739" s="108"/>
      <c r="S1739" s="107" t="s">
        <v>2710</v>
      </c>
    </row>
    <row r="1740" spans="1:19">
      <c r="A1740" s="103">
        <v>1739</v>
      </c>
      <c r="B1740" s="107" t="s">
        <v>357</v>
      </c>
      <c r="C1740" s="184" t="s">
        <v>358</v>
      </c>
      <c r="D1740" s="89" t="s">
        <v>19</v>
      </c>
      <c r="E1740" s="107" t="s">
        <v>8342</v>
      </c>
      <c r="F1740" s="107" t="s">
        <v>2519</v>
      </c>
      <c r="G1740" s="107">
        <v>2007</v>
      </c>
      <c r="H1740" s="182"/>
      <c r="I1740" s="182"/>
      <c r="J1740" s="107" t="s">
        <v>42</v>
      </c>
      <c r="K1740" s="182" t="s">
        <v>1510</v>
      </c>
      <c r="L1740" s="187" t="s">
        <v>8343</v>
      </c>
      <c r="M1740" s="187" t="s">
        <v>8343</v>
      </c>
      <c r="N1740" s="182" t="s">
        <v>26</v>
      </c>
      <c r="O1740" s="182" t="s">
        <v>1510</v>
      </c>
      <c r="P1740" s="108"/>
      <c r="Q1740" s="108"/>
      <c r="R1740" s="108"/>
      <c r="S1740" s="107" t="s">
        <v>2710</v>
      </c>
    </row>
    <row r="1741" spans="1:19">
      <c r="A1741" s="103">
        <v>1740</v>
      </c>
      <c r="B1741" s="107" t="s">
        <v>357</v>
      </c>
      <c r="C1741" s="184" t="s">
        <v>358</v>
      </c>
      <c r="D1741" s="89" t="s">
        <v>19</v>
      </c>
      <c r="E1741" s="107" t="s">
        <v>2650</v>
      </c>
      <c r="F1741" s="107" t="s">
        <v>2519</v>
      </c>
      <c r="G1741" s="107">
        <v>2006</v>
      </c>
      <c r="H1741" s="182"/>
      <c r="I1741" s="182"/>
      <c r="J1741" s="107" t="s">
        <v>42</v>
      </c>
      <c r="K1741" s="182" t="s">
        <v>1510</v>
      </c>
      <c r="L1741" s="187" t="s">
        <v>8344</v>
      </c>
      <c r="M1741" s="187" t="s">
        <v>8344</v>
      </c>
      <c r="N1741" s="182" t="s">
        <v>26</v>
      </c>
      <c r="O1741" s="182" t="s">
        <v>1510</v>
      </c>
      <c r="P1741" s="108"/>
      <c r="Q1741" s="108"/>
      <c r="R1741" s="108"/>
      <c r="S1741" s="107" t="s">
        <v>2710</v>
      </c>
    </row>
    <row r="1742" spans="1:19">
      <c r="A1742" s="103">
        <v>1741</v>
      </c>
      <c r="B1742" s="107" t="s">
        <v>357</v>
      </c>
      <c r="C1742" s="184" t="s">
        <v>358</v>
      </c>
      <c r="D1742" s="89" t="s">
        <v>19</v>
      </c>
      <c r="E1742" s="107" t="s">
        <v>2650</v>
      </c>
      <c r="F1742" s="107" t="s">
        <v>2519</v>
      </c>
      <c r="G1742" s="107">
        <v>2006</v>
      </c>
      <c r="H1742" s="182"/>
      <c r="I1742" s="182"/>
      <c r="J1742" s="107" t="s">
        <v>42</v>
      </c>
      <c r="K1742" s="182" t="s">
        <v>1510</v>
      </c>
      <c r="L1742" s="187" t="s">
        <v>8345</v>
      </c>
      <c r="M1742" s="187" t="s">
        <v>8345</v>
      </c>
      <c r="N1742" s="182" t="s">
        <v>26</v>
      </c>
      <c r="O1742" s="182" t="s">
        <v>1510</v>
      </c>
      <c r="P1742" s="108"/>
      <c r="Q1742" s="108"/>
      <c r="R1742" s="108"/>
      <c r="S1742" s="107" t="s">
        <v>2710</v>
      </c>
    </row>
    <row r="1743" spans="1:19">
      <c r="A1743" s="103">
        <v>1742</v>
      </c>
      <c r="B1743" s="107" t="s">
        <v>357</v>
      </c>
      <c r="C1743" s="184" t="s">
        <v>358</v>
      </c>
      <c r="D1743" s="89" t="s">
        <v>19</v>
      </c>
      <c r="E1743" s="107" t="s">
        <v>2650</v>
      </c>
      <c r="F1743" s="107" t="s">
        <v>2519</v>
      </c>
      <c r="G1743" s="107">
        <v>2006</v>
      </c>
      <c r="H1743" s="182"/>
      <c r="I1743" s="182"/>
      <c r="J1743" s="107" t="s">
        <v>42</v>
      </c>
      <c r="K1743" s="182" t="s">
        <v>1510</v>
      </c>
      <c r="L1743" s="187" t="s">
        <v>8346</v>
      </c>
      <c r="M1743" s="187" t="s">
        <v>8346</v>
      </c>
      <c r="N1743" s="182" t="s">
        <v>26</v>
      </c>
      <c r="O1743" s="182" t="s">
        <v>1510</v>
      </c>
      <c r="P1743" s="108"/>
      <c r="Q1743" s="108"/>
      <c r="R1743" s="108"/>
      <c r="S1743" s="107" t="s">
        <v>2710</v>
      </c>
    </row>
    <row r="1744" spans="1:19">
      <c r="A1744" s="103">
        <v>1743</v>
      </c>
      <c r="B1744" s="107" t="s">
        <v>357</v>
      </c>
      <c r="C1744" s="184" t="s">
        <v>358</v>
      </c>
      <c r="D1744" s="89" t="s">
        <v>19</v>
      </c>
      <c r="E1744" s="107" t="s">
        <v>2650</v>
      </c>
      <c r="F1744" s="107" t="s">
        <v>2519</v>
      </c>
      <c r="G1744" s="107">
        <v>2006</v>
      </c>
      <c r="H1744" s="182"/>
      <c r="I1744" s="182"/>
      <c r="J1744" s="107" t="s">
        <v>42</v>
      </c>
      <c r="K1744" s="182" t="s">
        <v>1510</v>
      </c>
      <c r="L1744" s="187" t="s">
        <v>8347</v>
      </c>
      <c r="M1744" s="187" t="s">
        <v>8347</v>
      </c>
      <c r="N1744" s="182" t="s">
        <v>26</v>
      </c>
      <c r="O1744" s="182" t="s">
        <v>1510</v>
      </c>
      <c r="P1744" s="108"/>
      <c r="Q1744" s="108"/>
      <c r="R1744" s="108"/>
      <c r="S1744" s="107" t="s">
        <v>2710</v>
      </c>
    </row>
    <row r="1745" spans="1:19">
      <c r="A1745" s="103">
        <v>1744</v>
      </c>
      <c r="B1745" s="107" t="s">
        <v>357</v>
      </c>
      <c r="C1745" s="184" t="s">
        <v>358</v>
      </c>
      <c r="D1745" s="89" t="s">
        <v>19</v>
      </c>
      <c r="E1745" s="107" t="s">
        <v>2650</v>
      </c>
      <c r="F1745" s="107" t="s">
        <v>2519</v>
      </c>
      <c r="G1745" s="107">
        <v>2006</v>
      </c>
      <c r="H1745" s="182"/>
      <c r="I1745" s="182"/>
      <c r="J1745" s="107" t="s">
        <v>42</v>
      </c>
      <c r="K1745" s="182" t="s">
        <v>1510</v>
      </c>
      <c r="L1745" s="187" t="s">
        <v>8348</v>
      </c>
      <c r="M1745" s="187" t="s">
        <v>8348</v>
      </c>
      <c r="N1745" s="182" t="s">
        <v>26</v>
      </c>
      <c r="O1745" s="182" t="s">
        <v>1510</v>
      </c>
      <c r="P1745" s="108"/>
      <c r="Q1745" s="108"/>
      <c r="R1745" s="108"/>
      <c r="S1745" s="107" t="s">
        <v>2710</v>
      </c>
    </row>
    <row r="1746" spans="1:19">
      <c r="A1746" s="103">
        <v>1745</v>
      </c>
      <c r="B1746" s="107" t="s">
        <v>357</v>
      </c>
      <c r="C1746" s="184" t="s">
        <v>358</v>
      </c>
      <c r="D1746" s="89" t="s">
        <v>19</v>
      </c>
      <c r="E1746" s="107" t="s">
        <v>2650</v>
      </c>
      <c r="F1746" s="107" t="s">
        <v>2519</v>
      </c>
      <c r="G1746" s="107">
        <v>2006</v>
      </c>
      <c r="H1746" s="182"/>
      <c r="I1746" s="182"/>
      <c r="J1746" s="107" t="s">
        <v>42</v>
      </c>
      <c r="K1746" s="182" t="s">
        <v>1510</v>
      </c>
      <c r="L1746" s="187" t="s">
        <v>8349</v>
      </c>
      <c r="M1746" s="187" t="s">
        <v>8349</v>
      </c>
      <c r="N1746" s="182" t="s">
        <v>26</v>
      </c>
      <c r="O1746" s="182" t="s">
        <v>1510</v>
      </c>
      <c r="P1746" s="108"/>
      <c r="Q1746" s="108"/>
      <c r="R1746" s="108"/>
      <c r="S1746" s="107" t="s">
        <v>2710</v>
      </c>
    </row>
    <row r="1747" spans="1:19">
      <c r="A1747" s="103">
        <v>1746</v>
      </c>
      <c r="B1747" s="107" t="s">
        <v>357</v>
      </c>
      <c r="C1747" s="184" t="s">
        <v>358</v>
      </c>
      <c r="D1747" s="89" t="s">
        <v>19</v>
      </c>
      <c r="E1747" s="107" t="s">
        <v>2650</v>
      </c>
      <c r="F1747" s="107" t="s">
        <v>2519</v>
      </c>
      <c r="G1747" s="107">
        <v>2006</v>
      </c>
      <c r="H1747" s="182"/>
      <c r="I1747" s="182"/>
      <c r="J1747" s="107" t="s">
        <v>42</v>
      </c>
      <c r="K1747" s="182" t="s">
        <v>1510</v>
      </c>
      <c r="L1747" s="187" t="s">
        <v>8350</v>
      </c>
      <c r="M1747" s="187" t="s">
        <v>8350</v>
      </c>
      <c r="N1747" s="182" t="s">
        <v>26</v>
      </c>
      <c r="O1747" s="182" t="s">
        <v>1510</v>
      </c>
      <c r="P1747" s="108"/>
      <c r="Q1747" s="108"/>
      <c r="R1747" s="108"/>
      <c r="S1747" s="107" t="s">
        <v>2710</v>
      </c>
    </row>
    <row r="1748" spans="1:19">
      <c r="A1748" s="103">
        <v>1747</v>
      </c>
      <c r="B1748" s="107" t="s">
        <v>357</v>
      </c>
      <c r="C1748" s="184" t="s">
        <v>358</v>
      </c>
      <c r="D1748" s="89" t="s">
        <v>19</v>
      </c>
      <c r="E1748" s="107" t="s">
        <v>2650</v>
      </c>
      <c r="F1748" s="107" t="s">
        <v>2519</v>
      </c>
      <c r="G1748" s="107">
        <v>2006</v>
      </c>
      <c r="H1748" s="182"/>
      <c r="I1748" s="182"/>
      <c r="J1748" s="107" t="s">
        <v>42</v>
      </c>
      <c r="K1748" s="182" t="s">
        <v>1510</v>
      </c>
      <c r="L1748" s="187" t="s">
        <v>8351</v>
      </c>
      <c r="M1748" s="187" t="s">
        <v>8351</v>
      </c>
      <c r="N1748" s="182" t="s">
        <v>26</v>
      </c>
      <c r="O1748" s="182" t="s">
        <v>1510</v>
      </c>
      <c r="P1748" s="108"/>
      <c r="Q1748" s="108"/>
      <c r="R1748" s="108"/>
      <c r="S1748" s="107" t="s">
        <v>2710</v>
      </c>
    </row>
    <row r="1749" spans="1:19">
      <c r="A1749" s="103">
        <v>1748</v>
      </c>
      <c r="B1749" s="107" t="s">
        <v>357</v>
      </c>
      <c r="C1749" s="184" t="s">
        <v>358</v>
      </c>
      <c r="D1749" s="89" t="s">
        <v>19</v>
      </c>
      <c r="E1749" s="107" t="s">
        <v>2650</v>
      </c>
      <c r="F1749" s="107" t="s">
        <v>2519</v>
      </c>
      <c r="G1749" s="107">
        <v>2006</v>
      </c>
      <c r="H1749" s="182"/>
      <c r="I1749" s="182"/>
      <c r="J1749" s="107" t="s">
        <v>42</v>
      </c>
      <c r="K1749" s="182" t="s">
        <v>1510</v>
      </c>
      <c r="L1749" s="187" t="s">
        <v>8352</v>
      </c>
      <c r="M1749" s="187" t="s">
        <v>8352</v>
      </c>
      <c r="N1749" s="182" t="s">
        <v>26</v>
      </c>
      <c r="O1749" s="182" t="s">
        <v>1510</v>
      </c>
      <c r="P1749" s="108"/>
      <c r="Q1749" s="108"/>
      <c r="R1749" s="108"/>
      <c r="S1749" s="107" t="s">
        <v>2710</v>
      </c>
    </row>
    <row r="1750" spans="1:19">
      <c r="A1750" s="103">
        <v>1749</v>
      </c>
      <c r="B1750" s="107" t="s">
        <v>357</v>
      </c>
      <c r="C1750" s="184" t="s">
        <v>358</v>
      </c>
      <c r="D1750" s="89" t="s">
        <v>19</v>
      </c>
      <c r="E1750" s="107" t="s">
        <v>2650</v>
      </c>
      <c r="F1750" s="107" t="s">
        <v>2519</v>
      </c>
      <c r="G1750" s="107">
        <v>2006</v>
      </c>
      <c r="H1750" s="182"/>
      <c r="I1750" s="182"/>
      <c r="J1750" s="107" t="s">
        <v>42</v>
      </c>
      <c r="K1750" s="182" t="s">
        <v>1510</v>
      </c>
      <c r="L1750" s="187" t="s">
        <v>8353</v>
      </c>
      <c r="M1750" s="187" t="s">
        <v>8353</v>
      </c>
      <c r="N1750" s="182" t="s">
        <v>26</v>
      </c>
      <c r="O1750" s="182" t="s">
        <v>1510</v>
      </c>
      <c r="P1750" s="108"/>
      <c r="Q1750" s="108"/>
      <c r="R1750" s="108"/>
      <c r="S1750" s="107" t="s">
        <v>2710</v>
      </c>
    </row>
    <row r="1751" spans="1:19">
      <c r="A1751" s="103">
        <v>1750</v>
      </c>
      <c r="B1751" s="107" t="s">
        <v>357</v>
      </c>
      <c r="C1751" s="184" t="s">
        <v>358</v>
      </c>
      <c r="D1751" s="89" t="s">
        <v>19</v>
      </c>
      <c r="E1751" s="107" t="s">
        <v>2650</v>
      </c>
      <c r="F1751" s="107" t="s">
        <v>2519</v>
      </c>
      <c r="G1751" s="107">
        <v>2006</v>
      </c>
      <c r="H1751" s="182"/>
      <c r="I1751" s="182"/>
      <c r="J1751" s="107" t="s">
        <v>42</v>
      </c>
      <c r="K1751" s="182" t="s">
        <v>1510</v>
      </c>
      <c r="L1751" s="187" t="s">
        <v>8354</v>
      </c>
      <c r="M1751" s="187" t="s">
        <v>8354</v>
      </c>
      <c r="N1751" s="182" t="s">
        <v>26</v>
      </c>
      <c r="O1751" s="182" t="s">
        <v>1510</v>
      </c>
      <c r="P1751" s="108"/>
      <c r="Q1751" s="108"/>
      <c r="R1751" s="108"/>
      <c r="S1751" s="107" t="s">
        <v>2710</v>
      </c>
    </row>
    <row r="1752" spans="1:19">
      <c r="A1752" s="103">
        <v>1751</v>
      </c>
      <c r="B1752" s="107" t="s">
        <v>357</v>
      </c>
      <c r="C1752" s="184" t="s">
        <v>358</v>
      </c>
      <c r="D1752" s="89" t="s">
        <v>19</v>
      </c>
      <c r="E1752" s="107" t="s">
        <v>2650</v>
      </c>
      <c r="F1752" s="107" t="s">
        <v>2519</v>
      </c>
      <c r="G1752" s="107">
        <v>2006</v>
      </c>
      <c r="H1752" s="182"/>
      <c r="I1752" s="182"/>
      <c r="J1752" s="107" t="s">
        <v>42</v>
      </c>
      <c r="K1752" s="182" t="s">
        <v>1510</v>
      </c>
      <c r="L1752" s="187" t="s">
        <v>8355</v>
      </c>
      <c r="M1752" s="187" t="s">
        <v>8355</v>
      </c>
      <c r="N1752" s="182" t="s">
        <v>26</v>
      </c>
      <c r="O1752" s="182" t="s">
        <v>1510</v>
      </c>
      <c r="P1752" s="108"/>
      <c r="Q1752" s="108"/>
      <c r="R1752" s="108"/>
      <c r="S1752" s="107" t="s">
        <v>2710</v>
      </c>
    </row>
    <row r="1753" spans="1:19">
      <c r="A1753" s="103">
        <v>1752</v>
      </c>
      <c r="B1753" s="107" t="s">
        <v>357</v>
      </c>
      <c r="C1753" s="184" t="s">
        <v>358</v>
      </c>
      <c r="D1753" s="89" t="s">
        <v>19</v>
      </c>
      <c r="E1753" s="107" t="s">
        <v>2650</v>
      </c>
      <c r="F1753" s="107" t="s">
        <v>2519</v>
      </c>
      <c r="G1753" s="107">
        <v>2006</v>
      </c>
      <c r="H1753" s="182"/>
      <c r="I1753" s="182"/>
      <c r="J1753" s="107" t="s">
        <v>42</v>
      </c>
      <c r="K1753" s="182" t="s">
        <v>1510</v>
      </c>
      <c r="L1753" s="187" t="s">
        <v>8356</v>
      </c>
      <c r="M1753" s="187" t="s">
        <v>8356</v>
      </c>
      <c r="N1753" s="182" t="s">
        <v>26</v>
      </c>
      <c r="O1753" s="182" t="s">
        <v>1510</v>
      </c>
      <c r="P1753" s="108"/>
      <c r="Q1753" s="108"/>
      <c r="R1753" s="108"/>
      <c r="S1753" s="107" t="s">
        <v>2710</v>
      </c>
    </row>
    <row r="1754" spans="1:19">
      <c r="A1754" s="103">
        <v>1753</v>
      </c>
      <c r="B1754" s="107" t="s">
        <v>357</v>
      </c>
      <c r="C1754" s="184" t="s">
        <v>358</v>
      </c>
      <c r="D1754" s="89" t="s">
        <v>19</v>
      </c>
      <c r="E1754" s="107" t="s">
        <v>2650</v>
      </c>
      <c r="F1754" s="107" t="s">
        <v>2519</v>
      </c>
      <c r="G1754" s="107">
        <v>2006</v>
      </c>
      <c r="H1754" s="182"/>
      <c r="I1754" s="182"/>
      <c r="J1754" s="107" t="s">
        <v>42</v>
      </c>
      <c r="K1754" s="182" t="s">
        <v>1510</v>
      </c>
      <c r="L1754" s="187" t="s">
        <v>8357</v>
      </c>
      <c r="M1754" s="187" t="s">
        <v>8357</v>
      </c>
      <c r="N1754" s="182" t="s">
        <v>26</v>
      </c>
      <c r="O1754" s="182" t="s">
        <v>1510</v>
      </c>
      <c r="P1754" s="108"/>
      <c r="Q1754" s="108"/>
      <c r="R1754" s="108"/>
      <c r="S1754" s="107" t="s">
        <v>2710</v>
      </c>
    </row>
    <row r="1755" spans="1:19">
      <c r="A1755" s="103">
        <v>1754</v>
      </c>
      <c r="B1755" s="107" t="s">
        <v>357</v>
      </c>
      <c r="C1755" s="184" t="s">
        <v>358</v>
      </c>
      <c r="D1755" s="89" t="s">
        <v>19</v>
      </c>
      <c r="E1755" s="107" t="s">
        <v>2650</v>
      </c>
      <c r="F1755" s="107" t="s">
        <v>2519</v>
      </c>
      <c r="G1755" s="107">
        <v>2006</v>
      </c>
      <c r="H1755" s="182"/>
      <c r="I1755" s="182"/>
      <c r="J1755" s="107" t="s">
        <v>42</v>
      </c>
      <c r="K1755" s="182" t="s">
        <v>1510</v>
      </c>
      <c r="L1755" s="187" t="s">
        <v>8358</v>
      </c>
      <c r="M1755" s="187" t="s">
        <v>8358</v>
      </c>
      <c r="N1755" s="182" t="s">
        <v>26</v>
      </c>
      <c r="O1755" s="182" t="s">
        <v>1510</v>
      </c>
      <c r="P1755" s="108"/>
      <c r="Q1755" s="108"/>
      <c r="R1755" s="108"/>
      <c r="S1755" s="107" t="s">
        <v>2710</v>
      </c>
    </row>
    <row r="1756" spans="1:19">
      <c r="A1756" s="103">
        <v>1755</v>
      </c>
      <c r="B1756" s="107" t="s">
        <v>357</v>
      </c>
      <c r="C1756" s="184" t="s">
        <v>358</v>
      </c>
      <c r="D1756" s="89" t="s">
        <v>19</v>
      </c>
      <c r="E1756" s="107" t="s">
        <v>2650</v>
      </c>
      <c r="F1756" s="107" t="s">
        <v>2519</v>
      </c>
      <c r="G1756" s="107">
        <v>2006</v>
      </c>
      <c r="H1756" s="182"/>
      <c r="I1756" s="182"/>
      <c r="J1756" s="107" t="s">
        <v>42</v>
      </c>
      <c r="K1756" s="182" t="s">
        <v>1510</v>
      </c>
      <c r="L1756" s="187" t="s">
        <v>8359</v>
      </c>
      <c r="M1756" s="187" t="s">
        <v>8359</v>
      </c>
      <c r="N1756" s="182" t="s">
        <v>26</v>
      </c>
      <c r="O1756" s="182" t="s">
        <v>1510</v>
      </c>
      <c r="P1756" s="108"/>
      <c r="Q1756" s="108"/>
      <c r="R1756" s="108"/>
      <c r="S1756" s="107" t="s">
        <v>2710</v>
      </c>
    </row>
    <row r="1757" spans="1:19">
      <c r="A1757" s="103">
        <v>1756</v>
      </c>
      <c r="B1757" s="107" t="s">
        <v>357</v>
      </c>
      <c r="C1757" s="184" t="s">
        <v>358</v>
      </c>
      <c r="D1757" s="89" t="s">
        <v>19</v>
      </c>
      <c r="E1757" s="107" t="s">
        <v>2650</v>
      </c>
      <c r="F1757" s="107" t="s">
        <v>2519</v>
      </c>
      <c r="G1757" s="107">
        <v>2006</v>
      </c>
      <c r="H1757" s="182"/>
      <c r="I1757" s="182"/>
      <c r="J1757" s="107" t="s">
        <v>42</v>
      </c>
      <c r="K1757" s="182" t="s">
        <v>1510</v>
      </c>
      <c r="L1757" s="187" t="s">
        <v>8360</v>
      </c>
      <c r="M1757" s="187" t="s">
        <v>8360</v>
      </c>
      <c r="N1757" s="182" t="s">
        <v>26</v>
      </c>
      <c r="O1757" s="182" t="s">
        <v>1510</v>
      </c>
      <c r="P1757" s="108"/>
      <c r="Q1757" s="108"/>
      <c r="R1757" s="108"/>
      <c r="S1757" s="107" t="s">
        <v>2710</v>
      </c>
    </row>
    <row r="1758" spans="1:19">
      <c r="A1758" s="103">
        <v>1757</v>
      </c>
      <c r="B1758" s="107" t="s">
        <v>357</v>
      </c>
      <c r="C1758" s="184" t="s">
        <v>358</v>
      </c>
      <c r="D1758" s="89" t="s">
        <v>19</v>
      </c>
      <c r="E1758" s="107" t="s">
        <v>2650</v>
      </c>
      <c r="F1758" s="107" t="s">
        <v>2519</v>
      </c>
      <c r="G1758" s="107">
        <v>2006</v>
      </c>
      <c r="H1758" s="182"/>
      <c r="I1758" s="182"/>
      <c r="J1758" s="107" t="s">
        <v>42</v>
      </c>
      <c r="K1758" s="182" t="s">
        <v>1510</v>
      </c>
      <c r="L1758" s="187" t="s">
        <v>8361</v>
      </c>
      <c r="M1758" s="187" t="s">
        <v>8361</v>
      </c>
      <c r="N1758" s="182" t="s">
        <v>26</v>
      </c>
      <c r="O1758" s="182" t="s">
        <v>1510</v>
      </c>
      <c r="P1758" s="108"/>
      <c r="Q1758" s="108"/>
      <c r="R1758" s="108"/>
      <c r="S1758" s="107" t="s">
        <v>2710</v>
      </c>
    </row>
    <row r="1759" spans="1:19">
      <c r="A1759" s="103">
        <v>1758</v>
      </c>
      <c r="B1759" s="107" t="s">
        <v>357</v>
      </c>
      <c r="C1759" s="184" t="s">
        <v>358</v>
      </c>
      <c r="D1759" s="89" t="s">
        <v>19</v>
      </c>
      <c r="E1759" s="107" t="s">
        <v>2650</v>
      </c>
      <c r="F1759" s="107" t="s">
        <v>2519</v>
      </c>
      <c r="G1759" s="107">
        <v>2006</v>
      </c>
      <c r="H1759" s="182"/>
      <c r="I1759" s="182"/>
      <c r="J1759" s="107" t="s">
        <v>42</v>
      </c>
      <c r="K1759" s="182" t="s">
        <v>1510</v>
      </c>
      <c r="L1759" s="187" t="s">
        <v>8362</v>
      </c>
      <c r="M1759" s="187" t="s">
        <v>8362</v>
      </c>
      <c r="N1759" s="182" t="s">
        <v>26</v>
      </c>
      <c r="O1759" s="182" t="s">
        <v>1510</v>
      </c>
      <c r="P1759" s="108"/>
      <c r="Q1759" s="108"/>
      <c r="R1759" s="108"/>
      <c r="S1759" s="107" t="s">
        <v>2710</v>
      </c>
    </row>
    <row r="1760" spans="1:19">
      <c r="A1760" s="103">
        <v>1759</v>
      </c>
      <c r="B1760" s="107" t="s">
        <v>357</v>
      </c>
      <c r="C1760" s="184" t="s">
        <v>358</v>
      </c>
      <c r="D1760" s="89" t="s">
        <v>19</v>
      </c>
      <c r="E1760" s="107" t="s">
        <v>2650</v>
      </c>
      <c r="F1760" s="107" t="s">
        <v>2519</v>
      </c>
      <c r="G1760" s="107">
        <v>2006</v>
      </c>
      <c r="H1760" s="182"/>
      <c r="I1760" s="182"/>
      <c r="J1760" s="107" t="s">
        <v>42</v>
      </c>
      <c r="K1760" s="182" t="s">
        <v>1510</v>
      </c>
      <c r="L1760" s="187" t="s">
        <v>8363</v>
      </c>
      <c r="M1760" s="187" t="s">
        <v>8363</v>
      </c>
      <c r="N1760" s="182" t="s">
        <v>26</v>
      </c>
      <c r="O1760" s="182" t="s">
        <v>1510</v>
      </c>
      <c r="P1760" s="108"/>
      <c r="Q1760" s="108"/>
      <c r="R1760" s="108"/>
      <c r="S1760" s="107" t="s">
        <v>2710</v>
      </c>
    </row>
    <row r="1761" spans="1:19">
      <c r="A1761" s="103">
        <v>1760</v>
      </c>
      <c r="B1761" s="107" t="s">
        <v>357</v>
      </c>
      <c r="C1761" s="184" t="s">
        <v>358</v>
      </c>
      <c r="D1761" s="89" t="s">
        <v>19</v>
      </c>
      <c r="E1761" s="107" t="s">
        <v>2650</v>
      </c>
      <c r="F1761" s="107" t="s">
        <v>2519</v>
      </c>
      <c r="G1761" s="107">
        <v>2006</v>
      </c>
      <c r="H1761" s="182"/>
      <c r="I1761" s="182"/>
      <c r="J1761" s="107" t="s">
        <v>42</v>
      </c>
      <c r="K1761" s="182" t="s">
        <v>1510</v>
      </c>
      <c r="L1761" s="187" t="s">
        <v>8364</v>
      </c>
      <c r="M1761" s="187" t="s">
        <v>8364</v>
      </c>
      <c r="N1761" s="182" t="s">
        <v>26</v>
      </c>
      <c r="O1761" s="182" t="s">
        <v>1510</v>
      </c>
      <c r="P1761" s="108"/>
      <c r="Q1761" s="108"/>
      <c r="R1761" s="108"/>
      <c r="S1761" s="107" t="s">
        <v>2710</v>
      </c>
    </row>
    <row r="1762" spans="1:19">
      <c r="A1762" s="103">
        <v>1761</v>
      </c>
      <c r="B1762" s="107" t="s">
        <v>357</v>
      </c>
      <c r="C1762" s="184" t="s">
        <v>358</v>
      </c>
      <c r="D1762" s="89" t="s">
        <v>19</v>
      </c>
      <c r="E1762" s="107" t="s">
        <v>2650</v>
      </c>
      <c r="F1762" s="107" t="s">
        <v>2519</v>
      </c>
      <c r="G1762" s="107">
        <v>2006</v>
      </c>
      <c r="H1762" s="182"/>
      <c r="I1762" s="182"/>
      <c r="J1762" s="107" t="s">
        <v>42</v>
      </c>
      <c r="K1762" s="182" t="s">
        <v>1510</v>
      </c>
      <c r="L1762" s="187" t="s">
        <v>8365</v>
      </c>
      <c r="M1762" s="187" t="s">
        <v>8365</v>
      </c>
      <c r="N1762" s="182" t="s">
        <v>26</v>
      </c>
      <c r="O1762" s="182" t="s">
        <v>1510</v>
      </c>
      <c r="P1762" s="108"/>
      <c r="Q1762" s="108"/>
      <c r="R1762" s="108"/>
      <c r="S1762" s="107" t="s">
        <v>2710</v>
      </c>
    </row>
    <row r="1763" spans="1:19">
      <c r="A1763" s="103">
        <v>1762</v>
      </c>
      <c r="B1763" s="107" t="s">
        <v>357</v>
      </c>
      <c r="C1763" s="184" t="s">
        <v>358</v>
      </c>
      <c r="D1763" s="89" t="s">
        <v>19</v>
      </c>
      <c r="E1763" s="107" t="s">
        <v>2650</v>
      </c>
      <c r="F1763" s="107" t="s">
        <v>2519</v>
      </c>
      <c r="G1763" s="107">
        <v>2006</v>
      </c>
      <c r="H1763" s="182"/>
      <c r="I1763" s="182"/>
      <c r="J1763" s="107" t="s">
        <v>42</v>
      </c>
      <c r="K1763" s="182" t="s">
        <v>1510</v>
      </c>
      <c r="L1763" s="187" t="s">
        <v>8366</v>
      </c>
      <c r="M1763" s="187" t="s">
        <v>8366</v>
      </c>
      <c r="N1763" s="182" t="s">
        <v>26</v>
      </c>
      <c r="O1763" s="182" t="s">
        <v>1510</v>
      </c>
      <c r="P1763" s="108"/>
      <c r="Q1763" s="108"/>
      <c r="R1763" s="108"/>
      <c r="S1763" s="107" t="s">
        <v>2710</v>
      </c>
    </row>
    <row r="1764" spans="1:19">
      <c r="A1764" s="103">
        <v>1763</v>
      </c>
      <c r="B1764" s="107" t="s">
        <v>357</v>
      </c>
      <c r="C1764" s="184" t="s">
        <v>358</v>
      </c>
      <c r="D1764" s="89" t="s">
        <v>19</v>
      </c>
      <c r="E1764" s="107" t="s">
        <v>2650</v>
      </c>
      <c r="F1764" s="107" t="s">
        <v>2519</v>
      </c>
      <c r="G1764" s="107">
        <v>2006</v>
      </c>
      <c r="H1764" s="182"/>
      <c r="I1764" s="182"/>
      <c r="J1764" s="107" t="s">
        <v>42</v>
      </c>
      <c r="K1764" s="182" t="s">
        <v>1510</v>
      </c>
      <c r="L1764" s="187" t="s">
        <v>8367</v>
      </c>
      <c r="M1764" s="187" t="s">
        <v>8367</v>
      </c>
      <c r="N1764" s="182" t="s">
        <v>26</v>
      </c>
      <c r="O1764" s="182" t="s">
        <v>1510</v>
      </c>
      <c r="P1764" s="108"/>
      <c r="Q1764" s="108"/>
      <c r="R1764" s="108"/>
      <c r="S1764" s="107" t="s">
        <v>2710</v>
      </c>
    </row>
    <row r="1765" spans="1:19">
      <c r="A1765" s="103">
        <v>1764</v>
      </c>
      <c r="B1765" s="107" t="s">
        <v>357</v>
      </c>
      <c r="C1765" s="184" t="s">
        <v>358</v>
      </c>
      <c r="D1765" s="89" t="s">
        <v>19</v>
      </c>
      <c r="E1765" s="107" t="s">
        <v>2650</v>
      </c>
      <c r="F1765" s="107" t="s">
        <v>2519</v>
      </c>
      <c r="G1765" s="107">
        <v>2006</v>
      </c>
      <c r="H1765" s="182"/>
      <c r="I1765" s="182"/>
      <c r="J1765" s="107" t="s">
        <v>42</v>
      </c>
      <c r="K1765" s="182" t="s">
        <v>1510</v>
      </c>
      <c r="L1765" s="187" t="s">
        <v>8368</v>
      </c>
      <c r="M1765" s="187" t="s">
        <v>8368</v>
      </c>
      <c r="N1765" s="182" t="s">
        <v>26</v>
      </c>
      <c r="O1765" s="182" t="s">
        <v>1510</v>
      </c>
      <c r="P1765" s="108"/>
      <c r="Q1765" s="108"/>
      <c r="R1765" s="108"/>
      <c r="S1765" s="107" t="s">
        <v>2710</v>
      </c>
    </row>
    <row r="1766" spans="1:19">
      <c r="A1766" s="103">
        <v>1765</v>
      </c>
      <c r="B1766" s="107" t="s">
        <v>357</v>
      </c>
      <c r="C1766" s="184" t="s">
        <v>358</v>
      </c>
      <c r="D1766" s="89" t="s">
        <v>19</v>
      </c>
      <c r="E1766" s="107" t="s">
        <v>2650</v>
      </c>
      <c r="F1766" s="107" t="s">
        <v>2519</v>
      </c>
      <c r="G1766" s="107">
        <v>2006</v>
      </c>
      <c r="H1766" s="182"/>
      <c r="I1766" s="182"/>
      <c r="J1766" s="107" t="s">
        <v>42</v>
      </c>
      <c r="K1766" s="182" t="s">
        <v>1510</v>
      </c>
      <c r="L1766" s="187" t="s">
        <v>8369</v>
      </c>
      <c r="M1766" s="187" t="s">
        <v>8369</v>
      </c>
      <c r="N1766" s="182" t="s">
        <v>26</v>
      </c>
      <c r="O1766" s="182" t="s">
        <v>1510</v>
      </c>
      <c r="P1766" s="108"/>
      <c r="Q1766" s="108"/>
      <c r="R1766" s="108"/>
      <c r="S1766" s="107" t="s">
        <v>2710</v>
      </c>
    </row>
    <row r="1767" spans="1:19">
      <c r="A1767" s="103">
        <v>1766</v>
      </c>
      <c r="B1767" s="107" t="s">
        <v>357</v>
      </c>
      <c r="C1767" s="184" t="s">
        <v>358</v>
      </c>
      <c r="D1767" s="89" t="s">
        <v>19</v>
      </c>
      <c r="E1767" s="107" t="s">
        <v>2650</v>
      </c>
      <c r="F1767" s="107" t="s">
        <v>2519</v>
      </c>
      <c r="G1767" s="107">
        <v>2006</v>
      </c>
      <c r="H1767" s="182"/>
      <c r="I1767" s="182"/>
      <c r="J1767" s="107" t="s">
        <v>42</v>
      </c>
      <c r="K1767" s="182" t="s">
        <v>1510</v>
      </c>
      <c r="L1767" s="187" t="s">
        <v>8370</v>
      </c>
      <c r="M1767" s="187" t="s">
        <v>8370</v>
      </c>
      <c r="N1767" s="182" t="s">
        <v>26</v>
      </c>
      <c r="O1767" s="182" t="s">
        <v>1510</v>
      </c>
      <c r="P1767" s="108"/>
      <c r="Q1767" s="108"/>
      <c r="R1767" s="108"/>
      <c r="S1767" s="107" t="s">
        <v>2710</v>
      </c>
    </row>
    <row r="1768" spans="1:19">
      <c r="A1768" s="103">
        <v>1767</v>
      </c>
      <c r="B1768" s="107" t="s">
        <v>357</v>
      </c>
      <c r="C1768" s="184" t="s">
        <v>358</v>
      </c>
      <c r="D1768" s="89" t="s">
        <v>19</v>
      </c>
      <c r="E1768" s="107" t="s">
        <v>2650</v>
      </c>
      <c r="F1768" s="107" t="s">
        <v>2519</v>
      </c>
      <c r="G1768" s="107">
        <v>2006</v>
      </c>
      <c r="H1768" s="182"/>
      <c r="I1768" s="182"/>
      <c r="J1768" s="107" t="s">
        <v>42</v>
      </c>
      <c r="K1768" s="182" t="s">
        <v>1510</v>
      </c>
      <c r="L1768" s="187" t="s">
        <v>8371</v>
      </c>
      <c r="M1768" s="187" t="s">
        <v>8371</v>
      </c>
      <c r="N1768" s="182" t="s">
        <v>26</v>
      </c>
      <c r="O1768" s="182" t="s">
        <v>1510</v>
      </c>
      <c r="P1768" s="108"/>
      <c r="Q1768" s="108"/>
      <c r="R1768" s="108"/>
      <c r="S1768" s="107" t="s">
        <v>2710</v>
      </c>
    </row>
    <row r="1769" spans="1:19">
      <c r="A1769" s="103">
        <v>1768</v>
      </c>
      <c r="B1769" s="107" t="s">
        <v>357</v>
      </c>
      <c r="C1769" s="184" t="s">
        <v>358</v>
      </c>
      <c r="D1769" s="89" t="s">
        <v>19</v>
      </c>
      <c r="E1769" s="107" t="s">
        <v>2650</v>
      </c>
      <c r="F1769" s="107" t="s">
        <v>2519</v>
      </c>
      <c r="G1769" s="107">
        <v>2006</v>
      </c>
      <c r="H1769" s="182"/>
      <c r="I1769" s="182"/>
      <c r="J1769" s="107" t="s">
        <v>42</v>
      </c>
      <c r="K1769" s="182" t="s">
        <v>1510</v>
      </c>
      <c r="L1769" s="187" t="s">
        <v>8372</v>
      </c>
      <c r="M1769" s="187" t="s">
        <v>8372</v>
      </c>
      <c r="N1769" s="182" t="s">
        <v>26</v>
      </c>
      <c r="O1769" s="182" t="s">
        <v>1510</v>
      </c>
      <c r="P1769" s="108"/>
      <c r="Q1769" s="108"/>
      <c r="R1769" s="108"/>
      <c r="S1769" s="107" t="s">
        <v>2710</v>
      </c>
    </row>
    <row r="1770" spans="1:19">
      <c r="A1770" s="103">
        <v>1769</v>
      </c>
      <c r="B1770" s="107" t="s">
        <v>357</v>
      </c>
      <c r="C1770" s="184" t="s">
        <v>358</v>
      </c>
      <c r="D1770" s="89" t="s">
        <v>19</v>
      </c>
      <c r="E1770" s="107" t="s">
        <v>2650</v>
      </c>
      <c r="F1770" s="107" t="s">
        <v>2519</v>
      </c>
      <c r="G1770" s="107">
        <v>2006</v>
      </c>
      <c r="H1770" s="182"/>
      <c r="I1770" s="182"/>
      <c r="J1770" s="107" t="s">
        <v>42</v>
      </c>
      <c r="K1770" s="182" t="s">
        <v>1510</v>
      </c>
      <c r="L1770" s="187" t="s">
        <v>8373</v>
      </c>
      <c r="M1770" s="187" t="s">
        <v>8373</v>
      </c>
      <c r="N1770" s="182" t="s">
        <v>26</v>
      </c>
      <c r="O1770" s="182" t="s">
        <v>1510</v>
      </c>
      <c r="P1770" s="108"/>
      <c r="Q1770" s="108"/>
      <c r="R1770" s="108"/>
      <c r="S1770" s="107" t="s">
        <v>2710</v>
      </c>
    </row>
    <row r="1771" spans="1:19">
      <c r="A1771" s="103">
        <v>1770</v>
      </c>
      <c r="B1771" s="107" t="s">
        <v>357</v>
      </c>
      <c r="C1771" s="184" t="s">
        <v>358</v>
      </c>
      <c r="D1771" s="89" t="s">
        <v>19</v>
      </c>
      <c r="E1771" s="107" t="s">
        <v>2650</v>
      </c>
      <c r="F1771" s="107" t="s">
        <v>2519</v>
      </c>
      <c r="G1771" s="107">
        <v>2006</v>
      </c>
      <c r="H1771" s="182"/>
      <c r="I1771" s="182"/>
      <c r="J1771" s="107" t="s">
        <v>42</v>
      </c>
      <c r="K1771" s="182" t="s">
        <v>1510</v>
      </c>
      <c r="L1771" s="187" t="s">
        <v>8374</v>
      </c>
      <c r="M1771" s="187" t="s">
        <v>8374</v>
      </c>
      <c r="N1771" s="182" t="s">
        <v>26</v>
      </c>
      <c r="O1771" s="182" t="s">
        <v>1510</v>
      </c>
      <c r="P1771" s="108"/>
      <c r="Q1771" s="108"/>
      <c r="R1771" s="108"/>
      <c r="S1771" s="107" t="s">
        <v>2710</v>
      </c>
    </row>
    <row r="1772" spans="1:19">
      <c r="A1772" s="103">
        <v>1771</v>
      </c>
      <c r="B1772" s="107" t="s">
        <v>357</v>
      </c>
      <c r="C1772" s="184" t="s">
        <v>358</v>
      </c>
      <c r="D1772" s="89" t="s">
        <v>19</v>
      </c>
      <c r="E1772" s="107" t="s">
        <v>2650</v>
      </c>
      <c r="F1772" s="107" t="s">
        <v>2519</v>
      </c>
      <c r="G1772" s="107">
        <v>2006</v>
      </c>
      <c r="H1772" s="182"/>
      <c r="I1772" s="182"/>
      <c r="J1772" s="107" t="s">
        <v>42</v>
      </c>
      <c r="K1772" s="182" t="s">
        <v>1510</v>
      </c>
      <c r="L1772" s="187" t="s">
        <v>8375</v>
      </c>
      <c r="M1772" s="187" t="s">
        <v>8375</v>
      </c>
      <c r="N1772" s="182" t="s">
        <v>26</v>
      </c>
      <c r="O1772" s="182" t="s">
        <v>1510</v>
      </c>
      <c r="P1772" s="108"/>
      <c r="Q1772" s="108"/>
      <c r="R1772" s="108"/>
      <c r="S1772" s="107" t="s">
        <v>2710</v>
      </c>
    </row>
    <row r="1773" spans="1:19">
      <c r="A1773" s="103">
        <v>1772</v>
      </c>
      <c r="B1773" s="107" t="s">
        <v>357</v>
      </c>
      <c r="C1773" s="184" t="s">
        <v>358</v>
      </c>
      <c r="D1773" s="89" t="s">
        <v>19</v>
      </c>
      <c r="E1773" s="107" t="s">
        <v>2650</v>
      </c>
      <c r="F1773" s="107" t="s">
        <v>2519</v>
      </c>
      <c r="G1773" s="107">
        <v>2006</v>
      </c>
      <c r="H1773" s="182"/>
      <c r="I1773" s="182"/>
      <c r="J1773" s="107" t="s">
        <v>42</v>
      </c>
      <c r="K1773" s="182" t="s">
        <v>1510</v>
      </c>
      <c r="L1773" s="187" t="s">
        <v>8376</v>
      </c>
      <c r="M1773" s="187" t="s">
        <v>8376</v>
      </c>
      <c r="N1773" s="182" t="s">
        <v>26</v>
      </c>
      <c r="O1773" s="182" t="s">
        <v>1510</v>
      </c>
      <c r="P1773" s="108"/>
      <c r="Q1773" s="108"/>
      <c r="R1773" s="108"/>
      <c r="S1773" s="107" t="s">
        <v>2710</v>
      </c>
    </row>
    <row r="1774" spans="1:19">
      <c r="A1774" s="103">
        <v>1773</v>
      </c>
      <c r="B1774" s="107" t="s">
        <v>357</v>
      </c>
      <c r="C1774" s="184" t="s">
        <v>358</v>
      </c>
      <c r="D1774" s="89" t="s">
        <v>19</v>
      </c>
      <c r="E1774" s="107" t="s">
        <v>2650</v>
      </c>
      <c r="F1774" s="107" t="s">
        <v>2519</v>
      </c>
      <c r="G1774" s="107">
        <v>2006</v>
      </c>
      <c r="H1774" s="182"/>
      <c r="I1774" s="182"/>
      <c r="J1774" s="107" t="s">
        <v>42</v>
      </c>
      <c r="K1774" s="182" t="s">
        <v>1510</v>
      </c>
      <c r="L1774" s="187" t="s">
        <v>8377</v>
      </c>
      <c r="M1774" s="187" t="s">
        <v>8377</v>
      </c>
      <c r="N1774" s="182" t="s">
        <v>26</v>
      </c>
      <c r="O1774" s="182" t="s">
        <v>1510</v>
      </c>
      <c r="P1774" s="108"/>
      <c r="Q1774" s="108"/>
      <c r="R1774" s="108"/>
      <c r="S1774" s="107" t="s">
        <v>2710</v>
      </c>
    </row>
    <row r="1775" spans="1:19">
      <c r="A1775" s="103">
        <v>1774</v>
      </c>
      <c r="B1775" s="107" t="s">
        <v>357</v>
      </c>
      <c r="C1775" s="184" t="s">
        <v>358</v>
      </c>
      <c r="D1775" s="89" t="s">
        <v>19</v>
      </c>
      <c r="E1775" s="107" t="s">
        <v>2650</v>
      </c>
      <c r="F1775" s="107" t="s">
        <v>2519</v>
      </c>
      <c r="G1775" s="107">
        <v>2006</v>
      </c>
      <c r="H1775" s="182"/>
      <c r="I1775" s="182"/>
      <c r="J1775" s="107" t="s">
        <v>42</v>
      </c>
      <c r="K1775" s="182" t="s">
        <v>1510</v>
      </c>
      <c r="L1775" s="187" t="s">
        <v>8378</v>
      </c>
      <c r="M1775" s="187" t="s">
        <v>8378</v>
      </c>
      <c r="N1775" s="182" t="s">
        <v>26</v>
      </c>
      <c r="O1775" s="182" t="s">
        <v>1510</v>
      </c>
      <c r="P1775" s="108"/>
      <c r="Q1775" s="108"/>
      <c r="R1775" s="108"/>
      <c r="S1775" s="107" t="s">
        <v>2710</v>
      </c>
    </row>
    <row r="1776" spans="1:19">
      <c r="A1776" s="103">
        <v>1775</v>
      </c>
      <c r="B1776" s="107" t="s">
        <v>357</v>
      </c>
      <c r="C1776" s="184" t="s">
        <v>358</v>
      </c>
      <c r="D1776" s="89" t="s">
        <v>19</v>
      </c>
      <c r="E1776" s="107" t="s">
        <v>2650</v>
      </c>
      <c r="F1776" s="107" t="s">
        <v>2519</v>
      </c>
      <c r="G1776" s="107">
        <v>2006</v>
      </c>
      <c r="H1776" s="182"/>
      <c r="I1776" s="182"/>
      <c r="J1776" s="107" t="s">
        <v>42</v>
      </c>
      <c r="K1776" s="182" t="s">
        <v>1510</v>
      </c>
      <c r="L1776" s="187" t="s">
        <v>8379</v>
      </c>
      <c r="M1776" s="187" t="s">
        <v>8379</v>
      </c>
      <c r="N1776" s="182" t="s">
        <v>26</v>
      </c>
      <c r="O1776" s="182" t="s">
        <v>1510</v>
      </c>
      <c r="P1776" s="108"/>
      <c r="Q1776" s="108"/>
      <c r="R1776" s="108"/>
      <c r="S1776" s="107" t="s">
        <v>2710</v>
      </c>
    </row>
    <row r="1777" spans="1:19">
      <c r="A1777" s="103">
        <v>1776</v>
      </c>
      <c r="B1777" s="107" t="s">
        <v>357</v>
      </c>
      <c r="C1777" s="184" t="s">
        <v>358</v>
      </c>
      <c r="D1777" s="89" t="s">
        <v>19</v>
      </c>
      <c r="E1777" s="107" t="s">
        <v>2650</v>
      </c>
      <c r="F1777" s="107" t="s">
        <v>2519</v>
      </c>
      <c r="G1777" s="107">
        <v>2006</v>
      </c>
      <c r="H1777" s="182"/>
      <c r="I1777" s="182"/>
      <c r="J1777" s="107" t="s">
        <v>42</v>
      </c>
      <c r="K1777" s="182" t="s">
        <v>1510</v>
      </c>
      <c r="L1777" s="187" t="s">
        <v>8380</v>
      </c>
      <c r="M1777" s="187" t="s">
        <v>8380</v>
      </c>
      <c r="N1777" s="182" t="s">
        <v>26</v>
      </c>
      <c r="O1777" s="182" t="s">
        <v>1510</v>
      </c>
      <c r="P1777" s="108"/>
      <c r="Q1777" s="108"/>
      <c r="R1777" s="108"/>
      <c r="S1777" s="107" t="s">
        <v>2710</v>
      </c>
    </row>
    <row r="1778" spans="1:19">
      <c r="A1778" s="103">
        <v>1777</v>
      </c>
      <c r="B1778" s="107" t="s">
        <v>357</v>
      </c>
      <c r="C1778" s="184" t="s">
        <v>358</v>
      </c>
      <c r="D1778" s="89" t="s">
        <v>19</v>
      </c>
      <c r="E1778" s="107" t="s">
        <v>2650</v>
      </c>
      <c r="F1778" s="107" t="s">
        <v>2519</v>
      </c>
      <c r="G1778" s="107">
        <v>2006</v>
      </c>
      <c r="H1778" s="182"/>
      <c r="I1778" s="182"/>
      <c r="J1778" s="107" t="s">
        <v>42</v>
      </c>
      <c r="K1778" s="182" t="s">
        <v>1510</v>
      </c>
      <c r="L1778" s="187" t="s">
        <v>8381</v>
      </c>
      <c r="M1778" s="187" t="s">
        <v>8381</v>
      </c>
      <c r="N1778" s="182" t="s">
        <v>26</v>
      </c>
      <c r="O1778" s="182" t="s">
        <v>1510</v>
      </c>
      <c r="P1778" s="108"/>
      <c r="Q1778" s="108"/>
      <c r="R1778" s="108"/>
      <c r="S1778" s="107" t="s">
        <v>2710</v>
      </c>
    </row>
    <row r="1779" spans="1:19">
      <c r="A1779" s="103">
        <v>1778</v>
      </c>
      <c r="B1779" s="107" t="s">
        <v>357</v>
      </c>
      <c r="C1779" s="184" t="s">
        <v>358</v>
      </c>
      <c r="D1779" s="89" t="s">
        <v>19</v>
      </c>
      <c r="E1779" s="107" t="s">
        <v>2650</v>
      </c>
      <c r="F1779" s="107" t="s">
        <v>2519</v>
      </c>
      <c r="G1779" s="107">
        <v>2006</v>
      </c>
      <c r="H1779" s="182"/>
      <c r="I1779" s="182"/>
      <c r="J1779" s="107" t="s">
        <v>42</v>
      </c>
      <c r="K1779" s="182" t="s">
        <v>1510</v>
      </c>
      <c r="L1779" s="187" t="s">
        <v>8382</v>
      </c>
      <c r="M1779" s="187" t="s">
        <v>8382</v>
      </c>
      <c r="N1779" s="182" t="s">
        <v>26</v>
      </c>
      <c r="O1779" s="182" t="s">
        <v>1510</v>
      </c>
      <c r="P1779" s="108"/>
      <c r="Q1779" s="108"/>
      <c r="R1779" s="108"/>
      <c r="S1779" s="107" t="s">
        <v>2710</v>
      </c>
    </row>
    <row r="1780" spans="1:19">
      <c r="A1780" s="103">
        <v>1779</v>
      </c>
      <c r="B1780" s="107" t="s">
        <v>357</v>
      </c>
      <c r="C1780" s="184" t="s">
        <v>358</v>
      </c>
      <c r="D1780" s="89" t="s">
        <v>19</v>
      </c>
      <c r="E1780" s="107" t="s">
        <v>2650</v>
      </c>
      <c r="F1780" s="107" t="s">
        <v>2519</v>
      </c>
      <c r="G1780" s="107">
        <v>2006</v>
      </c>
      <c r="H1780" s="182"/>
      <c r="I1780" s="182"/>
      <c r="J1780" s="107" t="s">
        <v>42</v>
      </c>
      <c r="K1780" s="182" t="s">
        <v>1510</v>
      </c>
      <c r="L1780" s="187" t="s">
        <v>8383</v>
      </c>
      <c r="M1780" s="187" t="s">
        <v>8383</v>
      </c>
      <c r="N1780" s="182" t="s">
        <v>26</v>
      </c>
      <c r="O1780" s="182" t="s">
        <v>1510</v>
      </c>
      <c r="P1780" s="108"/>
      <c r="Q1780" s="108"/>
      <c r="R1780" s="108"/>
      <c r="S1780" s="107" t="s">
        <v>2710</v>
      </c>
    </row>
    <row r="1781" spans="1:19">
      <c r="A1781" s="103">
        <v>1780</v>
      </c>
      <c r="B1781" s="107" t="s">
        <v>357</v>
      </c>
      <c r="C1781" s="184" t="s">
        <v>358</v>
      </c>
      <c r="D1781" s="89" t="s">
        <v>19</v>
      </c>
      <c r="E1781" s="107" t="s">
        <v>2650</v>
      </c>
      <c r="F1781" s="107" t="s">
        <v>2519</v>
      </c>
      <c r="G1781" s="107">
        <v>2006</v>
      </c>
      <c r="H1781" s="182"/>
      <c r="I1781" s="182"/>
      <c r="J1781" s="107" t="s">
        <v>42</v>
      </c>
      <c r="K1781" s="182" t="s">
        <v>1510</v>
      </c>
      <c r="L1781" s="187" t="s">
        <v>8384</v>
      </c>
      <c r="M1781" s="187" t="s">
        <v>8384</v>
      </c>
      <c r="N1781" s="182" t="s">
        <v>26</v>
      </c>
      <c r="O1781" s="182" t="s">
        <v>1510</v>
      </c>
      <c r="P1781" s="108"/>
      <c r="Q1781" s="108"/>
      <c r="R1781" s="108"/>
      <c r="S1781" s="107" t="s">
        <v>2710</v>
      </c>
    </row>
    <row r="1782" spans="1:19">
      <c r="A1782" s="103">
        <v>1781</v>
      </c>
      <c r="B1782" s="107" t="s">
        <v>357</v>
      </c>
      <c r="C1782" s="184" t="s">
        <v>358</v>
      </c>
      <c r="D1782" s="89" t="s">
        <v>19</v>
      </c>
      <c r="E1782" s="107" t="s">
        <v>2650</v>
      </c>
      <c r="F1782" s="107" t="s">
        <v>2519</v>
      </c>
      <c r="G1782" s="107">
        <v>2006</v>
      </c>
      <c r="H1782" s="182"/>
      <c r="I1782" s="182"/>
      <c r="J1782" s="107" t="s">
        <v>42</v>
      </c>
      <c r="K1782" s="182" t="s">
        <v>1510</v>
      </c>
      <c r="L1782" s="187" t="s">
        <v>8385</v>
      </c>
      <c r="M1782" s="187" t="s">
        <v>8385</v>
      </c>
      <c r="N1782" s="182" t="s">
        <v>26</v>
      </c>
      <c r="O1782" s="182" t="s">
        <v>1510</v>
      </c>
      <c r="P1782" s="108"/>
      <c r="Q1782" s="108"/>
      <c r="R1782" s="108"/>
      <c r="S1782" s="107" t="s">
        <v>2710</v>
      </c>
    </row>
    <row r="1783" spans="1:19">
      <c r="A1783" s="103">
        <v>1782</v>
      </c>
      <c r="B1783" s="107" t="s">
        <v>357</v>
      </c>
      <c r="C1783" s="184" t="s">
        <v>358</v>
      </c>
      <c r="D1783" s="89" t="s">
        <v>19</v>
      </c>
      <c r="E1783" s="107" t="s">
        <v>2650</v>
      </c>
      <c r="F1783" s="107" t="s">
        <v>2519</v>
      </c>
      <c r="G1783" s="107">
        <v>2006</v>
      </c>
      <c r="H1783" s="182"/>
      <c r="I1783" s="182"/>
      <c r="J1783" s="107" t="s">
        <v>42</v>
      </c>
      <c r="K1783" s="182" t="s">
        <v>1510</v>
      </c>
      <c r="L1783" s="187" t="s">
        <v>8386</v>
      </c>
      <c r="M1783" s="187" t="s">
        <v>8386</v>
      </c>
      <c r="N1783" s="182" t="s">
        <v>26</v>
      </c>
      <c r="O1783" s="182" t="s">
        <v>1510</v>
      </c>
      <c r="P1783" s="108"/>
      <c r="Q1783" s="108"/>
      <c r="R1783" s="108"/>
      <c r="S1783" s="107" t="s">
        <v>2710</v>
      </c>
    </row>
    <row r="1784" spans="1:19">
      <c r="A1784" s="103">
        <v>1783</v>
      </c>
      <c r="B1784" s="107" t="s">
        <v>357</v>
      </c>
      <c r="C1784" s="184" t="s">
        <v>358</v>
      </c>
      <c r="D1784" s="89" t="s">
        <v>19</v>
      </c>
      <c r="E1784" s="107" t="s">
        <v>2650</v>
      </c>
      <c r="F1784" s="107" t="s">
        <v>2519</v>
      </c>
      <c r="G1784" s="107">
        <v>2006</v>
      </c>
      <c r="H1784" s="182"/>
      <c r="I1784" s="182"/>
      <c r="J1784" s="107" t="s">
        <v>42</v>
      </c>
      <c r="K1784" s="182" t="s">
        <v>1510</v>
      </c>
      <c r="L1784" s="187" t="s">
        <v>8387</v>
      </c>
      <c r="M1784" s="187" t="s">
        <v>8387</v>
      </c>
      <c r="N1784" s="182" t="s">
        <v>26</v>
      </c>
      <c r="O1784" s="182" t="s">
        <v>1510</v>
      </c>
      <c r="P1784" s="108"/>
      <c r="Q1784" s="108"/>
      <c r="R1784" s="108"/>
      <c r="S1784" s="107" t="s">
        <v>2710</v>
      </c>
    </row>
    <row r="1785" spans="1:19">
      <c r="A1785" s="103">
        <v>1784</v>
      </c>
      <c r="B1785" s="107" t="s">
        <v>357</v>
      </c>
      <c r="C1785" s="184" t="s">
        <v>358</v>
      </c>
      <c r="D1785" s="89" t="s">
        <v>19</v>
      </c>
      <c r="E1785" s="107" t="s">
        <v>2650</v>
      </c>
      <c r="F1785" s="107" t="s">
        <v>2519</v>
      </c>
      <c r="G1785" s="107">
        <v>2006</v>
      </c>
      <c r="H1785" s="182"/>
      <c r="I1785" s="182"/>
      <c r="J1785" s="107" t="s">
        <v>42</v>
      </c>
      <c r="K1785" s="182" t="s">
        <v>1510</v>
      </c>
      <c r="L1785" s="187" t="s">
        <v>8388</v>
      </c>
      <c r="M1785" s="187" t="s">
        <v>8388</v>
      </c>
      <c r="N1785" s="182" t="s">
        <v>26</v>
      </c>
      <c r="O1785" s="182" t="s">
        <v>1510</v>
      </c>
      <c r="P1785" s="108"/>
      <c r="Q1785" s="108"/>
      <c r="R1785" s="108"/>
      <c r="S1785" s="107" t="s">
        <v>2710</v>
      </c>
    </row>
    <row r="1786" spans="1:19">
      <c r="A1786" s="103">
        <v>1785</v>
      </c>
      <c r="B1786" s="107" t="s">
        <v>357</v>
      </c>
      <c r="C1786" s="184" t="s">
        <v>358</v>
      </c>
      <c r="D1786" s="89" t="s">
        <v>19</v>
      </c>
      <c r="E1786" s="107" t="s">
        <v>2650</v>
      </c>
      <c r="F1786" s="107" t="s">
        <v>2519</v>
      </c>
      <c r="G1786" s="107">
        <v>2006</v>
      </c>
      <c r="H1786" s="182"/>
      <c r="I1786" s="182"/>
      <c r="J1786" s="107" t="s">
        <v>42</v>
      </c>
      <c r="K1786" s="182" t="s">
        <v>1510</v>
      </c>
      <c r="L1786" s="187" t="s">
        <v>8389</v>
      </c>
      <c r="M1786" s="187" t="s">
        <v>8389</v>
      </c>
      <c r="N1786" s="182" t="s">
        <v>26</v>
      </c>
      <c r="O1786" s="182" t="s">
        <v>1510</v>
      </c>
      <c r="P1786" s="108"/>
      <c r="Q1786" s="108"/>
      <c r="R1786" s="108"/>
      <c r="S1786" s="107" t="s">
        <v>2710</v>
      </c>
    </row>
    <row r="1787" spans="1:19">
      <c r="A1787" s="103">
        <v>1786</v>
      </c>
      <c r="B1787" s="107" t="s">
        <v>357</v>
      </c>
      <c r="C1787" s="184" t="s">
        <v>358</v>
      </c>
      <c r="D1787" s="89" t="s">
        <v>19</v>
      </c>
      <c r="E1787" s="107" t="s">
        <v>2650</v>
      </c>
      <c r="F1787" s="107" t="s">
        <v>2519</v>
      </c>
      <c r="G1787" s="107">
        <v>2006</v>
      </c>
      <c r="H1787" s="182"/>
      <c r="I1787" s="182"/>
      <c r="J1787" s="107" t="s">
        <v>42</v>
      </c>
      <c r="K1787" s="182" t="s">
        <v>1510</v>
      </c>
      <c r="L1787" s="187" t="s">
        <v>8390</v>
      </c>
      <c r="M1787" s="187" t="s">
        <v>8390</v>
      </c>
      <c r="N1787" s="182" t="s">
        <v>26</v>
      </c>
      <c r="O1787" s="182" t="s">
        <v>1510</v>
      </c>
      <c r="P1787" s="108"/>
      <c r="Q1787" s="108"/>
      <c r="R1787" s="108"/>
      <c r="S1787" s="107" t="s">
        <v>2710</v>
      </c>
    </row>
    <row r="1788" spans="1:19">
      <c r="A1788" s="103">
        <v>1787</v>
      </c>
      <c r="B1788" s="107" t="s">
        <v>357</v>
      </c>
      <c r="C1788" s="184" t="s">
        <v>358</v>
      </c>
      <c r="D1788" s="89" t="s">
        <v>19</v>
      </c>
      <c r="E1788" s="107" t="s">
        <v>2650</v>
      </c>
      <c r="F1788" s="107" t="s">
        <v>2519</v>
      </c>
      <c r="G1788" s="107">
        <v>2006</v>
      </c>
      <c r="H1788" s="182"/>
      <c r="I1788" s="182"/>
      <c r="J1788" s="107" t="s">
        <v>42</v>
      </c>
      <c r="K1788" s="182" t="s">
        <v>1510</v>
      </c>
      <c r="L1788" s="187" t="s">
        <v>8391</v>
      </c>
      <c r="M1788" s="187" t="s">
        <v>8391</v>
      </c>
      <c r="N1788" s="182" t="s">
        <v>26</v>
      </c>
      <c r="O1788" s="182" t="s">
        <v>1510</v>
      </c>
      <c r="P1788" s="108"/>
      <c r="Q1788" s="108"/>
      <c r="R1788" s="108"/>
      <c r="S1788" s="107" t="s">
        <v>2710</v>
      </c>
    </row>
    <row r="1789" spans="1:19">
      <c r="A1789" s="103">
        <v>1788</v>
      </c>
      <c r="B1789" s="107" t="s">
        <v>357</v>
      </c>
      <c r="C1789" s="184" t="s">
        <v>358</v>
      </c>
      <c r="D1789" s="89" t="s">
        <v>19</v>
      </c>
      <c r="E1789" s="107" t="s">
        <v>2650</v>
      </c>
      <c r="F1789" s="107" t="s">
        <v>2519</v>
      </c>
      <c r="G1789" s="107">
        <v>2006</v>
      </c>
      <c r="H1789" s="182"/>
      <c r="I1789" s="182"/>
      <c r="J1789" s="107" t="s">
        <v>42</v>
      </c>
      <c r="K1789" s="182" t="s">
        <v>1510</v>
      </c>
      <c r="L1789" s="187" t="s">
        <v>8392</v>
      </c>
      <c r="M1789" s="187" t="s">
        <v>8392</v>
      </c>
      <c r="N1789" s="182" t="s">
        <v>26</v>
      </c>
      <c r="O1789" s="182" t="s">
        <v>1510</v>
      </c>
      <c r="P1789" s="108"/>
      <c r="Q1789" s="108"/>
      <c r="R1789" s="108"/>
      <c r="S1789" s="107" t="s">
        <v>2710</v>
      </c>
    </row>
    <row r="1790" spans="1:19">
      <c r="A1790" s="103">
        <v>1789</v>
      </c>
      <c r="B1790" s="107" t="s">
        <v>357</v>
      </c>
      <c r="C1790" s="184" t="s">
        <v>358</v>
      </c>
      <c r="D1790" s="89" t="s">
        <v>19</v>
      </c>
      <c r="E1790" s="107" t="s">
        <v>2650</v>
      </c>
      <c r="F1790" s="107" t="s">
        <v>2519</v>
      </c>
      <c r="G1790" s="107">
        <v>2006</v>
      </c>
      <c r="H1790" s="182"/>
      <c r="I1790" s="182"/>
      <c r="J1790" s="107" t="s">
        <v>42</v>
      </c>
      <c r="K1790" s="182" t="s">
        <v>1510</v>
      </c>
      <c r="L1790" s="187" t="s">
        <v>8393</v>
      </c>
      <c r="M1790" s="187" t="s">
        <v>8393</v>
      </c>
      <c r="N1790" s="182" t="s">
        <v>26</v>
      </c>
      <c r="O1790" s="182" t="s">
        <v>1510</v>
      </c>
      <c r="P1790" s="108"/>
      <c r="Q1790" s="108"/>
      <c r="R1790" s="108"/>
      <c r="S1790" s="107" t="s">
        <v>2710</v>
      </c>
    </row>
    <row r="1791" spans="1:19">
      <c r="A1791" s="103">
        <v>1790</v>
      </c>
      <c r="B1791" s="107" t="s">
        <v>357</v>
      </c>
      <c r="C1791" s="184" t="s">
        <v>358</v>
      </c>
      <c r="D1791" s="89" t="s">
        <v>19</v>
      </c>
      <c r="E1791" s="107" t="s">
        <v>2650</v>
      </c>
      <c r="F1791" s="107" t="s">
        <v>2519</v>
      </c>
      <c r="G1791" s="107">
        <v>2006</v>
      </c>
      <c r="H1791" s="182"/>
      <c r="I1791" s="182"/>
      <c r="J1791" s="107" t="s">
        <v>42</v>
      </c>
      <c r="K1791" s="182" t="s">
        <v>1510</v>
      </c>
      <c r="L1791" s="187" t="s">
        <v>8394</v>
      </c>
      <c r="M1791" s="187" t="s">
        <v>8394</v>
      </c>
      <c r="N1791" s="182" t="s">
        <v>26</v>
      </c>
      <c r="O1791" s="182" t="s">
        <v>1510</v>
      </c>
      <c r="P1791" s="108"/>
      <c r="Q1791" s="108"/>
      <c r="R1791" s="108"/>
      <c r="S1791" s="107" t="s">
        <v>2710</v>
      </c>
    </row>
    <row r="1792" spans="1:19">
      <c r="A1792" s="103">
        <v>1791</v>
      </c>
      <c r="B1792" s="107" t="s">
        <v>357</v>
      </c>
      <c r="C1792" s="184" t="s">
        <v>358</v>
      </c>
      <c r="D1792" s="89" t="s">
        <v>19</v>
      </c>
      <c r="E1792" s="107" t="s">
        <v>2650</v>
      </c>
      <c r="F1792" s="107" t="s">
        <v>2519</v>
      </c>
      <c r="G1792" s="107">
        <v>2006</v>
      </c>
      <c r="H1792" s="182"/>
      <c r="I1792" s="182"/>
      <c r="J1792" s="107" t="s">
        <v>42</v>
      </c>
      <c r="K1792" s="182" t="s">
        <v>1510</v>
      </c>
      <c r="L1792" s="187" t="s">
        <v>8395</v>
      </c>
      <c r="M1792" s="187" t="s">
        <v>8395</v>
      </c>
      <c r="N1792" s="182" t="s">
        <v>26</v>
      </c>
      <c r="O1792" s="182" t="s">
        <v>1510</v>
      </c>
      <c r="P1792" s="108"/>
      <c r="Q1792" s="108"/>
      <c r="R1792" s="108"/>
      <c r="S1792" s="107" t="s">
        <v>2710</v>
      </c>
    </row>
    <row r="1793" spans="1:19">
      <c r="A1793" s="103">
        <v>1792</v>
      </c>
      <c r="B1793" s="107" t="s">
        <v>357</v>
      </c>
      <c r="C1793" s="184" t="s">
        <v>358</v>
      </c>
      <c r="D1793" s="89" t="s">
        <v>19</v>
      </c>
      <c r="E1793" s="107" t="s">
        <v>2650</v>
      </c>
      <c r="F1793" s="107" t="s">
        <v>2519</v>
      </c>
      <c r="G1793" s="107">
        <v>2006</v>
      </c>
      <c r="H1793" s="182"/>
      <c r="I1793" s="182"/>
      <c r="J1793" s="107" t="s">
        <v>42</v>
      </c>
      <c r="K1793" s="182" t="s">
        <v>1510</v>
      </c>
      <c r="L1793" s="187" t="s">
        <v>8396</v>
      </c>
      <c r="M1793" s="187" t="s">
        <v>8396</v>
      </c>
      <c r="N1793" s="182" t="s">
        <v>26</v>
      </c>
      <c r="O1793" s="182" t="s">
        <v>1510</v>
      </c>
      <c r="P1793" s="108"/>
      <c r="Q1793" s="108"/>
      <c r="R1793" s="108"/>
      <c r="S1793" s="107" t="s">
        <v>2710</v>
      </c>
    </row>
    <row r="1794" spans="1:19">
      <c r="A1794" s="103">
        <v>1793</v>
      </c>
      <c r="B1794" s="107" t="s">
        <v>357</v>
      </c>
      <c r="C1794" s="184" t="s">
        <v>358</v>
      </c>
      <c r="D1794" s="89" t="s">
        <v>19</v>
      </c>
      <c r="E1794" s="107" t="s">
        <v>2650</v>
      </c>
      <c r="F1794" s="107" t="s">
        <v>2519</v>
      </c>
      <c r="G1794" s="107">
        <v>2006</v>
      </c>
      <c r="H1794" s="182"/>
      <c r="I1794" s="182"/>
      <c r="J1794" s="107" t="s">
        <v>42</v>
      </c>
      <c r="K1794" s="182" t="s">
        <v>1510</v>
      </c>
      <c r="L1794" s="187" t="s">
        <v>8397</v>
      </c>
      <c r="M1794" s="187" t="s">
        <v>8397</v>
      </c>
      <c r="N1794" s="182" t="s">
        <v>26</v>
      </c>
      <c r="O1794" s="182" t="s">
        <v>1510</v>
      </c>
      <c r="P1794" s="108"/>
      <c r="Q1794" s="108"/>
      <c r="R1794" s="108"/>
      <c r="S1794" s="107" t="s">
        <v>2710</v>
      </c>
    </row>
    <row r="1795" spans="1:19">
      <c r="A1795" s="103">
        <v>1794</v>
      </c>
      <c r="B1795" s="107" t="s">
        <v>357</v>
      </c>
      <c r="C1795" s="184" t="s">
        <v>358</v>
      </c>
      <c r="D1795" s="89" t="s">
        <v>19</v>
      </c>
      <c r="E1795" s="107" t="s">
        <v>2650</v>
      </c>
      <c r="F1795" s="107" t="s">
        <v>2519</v>
      </c>
      <c r="G1795" s="107">
        <v>2006</v>
      </c>
      <c r="H1795" s="182"/>
      <c r="I1795" s="182"/>
      <c r="J1795" s="107" t="s">
        <v>42</v>
      </c>
      <c r="K1795" s="182" t="s">
        <v>1510</v>
      </c>
      <c r="L1795" s="187" t="s">
        <v>8398</v>
      </c>
      <c r="M1795" s="187" t="s">
        <v>8398</v>
      </c>
      <c r="N1795" s="182" t="s">
        <v>26</v>
      </c>
      <c r="O1795" s="182" t="s">
        <v>1510</v>
      </c>
      <c r="P1795" s="108"/>
      <c r="Q1795" s="108"/>
      <c r="R1795" s="108"/>
      <c r="S1795" s="107" t="s">
        <v>2710</v>
      </c>
    </row>
    <row r="1796" spans="1:19">
      <c r="A1796" s="103">
        <v>1795</v>
      </c>
      <c r="B1796" s="107" t="s">
        <v>357</v>
      </c>
      <c r="C1796" s="184" t="s">
        <v>358</v>
      </c>
      <c r="D1796" s="89" t="s">
        <v>19</v>
      </c>
      <c r="E1796" s="107" t="s">
        <v>2650</v>
      </c>
      <c r="F1796" s="107" t="s">
        <v>2519</v>
      </c>
      <c r="G1796" s="107">
        <v>2006</v>
      </c>
      <c r="H1796" s="182"/>
      <c r="I1796" s="182"/>
      <c r="J1796" s="107" t="s">
        <v>42</v>
      </c>
      <c r="K1796" s="182" t="s">
        <v>1510</v>
      </c>
      <c r="L1796" s="187" t="s">
        <v>8399</v>
      </c>
      <c r="M1796" s="187" t="s">
        <v>8399</v>
      </c>
      <c r="N1796" s="182" t="s">
        <v>26</v>
      </c>
      <c r="O1796" s="182" t="s">
        <v>1510</v>
      </c>
      <c r="P1796" s="108"/>
      <c r="Q1796" s="108"/>
      <c r="R1796" s="108"/>
      <c r="S1796" s="107" t="s">
        <v>2710</v>
      </c>
    </row>
    <row r="1797" spans="1:19">
      <c r="A1797" s="103">
        <v>1796</v>
      </c>
      <c r="B1797" s="107" t="s">
        <v>357</v>
      </c>
      <c r="C1797" s="184" t="s">
        <v>358</v>
      </c>
      <c r="D1797" s="89" t="s">
        <v>19</v>
      </c>
      <c r="E1797" s="107" t="s">
        <v>2650</v>
      </c>
      <c r="F1797" s="107" t="s">
        <v>2519</v>
      </c>
      <c r="G1797" s="107">
        <v>2006</v>
      </c>
      <c r="H1797" s="182"/>
      <c r="I1797" s="182"/>
      <c r="J1797" s="107" t="s">
        <v>42</v>
      </c>
      <c r="K1797" s="182" t="s">
        <v>1510</v>
      </c>
      <c r="L1797" s="187" t="s">
        <v>8400</v>
      </c>
      <c r="M1797" s="187" t="s">
        <v>8400</v>
      </c>
      <c r="N1797" s="182" t="s">
        <v>26</v>
      </c>
      <c r="O1797" s="182" t="s">
        <v>1510</v>
      </c>
      <c r="P1797" s="108"/>
      <c r="Q1797" s="108"/>
      <c r="R1797" s="108"/>
      <c r="S1797" s="107" t="s">
        <v>2710</v>
      </c>
    </row>
    <row r="1798" spans="1:19">
      <c r="A1798" s="103">
        <v>1797</v>
      </c>
      <c r="B1798" s="107" t="s">
        <v>357</v>
      </c>
      <c r="C1798" s="184" t="s">
        <v>358</v>
      </c>
      <c r="D1798" s="89" t="s">
        <v>19</v>
      </c>
      <c r="E1798" s="107" t="s">
        <v>2650</v>
      </c>
      <c r="F1798" s="107" t="s">
        <v>2519</v>
      </c>
      <c r="G1798" s="107">
        <v>2006</v>
      </c>
      <c r="H1798" s="182"/>
      <c r="I1798" s="182"/>
      <c r="J1798" s="107" t="s">
        <v>42</v>
      </c>
      <c r="K1798" s="182" t="s">
        <v>1510</v>
      </c>
      <c r="L1798" s="187" t="s">
        <v>8401</v>
      </c>
      <c r="M1798" s="187" t="s">
        <v>8401</v>
      </c>
      <c r="N1798" s="182" t="s">
        <v>26</v>
      </c>
      <c r="O1798" s="182" t="s">
        <v>1510</v>
      </c>
      <c r="P1798" s="108"/>
      <c r="Q1798" s="108"/>
      <c r="R1798" s="108"/>
      <c r="S1798" s="107" t="s">
        <v>2710</v>
      </c>
    </row>
    <row r="1799" spans="1:19">
      <c r="A1799" s="103">
        <v>1798</v>
      </c>
      <c r="B1799" s="107" t="s">
        <v>357</v>
      </c>
      <c r="C1799" s="184" t="s">
        <v>358</v>
      </c>
      <c r="D1799" s="89" t="s">
        <v>19</v>
      </c>
      <c r="E1799" s="107" t="s">
        <v>2650</v>
      </c>
      <c r="F1799" s="107" t="s">
        <v>2519</v>
      </c>
      <c r="G1799" s="107">
        <v>2006</v>
      </c>
      <c r="H1799" s="182"/>
      <c r="I1799" s="182"/>
      <c r="J1799" s="107" t="s">
        <v>42</v>
      </c>
      <c r="K1799" s="182" t="s">
        <v>1510</v>
      </c>
      <c r="L1799" s="187" t="s">
        <v>8402</v>
      </c>
      <c r="M1799" s="187" t="s">
        <v>8402</v>
      </c>
      <c r="N1799" s="182" t="s">
        <v>26</v>
      </c>
      <c r="O1799" s="182" t="s">
        <v>1510</v>
      </c>
      <c r="P1799" s="108"/>
      <c r="Q1799" s="108"/>
      <c r="R1799" s="108"/>
      <c r="S1799" s="107" t="s">
        <v>2710</v>
      </c>
    </row>
    <row r="1800" spans="1:19">
      <c r="A1800" s="103">
        <v>1799</v>
      </c>
      <c r="B1800" s="107" t="s">
        <v>357</v>
      </c>
      <c r="C1800" s="184" t="s">
        <v>358</v>
      </c>
      <c r="D1800" s="89" t="s">
        <v>19</v>
      </c>
      <c r="E1800" s="107" t="s">
        <v>2650</v>
      </c>
      <c r="F1800" s="107" t="s">
        <v>2519</v>
      </c>
      <c r="G1800" s="107">
        <v>2006</v>
      </c>
      <c r="H1800" s="182"/>
      <c r="I1800" s="182"/>
      <c r="J1800" s="107" t="s">
        <v>42</v>
      </c>
      <c r="K1800" s="182" t="s">
        <v>1510</v>
      </c>
      <c r="L1800" s="187" t="s">
        <v>8403</v>
      </c>
      <c r="M1800" s="187" t="s">
        <v>8403</v>
      </c>
      <c r="N1800" s="182" t="s">
        <v>26</v>
      </c>
      <c r="O1800" s="182" t="s">
        <v>1510</v>
      </c>
      <c r="P1800" s="108"/>
      <c r="Q1800" s="108"/>
      <c r="R1800" s="108"/>
      <c r="S1800" s="107" t="s">
        <v>2710</v>
      </c>
    </row>
    <row r="1801" spans="1:19">
      <c r="A1801" s="103">
        <v>1800</v>
      </c>
      <c r="B1801" s="107" t="s">
        <v>357</v>
      </c>
      <c r="C1801" s="184" t="s">
        <v>358</v>
      </c>
      <c r="D1801" s="89" t="s">
        <v>19</v>
      </c>
      <c r="E1801" s="107" t="s">
        <v>2650</v>
      </c>
      <c r="F1801" s="107" t="s">
        <v>2519</v>
      </c>
      <c r="G1801" s="107">
        <v>2006</v>
      </c>
      <c r="H1801" s="182"/>
      <c r="I1801" s="182"/>
      <c r="J1801" s="107" t="s">
        <v>42</v>
      </c>
      <c r="K1801" s="182" t="s">
        <v>1510</v>
      </c>
      <c r="L1801" s="187" t="s">
        <v>8404</v>
      </c>
      <c r="M1801" s="187" t="s">
        <v>8404</v>
      </c>
      <c r="N1801" s="182" t="s">
        <v>26</v>
      </c>
      <c r="O1801" s="182" t="s">
        <v>1510</v>
      </c>
      <c r="P1801" s="108"/>
      <c r="Q1801" s="108"/>
      <c r="R1801" s="108"/>
      <c r="S1801" s="107" t="s">
        <v>2710</v>
      </c>
    </row>
    <row r="1802" spans="1:19">
      <c r="A1802" s="103">
        <v>1801</v>
      </c>
      <c r="B1802" s="107" t="s">
        <v>357</v>
      </c>
      <c r="C1802" s="184" t="s">
        <v>358</v>
      </c>
      <c r="D1802" s="89" t="s">
        <v>19</v>
      </c>
      <c r="E1802" s="107" t="s">
        <v>2650</v>
      </c>
      <c r="F1802" s="107" t="s">
        <v>2519</v>
      </c>
      <c r="G1802" s="107">
        <v>2006</v>
      </c>
      <c r="H1802" s="182"/>
      <c r="I1802" s="182"/>
      <c r="J1802" s="107" t="s">
        <v>42</v>
      </c>
      <c r="K1802" s="182" t="s">
        <v>1510</v>
      </c>
      <c r="L1802" s="187" t="s">
        <v>8405</v>
      </c>
      <c r="M1802" s="187" t="s">
        <v>8405</v>
      </c>
      <c r="N1802" s="182" t="s">
        <v>26</v>
      </c>
      <c r="O1802" s="182" t="s">
        <v>1510</v>
      </c>
      <c r="P1802" s="108"/>
      <c r="Q1802" s="108"/>
      <c r="R1802" s="108"/>
      <c r="S1802" s="107" t="s">
        <v>2710</v>
      </c>
    </row>
    <row r="1803" spans="1:19">
      <c r="A1803" s="103">
        <v>1802</v>
      </c>
      <c r="B1803" s="107" t="s">
        <v>357</v>
      </c>
      <c r="C1803" s="184" t="s">
        <v>358</v>
      </c>
      <c r="D1803" s="89" t="s">
        <v>19</v>
      </c>
      <c r="E1803" s="107" t="s">
        <v>2650</v>
      </c>
      <c r="F1803" s="107" t="s">
        <v>2519</v>
      </c>
      <c r="G1803" s="107">
        <v>2006</v>
      </c>
      <c r="H1803" s="182"/>
      <c r="I1803" s="182"/>
      <c r="J1803" s="107" t="s">
        <v>42</v>
      </c>
      <c r="K1803" s="182" t="s">
        <v>1510</v>
      </c>
      <c r="L1803" s="187" t="s">
        <v>8406</v>
      </c>
      <c r="M1803" s="187" t="s">
        <v>8406</v>
      </c>
      <c r="N1803" s="182" t="s">
        <v>26</v>
      </c>
      <c r="O1803" s="182" t="s">
        <v>1510</v>
      </c>
      <c r="P1803" s="108"/>
      <c r="Q1803" s="108"/>
      <c r="R1803" s="108"/>
      <c r="S1803" s="107" t="s">
        <v>2710</v>
      </c>
    </row>
    <row r="1804" spans="1:19">
      <c r="A1804" s="103">
        <v>1803</v>
      </c>
      <c r="B1804" s="107" t="s">
        <v>357</v>
      </c>
      <c r="C1804" s="184" t="s">
        <v>358</v>
      </c>
      <c r="D1804" s="89" t="s">
        <v>19</v>
      </c>
      <c r="E1804" s="107" t="s">
        <v>2650</v>
      </c>
      <c r="F1804" s="107" t="s">
        <v>2519</v>
      </c>
      <c r="G1804" s="107">
        <v>2006</v>
      </c>
      <c r="H1804" s="182"/>
      <c r="I1804" s="182"/>
      <c r="J1804" s="107" t="s">
        <v>42</v>
      </c>
      <c r="K1804" s="182" t="s">
        <v>1510</v>
      </c>
      <c r="L1804" s="187" t="s">
        <v>8407</v>
      </c>
      <c r="M1804" s="187" t="s">
        <v>8407</v>
      </c>
      <c r="N1804" s="182" t="s">
        <v>26</v>
      </c>
      <c r="O1804" s="182" t="s">
        <v>1510</v>
      </c>
      <c r="P1804" s="108"/>
      <c r="Q1804" s="108"/>
      <c r="R1804" s="108"/>
      <c r="S1804" s="107" t="s">
        <v>2710</v>
      </c>
    </row>
    <row r="1805" spans="1:19">
      <c r="A1805" s="103">
        <v>1804</v>
      </c>
      <c r="B1805" s="107" t="s">
        <v>357</v>
      </c>
      <c r="C1805" s="184" t="s">
        <v>358</v>
      </c>
      <c r="D1805" s="89" t="s">
        <v>19</v>
      </c>
      <c r="E1805" s="107" t="s">
        <v>2650</v>
      </c>
      <c r="F1805" s="107" t="s">
        <v>2519</v>
      </c>
      <c r="G1805" s="107">
        <v>2006</v>
      </c>
      <c r="H1805" s="182"/>
      <c r="I1805" s="182"/>
      <c r="J1805" s="107" t="s">
        <v>42</v>
      </c>
      <c r="K1805" s="182" t="s">
        <v>1510</v>
      </c>
      <c r="L1805" s="187" t="s">
        <v>8408</v>
      </c>
      <c r="M1805" s="187" t="s">
        <v>8408</v>
      </c>
      <c r="N1805" s="182" t="s">
        <v>26</v>
      </c>
      <c r="O1805" s="182" t="s">
        <v>1510</v>
      </c>
      <c r="P1805" s="108"/>
      <c r="Q1805" s="108"/>
      <c r="R1805" s="108"/>
      <c r="S1805" s="107" t="s">
        <v>2710</v>
      </c>
    </row>
    <row r="1806" spans="1:19">
      <c r="A1806" s="103">
        <v>1805</v>
      </c>
      <c r="B1806" s="107" t="s">
        <v>357</v>
      </c>
      <c r="C1806" s="184" t="s">
        <v>358</v>
      </c>
      <c r="D1806" s="89" t="s">
        <v>19</v>
      </c>
      <c r="E1806" s="107" t="s">
        <v>2650</v>
      </c>
      <c r="F1806" s="107" t="s">
        <v>2519</v>
      </c>
      <c r="G1806" s="107">
        <v>2006</v>
      </c>
      <c r="H1806" s="182"/>
      <c r="I1806" s="182"/>
      <c r="J1806" s="107" t="s">
        <v>42</v>
      </c>
      <c r="K1806" s="182" t="s">
        <v>1510</v>
      </c>
      <c r="L1806" s="187" t="s">
        <v>8409</v>
      </c>
      <c r="M1806" s="187" t="s">
        <v>8409</v>
      </c>
      <c r="N1806" s="182" t="s">
        <v>26</v>
      </c>
      <c r="O1806" s="182" t="s">
        <v>1510</v>
      </c>
      <c r="P1806" s="108"/>
      <c r="Q1806" s="108"/>
      <c r="R1806" s="108"/>
      <c r="S1806" s="107" t="s">
        <v>2710</v>
      </c>
    </row>
    <row r="1807" spans="1:19">
      <c r="A1807" s="103">
        <v>1806</v>
      </c>
      <c r="B1807" s="107" t="s">
        <v>357</v>
      </c>
      <c r="C1807" s="184" t="s">
        <v>358</v>
      </c>
      <c r="D1807" s="89" t="s">
        <v>19</v>
      </c>
      <c r="E1807" s="107" t="s">
        <v>2650</v>
      </c>
      <c r="F1807" s="107" t="s">
        <v>2519</v>
      </c>
      <c r="G1807" s="107">
        <v>2006</v>
      </c>
      <c r="H1807" s="182"/>
      <c r="I1807" s="182"/>
      <c r="J1807" s="107" t="s">
        <v>42</v>
      </c>
      <c r="K1807" s="182" t="s">
        <v>1510</v>
      </c>
      <c r="L1807" s="187" t="s">
        <v>8410</v>
      </c>
      <c r="M1807" s="187" t="s">
        <v>8410</v>
      </c>
      <c r="N1807" s="182" t="s">
        <v>26</v>
      </c>
      <c r="O1807" s="182" t="s">
        <v>1510</v>
      </c>
      <c r="P1807" s="108"/>
      <c r="Q1807" s="108"/>
      <c r="R1807" s="108"/>
      <c r="S1807" s="107" t="s">
        <v>2710</v>
      </c>
    </row>
    <row r="1808" spans="1:19">
      <c r="A1808" s="103">
        <v>1807</v>
      </c>
      <c r="B1808" s="107" t="s">
        <v>357</v>
      </c>
      <c r="C1808" s="184" t="s">
        <v>358</v>
      </c>
      <c r="D1808" s="89" t="s">
        <v>19</v>
      </c>
      <c r="E1808" s="107" t="s">
        <v>2650</v>
      </c>
      <c r="F1808" s="107" t="s">
        <v>2519</v>
      </c>
      <c r="G1808" s="107">
        <v>2006</v>
      </c>
      <c r="H1808" s="182"/>
      <c r="I1808" s="182"/>
      <c r="J1808" s="107" t="s">
        <v>42</v>
      </c>
      <c r="K1808" s="182" t="s">
        <v>1510</v>
      </c>
      <c r="L1808" s="187" t="s">
        <v>8411</v>
      </c>
      <c r="M1808" s="187" t="s">
        <v>8411</v>
      </c>
      <c r="N1808" s="182" t="s">
        <v>26</v>
      </c>
      <c r="O1808" s="182" t="s">
        <v>1510</v>
      </c>
      <c r="P1808" s="108"/>
      <c r="Q1808" s="108"/>
      <c r="R1808" s="108"/>
      <c r="S1808" s="107" t="s">
        <v>2710</v>
      </c>
    </row>
    <row r="1809" spans="1:19">
      <c r="A1809" s="103">
        <v>1808</v>
      </c>
      <c r="B1809" s="107" t="s">
        <v>357</v>
      </c>
      <c r="C1809" s="184" t="s">
        <v>358</v>
      </c>
      <c r="D1809" s="89" t="s">
        <v>19</v>
      </c>
      <c r="E1809" s="107" t="s">
        <v>2650</v>
      </c>
      <c r="F1809" s="107" t="s">
        <v>2519</v>
      </c>
      <c r="G1809" s="107">
        <v>2006</v>
      </c>
      <c r="H1809" s="182"/>
      <c r="I1809" s="182"/>
      <c r="J1809" s="107" t="s">
        <v>42</v>
      </c>
      <c r="K1809" s="182" t="s">
        <v>1510</v>
      </c>
      <c r="L1809" s="187" t="s">
        <v>8412</v>
      </c>
      <c r="M1809" s="187" t="s">
        <v>8412</v>
      </c>
      <c r="N1809" s="182" t="s">
        <v>26</v>
      </c>
      <c r="O1809" s="182" t="s">
        <v>1510</v>
      </c>
      <c r="P1809" s="108"/>
      <c r="Q1809" s="108"/>
      <c r="R1809" s="108"/>
      <c r="S1809" s="107" t="s">
        <v>2710</v>
      </c>
    </row>
    <row r="1810" spans="1:19">
      <c r="A1810" s="103">
        <v>1809</v>
      </c>
      <c r="B1810" s="107" t="s">
        <v>357</v>
      </c>
      <c r="C1810" s="184" t="s">
        <v>358</v>
      </c>
      <c r="D1810" s="89" t="s">
        <v>19</v>
      </c>
      <c r="E1810" s="107" t="s">
        <v>2650</v>
      </c>
      <c r="F1810" s="107" t="s">
        <v>2519</v>
      </c>
      <c r="G1810" s="107">
        <v>2006</v>
      </c>
      <c r="H1810" s="182"/>
      <c r="I1810" s="182"/>
      <c r="J1810" s="107" t="s">
        <v>42</v>
      </c>
      <c r="K1810" s="182" t="s">
        <v>1510</v>
      </c>
      <c r="L1810" s="187" t="s">
        <v>8413</v>
      </c>
      <c r="M1810" s="187" t="s">
        <v>8413</v>
      </c>
      <c r="N1810" s="182" t="s">
        <v>26</v>
      </c>
      <c r="O1810" s="182" t="s">
        <v>1510</v>
      </c>
      <c r="P1810" s="108"/>
      <c r="Q1810" s="108"/>
      <c r="R1810" s="108"/>
      <c r="S1810" s="107" t="s">
        <v>2710</v>
      </c>
    </row>
    <row r="1811" spans="1:19">
      <c r="A1811" s="103">
        <v>1810</v>
      </c>
      <c r="B1811" s="107" t="s">
        <v>357</v>
      </c>
      <c r="C1811" s="184" t="s">
        <v>358</v>
      </c>
      <c r="D1811" s="89" t="s">
        <v>19</v>
      </c>
      <c r="E1811" s="107" t="s">
        <v>2650</v>
      </c>
      <c r="F1811" s="107" t="s">
        <v>2519</v>
      </c>
      <c r="G1811" s="107">
        <v>2006</v>
      </c>
      <c r="H1811" s="182"/>
      <c r="I1811" s="182"/>
      <c r="J1811" s="107" t="s">
        <v>42</v>
      </c>
      <c r="K1811" s="182" t="s">
        <v>1510</v>
      </c>
      <c r="L1811" s="187" t="s">
        <v>8414</v>
      </c>
      <c r="M1811" s="187" t="s">
        <v>8414</v>
      </c>
      <c r="N1811" s="182" t="s">
        <v>26</v>
      </c>
      <c r="O1811" s="182" t="s">
        <v>1510</v>
      </c>
      <c r="P1811" s="108"/>
      <c r="Q1811" s="108"/>
      <c r="R1811" s="108"/>
      <c r="S1811" s="107" t="s">
        <v>2710</v>
      </c>
    </row>
    <row r="1812" spans="1:19">
      <c r="A1812" s="103">
        <v>1811</v>
      </c>
      <c r="B1812" s="107" t="s">
        <v>357</v>
      </c>
      <c r="C1812" s="184" t="s">
        <v>358</v>
      </c>
      <c r="D1812" s="89" t="s">
        <v>19</v>
      </c>
      <c r="E1812" s="107" t="s">
        <v>2650</v>
      </c>
      <c r="F1812" s="107" t="s">
        <v>2519</v>
      </c>
      <c r="G1812" s="107">
        <v>2006</v>
      </c>
      <c r="H1812" s="182"/>
      <c r="I1812" s="182"/>
      <c r="J1812" s="107" t="s">
        <v>42</v>
      </c>
      <c r="K1812" s="182" t="s">
        <v>1510</v>
      </c>
      <c r="L1812" s="187" t="s">
        <v>8415</v>
      </c>
      <c r="M1812" s="187" t="s">
        <v>8415</v>
      </c>
      <c r="N1812" s="182" t="s">
        <v>26</v>
      </c>
      <c r="O1812" s="182" t="s">
        <v>1510</v>
      </c>
      <c r="P1812" s="108"/>
      <c r="Q1812" s="108"/>
      <c r="R1812" s="108"/>
      <c r="S1812" s="107" t="s">
        <v>2710</v>
      </c>
    </row>
    <row r="1813" spans="1:19">
      <c r="A1813" s="103">
        <v>1812</v>
      </c>
      <c r="B1813" s="107" t="s">
        <v>357</v>
      </c>
      <c r="C1813" s="184" t="s">
        <v>358</v>
      </c>
      <c r="D1813" s="89" t="s">
        <v>19</v>
      </c>
      <c r="E1813" s="107" t="s">
        <v>2650</v>
      </c>
      <c r="F1813" s="107" t="s">
        <v>2519</v>
      </c>
      <c r="G1813" s="107">
        <v>2006</v>
      </c>
      <c r="H1813" s="182"/>
      <c r="I1813" s="182"/>
      <c r="J1813" s="107" t="s">
        <v>42</v>
      </c>
      <c r="K1813" s="182" t="s">
        <v>1510</v>
      </c>
      <c r="L1813" s="187" t="s">
        <v>8416</v>
      </c>
      <c r="M1813" s="187" t="s">
        <v>8416</v>
      </c>
      <c r="N1813" s="182" t="s">
        <v>26</v>
      </c>
      <c r="O1813" s="182" t="s">
        <v>1510</v>
      </c>
      <c r="P1813" s="108"/>
      <c r="Q1813" s="108"/>
      <c r="R1813" s="108"/>
      <c r="S1813" s="107" t="s">
        <v>2710</v>
      </c>
    </row>
    <row r="1814" spans="1:19">
      <c r="A1814" s="103">
        <v>1813</v>
      </c>
      <c r="B1814" s="107" t="s">
        <v>357</v>
      </c>
      <c r="C1814" s="184" t="s">
        <v>358</v>
      </c>
      <c r="D1814" s="89" t="s">
        <v>19</v>
      </c>
      <c r="E1814" s="107" t="s">
        <v>2650</v>
      </c>
      <c r="F1814" s="107" t="s">
        <v>2519</v>
      </c>
      <c r="G1814" s="107">
        <v>2006</v>
      </c>
      <c r="H1814" s="182"/>
      <c r="I1814" s="182"/>
      <c r="J1814" s="107" t="s">
        <v>42</v>
      </c>
      <c r="K1814" s="182" t="s">
        <v>1510</v>
      </c>
      <c r="L1814" s="187" t="s">
        <v>8417</v>
      </c>
      <c r="M1814" s="187" t="s">
        <v>8417</v>
      </c>
      <c r="N1814" s="182" t="s">
        <v>26</v>
      </c>
      <c r="O1814" s="182" t="s">
        <v>1510</v>
      </c>
      <c r="P1814" s="108"/>
      <c r="Q1814" s="108"/>
      <c r="R1814" s="108"/>
      <c r="S1814" s="107" t="s">
        <v>2710</v>
      </c>
    </row>
    <row r="1815" spans="1:19">
      <c r="A1815" s="103">
        <v>1814</v>
      </c>
      <c r="B1815" s="107" t="s">
        <v>357</v>
      </c>
      <c r="C1815" s="184" t="s">
        <v>358</v>
      </c>
      <c r="D1815" s="89" t="s">
        <v>19</v>
      </c>
      <c r="E1815" s="107" t="s">
        <v>2650</v>
      </c>
      <c r="F1815" s="107" t="s">
        <v>2519</v>
      </c>
      <c r="G1815" s="107">
        <v>2006</v>
      </c>
      <c r="H1815" s="182"/>
      <c r="I1815" s="182"/>
      <c r="J1815" s="107" t="s">
        <v>42</v>
      </c>
      <c r="K1815" s="182" t="s">
        <v>1510</v>
      </c>
      <c r="L1815" s="187" t="s">
        <v>8418</v>
      </c>
      <c r="M1815" s="187" t="s">
        <v>8418</v>
      </c>
      <c r="N1815" s="182" t="s">
        <v>26</v>
      </c>
      <c r="O1815" s="182" t="s">
        <v>1510</v>
      </c>
      <c r="P1815" s="108"/>
      <c r="Q1815" s="108"/>
      <c r="R1815" s="108"/>
      <c r="S1815" s="107" t="s">
        <v>2710</v>
      </c>
    </row>
    <row r="1816" spans="1:19">
      <c r="A1816" s="103">
        <v>1815</v>
      </c>
      <c r="B1816" s="107" t="s">
        <v>357</v>
      </c>
      <c r="C1816" s="184" t="s">
        <v>358</v>
      </c>
      <c r="D1816" s="89" t="s">
        <v>19</v>
      </c>
      <c r="E1816" s="107" t="s">
        <v>2650</v>
      </c>
      <c r="F1816" s="107" t="s">
        <v>2519</v>
      </c>
      <c r="G1816" s="107">
        <v>2006</v>
      </c>
      <c r="H1816" s="182"/>
      <c r="I1816" s="182"/>
      <c r="J1816" s="107" t="s">
        <v>42</v>
      </c>
      <c r="K1816" s="182" t="s">
        <v>1510</v>
      </c>
      <c r="L1816" s="187" t="s">
        <v>8419</v>
      </c>
      <c r="M1816" s="187" t="s">
        <v>8419</v>
      </c>
      <c r="N1816" s="182" t="s">
        <v>26</v>
      </c>
      <c r="O1816" s="182" t="s">
        <v>1510</v>
      </c>
      <c r="P1816" s="108"/>
      <c r="Q1816" s="108"/>
      <c r="R1816" s="108"/>
      <c r="S1816" s="107" t="s">
        <v>2710</v>
      </c>
    </row>
    <row r="1817" spans="1:19">
      <c r="A1817" s="103">
        <v>1816</v>
      </c>
      <c r="B1817" s="107" t="s">
        <v>357</v>
      </c>
      <c r="C1817" s="184" t="s">
        <v>358</v>
      </c>
      <c r="D1817" s="89" t="s">
        <v>19</v>
      </c>
      <c r="E1817" s="107" t="s">
        <v>2650</v>
      </c>
      <c r="F1817" s="107" t="s">
        <v>2519</v>
      </c>
      <c r="G1817" s="107">
        <v>2006</v>
      </c>
      <c r="H1817" s="182"/>
      <c r="I1817" s="182"/>
      <c r="J1817" s="107" t="s">
        <v>42</v>
      </c>
      <c r="K1817" s="182" t="s">
        <v>1510</v>
      </c>
      <c r="L1817" s="187" t="s">
        <v>8420</v>
      </c>
      <c r="M1817" s="187" t="s">
        <v>8420</v>
      </c>
      <c r="N1817" s="182" t="s">
        <v>26</v>
      </c>
      <c r="O1817" s="182" t="s">
        <v>1510</v>
      </c>
      <c r="P1817" s="108"/>
      <c r="Q1817" s="108"/>
      <c r="R1817" s="108"/>
      <c r="S1817" s="107" t="s">
        <v>2710</v>
      </c>
    </row>
    <row r="1818" spans="1:19">
      <c r="A1818" s="103">
        <v>1817</v>
      </c>
      <c r="B1818" s="107" t="s">
        <v>357</v>
      </c>
      <c r="C1818" s="184" t="s">
        <v>358</v>
      </c>
      <c r="D1818" s="89" t="s">
        <v>19</v>
      </c>
      <c r="E1818" s="107" t="s">
        <v>2650</v>
      </c>
      <c r="F1818" s="107" t="s">
        <v>2519</v>
      </c>
      <c r="G1818" s="107">
        <v>2006</v>
      </c>
      <c r="H1818" s="182"/>
      <c r="I1818" s="182"/>
      <c r="J1818" s="107" t="s">
        <v>42</v>
      </c>
      <c r="K1818" s="182" t="s">
        <v>1510</v>
      </c>
      <c r="L1818" s="187" t="s">
        <v>8421</v>
      </c>
      <c r="M1818" s="187" t="s">
        <v>8421</v>
      </c>
      <c r="N1818" s="182" t="s">
        <v>26</v>
      </c>
      <c r="O1818" s="182" t="s">
        <v>1510</v>
      </c>
      <c r="P1818" s="108"/>
      <c r="Q1818" s="108"/>
      <c r="R1818" s="108"/>
      <c r="S1818" s="107" t="s">
        <v>2710</v>
      </c>
    </row>
    <row r="1819" spans="1:19">
      <c r="A1819" s="103">
        <v>1818</v>
      </c>
      <c r="B1819" s="107" t="s">
        <v>357</v>
      </c>
      <c r="C1819" s="184" t="s">
        <v>358</v>
      </c>
      <c r="D1819" s="89" t="s">
        <v>19</v>
      </c>
      <c r="E1819" s="107" t="s">
        <v>2650</v>
      </c>
      <c r="F1819" s="107" t="s">
        <v>2519</v>
      </c>
      <c r="G1819" s="107">
        <v>2006</v>
      </c>
      <c r="H1819" s="182"/>
      <c r="I1819" s="182"/>
      <c r="J1819" s="107" t="s">
        <v>42</v>
      </c>
      <c r="K1819" s="182" t="s">
        <v>1510</v>
      </c>
      <c r="L1819" s="187" t="s">
        <v>8422</v>
      </c>
      <c r="M1819" s="187" t="s">
        <v>8422</v>
      </c>
      <c r="N1819" s="182" t="s">
        <v>26</v>
      </c>
      <c r="O1819" s="182" t="s">
        <v>1510</v>
      </c>
      <c r="P1819" s="108"/>
      <c r="Q1819" s="108"/>
      <c r="R1819" s="108"/>
      <c r="S1819" s="107" t="s">
        <v>2710</v>
      </c>
    </row>
    <row r="1820" spans="1:19">
      <c r="A1820" s="103">
        <v>1819</v>
      </c>
      <c r="B1820" s="107" t="s">
        <v>357</v>
      </c>
      <c r="C1820" s="184" t="s">
        <v>358</v>
      </c>
      <c r="D1820" s="89" t="s">
        <v>19</v>
      </c>
      <c r="E1820" s="107" t="s">
        <v>2650</v>
      </c>
      <c r="F1820" s="107" t="s">
        <v>2519</v>
      </c>
      <c r="G1820" s="107">
        <v>2006</v>
      </c>
      <c r="H1820" s="182"/>
      <c r="I1820" s="182"/>
      <c r="J1820" s="107" t="s">
        <v>42</v>
      </c>
      <c r="K1820" s="182" t="s">
        <v>1510</v>
      </c>
      <c r="L1820" s="187" t="s">
        <v>8423</v>
      </c>
      <c r="M1820" s="187" t="s">
        <v>8423</v>
      </c>
      <c r="N1820" s="182" t="s">
        <v>26</v>
      </c>
      <c r="O1820" s="182" t="s">
        <v>1510</v>
      </c>
      <c r="P1820" s="108"/>
      <c r="Q1820" s="108"/>
      <c r="R1820" s="108"/>
      <c r="S1820" s="107" t="s">
        <v>2710</v>
      </c>
    </row>
    <row r="1821" spans="1:19">
      <c r="A1821" s="103">
        <v>1820</v>
      </c>
      <c r="B1821" s="107" t="s">
        <v>357</v>
      </c>
      <c r="C1821" s="184" t="s">
        <v>358</v>
      </c>
      <c r="D1821" s="89" t="s">
        <v>19</v>
      </c>
      <c r="E1821" s="107" t="s">
        <v>2650</v>
      </c>
      <c r="F1821" s="107" t="s">
        <v>2519</v>
      </c>
      <c r="G1821" s="107">
        <v>2006</v>
      </c>
      <c r="H1821" s="182"/>
      <c r="I1821" s="182"/>
      <c r="J1821" s="107" t="s">
        <v>42</v>
      </c>
      <c r="K1821" s="182" t="s">
        <v>1510</v>
      </c>
      <c r="L1821" s="187" t="s">
        <v>8424</v>
      </c>
      <c r="M1821" s="187" t="s">
        <v>8424</v>
      </c>
      <c r="N1821" s="182" t="s">
        <v>26</v>
      </c>
      <c r="O1821" s="182" t="s">
        <v>1510</v>
      </c>
      <c r="P1821" s="108"/>
      <c r="Q1821" s="108"/>
      <c r="R1821" s="108"/>
      <c r="S1821" s="107" t="s">
        <v>2710</v>
      </c>
    </row>
    <row r="1822" spans="1:19">
      <c r="A1822" s="103">
        <v>1821</v>
      </c>
      <c r="B1822" s="107" t="s">
        <v>357</v>
      </c>
      <c r="C1822" s="184" t="s">
        <v>358</v>
      </c>
      <c r="D1822" s="89" t="s">
        <v>19</v>
      </c>
      <c r="E1822" s="107" t="s">
        <v>2650</v>
      </c>
      <c r="F1822" s="107" t="s">
        <v>2519</v>
      </c>
      <c r="G1822" s="107">
        <v>2006</v>
      </c>
      <c r="H1822" s="182"/>
      <c r="I1822" s="182"/>
      <c r="J1822" s="107" t="s">
        <v>42</v>
      </c>
      <c r="K1822" s="182" t="s">
        <v>1510</v>
      </c>
      <c r="L1822" s="187" t="s">
        <v>8425</v>
      </c>
      <c r="M1822" s="187" t="s">
        <v>8425</v>
      </c>
      <c r="N1822" s="182" t="s">
        <v>26</v>
      </c>
      <c r="O1822" s="182" t="s">
        <v>1510</v>
      </c>
      <c r="P1822" s="108"/>
      <c r="Q1822" s="108"/>
      <c r="R1822" s="108"/>
      <c r="S1822" s="107" t="s">
        <v>2710</v>
      </c>
    </row>
    <row r="1823" spans="1:19">
      <c r="A1823" s="103">
        <v>1822</v>
      </c>
      <c r="B1823" s="107" t="s">
        <v>357</v>
      </c>
      <c r="C1823" s="184" t="s">
        <v>358</v>
      </c>
      <c r="D1823" s="89" t="s">
        <v>19</v>
      </c>
      <c r="E1823" s="107" t="s">
        <v>2650</v>
      </c>
      <c r="F1823" s="107" t="s">
        <v>2519</v>
      </c>
      <c r="G1823" s="107">
        <v>2006</v>
      </c>
      <c r="H1823" s="182"/>
      <c r="I1823" s="182"/>
      <c r="J1823" s="107" t="s">
        <v>42</v>
      </c>
      <c r="K1823" s="182" t="s">
        <v>1510</v>
      </c>
      <c r="L1823" s="187" t="s">
        <v>8426</v>
      </c>
      <c r="M1823" s="187" t="s">
        <v>8426</v>
      </c>
      <c r="N1823" s="182" t="s">
        <v>26</v>
      </c>
      <c r="O1823" s="182" t="s">
        <v>1510</v>
      </c>
      <c r="P1823" s="108"/>
      <c r="Q1823" s="108"/>
      <c r="R1823" s="108"/>
      <c r="S1823" s="107" t="s">
        <v>2710</v>
      </c>
    </row>
    <row r="1824" spans="1:19">
      <c r="A1824" s="103">
        <v>1823</v>
      </c>
      <c r="B1824" s="107" t="s">
        <v>357</v>
      </c>
      <c r="C1824" s="184" t="s">
        <v>358</v>
      </c>
      <c r="D1824" s="89" t="s">
        <v>19</v>
      </c>
      <c r="E1824" s="107" t="s">
        <v>2650</v>
      </c>
      <c r="F1824" s="107" t="s">
        <v>2519</v>
      </c>
      <c r="G1824" s="107">
        <v>2006</v>
      </c>
      <c r="H1824" s="182"/>
      <c r="I1824" s="182"/>
      <c r="J1824" s="107" t="s">
        <v>42</v>
      </c>
      <c r="K1824" s="182" t="s">
        <v>1510</v>
      </c>
      <c r="L1824" s="187" t="s">
        <v>8427</v>
      </c>
      <c r="M1824" s="187" t="s">
        <v>8427</v>
      </c>
      <c r="N1824" s="182" t="s">
        <v>26</v>
      </c>
      <c r="O1824" s="182" t="s">
        <v>1510</v>
      </c>
      <c r="P1824" s="108"/>
      <c r="Q1824" s="108"/>
      <c r="R1824" s="108"/>
      <c r="S1824" s="107" t="s">
        <v>2710</v>
      </c>
    </row>
    <row r="1825" spans="1:19">
      <c r="A1825" s="103">
        <v>1824</v>
      </c>
      <c r="B1825" s="107" t="s">
        <v>357</v>
      </c>
      <c r="C1825" s="184" t="s">
        <v>358</v>
      </c>
      <c r="D1825" s="89" t="s">
        <v>19</v>
      </c>
      <c r="E1825" s="107" t="s">
        <v>2650</v>
      </c>
      <c r="F1825" s="107" t="s">
        <v>2519</v>
      </c>
      <c r="G1825" s="107">
        <v>2006</v>
      </c>
      <c r="H1825" s="182"/>
      <c r="I1825" s="182"/>
      <c r="J1825" s="107" t="s">
        <v>42</v>
      </c>
      <c r="K1825" s="182" t="s">
        <v>1510</v>
      </c>
      <c r="L1825" s="187" t="s">
        <v>8428</v>
      </c>
      <c r="M1825" s="187" t="s">
        <v>8428</v>
      </c>
      <c r="N1825" s="182" t="s">
        <v>26</v>
      </c>
      <c r="O1825" s="182" t="s">
        <v>1510</v>
      </c>
      <c r="P1825" s="108"/>
      <c r="Q1825" s="108"/>
      <c r="R1825" s="108"/>
      <c r="S1825" s="107" t="s">
        <v>2710</v>
      </c>
    </row>
    <row r="1826" spans="1:19">
      <c r="A1826" s="103">
        <v>1825</v>
      </c>
      <c r="B1826" s="107" t="s">
        <v>357</v>
      </c>
      <c r="C1826" s="184" t="s">
        <v>358</v>
      </c>
      <c r="D1826" s="89" t="s">
        <v>19</v>
      </c>
      <c r="E1826" s="107" t="s">
        <v>2650</v>
      </c>
      <c r="F1826" s="107" t="s">
        <v>2519</v>
      </c>
      <c r="G1826" s="107">
        <v>2006</v>
      </c>
      <c r="H1826" s="182"/>
      <c r="I1826" s="182"/>
      <c r="J1826" s="107" t="s">
        <v>42</v>
      </c>
      <c r="K1826" s="182" t="s">
        <v>1510</v>
      </c>
      <c r="L1826" s="187" t="s">
        <v>8429</v>
      </c>
      <c r="M1826" s="187" t="s">
        <v>8429</v>
      </c>
      <c r="N1826" s="182" t="s">
        <v>26</v>
      </c>
      <c r="O1826" s="182" t="s">
        <v>1510</v>
      </c>
      <c r="P1826" s="108"/>
      <c r="Q1826" s="108"/>
      <c r="R1826" s="108"/>
      <c r="S1826" s="107" t="s">
        <v>2710</v>
      </c>
    </row>
    <row r="1827" spans="1:19">
      <c r="A1827" s="103">
        <v>1826</v>
      </c>
      <c r="B1827" s="107" t="s">
        <v>357</v>
      </c>
      <c r="C1827" s="184" t="s">
        <v>358</v>
      </c>
      <c r="D1827" s="89" t="s">
        <v>19</v>
      </c>
      <c r="E1827" s="107" t="s">
        <v>2650</v>
      </c>
      <c r="F1827" s="107" t="s">
        <v>2519</v>
      </c>
      <c r="G1827" s="107">
        <v>2006</v>
      </c>
      <c r="H1827" s="182"/>
      <c r="I1827" s="182"/>
      <c r="J1827" s="107" t="s">
        <v>42</v>
      </c>
      <c r="K1827" s="182" t="s">
        <v>1510</v>
      </c>
      <c r="L1827" s="187" t="s">
        <v>8430</v>
      </c>
      <c r="M1827" s="187" t="s">
        <v>8430</v>
      </c>
      <c r="N1827" s="182" t="s">
        <v>26</v>
      </c>
      <c r="O1827" s="182" t="s">
        <v>1510</v>
      </c>
      <c r="P1827" s="108"/>
      <c r="Q1827" s="108"/>
      <c r="R1827" s="108"/>
      <c r="S1827" s="107" t="s">
        <v>2710</v>
      </c>
    </row>
    <row r="1828" spans="1:19">
      <c r="A1828" s="103">
        <v>1827</v>
      </c>
      <c r="B1828" s="107" t="s">
        <v>357</v>
      </c>
      <c r="C1828" s="184" t="s">
        <v>358</v>
      </c>
      <c r="D1828" s="89" t="s">
        <v>19</v>
      </c>
      <c r="E1828" s="107" t="s">
        <v>2650</v>
      </c>
      <c r="F1828" s="107" t="s">
        <v>2519</v>
      </c>
      <c r="G1828" s="107">
        <v>2006</v>
      </c>
      <c r="H1828" s="182"/>
      <c r="I1828" s="182"/>
      <c r="J1828" s="107" t="s">
        <v>42</v>
      </c>
      <c r="K1828" s="182" t="s">
        <v>1510</v>
      </c>
      <c r="L1828" s="187" t="s">
        <v>8431</v>
      </c>
      <c r="M1828" s="187" t="s">
        <v>8431</v>
      </c>
      <c r="N1828" s="182" t="s">
        <v>26</v>
      </c>
      <c r="O1828" s="182" t="s">
        <v>1510</v>
      </c>
      <c r="P1828" s="108"/>
      <c r="Q1828" s="108"/>
      <c r="R1828" s="108"/>
      <c r="S1828" s="107" t="s">
        <v>2710</v>
      </c>
    </row>
    <row r="1829" spans="1:19">
      <c r="A1829" s="103">
        <v>1828</v>
      </c>
      <c r="B1829" s="107" t="s">
        <v>357</v>
      </c>
      <c r="C1829" s="184" t="s">
        <v>358</v>
      </c>
      <c r="D1829" s="89" t="s">
        <v>19</v>
      </c>
      <c r="E1829" s="107" t="s">
        <v>2650</v>
      </c>
      <c r="F1829" s="107" t="s">
        <v>2519</v>
      </c>
      <c r="G1829" s="107">
        <v>2006</v>
      </c>
      <c r="H1829" s="182"/>
      <c r="I1829" s="182"/>
      <c r="J1829" s="107" t="s">
        <v>42</v>
      </c>
      <c r="K1829" s="182" t="s">
        <v>1510</v>
      </c>
      <c r="L1829" s="187" t="s">
        <v>8432</v>
      </c>
      <c r="M1829" s="187" t="s">
        <v>8432</v>
      </c>
      <c r="N1829" s="182" t="s">
        <v>26</v>
      </c>
      <c r="O1829" s="182" t="s">
        <v>1510</v>
      </c>
      <c r="P1829" s="108"/>
      <c r="Q1829" s="108"/>
      <c r="R1829" s="108"/>
      <c r="S1829" s="107" t="s">
        <v>2710</v>
      </c>
    </row>
    <row r="1830" spans="1:19">
      <c r="A1830" s="103">
        <v>1829</v>
      </c>
      <c r="B1830" s="107" t="s">
        <v>357</v>
      </c>
      <c r="C1830" s="184" t="s">
        <v>358</v>
      </c>
      <c r="D1830" s="89" t="s">
        <v>19</v>
      </c>
      <c r="E1830" s="107" t="s">
        <v>2650</v>
      </c>
      <c r="F1830" s="107" t="s">
        <v>2519</v>
      </c>
      <c r="G1830" s="107">
        <v>2006</v>
      </c>
      <c r="H1830" s="182"/>
      <c r="I1830" s="182"/>
      <c r="J1830" s="107" t="s">
        <v>42</v>
      </c>
      <c r="K1830" s="182" t="s">
        <v>1510</v>
      </c>
      <c r="L1830" s="187" t="s">
        <v>8433</v>
      </c>
      <c r="M1830" s="187" t="s">
        <v>8433</v>
      </c>
      <c r="N1830" s="182" t="s">
        <v>26</v>
      </c>
      <c r="O1830" s="182" t="s">
        <v>1510</v>
      </c>
      <c r="P1830" s="108"/>
      <c r="Q1830" s="108"/>
      <c r="R1830" s="108"/>
      <c r="S1830" s="107" t="s">
        <v>2710</v>
      </c>
    </row>
    <row r="1831" spans="1:19">
      <c r="A1831" s="103">
        <v>1830</v>
      </c>
      <c r="B1831" s="107" t="s">
        <v>357</v>
      </c>
      <c r="C1831" s="184" t="s">
        <v>358</v>
      </c>
      <c r="D1831" s="89" t="s">
        <v>19</v>
      </c>
      <c r="E1831" s="107" t="s">
        <v>2650</v>
      </c>
      <c r="F1831" s="107" t="s">
        <v>2519</v>
      </c>
      <c r="G1831" s="107">
        <v>2006</v>
      </c>
      <c r="H1831" s="182"/>
      <c r="I1831" s="182"/>
      <c r="J1831" s="107" t="s">
        <v>42</v>
      </c>
      <c r="K1831" s="182" t="s">
        <v>1510</v>
      </c>
      <c r="L1831" s="187" t="s">
        <v>8434</v>
      </c>
      <c r="M1831" s="187" t="s">
        <v>8434</v>
      </c>
      <c r="N1831" s="182" t="s">
        <v>26</v>
      </c>
      <c r="O1831" s="182" t="s">
        <v>1510</v>
      </c>
      <c r="P1831" s="108"/>
      <c r="Q1831" s="108"/>
      <c r="R1831" s="108"/>
      <c r="S1831" s="107" t="s">
        <v>2710</v>
      </c>
    </row>
    <row r="1832" spans="1:19">
      <c r="A1832" s="103">
        <v>1831</v>
      </c>
      <c r="B1832" s="107" t="s">
        <v>357</v>
      </c>
      <c r="C1832" s="184" t="s">
        <v>358</v>
      </c>
      <c r="D1832" s="89" t="s">
        <v>19</v>
      </c>
      <c r="E1832" s="107" t="s">
        <v>2650</v>
      </c>
      <c r="F1832" s="107" t="s">
        <v>2519</v>
      </c>
      <c r="G1832" s="107">
        <v>2006</v>
      </c>
      <c r="H1832" s="182"/>
      <c r="I1832" s="182"/>
      <c r="J1832" s="107" t="s">
        <v>42</v>
      </c>
      <c r="K1832" s="182" t="s">
        <v>1510</v>
      </c>
      <c r="L1832" s="187" t="s">
        <v>8435</v>
      </c>
      <c r="M1832" s="187" t="s">
        <v>8435</v>
      </c>
      <c r="N1832" s="182" t="s">
        <v>26</v>
      </c>
      <c r="O1832" s="182" t="s">
        <v>1510</v>
      </c>
      <c r="P1832" s="108"/>
      <c r="Q1832" s="108"/>
      <c r="R1832" s="108"/>
      <c r="S1832" s="107" t="s">
        <v>2710</v>
      </c>
    </row>
    <row r="1833" spans="1:19">
      <c r="A1833" s="103">
        <v>1832</v>
      </c>
      <c r="B1833" s="107" t="s">
        <v>357</v>
      </c>
      <c r="C1833" s="184" t="s">
        <v>358</v>
      </c>
      <c r="D1833" s="89" t="s">
        <v>19</v>
      </c>
      <c r="E1833" s="107" t="s">
        <v>2650</v>
      </c>
      <c r="F1833" s="107" t="s">
        <v>2519</v>
      </c>
      <c r="G1833" s="107">
        <v>2006</v>
      </c>
      <c r="H1833" s="182"/>
      <c r="I1833" s="182"/>
      <c r="J1833" s="107" t="s">
        <v>42</v>
      </c>
      <c r="K1833" s="182" t="s">
        <v>1510</v>
      </c>
      <c r="L1833" s="187" t="s">
        <v>8436</v>
      </c>
      <c r="M1833" s="187" t="s">
        <v>8436</v>
      </c>
      <c r="N1833" s="182" t="s">
        <v>26</v>
      </c>
      <c r="O1833" s="182" t="s">
        <v>1510</v>
      </c>
      <c r="P1833" s="108"/>
      <c r="Q1833" s="108"/>
      <c r="R1833" s="108"/>
      <c r="S1833" s="107" t="s">
        <v>2710</v>
      </c>
    </row>
    <row r="1834" spans="1:19">
      <c r="A1834" s="103">
        <v>1833</v>
      </c>
      <c r="B1834" s="107" t="s">
        <v>357</v>
      </c>
      <c r="C1834" s="184" t="s">
        <v>358</v>
      </c>
      <c r="D1834" s="89" t="s">
        <v>19</v>
      </c>
      <c r="E1834" s="107" t="s">
        <v>2650</v>
      </c>
      <c r="F1834" s="107" t="s">
        <v>2519</v>
      </c>
      <c r="G1834" s="107">
        <v>2006</v>
      </c>
      <c r="H1834" s="182"/>
      <c r="I1834" s="182"/>
      <c r="J1834" s="107" t="s">
        <v>42</v>
      </c>
      <c r="K1834" s="182" t="s">
        <v>1510</v>
      </c>
      <c r="L1834" s="187" t="s">
        <v>8437</v>
      </c>
      <c r="M1834" s="187" t="s">
        <v>8437</v>
      </c>
      <c r="N1834" s="182" t="s">
        <v>26</v>
      </c>
      <c r="O1834" s="182" t="s">
        <v>1510</v>
      </c>
      <c r="P1834" s="108"/>
      <c r="Q1834" s="108"/>
      <c r="R1834" s="108"/>
      <c r="S1834" s="107" t="s">
        <v>2710</v>
      </c>
    </row>
    <row r="1835" spans="1:19">
      <c r="A1835" s="103">
        <v>1834</v>
      </c>
      <c r="B1835" s="107" t="s">
        <v>357</v>
      </c>
      <c r="C1835" s="184" t="s">
        <v>358</v>
      </c>
      <c r="D1835" s="89" t="s">
        <v>19</v>
      </c>
      <c r="E1835" s="107" t="s">
        <v>2650</v>
      </c>
      <c r="F1835" s="107" t="s">
        <v>2519</v>
      </c>
      <c r="G1835" s="107">
        <v>2006</v>
      </c>
      <c r="H1835" s="182"/>
      <c r="I1835" s="182"/>
      <c r="J1835" s="107" t="s">
        <v>42</v>
      </c>
      <c r="K1835" s="182" t="s">
        <v>1510</v>
      </c>
      <c r="L1835" s="187" t="s">
        <v>8438</v>
      </c>
      <c r="M1835" s="187" t="s">
        <v>8438</v>
      </c>
      <c r="N1835" s="182" t="s">
        <v>26</v>
      </c>
      <c r="O1835" s="182" t="s">
        <v>1510</v>
      </c>
      <c r="P1835" s="108"/>
      <c r="Q1835" s="108"/>
      <c r="R1835" s="108"/>
      <c r="S1835" s="107" t="s">
        <v>2710</v>
      </c>
    </row>
    <row r="1836" spans="1:19">
      <c r="A1836" s="103">
        <v>1835</v>
      </c>
      <c r="B1836" s="107" t="s">
        <v>357</v>
      </c>
      <c r="C1836" s="184" t="s">
        <v>358</v>
      </c>
      <c r="D1836" s="89" t="s">
        <v>19</v>
      </c>
      <c r="E1836" s="107" t="s">
        <v>2650</v>
      </c>
      <c r="F1836" s="107" t="s">
        <v>2519</v>
      </c>
      <c r="G1836" s="107">
        <v>2006</v>
      </c>
      <c r="H1836" s="182"/>
      <c r="I1836" s="182"/>
      <c r="J1836" s="107" t="s">
        <v>42</v>
      </c>
      <c r="K1836" s="182" t="s">
        <v>1510</v>
      </c>
      <c r="L1836" s="187" t="s">
        <v>8439</v>
      </c>
      <c r="M1836" s="187" t="s">
        <v>8439</v>
      </c>
      <c r="N1836" s="182" t="s">
        <v>26</v>
      </c>
      <c r="O1836" s="182" t="s">
        <v>1510</v>
      </c>
      <c r="P1836" s="108"/>
      <c r="Q1836" s="108"/>
      <c r="R1836" s="108"/>
      <c r="S1836" s="107" t="s">
        <v>2710</v>
      </c>
    </row>
    <row r="1837" spans="1:19">
      <c r="A1837" s="103">
        <v>1836</v>
      </c>
      <c r="B1837" s="107" t="s">
        <v>357</v>
      </c>
      <c r="C1837" s="184" t="s">
        <v>358</v>
      </c>
      <c r="D1837" s="89" t="s">
        <v>19</v>
      </c>
      <c r="E1837" s="107" t="s">
        <v>2650</v>
      </c>
      <c r="F1837" s="107" t="s">
        <v>2519</v>
      </c>
      <c r="G1837" s="107">
        <v>2006</v>
      </c>
      <c r="H1837" s="182"/>
      <c r="I1837" s="182"/>
      <c r="J1837" s="107" t="s">
        <v>42</v>
      </c>
      <c r="K1837" s="182" t="s">
        <v>1510</v>
      </c>
      <c r="L1837" s="187" t="s">
        <v>8440</v>
      </c>
      <c r="M1837" s="187" t="s">
        <v>8440</v>
      </c>
      <c r="N1837" s="182" t="s">
        <v>26</v>
      </c>
      <c r="O1837" s="182" t="s">
        <v>1510</v>
      </c>
      <c r="P1837" s="108"/>
      <c r="Q1837" s="108"/>
      <c r="R1837" s="108"/>
      <c r="S1837" s="107" t="s">
        <v>2710</v>
      </c>
    </row>
    <row r="1838" spans="1:19">
      <c r="A1838" s="103">
        <v>1837</v>
      </c>
      <c r="B1838" s="107" t="s">
        <v>357</v>
      </c>
      <c r="C1838" s="184" t="s">
        <v>358</v>
      </c>
      <c r="D1838" s="89" t="s">
        <v>19</v>
      </c>
      <c r="E1838" s="107" t="s">
        <v>2650</v>
      </c>
      <c r="F1838" s="107" t="s">
        <v>2519</v>
      </c>
      <c r="G1838" s="107">
        <v>2006</v>
      </c>
      <c r="H1838" s="182"/>
      <c r="I1838" s="182"/>
      <c r="J1838" s="107" t="s">
        <v>42</v>
      </c>
      <c r="K1838" s="182" t="s">
        <v>1510</v>
      </c>
      <c r="L1838" s="187" t="s">
        <v>8441</v>
      </c>
      <c r="M1838" s="187" t="s">
        <v>8441</v>
      </c>
      <c r="N1838" s="182" t="s">
        <v>26</v>
      </c>
      <c r="O1838" s="182" t="s">
        <v>1510</v>
      </c>
      <c r="P1838" s="108"/>
      <c r="Q1838" s="108"/>
      <c r="R1838" s="108"/>
      <c r="S1838" s="107" t="s">
        <v>2710</v>
      </c>
    </row>
    <row r="1839" spans="1:19">
      <c r="A1839" s="103">
        <v>1838</v>
      </c>
      <c r="B1839" s="107" t="s">
        <v>357</v>
      </c>
      <c r="C1839" s="184" t="s">
        <v>358</v>
      </c>
      <c r="D1839" s="89" t="s">
        <v>19</v>
      </c>
      <c r="E1839" s="107" t="s">
        <v>2650</v>
      </c>
      <c r="F1839" s="107" t="s">
        <v>2519</v>
      </c>
      <c r="G1839" s="107">
        <v>2006</v>
      </c>
      <c r="H1839" s="182"/>
      <c r="I1839" s="182"/>
      <c r="J1839" s="107" t="s">
        <v>42</v>
      </c>
      <c r="K1839" s="182" t="s">
        <v>1510</v>
      </c>
      <c r="L1839" s="187" t="s">
        <v>8442</v>
      </c>
      <c r="M1839" s="187" t="s">
        <v>8442</v>
      </c>
      <c r="N1839" s="182" t="s">
        <v>26</v>
      </c>
      <c r="O1839" s="182" t="s">
        <v>1510</v>
      </c>
      <c r="P1839" s="108"/>
      <c r="Q1839" s="108"/>
      <c r="R1839" s="108"/>
      <c r="S1839" s="107" t="s">
        <v>2710</v>
      </c>
    </row>
    <row r="1840" spans="1:19">
      <c r="A1840" s="103">
        <v>1839</v>
      </c>
      <c r="B1840" s="107" t="s">
        <v>357</v>
      </c>
      <c r="C1840" s="184" t="s">
        <v>358</v>
      </c>
      <c r="D1840" s="89" t="s">
        <v>19</v>
      </c>
      <c r="E1840" s="107" t="s">
        <v>2650</v>
      </c>
      <c r="F1840" s="107" t="s">
        <v>2519</v>
      </c>
      <c r="G1840" s="107">
        <v>2006</v>
      </c>
      <c r="H1840" s="182"/>
      <c r="I1840" s="182"/>
      <c r="J1840" s="107" t="s">
        <v>42</v>
      </c>
      <c r="K1840" s="182" t="s">
        <v>1510</v>
      </c>
      <c r="L1840" s="187" t="s">
        <v>8443</v>
      </c>
      <c r="M1840" s="187" t="s">
        <v>8443</v>
      </c>
      <c r="N1840" s="182" t="s">
        <v>26</v>
      </c>
      <c r="O1840" s="182" t="s">
        <v>1510</v>
      </c>
      <c r="P1840" s="108"/>
      <c r="Q1840" s="108"/>
      <c r="R1840" s="108"/>
      <c r="S1840" s="107" t="s">
        <v>2710</v>
      </c>
    </row>
    <row r="1841" spans="1:19">
      <c r="A1841" s="103">
        <v>1840</v>
      </c>
      <c r="B1841" s="107" t="s">
        <v>357</v>
      </c>
      <c r="C1841" s="184" t="s">
        <v>358</v>
      </c>
      <c r="D1841" s="89" t="s">
        <v>19</v>
      </c>
      <c r="E1841" s="107" t="s">
        <v>2650</v>
      </c>
      <c r="F1841" s="107" t="s">
        <v>2519</v>
      </c>
      <c r="G1841" s="107">
        <v>2006</v>
      </c>
      <c r="H1841" s="182"/>
      <c r="I1841" s="182"/>
      <c r="J1841" s="107" t="s">
        <v>42</v>
      </c>
      <c r="K1841" s="182" t="s">
        <v>1510</v>
      </c>
      <c r="L1841" s="187" t="s">
        <v>8444</v>
      </c>
      <c r="M1841" s="187" t="s">
        <v>8444</v>
      </c>
      <c r="N1841" s="182" t="s">
        <v>26</v>
      </c>
      <c r="O1841" s="182" t="s">
        <v>1510</v>
      </c>
      <c r="P1841" s="108"/>
      <c r="Q1841" s="108"/>
      <c r="R1841" s="108"/>
      <c r="S1841" s="107" t="s">
        <v>2710</v>
      </c>
    </row>
    <row r="1842" spans="1:19">
      <c r="A1842" s="103">
        <v>1841</v>
      </c>
      <c r="B1842" s="107" t="s">
        <v>357</v>
      </c>
      <c r="C1842" s="184" t="s">
        <v>358</v>
      </c>
      <c r="D1842" s="89" t="s">
        <v>19</v>
      </c>
      <c r="E1842" s="107" t="s">
        <v>2650</v>
      </c>
      <c r="F1842" s="107" t="s">
        <v>2519</v>
      </c>
      <c r="G1842" s="107">
        <v>2006</v>
      </c>
      <c r="H1842" s="182"/>
      <c r="I1842" s="182"/>
      <c r="J1842" s="107" t="s">
        <v>42</v>
      </c>
      <c r="K1842" s="182" t="s">
        <v>1510</v>
      </c>
      <c r="L1842" s="187" t="s">
        <v>8445</v>
      </c>
      <c r="M1842" s="187" t="s">
        <v>8445</v>
      </c>
      <c r="N1842" s="182" t="s">
        <v>26</v>
      </c>
      <c r="O1842" s="182" t="s">
        <v>1510</v>
      </c>
      <c r="P1842" s="108"/>
      <c r="Q1842" s="108"/>
      <c r="R1842" s="108"/>
      <c r="S1842" s="107" t="s">
        <v>2710</v>
      </c>
    </row>
    <row r="1843" spans="1:19">
      <c r="A1843" s="103">
        <v>1842</v>
      </c>
      <c r="B1843" s="107" t="s">
        <v>357</v>
      </c>
      <c r="C1843" s="184" t="s">
        <v>358</v>
      </c>
      <c r="D1843" s="89" t="s">
        <v>19</v>
      </c>
      <c r="E1843" s="107" t="s">
        <v>2650</v>
      </c>
      <c r="F1843" s="107" t="s">
        <v>2519</v>
      </c>
      <c r="G1843" s="107">
        <v>2006</v>
      </c>
      <c r="H1843" s="182"/>
      <c r="I1843" s="182"/>
      <c r="J1843" s="107" t="s">
        <v>42</v>
      </c>
      <c r="K1843" s="182" t="s">
        <v>1510</v>
      </c>
      <c r="L1843" s="187" t="s">
        <v>8446</v>
      </c>
      <c r="M1843" s="187" t="s">
        <v>8446</v>
      </c>
      <c r="N1843" s="182" t="s">
        <v>26</v>
      </c>
      <c r="O1843" s="182" t="s">
        <v>1510</v>
      </c>
      <c r="P1843" s="108"/>
      <c r="Q1843" s="108"/>
      <c r="R1843" s="108"/>
      <c r="S1843" s="107" t="s">
        <v>2710</v>
      </c>
    </row>
    <row r="1844" spans="1:19">
      <c r="A1844" s="103">
        <v>1843</v>
      </c>
      <c r="B1844" s="107" t="s">
        <v>357</v>
      </c>
      <c r="C1844" s="184" t="s">
        <v>358</v>
      </c>
      <c r="D1844" s="89" t="s">
        <v>19</v>
      </c>
      <c r="E1844" s="107" t="s">
        <v>2650</v>
      </c>
      <c r="F1844" s="107" t="s">
        <v>2519</v>
      </c>
      <c r="G1844" s="107">
        <v>2006</v>
      </c>
      <c r="H1844" s="182"/>
      <c r="I1844" s="182"/>
      <c r="J1844" s="107" t="s">
        <v>42</v>
      </c>
      <c r="K1844" s="182" t="s">
        <v>1510</v>
      </c>
      <c r="L1844" s="187" t="s">
        <v>8447</v>
      </c>
      <c r="M1844" s="187" t="s">
        <v>8447</v>
      </c>
      <c r="N1844" s="182" t="s">
        <v>26</v>
      </c>
      <c r="O1844" s="182" t="s">
        <v>1510</v>
      </c>
      <c r="P1844" s="108"/>
      <c r="Q1844" s="108"/>
      <c r="R1844" s="108"/>
      <c r="S1844" s="107" t="s">
        <v>2710</v>
      </c>
    </row>
    <row r="1845" spans="1:19">
      <c r="A1845" s="103">
        <v>1844</v>
      </c>
      <c r="B1845" s="107" t="s">
        <v>357</v>
      </c>
      <c r="C1845" s="184" t="s">
        <v>358</v>
      </c>
      <c r="D1845" s="89" t="s">
        <v>19</v>
      </c>
      <c r="E1845" s="107" t="s">
        <v>2650</v>
      </c>
      <c r="F1845" s="107" t="s">
        <v>2519</v>
      </c>
      <c r="G1845" s="107">
        <v>2006</v>
      </c>
      <c r="H1845" s="182"/>
      <c r="I1845" s="182"/>
      <c r="J1845" s="107" t="s">
        <v>42</v>
      </c>
      <c r="K1845" s="182" t="s">
        <v>1510</v>
      </c>
      <c r="L1845" s="187" t="s">
        <v>8448</v>
      </c>
      <c r="M1845" s="187" t="s">
        <v>8448</v>
      </c>
      <c r="N1845" s="182" t="s">
        <v>26</v>
      </c>
      <c r="O1845" s="182" t="s">
        <v>1510</v>
      </c>
      <c r="P1845" s="108"/>
      <c r="Q1845" s="108"/>
      <c r="R1845" s="108"/>
      <c r="S1845" s="107" t="s">
        <v>2710</v>
      </c>
    </row>
    <row r="1846" spans="1:19">
      <c r="A1846" s="103">
        <v>1845</v>
      </c>
      <c r="B1846" s="107" t="s">
        <v>357</v>
      </c>
      <c r="C1846" s="184" t="s">
        <v>358</v>
      </c>
      <c r="D1846" s="89" t="s">
        <v>19</v>
      </c>
      <c r="E1846" s="107" t="s">
        <v>2650</v>
      </c>
      <c r="F1846" s="107" t="s">
        <v>2519</v>
      </c>
      <c r="G1846" s="107">
        <v>2006</v>
      </c>
      <c r="H1846" s="182"/>
      <c r="I1846" s="182"/>
      <c r="J1846" s="107" t="s">
        <v>42</v>
      </c>
      <c r="K1846" s="182" t="s">
        <v>1510</v>
      </c>
      <c r="L1846" s="187" t="s">
        <v>8449</v>
      </c>
      <c r="M1846" s="187" t="s">
        <v>8449</v>
      </c>
      <c r="N1846" s="182" t="s">
        <v>26</v>
      </c>
      <c r="O1846" s="182" t="s">
        <v>1510</v>
      </c>
      <c r="P1846" s="108"/>
      <c r="Q1846" s="108"/>
      <c r="R1846" s="108"/>
      <c r="S1846" s="107" t="s">
        <v>2710</v>
      </c>
    </row>
    <row r="1847" spans="1:19">
      <c r="A1847" s="103">
        <v>1846</v>
      </c>
      <c r="B1847" s="107" t="s">
        <v>357</v>
      </c>
      <c r="C1847" s="184" t="s">
        <v>358</v>
      </c>
      <c r="D1847" s="89" t="s">
        <v>19</v>
      </c>
      <c r="E1847" s="107" t="s">
        <v>2650</v>
      </c>
      <c r="F1847" s="107" t="s">
        <v>2519</v>
      </c>
      <c r="G1847" s="107">
        <v>2006</v>
      </c>
      <c r="H1847" s="182"/>
      <c r="I1847" s="182"/>
      <c r="J1847" s="107" t="s">
        <v>42</v>
      </c>
      <c r="K1847" s="182" t="s">
        <v>1510</v>
      </c>
      <c r="L1847" s="187" t="s">
        <v>8450</v>
      </c>
      <c r="M1847" s="187" t="s">
        <v>8450</v>
      </c>
      <c r="N1847" s="182" t="s">
        <v>26</v>
      </c>
      <c r="O1847" s="182" t="s">
        <v>1510</v>
      </c>
      <c r="P1847" s="108"/>
      <c r="Q1847" s="108"/>
      <c r="R1847" s="108"/>
      <c r="S1847" s="107" t="s">
        <v>2710</v>
      </c>
    </row>
    <row r="1848" spans="1:19">
      <c r="A1848" s="103">
        <v>1847</v>
      </c>
      <c r="B1848" s="107" t="s">
        <v>357</v>
      </c>
      <c r="C1848" s="184" t="s">
        <v>358</v>
      </c>
      <c r="D1848" s="89" t="s">
        <v>19</v>
      </c>
      <c r="E1848" s="107" t="s">
        <v>2650</v>
      </c>
      <c r="F1848" s="107" t="s">
        <v>2519</v>
      </c>
      <c r="G1848" s="107">
        <v>2006</v>
      </c>
      <c r="H1848" s="182"/>
      <c r="I1848" s="182"/>
      <c r="J1848" s="107" t="s">
        <v>42</v>
      </c>
      <c r="K1848" s="182" t="s">
        <v>1510</v>
      </c>
      <c r="L1848" s="187" t="s">
        <v>8451</v>
      </c>
      <c r="M1848" s="187" t="s">
        <v>8451</v>
      </c>
      <c r="N1848" s="182" t="s">
        <v>26</v>
      </c>
      <c r="O1848" s="182" t="s">
        <v>1510</v>
      </c>
      <c r="P1848" s="108"/>
      <c r="Q1848" s="108"/>
      <c r="R1848" s="108"/>
      <c r="S1848" s="107" t="s">
        <v>2710</v>
      </c>
    </row>
    <row r="1849" spans="1:19">
      <c r="A1849" s="103">
        <v>1848</v>
      </c>
      <c r="B1849" s="107" t="s">
        <v>357</v>
      </c>
      <c r="C1849" s="184" t="s">
        <v>358</v>
      </c>
      <c r="D1849" s="89" t="s">
        <v>19</v>
      </c>
      <c r="E1849" s="107" t="s">
        <v>2650</v>
      </c>
      <c r="F1849" s="107" t="s">
        <v>2519</v>
      </c>
      <c r="G1849" s="107">
        <v>2006</v>
      </c>
      <c r="H1849" s="182"/>
      <c r="I1849" s="182"/>
      <c r="J1849" s="107" t="s">
        <v>42</v>
      </c>
      <c r="K1849" s="182" t="s">
        <v>1510</v>
      </c>
      <c r="L1849" s="187" t="s">
        <v>8452</v>
      </c>
      <c r="M1849" s="187" t="s">
        <v>8452</v>
      </c>
      <c r="N1849" s="182" t="s">
        <v>26</v>
      </c>
      <c r="O1849" s="182" t="s">
        <v>1510</v>
      </c>
      <c r="P1849" s="108"/>
      <c r="Q1849" s="108"/>
      <c r="R1849" s="108"/>
      <c r="S1849" s="107" t="s">
        <v>2710</v>
      </c>
    </row>
    <row r="1850" spans="1:19">
      <c r="A1850" s="103">
        <v>1849</v>
      </c>
      <c r="B1850" s="107" t="s">
        <v>357</v>
      </c>
      <c r="C1850" s="184" t="s">
        <v>358</v>
      </c>
      <c r="D1850" s="89" t="s">
        <v>19</v>
      </c>
      <c r="E1850" s="107" t="s">
        <v>2650</v>
      </c>
      <c r="F1850" s="107" t="s">
        <v>2519</v>
      </c>
      <c r="G1850" s="107">
        <v>2006</v>
      </c>
      <c r="H1850" s="182"/>
      <c r="I1850" s="182"/>
      <c r="J1850" s="107" t="s">
        <v>42</v>
      </c>
      <c r="K1850" s="182" t="s">
        <v>1510</v>
      </c>
      <c r="L1850" s="187" t="s">
        <v>8453</v>
      </c>
      <c r="M1850" s="187" t="s">
        <v>8453</v>
      </c>
      <c r="N1850" s="182" t="s">
        <v>26</v>
      </c>
      <c r="O1850" s="182" t="s">
        <v>1510</v>
      </c>
      <c r="P1850" s="108"/>
      <c r="Q1850" s="108"/>
      <c r="R1850" s="108"/>
      <c r="S1850" s="107" t="s">
        <v>2710</v>
      </c>
    </row>
    <row r="1851" spans="1:19">
      <c r="A1851" s="103">
        <v>1850</v>
      </c>
      <c r="B1851" s="107" t="s">
        <v>357</v>
      </c>
      <c r="C1851" s="184" t="s">
        <v>358</v>
      </c>
      <c r="D1851" s="89" t="s">
        <v>19</v>
      </c>
      <c r="E1851" s="107" t="s">
        <v>2650</v>
      </c>
      <c r="F1851" s="107" t="s">
        <v>2519</v>
      </c>
      <c r="G1851" s="107">
        <v>2006</v>
      </c>
      <c r="H1851" s="182"/>
      <c r="I1851" s="182"/>
      <c r="J1851" s="107" t="s">
        <v>42</v>
      </c>
      <c r="K1851" s="182" t="s">
        <v>1510</v>
      </c>
      <c r="L1851" s="187" t="s">
        <v>8454</v>
      </c>
      <c r="M1851" s="187" t="s">
        <v>8454</v>
      </c>
      <c r="N1851" s="182" t="s">
        <v>26</v>
      </c>
      <c r="O1851" s="182" t="s">
        <v>1510</v>
      </c>
      <c r="P1851" s="108"/>
      <c r="Q1851" s="108"/>
      <c r="R1851" s="108"/>
      <c r="S1851" s="107" t="s">
        <v>2710</v>
      </c>
    </row>
    <row r="1852" spans="1:19">
      <c r="A1852" s="103">
        <v>1851</v>
      </c>
      <c r="B1852" s="107" t="s">
        <v>357</v>
      </c>
      <c r="C1852" s="184" t="s">
        <v>358</v>
      </c>
      <c r="D1852" s="89" t="s">
        <v>19</v>
      </c>
      <c r="E1852" s="107" t="s">
        <v>2650</v>
      </c>
      <c r="F1852" s="107" t="s">
        <v>2519</v>
      </c>
      <c r="G1852" s="107">
        <v>2006</v>
      </c>
      <c r="H1852" s="182"/>
      <c r="I1852" s="182"/>
      <c r="J1852" s="107" t="s">
        <v>42</v>
      </c>
      <c r="K1852" s="182" t="s">
        <v>1510</v>
      </c>
      <c r="L1852" s="187" t="s">
        <v>8455</v>
      </c>
      <c r="M1852" s="187" t="s">
        <v>8455</v>
      </c>
      <c r="N1852" s="182" t="s">
        <v>26</v>
      </c>
      <c r="O1852" s="182" t="s">
        <v>1510</v>
      </c>
      <c r="P1852" s="108"/>
      <c r="Q1852" s="108"/>
      <c r="R1852" s="108"/>
      <c r="S1852" s="107" t="s">
        <v>2710</v>
      </c>
    </row>
    <row r="1853" spans="1:19">
      <c r="A1853" s="103">
        <v>1852</v>
      </c>
      <c r="B1853" s="107" t="s">
        <v>357</v>
      </c>
      <c r="C1853" s="184" t="s">
        <v>358</v>
      </c>
      <c r="D1853" s="89" t="s">
        <v>19</v>
      </c>
      <c r="E1853" s="107" t="s">
        <v>2650</v>
      </c>
      <c r="F1853" s="107" t="s">
        <v>2519</v>
      </c>
      <c r="G1853" s="107">
        <v>2006</v>
      </c>
      <c r="H1853" s="182"/>
      <c r="I1853" s="182"/>
      <c r="J1853" s="107" t="s">
        <v>42</v>
      </c>
      <c r="K1853" s="182" t="s">
        <v>1510</v>
      </c>
      <c r="L1853" s="187" t="s">
        <v>8456</v>
      </c>
      <c r="M1853" s="187" t="s">
        <v>8456</v>
      </c>
      <c r="N1853" s="182" t="s">
        <v>26</v>
      </c>
      <c r="O1853" s="182" t="s">
        <v>1510</v>
      </c>
      <c r="P1853" s="108"/>
      <c r="Q1853" s="108"/>
      <c r="R1853" s="108"/>
      <c r="S1853" s="107" t="s">
        <v>2710</v>
      </c>
    </row>
    <row r="1854" spans="1:19">
      <c r="A1854" s="103">
        <v>1853</v>
      </c>
      <c r="B1854" s="107" t="s">
        <v>357</v>
      </c>
      <c r="C1854" s="184" t="s">
        <v>358</v>
      </c>
      <c r="D1854" s="89" t="s">
        <v>19</v>
      </c>
      <c r="E1854" s="107" t="s">
        <v>2650</v>
      </c>
      <c r="F1854" s="107" t="s">
        <v>2519</v>
      </c>
      <c r="G1854" s="107">
        <v>2006</v>
      </c>
      <c r="H1854" s="182"/>
      <c r="I1854" s="182"/>
      <c r="J1854" s="107" t="s">
        <v>42</v>
      </c>
      <c r="K1854" s="182" t="s">
        <v>1510</v>
      </c>
      <c r="L1854" s="187" t="s">
        <v>8457</v>
      </c>
      <c r="M1854" s="187" t="s">
        <v>8457</v>
      </c>
      <c r="N1854" s="182" t="s">
        <v>26</v>
      </c>
      <c r="O1854" s="182" t="s">
        <v>1510</v>
      </c>
      <c r="P1854" s="108"/>
      <c r="Q1854" s="108"/>
      <c r="R1854" s="108"/>
      <c r="S1854" s="107" t="s">
        <v>2710</v>
      </c>
    </row>
    <row r="1855" spans="1:19">
      <c r="A1855" s="103">
        <v>1854</v>
      </c>
      <c r="B1855" s="107" t="s">
        <v>357</v>
      </c>
      <c r="C1855" s="184" t="s">
        <v>358</v>
      </c>
      <c r="D1855" s="89" t="s">
        <v>19</v>
      </c>
      <c r="E1855" s="107" t="s">
        <v>2650</v>
      </c>
      <c r="F1855" s="107" t="s">
        <v>2519</v>
      </c>
      <c r="G1855" s="107">
        <v>2006</v>
      </c>
      <c r="H1855" s="182"/>
      <c r="I1855" s="182"/>
      <c r="J1855" s="107" t="s">
        <v>42</v>
      </c>
      <c r="K1855" s="182" t="s">
        <v>1510</v>
      </c>
      <c r="L1855" s="187" t="s">
        <v>8458</v>
      </c>
      <c r="M1855" s="187" t="s">
        <v>8458</v>
      </c>
      <c r="N1855" s="182" t="s">
        <v>26</v>
      </c>
      <c r="O1855" s="182" t="s">
        <v>1510</v>
      </c>
      <c r="P1855" s="108"/>
      <c r="Q1855" s="108"/>
      <c r="R1855" s="108"/>
      <c r="S1855" s="107" t="s">
        <v>2710</v>
      </c>
    </row>
    <row r="1856" spans="1:19">
      <c r="A1856" s="103">
        <v>1855</v>
      </c>
      <c r="B1856" s="107" t="s">
        <v>357</v>
      </c>
      <c r="C1856" s="184" t="s">
        <v>358</v>
      </c>
      <c r="D1856" s="89" t="s">
        <v>19</v>
      </c>
      <c r="E1856" s="107" t="s">
        <v>2650</v>
      </c>
      <c r="F1856" s="107" t="s">
        <v>2519</v>
      </c>
      <c r="G1856" s="107">
        <v>2006</v>
      </c>
      <c r="H1856" s="182"/>
      <c r="I1856" s="182"/>
      <c r="J1856" s="107" t="s">
        <v>42</v>
      </c>
      <c r="K1856" s="182" t="s">
        <v>1510</v>
      </c>
      <c r="L1856" s="187" t="s">
        <v>8459</v>
      </c>
      <c r="M1856" s="187" t="s">
        <v>8459</v>
      </c>
      <c r="N1856" s="182" t="s">
        <v>26</v>
      </c>
      <c r="O1856" s="182" t="s">
        <v>1510</v>
      </c>
      <c r="P1856" s="108"/>
      <c r="Q1856" s="108"/>
      <c r="R1856" s="108"/>
      <c r="S1856" s="107" t="s">
        <v>2710</v>
      </c>
    </row>
    <row r="1857" spans="1:19">
      <c r="A1857" s="103">
        <v>1856</v>
      </c>
      <c r="B1857" s="107" t="s">
        <v>357</v>
      </c>
      <c r="C1857" s="184" t="s">
        <v>358</v>
      </c>
      <c r="D1857" s="89" t="s">
        <v>19</v>
      </c>
      <c r="E1857" s="107" t="s">
        <v>2650</v>
      </c>
      <c r="F1857" s="107" t="s">
        <v>2519</v>
      </c>
      <c r="G1857" s="107">
        <v>2006</v>
      </c>
      <c r="H1857" s="182"/>
      <c r="I1857" s="182"/>
      <c r="J1857" s="107" t="s">
        <v>42</v>
      </c>
      <c r="K1857" s="182" t="s">
        <v>1510</v>
      </c>
      <c r="L1857" s="187" t="s">
        <v>8460</v>
      </c>
      <c r="M1857" s="187" t="s">
        <v>8460</v>
      </c>
      <c r="N1857" s="182" t="s">
        <v>26</v>
      </c>
      <c r="O1857" s="182" t="s">
        <v>1510</v>
      </c>
      <c r="P1857" s="108"/>
      <c r="Q1857" s="108"/>
      <c r="R1857" s="108"/>
      <c r="S1857" s="107" t="s">
        <v>2710</v>
      </c>
    </row>
    <row r="1858" spans="1:19">
      <c r="A1858" s="103">
        <v>1857</v>
      </c>
      <c r="B1858" s="107" t="s">
        <v>357</v>
      </c>
      <c r="C1858" s="184" t="s">
        <v>358</v>
      </c>
      <c r="D1858" s="89" t="s">
        <v>19</v>
      </c>
      <c r="E1858" s="107" t="s">
        <v>2650</v>
      </c>
      <c r="F1858" s="107" t="s">
        <v>2519</v>
      </c>
      <c r="G1858" s="107">
        <v>2006</v>
      </c>
      <c r="H1858" s="182"/>
      <c r="I1858" s="182"/>
      <c r="J1858" s="107" t="s">
        <v>42</v>
      </c>
      <c r="K1858" s="182" t="s">
        <v>1510</v>
      </c>
      <c r="L1858" s="187" t="s">
        <v>8461</v>
      </c>
      <c r="M1858" s="187" t="s">
        <v>8461</v>
      </c>
      <c r="N1858" s="182" t="s">
        <v>26</v>
      </c>
      <c r="O1858" s="182" t="s">
        <v>1510</v>
      </c>
      <c r="P1858" s="108"/>
      <c r="Q1858" s="108"/>
      <c r="R1858" s="108"/>
      <c r="S1858" s="107" t="s">
        <v>2710</v>
      </c>
    </row>
    <row r="1859" spans="1:19">
      <c r="A1859" s="103">
        <v>1858</v>
      </c>
      <c r="B1859" s="107" t="s">
        <v>357</v>
      </c>
      <c r="C1859" s="184" t="s">
        <v>358</v>
      </c>
      <c r="D1859" s="89" t="s">
        <v>19</v>
      </c>
      <c r="E1859" s="107" t="s">
        <v>2650</v>
      </c>
      <c r="F1859" s="107" t="s">
        <v>2519</v>
      </c>
      <c r="G1859" s="107">
        <v>2006</v>
      </c>
      <c r="H1859" s="182"/>
      <c r="I1859" s="182"/>
      <c r="J1859" s="107" t="s">
        <v>42</v>
      </c>
      <c r="K1859" s="182" t="s">
        <v>1510</v>
      </c>
      <c r="L1859" s="187" t="s">
        <v>8462</v>
      </c>
      <c r="M1859" s="187" t="s">
        <v>8462</v>
      </c>
      <c r="N1859" s="182" t="s">
        <v>26</v>
      </c>
      <c r="O1859" s="182" t="s">
        <v>1510</v>
      </c>
      <c r="P1859" s="108"/>
      <c r="Q1859" s="108"/>
      <c r="R1859" s="108"/>
      <c r="S1859" s="107" t="s">
        <v>2710</v>
      </c>
    </row>
    <row r="1860" spans="1:19">
      <c r="A1860" s="103">
        <v>1859</v>
      </c>
      <c r="B1860" s="107" t="s">
        <v>357</v>
      </c>
      <c r="C1860" s="184" t="s">
        <v>358</v>
      </c>
      <c r="D1860" s="89" t="s">
        <v>19</v>
      </c>
      <c r="E1860" s="107" t="s">
        <v>2650</v>
      </c>
      <c r="F1860" s="107" t="s">
        <v>2519</v>
      </c>
      <c r="G1860" s="107">
        <v>2006</v>
      </c>
      <c r="H1860" s="182"/>
      <c r="I1860" s="182"/>
      <c r="J1860" s="107" t="s">
        <v>42</v>
      </c>
      <c r="K1860" s="182" t="s">
        <v>1510</v>
      </c>
      <c r="L1860" s="187" t="s">
        <v>8463</v>
      </c>
      <c r="M1860" s="187" t="s">
        <v>8463</v>
      </c>
      <c r="N1860" s="182" t="s">
        <v>26</v>
      </c>
      <c r="O1860" s="182" t="s">
        <v>1510</v>
      </c>
      <c r="P1860" s="108"/>
      <c r="Q1860" s="108"/>
      <c r="R1860" s="108"/>
      <c r="S1860" s="107" t="s">
        <v>2710</v>
      </c>
    </row>
    <row r="1861" spans="1:19">
      <c r="A1861" s="103">
        <v>1860</v>
      </c>
      <c r="B1861" s="107" t="s">
        <v>357</v>
      </c>
      <c r="C1861" s="184" t="s">
        <v>358</v>
      </c>
      <c r="D1861" s="89" t="s">
        <v>19</v>
      </c>
      <c r="E1861" s="107" t="s">
        <v>2650</v>
      </c>
      <c r="F1861" s="107" t="s">
        <v>2519</v>
      </c>
      <c r="G1861" s="107">
        <v>2006</v>
      </c>
      <c r="H1861" s="182"/>
      <c r="I1861" s="182"/>
      <c r="J1861" s="107" t="s">
        <v>42</v>
      </c>
      <c r="K1861" s="182" t="s">
        <v>1510</v>
      </c>
      <c r="L1861" s="187" t="s">
        <v>8464</v>
      </c>
      <c r="M1861" s="187" t="s">
        <v>8464</v>
      </c>
      <c r="N1861" s="182" t="s">
        <v>26</v>
      </c>
      <c r="O1861" s="182" t="s">
        <v>1510</v>
      </c>
      <c r="P1861" s="108"/>
      <c r="Q1861" s="108"/>
      <c r="R1861" s="108"/>
      <c r="S1861" s="107" t="s">
        <v>2710</v>
      </c>
    </row>
    <row r="1862" spans="1:19">
      <c r="A1862" s="103">
        <v>1861</v>
      </c>
      <c r="B1862" s="107" t="s">
        <v>357</v>
      </c>
      <c r="C1862" s="184" t="s">
        <v>358</v>
      </c>
      <c r="D1862" s="89" t="s">
        <v>19</v>
      </c>
      <c r="E1862" s="107" t="s">
        <v>2650</v>
      </c>
      <c r="F1862" s="107" t="s">
        <v>2519</v>
      </c>
      <c r="G1862" s="107">
        <v>2006</v>
      </c>
      <c r="H1862" s="182"/>
      <c r="I1862" s="182"/>
      <c r="J1862" s="107" t="s">
        <v>42</v>
      </c>
      <c r="K1862" s="182" t="s">
        <v>1510</v>
      </c>
      <c r="L1862" s="187" t="s">
        <v>8465</v>
      </c>
      <c r="M1862" s="187" t="s">
        <v>8465</v>
      </c>
      <c r="N1862" s="182" t="s">
        <v>26</v>
      </c>
      <c r="O1862" s="182" t="s">
        <v>1510</v>
      </c>
      <c r="P1862" s="108"/>
      <c r="Q1862" s="108"/>
      <c r="R1862" s="108"/>
      <c r="S1862" s="107" t="s">
        <v>2710</v>
      </c>
    </row>
    <row r="1863" spans="1:19">
      <c r="A1863" s="103">
        <v>1862</v>
      </c>
      <c r="B1863" s="107" t="s">
        <v>357</v>
      </c>
      <c r="C1863" s="184" t="s">
        <v>358</v>
      </c>
      <c r="D1863" s="89" t="s">
        <v>19</v>
      </c>
      <c r="E1863" s="107" t="s">
        <v>2650</v>
      </c>
      <c r="F1863" s="107" t="s">
        <v>2519</v>
      </c>
      <c r="G1863" s="107">
        <v>2006</v>
      </c>
      <c r="H1863" s="182"/>
      <c r="I1863" s="182"/>
      <c r="J1863" s="107" t="s">
        <v>42</v>
      </c>
      <c r="K1863" s="182" t="s">
        <v>1510</v>
      </c>
      <c r="L1863" s="187" t="s">
        <v>8466</v>
      </c>
      <c r="M1863" s="187" t="s">
        <v>8466</v>
      </c>
      <c r="N1863" s="182" t="s">
        <v>26</v>
      </c>
      <c r="O1863" s="182" t="s">
        <v>1510</v>
      </c>
      <c r="P1863" s="108"/>
      <c r="Q1863" s="108"/>
      <c r="R1863" s="108"/>
      <c r="S1863" s="107" t="s">
        <v>2710</v>
      </c>
    </row>
    <row r="1864" spans="1:19">
      <c r="A1864" s="103">
        <v>1863</v>
      </c>
      <c r="B1864" s="107" t="s">
        <v>357</v>
      </c>
      <c r="C1864" s="184" t="s">
        <v>358</v>
      </c>
      <c r="D1864" s="89" t="s">
        <v>19</v>
      </c>
      <c r="E1864" s="107" t="s">
        <v>2650</v>
      </c>
      <c r="F1864" s="107" t="s">
        <v>2519</v>
      </c>
      <c r="G1864" s="107">
        <v>2006</v>
      </c>
      <c r="H1864" s="182"/>
      <c r="I1864" s="182"/>
      <c r="J1864" s="107" t="s">
        <v>42</v>
      </c>
      <c r="K1864" s="182" t="s">
        <v>1510</v>
      </c>
      <c r="L1864" s="187" t="s">
        <v>8467</v>
      </c>
      <c r="M1864" s="187" t="s">
        <v>8467</v>
      </c>
      <c r="N1864" s="182" t="s">
        <v>26</v>
      </c>
      <c r="O1864" s="182" t="s">
        <v>1510</v>
      </c>
      <c r="P1864" s="108"/>
      <c r="Q1864" s="108"/>
      <c r="R1864" s="108"/>
      <c r="S1864" s="107" t="s">
        <v>2710</v>
      </c>
    </row>
    <row r="1865" spans="1:19">
      <c r="A1865" s="103">
        <v>1864</v>
      </c>
      <c r="B1865" s="107" t="s">
        <v>357</v>
      </c>
      <c r="C1865" s="184" t="s">
        <v>358</v>
      </c>
      <c r="D1865" s="89" t="s">
        <v>19</v>
      </c>
      <c r="E1865" s="107" t="s">
        <v>2650</v>
      </c>
      <c r="F1865" s="107" t="s">
        <v>2519</v>
      </c>
      <c r="G1865" s="107">
        <v>2006</v>
      </c>
      <c r="H1865" s="182"/>
      <c r="I1865" s="182"/>
      <c r="J1865" s="107" t="s">
        <v>42</v>
      </c>
      <c r="K1865" s="182" t="s">
        <v>1510</v>
      </c>
      <c r="L1865" s="187" t="s">
        <v>8468</v>
      </c>
      <c r="M1865" s="187" t="s">
        <v>8468</v>
      </c>
      <c r="N1865" s="182" t="s">
        <v>26</v>
      </c>
      <c r="O1865" s="182" t="s">
        <v>1510</v>
      </c>
      <c r="P1865" s="108"/>
      <c r="Q1865" s="108"/>
      <c r="R1865" s="108"/>
      <c r="S1865" s="107" t="s">
        <v>2710</v>
      </c>
    </row>
    <row r="1866" spans="1:19">
      <c r="A1866" s="103">
        <v>1865</v>
      </c>
      <c r="B1866" s="107" t="s">
        <v>357</v>
      </c>
      <c r="C1866" s="184" t="s">
        <v>358</v>
      </c>
      <c r="D1866" s="89" t="s">
        <v>19</v>
      </c>
      <c r="E1866" s="107" t="s">
        <v>2650</v>
      </c>
      <c r="F1866" s="107" t="s">
        <v>2519</v>
      </c>
      <c r="G1866" s="107">
        <v>2006</v>
      </c>
      <c r="H1866" s="182"/>
      <c r="I1866" s="182"/>
      <c r="J1866" s="107" t="s">
        <v>42</v>
      </c>
      <c r="K1866" s="182" t="s">
        <v>1510</v>
      </c>
      <c r="L1866" s="187" t="s">
        <v>8469</v>
      </c>
      <c r="M1866" s="187" t="s">
        <v>8469</v>
      </c>
      <c r="N1866" s="182" t="s">
        <v>26</v>
      </c>
      <c r="O1866" s="182" t="s">
        <v>1510</v>
      </c>
      <c r="P1866" s="108"/>
      <c r="Q1866" s="108"/>
      <c r="R1866" s="108"/>
      <c r="S1866" s="107" t="s">
        <v>2710</v>
      </c>
    </row>
    <row r="1867" spans="1:19">
      <c r="A1867" s="103">
        <v>1866</v>
      </c>
      <c r="B1867" s="107" t="s">
        <v>357</v>
      </c>
      <c r="C1867" s="184" t="s">
        <v>358</v>
      </c>
      <c r="D1867" s="89" t="s">
        <v>19</v>
      </c>
      <c r="E1867" s="107" t="s">
        <v>2650</v>
      </c>
      <c r="F1867" s="107" t="s">
        <v>2519</v>
      </c>
      <c r="G1867" s="107">
        <v>2006</v>
      </c>
      <c r="H1867" s="182"/>
      <c r="I1867" s="182"/>
      <c r="J1867" s="107" t="s">
        <v>42</v>
      </c>
      <c r="K1867" s="182" t="s">
        <v>1510</v>
      </c>
      <c r="L1867" s="187" t="s">
        <v>8470</v>
      </c>
      <c r="M1867" s="187" t="s">
        <v>8470</v>
      </c>
      <c r="N1867" s="182" t="s">
        <v>26</v>
      </c>
      <c r="O1867" s="182" t="s">
        <v>1510</v>
      </c>
      <c r="P1867" s="108"/>
      <c r="Q1867" s="108"/>
      <c r="R1867" s="108"/>
      <c r="S1867" s="107" t="s">
        <v>2710</v>
      </c>
    </row>
    <row r="1868" spans="1:19">
      <c r="A1868" s="103">
        <v>1867</v>
      </c>
      <c r="B1868" s="107" t="s">
        <v>357</v>
      </c>
      <c r="C1868" s="184" t="s">
        <v>358</v>
      </c>
      <c r="D1868" s="89" t="s">
        <v>19</v>
      </c>
      <c r="E1868" s="107" t="s">
        <v>2650</v>
      </c>
      <c r="F1868" s="107" t="s">
        <v>2519</v>
      </c>
      <c r="G1868" s="107">
        <v>2006</v>
      </c>
      <c r="H1868" s="182"/>
      <c r="I1868" s="182"/>
      <c r="J1868" s="107" t="s">
        <v>42</v>
      </c>
      <c r="K1868" s="182" t="s">
        <v>1510</v>
      </c>
      <c r="L1868" s="187" t="s">
        <v>8471</v>
      </c>
      <c r="M1868" s="187" t="s">
        <v>8471</v>
      </c>
      <c r="N1868" s="182" t="s">
        <v>26</v>
      </c>
      <c r="O1868" s="182" t="s">
        <v>1510</v>
      </c>
      <c r="P1868" s="108"/>
      <c r="Q1868" s="108"/>
      <c r="R1868" s="108"/>
      <c r="S1868" s="107" t="s">
        <v>2710</v>
      </c>
    </row>
    <row r="1869" spans="1:19">
      <c r="A1869" s="103">
        <v>1868</v>
      </c>
      <c r="B1869" s="107" t="s">
        <v>357</v>
      </c>
      <c r="C1869" s="184" t="s">
        <v>358</v>
      </c>
      <c r="D1869" s="89" t="s">
        <v>19</v>
      </c>
      <c r="E1869" s="107" t="s">
        <v>2650</v>
      </c>
      <c r="F1869" s="107" t="s">
        <v>2519</v>
      </c>
      <c r="G1869" s="107">
        <v>2006</v>
      </c>
      <c r="H1869" s="182"/>
      <c r="I1869" s="182"/>
      <c r="J1869" s="107" t="s">
        <v>42</v>
      </c>
      <c r="K1869" s="182" t="s">
        <v>1510</v>
      </c>
      <c r="L1869" s="187" t="s">
        <v>8472</v>
      </c>
      <c r="M1869" s="187" t="s">
        <v>8472</v>
      </c>
      <c r="N1869" s="182" t="s">
        <v>26</v>
      </c>
      <c r="O1869" s="182" t="s">
        <v>1510</v>
      </c>
      <c r="P1869" s="108"/>
      <c r="Q1869" s="108"/>
      <c r="R1869" s="108"/>
      <c r="S1869" s="107" t="s">
        <v>2710</v>
      </c>
    </row>
    <row r="1870" spans="1:19">
      <c r="A1870" s="103">
        <v>1869</v>
      </c>
      <c r="B1870" s="107" t="s">
        <v>357</v>
      </c>
      <c r="C1870" s="184" t="s">
        <v>358</v>
      </c>
      <c r="D1870" s="89" t="s">
        <v>19</v>
      </c>
      <c r="E1870" s="107" t="s">
        <v>2650</v>
      </c>
      <c r="F1870" s="107" t="s">
        <v>2519</v>
      </c>
      <c r="G1870" s="107">
        <v>2006</v>
      </c>
      <c r="H1870" s="182"/>
      <c r="I1870" s="182"/>
      <c r="J1870" s="107" t="s">
        <v>42</v>
      </c>
      <c r="K1870" s="182" t="s">
        <v>1510</v>
      </c>
      <c r="L1870" s="187" t="s">
        <v>8473</v>
      </c>
      <c r="M1870" s="187" t="s">
        <v>8473</v>
      </c>
      <c r="N1870" s="182" t="s">
        <v>26</v>
      </c>
      <c r="O1870" s="182" t="s">
        <v>1510</v>
      </c>
      <c r="P1870" s="108"/>
      <c r="Q1870" s="108"/>
      <c r="R1870" s="108"/>
      <c r="S1870" s="107" t="s">
        <v>2710</v>
      </c>
    </row>
    <row r="1871" spans="1:19">
      <c r="A1871" s="103">
        <v>1870</v>
      </c>
      <c r="B1871" s="107" t="s">
        <v>357</v>
      </c>
      <c r="C1871" s="184" t="s">
        <v>358</v>
      </c>
      <c r="D1871" s="89" t="s">
        <v>19</v>
      </c>
      <c r="E1871" s="107" t="s">
        <v>2650</v>
      </c>
      <c r="F1871" s="107" t="s">
        <v>2519</v>
      </c>
      <c r="G1871" s="107">
        <v>2006</v>
      </c>
      <c r="H1871" s="182"/>
      <c r="I1871" s="182"/>
      <c r="J1871" s="107" t="s">
        <v>42</v>
      </c>
      <c r="K1871" s="182" t="s">
        <v>1510</v>
      </c>
      <c r="L1871" s="187" t="s">
        <v>8474</v>
      </c>
      <c r="M1871" s="187" t="s">
        <v>8474</v>
      </c>
      <c r="N1871" s="182" t="s">
        <v>26</v>
      </c>
      <c r="O1871" s="182" t="s">
        <v>1510</v>
      </c>
      <c r="P1871" s="108"/>
      <c r="Q1871" s="108"/>
      <c r="R1871" s="108"/>
      <c r="S1871" s="107" t="s">
        <v>2710</v>
      </c>
    </row>
    <row r="1872" spans="1:19">
      <c r="A1872" s="103">
        <v>1871</v>
      </c>
      <c r="B1872" s="107" t="s">
        <v>357</v>
      </c>
      <c r="C1872" s="184" t="s">
        <v>358</v>
      </c>
      <c r="D1872" s="89" t="s">
        <v>19</v>
      </c>
      <c r="E1872" s="107" t="s">
        <v>2650</v>
      </c>
      <c r="F1872" s="107" t="s">
        <v>2519</v>
      </c>
      <c r="G1872" s="107">
        <v>2006</v>
      </c>
      <c r="H1872" s="182"/>
      <c r="I1872" s="182"/>
      <c r="J1872" s="107" t="s">
        <v>42</v>
      </c>
      <c r="K1872" s="182" t="s">
        <v>1510</v>
      </c>
      <c r="L1872" s="187" t="s">
        <v>8475</v>
      </c>
      <c r="M1872" s="187" t="s">
        <v>8475</v>
      </c>
      <c r="N1872" s="182" t="s">
        <v>26</v>
      </c>
      <c r="O1872" s="182" t="s">
        <v>1510</v>
      </c>
      <c r="P1872" s="108"/>
      <c r="Q1872" s="108"/>
      <c r="R1872" s="108"/>
      <c r="S1872" s="107" t="s">
        <v>2710</v>
      </c>
    </row>
    <row r="1873" spans="1:19">
      <c r="A1873" s="103">
        <v>1872</v>
      </c>
      <c r="B1873" s="107" t="s">
        <v>357</v>
      </c>
      <c r="C1873" s="184" t="s">
        <v>358</v>
      </c>
      <c r="D1873" s="89" t="s">
        <v>19</v>
      </c>
      <c r="E1873" s="107" t="s">
        <v>2650</v>
      </c>
      <c r="F1873" s="107" t="s">
        <v>2519</v>
      </c>
      <c r="G1873" s="107">
        <v>2006</v>
      </c>
      <c r="H1873" s="182"/>
      <c r="I1873" s="182"/>
      <c r="J1873" s="107" t="s">
        <v>42</v>
      </c>
      <c r="K1873" s="182" t="s">
        <v>1510</v>
      </c>
      <c r="L1873" s="187" t="s">
        <v>8476</v>
      </c>
      <c r="M1873" s="187" t="s">
        <v>8476</v>
      </c>
      <c r="N1873" s="182" t="s">
        <v>26</v>
      </c>
      <c r="O1873" s="182" t="s">
        <v>1510</v>
      </c>
      <c r="P1873" s="108"/>
      <c r="Q1873" s="108"/>
      <c r="R1873" s="108"/>
      <c r="S1873" s="107" t="s">
        <v>2710</v>
      </c>
    </row>
    <row r="1874" spans="1:19">
      <c r="A1874" s="103">
        <v>1873</v>
      </c>
      <c r="B1874" s="107" t="s">
        <v>357</v>
      </c>
      <c r="C1874" s="184" t="s">
        <v>358</v>
      </c>
      <c r="D1874" s="89" t="s">
        <v>19</v>
      </c>
      <c r="E1874" s="107" t="s">
        <v>2650</v>
      </c>
      <c r="F1874" s="107" t="s">
        <v>2519</v>
      </c>
      <c r="G1874" s="107">
        <v>2006</v>
      </c>
      <c r="H1874" s="182"/>
      <c r="I1874" s="182"/>
      <c r="J1874" s="107" t="s">
        <v>42</v>
      </c>
      <c r="K1874" s="182" t="s">
        <v>1510</v>
      </c>
      <c r="L1874" s="187" t="s">
        <v>8477</v>
      </c>
      <c r="M1874" s="187" t="s">
        <v>8477</v>
      </c>
      <c r="N1874" s="182" t="s">
        <v>26</v>
      </c>
      <c r="O1874" s="182" t="s">
        <v>1510</v>
      </c>
      <c r="P1874" s="108"/>
      <c r="Q1874" s="108"/>
      <c r="R1874" s="108"/>
      <c r="S1874" s="107" t="s">
        <v>2710</v>
      </c>
    </row>
    <row r="1875" spans="1:19">
      <c r="A1875" s="103">
        <v>1874</v>
      </c>
      <c r="B1875" s="107" t="s">
        <v>357</v>
      </c>
      <c r="C1875" s="184" t="s">
        <v>358</v>
      </c>
      <c r="D1875" s="89" t="s">
        <v>19</v>
      </c>
      <c r="E1875" s="107" t="s">
        <v>2650</v>
      </c>
      <c r="F1875" s="107" t="s">
        <v>2519</v>
      </c>
      <c r="G1875" s="107">
        <v>2006</v>
      </c>
      <c r="H1875" s="182"/>
      <c r="I1875" s="182"/>
      <c r="J1875" s="107" t="s">
        <v>42</v>
      </c>
      <c r="K1875" s="182" t="s">
        <v>1510</v>
      </c>
      <c r="L1875" s="187" t="s">
        <v>8478</v>
      </c>
      <c r="M1875" s="187" t="s">
        <v>8478</v>
      </c>
      <c r="N1875" s="182" t="s">
        <v>26</v>
      </c>
      <c r="O1875" s="182" t="s">
        <v>1510</v>
      </c>
      <c r="P1875" s="108"/>
      <c r="Q1875" s="108"/>
      <c r="R1875" s="108"/>
      <c r="S1875" s="107" t="s">
        <v>2710</v>
      </c>
    </row>
    <row r="1876" spans="1:19">
      <c r="A1876" s="103">
        <v>1875</v>
      </c>
      <c r="B1876" s="107" t="s">
        <v>357</v>
      </c>
      <c r="C1876" s="184" t="s">
        <v>358</v>
      </c>
      <c r="D1876" s="89" t="s">
        <v>19</v>
      </c>
      <c r="E1876" s="107" t="s">
        <v>2650</v>
      </c>
      <c r="F1876" s="107" t="s">
        <v>2519</v>
      </c>
      <c r="G1876" s="107">
        <v>2006</v>
      </c>
      <c r="H1876" s="182"/>
      <c r="I1876" s="182"/>
      <c r="J1876" s="107" t="s">
        <v>42</v>
      </c>
      <c r="K1876" s="182" t="s">
        <v>1510</v>
      </c>
      <c r="L1876" s="187" t="s">
        <v>8479</v>
      </c>
      <c r="M1876" s="187" t="s">
        <v>8479</v>
      </c>
      <c r="N1876" s="182" t="s">
        <v>26</v>
      </c>
      <c r="O1876" s="182" t="s">
        <v>1510</v>
      </c>
      <c r="P1876" s="108"/>
      <c r="Q1876" s="108"/>
      <c r="R1876" s="108"/>
      <c r="S1876" s="107" t="s">
        <v>2710</v>
      </c>
    </row>
    <row r="1877" spans="1:19">
      <c r="A1877" s="103">
        <v>1876</v>
      </c>
      <c r="B1877" s="107" t="s">
        <v>357</v>
      </c>
      <c r="C1877" s="184" t="s">
        <v>358</v>
      </c>
      <c r="D1877" s="89" t="s">
        <v>19</v>
      </c>
      <c r="E1877" s="107" t="s">
        <v>2650</v>
      </c>
      <c r="F1877" s="107" t="s">
        <v>2519</v>
      </c>
      <c r="G1877" s="107">
        <v>2006</v>
      </c>
      <c r="H1877" s="182"/>
      <c r="I1877" s="182"/>
      <c r="J1877" s="107" t="s">
        <v>42</v>
      </c>
      <c r="K1877" s="182" t="s">
        <v>1510</v>
      </c>
      <c r="L1877" s="187" t="s">
        <v>8480</v>
      </c>
      <c r="M1877" s="187" t="s">
        <v>8480</v>
      </c>
      <c r="N1877" s="182" t="s">
        <v>26</v>
      </c>
      <c r="O1877" s="182" t="s">
        <v>1510</v>
      </c>
      <c r="P1877" s="108"/>
      <c r="Q1877" s="108"/>
      <c r="R1877" s="108"/>
      <c r="S1877" s="107" t="s">
        <v>2710</v>
      </c>
    </row>
    <row r="1878" spans="1:19">
      <c r="A1878" s="103">
        <v>1877</v>
      </c>
      <c r="B1878" s="107" t="s">
        <v>357</v>
      </c>
      <c r="C1878" s="184" t="s">
        <v>358</v>
      </c>
      <c r="D1878" s="89" t="s">
        <v>19</v>
      </c>
      <c r="E1878" s="107" t="s">
        <v>2650</v>
      </c>
      <c r="F1878" s="107" t="s">
        <v>2519</v>
      </c>
      <c r="G1878" s="107">
        <v>2006</v>
      </c>
      <c r="H1878" s="182"/>
      <c r="I1878" s="182"/>
      <c r="J1878" s="107" t="s">
        <v>42</v>
      </c>
      <c r="K1878" s="182" t="s">
        <v>1510</v>
      </c>
      <c r="L1878" s="187" t="s">
        <v>8481</v>
      </c>
      <c r="M1878" s="187" t="s">
        <v>8481</v>
      </c>
      <c r="N1878" s="182" t="s">
        <v>26</v>
      </c>
      <c r="O1878" s="182" t="s">
        <v>1510</v>
      </c>
      <c r="P1878" s="108"/>
      <c r="Q1878" s="108"/>
      <c r="R1878" s="108"/>
      <c r="S1878" s="107" t="s">
        <v>2710</v>
      </c>
    </row>
    <row r="1879" spans="1:19">
      <c r="A1879" s="103">
        <v>1878</v>
      </c>
      <c r="B1879" s="107" t="s">
        <v>357</v>
      </c>
      <c r="C1879" s="184" t="s">
        <v>358</v>
      </c>
      <c r="D1879" s="89" t="s">
        <v>19</v>
      </c>
      <c r="E1879" s="107" t="s">
        <v>2650</v>
      </c>
      <c r="F1879" s="107" t="s">
        <v>2519</v>
      </c>
      <c r="G1879" s="107">
        <v>2006</v>
      </c>
      <c r="H1879" s="182"/>
      <c r="I1879" s="182"/>
      <c r="J1879" s="107" t="s">
        <v>42</v>
      </c>
      <c r="K1879" s="182" t="s">
        <v>1510</v>
      </c>
      <c r="L1879" s="187" t="s">
        <v>8482</v>
      </c>
      <c r="M1879" s="187" t="s">
        <v>8482</v>
      </c>
      <c r="N1879" s="182" t="s">
        <v>26</v>
      </c>
      <c r="O1879" s="182" t="s">
        <v>1510</v>
      </c>
      <c r="P1879" s="108"/>
      <c r="Q1879" s="108"/>
      <c r="R1879" s="108"/>
      <c r="S1879" s="107" t="s">
        <v>2710</v>
      </c>
    </row>
    <row r="1880" spans="1:19">
      <c r="A1880" s="103">
        <v>1879</v>
      </c>
      <c r="B1880" s="107" t="s">
        <v>357</v>
      </c>
      <c r="C1880" s="184" t="s">
        <v>358</v>
      </c>
      <c r="D1880" s="89" t="s">
        <v>19</v>
      </c>
      <c r="E1880" s="107" t="s">
        <v>2650</v>
      </c>
      <c r="F1880" s="107" t="s">
        <v>2519</v>
      </c>
      <c r="G1880" s="107">
        <v>2006</v>
      </c>
      <c r="H1880" s="182"/>
      <c r="I1880" s="182"/>
      <c r="J1880" s="107" t="s">
        <v>42</v>
      </c>
      <c r="K1880" s="182" t="s">
        <v>1510</v>
      </c>
      <c r="L1880" s="187" t="s">
        <v>8483</v>
      </c>
      <c r="M1880" s="187" t="s">
        <v>8483</v>
      </c>
      <c r="N1880" s="182" t="s">
        <v>26</v>
      </c>
      <c r="O1880" s="182" t="s">
        <v>1510</v>
      </c>
      <c r="P1880" s="108"/>
      <c r="Q1880" s="108"/>
      <c r="R1880" s="108"/>
      <c r="S1880" s="107" t="s">
        <v>2710</v>
      </c>
    </row>
    <row r="1881" spans="1:19">
      <c r="A1881" s="103">
        <v>1880</v>
      </c>
      <c r="B1881" s="107" t="s">
        <v>357</v>
      </c>
      <c r="C1881" s="184" t="s">
        <v>358</v>
      </c>
      <c r="D1881" s="89" t="s">
        <v>19</v>
      </c>
      <c r="E1881" s="107" t="s">
        <v>2650</v>
      </c>
      <c r="F1881" s="107" t="s">
        <v>2519</v>
      </c>
      <c r="G1881" s="107">
        <v>2006</v>
      </c>
      <c r="H1881" s="182"/>
      <c r="I1881" s="182"/>
      <c r="J1881" s="107" t="s">
        <v>42</v>
      </c>
      <c r="K1881" s="182" t="s">
        <v>1510</v>
      </c>
      <c r="L1881" s="187" t="s">
        <v>8484</v>
      </c>
      <c r="M1881" s="187" t="s">
        <v>8484</v>
      </c>
      <c r="N1881" s="182" t="s">
        <v>26</v>
      </c>
      <c r="O1881" s="182" t="s">
        <v>1510</v>
      </c>
      <c r="P1881" s="108"/>
      <c r="Q1881" s="108"/>
      <c r="R1881" s="108"/>
      <c r="S1881" s="107" t="s">
        <v>2710</v>
      </c>
    </row>
    <row r="1882" spans="1:19">
      <c r="A1882" s="103">
        <v>1881</v>
      </c>
      <c r="B1882" s="107" t="s">
        <v>357</v>
      </c>
      <c r="C1882" s="184" t="s">
        <v>358</v>
      </c>
      <c r="D1882" s="89" t="s">
        <v>19</v>
      </c>
      <c r="E1882" s="107" t="s">
        <v>2650</v>
      </c>
      <c r="F1882" s="107" t="s">
        <v>2519</v>
      </c>
      <c r="G1882" s="107">
        <v>2006</v>
      </c>
      <c r="H1882" s="182"/>
      <c r="I1882" s="182"/>
      <c r="J1882" s="107" t="s">
        <v>42</v>
      </c>
      <c r="K1882" s="182" t="s">
        <v>1510</v>
      </c>
      <c r="L1882" s="187" t="s">
        <v>8485</v>
      </c>
      <c r="M1882" s="187" t="s">
        <v>8485</v>
      </c>
      <c r="N1882" s="182" t="s">
        <v>26</v>
      </c>
      <c r="O1882" s="182" t="s">
        <v>1510</v>
      </c>
      <c r="P1882" s="108"/>
      <c r="Q1882" s="108"/>
      <c r="R1882" s="108"/>
      <c r="S1882" s="107" t="s">
        <v>2710</v>
      </c>
    </row>
    <row r="1883" spans="1:19">
      <c r="A1883" s="103">
        <v>1882</v>
      </c>
      <c r="B1883" s="107" t="s">
        <v>357</v>
      </c>
      <c r="C1883" s="184" t="s">
        <v>358</v>
      </c>
      <c r="D1883" s="89" t="s">
        <v>19</v>
      </c>
      <c r="E1883" s="107" t="s">
        <v>2650</v>
      </c>
      <c r="F1883" s="107" t="s">
        <v>2519</v>
      </c>
      <c r="G1883" s="107">
        <v>2006</v>
      </c>
      <c r="H1883" s="182"/>
      <c r="I1883" s="182"/>
      <c r="J1883" s="107" t="s">
        <v>42</v>
      </c>
      <c r="K1883" s="182" t="s">
        <v>1510</v>
      </c>
      <c r="L1883" s="187" t="s">
        <v>8486</v>
      </c>
      <c r="M1883" s="187" t="s">
        <v>8486</v>
      </c>
      <c r="N1883" s="182" t="s">
        <v>26</v>
      </c>
      <c r="O1883" s="182" t="s">
        <v>1510</v>
      </c>
      <c r="P1883" s="108"/>
      <c r="Q1883" s="108"/>
      <c r="R1883" s="108"/>
      <c r="S1883" s="107" t="s">
        <v>2710</v>
      </c>
    </row>
    <row r="1884" spans="1:19">
      <c r="A1884" s="103">
        <v>1883</v>
      </c>
      <c r="B1884" s="107" t="s">
        <v>357</v>
      </c>
      <c r="C1884" s="184" t="s">
        <v>358</v>
      </c>
      <c r="D1884" s="89" t="s">
        <v>19</v>
      </c>
      <c r="E1884" s="107" t="s">
        <v>2650</v>
      </c>
      <c r="F1884" s="107" t="s">
        <v>2519</v>
      </c>
      <c r="G1884" s="107">
        <v>2006</v>
      </c>
      <c r="H1884" s="182"/>
      <c r="I1884" s="182"/>
      <c r="J1884" s="107" t="s">
        <v>42</v>
      </c>
      <c r="K1884" s="182" t="s">
        <v>1510</v>
      </c>
      <c r="L1884" s="187" t="s">
        <v>8487</v>
      </c>
      <c r="M1884" s="187" t="s">
        <v>8487</v>
      </c>
      <c r="N1884" s="182" t="s">
        <v>26</v>
      </c>
      <c r="O1884" s="182" t="s">
        <v>1510</v>
      </c>
      <c r="P1884" s="108"/>
      <c r="Q1884" s="108"/>
      <c r="R1884" s="108"/>
      <c r="S1884" s="107" t="s">
        <v>2710</v>
      </c>
    </row>
    <row r="1885" spans="1:19">
      <c r="A1885" s="103">
        <v>1884</v>
      </c>
      <c r="B1885" s="107" t="s">
        <v>357</v>
      </c>
      <c r="C1885" s="184" t="s">
        <v>358</v>
      </c>
      <c r="D1885" s="89" t="s">
        <v>19</v>
      </c>
      <c r="E1885" s="107" t="s">
        <v>2650</v>
      </c>
      <c r="F1885" s="107" t="s">
        <v>2519</v>
      </c>
      <c r="G1885" s="107">
        <v>2006</v>
      </c>
      <c r="H1885" s="182"/>
      <c r="I1885" s="182"/>
      <c r="J1885" s="107" t="s">
        <v>42</v>
      </c>
      <c r="K1885" s="182" t="s">
        <v>1510</v>
      </c>
      <c r="L1885" s="187" t="s">
        <v>8488</v>
      </c>
      <c r="M1885" s="187" t="s">
        <v>8488</v>
      </c>
      <c r="N1885" s="182" t="s">
        <v>26</v>
      </c>
      <c r="O1885" s="182" t="s">
        <v>1510</v>
      </c>
      <c r="P1885" s="108"/>
      <c r="Q1885" s="108"/>
      <c r="R1885" s="108"/>
      <c r="S1885" s="107" t="s">
        <v>2710</v>
      </c>
    </row>
    <row r="1886" spans="1:19">
      <c r="A1886" s="103">
        <v>1885</v>
      </c>
      <c r="B1886" s="107" t="s">
        <v>357</v>
      </c>
      <c r="C1886" s="184" t="s">
        <v>358</v>
      </c>
      <c r="D1886" s="89" t="s">
        <v>19</v>
      </c>
      <c r="E1886" s="107" t="s">
        <v>2650</v>
      </c>
      <c r="F1886" s="107" t="s">
        <v>2519</v>
      </c>
      <c r="G1886" s="107">
        <v>2006</v>
      </c>
      <c r="H1886" s="182"/>
      <c r="I1886" s="182"/>
      <c r="J1886" s="107" t="s">
        <v>42</v>
      </c>
      <c r="K1886" s="182" t="s">
        <v>1510</v>
      </c>
      <c r="L1886" s="187" t="s">
        <v>8489</v>
      </c>
      <c r="M1886" s="187" t="s">
        <v>8489</v>
      </c>
      <c r="N1886" s="182" t="s">
        <v>26</v>
      </c>
      <c r="O1886" s="182" t="s">
        <v>1510</v>
      </c>
      <c r="P1886" s="108"/>
      <c r="Q1886" s="108"/>
      <c r="R1886" s="108"/>
      <c r="S1886" s="107" t="s">
        <v>2710</v>
      </c>
    </row>
    <row r="1887" spans="1:19">
      <c r="A1887" s="103">
        <v>1886</v>
      </c>
      <c r="B1887" s="107" t="s">
        <v>357</v>
      </c>
      <c r="C1887" s="184" t="s">
        <v>358</v>
      </c>
      <c r="D1887" s="89" t="s">
        <v>19</v>
      </c>
      <c r="E1887" s="107" t="s">
        <v>2650</v>
      </c>
      <c r="F1887" s="107" t="s">
        <v>2519</v>
      </c>
      <c r="G1887" s="107">
        <v>2006</v>
      </c>
      <c r="H1887" s="182"/>
      <c r="I1887" s="182"/>
      <c r="J1887" s="107" t="s">
        <v>42</v>
      </c>
      <c r="K1887" s="182" t="s">
        <v>1510</v>
      </c>
      <c r="L1887" s="187" t="s">
        <v>8490</v>
      </c>
      <c r="M1887" s="187" t="s">
        <v>8490</v>
      </c>
      <c r="N1887" s="182" t="s">
        <v>26</v>
      </c>
      <c r="O1887" s="182" t="s">
        <v>1510</v>
      </c>
      <c r="P1887" s="108"/>
      <c r="Q1887" s="108"/>
      <c r="R1887" s="108"/>
      <c r="S1887" s="107" t="s">
        <v>2710</v>
      </c>
    </row>
    <row r="1888" spans="1:19">
      <c r="A1888" s="103">
        <v>1887</v>
      </c>
      <c r="B1888" s="107" t="s">
        <v>357</v>
      </c>
      <c r="C1888" s="184" t="s">
        <v>358</v>
      </c>
      <c r="D1888" s="89" t="s">
        <v>19</v>
      </c>
      <c r="E1888" s="107" t="s">
        <v>2650</v>
      </c>
      <c r="F1888" s="107" t="s">
        <v>2519</v>
      </c>
      <c r="G1888" s="107">
        <v>2006</v>
      </c>
      <c r="H1888" s="182"/>
      <c r="I1888" s="182"/>
      <c r="J1888" s="107" t="s">
        <v>42</v>
      </c>
      <c r="K1888" s="182" t="s">
        <v>1510</v>
      </c>
      <c r="L1888" s="187" t="s">
        <v>8491</v>
      </c>
      <c r="M1888" s="187" t="s">
        <v>8491</v>
      </c>
      <c r="N1888" s="182" t="s">
        <v>26</v>
      </c>
      <c r="O1888" s="182" t="s">
        <v>1510</v>
      </c>
      <c r="P1888" s="108"/>
      <c r="Q1888" s="108"/>
      <c r="R1888" s="108"/>
      <c r="S1888" s="107" t="s">
        <v>2710</v>
      </c>
    </row>
    <row r="1889" spans="1:19">
      <c r="A1889" s="103">
        <v>1888</v>
      </c>
      <c r="B1889" s="107" t="s">
        <v>357</v>
      </c>
      <c r="C1889" s="184" t="s">
        <v>358</v>
      </c>
      <c r="D1889" s="89" t="s">
        <v>19</v>
      </c>
      <c r="E1889" s="107" t="s">
        <v>2650</v>
      </c>
      <c r="F1889" s="107" t="s">
        <v>2519</v>
      </c>
      <c r="G1889" s="107">
        <v>2006</v>
      </c>
      <c r="H1889" s="182"/>
      <c r="I1889" s="182"/>
      <c r="J1889" s="107" t="s">
        <v>42</v>
      </c>
      <c r="K1889" s="182" t="s">
        <v>1510</v>
      </c>
      <c r="L1889" s="187" t="s">
        <v>8492</v>
      </c>
      <c r="M1889" s="187" t="s">
        <v>8492</v>
      </c>
      <c r="N1889" s="182" t="s">
        <v>26</v>
      </c>
      <c r="O1889" s="182" t="s">
        <v>1510</v>
      </c>
      <c r="P1889" s="108"/>
      <c r="Q1889" s="108"/>
      <c r="R1889" s="108"/>
      <c r="S1889" s="107" t="s">
        <v>2710</v>
      </c>
    </row>
    <row r="1890" spans="1:19">
      <c r="A1890" s="103">
        <v>1889</v>
      </c>
      <c r="B1890" s="107" t="s">
        <v>357</v>
      </c>
      <c r="C1890" s="184" t="s">
        <v>358</v>
      </c>
      <c r="D1890" s="89" t="s">
        <v>19</v>
      </c>
      <c r="E1890" s="107" t="s">
        <v>2650</v>
      </c>
      <c r="F1890" s="107" t="s">
        <v>2519</v>
      </c>
      <c r="G1890" s="107">
        <v>2006</v>
      </c>
      <c r="H1890" s="182"/>
      <c r="I1890" s="182"/>
      <c r="J1890" s="107" t="s">
        <v>42</v>
      </c>
      <c r="K1890" s="182" t="s">
        <v>1510</v>
      </c>
      <c r="L1890" s="187" t="s">
        <v>8493</v>
      </c>
      <c r="M1890" s="187" t="s">
        <v>8493</v>
      </c>
      <c r="N1890" s="182" t="s">
        <v>26</v>
      </c>
      <c r="O1890" s="182" t="s">
        <v>1510</v>
      </c>
      <c r="P1890" s="108"/>
      <c r="Q1890" s="108"/>
      <c r="R1890" s="108"/>
      <c r="S1890" s="107" t="s">
        <v>2710</v>
      </c>
    </row>
    <row r="1891" spans="1:19">
      <c r="A1891" s="103">
        <v>1890</v>
      </c>
      <c r="B1891" s="107" t="s">
        <v>357</v>
      </c>
      <c r="C1891" s="184" t="s">
        <v>358</v>
      </c>
      <c r="D1891" s="89" t="s">
        <v>19</v>
      </c>
      <c r="E1891" s="107" t="s">
        <v>2650</v>
      </c>
      <c r="F1891" s="107" t="s">
        <v>2519</v>
      </c>
      <c r="G1891" s="107">
        <v>2006</v>
      </c>
      <c r="H1891" s="182"/>
      <c r="I1891" s="182"/>
      <c r="J1891" s="107" t="s">
        <v>42</v>
      </c>
      <c r="K1891" s="182" t="s">
        <v>1510</v>
      </c>
      <c r="L1891" s="187" t="s">
        <v>8494</v>
      </c>
      <c r="M1891" s="187" t="s">
        <v>8494</v>
      </c>
      <c r="N1891" s="182" t="s">
        <v>26</v>
      </c>
      <c r="O1891" s="182" t="s">
        <v>1510</v>
      </c>
      <c r="P1891" s="108"/>
      <c r="Q1891" s="108"/>
      <c r="R1891" s="108"/>
      <c r="S1891" s="107" t="s">
        <v>2710</v>
      </c>
    </row>
    <row r="1892" spans="1:19">
      <c r="A1892" s="103">
        <v>1891</v>
      </c>
      <c r="B1892" s="107" t="s">
        <v>357</v>
      </c>
      <c r="C1892" s="184" t="s">
        <v>358</v>
      </c>
      <c r="D1892" s="89" t="s">
        <v>19</v>
      </c>
      <c r="E1892" s="107" t="s">
        <v>2650</v>
      </c>
      <c r="F1892" s="107" t="s">
        <v>2519</v>
      </c>
      <c r="G1892" s="107">
        <v>2006</v>
      </c>
      <c r="H1892" s="182"/>
      <c r="I1892" s="182"/>
      <c r="J1892" s="107" t="s">
        <v>42</v>
      </c>
      <c r="K1892" s="182" t="s">
        <v>1510</v>
      </c>
      <c r="L1892" s="187" t="s">
        <v>8495</v>
      </c>
      <c r="M1892" s="187" t="s">
        <v>8495</v>
      </c>
      <c r="N1892" s="182" t="s">
        <v>26</v>
      </c>
      <c r="O1892" s="182" t="s">
        <v>1510</v>
      </c>
      <c r="P1892" s="108"/>
      <c r="Q1892" s="108"/>
      <c r="R1892" s="108"/>
      <c r="S1892" s="107" t="s">
        <v>2710</v>
      </c>
    </row>
    <row r="1893" spans="1:19">
      <c r="A1893" s="103">
        <v>1892</v>
      </c>
      <c r="B1893" s="107" t="s">
        <v>357</v>
      </c>
      <c r="C1893" s="184" t="s">
        <v>358</v>
      </c>
      <c r="D1893" s="89" t="s">
        <v>19</v>
      </c>
      <c r="E1893" s="107" t="s">
        <v>2650</v>
      </c>
      <c r="F1893" s="107" t="s">
        <v>2519</v>
      </c>
      <c r="G1893" s="107">
        <v>2006</v>
      </c>
      <c r="H1893" s="182"/>
      <c r="I1893" s="182"/>
      <c r="J1893" s="107" t="s">
        <v>42</v>
      </c>
      <c r="K1893" s="182" t="s">
        <v>1510</v>
      </c>
      <c r="L1893" s="187" t="s">
        <v>8496</v>
      </c>
      <c r="M1893" s="187" t="s">
        <v>8496</v>
      </c>
      <c r="N1893" s="182" t="s">
        <v>26</v>
      </c>
      <c r="O1893" s="182" t="s">
        <v>1510</v>
      </c>
      <c r="P1893" s="108"/>
      <c r="Q1893" s="108"/>
      <c r="R1893" s="108"/>
      <c r="S1893" s="107" t="s">
        <v>2710</v>
      </c>
    </row>
    <row r="1894" spans="1:19">
      <c r="A1894" s="103">
        <v>1893</v>
      </c>
      <c r="B1894" s="107" t="s">
        <v>357</v>
      </c>
      <c r="C1894" s="184" t="s">
        <v>358</v>
      </c>
      <c r="D1894" s="89" t="s">
        <v>19</v>
      </c>
      <c r="E1894" s="107" t="s">
        <v>2650</v>
      </c>
      <c r="F1894" s="107" t="s">
        <v>2519</v>
      </c>
      <c r="G1894" s="107">
        <v>2006</v>
      </c>
      <c r="H1894" s="182"/>
      <c r="I1894" s="182"/>
      <c r="J1894" s="107" t="s">
        <v>42</v>
      </c>
      <c r="K1894" s="182" t="s">
        <v>1510</v>
      </c>
      <c r="L1894" s="187" t="s">
        <v>8497</v>
      </c>
      <c r="M1894" s="187" t="s">
        <v>8497</v>
      </c>
      <c r="N1894" s="182" t="s">
        <v>26</v>
      </c>
      <c r="O1894" s="182" t="s">
        <v>1510</v>
      </c>
      <c r="P1894" s="108"/>
      <c r="Q1894" s="108"/>
      <c r="R1894" s="108"/>
      <c r="S1894" s="107" t="s">
        <v>2710</v>
      </c>
    </row>
    <row r="1895" spans="1:19">
      <c r="A1895" s="103">
        <v>1894</v>
      </c>
      <c r="B1895" s="107" t="s">
        <v>357</v>
      </c>
      <c r="C1895" s="184" t="s">
        <v>358</v>
      </c>
      <c r="D1895" s="89" t="s">
        <v>19</v>
      </c>
      <c r="E1895" s="107" t="s">
        <v>2650</v>
      </c>
      <c r="F1895" s="107" t="s">
        <v>2519</v>
      </c>
      <c r="G1895" s="107">
        <v>2006</v>
      </c>
      <c r="H1895" s="182"/>
      <c r="I1895" s="182"/>
      <c r="J1895" s="107" t="s">
        <v>42</v>
      </c>
      <c r="K1895" s="182" t="s">
        <v>1510</v>
      </c>
      <c r="L1895" s="187" t="s">
        <v>8498</v>
      </c>
      <c r="M1895" s="187" t="s">
        <v>8498</v>
      </c>
      <c r="N1895" s="182" t="s">
        <v>26</v>
      </c>
      <c r="O1895" s="182" t="s">
        <v>1510</v>
      </c>
      <c r="P1895" s="108"/>
      <c r="Q1895" s="108"/>
      <c r="R1895" s="108"/>
      <c r="S1895" s="107" t="s">
        <v>2710</v>
      </c>
    </row>
    <row r="1896" spans="1:19">
      <c r="A1896" s="103">
        <v>1895</v>
      </c>
      <c r="B1896" s="107" t="s">
        <v>357</v>
      </c>
      <c r="C1896" s="184" t="s">
        <v>358</v>
      </c>
      <c r="D1896" s="89" t="s">
        <v>19</v>
      </c>
      <c r="E1896" s="107" t="s">
        <v>2650</v>
      </c>
      <c r="F1896" s="107" t="s">
        <v>2519</v>
      </c>
      <c r="G1896" s="107">
        <v>2006</v>
      </c>
      <c r="H1896" s="182"/>
      <c r="I1896" s="182"/>
      <c r="J1896" s="107" t="s">
        <v>42</v>
      </c>
      <c r="K1896" s="182" t="s">
        <v>1510</v>
      </c>
      <c r="L1896" s="187" t="s">
        <v>8499</v>
      </c>
      <c r="M1896" s="187" t="s">
        <v>8499</v>
      </c>
      <c r="N1896" s="182" t="s">
        <v>26</v>
      </c>
      <c r="O1896" s="182" t="s">
        <v>1510</v>
      </c>
      <c r="P1896" s="108"/>
      <c r="Q1896" s="108"/>
      <c r="R1896" s="108"/>
      <c r="S1896" s="107" t="s">
        <v>2710</v>
      </c>
    </row>
    <row r="1897" spans="1:19">
      <c r="A1897" s="103">
        <v>1896</v>
      </c>
      <c r="B1897" s="107" t="s">
        <v>357</v>
      </c>
      <c r="C1897" s="184" t="s">
        <v>358</v>
      </c>
      <c r="D1897" s="89" t="s">
        <v>19</v>
      </c>
      <c r="E1897" s="107" t="s">
        <v>2650</v>
      </c>
      <c r="F1897" s="107" t="s">
        <v>2519</v>
      </c>
      <c r="G1897" s="107">
        <v>2006</v>
      </c>
      <c r="H1897" s="182"/>
      <c r="I1897" s="182"/>
      <c r="J1897" s="107" t="s">
        <v>42</v>
      </c>
      <c r="K1897" s="182" t="s">
        <v>1510</v>
      </c>
      <c r="L1897" s="187" t="s">
        <v>8500</v>
      </c>
      <c r="M1897" s="187" t="s">
        <v>8500</v>
      </c>
      <c r="N1897" s="182" t="s">
        <v>26</v>
      </c>
      <c r="O1897" s="182" t="s">
        <v>1510</v>
      </c>
      <c r="P1897" s="108"/>
      <c r="Q1897" s="108"/>
      <c r="R1897" s="108"/>
      <c r="S1897" s="107" t="s">
        <v>2710</v>
      </c>
    </row>
    <row r="1898" spans="1:19">
      <c r="A1898" s="103">
        <v>1897</v>
      </c>
      <c r="B1898" s="107" t="s">
        <v>357</v>
      </c>
      <c r="C1898" s="184" t="s">
        <v>358</v>
      </c>
      <c r="D1898" s="89" t="s">
        <v>19</v>
      </c>
      <c r="E1898" s="107" t="s">
        <v>2650</v>
      </c>
      <c r="F1898" s="107" t="s">
        <v>2519</v>
      </c>
      <c r="G1898" s="107">
        <v>2006</v>
      </c>
      <c r="H1898" s="182"/>
      <c r="I1898" s="182"/>
      <c r="J1898" s="107" t="s">
        <v>42</v>
      </c>
      <c r="K1898" s="182" t="s">
        <v>1510</v>
      </c>
      <c r="L1898" s="187" t="s">
        <v>8501</v>
      </c>
      <c r="M1898" s="187" t="s">
        <v>8501</v>
      </c>
      <c r="N1898" s="182" t="s">
        <v>26</v>
      </c>
      <c r="O1898" s="182" t="s">
        <v>1510</v>
      </c>
      <c r="P1898" s="108"/>
      <c r="Q1898" s="108"/>
      <c r="R1898" s="108"/>
      <c r="S1898" s="107" t="s">
        <v>2710</v>
      </c>
    </row>
    <row r="1899" spans="1:19">
      <c r="A1899" s="103">
        <v>1898</v>
      </c>
      <c r="B1899" s="107" t="s">
        <v>357</v>
      </c>
      <c r="C1899" s="184" t="s">
        <v>358</v>
      </c>
      <c r="D1899" s="89" t="s">
        <v>19</v>
      </c>
      <c r="E1899" s="107" t="s">
        <v>2650</v>
      </c>
      <c r="F1899" s="107" t="s">
        <v>2519</v>
      </c>
      <c r="G1899" s="107">
        <v>2006</v>
      </c>
      <c r="H1899" s="182"/>
      <c r="I1899" s="182"/>
      <c r="J1899" s="107" t="s">
        <v>42</v>
      </c>
      <c r="K1899" s="182" t="s">
        <v>1510</v>
      </c>
      <c r="L1899" s="187" t="s">
        <v>8502</v>
      </c>
      <c r="M1899" s="187" t="s">
        <v>8502</v>
      </c>
      <c r="N1899" s="182" t="s">
        <v>26</v>
      </c>
      <c r="O1899" s="182" t="s">
        <v>1510</v>
      </c>
      <c r="P1899" s="108"/>
      <c r="Q1899" s="108"/>
      <c r="R1899" s="108"/>
      <c r="S1899" s="107" t="s">
        <v>2710</v>
      </c>
    </row>
    <row r="1900" spans="1:19">
      <c r="A1900" s="103">
        <v>1899</v>
      </c>
      <c r="B1900" s="107" t="s">
        <v>357</v>
      </c>
      <c r="C1900" s="184" t="s">
        <v>358</v>
      </c>
      <c r="D1900" s="89" t="s">
        <v>19</v>
      </c>
      <c r="E1900" s="107" t="s">
        <v>2650</v>
      </c>
      <c r="F1900" s="107" t="s">
        <v>2519</v>
      </c>
      <c r="G1900" s="107">
        <v>2006</v>
      </c>
      <c r="H1900" s="182"/>
      <c r="I1900" s="182"/>
      <c r="J1900" s="107" t="s">
        <v>42</v>
      </c>
      <c r="K1900" s="182" t="s">
        <v>1510</v>
      </c>
      <c r="L1900" s="187" t="s">
        <v>8503</v>
      </c>
      <c r="M1900" s="187" t="s">
        <v>8503</v>
      </c>
      <c r="N1900" s="182" t="s">
        <v>26</v>
      </c>
      <c r="O1900" s="182" t="s">
        <v>1510</v>
      </c>
      <c r="P1900" s="108"/>
      <c r="Q1900" s="108"/>
      <c r="R1900" s="108"/>
      <c r="S1900" s="107" t="s">
        <v>2710</v>
      </c>
    </row>
    <row r="1901" spans="1:19">
      <c r="A1901" s="103">
        <v>1900</v>
      </c>
      <c r="B1901" s="107" t="s">
        <v>357</v>
      </c>
      <c r="C1901" s="184" t="s">
        <v>358</v>
      </c>
      <c r="D1901" s="89" t="s">
        <v>19</v>
      </c>
      <c r="E1901" s="107" t="s">
        <v>2650</v>
      </c>
      <c r="F1901" s="107" t="s">
        <v>2519</v>
      </c>
      <c r="G1901" s="107">
        <v>2006</v>
      </c>
      <c r="H1901" s="182"/>
      <c r="I1901" s="182"/>
      <c r="J1901" s="107" t="s">
        <v>42</v>
      </c>
      <c r="K1901" s="182" t="s">
        <v>1510</v>
      </c>
      <c r="L1901" s="187" t="s">
        <v>8504</v>
      </c>
      <c r="M1901" s="187" t="s">
        <v>8504</v>
      </c>
      <c r="N1901" s="182" t="s">
        <v>26</v>
      </c>
      <c r="O1901" s="182" t="s">
        <v>1510</v>
      </c>
      <c r="P1901" s="108"/>
      <c r="Q1901" s="108"/>
      <c r="R1901" s="108"/>
      <c r="S1901" s="107" t="s">
        <v>2710</v>
      </c>
    </row>
    <row r="1902" spans="1:19">
      <c r="A1902" s="103">
        <v>1901</v>
      </c>
      <c r="B1902" s="107" t="s">
        <v>357</v>
      </c>
      <c r="C1902" s="184" t="s">
        <v>358</v>
      </c>
      <c r="D1902" s="89" t="s">
        <v>19</v>
      </c>
      <c r="E1902" s="107" t="s">
        <v>2650</v>
      </c>
      <c r="F1902" s="107" t="s">
        <v>2519</v>
      </c>
      <c r="G1902" s="107">
        <v>2006</v>
      </c>
      <c r="H1902" s="182"/>
      <c r="I1902" s="182"/>
      <c r="J1902" s="107" t="s">
        <v>42</v>
      </c>
      <c r="K1902" s="182" t="s">
        <v>1510</v>
      </c>
      <c r="L1902" s="187" t="s">
        <v>8505</v>
      </c>
      <c r="M1902" s="187" t="s">
        <v>8505</v>
      </c>
      <c r="N1902" s="182" t="s">
        <v>26</v>
      </c>
      <c r="O1902" s="182" t="s">
        <v>1510</v>
      </c>
      <c r="P1902" s="108"/>
      <c r="Q1902" s="108"/>
      <c r="R1902" s="108"/>
      <c r="S1902" s="107" t="s">
        <v>2710</v>
      </c>
    </row>
    <row r="1903" spans="1:19">
      <c r="A1903" s="103">
        <v>1902</v>
      </c>
      <c r="B1903" s="107" t="s">
        <v>357</v>
      </c>
      <c r="C1903" s="184" t="s">
        <v>358</v>
      </c>
      <c r="D1903" s="89" t="s">
        <v>19</v>
      </c>
      <c r="E1903" s="107" t="s">
        <v>2650</v>
      </c>
      <c r="F1903" s="107" t="s">
        <v>2519</v>
      </c>
      <c r="G1903" s="107">
        <v>2006</v>
      </c>
      <c r="H1903" s="182"/>
      <c r="I1903" s="182"/>
      <c r="J1903" s="107" t="s">
        <v>42</v>
      </c>
      <c r="K1903" s="182" t="s">
        <v>1510</v>
      </c>
      <c r="L1903" s="187" t="s">
        <v>8506</v>
      </c>
      <c r="M1903" s="187" t="s">
        <v>8506</v>
      </c>
      <c r="N1903" s="182" t="s">
        <v>26</v>
      </c>
      <c r="O1903" s="182" t="s">
        <v>1510</v>
      </c>
      <c r="P1903" s="108"/>
      <c r="Q1903" s="108"/>
      <c r="R1903" s="108"/>
      <c r="S1903" s="107" t="s">
        <v>2710</v>
      </c>
    </row>
    <row r="1904" spans="1:19">
      <c r="A1904" s="103">
        <v>1903</v>
      </c>
      <c r="B1904" s="107" t="s">
        <v>357</v>
      </c>
      <c r="C1904" s="184" t="s">
        <v>358</v>
      </c>
      <c r="D1904" s="89" t="s">
        <v>19</v>
      </c>
      <c r="E1904" s="107" t="s">
        <v>2650</v>
      </c>
      <c r="F1904" s="107" t="s">
        <v>2519</v>
      </c>
      <c r="G1904" s="107">
        <v>2006</v>
      </c>
      <c r="H1904" s="182"/>
      <c r="I1904" s="182"/>
      <c r="J1904" s="107" t="s">
        <v>42</v>
      </c>
      <c r="K1904" s="182" t="s">
        <v>1510</v>
      </c>
      <c r="L1904" s="187" t="s">
        <v>8507</v>
      </c>
      <c r="M1904" s="187" t="s">
        <v>8507</v>
      </c>
      <c r="N1904" s="182" t="s">
        <v>26</v>
      </c>
      <c r="O1904" s="182" t="s">
        <v>1510</v>
      </c>
      <c r="P1904" s="108"/>
      <c r="Q1904" s="108"/>
      <c r="R1904" s="108"/>
      <c r="S1904" s="107" t="s">
        <v>2710</v>
      </c>
    </row>
    <row r="1905" spans="1:19">
      <c r="A1905" s="103">
        <v>1904</v>
      </c>
      <c r="B1905" s="107" t="s">
        <v>357</v>
      </c>
      <c r="C1905" s="184" t="s">
        <v>358</v>
      </c>
      <c r="D1905" s="89" t="s">
        <v>19</v>
      </c>
      <c r="E1905" s="107" t="s">
        <v>2650</v>
      </c>
      <c r="F1905" s="107" t="s">
        <v>2519</v>
      </c>
      <c r="G1905" s="107">
        <v>2006</v>
      </c>
      <c r="H1905" s="182"/>
      <c r="I1905" s="182"/>
      <c r="J1905" s="107" t="s">
        <v>42</v>
      </c>
      <c r="K1905" s="182" t="s">
        <v>1510</v>
      </c>
      <c r="L1905" s="187" t="s">
        <v>8508</v>
      </c>
      <c r="M1905" s="187" t="s">
        <v>8508</v>
      </c>
      <c r="N1905" s="182" t="s">
        <v>26</v>
      </c>
      <c r="O1905" s="182" t="s">
        <v>1510</v>
      </c>
      <c r="P1905" s="108"/>
      <c r="Q1905" s="108"/>
      <c r="R1905" s="108"/>
      <c r="S1905" s="107" t="s">
        <v>2710</v>
      </c>
    </row>
    <row r="1906" spans="1:19">
      <c r="A1906" s="103">
        <v>1905</v>
      </c>
      <c r="B1906" s="107" t="s">
        <v>357</v>
      </c>
      <c r="C1906" s="184" t="s">
        <v>358</v>
      </c>
      <c r="D1906" s="89" t="s">
        <v>19</v>
      </c>
      <c r="E1906" s="107" t="s">
        <v>2650</v>
      </c>
      <c r="F1906" s="107" t="s">
        <v>2519</v>
      </c>
      <c r="G1906" s="107">
        <v>2006</v>
      </c>
      <c r="H1906" s="182"/>
      <c r="I1906" s="182"/>
      <c r="J1906" s="107" t="s">
        <v>42</v>
      </c>
      <c r="K1906" s="182" t="s">
        <v>1510</v>
      </c>
      <c r="L1906" s="187" t="s">
        <v>8509</v>
      </c>
      <c r="M1906" s="187" t="s">
        <v>8509</v>
      </c>
      <c r="N1906" s="182" t="s">
        <v>26</v>
      </c>
      <c r="O1906" s="182" t="s">
        <v>1510</v>
      </c>
      <c r="P1906" s="108"/>
      <c r="Q1906" s="108"/>
      <c r="R1906" s="108"/>
      <c r="S1906" s="107" t="s">
        <v>2710</v>
      </c>
    </row>
    <row r="1907" spans="1:19">
      <c r="A1907" s="103">
        <v>1906</v>
      </c>
      <c r="B1907" s="107" t="s">
        <v>357</v>
      </c>
      <c r="C1907" s="184" t="s">
        <v>358</v>
      </c>
      <c r="D1907" s="89" t="s">
        <v>19</v>
      </c>
      <c r="E1907" s="107" t="s">
        <v>2650</v>
      </c>
      <c r="F1907" s="107" t="s">
        <v>2519</v>
      </c>
      <c r="G1907" s="107">
        <v>2006</v>
      </c>
      <c r="H1907" s="182"/>
      <c r="I1907" s="182"/>
      <c r="J1907" s="107" t="s">
        <v>42</v>
      </c>
      <c r="K1907" s="182" t="s">
        <v>1510</v>
      </c>
      <c r="L1907" s="187" t="s">
        <v>8510</v>
      </c>
      <c r="M1907" s="187" t="s">
        <v>8510</v>
      </c>
      <c r="N1907" s="182" t="s">
        <v>26</v>
      </c>
      <c r="O1907" s="182" t="s">
        <v>1510</v>
      </c>
      <c r="P1907" s="108"/>
      <c r="Q1907" s="108"/>
      <c r="R1907" s="108"/>
      <c r="S1907" s="107" t="s">
        <v>2710</v>
      </c>
    </row>
    <row r="1908" spans="1:19">
      <c r="A1908" s="103">
        <v>1907</v>
      </c>
      <c r="B1908" s="107" t="s">
        <v>357</v>
      </c>
      <c r="C1908" s="184" t="s">
        <v>358</v>
      </c>
      <c r="D1908" s="89" t="s">
        <v>19</v>
      </c>
      <c r="E1908" s="107" t="s">
        <v>2650</v>
      </c>
      <c r="F1908" s="107" t="s">
        <v>2519</v>
      </c>
      <c r="G1908" s="107">
        <v>2006</v>
      </c>
      <c r="H1908" s="182"/>
      <c r="I1908" s="182"/>
      <c r="J1908" s="107" t="s">
        <v>42</v>
      </c>
      <c r="K1908" s="182" t="s">
        <v>1510</v>
      </c>
      <c r="L1908" s="187" t="s">
        <v>8511</v>
      </c>
      <c r="M1908" s="187" t="s">
        <v>8511</v>
      </c>
      <c r="N1908" s="182" t="s">
        <v>26</v>
      </c>
      <c r="O1908" s="182" t="s">
        <v>1510</v>
      </c>
      <c r="P1908" s="108"/>
      <c r="Q1908" s="108"/>
      <c r="R1908" s="108"/>
      <c r="S1908" s="107" t="s">
        <v>2710</v>
      </c>
    </row>
    <row r="1909" spans="1:19">
      <c r="A1909" s="103">
        <v>1908</v>
      </c>
      <c r="B1909" s="107" t="s">
        <v>357</v>
      </c>
      <c r="C1909" s="184" t="s">
        <v>358</v>
      </c>
      <c r="D1909" s="89" t="s">
        <v>19</v>
      </c>
      <c r="E1909" s="107" t="s">
        <v>2650</v>
      </c>
      <c r="F1909" s="107" t="s">
        <v>2519</v>
      </c>
      <c r="G1909" s="107">
        <v>2006</v>
      </c>
      <c r="H1909" s="182"/>
      <c r="I1909" s="182"/>
      <c r="J1909" s="107" t="s">
        <v>42</v>
      </c>
      <c r="K1909" s="182" t="s">
        <v>1510</v>
      </c>
      <c r="L1909" s="187" t="s">
        <v>8512</v>
      </c>
      <c r="M1909" s="187" t="s">
        <v>8512</v>
      </c>
      <c r="N1909" s="182" t="s">
        <v>26</v>
      </c>
      <c r="O1909" s="182" t="s">
        <v>1510</v>
      </c>
      <c r="P1909" s="108"/>
      <c r="Q1909" s="108"/>
      <c r="R1909" s="108"/>
      <c r="S1909" s="107" t="s">
        <v>2710</v>
      </c>
    </row>
    <row r="1910" spans="1:19">
      <c r="A1910" s="103">
        <v>1909</v>
      </c>
      <c r="B1910" s="107" t="s">
        <v>357</v>
      </c>
      <c r="C1910" s="184" t="s">
        <v>358</v>
      </c>
      <c r="D1910" s="89" t="s">
        <v>19</v>
      </c>
      <c r="E1910" s="107" t="s">
        <v>2650</v>
      </c>
      <c r="F1910" s="107" t="s">
        <v>2519</v>
      </c>
      <c r="G1910" s="107">
        <v>2006</v>
      </c>
      <c r="H1910" s="182"/>
      <c r="I1910" s="182"/>
      <c r="J1910" s="107" t="s">
        <v>42</v>
      </c>
      <c r="K1910" s="182" t="s">
        <v>1510</v>
      </c>
      <c r="L1910" s="187" t="s">
        <v>8513</v>
      </c>
      <c r="M1910" s="187" t="s">
        <v>8513</v>
      </c>
      <c r="N1910" s="182" t="s">
        <v>26</v>
      </c>
      <c r="O1910" s="182" t="s">
        <v>1510</v>
      </c>
      <c r="P1910" s="108"/>
      <c r="Q1910" s="108"/>
      <c r="R1910" s="108"/>
      <c r="S1910" s="107" t="s">
        <v>2710</v>
      </c>
    </row>
    <row r="1911" spans="1:19">
      <c r="A1911" s="103">
        <v>1910</v>
      </c>
      <c r="B1911" s="107" t="s">
        <v>357</v>
      </c>
      <c r="C1911" s="184" t="s">
        <v>358</v>
      </c>
      <c r="D1911" s="89" t="s">
        <v>19</v>
      </c>
      <c r="E1911" s="107" t="s">
        <v>2650</v>
      </c>
      <c r="F1911" s="107" t="s">
        <v>2519</v>
      </c>
      <c r="G1911" s="107">
        <v>2006</v>
      </c>
      <c r="H1911" s="182"/>
      <c r="I1911" s="182"/>
      <c r="J1911" s="107" t="s">
        <v>42</v>
      </c>
      <c r="K1911" s="182" t="s">
        <v>1510</v>
      </c>
      <c r="L1911" s="187" t="s">
        <v>8514</v>
      </c>
      <c r="M1911" s="187" t="s">
        <v>8514</v>
      </c>
      <c r="N1911" s="182" t="s">
        <v>26</v>
      </c>
      <c r="O1911" s="182" t="s">
        <v>1510</v>
      </c>
      <c r="P1911" s="108"/>
      <c r="Q1911" s="108"/>
      <c r="R1911" s="108"/>
      <c r="S1911" s="107" t="s">
        <v>2710</v>
      </c>
    </row>
    <row r="1912" spans="1:19">
      <c r="A1912" s="103">
        <v>1911</v>
      </c>
      <c r="B1912" s="107" t="s">
        <v>357</v>
      </c>
      <c r="C1912" s="184" t="s">
        <v>358</v>
      </c>
      <c r="D1912" s="89" t="s">
        <v>19</v>
      </c>
      <c r="E1912" s="107" t="s">
        <v>2650</v>
      </c>
      <c r="F1912" s="107" t="s">
        <v>2519</v>
      </c>
      <c r="G1912" s="107">
        <v>2006</v>
      </c>
      <c r="H1912" s="182"/>
      <c r="I1912" s="182"/>
      <c r="J1912" s="107" t="s">
        <v>42</v>
      </c>
      <c r="K1912" s="182" t="s">
        <v>1510</v>
      </c>
      <c r="L1912" s="187" t="s">
        <v>8515</v>
      </c>
      <c r="M1912" s="187" t="s">
        <v>8515</v>
      </c>
      <c r="N1912" s="182" t="s">
        <v>26</v>
      </c>
      <c r="O1912" s="182" t="s">
        <v>1510</v>
      </c>
      <c r="P1912" s="108"/>
      <c r="Q1912" s="108"/>
      <c r="R1912" s="108"/>
      <c r="S1912" s="107" t="s">
        <v>2710</v>
      </c>
    </row>
    <row r="1913" spans="1:19">
      <c r="A1913" s="103">
        <v>1912</v>
      </c>
      <c r="B1913" s="107" t="s">
        <v>357</v>
      </c>
      <c r="C1913" s="184" t="s">
        <v>358</v>
      </c>
      <c r="D1913" s="89" t="s">
        <v>19</v>
      </c>
      <c r="E1913" s="107" t="s">
        <v>2650</v>
      </c>
      <c r="F1913" s="107" t="s">
        <v>2519</v>
      </c>
      <c r="G1913" s="107">
        <v>2006</v>
      </c>
      <c r="H1913" s="182"/>
      <c r="I1913" s="182"/>
      <c r="J1913" s="107" t="s">
        <v>42</v>
      </c>
      <c r="K1913" s="182" t="s">
        <v>1510</v>
      </c>
      <c r="L1913" s="187" t="s">
        <v>8516</v>
      </c>
      <c r="M1913" s="187" t="s">
        <v>8516</v>
      </c>
      <c r="N1913" s="182" t="s">
        <v>26</v>
      </c>
      <c r="O1913" s="182" t="s">
        <v>1510</v>
      </c>
      <c r="P1913" s="108"/>
      <c r="Q1913" s="108"/>
      <c r="R1913" s="108"/>
      <c r="S1913" s="107" t="s">
        <v>2710</v>
      </c>
    </row>
    <row r="1914" spans="1:19">
      <c r="A1914" s="103">
        <v>1913</v>
      </c>
      <c r="B1914" s="107" t="s">
        <v>357</v>
      </c>
      <c r="C1914" s="184" t="s">
        <v>358</v>
      </c>
      <c r="D1914" s="89" t="s">
        <v>19</v>
      </c>
      <c r="E1914" s="107" t="s">
        <v>2650</v>
      </c>
      <c r="F1914" s="107" t="s">
        <v>2519</v>
      </c>
      <c r="G1914" s="107">
        <v>2006</v>
      </c>
      <c r="H1914" s="182"/>
      <c r="I1914" s="182"/>
      <c r="J1914" s="107" t="s">
        <v>42</v>
      </c>
      <c r="K1914" s="182" t="s">
        <v>1510</v>
      </c>
      <c r="L1914" s="187" t="s">
        <v>8517</v>
      </c>
      <c r="M1914" s="187" t="s">
        <v>8517</v>
      </c>
      <c r="N1914" s="182" t="s">
        <v>26</v>
      </c>
      <c r="O1914" s="182" t="s">
        <v>1510</v>
      </c>
      <c r="P1914" s="108"/>
      <c r="Q1914" s="108"/>
      <c r="R1914" s="108"/>
      <c r="S1914" s="107" t="s">
        <v>2710</v>
      </c>
    </row>
    <row r="1915" spans="1:19">
      <c r="A1915" s="103">
        <v>1914</v>
      </c>
      <c r="B1915" s="107" t="s">
        <v>357</v>
      </c>
      <c r="C1915" s="184" t="s">
        <v>358</v>
      </c>
      <c r="D1915" s="89" t="s">
        <v>19</v>
      </c>
      <c r="E1915" s="107" t="s">
        <v>2650</v>
      </c>
      <c r="F1915" s="107" t="s">
        <v>2519</v>
      </c>
      <c r="G1915" s="107">
        <v>2006</v>
      </c>
      <c r="H1915" s="182"/>
      <c r="I1915" s="182"/>
      <c r="J1915" s="107" t="s">
        <v>42</v>
      </c>
      <c r="K1915" s="182" t="s">
        <v>1510</v>
      </c>
      <c r="L1915" s="187" t="s">
        <v>8518</v>
      </c>
      <c r="M1915" s="187" t="s">
        <v>8518</v>
      </c>
      <c r="N1915" s="182" t="s">
        <v>26</v>
      </c>
      <c r="O1915" s="182" t="s">
        <v>1510</v>
      </c>
      <c r="P1915" s="108"/>
      <c r="Q1915" s="108"/>
      <c r="R1915" s="108"/>
      <c r="S1915" s="107" t="s">
        <v>2710</v>
      </c>
    </row>
    <row r="1916" spans="1:19">
      <c r="A1916" s="103">
        <v>1915</v>
      </c>
      <c r="B1916" s="107" t="s">
        <v>357</v>
      </c>
      <c r="C1916" s="184" t="s">
        <v>358</v>
      </c>
      <c r="D1916" s="89" t="s">
        <v>19</v>
      </c>
      <c r="E1916" s="107" t="s">
        <v>2650</v>
      </c>
      <c r="F1916" s="107" t="s">
        <v>2519</v>
      </c>
      <c r="G1916" s="107">
        <v>2006</v>
      </c>
      <c r="H1916" s="182"/>
      <c r="I1916" s="182"/>
      <c r="J1916" s="107" t="s">
        <v>42</v>
      </c>
      <c r="K1916" s="182" t="s">
        <v>1510</v>
      </c>
      <c r="L1916" s="187" t="s">
        <v>8519</v>
      </c>
      <c r="M1916" s="187" t="s">
        <v>8519</v>
      </c>
      <c r="N1916" s="182" t="s">
        <v>26</v>
      </c>
      <c r="O1916" s="182" t="s">
        <v>1510</v>
      </c>
      <c r="P1916" s="108"/>
      <c r="Q1916" s="108"/>
      <c r="R1916" s="108"/>
      <c r="S1916" s="107" t="s">
        <v>2710</v>
      </c>
    </row>
    <row r="1917" spans="1:19">
      <c r="A1917" s="103">
        <v>1916</v>
      </c>
      <c r="B1917" s="107" t="s">
        <v>357</v>
      </c>
      <c r="C1917" s="184" t="s">
        <v>358</v>
      </c>
      <c r="D1917" s="89" t="s">
        <v>19</v>
      </c>
      <c r="E1917" s="107" t="s">
        <v>2650</v>
      </c>
      <c r="F1917" s="107" t="s">
        <v>2519</v>
      </c>
      <c r="G1917" s="107">
        <v>2006</v>
      </c>
      <c r="H1917" s="182"/>
      <c r="I1917" s="182"/>
      <c r="J1917" s="107" t="s">
        <v>42</v>
      </c>
      <c r="K1917" s="182" t="s">
        <v>1510</v>
      </c>
      <c r="L1917" s="187" t="s">
        <v>8520</v>
      </c>
      <c r="M1917" s="187" t="s">
        <v>8520</v>
      </c>
      <c r="N1917" s="182" t="s">
        <v>26</v>
      </c>
      <c r="O1917" s="182" t="s">
        <v>1510</v>
      </c>
      <c r="P1917" s="108"/>
      <c r="Q1917" s="108"/>
      <c r="R1917" s="108"/>
      <c r="S1917" s="107" t="s">
        <v>2710</v>
      </c>
    </row>
    <row r="1918" spans="1:19">
      <c r="A1918" s="103">
        <v>1917</v>
      </c>
      <c r="B1918" s="107" t="s">
        <v>357</v>
      </c>
      <c r="C1918" s="184" t="s">
        <v>358</v>
      </c>
      <c r="D1918" s="89" t="s">
        <v>19</v>
      </c>
      <c r="E1918" s="107" t="s">
        <v>2650</v>
      </c>
      <c r="F1918" s="107" t="s">
        <v>2519</v>
      </c>
      <c r="G1918" s="107">
        <v>2006</v>
      </c>
      <c r="H1918" s="182"/>
      <c r="I1918" s="182"/>
      <c r="J1918" s="107" t="s">
        <v>42</v>
      </c>
      <c r="K1918" s="182" t="s">
        <v>1510</v>
      </c>
      <c r="L1918" s="187" t="s">
        <v>8521</v>
      </c>
      <c r="M1918" s="187" t="s">
        <v>8521</v>
      </c>
      <c r="N1918" s="182" t="s">
        <v>26</v>
      </c>
      <c r="O1918" s="182" t="s">
        <v>1510</v>
      </c>
      <c r="P1918" s="108"/>
      <c r="Q1918" s="108"/>
      <c r="R1918" s="108"/>
      <c r="S1918" s="107" t="s">
        <v>2710</v>
      </c>
    </row>
    <row r="1919" spans="1:19">
      <c r="A1919" s="103">
        <v>1918</v>
      </c>
      <c r="B1919" s="107" t="s">
        <v>357</v>
      </c>
      <c r="C1919" s="184" t="s">
        <v>358</v>
      </c>
      <c r="D1919" s="89" t="s">
        <v>19</v>
      </c>
      <c r="E1919" s="107" t="s">
        <v>2650</v>
      </c>
      <c r="F1919" s="107" t="s">
        <v>2519</v>
      </c>
      <c r="G1919" s="107">
        <v>2006</v>
      </c>
      <c r="H1919" s="182"/>
      <c r="I1919" s="182"/>
      <c r="J1919" s="107" t="s">
        <v>42</v>
      </c>
      <c r="K1919" s="182" t="s">
        <v>1510</v>
      </c>
      <c r="L1919" s="187" t="s">
        <v>8522</v>
      </c>
      <c r="M1919" s="187" t="s">
        <v>8522</v>
      </c>
      <c r="N1919" s="182" t="s">
        <v>26</v>
      </c>
      <c r="O1919" s="182" t="s">
        <v>1510</v>
      </c>
      <c r="P1919" s="108"/>
      <c r="Q1919" s="108"/>
      <c r="R1919" s="108"/>
      <c r="S1919" s="107" t="s">
        <v>2710</v>
      </c>
    </row>
    <row r="1920" spans="1:19">
      <c r="A1920" s="103">
        <v>1919</v>
      </c>
      <c r="B1920" s="107" t="s">
        <v>357</v>
      </c>
      <c r="C1920" s="184" t="s">
        <v>358</v>
      </c>
      <c r="D1920" s="89" t="s">
        <v>19</v>
      </c>
      <c r="E1920" s="107" t="s">
        <v>2650</v>
      </c>
      <c r="F1920" s="107" t="s">
        <v>2519</v>
      </c>
      <c r="G1920" s="107">
        <v>2006</v>
      </c>
      <c r="H1920" s="182"/>
      <c r="I1920" s="182"/>
      <c r="J1920" s="107" t="s">
        <v>42</v>
      </c>
      <c r="K1920" s="182" t="s">
        <v>1510</v>
      </c>
      <c r="L1920" s="187" t="s">
        <v>8523</v>
      </c>
      <c r="M1920" s="187" t="s">
        <v>8523</v>
      </c>
      <c r="N1920" s="182" t="s">
        <v>26</v>
      </c>
      <c r="O1920" s="182" t="s">
        <v>1510</v>
      </c>
      <c r="P1920" s="108"/>
      <c r="Q1920" s="108"/>
      <c r="R1920" s="108"/>
      <c r="S1920" s="107" t="s">
        <v>2710</v>
      </c>
    </row>
    <row r="1921" spans="1:19">
      <c r="A1921" s="103">
        <v>1920</v>
      </c>
      <c r="B1921" s="107" t="s">
        <v>357</v>
      </c>
      <c r="C1921" s="184" t="s">
        <v>358</v>
      </c>
      <c r="D1921" s="89" t="s">
        <v>19</v>
      </c>
      <c r="E1921" s="107" t="s">
        <v>2650</v>
      </c>
      <c r="F1921" s="107" t="s">
        <v>2519</v>
      </c>
      <c r="G1921" s="107">
        <v>2006</v>
      </c>
      <c r="H1921" s="182"/>
      <c r="I1921" s="182"/>
      <c r="J1921" s="107" t="s">
        <v>42</v>
      </c>
      <c r="K1921" s="182" t="s">
        <v>1510</v>
      </c>
      <c r="L1921" s="187" t="s">
        <v>8524</v>
      </c>
      <c r="M1921" s="187" t="s">
        <v>8524</v>
      </c>
      <c r="N1921" s="182" t="s">
        <v>26</v>
      </c>
      <c r="O1921" s="182" t="s">
        <v>1510</v>
      </c>
      <c r="P1921" s="108"/>
      <c r="Q1921" s="108"/>
      <c r="R1921" s="108"/>
      <c r="S1921" s="107" t="s">
        <v>2710</v>
      </c>
    </row>
    <row r="1922" spans="1:19">
      <c r="A1922" s="103">
        <v>1921</v>
      </c>
      <c r="B1922" s="107" t="s">
        <v>357</v>
      </c>
      <c r="C1922" s="184" t="s">
        <v>358</v>
      </c>
      <c r="D1922" s="89" t="s">
        <v>19</v>
      </c>
      <c r="E1922" s="107" t="s">
        <v>2650</v>
      </c>
      <c r="F1922" s="107" t="s">
        <v>2519</v>
      </c>
      <c r="G1922" s="107">
        <v>2006</v>
      </c>
      <c r="H1922" s="182"/>
      <c r="I1922" s="182"/>
      <c r="J1922" s="107" t="s">
        <v>42</v>
      </c>
      <c r="K1922" s="182" t="s">
        <v>1510</v>
      </c>
      <c r="L1922" s="187" t="s">
        <v>8525</v>
      </c>
      <c r="M1922" s="187" t="s">
        <v>8525</v>
      </c>
      <c r="N1922" s="182" t="s">
        <v>26</v>
      </c>
      <c r="O1922" s="182" t="s">
        <v>1510</v>
      </c>
      <c r="P1922" s="108"/>
      <c r="Q1922" s="108"/>
      <c r="R1922" s="108"/>
      <c r="S1922" s="107" t="s">
        <v>2710</v>
      </c>
    </row>
    <row r="1923" spans="1:19">
      <c r="A1923" s="103">
        <v>1922</v>
      </c>
      <c r="B1923" s="107" t="s">
        <v>357</v>
      </c>
      <c r="C1923" s="184" t="s">
        <v>358</v>
      </c>
      <c r="D1923" s="89" t="s">
        <v>19</v>
      </c>
      <c r="E1923" s="107" t="s">
        <v>2650</v>
      </c>
      <c r="F1923" s="107" t="s">
        <v>2519</v>
      </c>
      <c r="G1923" s="107">
        <v>2006</v>
      </c>
      <c r="H1923" s="182"/>
      <c r="I1923" s="182"/>
      <c r="J1923" s="107" t="s">
        <v>42</v>
      </c>
      <c r="K1923" s="182" t="s">
        <v>1510</v>
      </c>
      <c r="L1923" s="187" t="s">
        <v>8526</v>
      </c>
      <c r="M1923" s="187" t="s">
        <v>8526</v>
      </c>
      <c r="N1923" s="182" t="s">
        <v>26</v>
      </c>
      <c r="O1923" s="182" t="s">
        <v>1510</v>
      </c>
      <c r="P1923" s="108"/>
      <c r="Q1923" s="108"/>
      <c r="R1923" s="108"/>
      <c r="S1923" s="107" t="s">
        <v>2710</v>
      </c>
    </row>
    <row r="1924" spans="1:19">
      <c r="A1924" s="103">
        <v>1923</v>
      </c>
      <c r="B1924" s="107" t="s">
        <v>357</v>
      </c>
      <c r="C1924" s="184" t="s">
        <v>358</v>
      </c>
      <c r="D1924" s="89" t="s">
        <v>19</v>
      </c>
      <c r="E1924" s="107" t="s">
        <v>2650</v>
      </c>
      <c r="F1924" s="107" t="s">
        <v>2519</v>
      </c>
      <c r="G1924" s="107">
        <v>2006</v>
      </c>
      <c r="H1924" s="182"/>
      <c r="I1924" s="182"/>
      <c r="J1924" s="107" t="s">
        <v>42</v>
      </c>
      <c r="K1924" s="182" t="s">
        <v>1510</v>
      </c>
      <c r="L1924" s="187" t="s">
        <v>8527</v>
      </c>
      <c r="M1924" s="187" t="s">
        <v>8527</v>
      </c>
      <c r="N1924" s="182" t="s">
        <v>26</v>
      </c>
      <c r="O1924" s="182" t="s">
        <v>1510</v>
      </c>
      <c r="P1924" s="108"/>
      <c r="Q1924" s="108"/>
      <c r="R1924" s="108"/>
      <c r="S1924" s="107" t="s">
        <v>2710</v>
      </c>
    </row>
    <row r="1925" spans="1:19">
      <c r="A1925" s="103">
        <v>1924</v>
      </c>
      <c r="B1925" s="107" t="s">
        <v>357</v>
      </c>
      <c r="C1925" s="184" t="s">
        <v>358</v>
      </c>
      <c r="D1925" s="89" t="s">
        <v>19</v>
      </c>
      <c r="E1925" s="107" t="s">
        <v>2650</v>
      </c>
      <c r="F1925" s="107" t="s">
        <v>2519</v>
      </c>
      <c r="G1925" s="107">
        <v>2007</v>
      </c>
      <c r="H1925" s="182"/>
      <c r="I1925" s="182"/>
      <c r="J1925" s="107" t="s">
        <v>42</v>
      </c>
      <c r="K1925" s="182" t="s">
        <v>1510</v>
      </c>
      <c r="L1925" s="187" t="s">
        <v>8528</v>
      </c>
      <c r="M1925" s="187" t="s">
        <v>8528</v>
      </c>
      <c r="N1925" s="182" t="s">
        <v>26</v>
      </c>
      <c r="O1925" s="182" t="s">
        <v>1510</v>
      </c>
      <c r="P1925" s="108"/>
      <c r="Q1925" s="108"/>
      <c r="R1925" s="108"/>
      <c r="S1925" s="107" t="s">
        <v>2710</v>
      </c>
    </row>
    <row r="1926" spans="1:19">
      <c r="A1926" s="103">
        <v>1925</v>
      </c>
      <c r="B1926" s="107" t="s">
        <v>357</v>
      </c>
      <c r="C1926" s="184" t="s">
        <v>358</v>
      </c>
      <c r="D1926" s="89" t="s">
        <v>19</v>
      </c>
      <c r="E1926" s="107" t="s">
        <v>2650</v>
      </c>
      <c r="F1926" s="107" t="s">
        <v>2519</v>
      </c>
      <c r="G1926" s="107">
        <v>2007</v>
      </c>
      <c r="H1926" s="182"/>
      <c r="I1926" s="182"/>
      <c r="J1926" s="107" t="s">
        <v>42</v>
      </c>
      <c r="K1926" s="182" t="s">
        <v>1510</v>
      </c>
      <c r="L1926" s="187" t="s">
        <v>8529</v>
      </c>
      <c r="M1926" s="187" t="s">
        <v>8529</v>
      </c>
      <c r="N1926" s="182" t="s">
        <v>26</v>
      </c>
      <c r="O1926" s="182" t="s">
        <v>1510</v>
      </c>
      <c r="P1926" s="108"/>
      <c r="Q1926" s="108"/>
      <c r="R1926" s="108"/>
      <c r="S1926" s="107" t="s">
        <v>2710</v>
      </c>
    </row>
    <row r="1927" spans="1:19">
      <c r="A1927" s="103">
        <v>1926</v>
      </c>
      <c r="B1927" s="107" t="s">
        <v>357</v>
      </c>
      <c r="C1927" s="184" t="s">
        <v>358</v>
      </c>
      <c r="D1927" s="89" t="s">
        <v>19</v>
      </c>
      <c r="E1927" s="107" t="s">
        <v>2650</v>
      </c>
      <c r="F1927" s="107" t="s">
        <v>2519</v>
      </c>
      <c r="G1927" s="107">
        <v>2007</v>
      </c>
      <c r="H1927" s="182"/>
      <c r="I1927" s="182"/>
      <c r="J1927" s="107" t="s">
        <v>42</v>
      </c>
      <c r="K1927" s="182" t="s">
        <v>1510</v>
      </c>
      <c r="L1927" s="187" t="s">
        <v>8530</v>
      </c>
      <c r="M1927" s="187" t="s">
        <v>8530</v>
      </c>
      <c r="N1927" s="182" t="s">
        <v>26</v>
      </c>
      <c r="O1927" s="182" t="s">
        <v>1510</v>
      </c>
      <c r="P1927" s="108"/>
      <c r="Q1927" s="108"/>
      <c r="R1927" s="108"/>
      <c r="S1927" s="107" t="s">
        <v>2710</v>
      </c>
    </row>
    <row r="1928" spans="1:19">
      <c r="A1928" s="103">
        <v>1927</v>
      </c>
      <c r="B1928" s="107" t="s">
        <v>357</v>
      </c>
      <c r="C1928" s="184" t="s">
        <v>358</v>
      </c>
      <c r="D1928" s="89" t="s">
        <v>19</v>
      </c>
      <c r="E1928" s="107" t="s">
        <v>2650</v>
      </c>
      <c r="F1928" s="107" t="s">
        <v>2519</v>
      </c>
      <c r="G1928" s="107">
        <v>2007</v>
      </c>
      <c r="H1928" s="182"/>
      <c r="I1928" s="182"/>
      <c r="J1928" s="107" t="s">
        <v>42</v>
      </c>
      <c r="K1928" s="182" t="s">
        <v>1510</v>
      </c>
      <c r="L1928" s="187" t="s">
        <v>8531</v>
      </c>
      <c r="M1928" s="187" t="s">
        <v>8531</v>
      </c>
      <c r="N1928" s="182" t="s">
        <v>26</v>
      </c>
      <c r="O1928" s="182" t="s">
        <v>1510</v>
      </c>
      <c r="P1928" s="108"/>
      <c r="Q1928" s="108"/>
      <c r="R1928" s="108"/>
      <c r="S1928" s="107" t="s">
        <v>2710</v>
      </c>
    </row>
    <row r="1929" spans="1:19">
      <c r="A1929" s="103">
        <v>1928</v>
      </c>
      <c r="B1929" s="107" t="s">
        <v>357</v>
      </c>
      <c r="C1929" s="184" t="s">
        <v>358</v>
      </c>
      <c r="D1929" s="89" t="s">
        <v>19</v>
      </c>
      <c r="E1929" s="107" t="s">
        <v>2650</v>
      </c>
      <c r="F1929" s="107" t="s">
        <v>2519</v>
      </c>
      <c r="G1929" s="107">
        <v>2007</v>
      </c>
      <c r="H1929" s="182"/>
      <c r="I1929" s="182"/>
      <c r="J1929" s="107" t="s">
        <v>42</v>
      </c>
      <c r="K1929" s="182" t="s">
        <v>1510</v>
      </c>
      <c r="L1929" s="187" t="s">
        <v>8532</v>
      </c>
      <c r="M1929" s="187" t="s">
        <v>8532</v>
      </c>
      <c r="N1929" s="182" t="s">
        <v>26</v>
      </c>
      <c r="O1929" s="182" t="s">
        <v>1510</v>
      </c>
      <c r="P1929" s="108"/>
      <c r="Q1929" s="108"/>
      <c r="R1929" s="108"/>
      <c r="S1929" s="107" t="s">
        <v>2710</v>
      </c>
    </row>
    <row r="1930" spans="1:19">
      <c r="A1930" s="103">
        <v>1929</v>
      </c>
      <c r="B1930" s="107" t="s">
        <v>357</v>
      </c>
      <c r="C1930" s="184" t="s">
        <v>358</v>
      </c>
      <c r="D1930" s="89" t="s">
        <v>19</v>
      </c>
      <c r="E1930" s="107" t="s">
        <v>2650</v>
      </c>
      <c r="F1930" s="107" t="s">
        <v>2519</v>
      </c>
      <c r="G1930" s="107">
        <v>2007</v>
      </c>
      <c r="H1930" s="182"/>
      <c r="I1930" s="182"/>
      <c r="J1930" s="107" t="s">
        <v>42</v>
      </c>
      <c r="K1930" s="182" t="s">
        <v>1510</v>
      </c>
      <c r="L1930" s="187" t="s">
        <v>8533</v>
      </c>
      <c r="M1930" s="187" t="s">
        <v>8533</v>
      </c>
      <c r="N1930" s="182" t="s">
        <v>26</v>
      </c>
      <c r="O1930" s="182" t="s">
        <v>1510</v>
      </c>
      <c r="P1930" s="108"/>
      <c r="Q1930" s="108"/>
      <c r="R1930" s="108"/>
      <c r="S1930" s="107" t="s">
        <v>2710</v>
      </c>
    </row>
    <row r="1931" spans="1:19">
      <c r="A1931" s="103">
        <v>1930</v>
      </c>
      <c r="B1931" s="107" t="s">
        <v>357</v>
      </c>
      <c r="C1931" s="184" t="s">
        <v>358</v>
      </c>
      <c r="D1931" s="89" t="s">
        <v>19</v>
      </c>
      <c r="E1931" s="107" t="s">
        <v>2650</v>
      </c>
      <c r="F1931" s="107" t="s">
        <v>2519</v>
      </c>
      <c r="G1931" s="107">
        <v>2007</v>
      </c>
      <c r="H1931" s="182"/>
      <c r="I1931" s="182"/>
      <c r="J1931" s="107" t="s">
        <v>42</v>
      </c>
      <c r="K1931" s="182" t="s">
        <v>1510</v>
      </c>
      <c r="L1931" s="187" t="s">
        <v>8534</v>
      </c>
      <c r="M1931" s="187" t="s">
        <v>8534</v>
      </c>
      <c r="N1931" s="182" t="s">
        <v>26</v>
      </c>
      <c r="O1931" s="182" t="s">
        <v>1510</v>
      </c>
      <c r="P1931" s="108"/>
      <c r="Q1931" s="108"/>
      <c r="R1931" s="108"/>
      <c r="S1931" s="107" t="s">
        <v>2710</v>
      </c>
    </row>
    <row r="1932" spans="1:19">
      <c r="A1932" s="103">
        <v>1931</v>
      </c>
      <c r="B1932" s="107" t="s">
        <v>357</v>
      </c>
      <c r="C1932" s="184" t="s">
        <v>358</v>
      </c>
      <c r="D1932" s="89" t="s">
        <v>19</v>
      </c>
      <c r="E1932" s="107" t="s">
        <v>2650</v>
      </c>
      <c r="F1932" s="107" t="s">
        <v>2519</v>
      </c>
      <c r="G1932" s="107">
        <v>2007</v>
      </c>
      <c r="H1932" s="182"/>
      <c r="I1932" s="182"/>
      <c r="J1932" s="107" t="s">
        <v>42</v>
      </c>
      <c r="K1932" s="182" t="s">
        <v>1510</v>
      </c>
      <c r="L1932" s="187" t="s">
        <v>8535</v>
      </c>
      <c r="M1932" s="187" t="s">
        <v>8535</v>
      </c>
      <c r="N1932" s="182" t="s">
        <v>26</v>
      </c>
      <c r="O1932" s="182" t="s">
        <v>1510</v>
      </c>
      <c r="P1932" s="108"/>
      <c r="Q1932" s="108"/>
      <c r="R1932" s="108"/>
      <c r="S1932" s="107" t="s">
        <v>2710</v>
      </c>
    </row>
    <row r="1933" spans="1:19">
      <c r="A1933" s="103">
        <v>1932</v>
      </c>
      <c r="B1933" s="107" t="s">
        <v>357</v>
      </c>
      <c r="C1933" s="184" t="s">
        <v>358</v>
      </c>
      <c r="D1933" s="89" t="s">
        <v>19</v>
      </c>
      <c r="E1933" s="107" t="s">
        <v>2650</v>
      </c>
      <c r="F1933" s="107" t="s">
        <v>2519</v>
      </c>
      <c r="G1933" s="107">
        <v>2007</v>
      </c>
      <c r="H1933" s="182"/>
      <c r="I1933" s="182"/>
      <c r="J1933" s="107" t="s">
        <v>42</v>
      </c>
      <c r="K1933" s="182" t="s">
        <v>1510</v>
      </c>
      <c r="L1933" s="187" t="s">
        <v>8536</v>
      </c>
      <c r="M1933" s="187" t="s">
        <v>8536</v>
      </c>
      <c r="N1933" s="182" t="s">
        <v>26</v>
      </c>
      <c r="O1933" s="182" t="s">
        <v>1510</v>
      </c>
      <c r="P1933" s="108"/>
      <c r="Q1933" s="108"/>
      <c r="R1933" s="108"/>
      <c r="S1933" s="107" t="s">
        <v>2710</v>
      </c>
    </row>
    <row r="1934" spans="1:19">
      <c r="A1934" s="103">
        <v>1933</v>
      </c>
      <c r="B1934" s="107" t="s">
        <v>357</v>
      </c>
      <c r="C1934" s="184" t="s">
        <v>358</v>
      </c>
      <c r="D1934" s="89" t="s">
        <v>19</v>
      </c>
      <c r="E1934" s="107" t="s">
        <v>2650</v>
      </c>
      <c r="F1934" s="107" t="s">
        <v>2519</v>
      </c>
      <c r="G1934" s="107">
        <v>2007</v>
      </c>
      <c r="H1934" s="182"/>
      <c r="I1934" s="182"/>
      <c r="J1934" s="107" t="s">
        <v>42</v>
      </c>
      <c r="K1934" s="182" t="s">
        <v>1510</v>
      </c>
      <c r="L1934" s="187" t="s">
        <v>8537</v>
      </c>
      <c r="M1934" s="187" t="s">
        <v>8537</v>
      </c>
      <c r="N1934" s="182" t="s">
        <v>26</v>
      </c>
      <c r="O1934" s="182" t="s">
        <v>1510</v>
      </c>
      <c r="P1934" s="108"/>
      <c r="Q1934" s="108"/>
      <c r="R1934" s="108"/>
      <c r="S1934" s="107" t="s">
        <v>2710</v>
      </c>
    </row>
    <row r="1935" spans="1:19">
      <c r="A1935" s="103">
        <v>1934</v>
      </c>
      <c r="B1935" s="107" t="s">
        <v>357</v>
      </c>
      <c r="C1935" s="184" t="s">
        <v>358</v>
      </c>
      <c r="D1935" s="89" t="s">
        <v>19</v>
      </c>
      <c r="E1935" s="107" t="s">
        <v>2650</v>
      </c>
      <c r="F1935" s="107" t="s">
        <v>2519</v>
      </c>
      <c r="G1935" s="107">
        <v>2007</v>
      </c>
      <c r="H1935" s="182"/>
      <c r="I1935" s="182"/>
      <c r="J1935" s="107" t="s">
        <v>42</v>
      </c>
      <c r="K1935" s="182" t="s">
        <v>1510</v>
      </c>
      <c r="L1935" s="187" t="s">
        <v>8538</v>
      </c>
      <c r="M1935" s="187" t="s">
        <v>8538</v>
      </c>
      <c r="N1935" s="182" t="s">
        <v>26</v>
      </c>
      <c r="O1935" s="182" t="s">
        <v>1510</v>
      </c>
      <c r="P1935" s="108"/>
      <c r="Q1935" s="108"/>
      <c r="R1935" s="108"/>
      <c r="S1935" s="107" t="s">
        <v>2710</v>
      </c>
    </row>
    <row r="1936" spans="1:19">
      <c r="A1936" s="103">
        <v>1935</v>
      </c>
      <c r="B1936" s="107" t="s">
        <v>357</v>
      </c>
      <c r="C1936" s="184" t="s">
        <v>358</v>
      </c>
      <c r="D1936" s="89" t="s">
        <v>19</v>
      </c>
      <c r="E1936" s="107" t="s">
        <v>2650</v>
      </c>
      <c r="F1936" s="107" t="s">
        <v>2519</v>
      </c>
      <c r="G1936" s="107">
        <v>2007</v>
      </c>
      <c r="H1936" s="182"/>
      <c r="I1936" s="182"/>
      <c r="J1936" s="107" t="s">
        <v>42</v>
      </c>
      <c r="K1936" s="182" t="s">
        <v>1510</v>
      </c>
      <c r="L1936" s="187" t="s">
        <v>8539</v>
      </c>
      <c r="M1936" s="187" t="s">
        <v>8539</v>
      </c>
      <c r="N1936" s="182" t="s">
        <v>26</v>
      </c>
      <c r="O1936" s="182" t="s">
        <v>1510</v>
      </c>
      <c r="P1936" s="108"/>
      <c r="Q1936" s="108"/>
      <c r="R1936" s="108"/>
      <c r="S1936" s="107" t="s">
        <v>2710</v>
      </c>
    </row>
    <row r="1937" spans="1:19">
      <c r="A1937" s="103">
        <v>1936</v>
      </c>
      <c r="B1937" s="107" t="s">
        <v>357</v>
      </c>
      <c r="C1937" s="184" t="s">
        <v>358</v>
      </c>
      <c r="D1937" s="89" t="s">
        <v>19</v>
      </c>
      <c r="E1937" s="107" t="s">
        <v>2650</v>
      </c>
      <c r="F1937" s="107" t="s">
        <v>2519</v>
      </c>
      <c r="G1937" s="107">
        <v>2007</v>
      </c>
      <c r="H1937" s="182"/>
      <c r="I1937" s="182"/>
      <c r="J1937" s="107" t="s">
        <v>42</v>
      </c>
      <c r="K1937" s="182" t="s">
        <v>1510</v>
      </c>
      <c r="L1937" s="187" t="s">
        <v>8540</v>
      </c>
      <c r="M1937" s="187" t="s">
        <v>8540</v>
      </c>
      <c r="N1937" s="182" t="s">
        <v>26</v>
      </c>
      <c r="O1937" s="182" t="s">
        <v>1510</v>
      </c>
      <c r="P1937" s="108"/>
      <c r="Q1937" s="108"/>
      <c r="R1937" s="108"/>
      <c r="S1937" s="107" t="s">
        <v>2710</v>
      </c>
    </row>
    <row r="1938" spans="1:19">
      <c r="A1938" s="103">
        <v>1937</v>
      </c>
      <c r="B1938" s="107" t="s">
        <v>357</v>
      </c>
      <c r="C1938" s="184" t="s">
        <v>358</v>
      </c>
      <c r="D1938" s="89" t="s">
        <v>19</v>
      </c>
      <c r="E1938" s="107" t="s">
        <v>2650</v>
      </c>
      <c r="F1938" s="107" t="s">
        <v>2519</v>
      </c>
      <c r="G1938" s="107">
        <v>2007</v>
      </c>
      <c r="H1938" s="182"/>
      <c r="I1938" s="182"/>
      <c r="J1938" s="107" t="s">
        <v>42</v>
      </c>
      <c r="K1938" s="182" t="s">
        <v>1510</v>
      </c>
      <c r="L1938" s="187" t="s">
        <v>8541</v>
      </c>
      <c r="M1938" s="187" t="s">
        <v>8541</v>
      </c>
      <c r="N1938" s="182" t="s">
        <v>26</v>
      </c>
      <c r="O1938" s="182" t="s">
        <v>1510</v>
      </c>
      <c r="P1938" s="108"/>
      <c r="Q1938" s="108"/>
      <c r="R1938" s="108"/>
      <c r="S1938" s="107" t="s">
        <v>2710</v>
      </c>
    </row>
    <row r="1939" spans="1:19">
      <c r="A1939" s="103">
        <v>1938</v>
      </c>
      <c r="B1939" s="107" t="s">
        <v>357</v>
      </c>
      <c r="C1939" s="184" t="s">
        <v>358</v>
      </c>
      <c r="D1939" s="89" t="s">
        <v>19</v>
      </c>
      <c r="E1939" s="107" t="s">
        <v>2650</v>
      </c>
      <c r="F1939" s="107" t="s">
        <v>2519</v>
      </c>
      <c r="G1939" s="107">
        <v>2007</v>
      </c>
      <c r="H1939" s="182"/>
      <c r="I1939" s="182"/>
      <c r="J1939" s="107" t="s">
        <v>42</v>
      </c>
      <c r="K1939" s="182" t="s">
        <v>1510</v>
      </c>
      <c r="L1939" s="187" t="s">
        <v>8542</v>
      </c>
      <c r="M1939" s="187" t="s">
        <v>8542</v>
      </c>
      <c r="N1939" s="182" t="s">
        <v>26</v>
      </c>
      <c r="O1939" s="182" t="s">
        <v>1510</v>
      </c>
      <c r="P1939" s="108"/>
      <c r="Q1939" s="108"/>
      <c r="R1939" s="108"/>
      <c r="S1939" s="107" t="s">
        <v>2710</v>
      </c>
    </row>
    <row r="1940" spans="1:19">
      <c r="A1940" s="103">
        <v>1939</v>
      </c>
      <c r="B1940" s="107" t="s">
        <v>357</v>
      </c>
      <c r="C1940" s="184" t="s">
        <v>358</v>
      </c>
      <c r="D1940" s="89" t="s">
        <v>19</v>
      </c>
      <c r="E1940" s="107" t="s">
        <v>2650</v>
      </c>
      <c r="F1940" s="107" t="s">
        <v>2519</v>
      </c>
      <c r="G1940" s="107">
        <v>2007</v>
      </c>
      <c r="H1940" s="182"/>
      <c r="I1940" s="182"/>
      <c r="J1940" s="107" t="s">
        <v>42</v>
      </c>
      <c r="K1940" s="182" t="s">
        <v>1510</v>
      </c>
      <c r="L1940" s="187" t="s">
        <v>8543</v>
      </c>
      <c r="M1940" s="187" t="s">
        <v>8543</v>
      </c>
      <c r="N1940" s="182" t="s">
        <v>26</v>
      </c>
      <c r="O1940" s="182" t="s">
        <v>1510</v>
      </c>
      <c r="P1940" s="108"/>
      <c r="Q1940" s="108"/>
      <c r="R1940" s="108"/>
      <c r="S1940" s="107" t="s">
        <v>2710</v>
      </c>
    </row>
    <row r="1941" spans="1:19">
      <c r="A1941" s="103">
        <v>1940</v>
      </c>
      <c r="B1941" s="107" t="s">
        <v>357</v>
      </c>
      <c r="C1941" s="184" t="s">
        <v>358</v>
      </c>
      <c r="D1941" s="89" t="s">
        <v>19</v>
      </c>
      <c r="E1941" s="107" t="s">
        <v>2650</v>
      </c>
      <c r="F1941" s="107" t="s">
        <v>2519</v>
      </c>
      <c r="G1941" s="107">
        <v>2007</v>
      </c>
      <c r="H1941" s="182"/>
      <c r="I1941" s="182"/>
      <c r="J1941" s="107" t="s">
        <v>42</v>
      </c>
      <c r="K1941" s="182" t="s">
        <v>1510</v>
      </c>
      <c r="L1941" s="187" t="s">
        <v>8544</v>
      </c>
      <c r="M1941" s="187" t="s">
        <v>8544</v>
      </c>
      <c r="N1941" s="182" t="s">
        <v>26</v>
      </c>
      <c r="O1941" s="182" t="s">
        <v>1510</v>
      </c>
      <c r="P1941" s="108"/>
      <c r="Q1941" s="108"/>
      <c r="R1941" s="108"/>
      <c r="S1941" s="107" t="s">
        <v>2710</v>
      </c>
    </row>
    <row r="1942" spans="1:19">
      <c r="A1942" s="103">
        <v>1941</v>
      </c>
      <c r="B1942" s="107" t="s">
        <v>357</v>
      </c>
      <c r="C1942" s="184" t="s">
        <v>358</v>
      </c>
      <c r="D1942" s="89" t="s">
        <v>19</v>
      </c>
      <c r="E1942" s="107" t="s">
        <v>2650</v>
      </c>
      <c r="F1942" s="107" t="s">
        <v>2519</v>
      </c>
      <c r="G1942" s="107">
        <v>2007</v>
      </c>
      <c r="H1942" s="182"/>
      <c r="I1942" s="182"/>
      <c r="J1942" s="107" t="s">
        <v>42</v>
      </c>
      <c r="K1942" s="182" t="s">
        <v>1510</v>
      </c>
      <c r="L1942" s="187" t="s">
        <v>8545</v>
      </c>
      <c r="M1942" s="187" t="s">
        <v>8545</v>
      </c>
      <c r="N1942" s="182" t="s">
        <v>26</v>
      </c>
      <c r="O1942" s="182" t="s">
        <v>1510</v>
      </c>
      <c r="P1942" s="108"/>
      <c r="Q1942" s="108"/>
      <c r="R1942" s="108"/>
      <c r="S1942" s="107" t="s">
        <v>2710</v>
      </c>
    </row>
    <row r="1943" spans="1:19">
      <c r="A1943" s="103">
        <v>1942</v>
      </c>
      <c r="B1943" s="107" t="s">
        <v>357</v>
      </c>
      <c r="C1943" s="184" t="s">
        <v>358</v>
      </c>
      <c r="D1943" s="89" t="s">
        <v>19</v>
      </c>
      <c r="E1943" s="107" t="s">
        <v>2650</v>
      </c>
      <c r="F1943" s="107" t="s">
        <v>2519</v>
      </c>
      <c r="G1943" s="107">
        <v>2007</v>
      </c>
      <c r="H1943" s="182"/>
      <c r="I1943" s="182"/>
      <c r="J1943" s="107" t="s">
        <v>42</v>
      </c>
      <c r="K1943" s="182" t="s">
        <v>1510</v>
      </c>
      <c r="L1943" s="187" t="s">
        <v>8546</v>
      </c>
      <c r="M1943" s="187" t="s">
        <v>8546</v>
      </c>
      <c r="N1943" s="182" t="s">
        <v>26</v>
      </c>
      <c r="O1943" s="182" t="s">
        <v>1510</v>
      </c>
      <c r="P1943" s="108"/>
      <c r="Q1943" s="108"/>
      <c r="R1943" s="108"/>
      <c r="S1943" s="107" t="s">
        <v>2710</v>
      </c>
    </row>
    <row r="1944" spans="1:19">
      <c r="A1944" s="103">
        <v>1943</v>
      </c>
      <c r="B1944" s="107" t="s">
        <v>357</v>
      </c>
      <c r="C1944" s="184" t="s">
        <v>358</v>
      </c>
      <c r="D1944" s="89" t="s">
        <v>19</v>
      </c>
      <c r="E1944" s="107" t="s">
        <v>2650</v>
      </c>
      <c r="F1944" s="107" t="s">
        <v>2519</v>
      </c>
      <c r="G1944" s="107">
        <v>2007</v>
      </c>
      <c r="H1944" s="182"/>
      <c r="I1944" s="182"/>
      <c r="J1944" s="107" t="s">
        <v>42</v>
      </c>
      <c r="K1944" s="182" t="s">
        <v>1510</v>
      </c>
      <c r="L1944" s="187" t="s">
        <v>8547</v>
      </c>
      <c r="M1944" s="187" t="s">
        <v>8547</v>
      </c>
      <c r="N1944" s="182" t="s">
        <v>26</v>
      </c>
      <c r="O1944" s="182" t="s">
        <v>1510</v>
      </c>
      <c r="P1944" s="108"/>
      <c r="Q1944" s="108"/>
      <c r="R1944" s="108"/>
      <c r="S1944" s="107" t="s">
        <v>2710</v>
      </c>
    </row>
    <row r="1945" spans="1:19">
      <c r="A1945" s="103">
        <v>1944</v>
      </c>
      <c r="B1945" s="107" t="s">
        <v>357</v>
      </c>
      <c r="C1945" s="184" t="s">
        <v>358</v>
      </c>
      <c r="D1945" s="89" t="s">
        <v>19</v>
      </c>
      <c r="E1945" s="107" t="s">
        <v>2650</v>
      </c>
      <c r="F1945" s="107" t="s">
        <v>2519</v>
      </c>
      <c r="G1945" s="107">
        <v>2007</v>
      </c>
      <c r="H1945" s="182"/>
      <c r="I1945" s="182"/>
      <c r="J1945" s="107" t="s">
        <v>42</v>
      </c>
      <c r="K1945" s="182" t="s">
        <v>1510</v>
      </c>
      <c r="L1945" s="187" t="s">
        <v>8548</v>
      </c>
      <c r="M1945" s="187" t="s">
        <v>8548</v>
      </c>
      <c r="N1945" s="182" t="s">
        <v>26</v>
      </c>
      <c r="O1945" s="182" t="s">
        <v>1510</v>
      </c>
      <c r="P1945" s="108"/>
      <c r="Q1945" s="108"/>
      <c r="R1945" s="108"/>
      <c r="S1945" s="107" t="s">
        <v>2710</v>
      </c>
    </row>
    <row r="1946" spans="1:19">
      <c r="A1946" s="103">
        <v>1945</v>
      </c>
      <c r="B1946" s="107" t="s">
        <v>357</v>
      </c>
      <c r="C1946" s="184" t="s">
        <v>358</v>
      </c>
      <c r="D1946" s="89" t="s">
        <v>19</v>
      </c>
      <c r="E1946" s="107" t="s">
        <v>2650</v>
      </c>
      <c r="F1946" s="107" t="s">
        <v>2519</v>
      </c>
      <c r="G1946" s="107">
        <v>2007</v>
      </c>
      <c r="H1946" s="182"/>
      <c r="I1946" s="182"/>
      <c r="J1946" s="107" t="s">
        <v>42</v>
      </c>
      <c r="K1946" s="182" t="s">
        <v>1510</v>
      </c>
      <c r="L1946" s="187" t="s">
        <v>8549</v>
      </c>
      <c r="M1946" s="187" t="s">
        <v>8549</v>
      </c>
      <c r="N1946" s="182" t="s">
        <v>26</v>
      </c>
      <c r="O1946" s="182" t="s">
        <v>1510</v>
      </c>
      <c r="P1946" s="108"/>
      <c r="Q1946" s="108"/>
      <c r="R1946" s="108"/>
      <c r="S1946" s="107" t="s">
        <v>2710</v>
      </c>
    </row>
    <row r="1947" spans="1:19">
      <c r="A1947" s="103">
        <v>1946</v>
      </c>
      <c r="B1947" s="107" t="s">
        <v>357</v>
      </c>
      <c r="C1947" s="184" t="s">
        <v>358</v>
      </c>
      <c r="D1947" s="89" t="s">
        <v>19</v>
      </c>
      <c r="E1947" s="107" t="s">
        <v>2650</v>
      </c>
      <c r="F1947" s="107" t="s">
        <v>2519</v>
      </c>
      <c r="G1947" s="107">
        <v>2007</v>
      </c>
      <c r="H1947" s="182"/>
      <c r="I1947" s="182"/>
      <c r="J1947" s="107" t="s">
        <v>42</v>
      </c>
      <c r="K1947" s="182" t="s">
        <v>1510</v>
      </c>
      <c r="L1947" s="187" t="s">
        <v>8550</v>
      </c>
      <c r="M1947" s="187" t="s">
        <v>8550</v>
      </c>
      <c r="N1947" s="182" t="s">
        <v>26</v>
      </c>
      <c r="O1947" s="182" t="s">
        <v>1510</v>
      </c>
      <c r="P1947" s="108"/>
      <c r="Q1947" s="108"/>
      <c r="R1947" s="108"/>
      <c r="S1947" s="107" t="s">
        <v>2710</v>
      </c>
    </row>
    <row r="1948" spans="1:19">
      <c r="A1948" s="103">
        <v>1947</v>
      </c>
      <c r="B1948" s="107" t="s">
        <v>357</v>
      </c>
      <c r="C1948" s="184" t="s">
        <v>358</v>
      </c>
      <c r="D1948" s="89" t="s">
        <v>19</v>
      </c>
      <c r="E1948" s="107" t="s">
        <v>2650</v>
      </c>
      <c r="F1948" s="107" t="s">
        <v>2519</v>
      </c>
      <c r="G1948" s="107">
        <v>2007</v>
      </c>
      <c r="H1948" s="182"/>
      <c r="I1948" s="182"/>
      <c r="J1948" s="107" t="s">
        <v>42</v>
      </c>
      <c r="K1948" s="182" t="s">
        <v>1510</v>
      </c>
      <c r="L1948" s="187" t="s">
        <v>8551</v>
      </c>
      <c r="M1948" s="187" t="s">
        <v>8551</v>
      </c>
      <c r="N1948" s="182" t="s">
        <v>26</v>
      </c>
      <c r="O1948" s="182" t="s">
        <v>1510</v>
      </c>
      <c r="P1948" s="108"/>
      <c r="Q1948" s="108"/>
      <c r="R1948" s="108"/>
      <c r="S1948" s="107" t="s">
        <v>2710</v>
      </c>
    </row>
    <row r="1949" spans="1:19">
      <c r="A1949" s="103">
        <v>1948</v>
      </c>
      <c r="B1949" s="107" t="s">
        <v>357</v>
      </c>
      <c r="C1949" s="184" t="s">
        <v>358</v>
      </c>
      <c r="D1949" s="89" t="s">
        <v>19</v>
      </c>
      <c r="E1949" s="107" t="s">
        <v>2650</v>
      </c>
      <c r="F1949" s="107" t="s">
        <v>2519</v>
      </c>
      <c r="G1949" s="107">
        <v>2007</v>
      </c>
      <c r="H1949" s="182"/>
      <c r="I1949" s="182"/>
      <c r="J1949" s="107" t="s">
        <v>42</v>
      </c>
      <c r="K1949" s="182" t="s">
        <v>1510</v>
      </c>
      <c r="L1949" s="187" t="s">
        <v>8552</v>
      </c>
      <c r="M1949" s="187" t="s">
        <v>8552</v>
      </c>
      <c r="N1949" s="182" t="s">
        <v>26</v>
      </c>
      <c r="O1949" s="182" t="s">
        <v>1510</v>
      </c>
      <c r="P1949" s="108"/>
      <c r="Q1949" s="108"/>
      <c r="R1949" s="108"/>
      <c r="S1949" s="107" t="s">
        <v>2710</v>
      </c>
    </row>
    <row r="1950" spans="1:19">
      <c r="A1950" s="103">
        <v>1949</v>
      </c>
      <c r="B1950" s="107" t="s">
        <v>357</v>
      </c>
      <c r="C1950" s="184" t="s">
        <v>358</v>
      </c>
      <c r="D1950" s="89" t="s">
        <v>19</v>
      </c>
      <c r="E1950" s="107" t="s">
        <v>2650</v>
      </c>
      <c r="F1950" s="107" t="s">
        <v>2519</v>
      </c>
      <c r="G1950" s="107">
        <v>2007</v>
      </c>
      <c r="H1950" s="182"/>
      <c r="I1950" s="182"/>
      <c r="J1950" s="107" t="s">
        <v>42</v>
      </c>
      <c r="K1950" s="182" t="s">
        <v>1510</v>
      </c>
      <c r="L1950" s="187" t="s">
        <v>8553</v>
      </c>
      <c r="M1950" s="187" t="s">
        <v>8553</v>
      </c>
      <c r="N1950" s="182" t="s">
        <v>26</v>
      </c>
      <c r="O1950" s="182" t="s">
        <v>1510</v>
      </c>
      <c r="P1950" s="108"/>
      <c r="Q1950" s="108"/>
      <c r="R1950" s="108"/>
      <c r="S1950" s="107" t="s">
        <v>2710</v>
      </c>
    </row>
    <row r="1951" spans="1:19">
      <c r="A1951" s="103">
        <v>1950</v>
      </c>
      <c r="B1951" s="107" t="s">
        <v>357</v>
      </c>
      <c r="C1951" s="184" t="s">
        <v>358</v>
      </c>
      <c r="D1951" s="89" t="s">
        <v>19</v>
      </c>
      <c r="E1951" s="107" t="s">
        <v>2650</v>
      </c>
      <c r="F1951" s="107" t="s">
        <v>2519</v>
      </c>
      <c r="G1951" s="107">
        <v>2007</v>
      </c>
      <c r="H1951" s="182"/>
      <c r="I1951" s="182"/>
      <c r="J1951" s="107" t="s">
        <v>42</v>
      </c>
      <c r="K1951" s="182" t="s">
        <v>1510</v>
      </c>
      <c r="L1951" s="187" t="s">
        <v>8554</v>
      </c>
      <c r="M1951" s="187" t="s">
        <v>8554</v>
      </c>
      <c r="N1951" s="182" t="s">
        <v>26</v>
      </c>
      <c r="O1951" s="182" t="s">
        <v>1510</v>
      </c>
      <c r="P1951" s="108"/>
      <c r="Q1951" s="108"/>
      <c r="R1951" s="108"/>
      <c r="S1951" s="107" t="s">
        <v>2710</v>
      </c>
    </row>
    <row r="1952" spans="1:19">
      <c r="A1952" s="103">
        <v>1951</v>
      </c>
      <c r="B1952" s="107" t="s">
        <v>357</v>
      </c>
      <c r="C1952" s="184" t="s">
        <v>358</v>
      </c>
      <c r="D1952" s="89" t="s">
        <v>19</v>
      </c>
      <c r="E1952" s="107" t="s">
        <v>2650</v>
      </c>
      <c r="F1952" s="107" t="s">
        <v>2519</v>
      </c>
      <c r="G1952" s="107">
        <v>2007</v>
      </c>
      <c r="H1952" s="182"/>
      <c r="I1952" s="182"/>
      <c r="J1952" s="107" t="s">
        <v>42</v>
      </c>
      <c r="K1952" s="182" t="s">
        <v>1510</v>
      </c>
      <c r="L1952" s="187" t="s">
        <v>8555</v>
      </c>
      <c r="M1952" s="187" t="s">
        <v>8555</v>
      </c>
      <c r="N1952" s="182" t="s">
        <v>26</v>
      </c>
      <c r="O1952" s="182" t="s">
        <v>1510</v>
      </c>
      <c r="P1952" s="108"/>
      <c r="Q1952" s="108"/>
      <c r="R1952" s="108"/>
      <c r="S1952" s="107" t="s">
        <v>2710</v>
      </c>
    </row>
    <row r="1953" spans="1:19">
      <c r="A1953" s="103">
        <v>1952</v>
      </c>
      <c r="B1953" s="107" t="s">
        <v>357</v>
      </c>
      <c r="C1953" s="184" t="s">
        <v>358</v>
      </c>
      <c r="D1953" s="89" t="s">
        <v>19</v>
      </c>
      <c r="E1953" s="107" t="s">
        <v>2650</v>
      </c>
      <c r="F1953" s="107" t="s">
        <v>2519</v>
      </c>
      <c r="G1953" s="107">
        <v>2007</v>
      </c>
      <c r="H1953" s="182"/>
      <c r="I1953" s="182"/>
      <c r="J1953" s="107" t="s">
        <v>42</v>
      </c>
      <c r="K1953" s="182" t="s">
        <v>1510</v>
      </c>
      <c r="L1953" s="187" t="s">
        <v>8556</v>
      </c>
      <c r="M1953" s="187" t="s">
        <v>8556</v>
      </c>
      <c r="N1953" s="182" t="s">
        <v>26</v>
      </c>
      <c r="O1953" s="182" t="s">
        <v>1510</v>
      </c>
      <c r="P1953" s="108"/>
      <c r="Q1953" s="108"/>
      <c r="R1953" s="108"/>
      <c r="S1953" s="107" t="s">
        <v>2710</v>
      </c>
    </row>
    <row r="1954" spans="1:19">
      <c r="A1954" s="103">
        <v>1953</v>
      </c>
      <c r="B1954" s="107" t="s">
        <v>357</v>
      </c>
      <c r="C1954" s="184" t="s">
        <v>358</v>
      </c>
      <c r="D1954" s="89" t="s">
        <v>19</v>
      </c>
      <c r="E1954" s="107" t="s">
        <v>2650</v>
      </c>
      <c r="F1954" s="107" t="s">
        <v>2519</v>
      </c>
      <c r="G1954" s="107">
        <v>2007</v>
      </c>
      <c r="H1954" s="182"/>
      <c r="I1954" s="182"/>
      <c r="J1954" s="107" t="s">
        <v>42</v>
      </c>
      <c r="K1954" s="182" t="s">
        <v>1510</v>
      </c>
      <c r="L1954" s="187" t="s">
        <v>8557</v>
      </c>
      <c r="M1954" s="187" t="s">
        <v>8557</v>
      </c>
      <c r="N1954" s="182" t="s">
        <v>26</v>
      </c>
      <c r="O1954" s="182" t="s">
        <v>1510</v>
      </c>
      <c r="P1954" s="108"/>
      <c r="Q1954" s="108"/>
      <c r="R1954" s="108"/>
      <c r="S1954" s="107" t="s">
        <v>2710</v>
      </c>
    </row>
    <row r="1955" spans="1:19">
      <c r="A1955" s="103">
        <v>1954</v>
      </c>
      <c r="B1955" s="107" t="s">
        <v>357</v>
      </c>
      <c r="C1955" s="184" t="s">
        <v>358</v>
      </c>
      <c r="D1955" s="89" t="s">
        <v>19</v>
      </c>
      <c r="E1955" s="107" t="s">
        <v>2650</v>
      </c>
      <c r="F1955" s="107" t="s">
        <v>2519</v>
      </c>
      <c r="G1955" s="107">
        <v>2007</v>
      </c>
      <c r="H1955" s="182"/>
      <c r="I1955" s="182"/>
      <c r="J1955" s="107" t="s">
        <v>42</v>
      </c>
      <c r="K1955" s="182" t="s">
        <v>1510</v>
      </c>
      <c r="L1955" s="187" t="s">
        <v>8558</v>
      </c>
      <c r="M1955" s="187" t="s">
        <v>8558</v>
      </c>
      <c r="N1955" s="182" t="s">
        <v>26</v>
      </c>
      <c r="O1955" s="182" t="s">
        <v>1510</v>
      </c>
      <c r="P1955" s="108"/>
      <c r="Q1955" s="108"/>
      <c r="R1955" s="108"/>
      <c r="S1955" s="107" t="s">
        <v>2710</v>
      </c>
    </row>
    <row r="1956" spans="1:19">
      <c r="A1956" s="103">
        <v>1955</v>
      </c>
      <c r="B1956" s="107" t="s">
        <v>357</v>
      </c>
      <c r="C1956" s="184" t="s">
        <v>358</v>
      </c>
      <c r="D1956" s="89" t="s">
        <v>19</v>
      </c>
      <c r="E1956" s="107" t="s">
        <v>2650</v>
      </c>
      <c r="F1956" s="107" t="s">
        <v>2519</v>
      </c>
      <c r="G1956" s="107">
        <v>2007</v>
      </c>
      <c r="H1956" s="182"/>
      <c r="I1956" s="182"/>
      <c r="J1956" s="107" t="s">
        <v>42</v>
      </c>
      <c r="K1956" s="182" t="s">
        <v>1510</v>
      </c>
      <c r="L1956" s="187" t="s">
        <v>8559</v>
      </c>
      <c r="M1956" s="187" t="s">
        <v>8559</v>
      </c>
      <c r="N1956" s="182" t="s">
        <v>26</v>
      </c>
      <c r="O1956" s="182" t="s">
        <v>1510</v>
      </c>
      <c r="P1956" s="108"/>
      <c r="Q1956" s="108"/>
      <c r="R1956" s="108"/>
      <c r="S1956" s="107" t="s">
        <v>2710</v>
      </c>
    </row>
    <row r="1957" spans="1:19">
      <c r="A1957" s="103">
        <v>1956</v>
      </c>
      <c r="B1957" s="107" t="s">
        <v>357</v>
      </c>
      <c r="C1957" s="184" t="s">
        <v>358</v>
      </c>
      <c r="D1957" s="89" t="s">
        <v>19</v>
      </c>
      <c r="E1957" s="107" t="s">
        <v>2650</v>
      </c>
      <c r="F1957" s="107" t="s">
        <v>2519</v>
      </c>
      <c r="G1957" s="107">
        <v>2007</v>
      </c>
      <c r="H1957" s="182"/>
      <c r="I1957" s="182"/>
      <c r="J1957" s="107" t="s">
        <v>42</v>
      </c>
      <c r="K1957" s="182" t="s">
        <v>1510</v>
      </c>
      <c r="L1957" s="187" t="s">
        <v>8560</v>
      </c>
      <c r="M1957" s="187" t="s">
        <v>8560</v>
      </c>
      <c r="N1957" s="182" t="s">
        <v>26</v>
      </c>
      <c r="O1957" s="182" t="s">
        <v>1510</v>
      </c>
      <c r="P1957" s="108"/>
      <c r="Q1957" s="108"/>
      <c r="R1957" s="108"/>
      <c r="S1957" s="107" t="s">
        <v>2710</v>
      </c>
    </row>
    <row r="1958" spans="1:19">
      <c r="A1958" s="103">
        <v>1957</v>
      </c>
      <c r="B1958" s="107" t="s">
        <v>357</v>
      </c>
      <c r="C1958" s="184" t="s">
        <v>358</v>
      </c>
      <c r="D1958" s="89" t="s">
        <v>19</v>
      </c>
      <c r="E1958" s="107" t="s">
        <v>2650</v>
      </c>
      <c r="F1958" s="107" t="s">
        <v>2519</v>
      </c>
      <c r="G1958" s="107">
        <v>2007</v>
      </c>
      <c r="H1958" s="182"/>
      <c r="I1958" s="182"/>
      <c r="J1958" s="107" t="s">
        <v>42</v>
      </c>
      <c r="K1958" s="182" t="s">
        <v>1510</v>
      </c>
      <c r="L1958" s="187" t="s">
        <v>8561</v>
      </c>
      <c r="M1958" s="187" t="s">
        <v>8561</v>
      </c>
      <c r="N1958" s="182" t="s">
        <v>26</v>
      </c>
      <c r="O1958" s="182" t="s">
        <v>1510</v>
      </c>
      <c r="P1958" s="108"/>
      <c r="Q1958" s="108"/>
      <c r="R1958" s="108"/>
      <c r="S1958" s="107" t="s">
        <v>2710</v>
      </c>
    </row>
    <row r="1959" spans="1:19">
      <c r="A1959" s="103">
        <v>1958</v>
      </c>
      <c r="B1959" s="107" t="s">
        <v>357</v>
      </c>
      <c r="C1959" s="184" t="s">
        <v>358</v>
      </c>
      <c r="D1959" s="89" t="s">
        <v>19</v>
      </c>
      <c r="E1959" s="107" t="s">
        <v>2650</v>
      </c>
      <c r="F1959" s="107" t="s">
        <v>2519</v>
      </c>
      <c r="G1959" s="107">
        <v>2007</v>
      </c>
      <c r="H1959" s="182"/>
      <c r="I1959" s="182"/>
      <c r="J1959" s="107" t="s">
        <v>42</v>
      </c>
      <c r="K1959" s="182" t="s">
        <v>1510</v>
      </c>
      <c r="L1959" s="187" t="s">
        <v>8562</v>
      </c>
      <c r="M1959" s="187" t="s">
        <v>8562</v>
      </c>
      <c r="N1959" s="182" t="s">
        <v>26</v>
      </c>
      <c r="O1959" s="182" t="s">
        <v>1510</v>
      </c>
      <c r="P1959" s="108"/>
      <c r="Q1959" s="108"/>
      <c r="R1959" s="108"/>
      <c r="S1959" s="107" t="s">
        <v>2710</v>
      </c>
    </row>
    <row r="1960" spans="1:19">
      <c r="A1960" s="103">
        <v>1959</v>
      </c>
      <c r="B1960" s="107" t="s">
        <v>357</v>
      </c>
      <c r="C1960" s="184" t="s">
        <v>358</v>
      </c>
      <c r="D1960" s="89" t="s">
        <v>19</v>
      </c>
      <c r="E1960" s="107" t="s">
        <v>2650</v>
      </c>
      <c r="F1960" s="107" t="s">
        <v>2519</v>
      </c>
      <c r="G1960" s="107">
        <v>2007</v>
      </c>
      <c r="H1960" s="182"/>
      <c r="I1960" s="182"/>
      <c r="J1960" s="107" t="s">
        <v>42</v>
      </c>
      <c r="K1960" s="182" t="s">
        <v>1510</v>
      </c>
      <c r="L1960" s="187" t="s">
        <v>8563</v>
      </c>
      <c r="M1960" s="187" t="s">
        <v>8563</v>
      </c>
      <c r="N1960" s="182" t="s">
        <v>26</v>
      </c>
      <c r="O1960" s="182" t="s">
        <v>1510</v>
      </c>
      <c r="P1960" s="108"/>
      <c r="Q1960" s="108"/>
      <c r="R1960" s="108"/>
      <c r="S1960" s="107" t="s">
        <v>2710</v>
      </c>
    </row>
    <row r="1961" spans="1:19">
      <c r="A1961" s="103">
        <v>1960</v>
      </c>
      <c r="B1961" s="107" t="s">
        <v>357</v>
      </c>
      <c r="C1961" s="184" t="s">
        <v>358</v>
      </c>
      <c r="D1961" s="89" t="s">
        <v>19</v>
      </c>
      <c r="E1961" s="107" t="s">
        <v>2650</v>
      </c>
      <c r="F1961" s="107" t="s">
        <v>2519</v>
      </c>
      <c r="G1961" s="107">
        <v>2007</v>
      </c>
      <c r="H1961" s="182"/>
      <c r="I1961" s="182"/>
      <c r="J1961" s="107" t="s">
        <v>42</v>
      </c>
      <c r="K1961" s="182" t="s">
        <v>1510</v>
      </c>
      <c r="L1961" s="187" t="s">
        <v>8564</v>
      </c>
      <c r="M1961" s="187" t="s">
        <v>8564</v>
      </c>
      <c r="N1961" s="182" t="s">
        <v>26</v>
      </c>
      <c r="O1961" s="182" t="s">
        <v>1510</v>
      </c>
      <c r="P1961" s="108"/>
      <c r="Q1961" s="108"/>
      <c r="R1961" s="108"/>
      <c r="S1961" s="107" t="s">
        <v>2710</v>
      </c>
    </row>
    <row r="1962" spans="1:19">
      <c r="A1962" s="103">
        <v>1961</v>
      </c>
      <c r="B1962" s="107" t="s">
        <v>357</v>
      </c>
      <c r="C1962" s="184" t="s">
        <v>358</v>
      </c>
      <c r="D1962" s="89" t="s">
        <v>19</v>
      </c>
      <c r="E1962" s="107" t="s">
        <v>2650</v>
      </c>
      <c r="F1962" s="107" t="s">
        <v>2519</v>
      </c>
      <c r="G1962" s="107">
        <v>2007</v>
      </c>
      <c r="H1962" s="182"/>
      <c r="I1962" s="182"/>
      <c r="J1962" s="107" t="s">
        <v>42</v>
      </c>
      <c r="K1962" s="182" t="s">
        <v>1510</v>
      </c>
      <c r="L1962" s="187" t="s">
        <v>8565</v>
      </c>
      <c r="M1962" s="187" t="s">
        <v>8565</v>
      </c>
      <c r="N1962" s="182" t="s">
        <v>26</v>
      </c>
      <c r="O1962" s="182" t="s">
        <v>1510</v>
      </c>
      <c r="P1962" s="108"/>
      <c r="Q1962" s="108"/>
      <c r="R1962" s="108"/>
      <c r="S1962" s="107" t="s">
        <v>2710</v>
      </c>
    </row>
    <row r="1963" spans="1:19">
      <c r="A1963" s="103">
        <v>1962</v>
      </c>
      <c r="B1963" s="107" t="s">
        <v>357</v>
      </c>
      <c r="C1963" s="184" t="s">
        <v>358</v>
      </c>
      <c r="D1963" s="89" t="s">
        <v>19</v>
      </c>
      <c r="E1963" s="107" t="s">
        <v>2650</v>
      </c>
      <c r="F1963" s="107" t="s">
        <v>2519</v>
      </c>
      <c r="G1963" s="107">
        <v>2007</v>
      </c>
      <c r="H1963" s="182"/>
      <c r="I1963" s="182"/>
      <c r="J1963" s="107" t="s">
        <v>42</v>
      </c>
      <c r="K1963" s="182" t="s">
        <v>1510</v>
      </c>
      <c r="L1963" s="187" t="s">
        <v>8566</v>
      </c>
      <c r="M1963" s="187" t="s">
        <v>8566</v>
      </c>
      <c r="N1963" s="182" t="s">
        <v>26</v>
      </c>
      <c r="O1963" s="182" t="s">
        <v>1510</v>
      </c>
      <c r="P1963" s="108"/>
      <c r="Q1963" s="108"/>
      <c r="R1963" s="108"/>
      <c r="S1963" s="107" t="s">
        <v>2710</v>
      </c>
    </row>
    <row r="1964" spans="1:19">
      <c r="A1964" s="103">
        <v>1963</v>
      </c>
      <c r="B1964" s="107" t="s">
        <v>357</v>
      </c>
      <c r="C1964" s="184" t="s">
        <v>358</v>
      </c>
      <c r="D1964" s="89" t="s">
        <v>19</v>
      </c>
      <c r="E1964" s="107" t="s">
        <v>2650</v>
      </c>
      <c r="F1964" s="107" t="s">
        <v>2519</v>
      </c>
      <c r="G1964" s="107">
        <v>2007</v>
      </c>
      <c r="H1964" s="182"/>
      <c r="I1964" s="182"/>
      <c r="J1964" s="107" t="s">
        <v>42</v>
      </c>
      <c r="K1964" s="182" t="s">
        <v>1510</v>
      </c>
      <c r="L1964" s="187" t="s">
        <v>8567</v>
      </c>
      <c r="M1964" s="187" t="s">
        <v>8567</v>
      </c>
      <c r="N1964" s="182" t="s">
        <v>26</v>
      </c>
      <c r="O1964" s="182" t="s">
        <v>1510</v>
      </c>
      <c r="P1964" s="108"/>
      <c r="Q1964" s="108"/>
      <c r="R1964" s="108"/>
      <c r="S1964" s="107" t="s">
        <v>2710</v>
      </c>
    </row>
    <row r="1965" spans="1:19">
      <c r="A1965" s="103">
        <v>1964</v>
      </c>
      <c r="B1965" s="107" t="s">
        <v>357</v>
      </c>
      <c r="C1965" s="184" t="s">
        <v>358</v>
      </c>
      <c r="D1965" s="89" t="s">
        <v>19</v>
      </c>
      <c r="E1965" s="107" t="s">
        <v>2650</v>
      </c>
      <c r="F1965" s="107" t="s">
        <v>2519</v>
      </c>
      <c r="G1965" s="107">
        <v>2007</v>
      </c>
      <c r="H1965" s="182"/>
      <c r="I1965" s="182"/>
      <c r="J1965" s="107" t="s">
        <v>42</v>
      </c>
      <c r="K1965" s="182" t="s">
        <v>1510</v>
      </c>
      <c r="L1965" s="187" t="s">
        <v>8568</v>
      </c>
      <c r="M1965" s="187" t="s">
        <v>8568</v>
      </c>
      <c r="N1965" s="182" t="s">
        <v>26</v>
      </c>
      <c r="O1965" s="182" t="s">
        <v>1510</v>
      </c>
      <c r="P1965" s="108"/>
      <c r="Q1965" s="108"/>
      <c r="R1965" s="108"/>
      <c r="S1965" s="107" t="s">
        <v>2710</v>
      </c>
    </row>
    <row r="1966" spans="1:19">
      <c r="A1966" s="103">
        <v>1965</v>
      </c>
      <c r="B1966" s="107" t="s">
        <v>357</v>
      </c>
      <c r="C1966" s="184" t="s">
        <v>358</v>
      </c>
      <c r="D1966" s="89" t="s">
        <v>19</v>
      </c>
      <c r="E1966" s="107" t="s">
        <v>2650</v>
      </c>
      <c r="F1966" s="107" t="s">
        <v>2519</v>
      </c>
      <c r="G1966" s="107">
        <v>2007</v>
      </c>
      <c r="H1966" s="182"/>
      <c r="I1966" s="182"/>
      <c r="J1966" s="107" t="s">
        <v>42</v>
      </c>
      <c r="K1966" s="182" t="s">
        <v>1510</v>
      </c>
      <c r="L1966" s="187" t="s">
        <v>8569</v>
      </c>
      <c r="M1966" s="187" t="s">
        <v>8569</v>
      </c>
      <c r="N1966" s="182" t="s">
        <v>26</v>
      </c>
      <c r="O1966" s="182" t="s">
        <v>1510</v>
      </c>
      <c r="P1966" s="108"/>
      <c r="Q1966" s="108"/>
      <c r="R1966" s="108"/>
      <c r="S1966" s="107" t="s">
        <v>2710</v>
      </c>
    </row>
    <row r="1967" spans="1:19">
      <c r="A1967" s="103">
        <v>1966</v>
      </c>
      <c r="B1967" s="107" t="s">
        <v>357</v>
      </c>
      <c r="C1967" s="184" t="s">
        <v>358</v>
      </c>
      <c r="D1967" s="89" t="s">
        <v>19</v>
      </c>
      <c r="E1967" s="107" t="s">
        <v>2650</v>
      </c>
      <c r="F1967" s="107" t="s">
        <v>2519</v>
      </c>
      <c r="G1967" s="107">
        <v>2007</v>
      </c>
      <c r="H1967" s="182"/>
      <c r="I1967" s="182"/>
      <c r="J1967" s="107" t="s">
        <v>42</v>
      </c>
      <c r="K1967" s="182" t="s">
        <v>1510</v>
      </c>
      <c r="L1967" s="187" t="s">
        <v>8570</v>
      </c>
      <c r="M1967" s="187" t="s">
        <v>8570</v>
      </c>
      <c r="N1967" s="182" t="s">
        <v>26</v>
      </c>
      <c r="O1967" s="182" t="s">
        <v>1510</v>
      </c>
      <c r="P1967" s="108"/>
      <c r="Q1967" s="108"/>
      <c r="R1967" s="108"/>
      <c r="S1967" s="107" t="s">
        <v>2710</v>
      </c>
    </row>
    <row r="1968" spans="1:19">
      <c r="A1968" s="103">
        <v>1967</v>
      </c>
      <c r="B1968" s="107" t="s">
        <v>357</v>
      </c>
      <c r="C1968" s="184" t="s">
        <v>358</v>
      </c>
      <c r="D1968" s="89" t="s">
        <v>19</v>
      </c>
      <c r="E1968" s="107" t="s">
        <v>2650</v>
      </c>
      <c r="F1968" s="107" t="s">
        <v>2519</v>
      </c>
      <c r="G1968" s="107">
        <v>2007</v>
      </c>
      <c r="H1968" s="182"/>
      <c r="I1968" s="182"/>
      <c r="J1968" s="107" t="s">
        <v>42</v>
      </c>
      <c r="K1968" s="182" t="s">
        <v>1510</v>
      </c>
      <c r="L1968" s="187" t="s">
        <v>8571</v>
      </c>
      <c r="M1968" s="187" t="s">
        <v>8571</v>
      </c>
      <c r="N1968" s="182" t="s">
        <v>26</v>
      </c>
      <c r="O1968" s="182" t="s">
        <v>1510</v>
      </c>
      <c r="P1968" s="108"/>
      <c r="Q1968" s="108"/>
      <c r="R1968" s="108"/>
      <c r="S1968" s="107" t="s">
        <v>2710</v>
      </c>
    </row>
    <row r="1969" spans="1:19">
      <c r="A1969" s="103">
        <v>1968</v>
      </c>
      <c r="B1969" s="107" t="s">
        <v>357</v>
      </c>
      <c r="C1969" s="184" t="s">
        <v>358</v>
      </c>
      <c r="D1969" s="89" t="s">
        <v>19</v>
      </c>
      <c r="E1969" s="107" t="s">
        <v>2650</v>
      </c>
      <c r="F1969" s="107" t="s">
        <v>2519</v>
      </c>
      <c r="G1969" s="107">
        <v>2007</v>
      </c>
      <c r="H1969" s="182"/>
      <c r="I1969" s="182"/>
      <c r="J1969" s="107" t="s">
        <v>42</v>
      </c>
      <c r="K1969" s="182" t="s">
        <v>1510</v>
      </c>
      <c r="L1969" s="187" t="s">
        <v>8572</v>
      </c>
      <c r="M1969" s="187" t="s">
        <v>8572</v>
      </c>
      <c r="N1969" s="182" t="s">
        <v>26</v>
      </c>
      <c r="O1969" s="182" t="s">
        <v>1510</v>
      </c>
      <c r="P1969" s="108"/>
      <c r="Q1969" s="108"/>
      <c r="R1969" s="108"/>
      <c r="S1969" s="107" t="s">
        <v>2710</v>
      </c>
    </row>
    <row r="1970" spans="1:19">
      <c r="A1970" s="103">
        <v>1969</v>
      </c>
      <c r="B1970" s="107" t="s">
        <v>357</v>
      </c>
      <c r="C1970" s="184" t="s">
        <v>358</v>
      </c>
      <c r="D1970" s="89" t="s">
        <v>19</v>
      </c>
      <c r="E1970" s="107" t="s">
        <v>2650</v>
      </c>
      <c r="F1970" s="107" t="s">
        <v>2519</v>
      </c>
      <c r="G1970" s="107">
        <v>2007</v>
      </c>
      <c r="H1970" s="182"/>
      <c r="I1970" s="182"/>
      <c r="J1970" s="107" t="s">
        <v>42</v>
      </c>
      <c r="K1970" s="182" t="s">
        <v>1510</v>
      </c>
      <c r="L1970" s="187" t="s">
        <v>8573</v>
      </c>
      <c r="M1970" s="187" t="s">
        <v>8573</v>
      </c>
      <c r="N1970" s="182" t="s">
        <v>26</v>
      </c>
      <c r="O1970" s="182" t="s">
        <v>1510</v>
      </c>
      <c r="P1970" s="108"/>
      <c r="Q1970" s="108"/>
      <c r="R1970" s="108"/>
      <c r="S1970" s="107" t="s">
        <v>2710</v>
      </c>
    </row>
    <row r="1971" spans="1:19">
      <c r="A1971" s="103">
        <v>1970</v>
      </c>
      <c r="B1971" s="107" t="s">
        <v>357</v>
      </c>
      <c r="C1971" s="184" t="s">
        <v>358</v>
      </c>
      <c r="D1971" s="89" t="s">
        <v>19</v>
      </c>
      <c r="E1971" s="107" t="s">
        <v>2650</v>
      </c>
      <c r="F1971" s="107" t="s">
        <v>2519</v>
      </c>
      <c r="G1971" s="107">
        <v>2007</v>
      </c>
      <c r="H1971" s="182"/>
      <c r="I1971" s="182"/>
      <c r="J1971" s="107" t="s">
        <v>42</v>
      </c>
      <c r="K1971" s="182" t="s">
        <v>1510</v>
      </c>
      <c r="L1971" s="187" t="s">
        <v>8574</v>
      </c>
      <c r="M1971" s="187" t="s">
        <v>8574</v>
      </c>
      <c r="N1971" s="182" t="s">
        <v>26</v>
      </c>
      <c r="O1971" s="182" t="s">
        <v>1510</v>
      </c>
      <c r="P1971" s="108"/>
      <c r="Q1971" s="108"/>
      <c r="R1971" s="108"/>
      <c r="S1971" s="107" t="s">
        <v>2710</v>
      </c>
    </row>
    <row r="1972" spans="1:19">
      <c r="A1972" s="103">
        <v>1971</v>
      </c>
      <c r="B1972" s="107" t="s">
        <v>357</v>
      </c>
      <c r="C1972" s="184" t="s">
        <v>358</v>
      </c>
      <c r="D1972" s="89" t="s">
        <v>19</v>
      </c>
      <c r="E1972" s="107" t="s">
        <v>2650</v>
      </c>
      <c r="F1972" s="107" t="s">
        <v>2519</v>
      </c>
      <c r="G1972" s="107">
        <v>2007</v>
      </c>
      <c r="H1972" s="182"/>
      <c r="I1972" s="182"/>
      <c r="J1972" s="107" t="s">
        <v>42</v>
      </c>
      <c r="K1972" s="182" t="s">
        <v>1510</v>
      </c>
      <c r="L1972" s="187" t="s">
        <v>8575</v>
      </c>
      <c r="M1972" s="187" t="s">
        <v>8575</v>
      </c>
      <c r="N1972" s="182" t="s">
        <v>26</v>
      </c>
      <c r="O1972" s="182" t="s">
        <v>1510</v>
      </c>
      <c r="P1972" s="108"/>
      <c r="Q1972" s="108"/>
      <c r="R1972" s="108"/>
      <c r="S1972" s="107" t="s">
        <v>2710</v>
      </c>
    </row>
    <row r="1973" spans="1:19">
      <c r="A1973" s="103">
        <v>1972</v>
      </c>
      <c r="B1973" s="107" t="s">
        <v>357</v>
      </c>
      <c r="C1973" s="184" t="s">
        <v>358</v>
      </c>
      <c r="D1973" s="89" t="s">
        <v>19</v>
      </c>
      <c r="E1973" s="107" t="s">
        <v>2650</v>
      </c>
      <c r="F1973" s="107" t="s">
        <v>2519</v>
      </c>
      <c r="G1973" s="107">
        <v>2007</v>
      </c>
      <c r="H1973" s="182"/>
      <c r="I1973" s="182"/>
      <c r="J1973" s="107" t="s">
        <v>42</v>
      </c>
      <c r="K1973" s="182" t="s">
        <v>1510</v>
      </c>
      <c r="L1973" s="187" t="s">
        <v>8576</v>
      </c>
      <c r="M1973" s="187" t="s">
        <v>8576</v>
      </c>
      <c r="N1973" s="182" t="s">
        <v>26</v>
      </c>
      <c r="O1973" s="182" t="s">
        <v>1510</v>
      </c>
      <c r="P1973" s="108"/>
      <c r="Q1973" s="108"/>
      <c r="R1973" s="108"/>
      <c r="S1973" s="107" t="s">
        <v>2710</v>
      </c>
    </row>
    <row r="1974" spans="1:19">
      <c r="A1974" s="103">
        <v>1973</v>
      </c>
      <c r="B1974" s="107" t="s">
        <v>357</v>
      </c>
      <c r="C1974" s="184" t="s">
        <v>358</v>
      </c>
      <c r="D1974" s="89" t="s">
        <v>19</v>
      </c>
      <c r="E1974" s="107" t="s">
        <v>2650</v>
      </c>
      <c r="F1974" s="107" t="s">
        <v>2519</v>
      </c>
      <c r="G1974" s="107">
        <v>2007</v>
      </c>
      <c r="H1974" s="182"/>
      <c r="I1974" s="182"/>
      <c r="J1974" s="107" t="s">
        <v>42</v>
      </c>
      <c r="K1974" s="182" t="s">
        <v>1510</v>
      </c>
      <c r="L1974" s="187" t="s">
        <v>8577</v>
      </c>
      <c r="M1974" s="187" t="s">
        <v>8577</v>
      </c>
      <c r="N1974" s="182" t="s">
        <v>26</v>
      </c>
      <c r="O1974" s="182" t="s">
        <v>1510</v>
      </c>
      <c r="P1974" s="108"/>
      <c r="Q1974" s="108"/>
      <c r="R1974" s="108"/>
      <c r="S1974" s="107" t="s">
        <v>2710</v>
      </c>
    </row>
    <row r="1975" spans="1:19">
      <c r="A1975" s="103">
        <v>1974</v>
      </c>
      <c r="B1975" s="107" t="s">
        <v>357</v>
      </c>
      <c r="C1975" s="184" t="s">
        <v>358</v>
      </c>
      <c r="D1975" s="89" t="s">
        <v>19</v>
      </c>
      <c r="E1975" s="107" t="s">
        <v>2650</v>
      </c>
      <c r="F1975" s="107" t="s">
        <v>2519</v>
      </c>
      <c r="G1975" s="107">
        <v>2007</v>
      </c>
      <c r="H1975" s="182"/>
      <c r="I1975" s="182"/>
      <c r="J1975" s="107" t="s">
        <v>42</v>
      </c>
      <c r="K1975" s="182" t="s">
        <v>1510</v>
      </c>
      <c r="L1975" s="187" t="s">
        <v>8578</v>
      </c>
      <c r="M1975" s="187" t="s">
        <v>8578</v>
      </c>
      <c r="N1975" s="182" t="s">
        <v>26</v>
      </c>
      <c r="O1975" s="182" t="s">
        <v>1510</v>
      </c>
      <c r="P1975" s="108"/>
      <c r="Q1975" s="108"/>
      <c r="R1975" s="108"/>
      <c r="S1975" s="107" t="s">
        <v>2710</v>
      </c>
    </row>
    <row r="1976" spans="1:19">
      <c r="A1976" s="103">
        <v>1975</v>
      </c>
      <c r="B1976" s="107" t="s">
        <v>357</v>
      </c>
      <c r="C1976" s="184" t="s">
        <v>358</v>
      </c>
      <c r="D1976" s="89" t="s">
        <v>19</v>
      </c>
      <c r="E1976" s="107" t="s">
        <v>2650</v>
      </c>
      <c r="F1976" s="107" t="s">
        <v>2519</v>
      </c>
      <c r="G1976" s="107">
        <v>2007</v>
      </c>
      <c r="H1976" s="182"/>
      <c r="I1976" s="182"/>
      <c r="J1976" s="107" t="s">
        <v>42</v>
      </c>
      <c r="K1976" s="182" t="s">
        <v>1510</v>
      </c>
      <c r="L1976" s="187" t="s">
        <v>8579</v>
      </c>
      <c r="M1976" s="187" t="s">
        <v>8579</v>
      </c>
      <c r="N1976" s="182" t="s">
        <v>26</v>
      </c>
      <c r="O1976" s="182" t="s">
        <v>1510</v>
      </c>
      <c r="P1976" s="108"/>
      <c r="Q1976" s="108"/>
      <c r="R1976" s="108"/>
      <c r="S1976" s="107" t="s">
        <v>2710</v>
      </c>
    </row>
    <row r="1977" spans="1:19">
      <c r="A1977" s="103">
        <v>1976</v>
      </c>
      <c r="B1977" s="107" t="s">
        <v>357</v>
      </c>
      <c r="C1977" s="184" t="s">
        <v>358</v>
      </c>
      <c r="D1977" s="89" t="s">
        <v>19</v>
      </c>
      <c r="E1977" s="107" t="s">
        <v>2650</v>
      </c>
      <c r="F1977" s="107" t="s">
        <v>2519</v>
      </c>
      <c r="G1977" s="107">
        <v>2007</v>
      </c>
      <c r="H1977" s="182"/>
      <c r="I1977" s="182"/>
      <c r="J1977" s="107" t="s">
        <v>42</v>
      </c>
      <c r="K1977" s="182" t="s">
        <v>1510</v>
      </c>
      <c r="L1977" s="187" t="s">
        <v>8580</v>
      </c>
      <c r="M1977" s="187" t="s">
        <v>8580</v>
      </c>
      <c r="N1977" s="182" t="s">
        <v>26</v>
      </c>
      <c r="O1977" s="182" t="s">
        <v>1510</v>
      </c>
      <c r="P1977" s="108"/>
      <c r="Q1977" s="108"/>
      <c r="R1977" s="108"/>
      <c r="S1977" s="107" t="s">
        <v>2710</v>
      </c>
    </row>
    <row r="1978" spans="1:19">
      <c r="A1978" s="103">
        <v>1977</v>
      </c>
      <c r="B1978" s="107" t="s">
        <v>357</v>
      </c>
      <c r="C1978" s="184" t="s">
        <v>358</v>
      </c>
      <c r="D1978" s="89" t="s">
        <v>19</v>
      </c>
      <c r="E1978" s="107" t="s">
        <v>2650</v>
      </c>
      <c r="F1978" s="107" t="s">
        <v>2519</v>
      </c>
      <c r="G1978" s="107">
        <v>2007</v>
      </c>
      <c r="H1978" s="182"/>
      <c r="I1978" s="182"/>
      <c r="J1978" s="107" t="s">
        <v>42</v>
      </c>
      <c r="K1978" s="182" t="s">
        <v>1510</v>
      </c>
      <c r="L1978" s="187" t="s">
        <v>8581</v>
      </c>
      <c r="M1978" s="187" t="s">
        <v>8581</v>
      </c>
      <c r="N1978" s="182" t="s">
        <v>26</v>
      </c>
      <c r="O1978" s="182" t="s">
        <v>1510</v>
      </c>
      <c r="P1978" s="108"/>
      <c r="Q1978" s="108"/>
      <c r="R1978" s="108"/>
      <c r="S1978" s="107" t="s">
        <v>2710</v>
      </c>
    </row>
    <row r="1979" spans="1:19">
      <c r="A1979" s="103">
        <v>1978</v>
      </c>
      <c r="B1979" s="107" t="s">
        <v>357</v>
      </c>
      <c r="C1979" s="184" t="s">
        <v>358</v>
      </c>
      <c r="D1979" s="89" t="s">
        <v>19</v>
      </c>
      <c r="E1979" s="107" t="s">
        <v>2650</v>
      </c>
      <c r="F1979" s="107" t="s">
        <v>2519</v>
      </c>
      <c r="G1979" s="107">
        <v>2007</v>
      </c>
      <c r="H1979" s="182"/>
      <c r="I1979" s="182"/>
      <c r="J1979" s="107" t="s">
        <v>42</v>
      </c>
      <c r="K1979" s="182" t="s">
        <v>1510</v>
      </c>
      <c r="L1979" s="187" t="s">
        <v>8582</v>
      </c>
      <c r="M1979" s="187" t="s">
        <v>8582</v>
      </c>
      <c r="N1979" s="182" t="s">
        <v>26</v>
      </c>
      <c r="O1979" s="182" t="s">
        <v>1510</v>
      </c>
      <c r="P1979" s="108"/>
      <c r="Q1979" s="108"/>
      <c r="R1979" s="108"/>
      <c r="S1979" s="107" t="s">
        <v>2710</v>
      </c>
    </row>
    <row r="1980" spans="1:19">
      <c r="A1980" s="103">
        <v>1979</v>
      </c>
      <c r="B1980" s="107" t="s">
        <v>357</v>
      </c>
      <c r="C1980" s="184" t="s">
        <v>358</v>
      </c>
      <c r="D1980" s="89" t="s">
        <v>19</v>
      </c>
      <c r="E1980" s="107" t="s">
        <v>2650</v>
      </c>
      <c r="F1980" s="107" t="s">
        <v>2519</v>
      </c>
      <c r="G1980" s="107">
        <v>2007</v>
      </c>
      <c r="H1980" s="182"/>
      <c r="I1980" s="182"/>
      <c r="J1980" s="107" t="s">
        <v>42</v>
      </c>
      <c r="K1980" s="182" t="s">
        <v>1510</v>
      </c>
      <c r="L1980" s="187" t="s">
        <v>8583</v>
      </c>
      <c r="M1980" s="187" t="s">
        <v>8583</v>
      </c>
      <c r="N1980" s="182" t="s">
        <v>26</v>
      </c>
      <c r="O1980" s="182" t="s">
        <v>1510</v>
      </c>
      <c r="P1980" s="108"/>
      <c r="Q1980" s="108"/>
      <c r="R1980" s="108"/>
      <c r="S1980" s="107" t="s">
        <v>2710</v>
      </c>
    </row>
    <row r="1981" spans="1:19">
      <c r="A1981" s="103">
        <v>1980</v>
      </c>
      <c r="B1981" s="107" t="s">
        <v>357</v>
      </c>
      <c r="C1981" s="184" t="s">
        <v>358</v>
      </c>
      <c r="D1981" s="89" t="s">
        <v>19</v>
      </c>
      <c r="E1981" s="107" t="s">
        <v>2650</v>
      </c>
      <c r="F1981" s="107" t="s">
        <v>2519</v>
      </c>
      <c r="G1981" s="107">
        <v>2007</v>
      </c>
      <c r="H1981" s="182"/>
      <c r="I1981" s="182"/>
      <c r="J1981" s="107" t="s">
        <v>42</v>
      </c>
      <c r="K1981" s="182" t="s">
        <v>1510</v>
      </c>
      <c r="L1981" s="187" t="s">
        <v>8584</v>
      </c>
      <c r="M1981" s="187" t="s">
        <v>8584</v>
      </c>
      <c r="N1981" s="182" t="s">
        <v>26</v>
      </c>
      <c r="O1981" s="182" t="s">
        <v>1510</v>
      </c>
      <c r="P1981" s="108"/>
      <c r="Q1981" s="108"/>
      <c r="R1981" s="108"/>
      <c r="S1981" s="107" t="s">
        <v>2710</v>
      </c>
    </row>
    <row r="1982" spans="1:19">
      <c r="A1982" s="103">
        <v>1981</v>
      </c>
      <c r="B1982" s="107" t="s">
        <v>357</v>
      </c>
      <c r="C1982" s="184" t="s">
        <v>358</v>
      </c>
      <c r="D1982" s="89" t="s">
        <v>19</v>
      </c>
      <c r="E1982" s="107" t="s">
        <v>2650</v>
      </c>
      <c r="F1982" s="107" t="s">
        <v>2519</v>
      </c>
      <c r="G1982" s="107">
        <v>2007</v>
      </c>
      <c r="H1982" s="182"/>
      <c r="I1982" s="182"/>
      <c r="J1982" s="107" t="s">
        <v>42</v>
      </c>
      <c r="K1982" s="182" t="s">
        <v>1510</v>
      </c>
      <c r="L1982" s="187" t="s">
        <v>8585</v>
      </c>
      <c r="M1982" s="187" t="s">
        <v>8585</v>
      </c>
      <c r="N1982" s="182" t="s">
        <v>26</v>
      </c>
      <c r="O1982" s="182" t="s">
        <v>1510</v>
      </c>
      <c r="P1982" s="108"/>
      <c r="Q1982" s="108"/>
      <c r="R1982" s="108"/>
      <c r="S1982" s="107" t="s">
        <v>2710</v>
      </c>
    </row>
    <row r="1983" spans="1:19">
      <c r="A1983" s="103">
        <v>1982</v>
      </c>
      <c r="B1983" s="107" t="s">
        <v>357</v>
      </c>
      <c r="C1983" s="184" t="s">
        <v>358</v>
      </c>
      <c r="D1983" s="89" t="s">
        <v>19</v>
      </c>
      <c r="E1983" s="107" t="s">
        <v>2650</v>
      </c>
      <c r="F1983" s="107" t="s">
        <v>2519</v>
      </c>
      <c r="G1983" s="107">
        <v>2007</v>
      </c>
      <c r="H1983" s="182"/>
      <c r="I1983" s="182"/>
      <c r="J1983" s="107" t="s">
        <v>42</v>
      </c>
      <c r="K1983" s="182" t="s">
        <v>1510</v>
      </c>
      <c r="L1983" s="187" t="s">
        <v>8586</v>
      </c>
      <c r="M1983" s="187" t="s">
        <v>8586</v>
      </c>
      <c r="N1983" s="182" t="s">
        <v>26</v>
      </c>
      <c r="O1983" s="182" t="s">
        <v>1510</v>
      </c>
      <c r="P1983" s="108"/>
      <c r="Q1983" s="108"/>
      <c r="R1983" s="108"/>
      <c r="S1983" s="107" t="s">
        <v>2710</v>
      </c>
    </row>
    <row r="1984" spans="1:19">
      <c r="A1984" s="103">
        <v>1983</v>
      </c>
      <c r="B1984" s="107" t="s">
        <v>357</v>
      </c>
      <c r="C1984" s="184" t="s">
        <v>358</v>
      </c>
      <c r="D1984" s="89" t="s">
        <v>19</v>
      </c>
      <c r="E1984" s="107" t="s">
        <v>2650</v>
      </c>
      <c r="F1984" s="107" t="s">
        <v>2519</v>
      </c>
      <c r="G1984" s="107">
        <v>2007</v>
      </c>
      <c r="H1984" s="182"/>
      <c r="I1984" s="182"/>
      <c r="J1984" s="107" t="s">
        <v>42</v>
      </c>
      <c r="K1984" s="182" t="s">
        <v>1510</v>
      </c>
      <c r="L1984" s="187" t="s">
        <v>8587</v>
      </c>
      <c r="M1984" s="187" t="s">
        <v>8587</v>
      </c>
      <c r="N1984" s="182" t="s">
        <v>26</v>
      </c>
      <c r="O1984" s="182" t="s">
        <v>1510</v>
      </c>
      <c r="P1984" s="108"/>
      <c r="Q1984" s="108"/>
      <c r="R1984" s="108"/>
      <c r="S1984" s="107" t="s">
        <v>2710</v>
      </c>
    </row>
    <row r="1985" spans="1:19">
      <c r="A1985" s="103">
        <v>1984</v>
      </c>
      <c r="B1985" s="107" t="s">
        <v>357</v>
      </c>
      <c r="C1985" s="184" t="s">
        <v>358</v>
      </c>
      <c r="D1985" s="89" t="s">
        <v>19</v>
      </c>
      <c r="E1985" s="107" t="s">
        <v>2650</v>
      </c>
      <c r="F1985" s="107" t="s">
        <v>2519</v>
      </c>
      <c r="G1985" s="107">
        <v>2007</v>
      </c>
      <c r="H1985" s="182"/>
      <c r="I1985" s="182"/>
      <c r="J1985" s="107" t="s">
        <v>42</v>
      </c>
      <c r="K1985" s="182" t="s">
        <v>1510</v>
      </c>
      <c r="L1985" s="187" t="s">
        <v>8588</v>
      </c>
      <c r="M1985" s="187" t="s">
        <v>8588</v>
      </c>
      <c r="N1985" s="182" t="s">
        <v>26</v>
      </c>
      <c r="O1985" s="182" t="s">
        <v>1510</v>
      </c>
      <c r="P1985" s="108"/>
      <c r="Q1985" s="108"/>
      <c r="R1985" s="108"/>
      <c r="S1985" s="107" t="s">
        <v>2710</v>
      </c>
    </row>
    <row r="1986" spans="1:19">
      <c r="A1986" s="103">
        <v>1985</v>
      </c>
      <c r="B1986" s="107" t="s">
        <v>357</v>
      </c>
      <c r="C1986" s="184" t="s">
        <v>358</v>
      </c>
      <c r="D1986" s="89" t="s">
        <v>19</v>
      </c>
      <c r="E1986" s="107" t="s">
        <v>2650</v>
      </c>
      <c r="F1986" s="107" t="s">
        <v>2519</v>
      </c>
      <c r="G1986" s="107">
        <v>2007</v>
      </c>
      <c r="H1986" s="182"/>
      <c r="I1986" s="182"/>
      <c r="J1986" s="107" t="s">
        <v>42</v>
      </c>
      <c r="K1986" s="182" t="s">
        <v>1510</v>
      </c>
      <c r="L1986" s="187" t="s">
        <v>8589</v>
      </c>
      <c r="M1986" s="187" t="s">
        <v>8589</v>
      </c>
      <c r="N1986" s="182" t="s">
        <v>26</v>
      </c>
      <c r="O1986" s="182" t="s">
        <v>1510</v>
      </c>
      <c r="P1986" s="108"/>
      <c r="Q1986" s="108"/>
      <c r="R1986" s="108"/>
      <c r="S1986" s="107" t="s">
        <v>2710</v>
      </c>
    </row>
    <row r="1987" spans="1:19">
      <c r="A1987" s="103">
        <v>1986</v>
      </c>
      <c r="B1987" s="107" t="s">
        <v>357</v>
      </c>
      <c r="C1987" s="184" t="s">
        <v>358</v>
      </c>
      <c r="D1987" s="89" t="s">
        <v>19</v>
      </c>
      <c r="E1987" s="107" t="s">
        <v>2650</v>
      </c>
      <c r="F1987" s="107" t="s">
        <v>2519</v>
      </c>
      <c r="G1987" s="107">
        <v>2007</v>
      </c>
      <c r="H1987" s="182"/>
      <c r="I1987" s="182"/>
      <c r="J1987" s="107" t="s">
        <v>42</v>
      </c>
      <c r="K1987" s="182" t="s">
        <v>1510</v>
      </c>
      <c r="L1987" s="187" t="s">
        <v>8590</v>
      </c>
      <c r="M1987" s="187" t="s">
        <v>8590</v>
      </c>
      <c r="N1987" s="182" t="s">
        <v>26</v>
      </c>
      <c r="O1987" s="182" t="s">
        <v>1510</v>
      </c>
      <c r="P1987" s="108"/>
      <c r="Q1987" s="108"/>
      <c r="R1987" s="108"/>
      <c r="S1987" s="107" t="s">
        <v>2710</v>
      </c>
    </row>
    <row r="1988" spans="1:19">
      <c r="A1988" s="103">
        <v>1987</v>
      </c>
      <c r="B1988" s="107" t="s">
        <v>357</v>
      </c>
      <c r="C1988" s="184" t="s">
        <v>358</v>
      </c>
      <c r="D1988" s="89" t="s">
        <v>19</v>
      </c>
      <c r="E1988" s="107" t="s">
        <v>2650</v>
      </c>
      <c r="F1988" s="107" t="s">
        <v>2519</v>
      </c>
      <c r="G1988" s="107">
        <v>2007</v>
      </c>
      <c r="H1988" s="182"/>
      <c r="I1988" s="182"/>
      <c r="J1988" s="107" t="s">
        <v>42</v>
      </c>
      <c r="K1988" s="182" t="s">
        <v>1510</v>
      </c>
      <c r="L1988" s="187" t="s">
        <v>8591</v>
      </c>
      <c r="M1988" s="187" t="s">
        <v>8591</v>
      </c>
      <c r="N1988" s="182" t="s">
        <v>26</v>
      </c>
      <c r="O1988" s="182" t="s">
        <v>1510</v>
      </c>
      <c r="P1988" s="108"/>
      <c r="Q1988" s="108"/>
      <c r="R1988" s="108"/>
      <c r="S1988" s="107" t="s">
        <v>2710</v>
      </c>
    </row>
    <row r="1989" spans="1:19">
      <c r="A1989" s="103">
        <v>1988</v>
      </c>
      <c r="B1989" s="107" t="s">
        <v>357</v>
      </c>
      <c r="C1989" s="184" t="s">
        <v>358</v>
      </c>
      <c r="D1989" s="89" t="s">
        <v>19</v>
      </c>
      <c r="E1989" s="107" t="s">
        <v>2650</v>
      </c>
      <c r="F1989" s="107" t="s">
        <v>2519</v>
      </c>
      <c r="G1989" s="107">
        <v>2007</v>
      </c>
      <c r="H1989" s="182"/>
      <c r="I1989" s="182"/>
      <c r="J1989" s="107" t="s">
        <v>42</v>
      </c>
      <c r="K1989" s="182" t="s">
        <v>1510</v>
      </c>
      <c r="L1989" s="187" t="s">
        <v>8592</v>
      </c>
      <c r="M1989" s="187" t="s">
        <v>8592</v>
      </c>
      <c r="N1989" s="182" t="s">
        <v>26</v>
      </c>
      <c r="O1989" s="182" t="s">
        <v>1510</v>
      </c>
      <c r="P1989" s="108"/>
      <c r="Q1989" s="108"/>
      <c r="R1989" s="108"/>
      <c r="S1989" s="107" t="s">
        <v>2710</v>
      </c>
    </row>
    <row r="1990" spans="1:19">
      <c r="A1990" s="103">
        <v>1989</v>
      </c>
      <c r="B1990" s="107" t="s">
        <v>357</v>
      </c>
      <c r="C1990" s="184" t="s">
        <v>358</v>
      </c>
      <c r="D1990" s="89" t="s">
        <v>19</v>
      </c>
      <c r="E1990" s="107" t="s">
        <v>2650</v>
      </c>
      <c r="F1990" s="107" t="s">
        <v>2519</v>
      </c>
      <c r="G1990" s="107">
        <v>2007</v>
      </c>
      <c r="H1990" s="182"/>
      <c r="I1990" s="182"/>
      <c r="J1990" s="107" t="s">
        <v>42</v>
      </c>
      <c r="K1990" s="182" t="s">
        <v>1510</v>
      </c>
      <c r="L1990" s="187" t="s">
        <v>8593</v>
      </c>
      <c r="M1990" s="187" t="s">
        <v>8593</v>
      </c>
      <c r="N1990" s="182" t="s">
        <v>26</v>
      </c>
      <c r="O1990" s="182" t="s">
        <v>1510</v>
      </c>
      <c r="P1990" s="108"/>
      <c r="Q1990" s="108"/>
      <c r="R1990" s="108"/>
      <c r="S1990" s="107" t="s">
        <v>2710</v>
      </c>
    </row>
    <row r="1991" spans="1:19">
      <c r="A1991" s="103">
        <v>1990</v>
      </c>
      <c r="B1991" s="107" t="s">
        <v>357</v>
      </c>
      <c r="C1991" s="184" t="s">
        <v>358</v>
      </c>
      <c r="D1991" s="89" t="s">
        <v>19</v>
      </c>
      <c r="E1991" s="107" t="s">
        <v>2650</v>
      </c>
      <c r="F1991" s="107" t="s">
        <v>2519</v>
      </c>
      <c r="G1991" s="107">
        <v>2007</v>
      </c>
      <c r="H1991" s="182"/>
      <c r="I1991" s="182"/>
      <c r="J1991" s="107" t="s">
        <v>42</v>
      </c>
      <c r="K1991" s="182" t="s">
        <v>1510</v>
      </c>
      <c r="L1991" s="187" t="s">
        <v>8594</v>
      </c>
      <c r="M1991" s="187" t="s">
        <v>8594</v>
      </c>
      <c r="N1991" s="182" t="s">
        <v>26</v>
      </c>
      <c r="O1991" s="182" t="s">
        <v>1510</v>
      </c>
      <c r="P1991" s="108"/>
      <c r="Q1991" s="108"/>
      <c r="R1991" s="108"/>
      <c r="S1991" s="107" t="s">
        <v>2710</v>
      </c>
    </row>
    <row r="1992" spans="1:19">
      <c r="A1992" s="103">
        <v>1991</v>
      </c>
      <c r="B1992" s="107" t="s">
        <v>357</v>
      </c>
      <c r="C1992" s="184" t="s">
        <v>358</v>
      </c>
      <c r="D1992" s="89" t="s">
        <v>19</v>
      </c>
      <c r="E1992" s="107" t="s">
        <v>2650</v>
      </c>
      <c r="F1992" s="107" t="s">
        <v>2519</v>
      </c>
      <c r="G1992" s="107">
        <v>2007</v>
      </c>
      <c r="H1992" s="182"/>
      <c r="I1992" s="182"/>
      <c r="J1992" s="107" t="s">
        <v>42</v>
      </c>
      <c r="K1992" s="182" t="s">
        <v>1510</v>
      </c>
      <c r="L1992" s="187" t="s">
        <v>8595</v>
      </c>
      <c r="M1992" s="187" t="s">
        <v>8595</v>
      </c>
      <c r="N1992" s="182" t="s">
        <v>26</v>
      </c>
      <c r="O1992" s="182" t="s">
        <v>1510</v>
      </c>
      <c r="P1992" s="108"/>
      <c r="Q1992" s="108"/>
      <c r="R1992" s="108"/>
      <c r="S1992" s="107" t="s">
        <v>2710</v>
      </c>
    </row>
    <row r="1993" spans="1:19">
      <c r="A1993" s="103">
        <v>1992</v>
      </c>
      <c r="B1993" s="107" t="s">
        <v>357</v>
      </c>
      <c r="C1993" s="184" t="s">
        <v>358</v>
      </c>
      <c r="D1993" s="89" t="s">
        <v>19</v>
      </c>
      <c r="E1993" s="107" t="s">
        <v>2650</v>
      </c>
      <c r="F1993" s="107" t="s">
        <v>2519</v>
      </c>
      <c r="G1993" s="107">
        <v>2007</v>
      </c>
      <c r="H1993" s="182"/>
      <c r="I1993" s="182"/>
      <c r="J1993" s="107" t="s">
        <v>42</v>
      </c>
      <c r="K1993" s="182" t="s">
        <v>1510</v>
      </c>
      <c r="L1993" s="187" t="s">
        <v>8596</v>
      </c>
      <c r="M1993" s="187" t="s">
        <v>8596</v>
      </c>
      <c r="N1993" s="182" t="s">
        <v>26</v>
      </c>
      <c r="O1993" s="182" t="s">
        <v>1510</v>
      </c>
      <c r="P1993" s="108"/>
      <c r="Q1993" s="108"/>
      <c r="R1993" s="108"/>
      <c r="S1993" s="107" t="s">
        <v>2710</v>
      </c>
    </row>
    <row r="1994" spans="1:19">
      <c r="A1994" s="103">
        <v>1993</v>
      </c>
      <c r="B1994" s="107" t="s">
        <v>357</v>
      </c>
      <c r="C1994" s="184" t="s">
        <v>358</v>
      </c>
      <c r="D1994" s="89" t="s">
        <v>19</v>
      </c>
      <c r="E1994" s="107" t="s">
        <v>2650</v>
      </c>
      <c r="F1994" s="107" t="s">
        <v>2519</v>
      </c>
      <c r="G1994" s="107">
        <v>2007</v>
      </c>
      <c r="H1994" s="182"/>
      <c r="I1994" s="182"/>
      <c r="J1994" s="107" t="s">
        <v>42</v>
      </c>
      <c r="K1994" s="182" t="s">
        <v>1510</v>
      </c>
      <c r="L1994" s="187" t="s">
        <v>8597</v>
      </c>
      <c r="M1994" s="187" t="s">
        <v>8597</v>
      </c>
      <c r="N1994" s="182" t="s">
        <v>26</v>
      </c>
      <c r="O1994" s="182" t="s">
        <v>1510</v>
      </c>
      <c r="P1994" s="108"/>
      <c r="Q1994" s="108"/>
      <c r="R1994" s="108"/>
      <c r="S1994" s="107" t="s">
        <v>2710</v>
      </c>
    </row>
    <row r="1995" spans="1:19">
      <c r="A1995" s="103">
        <v>1994</v>
      </c>
      <c r="B1995" s="107" t="s">
        <v>357</v>
      </c>
      <c r="C1995" s="184" t="s">
        <v>358</v>
      </c>
      <c r="D1995" s="89" t="s">
        <v>19</v>
      </c>
      <c r="E1995" s="107" t="s">
        <v>2650</v>
      </c>
      <c r="F1995" s="107" t="s">
        <v>2519</v>
      </c>
      <c r="G1995" s="107">
        <v>2007</v>
      </c>
      <c r="H1995" s="182"/>
      <c r="I1995" s="182"/>
      <c r="J1995" s="107" t="s">
        <v>42</v>
      </c>
      <c r="K1995" s="182" t="s">
        <v>1510</v>
      </c>
      <c r="L1995" s="187" t="s">
        <v>8598</v>
      </c>
      <c r="M1995" s="187" t="s">
        <v>8598</v>
      </c>
      <c r="N1995" s="182" t="s">
        <v>26</v>
      </c>
      <c r="O1995" s="182" t="s">
        <v>1510</v>
      </c>
      <c r="P1995" s="108"/>
      <c r="Q1995" s="108"/>
      <c r="R1995" s="108"/>
      <c r="S1995" s="107" t="s">
        <v>2710</v>
      </c>
    </row>
    <row r="1996" spans="1:19">
      <c r="A1996" s="103">
        <v>1995</v>
      </c>
      <c r="B1996" s="107" t="s">
        <v>357</v>
      </c>
      <c r="C1996" s="184" t="s">
        <v>358</v>
      </c>
      <c r="D1996" s="89" t="s">
        <v>19</v>
      </c>
      <c r="E1996" s="107" t="s">
        <v>2650</v>
      </c>
      <c r="F1996" s="107" t="s">
        <v>2519</v>
      </c>
      <c r="G1996" s="107">
        <v>2007</v>
      </c>
      <c r="H1996" s="182"/>
      <c r="I1996" s="182"/>
      <c r="J1996" s="107" t="s">
        <v>42</v>
      </c>
      <c r="K1996" s="182" t="s">
        <v>1510</v>
      </c>
      <c r="L1996" s="187" t="s">
        <v>8599</v>
      </c>
      <c r="M1996" s="187" t="s">
        <v>8599</v>
      </c>
      <c r="N1996" s="182" t="s">
        <v>26</v>
      </c>
      <c r="O1996" s="182" t="s">
        <v>1510</v>
      </c>
      <c r="P1996" s="108"/>
      <c r="Q1996" s="108"/>
      <c r="R1996" s="108"/>
      <c r="S1996" s="107" t="s">
        <v>2710</v>
      </c>
    </row>
    <row r="1997" spans="1:19">
      <c r="A1997" s="103">
        <v>1996</v>
      </c>
      <c r="B1997" s="107" t="s">
        <v>357</v>
      </c>
      <c r="C1997" s="184" t="s">
        <v>358</v>
      </c>
      <c r="D1997" s="89" t="s">
        <v>19</v>
      </c>
      <c r="E1997" s="107" t="s">
        <v>2650</v>
      </c>
      <c r="F1997" s="107" t="s">
        <v>2519</v>
      </c>
      <c r="G1997" s="107">
        <v>2007</v>
      </c>
      <c r="H1997" s="182"/>
      <c r="I1997" s="182"/>
      <c r="J1997" s="107" t="s">
        <v>42</v>
      </c>
      <c r="K1997" s="182" t="s">
        <v>1510</v>
      </c>
      <c r="L1997" s="187" t="s">
        <v>8600</v>
      </c>
      <c r="M1997" s="187" t="s">
        <v>8600</v>
      </c>
      <c r="N1997" s="182" t="s">
        <v>26</v>
      </c>
      <c r="O1997" s="182" t="s">
        <v>1510</v>
      </c>
      <c r="P1997" s="108"/>
      <c r="Q1997" s="108"/>
      <c r="R1997" s="108"/>
      <c r="S1997" s="107" t="s">
        <v>2710</v>
      </c>
    </row>
    <row r="1998" spans="1:19">
      <c r="A1998" s="103">
        <v>1997</v>
      </c>
      <c r="B1998" s="107" t="s">
        <v>357</v>
      </c>
      <c r="C1998" s="184" t="s">
        <v>358</v>
      </c>
      <c r="D1998" s="89" t="s">
        <v>19</v>
      </c>
      <c r="E1998" s="107" t="s">
        <v>2650</v>
      </c>
      <c r="F1998" s="107" t="s">
        <v>2519</v>
      </c>
      <c r="G1998" s="107">
        <v>2007</v>
      </c>
      <c r="H1998" s="182"/>
      <c r="I1998" s="182"/>
      <c r="J1998" s="107" t="s">
        <v>42</v>
      </c>
      <c r="K1998" s="182" t="s">
        <v>1510</v>
      </c>
      <c r="L1998" s="187" t="s">
        <v>8601</v>
      </c>
      <c r="M1998" s="187" t="s">
        <v>8601</v>
      </c>
      <c r="N1998" s="182" t="s">
        <v>26</v>
      </c>
      <c r="O1998" s="182" t="s">
        <v>1510</v>
      </c>
      <c r="P1998" s="108"/>
      <c r="Q1998" s="108"/>
      <c r="R1998" s="108"/>
      <c r="S1998" s="107" t="s">
        <v>2710</v>
      </c>
    </row>
    <row r="1999" spans="1:19">
      <c r="A1999" s="103">
        <v>1998</v>
      </c>
      <c r="B1999" s="107" t="s">
        <v>357</v>
      </c>
      <c r="C1999" s="184" t="s">
        <v>358</v>
      </c>
      <c r="D1999" s="89" t="s">
        <v>19</v>
      </c>
      <c r="E1999" s="107" t="s">
        <v>2650</v>
      </c>
      <c r="F1999" s="107" t="s">
        <v>2519</v>
      </c>
      <c r="G1999" s="107">
        <v>2007</v>
      </c>
      <c r="H1999" s="182"/>
      <c r="I1999" s="182"/>
      <c r="J1999" s="107" t="s">
        <v>42</v>
      </c>
      <c r="K1999" s="182" t="s">
        <v>1510</v>
      </c>
      <c r="L1999" s="187" t="s">
        <v>8602</v>
      </c>
      <c r="M1999" s="187" t="s">
        <v>8602</v>
      </c>
      <c r="N1999" s="182" t="s">
        <v>26</v>
      </c>
      <c r="O1999" s="182" t="s">
        <v>1510</v>
      </c>
      <c r="P1999" s="108"/>
      <c r="Q1999" s="108"/>
      <c r="R1999" s="108"/>
      <c r="S1999" s="107" t="s">
        <v>2710</v>
      </c>
    </row>
    <row r="2000" spans="1:19">
      <c r="A2000" s="103">
        <v>1999</v>
      </c>
      <c r="B2000" s="107" t="s">
        <v>357</v>
      </c>
      <c r="C2000" s="184" t="s">
        <v>358</v>
      </c>
      <c r="D2000" s="89" t="s">
        <v>19</v>
      </c>
      <c r="E2000" s="107" t="s">
        <v>2650</v>
      </c>
      <c r="F2000" s="107" t="s">
        <v>2519</v>
      </c>
      <c r="G2000" s="107">
        <v>2007</v>
      </c>
      <c r="H2000" s="182"/>
      <c r="I2000" s="182"/>
      <c r="J2000" s="107" t="s">
        <v>42</v>
      </c>
      <c r="K2000" s="182" t="s">
        <v>1510</v>
      </c>
      <c r="L2000" s="187" t="s">
        <v>8603</v>
      </c>
      <c r="M2000" s="187" t="s">
        <v>8603</v>
      </c>
      <c r="N2000" s="182" t="s">
        <v>26</v>
      </c>
      <c r="O2000" s="182" t="s">
        <v>1510</v>
      </c>
      <c r="P2000" s="108"/>
      <c r="Q2000" s="108"/>
      <c r="R2000" s="108"/>
      <c r="S2000" s="107" t="s">
        <v>2710</v>
      </c>
    </row>
    <row r="2001" spans="1:19">
      <c r="A2001" s="103">
        <v>2000</v>
      </c>
      <c r="B2001" s="107" t="s">
        <v>357</v>
      </c>
      <c r="C2001" s="184" t="s">
        <v>358</v>
      </c>
      <c r="D2001" s="89" t="s">
        <v>19</v>
      </c>
      <c r="E2001" s="107" t="s">
        <v>2650</v>
      </c>
      <c r="F2001" s="107" t="s">
        <v>2519</v>
      </c>
      <c r="G2001" s="107">
        <v>2007</v>
      </c>
      <c r="H2001" s="182"/>
      <c r="I2001" s="182"/>
      <c r="J2001" s="107" t="s">
        <v>42</v>
      </c>
      <c r="K2001" s="182" t="s">
        <v>1510</v>
      </c>
      <c r="L2001" s="187" t="s">
        <v>8604</v>
      </c>
      <c r="M2001" s="187" t="s">
        <v>8604</v>
      </c>
      <c r="N2001" s="182" t="s">
        <v>26</v>
      </c>
      <c r="O2001" s="182" t="s">
        <v>1510</v>
      </c>
      <c r="P2001" s="108"/>
      <c r="Q2001" s="108"/>
      <c r="R2001" s="108"/>
      <c r="S2001" s="107" t="s">
        <v>2710</v>
      </c>
    </row>
    <row r="2002" spans="1:19">
      <c r="A2002" s="103">
        <v>2001</v>
      </c>
      <c r="B2002" s="107" t="s">
        <v>357</v>
      </c>
      <c r="C2002" s="184" t="s">
        <v>358</v>
      </c>
      <c r="D2002" s="89" t="s">
        <v>19</v>
      </c>
      <c r="E2002" s="107" t="s">
        <v>2650</v>
      </c>
      <c r="F2002" s="107" t="s">
        <v>2519</v>
      </c>
      <c r="G2002" s="107">
        <v>2007</v>
      </c>
      <c r="H2002" s="182"/>
      <c r="I2002" s="182"/>
      <c r="J2002" s="107" t="s">
        <v>42</v>
      </c>
      <c r="K2002" s="182" t="s">
        <v>1510</v>
      </c>
      <c r="L2002" s="187" t="s">
        <v>8605</v>
      </c>
      <c r="M2002" s="187" t="s">
        <v>8605</v>
      </c>
      <c r="N2002" s="182" t="s">
        <v>26</v>
      </c>
      <c r="O2002" s="182" t="s">
        <v>1510</v>
      </c>
      <c r="P2002" s="108"/>
      <c r="Q2002" s="108"/>
      <c r="R2002" s="108"/>
      <c r="S2002" s="107" t="s">
        <v>2710</v>
      </c>
    </row>
    <row r="2003" spans="1:19">
      <c r="A2003" s="103">
        <v>2002</v>
      </c>
      <c r="B2003" s="107" t="s">
        <v>357</v>
      </c>
      <c r="C2003" s="184" t="s">
        <v>358</v>
      </c>
      <c r="D2003" s="89" t="s">
        <v>19</v>
      </c>
      <c r="E2003" s="107" t="s">
        <v>2650</v>
      </c>
      <c r="F2003" s="107" t="s">
        <v>2519</v>
      </c>
      <c r="G2003" s="107">
        <v>2007</v>
      </c>
      <c r="H2003" s="182"/>
      <c r="I2003" s="182"/>
      <c r="J2003" s="107" t="s">
        <v>42</v>
      </c>
      <c r="K2003" s="182" t="s">
        <v>1510</v>
      </c>
      <c r="L2003" s="187" t="s">
        <v>8606</v>
      </c>
      <c r="M2003" s="187" t="s">
        <v>8606</v>
      </c>
      <c r="N2003" s="182" t="s">
        <v>26</v>
      </c>
      <c r="O2003" s="182" t="s">
        <v>1510</v>
      </c>
      <c r="P2003" s="108"/>
      <c r="Q2003" s="108"/>
      <c r="R2003" s="108"/>
      <c r="S2003" s="107" t="s">
        <v>2710</v>
      </c>
    </row>
    <row r="2004" spans="1:19">
      <c r="A2004" s="103">
        <v>2003</v>
      </c>
      <c r="B2004" s="107" t="s">
        <v>357</v>
      </c>
      <c r="C2004" s="184" t="s">
        <v>358</v>
      </c>
      <c r="D2004" s="89" t="s">
        <v>19</v>
      </c>
      <c r="E2004" s="107" t="s">
        <v>2650</v>
      </c>
      <c r="F2004" s="107" t="s">
        <v>2519</v>
      </c>
      <c r="G2004" s="107">
        <v>2007</v>
      </c>
      <c r="H2004" s="182"/>
      <c r="I2004" s="182"/>
      <c r="J2004" s="107" t="s">
        <v>42</v>
      </c>
      <c r="K2004" s="182" t="s">
        <v>1510</v>
      </c>
      <c r="L2004" s="187" t="s">
        <v>8607</v>
      </c>
      <c r="M2004" s="187" t="s">
        <v>8607</v>
      </c>
      <c r="N2004" s="182" t="s">
        <v>26</v>
      </c>
      <c r="O2004" s="182" t="s">
        <v>1510</v>
      </c>
      <c r="P2004" s="108"/>
      <c r="Q2004" s="108"/>
      <c r="R2004" s="108"/>
      <c r="S2004" s="107" t="s">
        <v>2710</v>
      </c>
    </row>
    <row r="2005" spans="1:19">
      <c r="A2005" s="103">
        <v>2004</v>
      </c>
      <c r="B2005" s="107" t="s">
        <v>357</v>
      </c>
      <c r="C2005" s="184" t="s">
        <v>358</v>
      </c>
      <c r="D2005" s="89" t="s">
        <v>19</v>
      </c>
      <c r="E2005" s="107" t="s">
        <v>2650</v>
      </c>
      <c r="F2005" s="107" t="s">
        <v>2519</v>
      </c>
      <c r="G2005" s="107">
        <v>2007</v>
      </c>
      <c r="H2005" s="182"/>
      <c r="I2005" s="182"/>
      <c r="J2005" s="107" t="s">
        <v>42</v>
      </c>
      <c r="K2005" s="182" t="s">
        <v>1510</v>
      </c>
      <c r="L2005" s="187" t="s">
        <v>8608</v>
      </c>
      <c r="M2005" s="187" t="s">
        <v>8608</v>
      </c>
      <c r="N2005" s="182" t="s">
        <v>26</v>
      </c>
      <c r="O2005" s="182" t="s">
        <v>1510</v>
      </c>
      <c r="P2005" s="108"/>
      <c r="Q2005" s="108"/>
      <c r="R2005" s="108"/>
      <c r="S2005" s="107" t="s">
        <v>2710</v>
      </c>
    </row>
    <row r="2006" spans="1:19">
      <c r="A2006" s="103">
        <v>2005</v>
      </c>
      <c r="B2006" s="107" t="s">
        <v>357</v>
      </c>
      <c r="C2006" s="184" t="s">
        <v>358</v>
      </c>
      <c r="D2006" s="89" t="s">
        <v>19</v>
      </c>
      <c r="E2006" s="107" t="s">
        <v>2650</v>
      </c>
      <c r="F2006" s="107" t="s">
        <v>2519</v>
      </c>
      <c r="G2006" s="107">
        <v>2007</v>
      </c>
      <c r="H2006" s="182"/>
      <c r="I2006" s="182"/>
      <c r="J2006" s="107" t="s">
        <v>42</v>
      </c>
      <c r="K2006" s="182" t="s">
        <v>1510</v>
      </c>
      <c r="L2006" s="187" t="s">
        <v>8609</v>
      </c>
      <c r="M2006" s="187" t="s">
        <v>8609</v>
      </c>
      <c r="N2006" s="182" t="s">
        <v>26</v>
      </c>
      <c r="O2006" s="182" t="s">
        <v>1510</v>
      </c>
      <c r="P2006" s="108"/>
      <c r="Q2006" s="108"/>
      <c r="R2006" s="108"/>
      <c r="S2006" s="107" t="s">
        <v>2710</v>
      </c>
    </row>
    <row r="2007" spans="1:19">
      <c r="A2007" s="103">
        <v>2006</v>
      </c>
      <c r="B2007" s="107" t="s">
        <v>357</v>
      </c>
      <c r="C2007" s="184" t="s">
        <v>358</v>
      </c>
      <c r="D2007" s="89" t="s">
        <v>19</v>
      </c>
      <c r="E2007" s="107" t="s">
        <v>2650</v>
      </c>
      <c r="F2007" s="107" t="s">
        <v>2519</v>
      </c>
      <c r="G2007" s="107">
        <v>2007</v>
      </c>
      <c r="H2007" s="182"/>
      <c r="I2007" s="182"/>
      <c r="J2007" s="107" t="s">
        <v>42</v>
      </c>
      <c r="K2007" s="182" t="s">
        <v>1510</v>
      </c>
      <c r="L2007" s="187" t="s">
        <v>8610</v>
      </c>
      <c r="M2007" s="187" t="s">
        <v>8610</v>
      </c>
      <c r="N2007" s="182" t="s">
        <v>26</v>
      </c>
      <c r="O2007" s="182" t="s">
        <v>1510</v>
      </c>
      <c r="P2007" s="108"/>
      <c r="Q2007" s="108"/>
      <c r="R2007" s="108"/>
      <c r="S2007" s="107" t="s">
        <v>2710</v>
      </c>
    </row>
    <row r="2008" spans="1:19">
      <c r="A2008" s="103">
        <v>2007</v>
      </c>
      <c r="B2008" s="107" t="s">
        <v>357</v>
      </c>
      <c r="C2008" s="184" t="s">
        <v>358</v>
      </c>
      <c r="D2008" s="89" t="s">
        <v>19</v>
      </c>
      <c r="E2008" s="107" t="s">
        <v>2650</v>
      </c>
      <c r="F2008" s="107" t="s">
        <v>2519</v>
      </c>
      <c r="G2008" s="107">
        <v>2007</v>
      </c>
      <c r="H2008" s="182"/>
      <c r="I2008" s="182"/>
      <c r="J2008" s="107" t="s">
        <v>42</v>
      </c>
      <c r="K2008" s="182" t="s">
        <v>1510</v>
      </c>
      <c r="L2008" s="187" t="s">
        <v>8611</v>
      </c>
      <c r="M2008" s="187" t="s">
        <v>8611</v>
      </c>
      <c r="N2008" s="182" t="s">
        <v>26</v>
      </c>
      <c r="O2008" s="182" t="s">
        <v>1510</v>
      </c>
      <c r="P2008" s="108"/>
      <c r="Q2008" s="108"/>
      <c r="R2008" s="108"/>
      <c r="S2008" s="107" t="s">
        <v>2710</v>
      </c>
    </row>
    <row r="2009" spans="1:19">
      <c r="A2009" s="103">
        <v>2008</v>
      </c>
      <c r="B2009" s="107" t="s">
        <v>357</v>
      </c>
      <c r="C2009" s="184" t="s">
        <v>358</v>
      </c>
      <c r="D2009" s="89" t="s">
        <v>19</v>
      </c>
      <c r="E2009" s="107" t="s">
        <v>2650</v>
      </c>
      <c r="F2009" s="107" t="s">
        <v>2519</v>
      </c>
      <c r="G2009" s="107">
        <v>2007</v>
      </c>
      <c r="H2009" s="182"/>
      <c r="I2009" s="182"/>
      <c r="J2009" s="107" t="s">
        <v>42</v>
      </c>
      <c r="K2009" s="182" t="s">
        <v>1510</v>
      </c>
      <c r="L2009" s="187" t="s">
        <v>8612</v>
      </c>
      <c r="M2009" s="187" t="s">
        <v>8612</v>
      </c>
      <c r="N2009" s="182" t="s">
        <v>26</v>
      </c>
      <c r="O2009" s="182" t="s">
        <v>1510</v>
      </c>
      <c r="P2009" s="108"/>
      <c r="Q2009" s="108"/>
      <c r="R2009" s="108"/>
      <c r="S2009" s="107" t="s">
        <v>2710</v>
      </c>
    </row>
    <row r="2010" spans="1:19">
      <c r="A2010" s="103">
        <v>2009</v>
      </c>
      <c r="B2010" s="107" t="s">
        <v>357</v>
      </c>
      <c r="C2010" s="184" t="s">
        <v>358</v>
      </c>
      <c r="D2010" s="89" t="s">
        <v>19</v>
      </c>
      <c r="E2010" s="107" t="s">
        <v>2650</v>
      </c>
      <c r="F2010" s="107" t="s">
        <v>2519</v>
      </c>
      <c r="G2010" s="107">
        <v>2007</v>
      </c>
      <c r="H2010" s="182"/>
      <c r="I2010" s="182"/>
      <c r="J2010" s="107" t="s">
        <v>42</v>
      </c>
      <c r="K2010" s="182" t="s">
        <v>1510</v>
      </c>
      <c r="L2010" s="187" t="s">
        <v>8613</v>
      </c>
      <c r="M2010" s="187" t="s">
        <v>8613</v>
      </c>
      <c r="N2010" s="182" t="s">
        <v>26</v>
      </c>
      <c r="O2010" s="182" t="s">
        <v>1510</v>
      </c>
      <c r="P2010" s="108"/>
      <c r="Q2010" s="108"/>
      <c r="R2010" s="108"/>
      <c r="S2010" s="107" t="s">
        <v>2710</v>
      </c>
    </row>
    <row r="2011" spans="1:19">
      <c r="A2011" s="103">
        <v>2010</v>
      </c>
      <c r="B2011" s="107" t="s">
        <v>357</v>
      </c>
      <c r="C2011" s="184" t="s">
        <v>358</v>
      </c>
      <c r="D2011" s="89" t="s">
        <v>19</v>
      </c>
      <c r="E2011" s="107" t="s">
        <v>2650</v>
      </c>
      <c r="F2011" s="107" t="s">
        <v>2519</v>
      </c>
      <c r="G2011" s="107">
        <v>2007</v>
      </c>
      <c r="H2011" s="182"/>
      <c r="I2011" s="182"/>
      <c r="J2011" s="107" t="s">
        <v>42</v>
      </c>
      <c r="K2011" s="182" t="s">
        <v>1510</v>
      </c>
      <c r="L2011" s="187" t="s">
        <v>8614</v>
      </c>
      <c r="M2011" s="187" t="s">
        <v>8614</v>
      </c>
      <c r="N2011" s="182" t="s">
        <v>26</v>
      </c>
      <c r="O2011" s="182" t="s">
        <v>1510</v>
      </c>
      <c r="P2011" s="108"/>
      <c r="Q2011" s="108"/>
      <c r="R2011" s="108"/>
      <c r="S2011" s="107" t="s">
        <v>2710</v>
      </c>
    </row>
    <row r="2012" spans="1:19">
      <c r="A2012" s="103">
        <v>2011</v>
      </c>
      <c r="B2012" s="107" t="s">
        <v>357</v>
      </c>
      <c r="C2012" s="184" t="s">
        <v>358</v>
      </c>
      <c r="D2012" s="89" t="s">
        <v>19</v>
      </c>
      <c r="E2012" s="107" t="s">
        <v>2650</v>
      </c>
      <c r="F2012" s="107" t="s">
        <v>2519</v>
      </c>
      <c r="G2012" s="107">
        <v>2007</v>
      </c>
      <c r="H2012" s="182"/>
      <c r="I2012" s="182"/>
      <c r="J2012" s="107" t="s">
        <v>42</v>
      </c>
      <c r="K2012" s="182" t="s">
        <v>1510</v>
      </c>
      <c r="L2012" s="187" t="s">
        <v>8615</v>
      </c>
      <c r="M2012" s="187" t="s">
        <v>8615</v>
      </c>
      <c r="N2012" s="182" t="s">
        <v>26</v>
      </c>
      <c r="O2012" s="182" t="s">
        <v>1510</v>
      </c>
      <c r="P2012" s="108"/>
      <c r="Q2012" s="108"/>
      <c r="R2012" s="108"/>
      <c r="S2012" s="107" t="s">
        <v>2710</v>
      </c>
    </row>
    <row r="2013" spans="1:19">
      <c r="A2013" s="103">
        <v>2012</v>
      </c>
      <c r="B2013" s="107" t="s">
        <v>357</v>
      </c>
      <c r="C2013" s="184" t="s">
        <v>358</v>
      </c>
      <c r="D2013" s="89" t="s">
        <v>19</v>
      </c>
      <c r="E2013" s="107" t="s">
        <v>2650</v>
      </c>
      <c r="F2013" s="107" t="s">
        <v>2519</v>
      </c>
      <c r="G2013" s="107">
        <v>2007</v>
      </c>
      <c r="H2013" s="182"/>
      <c r="I2013" s="182"/>
      <c r="J2013" s="107" t="s">
        <v>42</v>
      </c>
      <c r="K2013" s="182" t="s">
        <v>1510</v>
      </c>
      <c r="L2013" s="187" t="s">
        <v>8616</v>
      </c>
      <c r="M2013" s="187" t="s">
        <v>8616</v>
      </c>
      <c r="N2013" s="182" t="s">
        <v>26</v>
      </c>
      <c r="O2013" s="182" t="s">
        <v>1510</v>
      </c>
      <c r="P2013" s="108"/>
      <c r="Q2013" s="108"/>
      <c r="R2013" s="108"/>
      <c r="S2013" s="107" t="s">
        <v>2710</v>
      </c>
    </row>
    <row r="2014" spans="1:19">
      <c r="A2014" s="103">
        <v>2013</v>
      </c>
      <c r="B2014" s="107" t="s">
        <v>357</v>
      </c>
      <c r="C2014" s="184" t="s">
        <v>358</v>
      </c>
      <c r="D2014" s="89" t="s">
        <v>19</v>
      </c>
      <c r="E2014" s="107" t="s">
        <v>2650</v>
      </c>
      <c r="F2014" s="107" t="s">
        <v>2519</v>
      </c>
      <c r="G2014" s="107">
        <v>2007</v>
      </c>
      <c r="H2014" s="182"/>
      <c r="I2014" s="182"/>
      <c r="J2014" s="107" t="s">
        <v>42</v>
      </c>
      <c r="K2014" s="182" t="s">
        <v>1510</v>
      </c>
      <c r="L2014" s="187" t="s">
        <v>8617</v>
      </c>
      <c r="M2014" s="187" t="s">
        <v>8617</v>
      </c>
      <c r="N2014" s="182" t="s">
        <v>26</v>
      </c>
      <c r="O2014" s="182" t="s">
        <v>1510</v>
      </c>
      <c r="P2014" s="108"/>
      <c r="Q2014" s="108"/>
      <c r="R2014" s="108"/>
      <c r="S2014" s="107" t="s">
        <v>2710</v>
      </c>
    </row>
    <row r="2015" spans="1:19">
      <c r="A2015" s="103">
        <v>2014</v>
      </c>
      <c r="B2015" s="107" t="s">
        <v>357</v>
      </c>
      <c r="C2015" s="184" t="s">
        <v>358</v>
      </c>
      <c r="D2015" s="89" t="s">
        <v>19</v>
      </c>
      <c r="E2015" s="107" t="s">
        <v>2650</v>
      </c>
      <c r="F2015" s="107" t="s">
        <v>2519</v>
      </c>
      <c r="G2015" s="107">
        <v>2007</v>
      </c>
      <c r="H2015" s="182"/>
      <c r="I2015" s="182"/>
      <c r="J2015" s="107" t="s">
        <v>42</v>
      </c>
      <c r="K2015" s="182" t="s">
        <v>1510</v>
      </c>
      <c r="L2015" s="187" t="s">
        <v>8618</v>
      </c>
      <c r="M2015" s="187" t="s">
        <v>8618</v>
      </c>
      <c r="N2015" s="182" t="s">
        <v>26</v>
      </c>
      <c r="O2015" s="182" t="s">
        <v>1510</v>
      </c>
      <c r="P2015" s="108"/>
      <c r="Q2015" s="108"/>
      <c r="R2015" s="108"/>
      <c r="S2015" s="107" t="s">
        <v>2710</v>
      </c>
    </row>
    <row r="2016" spans="1:19">
      <c r="A2016" s="103">
        <v>2015</v>
      </c>
      <c r="B2016" s="107" t="s">
        <v>357</v>
      </c>
      <c r="C2016" s="184" t="s">
        <v>358</v>
      </c>
      <c r="D2016" s="89" t="s">
        <v>19</v>
      </c>
      <c r="E2016" s="107" t="s">
        <v>2650</v>
      </c>
      <c r="F2016" s="107" t="s">
        <v>2519</v>
      </c>
      <c r="G2016" s="107">
        <v>2007</v>
      </c>
      <c r="H2016" s="182"/>
      <c r="I2016" s="182"/>
      <c r="J2016" s="107" t="s">
        <v>42</v>
      </c>
      <c r="K2016" s="182" t="s">
        <v>1510</v>
      </c>
      <c r="L2016" s="187" t="s">
        <v>8619</v>
      </c>
      <c r="M2016" s="187" t="s">
        <v>8619</v>
      </c>
      <c r="N2016" s="182" t="s">
        <v>26</v>
      </c>
      <c r="O2016" s="182" t="s">
        <v>1510</v>
      </c>
      <c r="P2016" s="108"/>
      <c r="Q2016" s="108"/>
      <c r="R2016" s="108"/>
      <c r="S2016" s="107" t="s">
        <v>2710</v>
      </c>
    </row>
    <row r="2017" spans="1:19">
      <c r="A2017" s="103">
        <v>2016</v>
      </c>
      <c r="B2017" s="107" t="s">
        <v>357</v>
      </c>
      <c r="C2017" s="184" t="s">
        <v>358</v>
      </c>
      <c r="D2017" s="89" t="s">
        <v>19</v>
      </c>
      <c r="E2017" s="107" t="s">
        <v>2650</v>
      </c>
      <c r="F2017" s="107" t="s">
        <v>2519</v>
      </c>
      <c r="G2017" s="107">
        <v>2007</v>
      </c>
      <c r="H2017" s="182"/>
      <c r="I2017" s="182"/>
      <c r="J2017" s="107" t="s">
        <v>42</v>
      </c>
      <c r="K2017" s="182" t="s">
        <v>1510</v>
      </c>
      <c r="L2017" s="187" t="s">
        <v>8620</v>
      </c>
      <c r="M2017" s="187" t="s">
        <v>8620</v>
      </c>
      <c r="N2017" s="182" t="s">
        <v>26</v>
      </c>
      <c r="O2017" s="182" t="s">
        <v>1510</v>
      </c>
      <c r="P2017" s="108"/>
      <c r="Q2017" s="108"/>
      <c r="R2017" s="108"/>
      <c r="S2017" s="107" t="s">
        <v>2710</v>
      </c>
    </row>
    <row r="2018" spans="1:19">
      <c r="A2018" s="103">
        <v>2017</v>
      </c>
      <c r="B2018" s="107" t="s">
        <v>357</v>
      </c>
      <c r="C2018" s="184" t="s">
        <v>358</v>
      </c>
      <c r="D2018" s="89" t="s">
        <v>19</v>
      </c>
      <c r="E2018" s="107" t="s">
        <v>2650</v>
      </c>
      <c r="F2018" s="107" t="s">
        <v>2519</v>
      </c>
      <c r="G2018" s="107">
        <v>2007</v>
      </c>
      <c r="H2018" s="182"/>
      <c r="I2018" s="182"/>
      <c r="J2018" s="107" t="s">
        <v>42</v>
      </c>
      <c r="K2018" s="182" t="s">
        <v>1510</v>
      </c>
      <c r="L2018" s="187" t="s">
        <v>8621</v>
      </c>
      <c r="M2018" s="187" t="s">
        <v>8621</v>
      </c>
      <c r="N2018" s="182" t="s">
        <v>26</v>
      </c>
      <c r="O2018" s="182" t="s">
        <v>1510</v>
      </c>
      <c r="P2018" s="108"/>
      <c r="Q2018" s="108"/>
      <c r="R2018" s="108"/>
      <c r="S2018" s="107" t="s">
        <v>2710</v>
      </c>
    </row>
    <row r="2019" spans="1:19">
      <c r="A2019" s="103">
        <v>2018</v>
      </c>
      <c r="B2019" s="107" t="s">
        <v>357</v>
      </c>
      <c r="C2019" s="184" t="s">
        <v>358</v>
      </c>
      <c r="D2019" s="89" t="s">
        <v>19</v>
      </c>
      <c r="E2019" s="107" t="s">
        <v>2650</v>
      </c>
      <c r="F2019" s="107" t="s">
        <v>2519</v>
      </c>
      <c r="G2019" s="107">
        <v>2007</v>
      </c>
      <c r="H2019" s="182"/>
      <c r="I2019" s="182"/>
      <c r="J2019" s="107" t="s">
        <v>42</v>
      </c>
      <c r="K2019" s="182" t="s">
        <v>1510</v>
      </c>
      <c r="L2019" s="187" t="s">
        <v>8622</v>
      </c>
      <c r="M2019" s="187" t="s">
        <v>8622</v>
      </c>
      <c r="N2019" s="182" t="s">
        <v>26</v>
      </c>
      <c r="O2019" s="182" t="s">
        <v>1510</v>
      </c>
      <c r="P2019" s="108"/>
      <c r="Q2019" s="108"/>
      <c r="R2019" s="108"/>
      <c r="S2019" s="107" t="s">
        <v>2710</v>
      </c>
    </row>
    <row r="2020" spans="1:19">
      <c r="A2020" s="103">
        <v>2019</v>
      </c>
      <c r="B2020" s="107" t="s">
        <v>357</v>
      </c>
      <c r="C2020" s="184" t="s">
        <v>358</v>
      </c>
      <c r="D2020" s="89" t="s">
        <v>19</v>
      </c>
      <c r="E2020" s="107" t="s">
        <v>2650</v>
      </c>
      <c r="F2020" s="107" t="s">
        <v>2519</v>
      </c>
      <c r="G2020" s="107">
        <v>2007</v>
      </c>
      <c r="H2020" s="182"/>
      <c r="I2020" s="182"/>
      <c r="J2020" s="107" t="s">
        <v>42</v>
      </c>
      <c r="K2020" s="182" t="s">
        <v>1510</v>
      </c>
      <c r="L2020" s="187" t="s">
        <v>8623</v>
      </c>
      <c r="M2020" s="187" t="s">
        <v>8623</v>
      </c>
      <c r="N2020" s="182" t="s">
        <v>26</v>
      </c>
      <c r="O2020" s="182" t="s">
        <v>1510</v>
      </c>
      <c r="P2020" s="108"/>
      <c r="Q2020" s="108"/>
      <c r="R2020" s="108"/>
      <c r="S2020" s="107" t="s">
        <v>2710</v>
      </c>
    </row>
    <row r="2021" spans="1:19">
      <c r="A2021" s="103">
        <v>2020</v>
      </c>
      <c r="B2021" s="107" t="s">
        <v>357</v>
      </c>
      <c r="C2021" s="184" t="s">
        <v>358</v>
      </c>
      <c r="D2021" s="89" t="s">
        <v>19</v>
      </c>
      <c r="E2021" s="107" t="s">
        <v>2650</v>
      </c>
      <c r="F2021" s="107" t="s">
        <v>2519</v>
      </c>
      <c r="G2021" s="107">
        <v>2007</v>
      </c>
      <c r="H2021" s="182"/>
      <c r="I2021" s="182"/>
      <c r="J2021" s="107" t="s">
        <v>42</v>
      </c>
      <c r="K2021" s="182" t="s">
        <v>1510</v>
      </c>
      <c r="L2021" s="187" t="s">
        <v>8624</v>
      </c>
      <c r="M2021" s="187" t="s">
        <v>8624</v>
      </c>
      <c r="N2021" s="182" t="s">
        <v>26</v>
      </c>
      <c r="O2021" s="182" t="s">
        <v>1510</v>
      </c>
      <c r="P2021" s="108"/>
      <c r="Q2021" s="108"/>
      <c r="R2021" s="108"/>
      <c r="S2021" s="107" t="s">
        <v>2710</v>
      </c>
    </row>
    <row r="2022" spans="1:19">
      <c r="A2022" s="103">
        <v>2021</v>
      </c>
      <c r="B2022" s="107" t="s">
        <v>357</v>
      </c>
      <c r="C2022" s="184" t="s">
        <v>358</v>
      </c>
      <c r="D2022" s="89" t="s">
        <v>19</v>
      </c>
      <c r="E2022" s="107" t="s">
        <v>2650</v>
      </c>
      <c r="F2022" s="107" t="s">
        <v>2519</v>
      </c>
      <c r="G2022" s="107">
        <v>2007</v>
      </c>
      <c r="H2022" s="182"/>
      <c r="I2022" s="182"/>
      <c r="J2022" s="107" t="s">
        <v>42</v>
      </c>
      <c r="K2022" s="182" t="s">
        <v>1510</v>
      </c>
      <c r="L2022" s="187" t="s">
        <v>8625</v>
      </c>
      <c r="M2022" s="187" t="s">
        <v>8625</v>
      </c>
      <c r="N2022" s="182" t="s">
        <v>26</v>
      </c>
      <c r="O2022" s="182" t="s">
        <v>1510</v>
      </c>
      <c r="P2022" s="108"/>
      <c r="Q2022" s="108"/>
      <c r="R2022" s="108"/>
      <c r="S2022" s="107" t="s">
        <v>2710</v>
      </c>
    </row>
    <row r="2023" spans="1:19">
      <c r="A2023" s="103">
        <v>2022</v>
      </c>
      <c r="B2023" s="107" t="s">
        <v>357</v>
      </c>
      <c r="C2023" s="184" t="s">
        <v>358</v>
      </c>
      <c r="D2023" s="89" t="s">
        <v>19</v>
      </c>
      <c r="E2023" s="107" t="s">
        <v>2650</v>
      </c>
      <c r="F2023" s="107" t="s">
        <v>2519</v>
      </c>
      <c r="G2023" s="107">
        <v>2007</v>
      </c>
      <c r="H2023" s="182"/>
      <c r="I2023" s="182"/>
      <c r="J2023" s="107" t="s">
        <v>42</v>
      </c>
      <c r="K2023" s="182" t="s">
        <v>1510</v>
      </c>
      <c r="L2023" s="187" t="s">
        <v>8626</v>
      </c>
      <c r="M2023" s="187" t="s">
        <v>8626</v>
      </c>
      <c r="N2023" s="182" t="s">
        <v>26</v>
      </c>
      <c r="O2023" s="182" t="s">
        <v>1510</v>
      </c>
      <c r="P2023" s="108"/>
      <c r="Q2023" s="108"/>
      <c r="R2023" s="108"/>
      <c r="S2023" s="107" t="s">
        <v>2710</v>
      </c>
    </row>
    <row r="2024" spans="1:19">
      <c r="A2024" s="103">
        <v>2023</v>
      </c>
      <c r="B2024" s="107" t="s">
        <v>357</v>
      </c>
      <c r="C2024" s="184" t="s">
        <v>358</v>
      </c>
      <c r="D2024" s="89" t="s">
        <v>19</v>
      </c>
      <c r="E2024" s="107" t="s">
        <v>2650</v>
      </c>
      <c r="F2024" s="107" t="s">
        <v>2519</v>
      </c>
      <c r="G2024" s="107">
        <v>2007</v>
      </c>
      <c r="H2024" s="182"/>
      <c r="I2024" s="182"/>
      <c r="J2024" s="107" t="s">
        <v>42</v>
      </c>
      <c r="K2024" s="182" t="s">
        <v>1510</v>
      </c>
      <c r="L2024" s="187" t="s">
        <v>8627</v>
      </c>
      <c r="M2024" s="187" t="s">
        <v>8627</v>
      </c>
      <c r="N2024" s="182" t="s">
        <v>26</v>
      </c>
      <c r="O2024" s="182" t="s">
        <v>1510</v>
      </c>
      <c r="P2024" s="108"/>
      <c r="Q2024" s="108"/>
      <c r="R2024" s="108"/>
      <c r="S2024" s="107" t="s">
        <v>2710</v>
      </c>
    </row>
    <row r="2025" spans="1:19">
      <c r="A2025" s="103">
        <v>2024</v>
      </c>
      <c r="B2025" s="107" t="s">
        <v>357</v>
      </c>
      <c r="C2025" s="184" t="s">
        <v>358</v>
      </c>
      <c r="D2025" s="89" t="s">
        <v>19</v>
      </c>
      <c r="E2025" s="107" t="s">
        <v>2650</v>
      </c>
      <c r="F2025" s="107" t="s">
        <v>2519</v>
      </c>
      <c r="G2025" s="107">
        <v>2007</v>
      </c>
      <c r="H2025" s="182"/>
      <c r="I2025" s="182"/>
      <c r="J2025" s="107" t="s">
        <v>42</v>
      </c>
      <c r="K2025" s="182" t="s">
        <v>1510</v>
      </c>
      <c r="L2025" s="187" t="s">
        <v>8628</v>
      </c>
      <c r="M2025" s="187" t="s">
        <v>8628</v>
      </c>
      <c r="N2025" s="182" t="s">
        <v>26</v>
      </c>
      <c r="O2025" s="182" t="s">
        <v>1510</v>
      </c>
      <c r="P2025" s="108"/>
      <c r="Q2025" s="108"/>
      <c r="R2025" s="108"/>
      <c r="S2025" s="107" t="s">
        <v>2710</v>
      </c>
    </row>
    <row r="2026" spans="1:19">
      <c r="A2026" s="103">
        <v>2025</v>
      </c>
      <c r="B2026" s="107" t="s">
        <v>357</v>
      </c>
      <c r="C2026" s="184" t="s">
        <v>358</v>
      </c>
      <c r="D2026" s="89" t="s">
        <v>19</v>
      </c>
      <c r="E2026" s="107" t="s">
        <v>2650</v>
      </c>
      <c r="F2026" s="107" t="s">
        <v>2519</v>
      </c>
      <c r="G2026" s="107">
        <v>2007</v>
      </c>
      <c r="H2026" s="182"/>
      <c r="I2026" s="182"/>
      <c r="J2026" s="107" t="s">
        <v>42</v>
      </c>
      <c r="K2026" s="182" t="s">
        <v>1510</v>
      </c>
      <c r="L2026" s="187" t="s">
        <v>8629</v>
      </c>
      <c r="M2026" s="187" t="s">
        <v>8629</v>
      </c>
      <c r="N2026" s="182" t="s">
        <v>26</v>
      </c>
      <c r="O2026" s="182" t="s">
        <v>1510</v>
      </c>
      <c r="P2026" s="108"/>
      <c r="Q2026" s="108"/>
      <c r="R2026" s="108"/>
      <c r="S2026" s="107" t="s">
        <v>2710</v>
      </c>
    </row>
    <row r="2027" spans="1:19">
      <c r="A2027" s="103">
        <v>2026</v>
      </c>
      <c r="B2027" s="107" t="s">
        <v>357</v>
      </c>
      <c r="C2027" s="184" t="s">
        <v>358</v>
      </c>
      <c r="D2027" s="89" t="s">
        <v>19</v>
      </c>
      <c r="E2027" s="107" t="s">
        <v>2650</v>
      </c>
      <c r="F2027" s="107" t="s">
        <v>2519</v>
      </c>
      <c r="G2027" s="107">
        <v>2007</v>
      </c>
      <c r="H2027" s="182"/>
      <c r="I2027" s="182"/>
      <c r="J2027" s="107" t="s">
        <v>42</v>
      </c>
      <c r="K2027" s="182" t="s">
        <v>1510</v>
      </c>
      <c r="L2027" s="187" t="s">
        <v>8630</v>
      </c>
      <c r="M2027" s="187" t="s">
        <v>8630</v>
      </c>
      <c r="N2027" s="182" t="s">
        <v>26</v>
      </c>
      <c r="O2027" s="182" t="s">
        <v>1510</v>
      </c>
      <c r="P2027" s="108"/>
      <c r="Q2027" s="108"/>
      <c r="R2027" s="108"/>
      <c r="S2027" s="107" t="s">
        <v>2710</v>
      </c>
    </row>
    <row r="2028" spans="1:19">
      <c r="A2028" s="103">
        <v>2027</v>
      </c>
      <c r="B2028" s="107" t="s">
        <v>357</v>
      </c>
      <c r="C2028" s="184" t="s">
        <v>358</v>
      </c>
      <c r="D2028" s="89" t="s">
        <v>19</v>
      </c>
      <c r="E2028" s="107" t="s">
        <v>2650</v>
      </c>
      <c r="F2028" s="107" t="s">
        <v>2519</v>
      </c>
      <c r="G2028" s="107">
        <v>2007</v>
      </c>
      <c r="H2028" s="182"/>
      <c r="I2028" s="182"/>
      <c r="J2028" s="107" t="s">
        <v>42</v>
      </c>
      <c r="K2028" s="182" t="s">
        <v>1510</v>
      </c>
      <c r="L2028" s="187" t="s">
        <v>8631</v>
      </c>
      <c r="M2028" s="187" t="s">
        <v>8631</v>
      </c>
      <c r="N2028" s="182" t="s">
        <v>26</v>
      </c>
      <c r="O2028" s="182" t="s">
        <v>1510</v>
      </c>
      <c r="P2028" s="108"/>
      <c r="Q2028" s="108"/>
      <c r="R2028" s="108"/>
      <c r="S2028" s="107" t="s">
        <v>2710</v>
      </c>
    </row>
    <row r="2029" spans="1:19">
      <c r="A2029" s="103">
        <v>2028</v>
      </c>
      <c r="B2029" s="107" t="s">
        <v>357</v>
      </c>
      <c r="C2029" s="184" t="s">
        <v>358</v>
      </c>
      <c r="D2029" s="89" t="s">
        <v>19</v>
      </c>
      <c r="E2029" s="107" t="s">
        <v>2650</v>
      </c>
      <c r="F2029" s="107" t="s">
        <v>2519</v>
      </c>
      <c r="G2029" s="107">
        <v>2007</v>
      </c>
      <c r="H2029" s="182"/>
      <c r="I2029" s="182"/>
      <c r="J2029" s="107" t="s">
        <v>42</v>
      </c>
      <c r="K2029" s="182" t="s">
        <v>1510</v>
      </c>
      <c r="L2029" s="187" t="s">
        <v>8632</v>
      </c>
      <c r="M2029" s="187" t="s">
        <v>8632</v>
      </c>
      <c r="N2029" s="182" t="s">
        <v>26</v>
      </c>
      <c r="O2029" s="182" t="s">
        <v>1510</v>
      </c>
      <c r="P2029" s="108"/>
      <c r="Q2029" s="108"/>
      <c r="R2029" s="108"/>
      <c r="S2029" s="107" t="s">
        <v>2710</v>
      </c>
    </row>
    <row r="2030" spans="1:19">
      <c r="A2030" s="103">
        <v>2029</v>
      </c>
      <c r="B2030" s="107" t="s">
        <v>357</v>
      </c>
      <c r="C2030" s="184" t="s">
        <v>358</v>
      </c>
      <c r="D2030" s="89" t="s">
        <v>19</v>
      </c>
      <c r="E2030" s="107" t="s">
        <v>2650</v>
      </c>
      <c r="F2030" s="107" t="s">
        <v>2519</v>
      </c>
      <c r="G2030" s="107">
        <v>2007</v>
      </c>
      <c r="H2030" s="182"/>
      <c r="I2030" s="182"/>
      <c r="J2030" s="107" t="s">
        <v>42</v>
      </c>
      <c r="K2030" s="182" t="s">
        <v>1510</v>
      </c>
      <c r="L2030" s="187" t="s">
        <v>8633</v>
      </c>
      <c r="M2030" s="187" t="s">
        <v>8633</v>
      </c>
      <c r="N2030" s="182" t="s">
        <v>26</v>
      </c>
      <c r="O2030" s="182" t="s">
        <v>1510</v>
      </c>
      <c r="P2030" s="108"/>
      <c r="Q2030" s="108"/>
      <c r="R2030" s="108"/>
      <c r="S2030" s="107" t="s">
        <v>2710</v>
      </c>
    </row>
    <row r="2031" spans="1:19">
      <c r="A2031" s="103">
        <v>2030</v>
      </c>
      <c r="B2031" s="107" t="s">
        <v>357</v>
      </c>
      <c r="C2031" s="184" t="s">
        <v>358</v>
      </c>
      <c r="D2031" s="89" t="s">
        <v>19</v>
      </c>
      <c r="E2031" s="107" t="s">
        <v>2650</v>
      </c>
      <c r="F2031" s="107" t="s">
        <v>2519</v>
      </c>
      <c r="G2031" s="107">
        <v>2007</v>
      </c>
      <c r="H2031" s="182"/>
      <c r="I2031" s="182"/>
      <c r="J2031" s="107" t="s">
        <v>42</v>
      </c>
      <c r="K2031" s="182" t="s">
        <v>1510</v>
      </c>
      <c r="L2031" s="187" t="s">
        <v>8634</v>
      </c>
      <c r="M2031" s="187" t="s">
        <v>8634</v>
      </c>
      <c r="N2031" s="182" t="s">
        <v>26</v>
      </c>
      <c r="O2031" s="182" t="s">
        <v>1510</v>
      </c>
      <c r="P2031" s="108"/>
      <c r="Q2031" s="108"/>
      <c r="R2031" s="108"/>
      <c r="S2031" s="107" t="s">
        <v>2710</v>
      </c>
    </row>
    <row r="2032" spans="1:19">
      <c r="A2032" s="103">
        <v>2031</v>
      </c>
      <c r="B2032" s="107" t="s">
        <v>357</v>
      </c>
      <c r="C2032" s="184" t="s">
        <v>358</v>
      </c>
      <c r="D2032" s="89" t="s">
        <v>19</v>
      </c>
      <c r="E2032" s="107" t="s">
        <v>2650</v>
      </c>
      <c r="F2032" s="107" t="s">
        <v>2519</v>
      </c>
      <c r="G2032" s="107">
        <v>2007</v>
      </c>
      <c r="H2032" s="182"/>
      <c r="I2032" s="182"/>
      <c r="J2032" s="107" t="s">
        <v>42</v>
      </c>
      <c r="K2032" s="182" t="s">
        <v>1510</v>
      </c>
      <c r="L2032" s="187" t="s">
        <v>8635</v>
      </c>
      <c r="M2032" s="187" t="s">
        <v>8635</v>
      </c>
      <c r="N2032" s="182" t="s">
        <v>26</v>
      </c>
      <c r="O2032" s="182" t="s">
        <v>1510</v>
      </c>
      <c r="P2032" s="108"/>
      <c r="Q2032" s="108"/>
      <c r="R2032" s="108"/>
      <c r="S2032" s="107" t="s">
        <v>2710</v>
      </c>
    </row>
    <row r="2033" spans="1:19">
      <c r="A2033" s="103">
        <v>2032</v>
      </c>
      <c r="B2033" s="107" t="s">
        <v>357</v>
      </c>
      <c r="C2033" s="184" t="s">
        <v>358</v>
      </c>
      <c r="D2033" s="89" t="s">
        <v>19</v>
      </c>
      <c r="E2033" s="107" t="s">
        <v>2650</v>
      </c>
      <c r="F2033" s="107" t="s">
        <v>2519</v>
      </c>
      <c r="G2033" s="107">
        <v>2007</v>
      </c>
      <c r="H2033" s="182"/>
      <c r="I2033" s="182"/>
      <c r="J2033" s="107" t="s">
        <v>42</v>
      </c>
      <c r="K2033" s="182" t="s">
        <v>1510</v>
      </c>
      <c r="L2033" s="187" t="s">
        <v>8636</v>
      </c>
      <c r="M2033" s="187" t="s">
        <v>8636</v>
      </c>
      <c r="N2033" s="182" t="s">
        <v>26</v>
      </c>
      <c r="O2033" s="182" t="s">
        <v>1510</v>
      </c>
      <c r="P2033" s="108"/>
      <c r="Q2033" s="108"/>
      <c r="R2033" s="108"/>
      <c r="S2033" s="107" t="s">
        <v>2710</v>
      </c>
    </row>
    <row r="2034" spans="1:19">
      <c r="A2034" s="103">
        <v>2033</v>
      </c>
      <c r="B2034" s="107" t="s">
        <v>357</v>
      </c>
      <c r="C2034" s="184" t="s">
        <v>358</v>
      </c>
      <c r="D2034" s="89" t="s">
        <v>19</v>
      </c>
      <c r="E2034" s="107" t="s">
        <v>2650</v>
      </c>
      <c r="F2034" s="107" t="s">
        <v>2519</v>
      </c>
      <c r="G2034" s="107">
        <v>2007</v>
      </c>
      <c r="H2034" s="182"/>
      <c r="I2034" s="182"/>
      <c r="J2034" s="107" t="s">
        <v>42</v>
      </c>
      <c r="K2034" s="182" t="s">
        <v>1510</v>
      </c>
      <c r="L2034" s="187" t="s">
        <v>8637</v>
      </c>
      <c r="M2034" s="187" t="s">
        <v>8637</v>
      </c>
      <c r="N2034" s="182" t="s">
        <v>26</v>
      </c>
      <c r="O2034" s="182" t="s">
        <v>1510</v>
      </c>
      <c r="P2034" s="108"/>
      <c r="Q2034" s="108"/>
      <c r="R2034" s="108"/>
      <c r="S2034" s="107" t="s">
        <v>2710</v>
      </c>
    </row>
    <row r="2035" spans="1:19">
      <c r="A2035" s="103">
        <v>2034</v>
      </c>
      <c r="B2035" s="107" t="s">
        <v>357</v>
      </c>
      <c r="C2035" s="184" t="s">
        <v>358</v>
      </c>
      <c r="D2035" s="89" t="s">
        <v>19</v>
      </c>
      <c r="E2035" s="107" t="s">
        <v>2650</v>
      </c>
      <c r="F2035" s="107" t="s">
        <v>2519</v>
      </c>
      <c r="G2035" s="107">
        <v>2007</v>
      </c>
      <c r="H2035" s="182"/>
      <c r="I2035" s="182"/>
      <c r="J2035" s="107" t="s">
        <v>42</v>
      </c>
      <c r="K2035" s="182" t="s">
        <v>1510</v>
      </c>
      <c r="L2035" s="187" t="s">
        <v>8638</v>
      </c>
      <c r="M2035" s="187" t="s">
        <v>8638</v>
      </c>
      <c r="N2035" s="182" t="s">
        <v>26</v>
      </c>
      <c r="O2035" s="182" t="s">
        <v>1510</v>
      </c>
      <c r="P2035" s="108"/>
      <c r="Q2035" s="108"/>
      <c r="R2035" s="108"/>
      <c r="S2035" s="107" t="s">
        <v>2710</v>
      </c>
    </row>
    <row r="2036" spans="1:19">
      <c r="A2036" s="103">
        <v>2035</v>
      </c>
      <c r="B2036" s="107" t="s">
        <v>357</v>
      </c>
      <c r="C2036" s="184" t="s">
        <v>358</v>
      </c>
      <c r="D2036" s="89" t="s">
        <v>19</v>
      </c>
      <c r="E2036" s="107" t="s">
        <v>2650</v>
      </c>
      <c r="F2036" s="107" t="s">
        <v>2519</v>
      </c>
      <c r="G2036" s="107">
        <v>2007</v>
      </c>
      <c r="H2036" s="182"/>
      <c r="I2036" s="182"/>
      <c r="J2036" s="107" t="s">
        <v>42</v>
      </c>
      <c r="K2036" s="182" t="s">
        <v>1510</v>
      </c>
      <c r="L2036" s="187" t="s">
        <v>8639</v>
      </c>
      <c r="M2036" s="187" t="s">
        <v>8639</v>
      </c>
      <c r="N2036" s="182" t="s">
        <v>26</v>
      </c>
      <c r="O2036" s="182" t="s">
        <v>1510</v>
      </c>
      <c r="P2036" s="108"/>
      <c r="Q2036" s="108"/>
      <c r="R2036" s="108"/>
      <c r="S2036" s="107" t="s">
        <v>2710</v>
      </c>
    </row>
    <row r="2037" spans="1:19">
      <c r="A2037" s="103">
        <v>2036</v>
      </c>
      <c r="B2037" s="107" t="s">
        <v>357</v>
      </c>
      <c r="C2037" s="184" t="s">
        <v>358</v>
      </c>
      <c r="D2037" s="89" t="s">
        <v>19</v>
      </c>
      <c r="E2037" s="107" t="s">
        <v>2650</v>
      </c>
      <c r="F2037" s="107" t="s">
        <v>2519</v>
      </c>
      <c r="G2037" s="107">
        <v>2007</v>
      </c>
      <c r="H2037" s="182"/>
      <c r="I2037" s="182"/>
      <c r="J2037" s="107" t="s">
        <v>42</v>
      </c>
      <c r="K2037" s="182" t="s">
        <v>1510</v>
      </c>
      <c r="L2037" s="187" t="s">
        <v>8640</v>
      </c>
      <c r="M2037" s="187" t="s">
        <v>8640</v>
      </c>
      <c r="N2037" s="182" t="s">
        <v>26</v>
      </c>
      <c r="O2037" s="182" t="s">
        <v>1510</v>
      </c>
      <c r="P2037" s="108"/>
      <c r="Q2037" s="108"/>
      <c r="R2037" s="108"/>
      <c r="S2037" s="107" t="s">
        <v>2710</v>
      </c>
    </row>
    <row r="2038" spans="1:19">
      <c r="A2038" s="103">
        <v>2037</v>
      </c>
      <c r="B2038" s="107" t="s">
        <v>357</v>
      </c>
      <c r="C2038" s="184" t="s">
        <v>358</v>
      </c>
      <c r="D2038" s="89" t="s">
        <v>19</v>
      </c>
      <c r="E2038" s="107" t="s">
        <v>2650</v>
      </c>
      <c r="F2038" s="107" t="s">
        <v>2519</v>
      </c>
      <c r="G2038" s="107">
        <v>2007</v>
      </c>
      <c r="H2038" s="182"/>
      <c r="I2038" s="182"/>
      <c r="J2038" s="107" t="s">
        <v>42</v>
      </c>
      <c r="K2038" s="182" t="s">
        <v>1510</v>
      </c>
      <c r="L2038" s="187" t="s">
        <v>8641</v>
      </c>
      <c r="M2038" s="187" t="s">
        <v>8641</v>
      </c>
      <c r="N2038" s="182" t="s">
        <v>26</v>
      </c>
      <c r="O2038" s="182" t="s">
        <v>1510</v>
      </c>
      <c r="P2038" s="108"/>
      <c r="Q2038" s="108"/>
      <c r="R2038" s="108"/>
      <c r="S2038" s="107" t="s">
        <v>2710</v>
      </c>
    </row>
    <row r="2039" spans="1:19">
      <c r="A2039" s="103">
        <v>2038</v>
      </c>
      <c r="B2039" s="107" t="s">
        <v>357</v>
      </c>
      <c r="C2039" s="184" t="s">
        <v>358</v>
      </c>
      <c r="D2039" s="89" t="s">
        <v>19</v>
      </c>
      <c r="E2039" s="107" t="s">
        <v>2650</v>
      </c>
      <c r="F2039" s="107" t="s">
        <v>2519</v>
      </c>
      <c r="G2039" s="107">
        <v>2007</v>
      </c>
      <c r="H2039" s="182"/>
      <c r="I2039" s="182"/>
      <c r="J2039" s="107" t="s">
        <v>42</v>
      </c>
      <c r="K2039" s="182" t="s">
        <v>1510</v>
      </c>
      <c r="L2039" s="187" t="s">
        <v>8642</v>
      </c>
      <c r="M2039" s="187" t="s">
        <v>8642</v>
      </c>
      <c r="N2039" s="182" t="s">
        <v>26</v>
      </c>
      <c r="O2039" s="182" t="s">
        <v>1510</v>
      </c>
      <c r="P2039" s="108"/>
      <c r="Q2039" s="108"/>
      <c r="R2039" s="108"/>
      <c r="S2039" s="107" t="s">
        <v>2710</v>
      </c>
    </row>
    <row r="2040" spans="1:19">
      <c r="A2040" s="103">
        <v>2039</v>
      </c>
      <c r="B2040" s="107" t="s">
        <v>357</v>
      </c>
      <c r="C2040" s="184" t="s">
        <v>358</v>
      </c>
      <c r="D2040" s="89" t="s">
        <v>19</v>
      </c>
      <c r="E2040" s="107" t="s">
        <v>2650</v>
      </c>
      <c r="F2040" s="107" t="s">
        <v>2519</v>
      </c>
      <c r="G2040" s="107">
        <v>2007</v>
      </c>
      <c r="H2040" s="182"/>
      <c r="I2040" s="182"/>
      <c r="J2040" s="107" t="s">
        <v>42</v>
      </c>
      <c r="K2040" s="182" t="s">
        <v>1510</v>
      </c>
      <c r="L2040" s="187" t="s">
        <v>8643</v>
      </c>
      <c r="M2040" s="187" t="s">
        <v>8643</v>
      </c>
      <c r="N2040" s="182" t="s">
        <v>26</v>
      </c>
      <c r="O2040" s="182" t="s">
        <v>1510</v>
      </c>
      <c r="P2040" s="108"/>
      <c r="Q2040" s="108"/>
      <c r="R2040" s="108"/>
      <c r="S2040" s="107" t="s">
        <v>2710</v>
      </c>
    </row>
    <row r="2041" spans="1:19">
      <c r="A2041" s="103">
        <v>2040</v>
      </c>
      <c r="B2041" s="107" t="s">
        <v>357</v>
      </c>
      <c r="C2041" s="184" t="s">
        <v>358</v>
      </c>
      <c r="D2041" s="89" t="s">
        <v>19</v>
      </c>
      <c r="E2041" s="107" t="s">
        <v>2650</v>
      </c>
      <c r="F2041" s="107" t="s">
        <v>2519</v>
      </c>
      <c r="G2041" s="107">
        <v>2007</v>
      </c>
      <c r="H2041" s="182"/>
      <c r="I2041" s="182"/>
      <c r="J2041" s="107" t="s">
        <v>42</v>
      </c>
      <c r="K2041" s="182" t="s">
        <v>1510</v>
      </c>
      <c r="L2041" s="187" t="s">
        <v>8644</v>
      </c>
      <c r="M2041" s="187" t="s">
        <v>8644</v>
      </c>
      <c r="N2041" s="182" t="s">
        <v>26</v>
      </c>
      <c r="O2041" s="182" t="s">
        <v>1510</v>
      </c>
      <c r="P2041" s="108"/>
      <c r="Q2041" s="108"/>
      <c r="R2041" s="108"/>
      <c r="S2041" s="107" t="s">
        <v>2710</v>
      </c>
    </row>
    <row r="2042" spans="1:19">
      <c r="A2042" s="103">
        <v>2041</v>
      </c>
      <c r="B2042" s="107" t="s">
        <v>357</v>
      </c>
      <c r="C2042" s="184" t="s">
        <v>358</v>
      </c>
      <c r="D2042" s="89" t="s">
        <v>19</v>
      </c>
      <c r="E2042" s="107" t="s">
        <v>2650</v>
      </c>
      <c r="F2042" s="107" t="s">
        <v>2519</v>
      </c>
      <c r="G2042" s="107">
        <v>2007</v>
      </c>
      <c r="H2042" s="182"/>
      <c r="I2042" s="182"/>
      <c r="J2042" s="107" t="s">
        <v>42</v>
      </c>
      <c r="K2042" s="182" t="s">
        <v>1510</v>
      </c>
      <c r="L2042" s="187" t="s">
        <v>8645</v>
      </c>
      <c r="M2042" s="187" t="s">
        <v>8645</v>
      </c>
      <c r="N2042" s="182" t="s">
        <v>26</v>
      </c>
      <c r="O2042" s="182" t="s">
        <v>1510</v>
      </c>
      <c r="P2042" s="108"/>
      <c r="Q2042" s="108"/>
      <c r="R2042" s="108"/>
      <c r="S2042" s="107" t="s">
        <v>2710</v>
      </c>
    </row>
    <row r="2043" spans="1:19">
      <c r="A2043" s="103">
        <v>2042</v>
      </c>
      <c r="B2043" s="107" t="s">
        <v>357</v>
      </c>
      <c r="C2043" s="184" t="s">
        <v>358</v>
      </c>
      <c r="D2043" s="89" t="s">
        <v>19</v>
      </c>
      <c r="E2043" s="107" t="s">
        <v>2650</v>
      </c>
      <c r="F2043" s="107" t="s">
        <v>2519</v>
      </c>
      <c r="G2043" s="107">
        <v>2007</v>
      </c>
      <c r="H2043" s="182"/>
      <c r="I2043" s="182"/>
      <c r="J2043" s="107" t="s">
        <v>42</v>
      </c>
      <c r="K2043" s="182" t="s">
        <v>1510</v>
      </c>
      <c r="L2043" s="187" t="s">
        <v>8646</v>
      </c>
      <c r="M2043" s="187" t="s">
        <v>8646</v>
      </c>
      <c r="N2043" s="182" t="s">
        <v>26</v>
      </c>
      <c r="O2043" s="182" t="s">
        <v>1510</v>
      </c>
      <c r="P2043" s="108"/>
      <c r="Q2043" s="108"/>
      <c r="R2043" s="108"/>
      <c r="S2043" s="107" t="s">
        <v>2710</v>
      </c>
    </row>
    <row r="2044" spans="1:19">
      <c r="A2044" s="103">
        <v>2043</v>
      </c>
      <c r="B2044" s="107" t="s">
        <v>357</v>
      </c>
      <c r="C2044" s="184" t="s">
        <v>358</v>
      </c>
      <c r="D2044" s="89" t="s">
        <v>19</v>
      </c>
      <c r="E2044" s="107" t="s">
        <v>2650</v>
      </c>
      <c r="F2044" s="107" t="s">
        <v>2519</v>
      </c>
      <c r="G2044" s="107">
        <v>2007</v>
      </c>
      <c r="H2044" s="182"/>
      <c r="I2044" s="182"/>
      <c r="J2044" s="107" t="s">
        <v>42</v>
      </c>
      <c r="K2044" s="182" t="s">
        <v>1510</v>
      </c>
      <c r="L2044" s="187" t="s">
        <v>8647</v>
      </c>
      <c r="M2044" s="187" t="s">
        <v>8647</v>
      </c>
      <c r="N2044" s="182" t="s">
        <v>26</v>
      </c>
      <c r="O2044" s="182" t="s">
        <v>1510</v>
      </c>
      <c r="P2044" s="108"/>
      <c r="Q2044" s="108"/>
      <c r="R2044" s="108"/>
      <c r="S2044" s="107" t="s">
        <v>2710</v>
      </c>
    </row>
    <row r="2045" spans="1:19">
      <c r="A2045" s="103">
        <v>2044</v>
      </c>
      <c r="B2045" s="107" t="s">
        <v>357</v>
      </c>
      <c r="C2045" s="184" t="s">
        <v>358</v>
      </c>
      <c r="D2045" s="89" t="s">
        <v>19</v>
      </c>
      <c r="E2045" s="107" t="s">
        <v>2650</v>
      </c>
      <c r="F2045" s="107" t="s">
        <v>2519</v>
      </c>
      <c r="G2045" s="107">
        <v>2007</v>
      </c>
      <c r="H2045" s="182"/>
      <c r="I2045" s="182"/>
      <c r="J2045" s="107" t="s">
        <v>42</v>
      </c>
      <c r="K2045" s="182" t="s">
        <v>1510</v>
      </c>
      <c r="L2045" s="187" t="s">
        <v>8648</v>
      </c>
      <c r="M2045" s="187" t="s">
        <v>8648</v>
      </c>
      <c r="N2045" s="182" t="s">
        <v>26</v>
      </c>
      <c r="O2045" s="182" t="s">
        <v>1510</v>
      </c>
      <c r="P2045" s="108"/>
      <c r="Q2045" s="108"/>
      <c r="R2045" s="108"/>
      <c r="S2045" s="107" t="s">
        <v>2710</v>
      </c>
    </row>
    <row r="2046" spans="1:19">
      <c r="A2046" s="103">
        <v>2045</v>
      </c>
      <c r="B2046" s="107" t="s">
        <v>357</v>
      </c>
      <c r="C2046" s="184" t="s">
        <v>358</v>
      </c>
      <c r="D2046" s="89" t="s">
        <v>19</v>
      </c>
      <c r="E2046" s="107" t="s">
        <v>2650</v>
      </c>
      <c r="F2046" s="107" t="s">
        <v>2519</v>
      </c>
      <c r="G2046" s="107">
        <v>2007</v>
      </c>
      <c r="H2046" s="182"/>
      <c r="I2046" s="182"/>
      <c r="J2046" s="107" t="s">
        <v>42</v>
      </c>
      <c r="K2046" s="182" t="s">
        <v>1510</v>
      </c>
      <c r="L2046" s="187" t="s">
        <v>8649</v>
      </c>
      <c r="M2046" s="187" t="s">
        <v>8649</v>
      </c>
      <c r="N2046" s="182" t="s">
        <v>26</v>
      </c>
      <c r="O2046" s="182" t="s">
        <v>1510</v>
      </c>
      <c r="P2046" s="108"/>
      <c r="Q2046" s="108"/>
      <c r="R2046" s="108"/>
      <c r="S2046" s="107" t="s">
        <v>2710</v>
      </c>
    </row>
    <row r="2047" spans="1:19">
      <c r="A2047" s="103">
        <v>2046</v>
      </c>
      <c r="B2047" s="107" t="s">
        <v>357</v>
      </c>
      <c r="C2047" s="184" t="s">
        <v>358</v>
      </c>
      <c r="D2047" s="89" t="s">
        <v>19</v>
      </c>
      <c r="E2047" s="107" t="s">
        <v>2650</v>
      </c>
      <c r="F2047" s="107" t="s">
        <v>2519</v>
      </c>
      <c r="G2047" s="107">
        <v>2007</v>
      </c>
      <c r="H2047" s="182"/>
      <c r="I2047" s="182"/>
      <c r="J2047" s="107" t="s">
        <v>42</v>
      </c>
      <c r="K2047" s="182" t="s">
        <v>1510</v>
      </c>
      <c r="L2047" s="187" t="s">
        <v>8650</v>
      </c>
      <c r="M2047" s="187" t="s">
        <v>8650</v>
      </c>
      <c r="N2047" s="182" t="s">
        <v>26</v>
      </c>
      <c r="O2047" s="182" t="s">
        <v>1510</v>
      </c>
      <c r="P2047" s="108"/>
      <c r="Q2047" s="108"/>
      <c r="R2047" s="108"/>
      <c r="S2047" s="107" t="s">
        <v>2710</v>
      </c>
    </row>
    <row r="2048" spans="1:19">
      <c r="A2048" s="103">
        <v>2047</v>
      </c>
      <c r="B2048" s="107" t="s">
        <v>357</v>
      </c>
      <c r="C2048" s="184" t="s">
        <v>358</v>
      </c>
      <c r="D2048" s="89" t="s">
        <v>19</v>
      </c>
      <c r="E2048" s="107" t="s">
        <v>2650</v>
      </c>
      <c r="F2048" s="107" t="s">
        <v>2519</v>
      </c>
      <c r="G2048" s="107">
        <v>2007</v>
      </c>
      <c r="H2048" s="182"/>
      <c r="I2048" s="182"/>
      <c r="J2048" s="107" t="s">
        <v>42</v>
      </c>
      <c r="K2048" s="182" t="s">
        <v>1510</v>
      </c>
      <c r="L2048" s="187" t="s">
        <v>8651</v>
      </c>
      <c r="M2048" s="187" t="s">
        <v>8651</v>
      </c>
      <c r="N2048" s="182" t="s">
        <v>26</v>
      </c>
      <c r="O2048" s="182" t="s">
        <v>1510</v>
      </c>
      <c r="P2048" s="108"/>
      <c r="Q2048" s="108"/>
      <c r="R2048" s="108"/>
      <c r="S2048" s="107" t="s">
        <v>2710</v>
      </c>
    </row>
    <row r="2049" spans="1:19">
      <c r="A2049" s="103">
        <v>2048</v>
      </c>
      <c r="B2049" s="107" t="s">
        <v>357</v>
      </c>
      <c r="C2049" s="184" t="s">
        <v>358</v>
      </c>
      <c r="D2049" s="89" t="s">
        <v>19</v>
      </c>
      <c r="E2049" s="107" t="s">
        <v>2650</v>
      </c>
      <c r="F2049" s="107" t="s">
        <v>2519</v>
      </c>
      <c r="G2049" s="107">
        <v>2007</v>
      </c>
      <c r="H2049" s="182"/>
      <c r="I2049" s="182"/>
      <c r="J2049" s="107" t="s">
        <v>42</v>
      </c>
      <c r="K2049" s="182" t="s">
        <v>1510</v>
      </c>
      <c r="L2049" s="187" t="s">
        <v>8652</v>
      </c>
      <c r="M2049" s="187" t="s">
        <v>8652</v>
      </c>
      <c r="N2049" s="182" t="s">
        <v>26</v>
      </c>
      <c r="O2049" s="182" t="s">
        <v>1510</v>
      </c>
      <c r="P2049" s="108"/>
      <c r="Q2049" s="108"/>
      <c r="R2049" s="108"/>
      <c r="S2049" s="107" t="s">
        <v>2710</v>
      </c>
    </row>
    <row r="2050" spans="1:19">
      <c r="A2050" s="103">
        <v>2049</v>
      </c>
      <c r="B2050" s="107" t="s">
        <v>357</v>
      </c>
      <c r="C2050" s="184" t="s">
        <v>358</v>
      </c>
      <c r="D2050" s="89" t="s">
        <v>19</v>
      </c>
      <c r="E2050" s="107" t="s">
        <v>2650</v>
      </c>
      <c r="F2050" s="107" t="s">
        <v>2519</v>
      </c>
      <c r="G2050" s="107">
        <v>2007</v>
      </c>
      <c r="H2050" s="182"/>
      <c r="I2050" s="182"/>
      <c r="J2050" s="107" t="s">
        <v>42</v>
      </c>
      <c r="K2050" s="182" t="s">
        <v>1510</v>
      </c>
      <c r="L2050" s="187" t="s">
        <v>8653</v>
      </c>
      <c r="M2050" s="187" t="s">
        <v>8653</v>
      </c>
      <c r="N2050" s="182" t="s">
        <v>26</v>
      </c>
      <c r="O2050" s="182" t="s">
        <v>1510</v>
      </c>
      <c r="P2050" s="108"/>
      <c r="Q2050" s="108"/>
      <c r="R2050" s="108"/>
      <c r="S2050" s="107" t="s">
        <v>2710</v>
      </c>
    </row>
    <row r="2051" spans="1:19">
      <c r="A2051" s="103">
        <v>2050</v>
      </c>
      <c r="B2051" s="107" t="s">
        <v>357</v>
      </c>
      <c r="C2051" s="184" t="s">
        <v>358</v>
      </c>
      <c r="D2051" s="89" t="s">
        <v>19</v>
      </c>
      <c r="E2051" s="107" t="s">
        <v>2650</v>
      </c>
      <c r="F2051" s="107" t="s">
        <v>2519</v>
      </c>
      <c r="G2051" s="107">
        <v>2007</v>
      </c>
      <c r="H2051" s="182"/>
      <c r="I2051" s="182"/>
      <c r="J2051" s="107" t="s">
        <v>42</v>
      </c>
      <c r="K2051" s="182" t="s">
        <v>1510</v>
      </c>
      <c r="L2051" s="187" t="s">
        <v>8654</v>
      </c>
      <c r="M2051" s="187" t="s">
        <v>8654</v>
      </c>
      <c r="N2051" s="182" t="s">
        <v>26</v>
      </c>
      <c r="O2051" s="182" t="s">
        <v>1510</v>
      </c>
      <c r="P2051" s="108"/>
      <c r="Q2051" s="108"/>
      <c r="R2051" s="108"/>
      <c r="S2051" s="107" t="s">
        <v>2710</v>
      </c>
    </row>
    <row r="2052" spans="1:19">
      <c r="A2052" s="103">
        <v>2051</v>
      </c>
      <c r="B2052" s="107" t="s">
        <v>357</v>
      </c>
      <c r="C2052" s="184" t="s">
        <v>358</v>
      </c>
      <c r="D2052" s="89" t="s">
        <v>19</v>
      </c>
      <c r="E2052" s="107" t="s">
        <v>2650</v>
      </c>
      <c r="F2052" s="107" t="s">
        <v>2519</v>
      </c>
      <c r="G2052" s="107">
        <v>2007</v>
      </c>
      <c r="H2052" s="182"/>
      <c r="I2052" s="182"/>
      <c r="J2052" s="107" t="s">
        <v>42</v>
      </c>
      <c r="K2052" s="182" t="s">
        <v>1510</v>
      </c>
      <c r="L2052" s="187" t="s">
        <v>8655</v>
      </c>
      <c r="M2052" s="187" t="s">
        <v>8655</v>
      </c>
      <c r="N2052" s="182" t="s">
        <v>26</v>
      </c>
      <c r="O2052" s="182" t="s">
        <v>1510</v>
      </c>
      <c r="P2052" s="108"/>
      <c r="Q2052" s="108"/>
      <c r="R2052" s="108"/>
      <c r="S2052" s="107" t="s">
        <v>2710</v>
      </c>
    </row>
    <row r="2053" spans="1:19">
      <c r="A2053" s="103">
        <v>2052</v>
      </c>
      <c r="B2053" s="107" t="s">
        <v>357</v>
      </c>
      <c r="C2053" s="184" t="s">
        <v>358</v>
      </c>
      <c r="D2053" s="89" t="s">
        <v>19</v>
      </c>
      <c r="E2053" s="107" t="s">
        <v>2650</v>
      </c>
      <c r="F2053" s="107" t="s">
        <v>2519</v>
      </c>
      <c r="G2053" s="107">
        <v>2007</v>
      </c>
      <c r="H2053" s="182"/>
      <c r="I2053" s="182"/>
      <c r="J2053" s="107" t="s">
        <v>42</v>
      </c>
      <c r="K2053" s="182" t="s">
        <v>1510</v>
      </c>
      <c r="L2053" s="187" t="s">
        <v>8656</v>
      </c>
      <c r="M2053" s="187" t="s">
        <v>8656</v>
      </c>
      <c r="N2053" s="182" t="s">
        <v>26</v>
      </c>
      <c r="O2053" s="182" t="s">
        <v>1510</v>
      </c>
      <c r="P2053" s="108"/>
      <c r="Q2053" s="108"/>
      <c r="R2053" s="108"/>
      <c r="S2053" s="107" t="s">
        <v>2710</v>
      </c>
    </row>
    <row r="2054" spans="1:19">
      <c r="A2054" s="103">
        <v>2053</v>
      </c>
      <c r="B2054" s="107" t="s">
        <v>357</v>
      </c>
      <c r="C2054" s="184" t="s">
        <v>358</v>
      </c>
      <c r="D2054" s="89" t="s">
        <v>19</v>
      </c>
      <c r="E2054" s="107" t="s">
        <v>2650</v>
      </c>
      <c r="F2054" s="107" t="s">
        <v>2519</v>
      </c>
      <c r="G2054" s="107">
        <v>2007</v>
      </c>
      <c r="H2054" s="182"/>
      <c r="I2054" s="182"/>
      <c r="J2054" s="107" t="s">
        <v>42</v>
      </c>
      <c r="K2054" s="182" t="s">
        <v>1510</v>
      </c>
      <c r="L2054" s="187" t="s">
        <v>8657</v>
      </c>
      <c r="M2054" s="187" t="s">
        <v>8657</v>
      </c>
      <c r="N2054" s="182" t="s">
        <v>26</v>
      </c>
      <c r="O2054" s="182" t="s">
        <v>1510</v>
      </c>
      <c r="P2054" s="108"/>
      <c r="Q2054" s="108"/>
      <c r="R2054" s="108"/>
      <c r="S2054" s="107" t="s">
        <v>2710</v>
      </c>
    </row>
    <row r="2055" spans="1:19">
      <c r="A2055" s="103">
        <v>2054</v>
      </c>
      <c r="B2055" s="107" t="s">
        <v>357</v>
      </c>
      <c r="C2055" s="184" t="s">
        <v>358</v>
      </c>
      <c r="D2055" s="89" t="s">
        <v>19</v>
      </c>
      <c r="E2055" s="107" t="s">
        <v>2650</v>
      </c>
      <c r="F2055" s="107" t="s">
        <v>2519</v>
      </c>
      <c r="G2055" s="107">
        <v>2007</v>
      </c>
      <c r="H2055" s="182"/>
      <c r="I2055" s="182"/>
      <c r="J2055" s="107" t="s">
        <v>42</v>
      </c>
      <c r="K2055" s="182" t="s">
        <v>1510</v>
      </c>
      <c r="L2055" s="187" t="s">
        <v>8658</v>
      </c>
      <c r="M2055" s="187" t="s">
        <v>8658</v>
      </c>
      <c r="N2055" s="182" t="s">
        <v>26</v>
      </c>
      <c r="O2055" s="182" t="s">
        <v>1510</v>
      </c>
      <c r="P2055" s="108"/>
      <c r="Q2055" s="108"/>
      <c r="R2055" s="108"/>
      <c r="S2055" s="107" t="s">
        <v>2710</v>
      </c>
    </row>
    <row r="2056" spans="1:19">
      <c r="A2056" s="103">
        <v>2055</v>
      </c>
      <c r="B2056" s="107" t="s">
        <v>357</v>
      </c>
      <c r="C2056" s="184" t="s">
        <v>358</v>
      </c>
      <c r="D2056" s="89" t="s">
        <v>19</v>
      </c>
      <c r="E2056" s="107" t="s">
        <v>2650</v>
      </c>
      <c r="F2056" s="107" t="s">
        <v>2519</v>
      </c>
      <c r="G2056" s="107">
        <v>2007</v>
      </c>
      <c r="H2056" s="182"/>
      <c r="I2056" s="182"/>
      <c r="J2056" s="107" t="s">
        <v>42</v>
      </c>
      <c r="K2056" s="182" t="s">
        <v>1510</v>
      </c>
      <c r="L2056" s="187" t="s">
        <v>8659</v>
      </c>
      <c r="M2056" s="187" t="s">
        <v>8659</v>
      </c>
      <c r="N2056" s="182" t="s">
        <v>26</v>
      </c>
      <c r="O2056" s="182" t="s">
        <v>1510</v>
      </c>
      <c r="P2056" s="108"/>
      <c r="Q2056" s="108"/>
      <c r="R2056" s="108"/>
      <c r="S2056" s="107" t="s">
        <v>2710</v>
      </c>
    </row>
    <row r="2057" spans="1:19">
      <c r="A2057" s="103">
        <v>2056</v>
      </c>
      <c r="B2057" s="107" t="s">
        <v>357</v>
      </c>
      <c r="C2057" s="184" t="s">
        <v>358</v>
      </c>
      <c r="D2057" s="89" t="s">
        <v>19</v>
      </c>
      <c r="E2057" s="107" t="s">
        <v>2650</v>
      </c>
      <c r="F2057" s="107" t="s">
        <v>2519</v>
      </c>
      <c r="G2057" s="107">
        <v>2007</v>
      </c>
      <c r="H2057" s="182"/>
      <c r="I2057" s="182"/>
      <c r="J2057" s="107" t="s">
        <v>42</v>
      </c>
      <c r="K2057" s="182" t="s">
        <v>1510</v>
      </c>
      <c r="L2057" s="187" t="s">
        <v>8660</v>
      </c>
      <c r="M2057" s="187" t="s">
        <v>8660</v>
      </c>
      <c r="N2057" s="182" t="s">
        <v>26</v>
      </c>
      <c r="O2057" s="182" t="s">
        <v>1510</v>
      </c>
      <c r="P2057" s="108"/>
      <c r="Q2057" s="108"/>
      <c r="R2057" s="108"/>
      <c r="S2057" s="107" t="s">
        <v>2710</v>
      </c>
    </row>
    <row r="2058" spans="1:19">
      <c r="A2058" s="103">
        <v>2057</v>
      </c>
      <c r="B2058" s="107" t="s">
        <v>357</v>
      </c>
      <c r="C2058" s="184" t="s">
        <v>358</v>
      </c>
      <c r="D2058" s="89" t="s">
        <v>19</v>
      </c>
      <c r="E2058" s="107" t="s">
        <v>2650</v>
      </c>
      <c r="F2058" s="107" t="s">
        <v>2519</v>
      </c>
      <c r="G2058" s="107">
        <v>2007</v>
      </c>
      <c r="H2058" s="182"/>
      <c r="I2058" s="182"/>
      <c r="J2058" s="107" t="s">
        <v>42</v>
      </c>
      <c r="K2058" s="182" t="s">
        <v>1510</v>
      </c>
      <c r="L2058" s="187" t="s">
        <v>8661</v>
      </c>
      <c r="M2058" s="187" t="s">
        <v>8661</v>
      </c>
      <c r="N2058" s="182" t="s">
        <v>26</v>
      </c>
      <c r="O2058" s="182" t="s">
        <v>1510</v>
      </c>
      <c r="P2058" s="108"/>
      <c r="Q2058" s="108"/>
      <c r="R2058" s="108"/>
      <c r="S2058" s="107" t="s">
        <v>2710</v>
      </c>
    </row>
    <row r="2059" spans="1:19">
      <c r="A2059" s="103">
        <v>2058</v>
      </c>
      <c r="B2059" s="107" t="s">
        <v>357</v>
      </c>
      <c r="C2059" s="184" t="s">
        <v>358</v>
      </c>
      <c r="D2059" s="89" t="s">
        <v>19</v>
      </c>
      <c r="E2059" s="107" t="s">
        <v>2650</v>
      </c>
      <c r="F2059" s="107" t="s">
        <v>2519</v>
      </c>
      <c r="G2059" s="107">
        <v>2007</v>
      </c>
      <c r="H2059" s="182"/>
      <c r="I2059" s="182"/>
      <c r="J2059" s="107" t="s">
        <v>42</v>
      </c>
      <c r="K2059" s="182" t="s">
        <v>1510</v>
      </c>
      <c r="L2059" s="187" t="s">
        <v>8662</v>
      </c>
      <c r="M2059" s="187" t="s">
        <v>8662</v>
      </c>
      <c r="N2059" s="182" t="s">
        <v>26</v>
      </c>
      <c r="O2059" s="182" t="s">
        <v>1510</v>
      </c>
      <c r="P2059" s="108"/>
      <c r="Q2059" s="108"/>
      <c r="R2059" s="108"/>
      <c r="S2059" s="107" t="s">
        <v>2710</v>
      </c>
    </row>
    <row r="2060" spans="1:19">
      <c r="A2060" s="103">
        <v>2059</v>
      </c>
      <c r="B2060" s="107" t="s">
        <v>357</v>
      </c>
      <c r="C2060" s="184" t="s">
        <v>358</v>
      </c>
      <c r="D2060" s="89" t="s">
        <v>19</v>
      </c>
      <c r="E2060" s="107" t="s">
        <v>2650</v>
      </c>
      <c r="F2060" s="107" t="s">
        <v>2519</v>
      </c>
      <c r="G2060" s="107">
        <v>2007</v>
      </c>
      <c r="H2060" s="182"/>
      <c r="I2060" s="182"/>
      <c r="J2060" s="107" t="s">
        <v>42</v>
      </c>
      <c r="K2060" s="182" t="s">
        <v>1510</v>
      </c>
      <c r="L2060" s="187" t="s">
        <v>8663</v>
      </c>
      <c r="M2060" s="187" t="s">
        <v>8663</v>
      </c>
      <c r="N2060" s="182" t="s">
        <v>26</v>
      </c>
      <c r="O2060" s="182" t="s">
        <v>1510</v>
      </c>
      <c r="P2060" s="108"/>
      <c r="Q2060" s="108"/>
      <c r="R2060" s="108"/>
      <c r="S2060" s="107" t="s">
        <v>2710</v>
      </c>
    </row>
    <row r="2061" spans="1:19">
      <c r="A2061" s="103">
        <v>2060</v>
      </c>
      <c r="B2061" s="107" t="s">
        <v>357</v>
      </c>
      <c r="C2061" s="184" t="s">
        <v>358</v>
      </c>
      <c r="D2061" s="89" t="s">
        <v>19</v>
      </c>
      <c r="E2061" s="107" t="s">
        <v>2650</v>
      </c>
      <c r="F2061" s="107" t="s">
        <v>2519</v>
      </c>
      <c r="G2061" s="107">
        <v>2007</v>
      </c>
      <c r="H2061" s="182"/>
      <c r="I2061" s="182"/>
      <c r="J2061" s="107" t="s">
        <v>42</v>
      </c>
      <c r="K2061" s="182" t="s">
        <v>1510</v>
      </c>
      <c r="L2061" s="187" t="s">
        <v>8664</v>
      </c>
      <c r="M2061" s="187" t="s">
        <v>8664</v>
      </c>
      <c r="N2061" s="182" t="s">
        <v>26</v>
      </c>
      <c r="O2061" s="182" t="s">
        <v>1510</v>
      </c>
      <c r="P2061" s="108"/>
      <c r="Q2061" s="108"/>
      <c r="R2061" s="108"/>
      <c r="S2061" s="107" t="s">
        <v>2710</v>
      </c>
    </row>
    <row r="2062" spans="1:19">
      <c r="A2062" s="103">
        <v>2061</v>
      </c>
      <c r="B2062" s="107" t="s">
        <v>357</v>
      </c>
      <c r="C2062" s="184" t="s">
        <v>358</v>
      </c>
      <c r="D2062" s="89" t="s">
        <v>19</v>
      </c>
      <c r="E2062" s="107" t="s">
        <v>2650</v>
      </c>
      <c r="F2062" s="107" t="s">
        <v>2519</v>
      </c>
      <c r="G2062" s="107">
        <v>2007</v>
      </c>
      <c r="H2062" s="182"/>
      <c r="I2062" s="182"/>
      <c r="J2062" s="107" t="s">
        <v>42</v>
      </c>
      <c r="K2062" s="182" t="s">
        <v>1510</v>
      </c>
      <c r="L2062" s="187" t="s">
        <v>8665</v>
      </c>
      <c r="M2062" s="187" t="s">
        <v>8665</v>
      </c>
      <c r="N2062" s="182" t="s">
        <v>26</v>
      </c>
      <c r="O2062" s="182" t="s">
        <v>1510</v>
      </c>
      <c r="P2062" s="108"/>
      <c r="Q2062" s="108"/>
      <c r="R2062" s="108"/>
      <c r="S2062" s="107" t="s">
        <v>2710</v>
      </c>
    </row>
    <row r="2063" spans="1:19">
      <c r="A2063" s="103">
        <v>2062</v>
      </c>
      <c r="B2063" s="107" t="s">
        <v>357</v>
      </c>
      <c r="C2063" s="184" t="s">
        <v>358</v>
      </c>
      <c r="D2063" s="89" t="s">
        <v>19</v>
      </c>
      <c r="E2063" s="107" t="s">
        <v>2650</v>
      </c>
      <c r="F2063" s="107" t="s">
        <v>2519</v>
      </c>
      <c r="G2063" s="107">
        <v>2007</v>
      </c>
      <c r="H2063" s="182"/>
      <c r="I2063" s="182"/>
      <c r="J2063" s="107" t="s">
        <v>42</v>
      </c>
      <c r="K2063" s="182" t="s">
        <v>1510</v>
      </c>
      <c r="L2063" s="187" t="s">
        <v>8666</v>
      </c>
      <c r="M2063" s="187" t="s">
        <v>8666</v>
      </c>
      <c r="N2063" s="182" t="s">
        <v>26</v>
      </c>
      <c r="O2063" s="182" t="s">
        <v>1510</v>
      </c>
      <c r="P2063" s="108"/>
      <c r="Q2063" s="108"/>
      <c r="R2063" s="108"/>
      <c r="S2063" s="107" t="s">
        <v>2710</v>
      </c>
    </row>
    <row r="2064" spans="1:19">
      <c r="A2064" s="103">
        <v>2063</v>
      </c>
      <c r="B2064" s="107" t="s">
        <v>357</v>
      </c>
      <c r="C2064" s="184" t="s">
        <v>358</v>
      </c>
      <c r="D2064" s="89" t="s">
        <v>19</v>
      </c>
      <c r="E2064" s="107" t="s">
        <v>2650</v>
      </c>
      <c r="F2064" s="107" t="s">
        <v>2519</v>
      </c>
      <c r="G2064" s="107">
        <v>2007</v>
      </c>
      <c r="H2064" s="182"/>
      <c r="I2064" s="182"/>
      <c r="J2064" s="107" t="s">
        <v>42</v>
      </c>
      <c r="K2064" s="182" t="s">
        <v>1510</v>
      </c>
      <c r="L2064" s="187" t="s">
        <v>8667</v>
      </c>
      <c r="M2064" s="187" t="s">
        <v>8667</v>
      </c>
      <c r="N2064" s="182" t="s">
        <v>26</v>
      </c>
      <c r="O2064" s="182" t="s">
        <v>1510</v>
      </c>
      <c r="P2064" s="108"/>
      <c r="Q2064" s="108"/>
      <c r="R2064" s="108"/>
      <c r="S2064" s="107" t="s">
        <v>2710</v>
      </c>
    </row>
    <row r="2065" spans="1:19">
      <c r="A2065" s="103">
        <v>2064</v>
      </c>
      <c r="B2065" s="107" t="s">
        <v>357</v>
      </c>
      <c r="C2065" s="184" t="s">
        <v>358</v>
      </c>
      <c r="D2065" s="89" t="s">
        <v>19</v>
      </c>
      <c r="E2065" s="107" t="s">
        <v>2650</v>
      </c>
      <c r="F2065" s="107" t="s">
        <v>2519</v>
      </c>
      <c r="G2065" s="107">
        <v>2007</v>
      </c>
      <c r="H2065" s="182"/>
      <c r="I2065" s="182"/>
      <c r="J2065" s="107" t="s">
        <v>42</v>
      </c>
      <c r="K2065" s="182" t="s">
        <v>1510</v>
      </c>
      <c r="L2065" s="187" t="s">
        <v>8668</v>
      </c>
      <c r="M2065" s="187" t="s">
        <v>8668</v>
      </c>
      <c r="N2065" s="182" t="s">
        <v>26</v>
      </c>
      <c r="O2065" s="182" t="s">
        <v>1510</v>
      </c>
      <c r="P2065" s="108"/>
      <c r="Q2065" s="108"/>
      <c r="R2065" s="108"/>
      <c r="S2065" s="107" t="s">
        <v>2710</v>
      </c>
    </row>
    <row r="2066" spans="1:19">
      <c r="A2066" s="103">
        <v>2065</v>
      </c>
      <c r="B2066" s="107" t="s">
        <v>357</v>
      </c>
      <c r="C2066" s="184" t="s">
        <v>358</v>
      </c>
      <c r="D2066" s="89" t="s">
        <v>19</v>
      </c>
      <c r="E2066" s="107" t="s">
        <v>2650</v>
      </c>
      <c r="F2066" s="107" t="s">
        <v>2519</v>
      </c>
      <c r="G2066" s="107">
        <v>2007</v>
      </c>
      <c r="H2066" s="182"/>
      <c r="I2066" s="182"/>
      <c r="J2066" s="107" t="s">
        <v>42</v>
      </c>
      <c r="K2066" s="182" t="s">
        <v>1510</v>
      </c>
      <c r="L2066" s="187" t="s">
        <v>8669</v>
      </c>
      <c r="M2066" s="187" t="s">
        <v>8669</v>
      </c>
      <c r="N2066" s="182" t="s">
        <v>26</v>
      </c>
      <c r="O2066" s="182" t="s">
        <v>1510</v>
      </c>
      <c r="P2066" s="108"/>
      <c r="Q2066" s="108"/>
      <c r="R2066" s="108"/>
      <c r="S2066" s="107" t="s">
        <v>2710</v>
      </c>
    </row>
    <row r="2067" spans="1:19">
      <c r="A2067" s="103">
        <v>2066</v>
      </c>
      <c r="B2067" s="107" t="s">
        <v>357</v>
      </c>
      <c r="C2067" s="184" t="s">
        <v>358</v>
      </c>
      <c r="D2067" s="89" t="s">
        <v>19</v>
      </c>
      <c r="E2067" s="107" t="s">
        <v>2650</v>
      </c>
      <c r="F2067" s="107" t="s">
        <v>2519</v>
      </c>
      <c r="G2067" s="107">
        <v>2007</v>
      </c>
      <c r="H2067" s="182"/>
      <c r="I2067" s="182"/>
      <c r="J2067" s="107" t="s">
        <v>42</v>
      </c>
      <c r="K2067" s="182" t="s">
        <v>1510</v>
      </c>
      <c r="L2067" s="187" t="s">
        <v>8670</v>
      </c>
      <c r="M2067" s="187" t="s">
        <v>8670</v>
      </c>
      <c r="N2067" s="182" t="s">
        <v>26</v>
      </c>
      <c r="O2067" s="182" t="s">
        <v>1510</v>
      </c>
      <c r="P2067" s="108"/>
      <c r="Q2067" s="108"/>
      <c r="R2067" s="108"/>
      <c r="S2067" s="107" t="s">
        <v>2710</v>
      </c>
    </row>
    <row r="2068" spans="1:19">
      <c r="A2068" s="103">
        <v>2067</v>
      </c>
      <c r="B2068" s="107" t="s">
        <v>357</v>
      </c>
      <c r="C2068" s="184" t="s">
        <v>358</v>
      </c>
      <c r="D2068" s="89" t="s">
        <v>19</v>
      </c>
      <c r="E2068" s="107" t="s">
        <v>2650</v>
      </c>
      <c r="F2068" s="107" t="s">
        <v>2519</v>
      </c>
      <c r="G2068" s="107">
        <v>2007</v>
      </c>
      <c r="H2068" s="182"/>
      <c r="I2068" s="182"/>
      <c r="J2068" s="107" t="s">
        <v>42</v>
      </c>
      <c r="K2068" s="182" t="s">
        <v>1510</v>
      </c>
      <c r="L2068" s="187" t="s">
        <v>8671</v>
      </c>
      <c r="M2068" s="187" t="s">
        <v>8671</v>
      </c>
      <c r="N2068" s="182" t="s">
        <v>26</v>
      </c>
      <c r="O2068" s="182" t="s">
        <v>1510</v>
      </c>
      <c r="P2068" s="108"/>
      <c r="Q2068" s="108"/>
      <c r="R2068" s="108"/>
      <c r="S2068" s="107" t="s">
        <v>2710</v>
      </c>
    </row>
    <row r="2069" spans="1:19">
      <c r="A2069" s="103">
        <v>2068</v>
      </c>
      <c r="B2069" s="107" t="s">
        <v>357</v>
      </c>
      <c r="C2069" s="184" t="s">
        <v>358</v>
      </c>
      <c r="D2069" s="89" t="s">
        <v>19</v>
      </c>
      <c r="E2069" s="107" t="s">
        <v>2650</v>
      </c>
      <c r="F2069" s="107" t="s">
        <v>2519</v>
      </c>
      <c r="G2069" s="107">
        <v>2007</v>
      </c>
      <c r="H2069" s="182"/>
      <c r="I2069" s="182"/>
      <c r="J2069" s="107" t="s">
        <v>42</v>
      </c>
      <c r="K2069" s="182" t="s">
        <v>1510</v>
      </c>
      <c r="L2069" s="187" t="s">
        <v>8672</v>
      </c>
      <c r="M2069" s="187" t="s">
        <v>8672</v>
      </c>
      <c r="N2069" s="182" t="s">
        <v>26</v>
      </c>
      <c r="O2069" s="182" t="s">
        <v>1510</v>
      </c>
      <c r="P2069" s="108"/>
      <c r="Q2069" s="108"/>
      <c r="R2069" s="108"/>
      <c r="S2069" s="107" t="s">
        <v>2710</v>
      </c>
    </row>
    <row r="2070" spans="1:19">
      <c r="A2070" s="103">
        <v>2069</v>
      </c>
      <c r="B2070" s="107" t="s">
        <v>357</v>
      </c>
      <c r="C2070" s="184" t="s">
        <v>358</v>
      </c>
      <c r="D2070" s="89" t="s">
        <v>19</v>
      </c>
      <c r="E2070" s="107" t="s">
        <v>2650</v>
      </c>
      <c r="F2070" s="107" t="s">
        <v>2519</v>
      </c>
      <c r="G2070" s="107">
        <v>2007</v>
      </c>
      <c r="H2070" s="182"/>
      <c r="I2070" s="182"/>
      <c r="J2070" s="107" t="s">
        <v>42</v>
      </c>
      <c r="K2070" s="182" t="s">
        <v>1510</v>
      </c>
      <c r="L2070" s="187" t="s">
        <v>8673</v>
      </c>
      <c r="M2070" s="187" t="s">
        <v>8673</v>
      </c>
      <c r="N2070" s="182" t="s">
        <v>26</v>
      </c>
      <c r="O2070" s="182" t="s">
        <v>1510</v>
      </c>
      <c r="P2070" s="108"/>
      <c r="Q2070" s="108"/>
      <c r="R2070" s="108"/>
      <c r="S2070" s="107" t="s">
        <v>2710</v>
      </c>
    </row>
    <row r="2071" spans="1:19">
      <c r="A2071" s="103">
        <v>2070</v>
      </c>
      <c r="B2071" s="107" t="s">
        <v>357</v>
      </c>
      <c r="C2071" s="184" t="s">
        <v>358</v>
      </c>
      <c r="D2071" s="89" t="s">
        <v>19</v>
      </c>
      <c r="E2071" s="107" t="s">
        <v>2650</v>
      </c>
      <c r="F2071" s="107" t="s">
        <v>2519</v>
      </c>
      <c r="G2071" s="107">
        <v>2007</v>
      </c>
      <c r="H2071" s="182"/>
      <c r="I2071" s="182"/>
      <c r="J2071" s="107" t="s">
        <v>42</v>
      </c>
      <c r="K2071" s="182" t="s">
        <v>1510</v>
      </c>
      <c r="L2071" s="187" t="s">
        <v>8674</v>
      </c>
      <c r="M2071" s="187" t="s">
        <v>8674</v>
      </c>
      <c r="N2071" s="182" t="s">
        <v>26</v>
      </c>
      <c r="O2071" s="182" t="s">
        <v>1510</v>
      </c>
      <c r="P2071" s="108"/>
      <c r="Q2071" s="108"/>
      <c r="R2071" s="108"/>
      <c r="S2071" s="107" t="s">
        <v>2710</v>
      </c>
    </row>
    <row r="2072" spans="1:19">
      <c r="A2072" s="103">
        <v>2071</v>
      </c>
      <c r="B2072" s="107" t="s">
        <v>357</v>
      </c>
      <c r="C2072" s="184" t="s">
        <v>358</v>
      </c>
      <c r="D2072" s="89" t="s">
        <v>19</v>
      </c>
      <c r="E2072" s="107" t="s">
        <v>2650</v>
      </c>
      <c r="F2072" s="107" t="s">
        <v>2519</v>
      </c>
      <c r="G2072" s="107">
        <v>2007</v>
      </c>
      <c r="H2072" s="182"/>
      <c r="I2072" s="182"/>
      <c r="J2072" s="107" t="s">
        <v>42</v>
      </c>
      <c r="K2072" s="182" t="s">
        <v>1510</v>
      </c>
      <c r="L2072" s="187" t="s">
        <v>8675</v>
      </c>
      <c r="M2072" s="187" t="s">
        <v>8675</v>
      </c>
      <c r="N2072" s="182" t="s">
        <v>26</v>
      </c>
      <c r="O2072" s="182" t="s">
        <v>1510</v>
      </c>
      <c r="P2072" s="108"/>
      <c r="Q2072" s="108"/>
      <c r="R2072" s="108"/>
      <c r="S2072" s="107" t="s">
        <v>2710</v>
      </c>
    </row>
    <row r="2073" spans="1:19">
      <c r="A2073" s="103">
        <v>2072</v>
      </c>
      <c r="B2073" s="107" t="s">
        <v>357</v>
      </c>
      <c r="C2073" s="184" t="s">
        <v>358</v>
      </c>
      <c r="D2073" s="89" t="s">
        <v>19</v>
      </c>
      <c r="E2073" s="107" t="s">
        <v>2650</v>
      </c>
      <c r="F2073" s="107" t="s">
        <v>2519</v>
      </c>
      <c r="G2073" s="107">
        <v>2007</v>
      </c>
      <c r="H2073" s="182"/>
      <c r="I2073" s="182"/>
      <c r="J2073" s="107" t="s">
        <v>42</v>
      </c>
      <c r="K2073" s="182" t="s">
        <v>1510</v>
      </c>
      <c r="L2073" s="187" t="s">
        <v>8676</v>
      </c>
      <c r="M2073" s="187" t="s">
        <v>8676</v>
      </c>
      <c r="N2073" s="182" t="s">
        <v>26</v>
      </c>
      <c r="O2073" s="182" t="s">
        <v>1510</v>
      </c>
      <c r="P2073" s="108"/>
      <c r="Q2073" s="108"/>
      <c r="R2073" s="108"/>
      <c r="S2073" s="107" t="s">
        <v>2710</v>
      </c>
    </row>
    <row r="2074" spans="1:19">
      <c r="A2074" s="103">
        <v>2073</v>
      </c>
      <c r="B2074" s="107" t="s">
        <v>357</v>
      </c>
      <c r="C2074" s="184" t="s">
        <v>358</v>
      </c>
      <c r="D2074" s="89" t="s">
        <v>19</v>
      </c>
      <c r="E2074" s="107" t="s">
        <v>2650</v>
      </c>
      <c r="F2074" s="107" t="s">
        <v>2519</v>
      </c>
      <c r="G2074" s="107">
        <v>2007</v>
      </c>
      <c r="H2074" s="182"/>
      <c r="I2074" s="182"/>
      <c r="J2074" s="107" t="s">
        <v>42</v>
      </c>
      <c r="K2074" s="182" t="s">
        <v>1510</v>
      </c>
      <c r="L2074" s="187" t="s">
        <v>8677</v>
      </c>
      <c r="M2074" s="187" t="s">
        <v>8677</v>
      </c>
      <c r="N2074" s="182" t="s">
        <v>26</v>
      </c>
      <c r="O2074" s="182" t="s">
        <v>1510</v>
      </c>
      <c r="P2074" s="108"/>
      <c r="Q2074" s="108"/>
      <c r="R2074" s="108"/>
      <c r="S2074" s="107" t="s">
        <v>2710</v>
      </c>
    </row>
    <row r="2075" spans="1:19">
      <c r="A2075" s="103">
        <v>2074</v>
      </c>
      <c r="B2075" s="107" t="s">
        <v>357</v>
      </c>
      <c r="C2075" s="184" t="s">
        <v>358</v>
      </c>
      <c r="D2075" s="89" t="s">
        <v>19</v>
      </c>
      <c r="E2075" s="107" t="s">
        <v>2650</v>
      </c>
      <c r="F2075" s="107" t="s">
        <v>2519</v>
      </c>
      <c r="G2075" s="107">
        <v>2007</v>
      </c>
      <c r="H2075" s="182"/>
      <c r="I2075" s="182"/>
      <c r="J2075" s="107" t="s">
        <v>42</v>
      </c>
      <c r="K2075" s="182" t="s">
        <v>1510</v>
      </c>
      <c r="L2075" s="187" t="s">
        <v>8678</v>
      </c>
      <c r="M2075" s="187" t="s">
        <v>8678</v>
      </c>
      <c r="N2075" s="182" t="s">
        <v>26</v>
      </c>
      <c r="O2075" s="182" t="s">
        <v>1510</v>
      </c>
      <c r="P2075" s="108"/>
      <c r="Q2075" s="108"/>
      <c r="R2075" s="108"/>
      <c r="S2075" s="107" t="s">
        <v>2710</v>
      </c>
    </row>
    <row r="2076" spans="1:19">
      <c r="A2076" s="103">
        <v>2075</v>
      </c>
      <c r="B2076" s="107" t="s">
        <v>357</v>
      </c>
      <c r="C2076" s="184" t="s">
        <v>358</v>
      </c>
      <c r="D2076" s="89" t="s">
        <v>19</v>
      </c>
      <c r="E2076" s="107" t="s">
        <v>2650</v>
      </c>
      <c r="F2076" s="107" t="s">
        <v>2519</v>
      </c>
      <c r="G2076" s="107">
        <v>2007</v>
      </c>
      <c r="H2076" s="182"/>
      <c r="I2076" s="182"/>
      <c r="J2076" s="107" t="s">
        <v>42</v>
      </c>
      <c r="K2076" s="182" t="s">
        <v>1510</v>
      </c>
      <c r="L2076" s="187" t="s">
        <v>8679</v>
      </c>
      <c r="M2076" s="187" t="s">
        <v>8679</v>
      </c>
      <c r="N2076" s="182" t="s">
        <v>26</v>
      </c>
      <c r="O2076" s="182" t="s">
        <v>1510</v>
      </c>
      <c r="P2076" s="108"/>
      <c r="Q2076" s="108"/>
      <c r="R2076" s="108"/>
      <c r="S2076" s="107" t="s">
        <v>2710</v>
      </c>
    </row>
    <row r="2077" spans="1:19">
      <c r="A2077" s="103">
        <v>2076</v>
      </c>
      <c r="B2077" s="107" t="s">
        <v>357</v>
      </c>
      <c r="C2077" s="184" t="s">
        <v>358</v>
      </c>
      <c r="D2077" s="89" t="s">
        <v>19</v>
      </c>
      <c r="E2077" s="107" t="s">
        <v>2650</v>
      </c>
      <c r="F2077" s="107" t="s">
        <v>2519</v>
      </c>
      <c r="G2077" s="107">
        <v>2007</v>
      </c>
      <c r="H2077" s="182"/>
      <c r="I2077" s="182"/>
      <c r="J2077" s="107" t="s">
        <v>42</v>
      </c>
      <c r="K2077" s="182" t="s">
        <v>1510</v>
      </c>
      <c r="L2077" s="187" t="s">
        <v>8680</v>
      </c>
      <c r="M2077" s="187" t="s">
        <v>8680</v>
      </c>
      <c r="N2077" s="182" t="s">
        <v>26</v>
      </c>
      <c r="O2077" s="182" t="s">
        <v>1510</v>
      </c>
      <c r="P2077" s="108"/>
      <c r="Q2077" s="108"/>
      <c r="R2077" s="108"/>
      <c r="S2077" s="107" t="s">
        <v>2710</v>
      </c>
    </row>
    <row r="2078" spans="1:19">
      <c r="A2078" s="103">
        <v>2077</v>
      </c>
      <c r="B2078" s="107" t="s">
        <v>357</v>
      </c>
      <c r="C2078" s="184" t="s">
        <v>358</v>
      </c>
      <c r="D2078" s="89" t="s">
        <v>19</v>
      </c>
      <c r="E2078" s="107" t="s">
        <v>2650</v>
      </c>
      <c r="F2078" s="107" t="s">
        <v>2519</v>
      </c>
      <c r="G2078" s="107">
        <v>2007</v>
      </c>
      <c r="H2078" s="182"/>
      <c r="I2078" s="182"/>
      <c r="J2078" s="107" t="s">
        <v>42</v>
      </c>
      <c r="K2078" s="182" t="s">
        <v>1510</v>
      </c>
      <c r="L2078" s="187" t="s">
        <v>8681</v>
      </c>
      <c r="M2078" s="187" t="s">
        <v>8681</v>
      </c>
      <c r="N2078" s="182" t="s">
        <v>26</v>
      </c>
      <c r="O2078" s="182" t="s">
        <v>1510</v>
      </c>
      <c r="P2078" s="108"/>
      <c r="Q2078" s="108"/>
      <c r="R2078" s="108"/>
      <c r="S2078" s="107" t="s">
        <v>2710</v>
      </c>
    </row>
    <row r="2079" spans="1:19">
      <c r="A2079" s="103">
        <v>2078</v>
      </c>
      <c r="B2079" s="107" t="s">
        <v>357</v>
      </c>
      <c r="C2079" s="184" t="s">
        <v>358</v>
      </c>
      <c r="D2079" s="89" t="s">
        <v>19</v>
      </c>
      <c r="E2079" s="107" t="s">
        <v>2650</v>
      </c>
      <c r="F2079" s="107" t="s">
        <v>2519</v>
      </c>
      <c r="G2079" s="107">
        <v>2007</v>
      </c>
      <c r="H2079" s="182"/>
      <c r="I2079" s="182"/>
      <c r="J2079" s="107" t="s">
        <v>42</v>
      </c>
      <c r="K2079" s="182" t="s">
        <v>1510</v>
      </c>
      <c r="L2079" s="187" t="s">
        <v>8682</v>
      </c>
      <c r="M2079" s="187" t="s">
        <v>8682</v>
      </c>
      <c r="N2079" s="182" t="s">
        <v>26</v>
      </c>
      <c r="O2079" s="182" t="s">
        <v>1510</v>
      </c>
      <c r="P2079" s="108"/>
      <c r="Q2079" s="108"/>
      <c r="R2079" s="108"/>
      <c r="S2079" s="107" t="s">
        <v>2710</v>
      </c>
    </row>
    <row r="2080" spans="1:19">
      <c r="A2080" s="103">
        <v>2079</v>
      </c>
      <c r="B2080" s="107" t="s">
        <v>357</v>
      </c>
      <c r="C2080" s="184" t="s">
        <v>358</v>
      </c>
      <c r="D2080" s="89" t="s">
        <v>19</v>
      </c>
      <c r="E2080" s="107" t="s">
        <v>2650</v>
      </c>
      <c r="F2080" s="107" t="s">
        <v>2519</v>
      </c>
      <c r="G2080" s="107">
        <v>2007</v>
      </c>
      <c r="H2080" s="182"/>
      <c r="I2080" s="182"/>
      <c r="J2080" s="107" t="s">
        <v>42</v>
      </c>
      <c r="K2080" s="182" t="s">
        <v>1510</v>
      </c>
      <c r="L2080" s="187" t="s">
        <v>8683</v>
      </c>
      <c r="M2080" s="187" t="s">
        <v>8683</v>
      </c>
      <c r="N2080" s="182" t="s">
        <v>26</v>
      </c>
      <c r="O2080" s="182" t="s">
        <v>1510</v>
      </c>
      <c r="P2080" s="108"/>
      <c r="Q2080" s="108"/>
      <c r="R2080" s="108"/>
      <c r="S2080" s="107" t="s">
        <v>2710</v>
      </c>
    </row>
    <row r="2081" spans="1:19">
      <c r="A2081" s="103">
        <v>2080</v>
      </c>
      <c r="B2081" s="107" t="s">
        <v>357</v>
      </c>
      <c r="C2081" s="184" t="s">
        <v>358</v>
      </c>
      <c r="D2081" s="89" t="s">
        <v>19</v>
      </c>
      <c r="E2081" s="107" t="s">
        <v>2650</v>
      </c>
      <c r="F2081" s="107" t="s">
        <v>2519</v>
      </c>
      <c r="G2081" s="107">
        <v>2007</v>
      </c>
      <c r="H2081" s="182"/>
      <c r="I2081" s="182"/>
      <c r="J2081" s="107" t="s">
        <v>42</v>
      </c>
      <c r="K2081" s="182" t="s">
        <v>1510</v>
      </c>
      <c r="L2081" s="187" t="s">
        <v>8684</v>
      </c>
      <c r="M2081" s="187" t="s">
        <v>8684</v>
      </c>
      <c r="N2081" s="182" t="s">
        <v>26</v>
      </c>
      <c r="O2081" s="182" t="s">
        <v>1510</v>
      </c>
      <c r="P2081" s="108"/>
      <c r="Q2081" s="108"/>
      <c r="R2081" s="108"/>
      <c r="S2081" s="107" t="s">
        <v>2710</v>
      </c>
    </row>
    <row r="2082" spans="1:19">
      <c r="A2082" s="103">
        <v>2081</v>
      </c>
      <c r="B2082" s="107" t="s">
        <v>357</v>
      </c>
      <c r="C2082" s="184" t="s">
        <v>358</v>
      </c>
      <c r="D2082" s="89" t="s">
        <v>19</v>
      </c>
      <c r="E2082" s="107" t="s">
        <v>2650</v>
      </c>
      <c r="F2082" s="107" t="s">
        <v>2519</v>
      </c>
      <c r="G2082" s="107">
        <v>2007</v>
      </c>
      <c r="H2082" s="182"/>
      <c r="I2082" s="182"/>
      <c r="J2082" s="107" t="s">
        <v>42</v>
      </c>
      <c r="K2082" s="182" t="s">
        <v>1510</v>
      </c>
      <c r="L2082" s="187" t="s">
        <v>8685</v>
      </c>
      <c r="M2082" s="187" t="s">
        <v>8685</v>
      </c>
      <c r="N2082" s="182" t="s">
        <v>26</v>
      </c>
      <c r="O2082" s="182" t="s">
        <v>1510</v>
      </c>
      <c r="P2082" s="108"/>
      <c r="Q2082" s="108"/>
      <c r="R2082" s="108"/>
      <c r="S2082" s="107" t="s">
        <v>2710</v>
      </c>
    </row>
    <row r="2083" spans="1:19">
      <c r="A2083" s="103">
        <v>2082</v>
      </c>
      <c r="B2083" s="107" t="s">
        <v>357</v>
      </c>
      <c r="C2083" s="184" t="s">
        <v>358</v>
      </c>
      <c r="D2083" s="89" t="s">
        <v>19</v>
      </c>
      <c r="E2083" s="107" t="s">
        <v>2650</v>
      </c>
      <c r="F2083" s="107" t="s">
        <v>2519</v>
      </c>
      <c r="G2083" s="107">
        <v>2007</v>
      </c>
      <c r="H2083" s="182"/>
      <c r="I2083" s="182"/>
      <c r="J2083" s="107" t="s">
        <v>42</v>
      </c>
      <c r="K2083" s="182" t="s">
        <v>1510</v>
      </c>
      <c r="L2083" s="187" t="s">
        <v>8686</v>
      </c>
      <c r="M2083" s="187" t="s">
        <v>8686</v>
      </c>
      <c r="N2083" s="182" t="s">
        <v>26</v>
      </c>
      <c r="O2083" s="182" t="s">
        <v>1510</v>
      </c>
      <c r="P2083" s="108"/>
      <c r="Q2083" s="108"/>
      <c r="R2083" s="108"/>
      <c r="S2083" s="107" t="s">
        <v>2710</v>
      </c>
    </row>
    <row r="2084" spans="1:19">
      <c r="A2084" s="103">
        <v>2083</v>
      </c>
      <c r="B2084" s="107" t="s">
        <v>357</v>
      </c>
      <c r="C2084" s="184" t="s">
        <v>358</v>
      </c>
      <c r="D2084" s="89" t="s">
        <v>19</v>
      </c>
      <c r="E2084" s="107" t="s">
        <v>2650</v>
      </c>
      <c r="F2084" s="107" t="s">
        <v>2519</v>
      </c>
      <c r="G2084" s="107">
        <v>2007</v>
      </c>
      <c r="H2084" s="182"/>
      <c r="I2084" s="182"/>
      <c r="J2084" s="107" t="s">
        <v>42</v>
      </c>
      <c r="K2084" s="182" t="s">
        <v>1510</v>
      </c>
      <c r="L2084" s="187" t="s">
        <v>8687</v>
      </c>
      <c r="M2084" s="187" t="s">
        <v>8687</v>
      </c>
      <c r="N2084" s="182" t="s">
        <v>26</v>
      </c>
      <c r="O2084" s="182" t="s">
        <v>1510</v>
      </c>
      <c r="P2084" s="108"/>
      <c r="Q2084" s="108"/>
      <c r="R2084" s="108"/>
      <c r="S2084" s="107" t="s">
        <v>2710</v>
      </c>
    </row>
    <row r="2085" spans="1:19">
      <c r="A2085" s="103">
        <v>2084</v>
      </c>
      <c r="B2085" s="107" t="s">
        <v>357</v>
      </c>
      <c r="C2085" s="184" t="s">
        <v>358</v>
      </c>
      <c r="D2085" s="89" t="s">
        <v>19</v>
      </c>
      <c r="E2085" s="107" t="s">
        <v>2650</v>
      </c>
      <c r="F2085" s="107" t="s">
        <v>2519</v>
      </c>
      <c r="G2085" s="107">
        <v>2007</v>
      </c>
      <c r="H2085" s="182"/>
      <c r="I2085" s="182"/>
      <c r="J2085" s="107" t="s">
        <v>42</v>
      </c>
      <c r="K2085" s="182" t="s">
        <v>1510</v>
      </c>
      <c r="L2085" s="187" t="s">
        <v>8688</v>
      </c>
      <c r="M2085" s="187" t="s">
        <v>8688</v>
      </c>
      <c r="N2085" s="182" t="s">
        <v>26</v>
      </c>
      <c r="O2085" s="182" t="s">
        <v>1510</v>
      </c>
      <c r="P2085" s="108"/>
      <c r="Q2085" s="108"/>
      <c r="R2085" s="108"/>
      <c r="S2085" s="107" t="s">
        <v>2710</v>
      </c>
    </row>
    <row r="2086" spans="1:19">
      <c r="A2086" s="103">
        <v>2085</v>
      </c>
      <c r="B2086" s="107" t="s">
        <v>357</v>
      </c>
      <c r="C2086" s="184" t="s">
        <v>358</v>
      </c>
      <c r="D2086" s="89" t="s">
        <v>19</v>
      </c>
      <c r="E2086" s="107" t="s">
        <v>2650</v>
      </c>
      <c r="F2086" s="107" t="s">
        <v>2519</v>
      </c>
      <c r="G2086" s="107">
        <v>2007</v>
      </c>
      <c r="H2086" s="182"/>
      <c r="I2086" s="182"/>
      <c r="J2086" s="107" t="s">
        <v>42</v>
      </c>
      <c r="K2086" s="182" t="s">
        <v>1510</v>
      </c>
      <c r="L2086" s="187" t="s">
        <v>8689</v>
      </c>
      <c r="M2086" s="187" t="s">
        <v>8689</v>
      </c>
      <c r="N2086" s="182" t="s">
        <v>26</v>
      </c>
      <c r="O2086" s="182" t="s">
        <v>1510</v>
      </c>
      <c r="P2086" s="108"/>
      <c r="Q2086" s="108"/>
      <c r="R2086" s="108"/>
      <c r="S2086" s="107" t="s">
        <v>2710</v>
      </c>
    </row>
    <row r="2087" spans="1:19">
      <c r="A2087" s="103">
        <v>2086</v>
      </c>
      <c r="B2087" s="107" t="s">
        <v>357</v>
      </c>
      <c r="C2087" s="184" t="s">
        <v>358</v>
      </c>
      <c r="D2087" s="89" t="s">
        <v>19</v>
      </c>
      <c r="E2087" s="107" t="s">
        <v>2650</v>
      </c>
      <c r="F2087" s="107" t="s">
        <v>2519</v>
      </c>
      <c r="G2087" s="107">
        <v>2007</v>
      </c>
      <c r="H2087" s="182"/>
      <c r="I2087" s="182"/>
      <c r="J2087" s="107" t="s">
        <v>42</v>
      </c>
      <c r="K2087" s="182" t="s">
        <v>1510</v>
      </c>
      <c r="L2087" s="187" t="s">
        <v>8690</v>
      </c>
      <c r="M2087" s="187" t="s">
        <v>8690</v>
      </c>
      <c r="N2087" s="182" t="s">
        <v>26</v>
      </c>
      <c r="O2087" s="182" t="s">
        <v>1510</v>
      </c>
      <c r="P2087" s="108"/>
      <c r="Q2087" s="108"/>
      <c r="R2087" s="108"/>
      <c r="S2087" s="107" t="s">
        <v>2710</v>
      </c>
    </row>
    <row r="2088" spans="1:19">
      <c r="A2088" s="103">
        <v>2087</v>
      </c>
      <c r="B2088" s="107" t="s">
        <v>357</v>
      </c>
      <c r="C2088" s="184" t="s">
        <v>358</v>
      </c>
      <c r="D2088" s="89" t="s">
        <v>19</v>
      </c>
      <c r="E2088" s="107" t="s">
        <v>2650</v>
      </c>
      <c r="F2088" s="107" t="s">
        <v>2519</v>
      </c>
      <c r="G2088" s="107">
        <v>2007</v>
      </c>
      <c r="H2088" s="182"/>
      <c r="I2088" s="182"/>
      <c r="J2088" s="107" t="s">
        <v>42</v>
      </c>
      <c r="K2088" s="182" t="s">
        <v>1510</v>
      </c>
      <c r="L2088" s="187" t="s">
        <v>8691</v>
      </c>
      <c r="M2088" s="187" t="s">
        <v>8691</v>
      </c>
      <c r="N2088" s="182" t="s">
        <v>26</v>
      </c>
      <c r="O2088" s="182" t="s">
        <v>1510</v>
      </c>
      <c r="P2088" s="108"/>
      <c r="Q2088" s="108"/>
      <c r="R2088" s="108"/>
      <c r="S2088" s="107" t="s">
        <v>2710</v>
      </c>
    </row>
    <row r="2089" spans="1:19">
      <c r="A2089" s="103">
        <v>2088</v>
      </c>
      <c r="B2089" s="107" t="s">
        <v>357</v>
      </c>
      <c r="C2089" s="184" t="s">
        <v>358</v>
      </c>
      <c r="D2089" s="89" t="s">
        <v>19</v>
      </c>
      <c r="E2089" s="107" t="s">
        <v>2650</v>
      </c>
      <c r="F2089" s="107" t="s">
        <v>2519</v>
      </c>
      <c r="G2089" s="107">
        <v>2007</v>
      </c>
      <c r="H2089" s="182"/>
      <c r="I2089" s="182"/>
      <c r="J2089" s="107" t="s">
        <v>42</v>
      </c>
      <c r="K2089" s="182" t="s">
        <v>1510</v>
      </c>
      <c r="L2089" s="187" t="s">
        <v>8692</v>
      </c>
      <c r="M2089" s="187" t="s">
        <v>8692</v>
      </c>
      <c r="N2089" s="182" t="s">
        <v>26</v>
      </c>
      <c r="O2089" s="182" t="s">
        <v>1510</v>
      </c>
      <c r="P2089" s="108"/>
      <c r="Q2089" s="108"/>
      <c r="R2089" s="108"/>
      <c r="S2089" s="107" t="s">
        <v>2710</v>
      </c>
    </row>
    <row r="2090" spans="1:19">
      <c r="A2090" s="103">
        <v>2089</v>
      </c>
      <c r="B2090" s="107" t="s">
        <v>357</v>
      </c>
      <c r="C2090" s="184" t="s">
        <v>358</v>
      </c>
      <c r="D2090" s="89" t="s">
        <v>19</v>
      </c>
      <c r="E2090" s="107" t="s">
        <v>2650</v>
      </c>
      <c r="F2090" s="107" t="s">
        <v>2519</v>
      </c>
      <c r="G2090" s="107">
        <v>2007</v>
      </c>
      <c r="H2090" s="182"/>
      <c r="I2090" s="182"/>
      <c r="J2090" s="107" t="s">
        <v>42</v>
      </c>
      <c r="K2090" s="182" t="s">
        <v>1510</v>
      </c>
      <c r="L2090" s="187" t="s">
        <v>8693</v>
      </c>
      <c r="M2090" s="187" t="s">
        <v>8693</v>
      </c>
      <c r="N2090" s="182" t="s">
        <v>26</v>
      </c>
      <c r="O2090" s="182" t="s">
        <v>1510</v>
      </c>
      <c r="P2090" s="108"/>
      <c r="Q2090" s="108"/>
      <c r="R2090" s="108"/>
      <c r="S2090" s="107" t="s">
        <v>2710</v>
      </c>
    </row>
    <row r="2091" spans="1:19">
      <c r="A2091" s="103">
        <v>2090</v>
      </c>
      <c r="B2091" s="107" t="s">
        <v>357</v>
      </c>
      <c r="C2091" s="184" t="s">
        <v>358</v>
      </c>
      <c r="D2091" s="89" t="s">
        <v>19</v>
      </c>
      <c r="E2091" s="107" t="s">
        <v>2650</v>
      </c>
      <c r="F2091" s="107" t="s">
        <v>2519</v>
      </c>
      <c r="G2091" s="107">
        <v>2007</v>
      </c>
      <c r="H2091" s="182"/>
      <c r="I2091" s="182"/>
      <c r="J2091" s="107" t="s">
        <v>42</v>
      </c>
      <c r="K2091" s="182" t="s">
        <v>1510</v>
      </c>
      <c r="L2091" s="187" t="s">
        <v>8694</v>
      </c>
      <c r="M2091" s="187" t="s">
        <v>8694</v>
      </c>
      <c r="N2091" s="182" t="s">
        <v>26</v>
      </c>
      <c r="O2091" s="182" t="s">
        <v>1510</v>
      </c>
      <c r="P2091" s="108"/>
      <c r="Q2091" s="108"/>
      <c r="R2091" s="108"/>
      <c r="S2091" s="107" t="s">
        <v>2710</v>
      </c>
    </row>
    <row r="2092" spans="1:19">
      <c r="A2092" s="103">
        <v>2091</v>
      </c>
      <c r="B2092" s="107" t="s">
        <v>357</v>
      </c>
      <c r="C2092" s="184" t="s">
        <v>358</v>
      </c>
      <c r="D2092" s="89" t="s">
        <v>19</v>
      </c>
      <c r="E2092" s="107" t="s">
        <v>2650</v>
      </c>
      <c r="F2092" s="107" t="s">
        <v>2519</v>
      </c>
      <c r="G2092" s="107">
        <v>2007</v>
      </c>
      <c r="H2092" s="182"/>
      <c r="I2092" s="182"/>
      <c r="J2092" s="107" t="s">
        <v>42</v>
      </c>
      <c r="K2092" s="182" t="s">
        <v>1510</v>
      </c>
      <c r="L2092" s="187" t="s">
        <v>8695</v>
      </c>
      <c r="M2092" s="187" t="s">
        <v>8695</v>
      </c>
      <c r="N2092" s="182" t="s">
        <v>26</v>
      </c>
      <c r="O2092" s="182" t="s">
        <v>1510</v>
      </c>
      <c r="P2092" s="108"/>
      <c r="Q2092" s="108"/>
      <c r="R2092" s="108"/>
      <c r="S2092" s="107" t="s">
        <v>2710</v>
      </c>
    </row>
    <row r="2093" spans="1:19">
      <c r="A2093" s="103">
        <v>2092</v>
      </c>
      <c r="B2093" s="107" t="s">
        <v>357</v>
      </c>
      <c r="C2093" s="184" t="s">
        <v>358</v>
      </c>
      <c r="D2093" s="89" t="s">
        <v>19</v>
      </c>
      <c r="E2093" s="107" t="s">
        <v>2650</v>
      </c>
      <c r="F2093" s="107" t="s">
        <v>2519</v>
      </c>
      <c r="G2093" s="107">
        <v>2007</v>
      </c>
      <c r="H2093" s="182"/>
      <c r="I2093" s="182"/>
      <c r="J2093" s="107" t="s">
        <v>42</v>
      </c>
      <c r="K2093" s="182" t="s">
        <v>1510</v>
      </c>
      <c r="L2093" s="187" t="s">
        <v>8696</v>
      </c>
      <c r="M2093" s="187" t="s">
        <v>8696</v>
      </c>
      <c r="N2093" s="182" t="s">
        <v>26</v>
      </c>
      <c r="O2093" s="182" t="s">
        <v>1510</v>
      </c>
      <c r="P2093" s="108"/>
      <c r="Q2093" s="108"/>
      <c r="R2093" s="108"/>
      <c r="S2093" s="107" t="s">
        <v>2710</v>
      </c>
    </row>
    <row r="2094" spans="1:19">
      <c r="A2094" s="103">
        <v>2093</v>
      </c>
      <c r="B2094" s="107" t="s">
        <v>357</v>
      </c>
      <c r="C2094" s="184" t="s">
        <v>358</v>
      </c>
      <c r="D2094" s="89" t="s">
        <v>19</v>
      </c>
      <c r="E2094" s="107" t="s">
        <v>2650</v>
      </c>
      <c r="F2094" s="107" t="s">
        <v>2519</v>
      </c>
      <c r="G2094" s="107">
        <v>2007</v>
      </c>
      <c r="H2094" s="182"/>
      <c r="I2094" s="182"/>
      <c r="J2094" s="107" t="s">
        <v>42</v>
      </c>
      <c r="K2094" s="182" t="s">
        <v>1510</v>
      </c>
      <c r="L2094" s="187" t="s">
        <v>8697</v>
      </c>
      <c r="M2094" s="187" t="s">
        <v>8697</v>
      </c>
      <c r="N2094" s="182" t="s">
        <v>26</v>
      </c>
      <c r="O2094" s="182" t="s">
        <v>1510</v>
      </c>
      <c r="P2094" s="108"/>
      <c r="Q2094" s="108"/>
      <c r="R2094" s="108"/>
      <c r="S2094" s="107" t="s">
        <v>2710</v>
      </c>
    </row>
    <row r="2095" spans="1:19">
      <c r="A2095" s="103">
        <v>2094</v>
      </c>
      <c r="B2095" s="107" t="s">
        <v>357</v>
      </c>
      <c r="C2095" s="184" t="s">
        <v>358</v>
      </c>
      <c r="D2095" s="89" t="s">
        <v>19</v>
      </c>
      <c r="E2095" s="107" t="s">
        <v>2650</v>
      </c>
      <c r="F2095" s="107" t="s">
        <v>2519</v>
      </c>
      <c r="G2095" s="107">
        <v>2007</v>
      </c>
      <c r="H2095" s="182"/>
      <c r="I2095" s="182"/>
      <c r="J2095" s="107" t="s">
        <v>42</v>
      </c>
      <c r="K2095" s="182" t="s">
        <v>1510</v>
      </c>
      <c r="L2095" s="187" t="s">
        <v>8698</v>
      </c>
      <c r="M2095" s="187" t="s">
        <v>8698</v>
      </c>
      <c r="N2095" s="182" t="s">
        <v>26</v>
      </c>
      <c r="O2095" s="182" t="s">
        <v>1510</v>
      </c>
      <c r="P2095" s="108"/>
      <c r="Q2095" s="108"/>
      <c r="R2095" s="108"/>
      <c r="S2095" s="107" t="s">
        <v>2710</v>
      </c>
    </row>
    <row r="2096" spans="1:19">
      <c r="A2096" s="103">
        <v>2095</v>
      </c>
      <c r="B2096" s="107" t="s">
        <v>357</v>
      </c>
      <c r="C2096" s="184" t="s">
        <v>358</v>
      </c>
      <c r="D2096" s="89" t="s">
        <v>19</v>
      </c>
      <c r="E2096" s="107" t="s">
        <v>2650</v>
      </c>
      <c r="F2096" s="107" t="s">
        <v>2519</v>
      </c>
      <c r="G2096" s="107">
        <v>2007</v>
      </c>
      <c r="H2096" s="182"/>
      <c r="I2096" s="182"/>
      <c r="J2096" s="107" t="s">
        <v>42</v>
      </c>
      <c r="K2096" s="182" t="s">
        <v>1510</v>
      </c>
      <c r="L2096" s="187" t="s">
        <v>8699</v>
      </c>
      <c r="M2096" s="187" t="s">
        <v>8699</v>
      </c>
      <c r="N2096" s="182" t="s">
        <v>26</v>
      </c>
      <c r="O2096" s="182" t="s">
        <v>1510</v>
      </c>
      <c r="P2096" s="108"/>
      <c r="Q2096" s="108"/>
      <c r="R2096" s="108"/>
      <c r="S2096" s="107" t="s">
        <v>2710</v>
      </c>
    </row>
    <row r="2097" spans="1:19">
      <c r="A2097" s="103">
        <v>2096</v>
      </c>
      <c r="B2097" s="107" t="s">
        <v>357</v>
      </c>
      <c r="C2097" s="184" t="s">
        <v>358</v>
      </c>
      <c r="D2097" s="89" t="s">
        <v>19</v>
      </c>
      <c r="E2097" s="107" t="s">
        <v>2650</v>
      </c>
      <c r="F2097" s="107" t="s">
        <v>2519</v>
      </c>
      <c r="G2097" s="107">
        <v>2007</v>
      </c>
      <c r="H2097" s="182"/>
      <c r="I2097" s="182"/>
      <c r="J2097" s="107" t="s">
        <v>42</v>
      </c>
      <c r="K2097" s="182" t="s">
        <v>1510</v>
      </c>
      <c r="L2097" s="187" t="s">
        <v>8700</v>
      </c>
      <c r="M2097" s="187" t="s">
        <v>8700</v>
      </c>
      <c r="N2097" s="182" t="s">
        <v>26</v>
      </c>
      <c r="O2097" s="182" t="s">
        <v>1510</v>
      </c>
      <c r="P2097" s="108"/>
      <c r="Q2097" s="108"/>
      <c r="R2097" s="108"/>
      <c r="S2097" s="107" t="s">
        <v>2710</v>
      </c>
    </row>
    <row r="2098" spans="1:19">
      <c r="A2098" s="103">
        <v>2097</v>
      </c>
      <c r="B2098" s="107" t="s">
        <v>357</v>
      </c>
      <c r="C2098" s="184" t="s">
        <v>358</v>
      </c>
      <c r="D2098" s="89" t="s">
        <v>19</v>
      </c>
      <c r="E2098" s="107" t="s">
        <v>2650</v>
      </c>
      <c r="F2098" s="107" t="s">
        <v>2519</v>
      </c>
      <c r="G2098" s="107">
        <v>2007</v>
      </c>
      <c r="H2098" s="182"/>
      <c r="I2098" s="182"/>
      <c r="J2098" s="107" t="s">
        <v>42</v>
      </c>
      <c r="K2098" s="182" t="s">
        <v>1510</v>
      </c>
      <c r="L2098" s="187" t="s">
        <v>8701</v>
      </c>
      <c r="M2098" s="187" t="s">
        <v>8701</v>
      </c>
      <c r="N2098" s="182" t="s">
        <v>26</v>
      </c>
      <c r="O2098" s="182" t="s">
        <v>1510</v>
      </c>
      <c r="P2098" s="108"/>
      <c r="Q2098" s="108"/>
      <c r="R2098" s="108"/>
      <c r="S2098" s="107" t="s">
        <v>2710</v>
      </c>
    </row>
    <row r="2099" spans="1:19">
      <c r="A2099" s="103">
        <v>2098</v>
      </c>
      <c r="B2099" s="107" t="s">
        <v>357</v>
      </c>
      <c r="C2099" s="184" t="s">
        <v>358</v>
      </c>
      <c r="D2099" s="89" t="s">
        <v>19</v>
      </c>
      <c r="E2099" s="107" t="s">
        <v>2650</v>
      </c>
      <c r="F2099" s="107" t="s">
        <v>2519</v>
      </c>
      <c r="G2099" s="107">
        <v>2007</v>
      </c>
      <c r="H2099" s="182"/>
      <c r="I2099" s="182"/>
      <c r="J2099" s="107" t="s">
        <v>42</v>
      </c>
      <c r="K2099" s="182" t="s">
        <v>1510</v>
      </c>
      <c r="L2099" s="187" t="s">
        <v>8702</v>
      </c>
      <c r="M2099" s="187" t="s">
        <v>8702</v>
      </c>
      <c r="N2099" s="182" t="s">
        <v>26</v>
      </c>
      <c r="O2099" s="182" t="s">
        <v>1510</v>
      </c>
      <c r="P2099" s="108"/>
      <c r="Q2099" s="108"/>
      <c r="R2099" s="108"/>
      <c r="S2099" s="107" t="s">
        <v>2710</v>
      </c>
    </row>
    <row r="2100" spans="1:19">
      <c r="A2100" s="103">
        <v>2099</v>
      </c>
      <c r="B2100" s="107" t="s">
        <v>357</v>
      </c>
      <c r="C2100" s="184" t="s">
        <v>358</v>
      </c>
      <c r="D2100" s="89" t="s">
        <v>19</v>
      </c>
      <c r="E2100" s="107" t="s">
        <v>2650</v>
      </c>
      <c r="F2100" s="107" t="s">
        <v>2519</v>
      </c>
      <c r="G2100" s="107">
        <v>2007</v>
      </c>
      <c r="H2100" s="182"/>
      <c r="I2100" s="182"/>
      <c r="J2100" s="107" t="s">
        <v>42</v>
      </c>
      <c r="K2100" s="182" t="s">
        <v>1510</v>
      </c>
      <c r="L2100" s="187" t="s">
        <v>8703</v>
      </c>
      <c r="M2100" s="187" t="s">
        <v>8703</v>
      </c>
      <c r="N2100" s="182" t="s">
        <v>26</v>
      </c>
      <c r="O2100" s="182" t="s">
        <v>1510</v>
      </c>
      <c r="P2100" s="108"/>
      <c r="Q2100" s="108"/>
      <c r="R2100" s="108"/>
      <c r="S2100" s="107" t="s">
        <v>2710</v>
      </c>
    </row>
    <row r="2101" spans="1:19">
      <c r="A2101" s="103">
        <v>2100</v>
      </c>
      <c r="B2101" s="107" t="s">
        <v>357</v>
      </c>
      <c r="C2101" s="184" t="s">
        <v>358</v>
      </c>
      <c r="D2101" s="89" t="s">
        <v>19</v>
      </c>
      <c r="E2101" s="107" t="s">
        <v>2650</v>
      </c>
      <c r="F2101" s="107" t="s">
        <v>2519</v>
      </c>
      <c r="G2101" s="107">
        <v>2007</v>
      </c>
      <c r="H2101" s="182"/>
      <c r="I2101" s="182"/>
      <c r="J2101" s="107" t="s">
        <v>42</v>
      </c>
      <c r="K2101" s="182" t="s">
        <v>1510</v>
      </c>
      <c r="L2101" s="187" t="s">
        <v>8704</v>
      </c>
      <c r="M2101" s="187" t="s">
        <v>8704</v>
      </c>
      <c r="N2101" s="182" t="s">
        <v>26</v>
      </c>
      <c r="O2101" s="182" t="s">
        <v>1510</v>
      </c>
      <c r="P2101" s="108"/>
      <c r="Q2101" s="108"/>
      <c r="R2101" s="108"/>
      <c r="S2101" s="107" t="s">
        <v>2710</v>
      </c>
    </row>
    <row r="2102" spans="1:19">
      <c r="A2102" s="103">
        <v>2101</v>
      </c>
      <c r="B2102" s="107" t="s">
        <v>357</v>
      </c>
      <c r="C2102" s="184" t="s">
        <v>358</v>
      </c>
      <c r="D2102" s="89" t="s">
        <v>19</v>
      </c>
      <c r="E2102" s="107" t="s">
        <v>2650</v>
      </c>
      <c r="F2102" s="107" t="s">
        <v>2519</v>
      </c>
      <c r="G2102" s="107">
        <v>2007</v>
      </c>
      <c r="H2102" s="182"/>
      <c r="I2102" s="182"/>
      <c r="J2102" s="107" t="s">
        <v>42</v>
      </c>
      <c r="K2102" s="182" t="s">
        <v>1510</v>
      </c>
      <c r="L2102" s="187" t="s">
        <v>8705</v>
      </c>
      <c r="M2102" s="187" t="s">
        <v>8705</v>
      </c>
      <c r="N2102" s="182" t="s">
        <v>26</v>
      </c>
      <c r="O2102" s="182" t="s">
        <v>1510</v>
      </c>
      <c r="P2102" s="108"/>
      <c r="Q2102" s="108"/>
      <c r="R2102" s="108"/>
      <c r="S2102" s="107" t="s">
        <v>2710</v>
      </c>
    </row>
    <row r="2103" spans="1:19">
      <c r="A2103" s="103">
        <v>2102</v>
      </c>
      <c r="B2103" s="107" t="s">
        <v>357</v>
      </c>
      <c r="C2103" s="184" t="s">
        <v>358</v>
      </c>
      <c r="D2103" s="89" t="s">
        <v>19</v>
      </c>
      <c r="E2103" s="107" t="s">
        <v>2650</v>
      </c>
      <c r="F2103" s="107" t="s">
        <v>2519</v>
      </c>
      <c r="G2103" s="107">
        <v>2007</v>
      </c>
      <c r="H2103" s="182"/>
      <c r="I2103" s="182"/>
      <c r="J2103" s="107" t="s">
        <v>42</v>
      </c>
      <c r="K2103" s="182" t="s">
        <v>1510</v>
      </c>
      <c r="L2103" s="187" t="s">
        <v>8706</v>
      </c>
      <c r="M2103" s="187" t="s">
        <v>8706</v>
      </c>
      <c r="N2103" s="182" t="s">
        <v>26</v>
      </c>
      <c r="O2103" s="182" t="s">
        <v>1510</v>
      </c>
      <c r="P2103" s="108"/>
      <c r="Q2103" s="108"/>
      <c r="R2103" s="108"/>
      <c r="S2103" s="107" t="s">
        <v>2710</v>
      </c>
    </row>
    <row r="2104" spans="1:19">
      <c r="A2104" s="103">
        <v>2103</v>
      </c>
      <c r="B2104" s="107" t="s">
        <v>357</v>
      </c>
      <c r="C2104" s="184" t="s">
        <v>358</v>
      </c>
      <c r="D2104" s="89" t="s">
        <v>19</v>
      </c>
      <c r="E2104" s="107" t="s">
        <v>2650</v>
      </c>
      <c r="F2104" s="107" t="s">
        <v>2519</v>
      </c>
      <c r="G2104" s="107">
        <v>2007</v>
      </c>
      <c r="H2104" s="182"/>
      <c r="I2104" s="182"/>
      <c r="J2104" s="107" t="s">
        <v>42</v>
      </c>
      <c r="K2104" s="182" t="s">
        <v>1510</v>
      </c>
      <c r="L2104" s="187" t="s">
        <v>8707</v>
      </c>
      <c r="M2104" s="187" t="s">
        <v>8707</v>
      </c>
      <c r="N2104" s="182" t="s">
        <v>26</v>
      </c>
      <c r="O2104" s="182" t="s">
        <v>1510</v>
      </c>
      <c r="P2104" s="108"/>
      <c r="Q2104" s="108"/>
      <c r="R2104" s="108"/>
      <c r="S2104" s="107" t="s">
        <v>2710</v>
      </c>
    </row>
    <row r="2105" spans="1:19">
      <c r="A2105" s="103">
        <v>2104</v>
      </c>
      <c r="B2105" s="107" t="s">
        <v>357</v>
      </c>
      <c r="C2105" s="184" t="s">
        <v>358</v>
      </c>
      <c r="D2105" s="89" t="s">
        <v>19</v>
      </c>
      <c r="E2105" s="107" t="s">
        <v>2650</v>
      </c>
      <c r="F2105" s="107" t="s">
        <v>2519</v>
      </c>
      <c r="G2105" s="107">
        <v>2007</v>
      </c>
      <c r="H2105" s="182"/>
      <c r="I2105" s="182"/>
      <c r="J2105" s="107" t="s">
        <v>42</v>
      </c>
      <c r="K2105" s="182" t="s">
        <v>1510</v>
      </c>
      <c r="L2105" s="187" t="s">
        <v>8708</v>
      </c>
      <c r="M2105" s="187" t="s">
        <v>8708</v>
      </c>
      <c r="N2105" s="182" t="s">
        <v>26</v>
      </c>
      <c r="O2105" s="182" t="s">
        <v>1510</v>
      </c>
      <c r="P2105" s="108"/>
      <c r="Q2105" s="108"/>
      <c r="R2105" s="108"/>
      <c r="S2105" s="107" t="s">
        <v>2710</v>
      </c>
    </row>
    <row r="2106" spans="1:19">
      <c r="A2106" s="103">
        <v>2105</v>
      </c>
      <c r="B2106" s="107" t="s">
        <v>357</v>
      </c>
      <c r="C2106" s="184" t="s">
        <v>358</v>
      </c>
      <c r="D2106" s="89" t="s">
        <v>19</v>
      </c>
      <c r="E2106" s="107" t="s">
        <v>2651</v>
      </c>
      <c r="F2106" s="107" t="s">
        <v>2519</v>
      </c>
      <c r="G2106" s="107">
        <v>2007</v>
      </c>
      <c r="H2106" s="182"/>
      <c r="I2106" s="182"/>
      <c r="J2106" s="107" t="s">
        <v>42</v>
      </c>
      <c r="K2106" s="182" t="s">
        <v>1510</v>
      </c>
      <c r="L2106" s="187" t="s">
        <v>8709</v>
      </c>
      <c r="M2106" s="187" t="s">
        <v>8709</v>
      </c>
      <c r="N2106" s="182" t="s">
        <v>26</v>
      </c>
      <c r="O2106" s="182" t="s">
        <v>1510</v>
      </c>
      <c r="P2106" s="108"/>
      <c r="Q2106" s="108"/>
      <c r="R2106" s="108"/>
      <c r="S2106" s="107" t="s">
        <v>2710</v>
      </c>
    </row>
    <row r="2107" spans="1:19">
      <c r="A2107" s="103">
        <v>2106</v>
      </c>
      <c r="B2107" s="107" t="s">
        <v>357</v>
      </c>
      <c r="C2107" s="184" t="s">
        <v>358</v>
      </c>
      <c r="D2107" s="89" t="s">
        <v>19</v>
      </c>
      <c r="E2107" s="107" t="s">
        <v>2652</v>
      </c>
      <c r="F2107" s="107" t="s">
        <v>2519</v>
      </c>
      <c r="G2107" s="107">
        <v>2005</v>
      </c>
      <c r="H2107" s="182"/>
      <c r="I2107" s="182"/>
      <c r="J2107" s="107" t="s">
        <v>42</v>
      </c>
      <c r="K2107" s="182" t="s">
        <v>1510</v>
      </c>
      <c r="L2107" s="187" t="s">
        <v>8710</v>
      </c>
      <c r="M2107" s="187" t="s">
        <v>8710</v>
      </c>
      <c r="N2107" s="182" t="s">
        <v>26</v>
      </c>
      <c r="O2107" s="182" t="s">
        <v>1510</v>
      </c>
      <c r="P2107" s="108"/>
      <c r="Q2107" s="108"/>
      <c r="R2107" s="108"/>
      <c r="S2107" s="107" t="s">
        <v>2710</v>
      </c>
    </row>
    <row r="2108" spans="1:19">
      <c r="A2108" s="103">
        <v>2107</v>
      </c>
      <c r="B2108" s="107" t="s">
        <v>357</v>
      </c>
      <c r="C2108" s="184" t="s">
        <v>358</v>
      </c>
      <c r="D2108" s="89" t="s">
        <v>19</v>
      </c>
      <c r="E2108" s="107" t="s">
        <v>2653</v>
      </c>
      <c r="F2108" s="107" t="s">
        <v>2519</v>
      </c>
      <c r="G2108" s="107">
        <v>2006</v>
      </c>
      <c r="H2108" s="182"/>
      <c r="I2108" s="182"/>
      <c r="J2108" s="107" t="s">
        <v>42</v>
      </c>
      <c r="K2108" s="182" t="s">
        <v>1510</v>
      </c>
      <c r="L2108" s="187" t="s">
        <v>8711</v>
      </c>
      <c r="M2108" s="187" t="s">
        <v>8711</v>
      </c>
      <c r="N2108" s="182" t="s">
        <v>26</v>
      </c>
      <c r="O2108" s="182" t="s">
        <v>1510</v>
      </c>
      <c r="P2108" s="108"/>
      <c r="Q2108" s="108"/>
      <c r="R2108" s="108"/>
      <c r="S2108" s="107" t="s">
        <v>2710</v>
      </c>
    </row>
    <row r="2109" spans="1:19">
      <c r="A2109" s="103">
        <v>2108</v>
      </c>
      <c r="B2109" s="107" t="s">
        <v>357</v>
      </c>
      <c r="C2109" s="184" t="s">
        <v>358</v>
      </c>
      <c r="D2109" s="89" t="s">
        <v>19</v>
      </c>
      <c r="E2109" s="107" t="s">
        <v>2653</v>
      </c>
      <c r="F2109" s="107" t="s">
        <v>2519</v>
      </c>
      <c r="G2109" s="107">
        <v>2006</v>
      </c>
      <c r="H2109" s="182"/>
      <c r="I2109" s="182"/>
      <c r="J2109" s="107" t="s">
        <v>42</v>
      </c>
      <c r="K2109" s="182" t="s">
        <v>1510</v>
      </c>
      <c r="L2109" s="187" t="s">
        <v>8712</v>
      </c>
      <c r="M2109" s="187" t="s">
        <v>8712</v>
      </c>
      <c r="N2109" s="182" t="s">
        <v>26</v>
      </c>
      <c r="O2109" s="182" t="s">
        <v>1510</v>
      </c>
      <c r="P2109" s="108"/>
      <c r="Q2109" s="108"/>
      <c r="R2109" s="108"/>
      <c r="S2109" s="107" t="s">
        <v>2710</v>
      </c>
    </row>
    <row r="2110" spans="1:19">
      <c r="A2110" s="103">
        <v>2109</v>
      </c>
      <c r="B2110" s="107" t="s">
        <v>357</v>
      </c>
      <c r="C2110" s="184" t="s">
        <v>358</v>
      </c>
      <c r="D2110" s="89" t="s">
        <v>19</v>
      </c>
      <c r="E2110" s="107" t="s">
        <v>2653</v>
      </c>
      <c r="F2110" s="107" t="s">
        <v>2519</v>
      </c>
      <c r="G2110" s="107">
        <v>2007</v>
      </c>
      <c r="H2110" s="182"/>
      <c r="I2110" s="182"/>
      <c r="J2110" s="107" t="s">
        <v>42</v>
      </c>
      <c r="K2110" s="182" t="s">
        <v>1510</v>
      </c>
      <c r="L2110" s="187" t="s">
        <v>8713</v>
      </c>
      <c r="M2110" s="187" t="s">
        <v>8713</v>
      </c>
      <c r="N2110" s="182" t="s">
        <v>26</v>
      </c>
      <c r="O2110" s="182" t="s">
        <v>1510</v>
      </c>
      <c r="P2110" s="108"/>
      <c r="Q2110" s="108"/>
      <c r="R2110" s="108"/>
      <c r="S2110" s="107" t="s">
        <v>2710</v>
      </c>
    </row>
    <row r="2111" spans="1:19">
      <c r="A2111" s="103">
        <v>2110</v>
      </c>
      <c r="B2111" s="107" t="s">
        <v>357</v>
      </c>
      <c r="C2111" s="184" t="s">
        <v>358</v>
      </c>
      <c r="D2111" s="89" t="s">
        <v>19</v>
      </c>
      <c r="E2111" s="107" t="s">
        <v>2653</v>
      </c>
      <c r="F2111" s="107" t="s">
        <v>2519</v>
      </c>
      <c r="G2111" s="107">
        <v>2005</v>
      </c>
      <c r="H2111" s="182"/>
      <c r="I2111" s="182"/>
      <c r="J2111" s="107" t="s">
        <v>42</v>
      </c>
      <c r="K2111" s="182" t="s">
        <v>1510</v>
      </c>
      <c r="L2111" s="187" t="s">
        <v>8714</v>
      </c>
      <c r="M2111" s="187" t="s">
        <v>8714</v>
      </c>
      <c r="N2111" s="182" t="s">
        <v>26</v>
      </c>
      <c r="O2111" s="182" t="s">
        <v>1510</v>
      </c>
      <c r="P2111" s="108"/>
      <c r="Q2111" s="108"/>
      <c r="R2111" s="108"/>
      <c r="S2111" s="107" t="s">
        <v>2710</v>
      </c>
    </row>
    <row r="2112" spans="1:19">
      <c r="A2112" s="103">
        <v>2111</v>
      </c>
      <c r="B2112" s="107" t="s">
        <v>357</v>
      </c>
      <c r="C2112" s="184" t="s">
        <v>358</v>
      </c>
      <c r="D2112" s="89" t="s">
        <v>19</v>
      </c>
      <c r="E2112" s="107" t="s">
        <v>2653</v>
      </c>
      <c r="F2112" s="107" t="s">
        <v>2519</v>
      </c>
      <c r="G2112" s="107">
        <v>2005</v>
      </c>
      <c r="H2112" s="182"/>
      <c r="I2112" s="182"/>
      <c r="J2112" s="107" t="s">
        <v>42</v>
      </c>
      <c r="K2112" s="182" t="s">
        <v>1510</v>
      </c>
      <c r="L2112" s="187" t="s">
        <v>8715</v>
      </c>
      <c r="M2112" s="187" t="s">
        <v>8715</v>
      </c>
      <c r="N2112" s="182" t="s">
        <v>26</v>
      </c>
      <c r="O2112" s="182" t="s">
        <v>1510</v>
      </c>
      <c r="P2112" s="108"/>
      <c r="Q2112" s="108"/>
      <c r="R2112" s="108"/>
      <c r="S2112" s="107" t="s">
        <v>2710</v>
      </c>
    </row>
    <row r="2113" spans="1:19">
      <c r="A2113" s="103">
        <v>2112</v>
      </c>
      <c r="B2113" s="107" t="s">
        <v>357</v>
      </c>
      <c r="C2113" s="184" t="s">
        <v>358</v>
      </c>
      <c r="D2113" s="89" t="s">
        <v>19</v>
      </c>
      <c r="E2113" s="107" t="s">
        <v>2653</v>
      </c>
      <c r="F2113" s="107" t="s">
        <v>2519</v>
      </c>
      <c r="G2113" s="107">
        <v>2005</v>
      </c>
      <c r="H2113" s="182"/>
      <c r="I2113" s="182"/>
      <c r="J2113" s="107" t="s">
        <v>42</v>
      </c>
      <c r="K2113" s="182" t="s">
        <v>1510</v>
      </c>
      <c r="L2113" s="187" t="s">
        <v>8716</v>
      </c>
      <c r="M2113" s="187" t="s">
        <v>8716</v>
      </c>
      <c r="N2113" s="182" t="s">
        <v>26</v>
      </c>
      <c r="O2113" s="182" t="s">
        <v>1510</v>
      </c>
      <c r="P2113" s="108"/>
      <c r="Q2113" s="108"/>
      <c r="R2113" s="108"/>
      <c r="S2113" s="107" t="s">
        <v>2710</v>
      </c>
    </row>
    <row r="2114" spans="1:19">
      <c r="A2114" s="103">
        <v>2113</v>
      </c>
      <c r="B2114" s="107" t="s">
        <v>357</v>
      </c>
      <c r="C2114" s="184" t="s">
        <v>358</v>
      </c>
      <c r="D2114" s="89" t="s">
        <v>19</v>
      </c>
      <c r="E2114" s="107" t="s">
        <v>2653</v>
      </c>
      <c r="F2114" s="107" t="s">
        <v>2519</v>
      </c>
      <c r="G2114" s="107">
        <v>2005</v>
      </c>
      <c r="H2114" s="182"/>
      <c r="I2114" s="182"/>
      <c r="J2114" s="107" t="s">
        <v>42</v>
      </c>
      <c r="K2114" s="182" t="s">
        <v>1510</v>
      </c>
      <c r="L2114" s="187" t="s">
        <v>8717</v>
      </c>
      <c r="M2114" s="187" t="s">
        <v>8717</v>
      </c>
      <c r="N2114" s="182" t="s">
        <v>26</v>
      </c>
      <c r="O2114" s="182" t="s">
        <v>1510</v>
      </c>
      <c r="P2114" s="108"/>
      <c r="Q2114" s="108"/>
      <c r="R2114" s="108"/>
      <c r="S2114" s="107" t="s">
        <v>2710</v>
      </c>
    </row>
    <row r="2115" spans="1:19">
      <c r="A2115" s="103">
        <v>2114</v>
      </c>
      <c r="B2115" s="107" t="s">
        <v>357</v>
      </c>
      <c r="C2115" s="184" t="s">
        <v>358</v>
      </c>
      <c r="D2115" s="89" t="s">
        <v>19</v>
      </c>
      <c r="E2115" s="107" t="s">
        <v>8718</v>
      </c>
      <c r="F2115" s="107" t="s">
        <v>2519</v>
      </c>
      <c r="G2115" s="107">
        <v>2006</v>
      </c>
      <c r="H2115" s="182"/>
      <c r="I2115" s="182"/>
      <c r="J2115" s="107" t="s">
        <v>42</v>
      </c>
      <c r="K2115" s="182" t="s">
        <v>1510</v>
      </c>
      <c r="L2115" s="187" t="s">
        <v>8719</v>
      </c>
      <c r="M2115" s="187" t="s">
        <v>8719</v>
      </c>
      <c r="N2115" s="182" t="s">
        <v>26</v>
      </c>
      <c r="O2115" s="182" t="s">
        <v>1510</v>
      </c>
      <c r="P2115" s="108"/>
      <c r="Q2115" s="108"/>
      <c r="R2115" s="108"/>
      <c r="S2115" s="107" t="s">
        <v>2710</v>
      </c>
    </row>
    <row r="2116" spans="1:19">
      <c r="A2116" s="103">
        <v>2115</v>
      </c>
      <c r="B2116" s="107" t="s">
        <v>357</v>
      </c>
      <c r="C2116" s="184" t="s">
        <v>358</v>
      </c>
      <c r="D2116" s="89" t="s">
        <v>19</v>
      </c>
      <c r="E2116" s="107" t="s">
        <v>8718</v>
      </c>
      <c r="F2116" s="107" t="s">
        <v>2519</v>
      </c>
      <c r="G2116" s="107">
        <v>2006</v>
      </c>
      <c r="H2116" s="182"/>
      <c r="I2116" s="182"/>
      <c r="J2116" s="107" t="s">
        <v>42</v>
      </c>
      <c r="K2116" s="182" t="s">
        <v>1510</v>
      </c>
      <c r="L2116" s="187" t="s">
        <v>8720</v>
      </c>
      <c r="M2116" s="187" t="s">
        <v>8720</v>
      </c>
      <c r="N2116" s="182" t="s">
        <v>26</v>
      </c>
      <c r="O2116" s="182" t="s">
        <v>1510</v>
      </c>
      <c r="P2116" s="108"/>
      <c r="Q2116" s="108"/>
      <c r="R2116" s="108"/>
      <c r="S2116" s="107" t="s">
        <v>2710</v>
      </c>
    </row>
    <row r="2117" spans="1:19">
      <c r="A2117" s="103">
        <v>2116</v>
      </c>
      <c r="B2117" s="107" t="s">
        <v>357</v>
      </c>
      <c r="C2117" s="184" t="s">
        <v>358</v>
      </c>
      <c r="D2117" s="89" t="s">
        <v>19</v>
      </c>
      <c r="E2117" s="107" t="s">
        <v>2654</v>
      </c>
      <c r="F2117" s="107" t="s">
        <v>2519</v>
      </c>
      <c r="G2117" s="107">
        <v>2007</v>
      </c>
      <c r="H2117" s="182"/>
      <c r="I2117" s="182"/>
      <c r="J2117" s="107" t="s">
        <v>42</v>
      </c>
      <c r="K2117" s="182" t="s">
        <v>1510</v>
      </c>
      <c r="L2117" s="187" t="s">
        <v>8721</v>
      </c>
      <c r="M2117" s="187" t="s">
        <v>8721</v>
      </c>
      <c r="N2117" s="182" t="s">
        <v>26</v>
      </c>
      <c r="O2117" s="182" t="s">
        <v>1510</v>
      </c>
      <c r="P2117" s="108"/>
      <c r="Q2117" s="108"/>
      <c r="R2117" s="108"/>
      <c r="S2117" s="107" t="s">
        <v>2710</v>
      </c>
    </row>
    <row r="2118" spans="1:19">
      <c r="A2118" s="103">
        <v>2117</v>
      </c>
      <c r="B2118" s="107" t="s">
        <v>357</v>
      </c>
      <c r="C2118" s="184" t="s">
        <v>358</v>
      </c>
      <c r="D2118" s="89" t="s">
        <v>19</v>
      </c>
      <c r="E2118" s="107" t="s">
        <v>2654</v>
      </c>
      <c r="F2118" s="107" t="s">
        <v>2519</v>
      </c>
      <c r="G2118" s="107">
        <v>2007</v>
      </c>
      <c r="H2118" s="182"/>
      <c r="I2118" s="182"/>
      <c r="J2118" s="107" t="s">
        <v>42</v>
      </c>
      <c r="K2118" s="182" t="s">
        <v>1510</v>
      </c>
      <c r="L2118" s="187" t="s">
        <v>8722</v>
      </c>
      <c r="M2118" s="187" t="s">
        <v>8722</v>
      </c>
      <c r="N2118" s="182" t="s">
        <v>26</v>
      </c>
      <c r="O2118" s="182" t="s">
        <v>1510</v>
      </c>
      <c r="P2118" s="108"/>
      <c r="Q2118" s="108"/>
      <c r="R2118" s="108"/>
      <c r="S2118" s="107" t="s">
        <v>2710</v>
      </c>
    </row>
    <row r="2119" spans="1:19">
      <c r="A2119" s="103">
        <v>2118</v>
      </c>
      <c r="B2119" s="107" t="s">
        <v>357</v>
      </c>
      <c r="C2119" s="184" t="s">
        <v>358</v>
      </c>
      <c r="D2119" s="89" t="s">
        <v>19</v>
      </c>
      <c r="E2119" s="107" t="s">
        <v>2654</v>
      </c>
      <c r="F2119" s="107" t="s">
        <v>2519</v>
      </c>
      <c r="G2119" s="107">
        <v>2007</v>
      </c>
      <c r="H2119" s="182"/>
      <c r="I2119" s="182"/>
      <c r="J2119" s="107" t="s">
        <v>42</v>
      </c>
      <c r="K2119" s="182" t="s">
        <v>1510</v>
      </c>
      <c r="L2119" s="187" t="s">
        <v>8723</v>
      </c>
      <c r="M2119" s="187" t="s">
        <v>8723</v>
      </c>
      <c r="N2119" s="182" t="s">
        <v>26</v>
      </c>
      <c r="O2119" s="182" t="s">
        <v>1510</v>
      </c>
      <c r="P2119" s="108"/>
      <c r="Q2119" s="108"/>
      <c r="R2119" s="108"/>
      <c r="S2119" s="107" t="s">
        <v>2710</v>
      </c>
    </row>
    <row r="2120" spans="1:19">
      <c r="A2120" s="103">
        <v>2119</v>
      </c>
      <c r="B2120" s="107" t="s">
        <v>357</v>
      </c>
      <c r="C2120" s="184" t="s">
        <v>358</v>
      </c>
      <c r="D2120" s="89" t="s">
        <v>19</v>
      </c>
      <c r="E2120" s="107" t="s">
        <v>2654</v>
      </c>
      <c r="F2120" s="107" t="s">
        <v>2519</v>
      </c>
      <c r="G2120" s="107">
        <v>2007</v>
      </c>
      <c r="H2120" s="182"/>
      <c r="I2120" s="182"/>
      <c r="J2120" s="107" t="s">
        <v>42</v>
      </c>
      <c r="K2120" s="182" t="s">
        <v>1510</v>
      </c>
      <c r="L2120" s="187" t="s">
        <v>8724</v>
      </c>
      <c r="M2120" s="187" t="s">
        <v>8724</v>
      </c>
      <c r="N2120" s="182" t="s">
        <v>26</v>
      </c>
      <c r="O2120" s="182" t="s">
        <v>1510</v>
      </c>
      <c r="P2120" s="108"/>
      <c r="Q2120" s="108"/>
      <c r="R2120" s="108"/>
      <c r="S2120" s="107" t="s">
        <v>2710</v>
      </c>
    </row>
    <row r="2121" spans="1:19">
      <c r="A2121" s="103">
        <v>2120</v>
      </c>
      <c r="B2121" s="107" t="s">
        <v>357</v>
      </c>
      <c r="C2121" s="184" t="s">
        <v>358</v>
      </c>
      <c r="D2121" s="89" t="s">
        <v>19</v>
      </c>
      <c r="E2121" s="107" t="s">
        <v>2654</v>
      </c>
      <c r="F2121" s="107" t="s">
        <v>2519</v>
      </c>
      <c r="G2121" s="107">
        <v>2007</v>
      </c>
      <c r="H2121" s="182"/>
      <c r="I2121" s="182"/>
      <c r="J2121" s="107" t="s">
        <v>42</v>
      </c>
      <c r="K2121" s="182" t="s">
        <v>1510</v>
      </c>
      <c r="L2121" s="187" t="s">
        <v>8725</v>
      </c>
      <c r="M2121" s="187" t="s">
        <v>8725</v>
      </c>
      <c r="N2121" s="182" t="s">
        <v>26</v>
      </c>
      <c r="O2121" s="182" t="s">
        <v>1510</v>
      </c>
      <c r="P2121" s="108"/>
      <c r="Q2121" s="108"/>
      <c r="R2121" s="108"/>
      <c r="S2121" s="107" t="s">
        <v>2710</v>
      </c>
    </row>
    <row r="2122" spans="1:19">
      <c r="A2122" s="103">
        <v>2121</v>
      </c>
      <c r="B2122" s="107" t="s">
        <v>357</v>
      </c>
      <c r="C2122" s="184" t="s">
        <v>358</v>
      </c>
      <c r="D2122" s="89" t="s">
        <v>19</v>
      </c>
      <c r="E2122" s="107" t="s">
        <v>2654</v>
      </c>
      <c r="F2122" s="107" t="s">
        <v>2519</v>
      </c>
      <c r="G2122" s="107">
        <v>2007</v>
      </c>
      <c r="H2122" s="182"/>
      <c r="I2122" s="182"/>
      <c r="J2122" s="107" t="s">
        <v>42</v>
      </c>
      <c r="K2122" s="182" t="s">
        <v>1510</v>
      </c>
      <c r="L2122" s="187" t="s">
        <v>8726</v>
      </c>
      <c r="M2122" s="187" t="s">
        <v>8726</v>
      </c>
      <c r="N2122" s="182" t="s">
        <v>26</v>
      </c>
      <c r="O2122" s="182" t="s">
        <v>1510</v>
      </c>
      <c r="P2122" s="108"/>
      <c r="Q2122" s="108"/>
      <c r="R2122" s="108"/>
      <c r="S2122" s="107" t="s">
        <v>2710</v>
      </c>
    </row>
    <row r="2123" spans="1:19">
      <c r="A2123" s="103">
        <v>2122</v>
      </c>
      <c r="B2123" s="107" t="s">
        <v>357</v>
      </c>
      <c r="C2123" s="184" t="s">
        <v>358</v>
      </c>
      <c r="D2123" s="89" t="s">
        <v>19</v>
      </c>
      <c r="E2123" s="107" t="s">
        <v>2654</v>
      </c>
      <c r="F2123" s="107" t="s">
        <v>2519</v>
      </c>
      <c r="G2123" s="107">
        <v>2007</v>
      </c>
      <c r="H2123" s="182"/>
      <c r="I2123" s="182"/>
      <c r="J2123" s="107" t="s">
        <v>42</v>
      </c>
      <c r="K2123" s="182" t="s">
        <v>1510</v>
      </c>
      <c r="L2123" s="187" t="s">
        <v>8727</v>
      </c>
      <c r="M2123" s="187" t="s">
        <v>8727</v>
      </c>
      <c r="N2123" s="182" t="s">
        <v>26</v>
      </c>
      <c r="O2123" s="182" t="s">
        <v>1510</v>
      </c>
      <c r="P2123" s="108"/>
      <c r="Q2123" s="108"/>
      <c r="R2123" s="108"/>
      <c r="S2123" s="107" t="s">
        <v>2710</v>
      </c>
    </row>
    <row r="2124" spans="1:19">
      <c r="A2124" s="103">
        <v>2123</v>
      </c>
      <c r="B2124" s="107" t="s">
        <v>357</v>
      </c>
      <c r="C2124" s="184" t="s">
        <v>358</v>
      </c>
      <c r="D2124" s="89" t="s">
        <v>19</v>
      </c>
      <c r="E2124" s="107" t="s">
        <v>2654</v>
      </c>
      <c r="F2124" s="107" t="s">
        <v>2519</v>
      </c>
      <c r="G2124" s="107">
        <v>2007</v>
      </c>
      <c r="H2124" s="182"/>
      <c r="I2124" s="182"/>
      <c r="J2124" s="107" t="s">
        <v>42</v>
      </c>
      <c r="K2124" s="182" t="s">
        <v>1510</v>
      </c>
      <c r="L2124" s="187" t="s">
        <v>8728</v>
      </c>
      <c r="M2124" s="187" t="s">
        <v>8728</v>
      </c>
      <c r="N2124" s="182" t="s">
        <v>26</v>
      </c>
      <c r="O2124" s="182" t="s">
        <v>1510</v>
      </c>
      <c r="P2124" s="108"/>
      <c r="Q2124" s="108"/>
      <c r="R2124" s="108"/>
      <c r="S2124" s="107" t="s">
        <v>2710</v>
      </c>
    </row>
    <row r="2125" spans="1:19">
      <c r="A2125" s="103">
        <v>2124</v>
      </c>
      <c r="B2125" s="107" t="s">
        <v>357</v>
      </c>
      <c r="C2125" s="184" t="s">
        <v>358</v>
      </c>
      <c r="D2125" s="89" t="s">
        <v>19</v>
      </c>
      <c r="E2125" s="107" t="s">
        <v>2654</v>
      </c>
      <c r="F2125" s="107" t="s">
        <v>2519</v>
      </c>
      <c r="G2125" s="107">
        <v>2007</v>
      </c>
      <c r="H2125" s="182"/>
      <c r="I2125" s="182"/>
      <c r="J2125" s="107" t="s">
        <v>42</v>
      </c>
      <c r="K2125" s="182" t="s">
        <v>1510</v>
      </c>
      <c r="L2125" s="187" t="s">
        <v>8729</v>
      </c>
      <c r="M2125" s="187" t="s">
        <v>8729</v>
      </c>
      <c r="N2125" s="182" t="s">
        <v>26</v>
      </c>
      <c r="O2125" s="182" t="s">
        <v>1510</v>
      </c>
      <c r="P2125" s="108"/>
      <c r="Q2125" s="108"/>
      <c r="R2125" s="108"/>
      <c r="S2125" s="107" t="s">
        <v>2710</v>
      </c>
    </row>
    <row r="2126" spans="1:19">
      <c r="A2126" s="103">
        <v>2125</v>
      </c>
      <c r="B2126" s="107" t="s">
        <v>357</v>
      </c>
      <c r="C2126" s="184" t="s">
        <v>358</v>
      </c>
      <c r="D2126" s="89" t="s">
        <v>19</v>
      </c>
      <c r="E2126" s="107" t="s">
        <v>2654</v>
      </c>
      <c r="F2126" s="107" t="s">
        <v>2519</v>
      </c>
      <c r="G2126" s="107">
        <v>2007</v>
      </c>
      <c r="H2126" s="182"/>
      <c r="I2126" s="182"/>
      <c r="J2126" s="107" t="s">
        <v>42</v>
      </c>
      <c r="K2126" s="182" t="s">
        <v>1510</v>
      </c>
      <c r="L2126" s="187" t="s">
        <v>8730</v>
      </c>
      <c r="M2126" s="187" t="s">
        <v>8730</v>
      </c>
      <c r="N2126" s="182" t="s">
        <v>26</v>
      </c>
      <c r="O2126" s="182" t="s">
        <v>1510</v>
      </c>
      <c r="P2126" s="108"/>
      <c r="Q2126" s="108"/>
      <c r="R2126" s="108"/>
      <c r="S2126" s="107" t="s">
        <v>2710</v>
      </c>
    </row>
    <row r="2127" spans="1:19">
      <c r="A2127" s="103">
        <v>2126</v>
      </c>
      <c r="B2127" s="107" t="s">
        <v>357</v>
      </c>
      <c r="C2127" s="184" t="s">
        <v>358</v>
      </c>
      <c r="D2127" s="89" t="s">
        <v>19</v>
      </c>
      <c r="E2127" s="107" t="s">
        <v>2654</v>
      </c>
      <c r="F2127" s="107" t="s">
        <v>2519</v>
      </c>
      <c r="G2127" s="107">
        <v>2007</v>
      </c>
      <c r="H2127" s="182"/>
      <c r="I2127" s="182"/>
      <c r="J2127" s="107" t="s">
        <v>42</v>
      </c>
      <c r="K2127" s="182" t="s">
        <v>1510</v>
      </c>
      <c r="L2127" s="187" t="s">
        <v>8731</v>
      </c>
      <c r="M2127" s="187" t="s">
        <v>8731</v>
      </c>
      <c r="N2127" s="182" t="s">
        <v>26</v>
      </c>
      <c r="O2127" s="182" t="s">
        <v>1510</v>
      </c>
      <c r="P2127" s="108"/>
      <c r="Q2127" s="108"/>
      <c r="R2127" s="108"/>
      <c r="S2127" s="107" t="s">
        <v>2710</v>
      </c>
    </row>
    <row r="2128" spans="1:19">
      <c r="A2128" s="103">
        <v>2127</v>
      </c>
      <c r="B2128" s="107" t="s">
        <v>357</v>
      </c>
      <c r="C2128" s="184" t="s">
        <v>358</v>
      </c>
      <c r="D2128" s="89" t="s">
        <v>19</v>
      </c>
      <c r="E2128" s="107" t="s">
        <v>2655</v>
      </c>
      <c r="F2128" s="107" t="s">
        <v>2519</v>
      </c>
      <c r="G2128" s="107">
        <v>2007</v>
      </c>
      <c r="H2128" s="182"/>
      <c r="I2128" s="182"/>
      <c r="J2128" s="107" t="s">
        <v>42</v>
      </c>
      <c r="K2128" s="182" t="s">
        <v>1510</v>
      </c>
      <c r="L2128" s="187" t="s">
        <v>8732</v>
      </c>
      <c r="M2128" s="187" t="s">
        <v>8732</v>
      </c>
      <c r="N2128" s="182" t="s">
        <v>26</v>
      </c>
      <c r="O2128" s="182" t="s">
        <v>1510</v>
      </c>
      <c r="P2128" s="108"/>
      <c r="Q2128" s="108"/>
      <c r="R2128" s="108"/>
      <c r="S2128" s="107" t="s">
        <v>2710</v>
      </c>
    </row>
    <row r="2129" spans="1:19">
      <c r="A2129" s="103">
        <v>2128</v>
      </c>
      <c r="B2129" s="107" t="s">
        <v>357</v>
      </c>
      <c r="C2129" s="184" t="s">
        <v>358</v>
      </c>
      <c r="D2129" s="89" t="s">
        <v>19</v>
      </c>
      <c r="E2129" s="107" t="s">
        <v>2655</v>
      </c>
      <c r="F2129" s="107" t="s">
        <v>2519</v>
      </c>
      <c r="G2129" s="107">
        <v>2007</v>
      </c>
      <c r="H2129" s="182"/>
      <c r="I2129" s="182"/>
      <c r="J2129" s="107" t="s">
        <v>42</v>
      </c>
      <c r="K2129" s="182" t="s">
        <v>1510</v>
      </c>
      <c r="L2129" s="187" t="s">
        <v>8733</v>
      </c>
      <c r="M2129" s="187" t="s">
        <v>8733</v>
      </c>
      <c r="N2129" s="182" t="s">
        <v>26</v>
      </c>
      <c r="O2129" s="182" t="s">
        <v>1510</v>
      </c>
      <c r="P2129" s="108"/>
      <c r="Q2129" s="108"/>
      <c r="R2129" s="108"/>
      <c r="S2129" s="107" t="s">
        <v>2710</v>
      </c>
    </row>
    <row r="2130" spans="1:19">
      <c r="A2130" s="103">
        <v>2129</v>
      </c>
      <c r="B2130" s="107" t="s">
        <v>357</v>
      </c>
      <c r="C2130" s="184" t="s">
        <v>358</v>
      </c>
      <c r="D2130" s="89" t="s">
        <v>19</v>
      </c>
      <c r="E2130" s="107" t="s">
        <v>2655</v>
      </c>
      <c r="F2130" s="107" t="s">
        <v>2519</v>
      </c>
      <c r="G2130" s="107">
        <v>2005</v>
      </c>
      <c r="H2130" s="182"/>
      <c r="I2130" s="182"/>
      <c r="J2130" s="107" t="s">
        <v>42</v>
      </c>
      <c r="K2130" s="182" t="s">
        <v>1510</v>
      </c>
      <c r="L2130" s="187" t="s">
        <v>8734</v>
      </c>
      <c r="M2130" s="187" t="s">
        <v>8734</v>
      </c>
      <c r="N2130" s="182" t="s">
        <v>26</v>
      </c>
      <c r="O2130" s="182" t="s">
        <v>1510</v>
      </c>
      <c r="P2130" s="108"/>
      <c r="Q2130" s="108"/>
      <c r="R2130" s="108"/>
      <c r="S2130" s="107" t="s">
        <v>2710</v>
      </c>
    </row>
    <row r="2131" spans="1:19">
      <c r="A2131" s="103">
        <v>2130</v>
      </c>
      <c r="B2131" s="107" t="s">
        <v>357</v>
      </c>
      <c r="C2131" s="184" t="s">
        <v>358</v>
      </c>
      <c r="D2131" s="89" t="s">
        <v>19</v>
      </c>
      <c r="E2131" s="107" t="s">
        <v>2656</v>
      </c>
      <c r="F2131" s="107" t="s">
        <v>2519</v>
      </c>
      <c r="G2131" s="107">
        <v>2006</v>
      </c>
      <c r="H2131" s="182"/>
      <c r="I2131" s="182"/>
      <c r="J2131" s="107" t="s">
        <v>42</v>
      </c>
      <c r="K2131" s="182" t="s">
        <v>1510</v>
      </c>
      <c r="L2131" s="187" t="s">
        <v>8735</v>
      </c>
      <c r="M2131" s="187" t="s">
        <v>8735</v>
      </c>
      <c r="N2131" s="182" t="s">
        <v>26</v>
      </c>
      <c r="O2131" s="182" t="s">
        <v>1510</v>
      </c>
      <c r="P2131" s="108"/>
      <c r="Q2131" s="108"/>
      <c r="R2131" s="108"/>
      <c r="S2131" s="107" t="s">
        <v>2710</v>
      </c>
    </row>
    <row r="2132" spans="1:19">
      <c r="A2132" s="103">
        <v>2131</v>
      </c>
      <c r="B2132" s="107" t="s">
        <v>357</v>
      </c>
      <c r="C2132" s="184" t="s">
        <v>358</v>
      </c>
      <c r="D2132" s="89" t="s">
        <v>19</v>
      </c>
      <c r="E2132" s="107" t="s">
        <v>2656</v>
      </c>
      <c r="F2132" s="107" t="s">
        <v>2519</v>
      </c>
      <c r="G2132" s="107">
        <v>2006</v>
      </c>
      <c r="H2132" s="182"/>
      <c r="I2132" s="182"/>
      <c r="J2132" s="107" t="s">
        <v>42</v>
      </c>
      <c r="K2132" s="182" t="s">
        <v>1510</v>
      </c>
      <c r="L2132" s="187" t="s">
        <v>8736</v>
      </c>
      <c r="M2132" s="187" t="s">
        <v>8736</v>
      </c>
      <c r="N2132" s="182" t="s">
        <v>26</v>
      </c>
      <c r="O2132" s="182" t="s">
        <v>1510</v>
      </c>
      <c r="P2132" s="108"/>
      <c r="Q2132" s="108"/>
      <c r="R2132" s="108"/>
      <c r="S2132" s="107" t="s">
        <v>2710</v>
      </c>
    </row>
    <row r="2133" spans="1:19">
      <c r="A2133" s="103">
        <v>2132</v>
      </c>
      <c r="B2133" s="107" t="s">
        <v>357</v>
      </c>
      <c r="C2133" s="184" t="s">
        <v>358</v>
      </c>
      <c r="D2133" s="89" t="s">
        <v>19</v>
      </c>
      <c r="E2133" s="107" t="s">
        <v>2656</v>
      </c>
      <c r="F2133" s="107" t="s">
        <v>2519</v>
      </c>
      <c r="G2133" s="107">
        <v>2005</v>
      </c>
      <c r="H2133" s="182"/>
      <c r="I2133" s="182"/>
      <c r="J2133" s="107" t="s">
        <v>42</v>
      </c>
      <c r="K2133" s="182" t="s">
        <v>1510</v>
      </c>
      <c r="L2133" s="187" t="s">
        <v>8737</v>
      </c>
      <c r="M2133" s="187" t="s">
        <v>8737</v>
      </c>
      <c r="N2133" s="182" t="s">
        <v>26</v>
      </c>
      <c r="O2133" s="182" t="s">
        <v>1510</v>
      </c>
      <c r="P2133" s="108"/>
      <c r="Q2133" s="108"/>
      <c r="R2133" s="108"/>
      <c r="S2133" s="107" t="s">
        <v>2710</v>
      </c>
    </row>
    <row r="2134" spans="1:19">
      <c r="A2134" s="103">
        <v>2133</v>
      </c>
      <c r="B2134" s="107" t="s">
        <v>357</v>
      </c>
      <c r="C2134" s="184" t="s">
        <v>358</v>
      </c>
      <c r="D2134" s="89" t="s">
        <v>19</v>
      </c>
      <c r="E2134" s="107" t="s">
        <v>2656</v>
      </c>
      <c r="F2134" s="107" t="s">
        <v>2519</v>
      </c>
      <c r="G2134" s="107">
        <v>2005</v>
      </c>
      <c r="H2134" s="182"/>
      <c r="I2134" s="182"/>
      <c r="J2134" s="107" t="s">
        <v>42</v>
      </c>
      <c r="K2134" s="182" t="s">
        <v>1510</v>
      </c>
      <c r="L2134" s="187" t="s">
        <v>8738</v>
      </c>
      <c r="M2134" s="187" t="s">
        <v>8738</v>
      </c>
      <c r="N2134" s="182" t="s">
        <v>26</v>
      </c>
      <c r="O2134" s="182" t="s">
        <v>1510</v>
      </c>
      <c r="P2134" s="108"/>
      <c r="Q2134" s="108"/>
      <c r="R2134" s="108"/>
      <c r="S2134" s="107" t="s">
        <v>2710</v>
      </c>
    </row>
    <row r="2135" spans="1:19">
      <c r="A2135" s="103">
        <v>2134</v>
      </c>
      <c r="B2135" s="107" t="s">
        <v>357</v>
      </c>
      <c r="C2135" s="184" t="s">
        <v>358</v>
      </c>
      <c r="D2135" s="89" t="s">
        <v>19</v>
      </c>
      <c r="E2135" s="107" t="s">
        <v>2657</v>
      </c>
      <c r="F2135" s="107" t="s">
        <v>2519</v>
      </c>
      <c r="G2135" s="107">
        <v>2006</v>
      </c>
      <c r="H2135" s="182"/>
      <c r="I2135" s="182"/>
      <c r="J2135" s="107" t="s">
        <v>42</v>
      </c>
      <c r="K2135" s="182" t="s">
        <v>1510</v>
      </c>
      <c r="L2135" s="187" t="s">
        <v>8739</v>
      </c>
      <c r="M2135" s="187" t="s">
        <v>8739</v>
      </c>
      <c r="N2135" s="182" t="s">
        <v>26</v>
      </c>
      <c r="O2135" s="182" t="s">
        <v>1510</v>
      </c>
      <c r="P2135" s="108"/>
      <c r="Q2135" s="108"/>
      <c r="R2135" s="108"/>
      <c r="S2135" s="107" t="s">
        <v>2710</v>
      </c>
    </row>
    <row r="2136" spans="1:19">
      <c r="A2136" s="103">
        <v>2135</v>
      </c>
      <c r="B2136" s="107" t="s">
        <v>357</v>
      </c>
      <c r="C2136" s="184" t="s">
        <v>358</v>
      </c>
      <c r="D2136" s="89" t="s">
        <v>19</v>
      </c>
      <c r="E2136" s="107" t="s">
        <v>2657</v>
      </c>
      <c r="F2136" s="107" t="s">
        <v>2519</v>
      </c>
      <c r="G2136" s="107">
        <v>2005</v>
      </c>
      <c r="H2136" s="182"/>
      <c r="I2136" s="182"/>
      <c r="J2136" s="107" t="s">
        <v>42</v>
      </c>
      <c r="K2136" s="182" t="s">
        <v>1510</v>
      </c>
      <c r="L2136" s="187" t="s">
        <v>8740</v>
      </c>
      <c r="M2136" s="187" t="s">
        <v>8740</v>
      </c>
      <c r="N2136" s="182" t="s">
        <v>26</v>
      </c>
      <c r="O2136" s="182" t="s">
        <v>1510</v>
      </c>
      <c r="P2136" s="108"/>
      <c r="Q2136" s="108"/>
      <c r="R2136" s="108"/>
      <c r="S2136" s="107" t="s">
        <v>2710</v>
      </c>
    </row>
    <row r="2137" spans="1:19">
      <c r="A2137" s="103">
        <v>2136</v>
      </c>
      <c r="B2137" s="107" t="s">
        <v>357</v>
      </c>
      <c r="C2137" s="184" t="s">
        <v>358</v>
      </c>
      <c r="D2137" s="89" t="s">
        <v>19</v>
      </c>
      <c r="E2137" s="107" t="s">
        <v>8741</v>
      </c>
      <c r="F2137" s="107" t="s">
        <v>2519</v>
      </c>
      <c r="G2137" s="107">
        <v>2007</v>
      </c>
      <c r="H2137" s="182"/>
      <c r="I2137" s="182"/>
      <c r="J2137" s="107" t="s">
        <v>42</v>
      </c>
      <c r="K2137" s="182" t="s">
        <v>1510</v>
      </c>
      <c r="L2137" s="187" t="s">
        <v>8742</v>
      </c>
      <c r="M2137" s="187" t="s">
        <v>8742</v>
      </c>
      <c r="N2137" s="182" t="s">
        <v>26</v>
      </c>
      <c r="O2137" s="182" t="s">
        <v>1510</v>
      </c>
      <c r="P2137" s="108"/>
      <c r="Q2137" s="108"/>
      <c r="R2137" s="108"/>
      <c r="S2137" s="107" t="s">
        <v>2710</v>
      </c>
    </row>
    <row r="2138" spans="1:19">
      <c r="A2138" s="103">
        <v>2137</v>
      </c>
      <c r="B2138" s="107" t="s">
        <v>357</v>
      </c>
      <c r="C2138" s="184" t="s">
        <v>358</v>
      </c>
      <c r="D2138" s="89" t="s">
        <v>19</v>
      </c>
      <c r="E2138" s="107" t="s">
        <v>8741</v>
      </c>
      <c r="F2138" s="107" t="s">
        <v>2519</v>
      </c>
      <c r="G2138" s="107">
        <v>2007</v>
      </c>
      <c r="H2138" s="182"/>
      <c r="I2138" s="182"/>
      <c r="J2138" s="107" t="s">
        <v>42</v>
      </c>
      <c r="K2138" s="182" t="s">
        <v>1510</v>
      </c>
      <c r="L2138" s="187" t="s">
        <v>8743</v>
      </c>
      <c r="M2138" s="187" t="s">
        <v>8743</v>
      </c>
      <c r="N2138" s="182" t="s">
        <v>26</v>
      </c>
      <c r="O2138" s="182" t="s">
        <v>1510</v>
      </c>
      <c r="P2138" s="108"/>
      <c r="Q2138" s="108"/>
      <c r="R2138" s="108"/>
      <c r="S2138" s="107" t="s">
        <v>2710</v>
      </c>
    </row>
    <row r="2139" spans="1:19">
      <c r="A2139" s="103">
        <v>2138</v>
      </c>
      <c r="B2139" s="107" t="s">
        <v>357</v>
      </c>
      <c r="C2139" s="184" t="s">
        <v>358</v>
      </c>
      <c r="D2139" s="89" t="s">
        <v>19</v>
      </c>
      <c r="E2139" s="107" t="s">
        <v>8741</v>
      </c>
      <c r="F2139" s="107" t="s">
        <v>2519</v>
      </c>
      <c r="G2139" s="107">
        <v>2005</v>
      </c>
      <c r="H2139" s="182"/>
      <c r="I2139" s="182"/>
      <c r="J2139" s="107" t="s">
        <v>42</v>
      </c>
      <c r="K2139" s="182" t="s">
        <v>1510</v>
      </c>
      <c r="L2139" s="187" t="s">
        <v>8744</v>
      </c>
      <c r="M2139" s="187" t="s">
        <v>8744</v>
      </c>
      <c r="N2139" s="182" t="s">
        <v>26</v>
      </c>
      <c r="O2139" s="182" t="s">
        <v>1510</v>
      </c>
      <c r="P2139" s="108"/>
      <c r="Q2139" s="108"/>
      <c r="R2139" s="108"/>
      <c r="S2139" s="107" t="s">
        <v>2710</v>
      </c>
    </row>
    <row r="2140" spans="1:19">
      <c r="A2140" s="103">
        <v>2139</v>
      </c>
      <c r="B2140" s="107" t="s">
        <v>357</v>
      </c>
      <c r="C2140" s="184" t="s">
        <v>358</v>
      </c>
      <c r="D2140" s="89" t="s">
        <v>19</v>
      </c>
      <c r="E2140" s="107" t="s">
        <v>8745</v>
      </c>
      <c r="F2140" s="107" t="s">
        <v>2519</v>
      </c>
      <c r="G2140" s="107">
        <v>2006</v>
      </c>
      <c r="H2140" s="182"/>
      <c r="I2140" s="182"/>
      <c r="J2140" s="107" t="s">
        <v>42</v>
      </c>
      <c r="K2140" s="182" t="s">
        <v>1510</v>
      </c>
      <c r="L2140" s="187" t="s">
        <v>8746</v>
      </c>
      <c r="M2140" s="187" t="s">
        <v>8746</v>
      </c>
      <c r="N2140" s="182" t="s">
        <v>26</v>
      </c>
      <c r="O2140" s="182" t="s">
        <v>1510</v>
      </c>
      <c r="P2140" s="108"/>
      <c r="Q2140" s="108"/>
      <c r="R2140" s="108"/>
      <c r="S2140" s="107" t="s">
        <v>2710</v>
      </c>
    </row>
    <row r="2141" spans="1:19">
      <c r="A2141" s="103">
        <v>2140</v>
      </c>
      <c r="B2141" s="107" t="s">
        <v>357</v>
      </c>
      <c r="C2141" s="184" t="s">
        <v>358</v>
      </c>
      <c r="D2141" s="89" t="s">
        <v>19</v>
      </c>
      <c r="E2141" s="107" t="s">
        <v>8745</v>
      </c>
      <c r="F2141" s="107" t="s">
        <v>2519</v>
      </c>
      <c r="G2141" s="107">
        <v>2006</v>
      </c>
      <c r="H2141" s="182"/>
      <c r="I2141" s="182"/>
      <c r="J2141" s="107" t="s">
        <v>42</v>
      </c>
      <c r="K2141" s="182" t="s">
        <v>1510</v>
      </c>
      <c r="L2141" s="187" t="s">
        <v>8747</v>
      </c>
      <c r="M2141" s="187" t="s">
        <v>8747</v>
      </c>
      <c r="N2141" s="182" t="s">
        <v>26</v>
      </c>
      <c r="O2141" s="182" t="s">
        <v>1510</v>
      </c>
      <c r="P2141" s="108"/>
      <c r="Q2141" s="108"/>
      <c r="R2141" s="108"/>
      <c r="S2141" s="107" t="s">
        <v>2710</v>
      </c>
    </row>
    <row r="2142" spans="1:19">
      <c r="A2142" s="103">
        <v>2141</v>
      </c>
      <c r="B2142" s="107" t="s">
        <v>357</v>
      </c>
      <c r="C2142" s="184" t="s">
        <v>358</v>
      </c>
      <c r="D2142" s="89" t="s">
        <v>19</v>
      </c>
      <c r="E2142" s="107" t="s">
        <v>8745</v>
      </c>
      <c r="F2142" s="107" t="s">
        <v>2519</v>
      </c>
      <c r="G2142" s="107">
        <v>2005</v>
      </c>
      <c r="H2142" s="182"/>
      <c r="I2142" s="182"/>
      <c r="J2142" s="107" t="s">
        <v>42</v>
      </c>
      <c r="K2142" s="182" t="s">
        <v>1510</v>
      </c>
      <c r="L2142" s="187" t="s">
        <v>8748</v>
      </c>
      <c r="M2142" s="187" t="s">
        <v>8748</v>
      </c>
      <c r="N2142" s="182" t="s">
        <v>26</v>
      </c>
      <c r="O2142" s="182" t="s">
        <v>1510</v>
      </c>
      <c r="P2142" s="108"/>
      <c r="Q2142" s="108"/>
      <c r="R2142" s="108"/>
      <c r="S2142" s="107" t="s">
        <v>2710</v>
      </c>
    </row>
    <row r="2143" spans="1:19">
      <c r="A2143" s="103">
        <v>2142</v>
      </c>
      <c r="B2143" s="107" t="s">
        <v>357</v>
      </c>
      <c r="C2143" s="184" t="s">
        <v>358</v>
      </c>
      <c r="D2143" s="89" t="s">
        <v>19</v>
      </c>
      <c r="E2143" s="107" t="s">
        <v>8749</v>
      </c>
      <c r="F2143" s="107" t="s">
        <v>2519</v>
      </c>
      <c r="G2143" s="107">
        <v>2005</v>
      </c>
      <c r="H2143" s="182"/>
      <c r="I2143" s="182"/>
      <c r="J2143" s="107" t="s">
        <v>42</v>
      </c>
      <c r="K2143" s="182" t="s">
        <v>1510</v>
      </c>
      <c r="L2143" s="187" t="s">
        <v>8750</v>
      </c>
      <c r="M2143" s="187" t="s">
        <v>8750</v>
      </c>
      <c r="N2143" s="182" t="s">
        <v>26</v>
      </c>
      <c r="O2143" s="182" t="s">
        <v>1510</v>
      </c>
      <c r="P2143" s="108"/>
      <c r="Q2143" s="108"/>
      <c r="R2143" s="108"/>
      <c r="S2143" s="107" t="s">
        <v>2710</v>
      </c>
    </row>
    <row r="2144" spans="1:19">
      <c r="A2144" s="103">
        <v>2143</v>
      </c>
      <c r="B2144" s="107" t="s">
        <v>357</v>
      </c>
      <c r="C2144" s="184" t="s">
        <v>358</v>
      </c>
      <c r="D2144" s="89" t="s">
        <v>19</v>
      </c>
      <c r="E2144" s="107" t="s">
        <v>2658</v>
      </c>
      <c r="F2144" s="107" t="s">
        <v>2519</v>
      </c>
      <c r="G2144" s="107">
        <v>2006</v>
      </c>
      <c r="H2144" s="182"/>
      <c r="I2144" s="182"/>
      <c r="J2144" s="107" t="s">
        <v>42</v>
      </c>
      <c r="K2144" s="182" t="s">
        <v>1510</v>
      </c>
      <c r="L2144" s="187" t="s">
        <v>8751</v>
      </c>
      <c r="M2144" s="187" t="s">
        <v>8751</v>
      </c>
      <c r="N2144" s="182" t="s">
        <v>26</v>
      </c>
      <c r="O2144" s="182" t="s">
        <v>1510</v>
      </c>
      <c r="P2144" s="108"/>
      <c r="Q2144" s="108"/>
      <c r="R2144" s="108"/>
      <c r="S2144" s="107" t="s">
        <v>2710</v>
      </c>
    </row>
    <row r="2145" spans="1:19">
      <c r="A2145" s="103">
        <v>2144</v>
      </c>
      <c r="B2145" s="107" t="s">
        <v>357</v>
      </c>
      <c r="C2145" s="184" t="s">
        <v>358</v>
      </c>
      <c r="D2145" s="89" t="s">
        <v>19</v>
      </c>
      <c r="E2145" s="107" t="s">
        <v>2659</v>
      </c>
      <c r="F2145" s="107" t="s">
        <v>2519</v>
      </c>
      <c r="G2145" s="107">
        <v>2006</v>
      </c>
      <c r="H2145" s="182"/>
      <c r="I2145" s="182"/>
      <c r="J2145" s="107" t="s">
        <v>42</v>
      </c>
      <c r="K2145" s="182" t="s">
        <v>1510</v>
      </c>
      <c r="L2145" s="187" t="s">
        <v>8752</v>
      </c>
      <c r="M2145" s="187" t="s">
        <v>8752</v>
      </c>
      <c r="N2145" s="182" t="s">
        <v>26</v>
      </c>
      <c r="O2145" s="182" t="s">
        <v>1510</v>
      </c>
      <c r="P2145" s="108"/>
      <c r="Q2145" s="108"/>
      <c r="R2145" s="108"/>
      <c r="S2145" s="107" t="s">
        <v>2710</v>
      </c>
    </row>
    <row r="2146" spans="1:19">
      <c r="A2146" s="103">
        <v>2145</v>
      </c>
      <c r="B2146" s="107" t="s">
        <v>357</v>
      </c>
      <c r="C2146" s="184" t="s">
        <v>358</v>
      </c>
      <c r="D2146" s="89" t="s">
        <v>19</v>
      </c>
      <c r="E2146" s="107" t="s">
        <v>2659</v>
      </c>
      <c r="F2146" s="107" t="s">
        <v>2519</v>
      </c>
      <c r="G2146" s="107">
        <v>2006</v>
      </c>
      <c r="H2146" s="182"/>
      <c r="I2146" s="182"/>
      <c r="J2146" s="107" t="s">
        <v>42</v>
      </c>
      <c r="K2146" s="182" t="s">
        <v>1510</v>
      </c>
      <c r="L2146" s="187" t="s">
        <v>8753</v>
      </c>
      <c r="M2146" s="187" t="s">
        <v>8753</v>
      </c>
      <c r="N2146" s="182" t="s">
        <v>26</v>
      </c>
      <c r="O2146" s="182" t="s">
        <v>1510</v>
      </c>
      <c r="P2146" s="108"/>
      <c r="Q2146" s="108"/>
      <c r="R2146" s="108"/>
      <c r="S2146" s="107" t="s">
        <v>2710</v>
      </c>
    </row>
    <row r="2147" spans="1:19">
      <c r="A2147" s="103">
        <v>2146</v>
      </c>
      <c r="B2147" s="107" t="s">
        <v>357</v>
      </c>
      <c r="C2147" s="184" t="s">
        <v>358</v>
      </c>
      <c r="D2147" s="89" t="s">
        <v>19</v>
      </c>
      <c r="E2147" s="107" t="s">
        <v>2659</v>
      </c>
      <c r="F2147" s="107" t="s">
        <v>2519</v>
      </c>
      <c r="G2147" s="107">
        <v>2007</v>
      </c>
      <c r="H2147" s="182"/>
      <c r="I2147" s="182"/>
      <c r="J2147" s="107" t="s">
        <v>42</v>
      </c>
      <c r="K2147" s="182" t="s">
        <v>1510</v>
      </c>
      <c r="L2147" s="187" t="s">
        <v>8754</v>
      </c>
      <c r="M2147" s="187" t="s">
        <v>8754</v>
      </c>
      <c r="N2147" s="182" t="s">
        <v>26</v>
      </c>
      <c r="O2147" s="182" t="s">
        <v>1510</v>
      </c>
      <c r="P2147" s="108"/>
      <c r="Q2147" s="108"/>
      <c r="R2147" s="108"/>
      <c r="S2147" s="107" t="s">
        <v>2710</v>
      </c>
    </row>
    <row r="2148" spans="1:19">
      <c r="A2148" s="103">
        <v>2147</v>
      </c>
      <c r="B2148" s="107" t="s">
        <v>357</v>
      </c>
      <c r="C2148" s="184" t="s">
        <v>358</v>
      </c>
      <c r="D2148" s="89" t="s">
        <v>19</v>
      </c>
      <c r="E2148" s="107" t="s">
        <v>2659</v>
      </c>
      <c r="F2148" s="107" t="s">
        <v>2519</v>
      </c>
      <c r="G2148" s="107">
        <v>2007</v>
      </c>
      <c r="H2148" s="182"/>
      <c r="I2148" s="182"/>
      <c r="J2148" s="107" t="s">
        <v>42</v>
      </c>
      <c r="K2148" s="182" t="s">
        <v>1510</v>
      </c>
      <c r="L2148" s="187" t="s">
        <v>8755</v>
      </c>
      <c r="M2148" s="187" t="s">
        <v>8755</v>
      </c>
      <c r="N2148" s="182" t="s">
        <v>26</v>
      </c>
      <c r="O2148" s="182" t="s">
        <v>1510</v>
      </c>
      <c r="P2148" s="108"/>
      <c r="Q2148" s="108"/>
      <c r="R2148" s="108"/>
      <c r="S2148" s="107" t="s">
        <v>2710</v>
      </c>
    </row>
    <row r="2149" spans="1:19">
      <c r="A2149" s="103">
        <v>2148</v>
      </c>
      <c r="B2149" s="107" t="s">
        <v>357</v>
      </c>
      <c r="C2149" s="184" t="s">
        <v>358</v>
      </c>
      <c r="D2149" s="89" t="s">
        <v>19</v>
      </c>
      <c r="E2149" s="107" t="s">
        <v>2661</v>
      </c>
      <c r="F2149" s="107" t="s">
        <v>2519</v>
      </c>
      <c r="G2149" s="107">
        <v>2006</v>
      </c>
      <c r="H2149" s="182"/>
      <c r="I2149" s="182"/>
      <c r="J2149" s="107" t="s">
        <v>42</v>
      </c>
      <c r="K2149" s="182" t="s">
        <v>1510</v>
      </c>
      <c r="L2149" s="187" t="s">
        <v>8756</v>
      </c>
      <c r="M2149" s="187" t="s">
        <v>8756</v>
      </c>
      <c r="N2149" s="182" t="s">
        <v>26</v>
      </c>
      <c r="O2149" s="182" t="s">
        <v>1510</v>
      </c>
      <c r="P2149" s="108"/>
      <c r="Q2149" s="108"/>
      <c r="R2149" s="108"/>
      <c r="S2149" s="107" t="s">
        <v>2710</v>
      </c>
    </row>
    <row r="2150" spans="1:19">
      <c r="A2150" s="103">
        <v>2149</v>
      </c>
      <c r="B2150" s="107" t="s">
        <v>357</v>
      </c>
      <c r="C2150" s="184" t="s">
        <v>358</v>
      </c>
      <c r="D2150" s="89" t="s">
        <v>19</v>
      </c>
      <c r="E2150" s="107" t="s">
        <v>2661</v>
      </c>
      <c r="F2150" s="107" t="s">
        <v>2519</v>
      </c>
      <c r="G2150" s="107">
        <v>2006</v>
      </c>
      <c r="H2150" s="182"/>
      <c r="I2150" s="182"/>
      <c r="J2150" s="107" t="s">
        <v>42</v>
      </c>
      <c r="K2150" s="182" t="s">
        <v>1510</v>
      </c>
      <c r="L2150" s="187" t="s">
        <v>8757</v>
      </c>
      <c r="M2150" s="187" t="s">
        <v>8757</v>
      </c>
      <c r="N2150" s="182" t="s">
        <v>26</v>
      </c>
      <c r="O2150" s="182" t="s">
        <v>1510</v>
      </c>
      <c r="P2150" s="108"/>
      <c r="Q2150" s="108"/>
      <c r="R2150" s="108"/>
      <c r="S2150" s="107" t="s">
        <v>2710</v>
      </c>
    </row>
    <row r="2151" spans="1:19">
      <c r="A2151" s="103">
        <v>2150</v>
      </c>
      <c r="B2151" s="107" t="s">
        <v>357</v>
      </c>
      <c r="C2151" s="184" t="s">
        <v>358</v>
      </c>
      <c r="D2151" s="89" t="s">
        <v>19</v>
      </c>
      <c r="E2151" s="107" t="s">
        <v>2661</v>
      </c>
      <c r="F2151" s="107" t="s">
        <v>2519</v>
      </c>
      <c r="G2151" s="107">
        <v>2006</v>
      </c>
      <c r="H2151" s="182"/>
      <c r="I2151" s="182"/>
      <c r="J2151" s="107" t="s">
        <v>42</v>
      </c>
      <c r="K2151" s="182" t="s">
        <v>1510</v>
      </c>
      <c r="L2151" s="187" t="s">
        <v>8758</v>
      </c>
      <c r="M2151" s="187" t="s">
        <v>8758</v>
      </c>
      <c r="N2151" s="182" t="s">
        <v>26</v>
      </c>
      <c r="O2151" s="182" t="s">
        <v>1510</v>
      </c>
      <c r="P2151" s="108"/>
      <c r="Q2151" s="108"/>
      <c r="R2151" s="108"/>
      <c r="S2151" s="107" t="s">
        <v>2710</v>
      </c>
    </row>
    <row r="2152" spans="1:19">
      <c r="A2152" s="103">
        <v>2151</v>
      </c>
      <c r="B2152" s="107" t="s">
        <v>357</v>
      </c>
      <c r="C2152" s="184" t="s">
        <v>358</v>
      </c>
      <c r="D2152" s="89" t="s">
        <v>19</v>
      </c>
      <c r="E2152" s="107" t="s">
        <v>2661</v>
      </c>
      <c r="F2152" s="107" t="s">
        <v>2519</v>
      </c>
      <c r="G2152" s="107">
        <v>2006</v>
      </c>
      <c r="H2152" s="182"/>
      <c r="I2152" s="182"/>
      <c r="J2152" s="107" t="s">
        <v>42</v>
      </c>
      <c r="K2152" s="182" t="s">
        <v>1510</v>
      </c>
      <c r="L2152" s="187" t="s">
        <v>8759</v>
      </c>
      <c r="M2152" s="187" t="s">
        <v>8759</v>
      </c>
      <c r="N2152" s="182" t="s">
        <v>26</v>
      </c>
      <c r="O2152" s="182" t="s">
        <v>1510</v>
      </c>
      <c r="P2152" s="108"/>
      <c r="Q2152" s="108"/>
      <c r="R2152" s="108"/>
      <c r="S2152" s="107" t="s">
        <v>2710</v>
      </c>
    </row>
    <row r="2153" spans="1:19">
      <c r="A2153" s="103">
        <v>2152</v>
      </c>
      <c r="B2153" s="107" t="s">
        <v>357</v>
      </c>
      <c r="C2153" s="184" t="s">
        <v>358</v>
      </c>
      <c r="D2153" s="89" t="s">
        <v>19</v>
      </c>
      <c r="E2153" s="107" t="s">
        <v>2661</v>
      </c>
      <c r="F2153" s="107" t="s">
        <v>2519</v>
      </c>
      <c r="G2153" s="107">
        <v>2006</v>
      </c>
      <c r="H2153" s="182"/>
      <c r="I2153" s="182"/>
      <c r="J2153" s="107" t="s">
        <v>42</v>
      </c>
      <c r="K2153" s="182" t="s">
        <v>1510</v>
      </c>
      <c r="L2153" s="187" t="s">
        <v>8760</v>
      </c>
      <c r="M2153" s="187" t="s">
        <v>8760</v>
      </c>
      <c r="N2153" s="182" t="s">
        <v>26</v>
      </c>
      <c r="O2153" s="182" t="s">
        <v>1510</v>
      </c>
      <c r="P2153" s="108"/>
      <c r="Q2153" s="108"/>
      <c r="R2153" s="108"/>
      <c r="S2153" s="107" t="s">
        <v>2710</v>
      </c>
    </row>
    <row r="2154" spans="1:19">
      <c r="A2154" s="103">
        <v>2153</v>
      </c>
      <c r="B2154" s="107" t="s">
        <v>357</v>
      </c>
      <c r="C2154" s="184" t="s">
        <v>358</v>
      </c>
      <c r="D2154" s="89" t="s">
        <v>19</v>
      </c>
      <c r="E2154" s="107" t="s">
        <v>2661</v>
      </c>
      <c r="F2154" s="107" t="s">
        <v>2519</v>
      </c>
      <c r="G2154" s="107">
        <v>2006</v>
      </c>
      <c r="H2154" s="182"/>
      <c r="I2154" s="182"/>
      <c r="J2154" s="107" t="s">
        <v>42</v>
      </c>
      <c r="K2154" s="182" t="s">
        <v>1510</v>
      </c>
      <c r="L2154" s="187" t="s">
        <v>8761</v>
      </c>
      <c r="M2154" s="187" t="s">
        <v>8761</v>
      </c>
      <c r="N2154" s="182" t="s">
        <v>26</v>
      </c>
      <c r="O2154" s="182" t="s">
        <v>1510</v>
      </c>
      <c r="P2154" s="108"/>
      <c r="Q2154" s="108"/>
      <c r="R2154" s="108"/>
      <c r="S2154" s="107" t="s">
        <v>2710</v>
      </c>
    </row>
    <row r="2155" spans="1:19">
      <c r="A2155" s="103">
        <v>2154</v>
      </c>
      <c r="B2155" s="107" t="s">
        <v>357</v>
      </c>
      <c r="C2155" s="184" t="s">
        <v>358</v>
      </c>
      <c r="D2155" s="89" t="s">
        <v>19</v>
      </c>
      <c r="E2155" s="107" t="s">
        <v>2661</v>
      </c>
      <c r="F2155" s="107" t="s">
        <v>2519</v>
      </c>
      <c r="G2155" s="107">
        <v>2007</v>
      </c>
      <c r="H2155" s="182"/>
      <c r="I2155" s="182"/>
      <c r="J2155" s="107" t="s">
        <v>42</v>
      </c>
      <c r="K2155" s="182" t="s">
        <v>1510</v>
      </c>
      <c r="L2155" s="187" t="s">
        <v>8762</v>
      </c>
      <c r="M2155" s="187" t="s">
        <v>8762</v>
      </c>
      <c r="N2155" s="182" t="s">
        <v>26</v>
      </c>
      <c r="O2155" s="182" t="s">
        <v>1510</v>
      </c>
      <c r="P2155" s="108"/>
      <c r="Q2155" s="108"/>
      <c r="R2155" s="108"/>
      <c r="S2155" s="107" t="s">
        <v>2710</v>
      </c>
    </row>
    <row r="2156" spans="1:19">
      <c r="A2156" s="103">
        <v>2155</v>
      </c>
      <c r="B2156" s="107" t="s">
        <v>357</v>
      </c>
      <c r="C2156" s="184" t="s">
        <v>358</v>
      </c>
      <c r="D2156" s="89" t="s">
        <v>19</v>
      </c>
      <c r="E2156" s="107" t="s">
        <v>2661</v>
      </c>
      <c r="F2156" s="107" t="s">
        <v>2519</v>
      </c>
      <c r="G2156" s="107">
        <v>2007</v>
      </c>
      <c r="H2156" s="182"/>
      <c r="I2156" s="182"/>
      <c r="J2156" s="107" t="s">
        <v>42</v>
      </c>
      <c r="K2156" s="182" t="s">
        <v>1510</v>
      </c>
      <c r="L2156" s="187" t="s">
        <v>8763</v>
      </c>
      <c r="M2156" s="187" t="s">
        <v>8763</v>
      </c>
      <c r="N2156" s="182" t="s">
        <v>26</v>
      </c>
      <c r="O2156" s="182" t="s">
        <v>1510</v>
      </c>
      <c r="P2156" s="108"/>
      <c r="Q2156" s="108"/>
      <c r="R2156" s="108"/>
      <c r="S2156" s="107" t="s">
        <v>2710</v>
      </c>
    </row>
    <row r="2157" spans="1:19">
      <c r="A2157" s="103">
        <v>2156</v>
      </c>
      <c r="B2157" s="107" t="s">
        <v>357</v>
      </c>
      <c r="C2157" s="184" t="s">
        <v>358</v>
      </c>
      <c r="D2157" s="89" t="s">
        <v>19</v>
      </c>
      <c r="E2157" s="107" t="s">
        <v>2661</v>
      </c>
      <c r="F2157" s="107" t="s">
        <v>2519</v>
      </c>
      <c r="G2157" s="107">
        <v>2007</v>
      </c>
      <c r="H2157" s="182"/>
      <c r="I2157" s="182"/>
      <c r="J2157" s="107" t="s">
        <v>42</v>
      </c>
      <c r="K2157" s="182" t="s">
        <v>1510</v>
      </c>
      <c r="L2157" s="187" t="s">
        <v>8764</v>
      </c>
      <c r="M2157" s="187" t="s">
        <v>8764</v>
      </c>
      <c r="N2157" s="182" t="s">
        <v>26</v>
      </c>
      <c r="O2157" s="182" t="s">
        <v>1510</v>
      </c>
      <c r="P2157" s="108"/>
      <c r="Q2157" s="108"/>
      <c r="R2157" s="108"/>
      <c r="S2157" s="107" t="s">
        <v>2710</v>
      </c>
    </row>
    <row r="2158" spans="1:19">
      <c r="A2158" s="103">
        <v>2157</v>
      </c>
      <c r="B2158" s="107" t="s">
        <v>357</v>
      </c>
      <c r="C2158" s="184" t="s">
        <v>358</v>
      </c>
      <c r="D2158" s="89" t="s">
        <v>19</v>
      </c>
      <c r="E2158" s="107" t="s">
        <v>2661</v>
      </c>
      <c r="F2158" s="107" t="s">
        <v>2519</v>
      </c>
      <c r="G2158" s="107">
        <v>2007</v>
      </c>
      <c r="H2158" s="182"/>
      <c r="I2158" s="182"/>
      <c r="J2158" s="107" t="s">
        <v>42</v>
      </c>
      <c r="K2158" s="182" t="s">
        <v>1510</v>
      </c>
      <c r="L2158" s="187" t="s">
        <v>8765</v>
      </c>
      <c r="M2158" s="187" t="s">
        <v>8765</v>
      </c>
      <c r="N2158" s="182" t="s">
        <v>26</v>
      </c>
      <c r="O2158" s="182" t="s">
        <v>1510</v>
      </c>
      <c r="P2158" s="108"/>
      <c r="Q2158" s="108"/>
      <c r="R2158" s="108"/>
      <c r="S2158" s="107" t="s">
        <v>2710</v>
      </c>
    </row>
    <row r="2159" spans="1:19">
      <c r="A2159" s="103">
        <v>2158</v>
      </c>
      <c r="B2159" s="107" t="s">
        <v>357</v>
      </c>
      <c r="C2159" s="184" t="s">
        <v>358</v>
      </c>
      <c r="D2159" s="89" t="s">
        <v>19</v>
      </c>
      <c r="E2159" s="107" t="s">
        <v>2661</v>
      </c>
      <c r="F2159" s="107" t="s">
        <v>2519</v>
      </c>
      <c r="G2159" s="107">
        <v>2005</v>
      </c>
      <c r="H2159" s="182"/>
      <c r="I2159" s="182"/>
      <c r="J2159" s="107" t="s">
        <v>42</v>
      </c>
      <c r="K2159" s="182" t="s">
        <v>1510</v>
      </c>
      <c r="L2159" s="187" t="s">
        <v>8766</v>
      </c>
      <c r="M2159" s="187" t="s">
        <v>8766</v>
      </c>
      <c r="N2159" s="182" t="s">
        <v>26</v>
      </c>
      <c r="O2159" s="182" t="s">
        <v>1510</v>
      </c>
      <c r="P2159" s="108"/>
      <c r="Q2159" s="108"/>
      <c r="R2159" s="108"/>
      <c r="S2159" s="107" t="s">
        <v>2710</v>
      </c>
    </row>
    <row r="2160" spans="1:19">
      <c r="A2160" s="103">
        <v>2159</v>
      </c>
      <c r="B2160" s="107" t="s">
        <v>357</v>
      </c>
      <c r="C2160" s="184" t="s">
        <v>358</v>
      </c>
      <c r="D2160" s="89" t="s">
        <v>19</v>
      </c>
      <c r="E2160" s="107" t="s">
        <v>2661</v>
      </c>
      <c r="F2160" s="107" t="s">
        <v>2519</v>
      </c>
      <c r="G2160" s="107">
        <v>2005</v>
      </c>
      <c r="H2160" s="182"/>
      <c r="I2160" s="182"/>
      <c r="J2160" s="107" t="s">
        <v>42</v>
      </c>
      <c r="K2160" s="182" t="s">
        <v>1510</v>
      </c>
      <c r="L2160" s="187" t="s">
        <v>8767</v>
      </c>
      <c r="M2160" s="187" t="s">
        <v>8767</v>
      </c>
      <c r="N2160" s="182" t="s">
        <v>26</v>
      </c>
      <c r="O2160" s="182" t="s">
        <v>1510</v>
      </c>
      <c r="P2160" s="108"/>
      <c r="Q2160" s="108"/>
      <c r="R2160" s="108"/>
      <c r="S2160" s="107" t="s">
        <v>2710</v>
      </c>
    </row>
    <row r="2161" spans="1:19">
      <c r="A2161" s="103">
        <v>2160</v>
      </c>
      <c r="B2161" s="107" t="s">
        <v>357</v>
      </c>
      <c r="C2161" s="184" t="s">
        <v>358</v>
      </c>
      <c r="D2161" s="89" t="s">
        <v>19</v>
      </c>
      <c r="E2161" s="107" t="s">
        <v>2661</v>
      </c>
      <c r="F2161" s="107" t="s">
        <v>2519</v>
      </c>
      <c r="G2161" s="107">
        <v>2005</v>
      </c>
      <c r="H2161" s="182"/>
      <c r="I2161" s="182"/>
      <c r="J2161" s="107" t="s">
        <v>42</v>
      </c>
      <c r="K2161" s="182" t="s">
        <v>1510</v>
      </c>
      <c r="L2161" s="187" t="s">
        <v>8768</v>
      </c>
      <c r="M2161" s="187" t="s">
        <v>8768</v>
      </c>
      <c r="N2161" s="182" t="s">
        <v>26</v>
      </c>
      <c r="O2161" s="182" t="s">
        <v>1510</v>
      </c>
      <c r="P2161" s="108"/>
      <c r="Q2161" s="108"/>
      <c r="R2161" s="108"/>
      <c r="S2161" s="107" t="s">
        <v>2710</v>
      </c>
    </row>
    <row r="2162" spans="1:19">
      <c r="A2162" s="103">
        <v>2161</v>
      </c>
      <c r="B2162" s="107" t="s">
        <v>357</v>
      </c>
      <c r="C2162" s="184" t="s">
        <v>358</v>
      </c>
      <c r="D2162" s="89" t="s">
        <v>19</v>
      </c>
      <c r="E2162" s="107" t="s">
        <v>8769</v>
      </c>
      <c r="F2162" s="107" t="s">
        <v>2519</v>
      </c>
      <c r="G2162" s="107">
        <v>2005</v>
      </c>
      <c r="H2162" s="182"/>
      <c r="I2162" s="182"/>
      <c r="J2162" s="107" t="s">
        <v>42</v>
      </c>
      <c r="K2162" s="182" t="s">
        <v>1510</v>
      </c>
      <c r="L2162" s="187" t="s">
        <v>8770</v>
      </c>
      <c r="M2162" s="187" t="s">
        <v>8770</v>
      </c>
      <c r="N2162" s="182" t="s">
        <v>26</v>
      </c>
      <c r="O2162" s="182" t="s">
        <v>1510</v>
      </c>
      <c r="P2162" s="108"/>
      <c r="Q2162" s="108"/>
      <c r="R2162" s="108"/>
      <c r="S2162" s="107" t="s">
        <v>2710</v>
      </c>
    </row>
    <row r="2163" spans="1:19">
      <c r="A2163" s="103">
        <v>2162</v>
      </c>
      <c r="B2163" s="107" t="s">
        <v>357</v>
      </c>
      <c r="C2163" s="184" t="s">
        <v>358</v>
      </c>
      <c r="D2163" s="89" t="s">
        <v>19</v>
      </c>
      <c r="E2163" s="107" t="s">
        <v>2662</v>
      </c>
      <c r="F2163" s="107" t="s">
        <v>2519</v>
      </c>
      <c r="G2163" s="107">
        <v>2006</v>
      </c>
      <c r="H2163" s="182"/>
      <c r="I2163" s="182"/>
      <c r="J2163" s="107" t="s">
        <v>42</v>
      </c>
      <c r="K2163" s="182" t="s">
        <v>1510</v>
      </c>
      <c r="L2163" s="187" t="s">
        <v>8771</v>
      </c>
      <c r="M2163" s="187" t="s">
        <v>8771</v>
      </c>
      <c r="N2163" s="182" t="s">
        <v>26</v>
      </c>
      <c r="O2163" s="182" t="s">
        <v>1510</v>
      </c>
      <c r="P2163" s="108"/>
      <c r="Q2163" s="108"/>
      <c r="R2163" s="108"/>
      <c r="S2163" s="107" t="s">
        <v>2710</v>
      </c>
    </row>
    <row r="2164" spans="1:19">
      <c r="A2164" s="103">
        <v>2163</v>
      </c>
      <c r="B2164" s="107" t="s">
        <v>357</v>
      </c>
      <c r="C2164" s="184" t="s">
        <v>358</v>
      </c>
      <c r="D2164" s="89" t="s">
        <v>19</v>
      </c>
      <c r="E2164" s="107" t="s">
        <v>2662</v>
      </c>
      <c r="F2164" s="107" t="s">
        <v>2519</v>
      </c>
      <c r="G2164" s="107">
        <v>2006</v>
      </c>
      <c r="H2164" s="182"/>
      <c r="I2164" s="182"/>
      <c r="J2164" s="107" t="s">
        <v>42</v>
      </c>
      <c r="K2164" s="182" t="s">
        <v>1510</v>
      </c>
      <c r="L2164" s="187" t="s">
        <v>8772</v>
      </c>
      <c r="M2164" s="187" t="s">
        <v>8772</v>
      </c>
      <c r="N2164" s="182" t="s">
        <v>26</v>
      </c>
      <c r="O2164" s="182" t="s">
        <v>1510</v>
      </c>
      <c r="P2164" s="108"/>
      <c r="Q2164" s="108"/>
      <c r="R2164" s="108"/>
      <c r="S2164" s="107" t="s">
        <v>2710</v>
      </c>
    </row>
    <row r="2165" spans="1:19">
      <c r="A2165" s="103">
        <v>2164</v>
      </c>
      <c r="B2165" s="107" t="s">
        <v>357</v>
      </c>
      <c r="C2165" s="184" t="s">
        <v>358</v>
      </c>
      <c r="D2165" s="89" t="s">
        <v>19</v>
      </c>
      <c r="E2165" s="107" t="s">
        <v>2662</v>
      </c>
      <c r="F2165" s="107" t="s">
        <v>2519</v>
      </c>
      <c r="G2165" s="107">
        <v>2007</v>
      </c>
      <c r="H2165" s="182"/>
      <c r="I2165" s="182"/>
      <c r="J2165" s="107" t="s">
        <v>42</v>
      </c>
      <c r="K2165" s="182" t="s">
        <v>1510</v>
      </c>
      <c r="L2165" s="187" t="s">
        <v>8773</v>
      </c>
      <c r="M2165" s="187" t="s">
        <v>8773</v>
      </c>
      <c r="N2165" s="182" t="s">
        <v>26</v>
      </c>
      <c r="O2165" s="182" t="s">
        <v>1510</v>
      </c>
      <c r="P2165" s="108"/>
      <c r="Q2165" s="108"/>
      <c r="R2165" s="108"/>
      <c r="S2165" s="107" t="s">
        <v>2710</v>
      </c>
    </row>
    <row r="2166" spans="1:19">
      <c r="A2166" s="103">
        <v>2165</v>
      </c>
      <c r="B2166" s="107" t="s">
        <v>357</v>
      </c>
      <c r="C2166" s="184" t="s">
        <v>358</v>
      </c>
      <c r="D2166" s="89" t="s">
        <v>19</v>
      </c>
      <c r="E2166" s="107" t="s">
        <v>2662</v>
      </c>
      <c r="F2166" s="107" t="s">
        <v>2519</v>
      </c>
      <c r="G2166" s="107">
        <v>2007</v>
      </c>
      <c r="H2166" s="182"/>
      <c r="I2166" s="182"/>
      <c r="J2166" s="107" t="s">
        <v>42</v>
      </c>
      <c r="K2166" s="182" t="s">
        <v>1510</v>
      </c>
      <c r="L2166" s="187" t="s">
        <v>8774</v>
      </c>
      <c r="M2166" s="187" t="s">
        <v>8774</v>
      </c>
      <c r="N2166" s="182" t="s">
        <v>26</v>
      </c>
      <c r="O2166" s="182" t="s">
        <v>1510</v>
      </c>
      <c r="P2166" s="108"/>
      <c r="Q2166" s="108"/>
      <c r="R2166" s="108"/>
      <c r="S2166" s="107" t="s">
        <v>2710</v>
      </c>
    </row>
    <row r="2167" spans="1:19">
      <c r="A2167" s="103">
        <v>2166</v>
      </c>
      <c r="B2167" s="107" t="s">
        <v>357</v>
      </c>
      <c r="C2167" s="184" t="s">
        <v>358</v>
      </c>
      <c r="D2167" s="89" t="s">
        <v>19</v>
      </c>
      <c r="E2167" s="107" t="s">
        <v>2662</v>
      </c>
      <c r="F2167" s="107" t="s">
        <v>2519</v>
      </c>
      <c r="G2167" s="107">
        <v>2007</v>
      </c>
      <c r="H2167" s="182"/>
      <c r="I2167" s="182"/>
      <c r="J2167" s="107" t="s">
        <v>42</v>
      </c>
      <c r="K2167" s="182" t="s">
        <v>1510</v>
      </c>
      <c r="L2167" s="187" t="s">
        <v>8775</v>
      </c>
      <c r="M2167" s="187" t="s">
        <v>8775</v>
      </c>
      <c r="N2167" s="182" t="s">
        <v>26</v>
      </c>
      <c r="O2167" s="182" t="s">
        <v>1510</v>
      </c>
      <c r="P2167" s="108"/>
      <c r="Q2167" s="108"/>
      <c r="R2167" s="108"/>
      <c r="S2167" s="107" t="s">
        <v>2710</v>
      </c>
    </row>
    <row r="2168" spans="1:19">
      <c r="A2168" s="103">
        <v>2167</v>
      </c>
      <c r="B2168" s="107" t="s">
        <v>357</v>
      </c>
      <c r="C2168" s="184" t="s">
        <v>358</v>
      </c>
      <c r="D2168" s="89" t="s">
        <v>19</v>
      </c>
      <c r="E2168" s="107" t="s">
        <v>2662</v>
      </c>
      <c r="F2168" s="107" t="s">
        <v>2519</v>
      </c>
      <c r="G2168" s="107">
        <v>2007</v>
      </c>
      <c r="H2168" s="182"/>
      <c r="I2168" s="182"/>
      <c r="J2168" s="107" t="s">
        <v>42</v>
      </c>
      <c r="K2168" s="182" t="s">
        <v>1510</v>
      </c>
      <c r="L2168" s="187" t="s">
        <v>8776</v>
      </c>
      <c r="M2168" s="187" t="s">
        <v>8776</v>
      </c>
      <c r="N2168" s="182" t="s">
        <v>26</v>
      </c>
      <c r="O2168" s="182" t="s">
        <v>1510</v>
      </c>
      <c r="P2168" s="108"/>
      <c r="Q2168" s="108"/>
      <c r="R2168" s="108"/>
      <c r="S2168" s="107" t="s">
        <v>2710</v>
      </c>
    </row>
    <row r="2169" spans="1:19">
      <c r="A2169" s="103">
        <v>2168</v>
      </c>
      <c r="B2169" s="107" t="s">
        <v>357</v>
      </c>
      <c r="C2169" s="184" t="s">
        <v>358</v>
      </c>
      <c r="D2169" s="89" t="s">
        <v>19</v>
      </c>
      <c r="E2169" s="107" t="s">
        <v>2662</v>
      </c>
      <c r="F2169" s="107" t="s">
        <v>2519</v>
      </c>
      <c r="G2169" s="107">
        <v>2007</v>
      </c>
      <c r="H2169" s="182"/>
      <c r="I2169" s="182"/>
      <c r="J2169" s="107" t="s">
        <v>42</v>
      </c>
      <c r="K2169" s="182" t="s">
        <v>1510</v>
      </c>
      <c r="L2169" s="187" t="s">
        <v>8777</v>
      </c>
      <c r="M2169" s="187" t="s">
        <v>8777</v>
      </c>
      <c r="N2169" s="182" t="s">
        <v>26</v>
      </c>
      <c r="O2169" s="182" t="s">
        <v>1510</v>
      </c>
      <c r="P2169" s="108"/>
      <c r="Q2169" s="108"/>
      <c r="R2169" s="108"/>
      <c r="S2169" s="107" t="s">
        <v>2710</v>
      </c>
    </row>
    <row r="2170" spans="1:19">
      <c r="A2170" s="103">
        <v>2169</v>
      </c>
      <c r="B2170" s="107" t="s">
        <v>357</v>
      </c>
      <c r="C2170" s="184" t="s">
        <v>358</v>
      </c>
      <c r="D2170" s="89" t="s">
        <v>19</v>
      </c>
      <c r="E2170" s="107" t="s">
        <v>2662</v>
      </c>
      <c r="F2170" s="107" t="s">
        <v>2519</v>
      </c>
      <c r="G2170" s="107">
        <v>2005</v>
      </c>
      <c r="H2170" s="182"/>
      <c r="I2170" s="182"/>
      <c r="J2170" s="107" t="s">
        <v>42</v>
      </c>
      <c r="K2170" s="182" t="s">
        <v>1510</v>
      </c>
      <c r="L2170" s="187" t="s">
        <v>8778</v>
      </c>
      <c r="M2170" s="187" t="s">
        <v>8778</v>
      </c>
      <c r="N2170" s="182" t="s">
        <v>26</v>
      </c>
      <c r="O2170" s="182" t="s">
        <v>1510</v>
      </c>
      <c r="P2170" s="108"/>
      <c r="Q2170" s="108"/>
      <c r="R2170" s="108"/>
      <c r="S2170" s="107" t="s">
        <v>2710</v>
      </c>
    </row>
    <row r="2171" spans="1:19">
      <c r="A2171" s="103">
        <v>2170</v>
      </c>
      <c r="B2171" s="107" t="s">
        <v>357</v>
      </c>
      <c r="C2171" s="184" t="s">
        <v>358</v>
      </c>
      <c r="D2171" s="89" t="s">
        <v>19</v>
      </c>
      <c r="E2171" s="107" t="s">
        <v>2662</v>
      </c>
      <c r="F2171" s="107" t="s">
        <v>2519</v>
      </c>
      <c r="G2171" s="107">
        <v>2007</v>
      </c>
      <c r="H2171" s="182"/>
      <c r="I2171" s="182"/>
      <c r="J2171" s="107" t="s">
        <v>42</v>
      </c>
      <c r="K2171" s="182" t="s">
        <v>1510</v>
      </c>
      <c r="L2171" s="187" t="s">
        <v>8779</v>
      </c>
      <c r="M2171" s="187" t="s">
        <v>8779</v>
      </c>
      <c r="N2171" s="182" t="s">
        <v>26</v>
      </c>
      <c r="O2171" s="182" t="s">
        <v>1510</v>
      </c>
      <c r="P2171" s="108"/>
      <c r="Q2171" s="108"/>
      <c r="R2171" s="108"/>
      <c r="S2171" s="107" t="s">
        <v>2710</v>
      </c>
    </row>
    <row r="2172" spans="1:19">
      <c r="A2172" s="103">
        <v>2171</v>
      </c>
      <c r="B2172" s="107" t="s">
        <v>357</v>
      </c>
      <c r="C2172" s="184" t="s">
        <v>358</v>
      </c>
      <c r="D2172" s="89" t="s">
        <v>19</v>
      </c>
      <c r="E2172" s="107" t="s">
        <v>2662</v>
      </c>
      <c r="F2172" s="107" t="s">
        <v>2519</v>
      </c>
      <c r="G2172" s="107">
        <v>2007</v>
      </c>
      <c r="H2172" s="182"/>
      <c r="I2172" s="182"/>
      <c r="J2172" s="107" t="s">
        <v>42</v>
      </c>
      <c r="K2172" s="182" t="s">
        <v>1510</v>
      </c>
      <c r="L2172" s="187" t="s">
        <v>8780</v>
      </c>
      <c r="M2172" s="187" t="s">
        <v>8780</v>
      </c>
      <c r="N2172" s="182" t="s">
        <v>26</v>
      </c>
      <c r="O2172" s="182" t="s">
        <v>1510</v>
      </c>
      <c r="P2172" s="108"/>
      <c r="Q2172" s="108"/>
      <c r="R2172" s="108"/>
      <c r="S2172" s="107" t="s">
        <v>2710</v>
      </c>
    </row>
    <row r="2173" spans="1:19">
      <c r="A2173" s="103">
        <v>2172</v>
      </c>
      <c r="B2173" s="107" t="s">
        <v>357</v>
      </c>
      <c r="C2173" s="184" t="s">
        <v>358</v>
      </c>
      <c r="D2173" s="89" t="s">
        <v>19</v>
      </c>
      <c r="E2173" s="107" t="s">
        <v>2662</v>
      </c>
      <c r="F2173" s="107" t="s">
        <v>2519</v>
      </c>
      <c r="G2173" s="107">
        <v>2007</v>
      </c>
      <c r="H2173" s="182"/>
      <c r="I2173" s="182"/>
      <c r="J2173" s="107" t="s">
        <v>42</v>
      </c>
      <c r="K2173" s="182" t="s">
        <v>1510</v>
      </c>
      <c r="L2173" s="187" t="s">
        <v>8781</v>
      </c>
      <c r="M2173" s="187" t="s">
        <v>8781</v>
      </c>
      <c r="N2173" s="182" t="s">
        <v>26</v>
      </c>
      <c r="O2173" s="182" t="s">
        <v>1510</v>
      </c>
      <c r="P2173" s="108"/>
      <c r="Q2173" s="108"/>
      <c r="R2173" s="108"/>
      <c r="S2173" s="107" t="s">
        <v>2710</v>
      </c>
    </row>
    <row r="2174" spans="1:19">
      <c r="A2174" s="103">
        <v>2173</v>
      </c>
      <c r="B2174" s="107" t="s">
        <v>357</v>
      </c>
      <c r="C2174" s="184" t="s">
        <v>358</v>
      </c>
      <c r="D2174" s="89" t="s">
        <v>19</v>
      </c>
      <c r="E2174" s="107" t="s">
        <v>2662</v>
      </c>
      <c r="F2174" s="107" t="s">
        <v>2519</v>
      </c>
      <c r="G2174" s="107">
        <v>2007</v>
      </c>
      <c r="H2174" s="182"/>
      <c r="I2174" s="182"/>
      <c r="J2174" s="107" t="s">
        <v>42</v>
      </c>
      <c r="K2174" s="182" t="s">
        <v>1510</v>
      </c>
      <c r="L2174" s="187" t="s">
        <v>8782</v>
      </c>
      <c r="M2174" s="187" t="s">
        <v>8782</v>
      </c>
      <c r="N2174" s="182" t="s">
        <v>26</v>
      </c>
      <c r="O2174" s="182" t="s">
        <v>1510</v>
      </c>
      <c r="P2174" s="108"/>
      <c r="Q2174" s="108"/>
      <c r="R2174" s="108"/>
      <c r="S2174" s="107" t="s">
        <v>2710</v>
      </c>
    </row>
    <row r="2175" spans="1:19">
      <c r="A2175" s="103">
        <v>2174</v>
      </c>
      <c r="B2175" s="107" t="s">
        <v>357</v>
      </c>
      <c r="C2175" s="184" t="s">
        <v>358</v>
      </c>
      <c r="D2175" s="89" t="s">
        <v>19</v>
      </c>
      <c r="E2175" s="107" t="s">
        <v>2662</v>
      </c>
      <c r="F2175" s="107" t="s">
        <v>2519</v>
      </c>
      <c r="G2175" s="107">
        <v>2005</v>
      </c>
      <c r="H2175" s="182"/>
      <c r="I2175" s="182"/>
      <c r="J2175" s="107" t="s">
        <v>42</v>
      </c>
      <c r="K2175" s="182" t="s">
        <v>1510</v>
      </c>
      <c r="L2175" s="187" t="s">
        <v>8783</v>
      </c>
      <c r="M2175" s="187" t="s">
        <v>8783</v>
      </c>
      <c r="N2175" s="182" t="s">
        <v>26</v>
      </c>
      <c r="O2175" s="182" t="s">
        <v>1510</v>
      </c>
      <c r="P2175" s="108"/>
      <c r="Q2175" s="108"/>
      <c r="R2175" s="108"/>
      <c r="S2175" s="107" t="s">
        <v>2710</v>
      </c>
    </row>
    <row r="2176" spans="1:19">
      <c r="A2176" s="103">
        <v>2175</v>
      </c>
      <c r="B2176" s="107" t="s">
        <v>357</v>
      </c>
      <c r="C2176" s="184" t="s">
        <v>358</v>
      </c>
      <c r="D2176" s="89" t="s">
        <v>19</v>
      </c>
      <c r="E2176" s="107" t="s">
        <v>2662</v>
      </c>
      <c r="F2176" s="107" t="s">
        <v>2519</v>
      </c>
      <c r="G2176" s="107">
        <v>2005</v>
      </c>
      <c r="H2176" s="182"/>
      <c r="I2176" s="182"/>
      <c r="J2176" s="107" t="s">
        <v>42</v>
      </c>
      <c r="K2176" s="182" t="s">
        <v>1510</v>
      </c>
      <c r="L2176" s="187" t="s">
        <v>8784</v>
      </c>
      <c r="M2176" s="187" t="s">
        <v>8784</v>
      </c>
      <c r="N2176" s="182" t="s">
        <v>26</v>
      </c>
      <c r="O2176" s="182" t="s">
        <v>1510</v>
      </c>
      <c r="P2176" s="108"/>
      <c r="Q2176" s="108"/>
      <c r="R2176" s="108"/>
      <c r="S2176" s="107" t="s">
        <v>2710</v>
      </c>
    </row>
    <row r="2177" spans="1:19">
      <c r="A2177" s="103">
        <v>2176</v>
      </c>
      <c r="B2177" s="107" t="s">
        <v>357</v>
      </c>
      <c r="C2177" s="184" t="s">
        <v>358</v>
      </c>
      <c r="D2177" s="89" t="s">
        <v>19</v>
      </c>
      <c r="E2177" s="107" t="s">
        <v>2662</v>
      </c>
      <c r="F2177" s="107" t="s">
        <v>2519</v>
      </c>
      <c r="G2177" s="107">
        <v>2005</v>
      </c>
      <c r="H2177" s="182"/>
      <c r="I2177" s="182"/>
      <c r="J2177" s="107" t="s">
        <v>42</v>
      </c>
      <c r="K2177" s="182" t="s">
        <v>1510</v>
      </c>
      <c r="L2177" s="187" t="s">
        <v>8785</v>
      </c>
      <c r="M2177" s="187" t="s">
        <v>8785</v>
      </c>
      <c r="N2177" s="182" t="s">
        <v>26</v>
      </c>
      <c r="O2177" s="182" t="s">
        <v>1510</v>
      </c>
      <c r="P2177" s="108"/>
      <c r="Q2177" s="108"/>
      <c r="R2177" s="108"/>
      <c r="S2177" s="107" t="s">
        <v>2710</v>
      </c>
    </row>
    <row r="2178" spans="1:19">
      <c r="A2178" s="103">
        <v>2177</v>
      </c>
      <c r="B2178" s="107" t="s">
        <v>357</v>
      </c>
      <c r="C2178" s="184" t="s">
        <v>358</v>
      </c>
      <c r="D2178" s="89" t="s">
        <v>19</v>
      </c>
      <c r="E2178" s="107" t="s">
        <v>8786</v>
      </c>
      <c r="F2178" s="107" t="s">
        <v>2519</v>
      </c>
      <c r="G2178" s="107">
        <v>2006</v>
      </c>
      <c r="H2178" s="182"/>
      <c r="I2178" s="182"/>
      <c r="J2178" s="107" t="s">
        <v>42</v>
      </c>
      <c r="K2178" s="182" t="s">
        <v>1510</v>
      </c>
      <c r="L2178" s="187" t="s">
        <v>8787</v>
      </c>
      <c r="M2178" s="187" t="s">
        <v>8787</v>
      </c>
      <c r="N2178" s="182" t="s">
        <v>26</v>
      </c>
      <c r="O2178" s="182" t="s">
        <v>1510</v>
      </c>
      <c r="P2178" s="108"/>
      <c r="Q2178" s="108"/>
      <c r="R2178" s="108"/>
      <c r="S2178" s="107" t="s">
        <v>2710</v>
      </c>
    </row>
    <row r="2179" spans="1:19">
      <c r="A2179" s="103">
        <v>2178</v>
      </c>
      <c r="B2179" s="107" t="s">
        <v>357</v>
      </c>
      <c r="C2179" s="184" t="s">
        <v>358</v>
      </c>
      <c r="D2179" s="89" t="s">
        <v>19</v>
      </c>
      <c r="E2179" s="107" t="s">
        <v>8786</v>
      </c>
      <c r="F2179" s="107" t="s">
        <v>2519</v>
      </c>
      <c r="G2179" s="107">
        <v>2005</v>
      </c>
      <c r="H2179" s="182"/>
      <c r="I2179" s="182"/>
      <c r="J2179" s="107" t="s">
        <v>42</v>
      </c>
      <c r="K2179" s="182" t="s">
        <v>1510</v>
      </c>
      <c r="L2179" s="187" t="s">
        <v>8788</v>
      </c>
      <c r="M2179" s="187" t="s">
        <v>8788</v>
      </c>
      <c r="N2179" s="182" t="s">
        <v>26</v>
      </c>
      <c r="O2179" s="182" t="s">
        <v>1510</v>
      </c>
      <c r="P2179" s="108"/>
      <c r="Q2179" s="108"/>
      <c r="R2179" s="108"/>
      <c r="S2179" s="107" t="s">
        <v>2710</v>
      </c>
    </row>
    <row r="2180" spans="1:19">
      <c r="A2180" s="103">
        <v>2179</v>
      </c>
      <c r="B2180" s="107" t="s">
        <v>357</v>
      </c>
      <c r="C2180" s="184" t="s">
        <v>358</v>
      </c>
      <c r="D2180" s="89" t="s">
        <v>19</v>
      </c>
      <c r="E2180" s="107" t="s">
        <v>8786</v>
      </c>
      <c r="F2180" s="107" t="s">
        <v>2519</v>
      </c>
      <c r="G2180" s="107">
        <v>2005</v>
      </c>
      <c r="H2180" s="182"/>
      <c r="I2180" s="182"/>
      <c r="J2180" s="107" t="s">
        <v>42</v>
      </c>
      <c r="K2180" s="182" t="s">
        <v>1510</v>
      </c>
      <c r="L2180" s="187" t="s">
        <v>8789</v>
      </c>
      <c r="M2180" s="187" t="s">
        <v>8789</v>
      </c>
      <c r="N2180" s="182" t="s">
        <v>26</v>
      </c>
      <c r="O2180" s="182" t="s">
        <v>1510</v>
      </c>
      <c r="P2180" s="108"/>
      <c r="Q2180" s="108"/>
      <c r="R2180" s="108"/>
      <c r="S2180" s="107" t="s">
        <v>2710</v>
      </c>
    </row>
    <row r="2181" spans="1:19">
      <c r="A2181" s="103">
        <v>2180</v>
      </c>
      <c r="B2181" s="107" t="s">
        <v>357</v>
      </c>
      <c r="C2181" s="184" t="s">
        <v>358</v>
      </c>
      <c r="D2181" s="89" t="s">
        <v>19</v>
      </c>
      <c r="E2181" s="107" t="s">
        <v>8790</v>
      </c>
      <c r="F2181" s="107" t="s">
        <v>2519</v>
      </c>
      <c r="G2181" s="107">
        <v>2007</v>
      </c>
      <c r="H2181" s="182"/>
      <c r="I2181" s="182"/>
      <c r="J2181" s="107" t="s">
        <v>42</v>
      </c>
      <c r="K2181" s="182" t="s">
        <v>1510</v>
      </c>
      <c r="L2181" s="187" t="s">
        <v>8791</v>
      </c>
      <c r="M2181" s="187" t="s">
        <v>8791</v>
      </c>
      <c r="N2181" s="182" t="s">
        <v>26</v>
      </c>
      <c r="O2181" s="182" t="s">
        <v>1510</v>
      </c>
      <c r="P2181" s="108"/>
      <c r="Q2181" s="108"/>
      <c r="R2181" s="108"/>
      <c r="S2181" s="107" t="s">
        <v>2710</v>
      </c>
    </row>
    <row r="2182" spans="1:19">
      <c r="A2182" s="103">
        <v>2181</v>
      </c>
      <c r="B2182" s="107" t="s">
        <v>357</v>
      </c>
      <c r="C2182" s="184" t="s">
        <v>358</v>
      </c>
      <c r="D2182" s="89" t="s">
        <v>19</v>
      </c>
      <c r="E2182" s="107" t="s">
        <v>8790</v>
      </c>
      <c r="F2182" s="107" t="s">
        <v>2519</v>
      </c>
      <c r="G2182" s="107">
        <v>2007</v>
      </c>
      <c r="H2182" s="182"/>
      <c r="I2182" s="182"/>
      <c r="J2182" s="107" t="s">
        <v>42</v>
      </c>
      <c r="K2182" s="182" t="s">
        <v>1510</v>
      </c>
      <c r="L2182" s="187" t="s">
        <v>8792</v>
      </c>
      <c r="M2182" s="187" t="s">
        <v>8792</v>
      </c>
      <c r="N2182" s="182" t="s">
        <v>26</v>
      </c>
      <c r="O2182" s="182" t="s">
        <v>1510</v>
      </c>
      <c r="P2182" s="108"/>
      <c r="Q2182" s="108"/>
      <c r="R2182" s="108"/>
      <c r="S2182" s="107" t="s">
        <v>2710</v>
      </c>
    </row>
    <row r="2183" spans="1:19">
      <c r="A2183" s="103">
        <v>2182</v>
      </c>
      <c r="B2183" s="107" t="s">
        <v>357</v>
      </c>
      <c r="C2183" s="184" t="s">
        <v>358</v>
      </c>
      <c r="D2183" s="89" t="s">
        <v>19</v>
      </c>
      <c r="E2183" s="107" t="s">
        <v>8790</v>
      </c>
      <c r="F2183" s="107" t="s">
        <v>2519</v>
      </c>
      <c r="G2183" s="107">
        <v>2007</v>
      </c>
      <c r="H2183" s="182"/>
      <c r="I2183" s="182"/>
      <c r="J2183" s="107" t="s">
        <v>42</v>
      </c>
      <c r="K2183" s="182" t="s">
        <v>1510</v>
      </c>
      <c r="L2183" s="187" t="s">
        <v>8793</v>
      </c>
      <c r="M2183" s="187" t="s">
        <v>8793</v>
      </c>
      <c r="N2183" s="182" t="s">
        <v>26</v>
      </c>
      <c r="O2183" s="182" t="s">
        <v>1510</v>
      </c>
      <c r="P2183" s="108"/>
      <c r="Q2183" s="108"/>
      <c r="R2183" s="108"/>
      <c r="S2183" s="107" t="s">
        <v>2710</v>
      </c>
    </row>
    <row r="2184" spans="1:19">
      <c r="A2184" s="103">
        <v>2183</v>
      </c>
      <c r="B2184" s="107" t="s">
        <v>357</v>
      </c>
      <c r="C2184" s="184" t="s">
        <v>358</v>
      </c>
      <c r="D2184" s="89" t="s">
        <v>19</v>
      </c>
      <c r="E2184" s="107" t="s">
        <v>8790</v>
      </c>
      <c r="F2184" s="107" t="s">
        <v>2519</v>
      </c>
      <c r="G2184" s="107">
        <v>2005</v>
      </c>
      <c r="H2184" s="182"/>
      <c r="I2184" s="182"/>
      <c r="J2184" s="107" t="s">
        <v>42</v>
      </c>
      <c r="K2184" s="182" t="s">
        <v>1510</v>
      </c>
      <c r="L2184" s="187" t="s">
        <v>8794</v>
      </c>
      <c r="M2184" s="187" t="s">
        <v>8794</v>
      </c>
      <c r="N2184" s="182" t="s">
        <v>26</v>
      </c>
      <c r="O2184" s="182" t="s">
        <v>1510</v>
      </c>
      <c r="P2184" s="108"/>
      <c r="Q2184" s="108"/>
      <c r="R2184" s="108"/>
      <c r="S2184" s="107" t="s">
        <v>2710</v>
      </c>
    </row>
    <row r="2185" spans="1:19">
      <c r="A2185" s="103">
        <v>2184</v>
      </c>
      <c r="B2185" s="107" t="s">
        <v>357</v>
      </c>
      <c r="C2185" s="184" t="s">
        <v>358</v>
      </c>
      <c r="D2185" s="89" t="s">
        <v>19</v>
      </c>
      <c r="E2185" s="107" t="s">
        <v>8795</v>
      </c>
      <c r="F2185" s="107" t="s">
        <v>2519</v>
      </c>
      <c r="G2185" s="107">
        <v>2005</v>
      </c>
      <c r="H2185" s="182"/>
      <c r="I2185" s="182"/>
      <c r="J2185" s="107" t="s">
        <v>42</v>
      </c>
      <c r="K2185" s="182" t="s">
        <v>1510</v>
      </c>
      <c r="L2185" s="187" t="s">
        <v>8796</v>
      </c>
      <c r="M2185" s="187" t="s">
        <v>8796</v>
      </c>
      <c r="N2185" s="182" t="s">
        <v>26</v>
      </c>
      <c r="O2185" s="182" t="s">
        <v>1510</v>
      </c>
      <c r="P2185" s="108"/>
      <c r="Q2185" s="108"/>
      <c r="R2185" s="108"/>
      <c r="S2185" s="107" t="s">
        <v>2710</v>
      </c>
    </row>
    <row r="2186" spans="1:19">
      <c r="A2186" s="103">
        <v>2185</v>
      </c>
      <c r="B2186" s="107" t="s">
        <v>357</v>
      </c>
      <c r="C2186" s="184" t="s">
        <v>358</v>
      </c>
      <c r="D2186" s="89" t="s">
        <v>19</v>
      </c>
      <c r="E2186" s="107" t="s">
        <v>8795</v>
      </c>
      <c r="F2186" s="107" t="s">
        <v>2519</v>
      </c>
      <c r="G2186" s="107">
        <v>2005</v>
      </c>
      <c r="H2186" s="182"/>
      <c r="I2186" s="182"/>
      <c r="J2186" s="107" t="s">
        <v>42</v>
      </c>
      <c r="K2186" s="182" t="s">
        <v>1510</v>
      </c>
      <c r="L2186" s="187" t="s">
        <v>8797</v>
      </c>
      <c r="M2186" s="187" t="s">
        <v>8797</v>
      </c>
      <c r="N2186" s="182" t="s">
        <v>26</v>
      </c>
      <c r="O2186" s="182" t="s">
        <v>1510</v>
      </c>
      <c r="P2186" s="108"/>
      <c r="Q2186" s="108"/>
      <c r="R2186" s="108"/>
      <c r="S2186" s="107" t="s">
        <v>2710</v>
      </c>
    </row>
    <row r="2187" spans="1:19">
      <c r="A2187" s="103">
        <v>2186</v>
      </c>
      <c r="B2187" s="107" t="s">
        <v>357</v>
      </c>
      <c r="C2187" s="184" t="s">
        <v>358</v>
      </c>
      <c r="D2187" s="89" t="s">
        <v>19</v>
      </c>
      <c r="E2187" s="107" t="s">
        <v>8795</v>
      </c>
      <c r="F2187" s="107" t="s">
        <v>2519</v>
      </c>
      <c r="G2187" s="107">
        <v>2005</v>
      </c>
      <c r="H2187" s="182"/>
      <c r="I2187" s="182"/>
      <c r="J2187" s="107" t="s">
        <v>42</v>
      </c>
      <c r="K2187" s="182" t="s">
        <v>1510</v>
      </c>
      <c r="L2187" s="187" t="s">
        <v>8798</v>
      </c>
      <c r="M2187" s="187" t="s">
        <v>8798</v>
      </c>
      <c r="N2187" s="182" t="s">
        <v>26</v>
      </c>
      <c r="O2187" s="182" t="s">
        <v>1510</v>
      </c>
      <c r="P2187" s="108"/>
      <c r="Q2187" s="108"/>
      <c r="R2187" s="108"/>
      <c r="S2187" s="107" t="s">
        <v>2710</v>
      </c>
    </row>
    <row r="2188" spans="1:19">
      <c r="A2188" s="103">
        <v>2187</v>
      </c>
      <c r="B2188" s="107" t="s">
        <v>357</v>
      </c>
      <c r="C2188" s="184" t="s">
        <v>358</v>
      </c>
      <c r="D2188" s="89" t="s">
        <v>19</v>
      </c>
      <c r="E2188" s="107" t="s">
        <v>8799</v>
      </c>
      <c r="F2188" s="107" t="s">
        <v>2519</v>
      </c>
      <c r="G2188" s="107">
        <v>2007</v>
      </c>
      <c r="H2188" s="182"/>
      <c r="I2188" s="182"/>
      <c r="J2188" s="107" t="s">
        <v>42</v>
      </c>
      <c r="K2188" s="182" t="s">
        <v>1510</v>
      </c>
      <c r="L2188" s="187" t="s">
        <v>8800</v>
      </c>
      <c r="M2188" s="187" t="s">
        <v>8800</v>
      </c>
      <c r="N2188" s="182" t="s">
        <v>26</v>
      </c>
      <c r="O2188" s="182" t="s">
        <v>1510</v>
      </c>
      <c r="P2188" s="108"/>
      <c r="Q2188" s="108"/>
      <c r="R2188" s="108"/>
      <c r="S2188" s="107" t="s">
        <v>2710</v>
      </c>
    </row>
    <row r="2189" spans="1:19">
      <c r="A2189" s="103">
        <v>2188</v>
      </c>
      <c r="B2189" s="107" t="s">
        <v>357</v>
      </c>
      <c r="C2189" s="184" t="s">
        <v>358</v>
      </c>
      <c r="D2189" s="89" t="s">
        <v>19</v>
      </c>
      <c r="E2189" s="107" t="s">
        <v>8799</v>
      </c>
      <c r="F2189" s="107" t="s">
        <v>2519</v>
      </c>
      <c r="G2189" s="107">
        <v>2007</v>
      </c>
      <c r="H2189" s="182"/>
      <c r="I2189" s="182"/>
      <c r="J2189" s="107" t="s">
        <v>42</v>
      </c>
      <c r="K2189" s="182" t="s">
        <v>1510</v>
      </c>
      <c r="L2189" s="187" t="s">
        <v>8801</v>
      </c>
      <c r="M2189" s="187" t="s">
        <v>8801</v>
      </c>
      <c r="N2189" s="182" t="s">
        <v>26</v>
      </c>
      <c r="O2189" s="182" t="s">
        <v>1510</v>
      </c>
      <c r="P2189" s="108"/>
      <c r="Q2189" s="108"/>
      <c r="R2189" s="108"/>
      <c r="S2189" s="107" t="s">
        <v>2710</v>
      </c>
    </row>
    <row r="2190" spans="1:19">
      <c r="A2190" s="103">
        <v>2189</v>
      </c>
      <c r="B2190" s="107" t="s">
        <v>357</v>
      </c>
      <c r="C2190" s="184" t="s">
        <v>358</v>
      </c>
      <c r="D2190" s="89" t="s">
        <v>19</v>
      </c>
      <c r="E2190" s="107" t="s">
        <v>8799</v>
      </c>
      <c r="F2190" s="107" t="s">
        <v>2519</v>
      </c>
      <c r="G2190" s="107">
        <v>2005</v>
      </c>
      <c r="H2190" s="182"/>
      <c r="I2190" s="182"/>
      <c r="J2190" s="107" t="s">
        <v>42</v>
      </c>
      <c r="K2190" s="182" t="s">
        <v>1510</v>
      </c>
      <c r="L2190" s="187" t="s">
        <v>8802</v>
      </c>
      <c r="M2190" s="187" t="s">
        <v>8802</v>
      </c>
      <c r="N2190" s="182" t="s">
        <v>26</v>
      </c>
      <c r="O2190" s="182" t="s">
        <v>1510</v>
      </c>
      <c r="P2190" s="108"/>
      <c r="Q2190" s="108"/>
      <c r="R2190" s="108"/>
      <c r="S2190" s="107" t="s">
        <v>2710</v>
      </c>
    </row>
    <row r="2191" spans="1:19">
      <c r="A2191" s="103">
        <v>2190</v>
      </c>
      <c r="B2191" s="107" t="s">
        <v>357</v>
      </c>
      <c r="C2191" s="184" t="s">
        <v>358</v>
      </c>
      <c r="D2191" s="89" t="s">
        <v>19</v>
      </c>
      <c r="E2191" s="107" t="s">
        <v>8803</v>
      </c>
      <c r="F2191" s="107" t="s">
        <v>2519</v>
      </c>
      <c r="G2191" s="107">
        <v>2006</v>
      </c>
      <c r="H2191" s="182"/>
      <c r="I2191" s="182"/>
      <c r="J2191" s="107" t="s">
        <v>42</v>
      </c>
      <c r="K2191" s="182" t="s">
        <v>1510</v>
      </c>
      <c r="L2191" s="187" t="s">
        <v>8804</v>
      </c>
      <c r="M2191" s="187" t="s">
        <v>8804</v>
      </c>
      <c r="N2191" s="182" t="s">
        <v>26</v>
      </c>
      <c r="O2191" s="182" t="s">
        <v>1510</v>
      </c>
      <c r="P2191" s="108"/>
      <c r="Q2191" s="108"/>
      <c r="R2191" s="108"/>
      <c r="S2191" s="107" t="s">
        <v>2710</v>
      </c>
    </row>
    <row r="2192" spans="1:19">
      <c r="A2192" s="103">
        <v>2191</v>
      </c>
      <c r="B2192" s="107" t="s">
        <v>357</v>
      </c>
      <c r="C2192" s="184" t="s">
        <v>358</v>
      </c>
      <c r="D2192" s="89" t="s">
        <v>19</v>
      </c>
      <c r="E2192" s="107" t="s">
        <v>8803</v>
      </c>
      <c r="F2192" s="107" t="s">
        <v>2519</v>
      </c>
      <c r="G2192" s="107">
        <v>2006</v>
      </c>
      <c r="H2192" s="182"/>
      <c r="I2192" s="182"/>
      <c r="J2192" s="107" t="s">
        <v>42</v>
      </c>
      <c r="K2192" s="182" t="s">
        <v>1510</v>
      </c>
      <c r="L2192" s="187" t="s">
        <v>8805</v>
      </c>
      <c r="M2192" s="187" t="s">
        <v>8805</v>
      </c>
      <c r="N2192" s="182" t="s">
        <v>26</v>
      </c>
      <c r="O2192" s="182" t="s">
        <v>1510</v>
      </c>
      <c r="P2192" s="108"/>
      <c r="Q2192" s="108"/>
      <c r="R2192" s="108"/>
      <c r="S2192" s="107" t="s">
        <v>2710</v>
      </c>
    </row>
    <row r="2193" spans="1:19">
      <c r="A2193" s="103">
        <v>2192</v>
      </c>
      <c r="B2193" s="107" t="s">
        <v>357</v>
      </c>
      <c r="C2193" s="184" t="s">
        <v>358</v>
      </c>
      <c r="D2193" s="89" t="s">
        <v>19</v>
      </c>
      <c r="E2193" s="107" t="s">
        <v>8803</v>
      </c>
      <c r="F2193" s="107" t="s">
        <v>2519</v>
      </c>
      <c r="G2193" s="107">
        <v>2007</v>
      </c>
      <c r="H2193" s="182"/>
      <c r="I2193" s="182"/>
      <c r="J2193" s="107" t="s">
        <v>42</v>
      </c>
      <c r="K2193" s="182" t="s">
        <v>1510</v>
      </c>
      <c r="L2193" s="187" t="s">
        <v>8806</v>
      </c>
      <c r="M2193" s="187" t="s">
        <v>8806</v>
      </c>
      <c r="N2193" s="182" t="s">
        <v>26</v>
      </c>
      <c r="O2193" s="182" t="s">
        <v>1510</v>
      </c>
      <c r="P2193" s="108"/>
      <c r="Q2193" s="108"/>
      <c r="R2193" s="108"/>
      <c r="S2193" s="107" t="s">
        <v>2710</v>
      </c>
    </row>
    <row r="2194" spans="1:19">
      <c r="A2194" s="103">
        <v>2193</v>
      </c>
      <c r="B2194" s="107" t="s">
        <v>357</v>
      </c>
      <c r="C2194" s="184" t="s">
        <v>358</v>
      </c>
      <c r="D2194" s="89" t="s">
        <v>19</v>
      </c>
      <c r="E2194" s="107" t="s">
        <v>8803</v>
      </c>
      <c r="F2194" s="107" t="s">
        <v>2519</v>
      </c>
      <c r="G2194" s="107">
        <v>2005</v>
      </c>
      <c r="H2194" s="182"/>
      <c r="I2194" s="182"/>
      <c r="J2194" s="107" t="s">
        <v>42</v>
      </c>
      <c r="K2194" s="182" t="s">
        <v>1510</v>
      </c>
      <c r="L2194" s="187" t="s">
        <v>8807</v>
      </c>
      <c r="M2194" s="187" t="s">
        <v>8807</v>
      </c>
      <c r="N2194" s="182" t="s">
        <v>26</v>
      </c>
      <c r="O2194" s="182" t="s">
        <v>1510</v>
      </c>
      <c r="P2194" s="108"/>
      <c r="Q2194" s="108"/>
      <c r="R2194" s="108"/>
      <c r="S2194" s="107" t="s">
        <v>2710</v>
      </c>
    </row>
    <row r="2195" spans="1:19">
      <c r="A2195" s="103">
        <v>2194</v>
      </c>
      <c r="B2195" s="107" t="s">
        <v>357</v>
      </c>
      <c r="C2195" s="184" t="s">
        <v>358</v>
      </c>
      <c r="D2195" s="89" t="s">
        <v>19</v>
      </c>
      <c r="E2195" s="107" t="s">
        <v>2663</v>
      </c>
      <c r="F2195" s="107" t="s">
        <v>2519</v>
      </c>
      <c r="G2195" s="107">
        <v>2005</v>
      </c>
      <c r="H2195" s="182"/>
      <c r="I2195" s="182"/>
      <c r="J2195" s="107" t="s">
        <v>42</v>
      </c>
      <c r="K2195" s="182" t="s">
        <v>1510</v>
      </c>
      <c r="L2195" s="187" t="s">
        <v>8808</v>
      </c>
      <c r="M2195" s="187" t="s">
        <v>8808</v>
      </c>
      <c r="N2195" s="182" t="s">
        <v>26</v>
      </c>
      <c r="O2195" s="182" t="s">
        <v>1510</v>
      </c>
      <c r="P2195" s="108"/>
      <c r="Q2195" s="108"/>
      <c r="R2195" s="108"/>
      <c r="S2195" s="107" t="s">
        <v>2710</v>
      </c>
    </row>
    <row r="2196" spans="1:19">
      <c r="A2196" s="103">
        <v>2195</v>
      </c>
      <c r="B2196" s="107" t="s">
        <v>357</v>
      </c>
      <c r="C2196" s="184" t="s">
        <v>358</v>
      </c>
      <c r="D2196" s="89" t="s">
        <v>19</v>
      </c>
      <c r="E2196" s="107" t="s">
        <v>2663</v>
      </c>
      <c r="F2196" s="107" t="s">
        <v>2519</v>
      </c>
      <c r="G2196" s="107">
        <v>2005</v>
      </c>
      <c r="H2196" s="182"/>
      <c r="I2196" s="182"/>
      <c r="J2196" s="107" t="s">
        <v>42</v>
      </c>
      <c r="K2196" s="182" t="s">
        <v>1510</v>
      </c>
      <c r="L2196" s="187" t="s">
        <v>8809</v>
      </c>
      <c r="M2196" s="187" t="s">
        <v>8809</v>
      </c>
      <c r="N2196" s="182" t="s">
        <v>26</v>
      </c>
      <c r="O2196" s="182" t="s">
        <v>1510</v>
      </c>
      <c r="P2196" s="108"/>
      <c r="Q2196" s="108"/>
      <c r="R2196" s="108"/>
      <c r="S2196" s="107" t="s">
        <v>2710</v>
      </c>
    </row>
    <row r="2197" spans="1:19">
      <c r="A2197" s="103">
        <v>2196</v>
      </c>
      <c r="B2197" s="107" t="s">
        <v>357</v>
      </c>
      <c r="C2197" s="184" t="s">
        <v>358</v>
      </c>
      <c r="D2197" s="89" t="s">
        <v>19</v>
      </c>
      <c r="E2197" s="107" t="s">
        <v>2663</v>
      </c>
      <c r="F2197" s="107" t="s">
        <v>2519</v>
      </c>
      <c r="G2197" s="107">
        <v>2005</v>
      </c>
      <c r="H2197" s="182"/>
      <c r="I2197" s="182"/>
      <c r="J2197" s="107" t="s">
        <v>42</v>
      </c>
      <c r="K2197" s="182" t="s">
        <v>1510</v>
      </c>
      <c r="L2197" s="187" t="s">
        <v>8810</v>
      </c>
      <c r="M2197" s="187" t="s">
        <v>8810</v>
      </c>
      <c r="N2197" s="182" t="s">
        <v>26</v>
      </c>
      <c r="O2197" s="182" t="s">
        <v>1510</v>
      </c>
      <c r="P2197" s="108"/>
      <c r="Q2197" s="108"/>
      <c r="R2197" s="108"/>
      <c r="S2197" s="107" t="s">
        <v>2710</v>
      </c>
    </row>
    <row r="2198" spans="1:19">
      <c r="A2198" s="103">
        <v>2197</v>
      </c>
      <c r="B2198" s="107" t="s">
        <v>357</v>
      </c>
      <c r="C2198" s="184" t="s">
        <v>358</v>
      </c>
      <c r="D2198" s="89" t="s">
        <v>19</v>
      </c>
      <c r="E2198" s="107" t="s">
        <v>2664</v>
      </c>
      <c r="F2198" s="107" t="s">
        <v>2519</v>
      </c>
      <c r="G2198" s="107">
        <v>2006</v>
      </c>
      <c r="H2198" s="182"/>
      <c r="I2198" s="182"/>
      <c r="J2198" s="107" t="s">
        <v>42</v>
      </c>
      <c r="K2198" s="182" t="s">
        <v>1510</v>
      </c>
      <c r="L2198" s="187" t="s">
        <v>8811</v>
      </c>
      <c r="M2198" s="187" t="s">
        <v>8811</v>
      </c>
      <c r="N2198" s="182" t="s">
        <v>26</v>
      </c>
      <c r="O2198" s="182" t="s">
        <v>1510</v>
      </c>
      <c r="P2198" s="108"/>
      <c r="Q2198" s="108"/>
      <c r="R2198" s="108"/>
      <c r="S2198" s="107" t="s">
        <v>2710</v>
      </c>
    </row>
    <row r="2199" spans="1:19">
      <c r="A2199" s="103">
        <v>2198</v>
      </c>
      <c r="B2199" s="107" t="s">
        <v>357</v>
      </c>
      <c r="C2199" s="184" t="s">
        <v>358</v>
      </c>
      <c r="D2199" s="89" t="s">
        <v>19</v>
      </c>
      <c r="E2199" s="107" t="s">
        <v>2664</v>
      </c>
      <c r="F2199" s="107" t="s">
        <v>2519</v>
      </c>
      <c r="G2199" s="107">
        <v>2006</v>
      </c>
      <c r="H2199" s="182"/>
      <c r="I2199" s="182"/>
      <c r="J2199" s="107" t="s">
        <v>42</v>
      </c>
      <c r="K2199" s="182" t="s">
        <v>1510</v>
      </c>
      <c r="L2199" s="187" t="s">
        <v>8812</v>
      </c>
      <c r="M2199" s="187" t="s">
        <v>8812</v>
      </c>
      <c r="N2199" s="182" t="s">
        <v>26</v>
      </c>
      <c r="O2199" s="182" t="s">
        <v>1510</v>
      </c>
      <c r="P2199" s="108"/>
      <c r="Q2199" s="108"/>
      <c r="R2199" s="108"/>
      <c r="S2199" s="107" t="s">
        <v>2710</v>
      </c>
    </row>
    <row r="2200" spans="1:19">
      <c r="A2200" s="103">
        <v>2199</v>
      </c>
      <c r="B2200" s="107" t="s">
        <v>357</v>
      </c>
      <c r="C2200" s="184" t="s">
        <v>358</v>
      </c>
      <c r="D2200" s="89" t="s">
        <v>19</v>
      </c>
      <c r="E2200" s="107" t="s">
        <v>2664</v>
      </c>
      <c r="F2200" s="107" t="s">
        <v>2519</v>
      </c>
      <c r="G2200" s="107">
        <v>2006</v>
      </c>
      <c r="H2200" s="182"/>
      <c r="I2200" s="182"/>
      <c r="J2200" s="107" t="s">
        <v>42</v>
      </c>
      <c r="K2200" s="182" t="s">
        <v>1510</v>
      </c>
      <c r="L2200" s="187" t="s">
        <v>8813</v>
      </c>
      <c r="M2200" s="187" t="s">
        <v>8813</v>
      </c>
      <c r="N2200" s="182" t="s">
        <v>26</v>
      </c>
      <c r="O2200" s="182" t="s">
        <v>1510</v>
      </c>
      <c r="P2200" s="108"/>
      <c r="Q2200" s="108"/>
      <c r="R2200" s="108"/>
      <c r="S2200" s="107" t="s">
        <v>2710</v>
      </c>
    </row>
    <row r="2201" spans="1:19">
      <c r="A2201" s="103">
        <v>2200</v>
      </c>
      <c r="B2201" s="107" t="s">
        <v>357</v>
      </c>
      <c r="C2201" s="184" t="s">
        <v>358</v>
      </c>
      <c r="D2201" s="89" t="s">
        <v>19</v>
      </c>
      <c r="E2201" s="107" t="s">
        <v>2664</v>
      </c>
      <c r="F2201" s="107" t="s">
        <v>2519</v>
      </c>
      <c r="G2201" s="107">
        <v>2006</v>
      </c>
      <c r="H2201" s="182"/>
      <c r="I2201" s="182"/>
      <c r="J2201" s="107" t="s">
        <v>42</v>
      </c>
      <c r="K2201" s="182" t="s">
        <v>1510</v>
      </c>
      <c r="L2201" s="187" t="s">
        <v>8814</v>
      </c>
      <c r="M2201" s="187" t="s">
        <v>8814</v>
      </c>
      <c r="N2201" s="182" t="s">
        <v>26</v>
      </c>
      <c r="O2201" s="182" t="s">
        <v>1510</v>
      </c>
      <c r="P2201" s="108"/>
      <c r="Q2201" s="108"/>
      <c r="R2201" s="108"/>
      <c r="S2201" s="107" t="s">
        <v>2710</v>
      </c>
    </row>
    <row r="2202" spans="1:19">
      <c r="A2202" s="103">
        <v>2201</v>
      </c>
      <c r="B2202" s="107" t="s">
        <v>357</v>
      </c>
      <c r="C2202" s="184" t="s">
        <v>358</v>
      </c>
      <c r="D2202" s="89" t="s">
        <v>19</v>
      </c>
      <c r="E2202" s="107" t="s">
        <v>2664</v>
      </c>
      <c r="F2202" s="107" t="s">
        <v>2519</v>
      </c>
      <c r="G2202" s="107">
        <v>2007</v>
      </c>
      <c r="H2202" s="182"/>
      <c r="I2202" s="182"/>
      <c r="J2202" s="107" t="s">
        <v>42</v>
      </c>
      <c r="K2202" s="182" t="s">
        <v>1510</v>
      </c>
      <c r="L2202" s="187" t="s">
        <v>8815</v>
      </c>
      <c r="M2202" s="187" t="s">
        <v>8815</v>
      </c>
      <c r="N2202" s="182" t="s">
        <v>26</v>
      </c>
      <c r="O2202" s="182" t="s">
        <v>1510</v>
      </c>
      <c r="P2202" s="108"/>
      <c r="Q2202" s="108"/>
      <c r="R2202" s="108"/>
      <c r="S2202" s="107" t="s">
        <v>2710</v>
      </c>
    </row>
    <row r="2203" spans="1:19">
      <c r="A2203" s="103">
        <v>2202</v>
      </c>
      <c r="B2203" s="107" t="s">
        <v>357</v>
      </c>
      <c r="C2203" s="184" t="s">
        <v>358</v>
      </c>
      <c r="D2203" s="89" t="s">
        <v>19</v>
      </c>
      <c r="E2203" s="107" t="s">
        <v>2664</v>
      </c>
      <c r="F2203" s="107" t="s">
        <v>2519</v>
      </c>
      <c r="G2203" s="107">
        <v>2007</v>
      </c>
      <c r="H2203" s="182"/>
      <c r="I2203" s="182"/>
      <c r="J2203" s="107" t="s">
        <v>42</v>
      </c>
      <c r="K2203" s="182" t="s">
        <v>1510</v>
      </c>
      <c r="L2203" s="187" t="s">
        <v>8816</v>
      </c>
      <c r="M2203" s="187" t="s">
        <v>8816</v>
      </c>
      <c r="N2203" s="182" t="s">
        <v>26</v>
      </c>
      <c r="O2203" s="182" t="s">
        <v>1510</v>
      </c>
      <c r="P2203" s="108"/>
      <c r="Q2203" s="108"/>
      <c r="R2203" s="108"/>
      <c r="S2203" s="107" t="s">
        <v>2710</v>
      </c>
    </row>
    <row r="2204" spans="1:19">
      <c r="A2204" s="103">
        <v>2203</v>
      </c>
      <c r="B2204" s="107" t="s">
        <v>357</v>
      </c>
      <c r="C2204" s="184" t="s">
        <v>358</v>
      </c>
      <c r="D2204" s="89" t="s">
        <v>19</v>
      </c>
      <c r="E2204" s="107" t="s">
        <v>8817</v>
      </c>
      <c r="F2204" s="107" t="s">
        <v>2519</v>
      </c>
      <c r="G2204" s="107">
        <v>2005</v>
      </c>
      <c r="H2204" s="182"/>
      <c r="I2204" s="182"/>
      <c r="J2204" s="107" t="s">
        <v>42</v>
      </c>
      <c r="K2204" s="182" t="s">
        <v>1510</v>
      </c>
      <c r="L2204" s="187" t="s">
        <v>8818</v>
      </c>
      <c r="M2204" s="187" t="s">
        <v>8818</v>
      </c>
      <c r="N2204" s="182" t="s">
        <v>26</v>
      </c>
      <c r="O2204" s="182" t="s">
        <v>1510</v>
      </c>
      <c r="P2204" s="108"/>
      <c r="Q2204" s="108"/>
      <c r="R2204" s="108"/>
      <c r="S2204" s="107" t="s">
        <v>2710</v>
      </c>
    </row>
    <row r="2205" spans="1:19">
      <c r="A2205" s="103">
        <v>2204</v>
      </c>
      <c r="B2205" s="107" t="s">
        <v>357</v>
      </c>
      <c r="C2205" s="184" t="s">
        <v>358</v>
      </c>
      <c r="D2205" s="89" t="s">
        <v>19</v>
      </c>
      <c r="E2205" s="107" t="s">
        <v>8819</v>
      </c>
      <c r="F2205" s="107" t="s">
        <v>2519</v>
      </c>
      <c r="G2205" s="107">
        <v>2005</v>
      </c>
      <c r="H2205" s="182"/>
      <c r="I2205" s="182"/>
      <c r="J2205" s="107" t="s">
        <v>42</v>
      </c>
      <c r="K2205" s="182" t="s">
        <v>1510</v>
      </c>
      <c r="L2205" s="187" t="s">
        <v>8820</v>
      </c>
      <c r="M2205" s="187" t="s">
        <v>8820</v>
      </c>
      <c r="N2205" s="182" t="s">
        <v>26</v>
      </c>
      <c r="O2205" s="182" t="s">
        <v>1510</v>
      </c>
      <c r="P2205" s="108"/>
      <c r="Q2205" s="108"/>
      <c r="R2205" s="108"/>
      <c r="S2205" s="107" t="s">
        <v>2710</v>
      </c>
    </row>
    <row r="2206" spans="1:19">
      <c r="A2206" s="103">
        <v>2205</v>
      </c>
      <c r="B2206" s="107" t="s">
        <v>357</v>
      </c>
      <c r="C2206" s="184" t="s">
        <v>358</v>
      </c>
      <c r="D2206" s="89" t="s">
        <v>19</v>
      </c>
      <c r="E2206" s="107" t="s">
        <v>2666</v>
      </c>
      <c r="F2206" s="107" t="s">
        <v>2519</v>
      </c>
      <c r="G2206" s="107">
        <v>2006</v>
      </c>
      <c r="H2206" s="182"/>
      <c r="I2206" s="182"/>
      <c r="J2206" s="107" t="s">
        <v>42</v>
      </c>
      <c r="K2206" s="182" t="s">
        <v>1510</v>
      </c>
      <c r="L2206" s="187" t="s">
        <v>8821</v>
      </c>
      <c r="M2206" s="187" t="s">
        <v>8821</v>
      </c>
      <c r="N2206" s="182" t="s">
        <v>26</v>
      </c>
      <c r="O2206" s="182" t="s">
        <v>1510</v>
      </c>
      <c r="P2206" s="108"/>
      <c r="Q2206" s="108"/>
      <c r="R2206" s="108"/>
      <c r="S2206" s="107" t="s">
        <v>2710</v>
      </c>
    </row>
    <row r="2207" spans="1:19">
      <c r="A2207" s="103">
        <v>2206</v>
      </c>
      <c r="B2207" s="107" t="s">
        <v>357</v>
      </c>
      <c r="C2207" s="184" t="s">
        <v>358</v>
      </c>
      <c r="D2207" s="89" t="s">
        <v>19</v>
      </c>
      <c r="E2207" s="107" t="s">
        <v>2666</v>
      </c>
      <c r="F2207" s="107" t="s">
        <v>2519</v>
      </c>
      <c r="G2207" s="107">
        <v>2006</v>
      </c>
      <c r="H2207" s="182"/>
      <c r="I2207" s="182"/>
      <c r="J2207" s="107" t="s">
        <v>42</v>
      </c>
      <c r="K2207" s="182" t="s">
        <v>1510</v>
      </c>
      <c r="L2207" s="187" t="s">
        <v>8822</v>
      </c>
      <c r="M2207" s="187" t="s">
        <v>8822</v>
      </c>
      <c r="N2207" s="182" t="s">
        <v>26</v>
      </c>
      <c r="O2207" s="182" t="s">
        <v>1510</v>
      </c>
      <c r="P2207" s="108"/>
      <c r="Q2207" s="108"/>
      <c r="R2207" s="108"/>
      <c r="S2207" s="107" t="s">
        <v>2710</v>
      </c>
    </row>
    <row r="2208" spans="1:19">
      <c r="A2208" s="103">
        <v>2207</v>
      </c>
      <c r="B2208" s="107" t="s">
        <v>357</v>
      </c>
      <c r="C2208" s="184" t="s">
        <v>358</v>
      </c>
      <c r="D2208" s="89" t="s">
        <v>19</v>
      </c>
      <c r="E2208" s="107" t="s">
        <v>2666</v>
      </c>
      <c r="F2208" s="107" t="s">
        <v>2519</v>
      </c>
      <c r="G2208" s="107">
        <v>2007</v>
      </c>
      <c r="H2208" s="182"/>
      <c r="I2208" s="182"/>
      <c r="J2208" s="107" t="s">
        <v>42</v>
      </c>
      <c r="K2208" s="182" t="s">
        <v>1510</v>
      </c>
      <c r="L2208" s="187" t="s">
        <v>8823</v>
      </c>
      <c r="M2208" s="187" t="s">
        <v>8823</v>
      </c>
      <c r="N2208" s="182" t="s">
        <v>26</v>
      </c>
      <c r="O2208" s="182" t="s">
        <v>1510</v>
      </c>
      <c r="P2208" s="108"/>
      <c r="Q2208" s="108"/>
      <c r="R2208" s="108"/>
      <c r="S2208" s="107" t="s">
        <v>2710</v>
      </c>
    </row>
    <row r="2209" spans="1:19">
      <c r="A2209" s="103">
        <v>2208</v>
      </c>
      <c r="B2209" s="107" t="s">
        <v>357</v>
      </c>
      <c r="C2209" s="184" t="s">
        <v>358</v>
      </c>
      <c r="D2209" s="89" t="s">
        <v>19</v>
      </c>
      <c r="E2209" s="107" t="s">
        <v>2666</v>
      </c>
      <c r="F2209" s="107" t="s">
        <v>2519</v>
      </c>
      <c r="G2209" s="107">
        <v>2007</v>
      </c>
      <c r="H2209" s="182"/>
      <c r="I2209" s="182"/>
      <c r="J2209" s="107" t="s">
        <v>42</v>
      </c>
      <c r="K2209" s="182" t="s">
        <v>1510</v>
      </c>
      <c r="L2209" s="187" t="s">
        <v>8824</v>
      </c>
      <c r="M2209" s="187" t="s">
        <v>8824</v>
      </c>
      <c r="N2209" s="182" t="s">
        <v>26</v>
      </c>
      <c r="O2209" s="182" t="s">
        <v>1510</v>
      </c>
      <c r="P2209" s="108"/>
      <c r="Q2209" s="108"/>
      <c r="R2209" s="108"/>
      <c r="S2209" s="107" t="s">
        <v>2710</v>
      </c>
    </row>
    <row r="2210" spans="1:19">
      <c r="A2210" s="103">
        <v>2209</v>
      </c>
      <c r="B2210" s="107" t="s">
        <v>357</v>
      </c>
      <c r="C2210" s="184" t="s">
        <v>358</v>
      </c>
      <c r="D2210" s="89" t="s">
        <v>19</v>
      </c>
      <c r="E2210" s="107" t="s">
        <v>2666</v>
      </c>
      <c r="F2210" s="107" t="s">
        <v>2519</v>
      </c>
      <c r="G2210" s="107">
        <v>2007</v>
      </c>
      <c r="H2210" s="182"/>
      <c r="I2210" s="182"/>
      <c r="J2210" s="107" t="s">
        <v>42</v>
      </c>
      <c r="K2210" s="182" t="s">
        <v>1510</v>
      </c>
      <c r="L2210" s="187" t="s">
        <v>8825</v>
      </c>
      <c r="M2210" s="187" t="s">
        <v>8825</v>
      </c>
      <c r="N2210" s="182" t="s">
        <v>26</v>
      </c>
      <c r="O2210" s="182" t="s">
        <v>1510</v>
      </c>
      <c r="P2210" s="108"/>
      <c r="Q2210" s="108"/>
      <c r="R2210" s="108"/>
      <c r="S2210" s="107" t="s">
        <v>2710</v>
      </c>
    </row>
    <row r="2211" spans="1:19">
      <c r="A2211" s="103">
        <v>2210</v>
      </c>
      <c r="B2211" s="107" t="s">
        <v>357</v>
      </c>
      <c r="C2211" s="184" t="s">
        <v>358</v>
      </c>
      <c r="D2211" s="89" t="s">
        <v>19</v>
      </c>
      <c r="E2211" s="107" t="s">
        <v>2666</v>
      </c>
      <c r="F2211" s="107" t="s">
        <v>2519</v>
      </c>
      <c r="G2211" s="107">
        <v>2005</v>
      </c>
      <c r="H2211" s="182"/>
      <c r="I2211" s="182"/>
      <c r="J2211" s="107" t="s">
        <v>42</v>
      </c>
      <c r="K2211" s="182" t="s">
        <v>1510</v>
      </c>
      <c r="L2211" s="187" t="s">
        <v>8826</v>
      </c>
      <c r="M2211" s="187" t="s">
        <v>8826</v>
      </c>
      <c r="N2211" s="182" t="s">
        <v>26</v>
      </c>
      <c r="O2211" s="182" t="s">
        <v>1510</v>
      </c>
      <c r="P2211" s="108"/>
      <c r="Q2211" s="108"/>
      <c r="R2211" s="108"/>
      <c r="S2211" s="107" t="s">
        <v>2710</v>
      </c>
    </row>
    <row r="2212" spans="1:19">
      <c r="A2212" s="103">
        <v>2211</v>
      </c>
      <c r="B2212" s="107" t="s">
        <v>357</v>
      </c>
      <c r="C2212" s="184" t="s">
        <v>358</v>
      </c>
      <c r="D2212" s="89" t="s">
        <v>19</v>
      </c>
      <c r="E2212" s="107" t="s">
        <v>2668</v>
      </c>
      <c r="F2212" s="107" t="s">
        <v>2519</v>
      </c>
      <c r="G2212" s="107">
        <v>2006</v>
      </c>
      <c r="H2212" s="182"/>
      <c r="I2212" s="182"/>
      <c r="J2212" s="107" t="s">
        <v>42</v>
      </c>
      <c r="K2212" s="182" t="s">
        <v>1510</v>
      </c>
      <c r="L2212" s="187" t="s">
        <v>8827</v>
      </c>
      <c r="M2212" s="187" t="s">
        <v>8827</v>
      </c>
      <c r="N2212" s="182" t="s">
        <v>26</v>
      </c>
      <c r="O2212" s="182" t="s">
        <v>1510</v>
      </c>
      <c r="P2212" s="108"/>
      <c r="Q2212" s="108"/>
      <c r="R2212" s="108"/>
      <c r="S2212" s="107" t="s">
        <v>2710</v>
      </c>
    </row>
    <row r="2213" spans="1:19">
      <c r="A2213" s="103">
        <v>2212</v>
      </c>
      <c r="B2213" s="107" t="s">
        <v>357</v>
      </c>
      <c r="C2213" s="184" t="s">
        <v>358</v>
      </c>
      <c r="D2213" s="89" t="s">
        <v>19</v>
      </c>
      <c r="E2213" s="107" t="s">
        <v>2668</v>
      </c>
      <c r="F2213" s="107" t="s">
        <v>2519</v>
      </c>
      <c r="G2213" s="107">
        <v>2007</v>
      </c>
      <c r="H2213" s="182"/>
      <c r="I2213" s="182"/>
      <c r="J2213" s="107" t="s">
        <v>42</v>
      </c>
      <c r="K2213" s="182" t="s">
        <v>1510</v>
      </c>
      <c r="L2213" s="187" t="s">
        <v>8828</v>
      </c>
      <c r="M2213" s="187" t="s">
        <v>8828</v>
      </c>
      <c r="N2213" s="182" t="s">
        <v>26</v>
      </c>
      <c r="O2213" s="182" t="s">
        <v>1510</v>
      </c>
      <c r="P2213" s="108"/>
      <c r="Q2213" s="108"/>
      <c r="R2213" s="108"/>
      <c r="S2213" s="107" t="s">
        <v>2710</v>
      </c>
    </row>
    <row r="2214" spans="1:19">
      <c r="A2214" s="103">
        <v>2213</v>
      </c>
      <c r="B2214" s="107" t="s">
        <v>357</v>
      </c>
      <c r="C2214" s="184" t="s">
        <v>358</v>
      </c>
      <c r="D2214" s="89" t="s">
        <v>19</v>
      </c>
      <c r="E2214" s="107" t="s">
        <v>2668</v>
      </c>
      <c r="F2214" s="107" t="s">
        <v>2519</v>
      </c>
      <c r="G2214" s="107">
        <v>2007</v>
      </c>
      <c r="H2214" s="182"/>
      <c r="I2214" s="182"/>
      <c r="J2214" s="107" t="s">
        <v>42</v>
      </c>
      <c r="K2214" s="182" t="s">
        <v>1510</v>
      </c>
      <c r="L2214" s="187" t="s">
        <v>8829</v>
      </c>
      <c r="M2214" s="187" t="s">
        <v>8829</v>
      </c>
      <c r="N2214" s="182" t="s">
        <v>26</v>
      </c>
      <c r="O2214" s="182" t="s">
        <v>1510</v>
      </c>
      <c r="P2214" s="108"/>
      <c r="Q2214" s="108"/>
      <c r="R2214" s="108"/>
      <c r="S2214" s="107" t="s">
        <v>2710</v>
      </c>
    </row>
    <row r="2215" spans="1:19">
      <c r="A2215" s="103">
        <v>2214</v>
      </c>
      <c r="B2215" s="107" t="s">
        <v>357</v>
      </c>
      <c r="C2215" s="184" t="s">
        <v>358</v>
      </c>
      <c r="D2215" s="89" t="s">
        <v>19</v>
      </c>
      <c r="E2215" s="107" t="s">
        <v>2668</v>
      </c>
      <c r="F2215" s="107" t="s">
        <v>2519</v>
      </c>
      <c r="G2215" s="107">
        <v>2007</v>
      </c>
      <c r="H2215" s="182"/>
      <c r="I2215" s="182"/>
      <c r="J2215" s="107" t="s">
        <v>42</v>
      </c>
      <c r="K2215" s="182" t="s">
        <v>1510</v>
      </c>
      <c r="L2215" s="187" t="s">
        <v>8830</v>
      </c>
      <c r="M2215" s="187" t="s">
        <v>8830</v>
      </c>
      <c r="N2215" s="182" t="s">
        <v>26</v>
      </c>
      <c r="O2215" s="182" t="s">
        <v>1510</v>
      </c>
      <c r="P2215" s="108"/>
      <c r="Q2215" s="108"/>
      <c r="R2215" s="108"/>
      <c r="S2215" s="107" t="s">
        <v>2710</v>
      </c>
    </row>
    <row r="2216" spans="1:19">
      <c r="A2216" s="103">
        <v>2215</v>
      </c>
      <c r="B2216" s="107" t="s">
        <v>357</v>
      </c>
      <c r="C2216" s="184" t="s">
        <v>358</v>
      </c>
      <c r="D2216" s="89" t="s">
        <v>19</v>
      </c>
      <c r="E2216" s="107" t="s">
        <v>2668</v>
      </c>
      <c r="F2216" s="107" t="s">
        <v>2519</v>
      </c>
      <c r="G2216" s="107">
        <v>2007</v>
      </c>
      <c r="H2216" s="182"/>
      <c r="I2216" s="182"/>
      <c r="J2216" s="107" t="s">
        <v>42</v>
      </c>
      <c r="K2216" s="182" t="s">
        <v>1510</v>
      </c>
      <c r="L2216" s="187" t="s">
        <v>8831</v>
      </c>
      <c r="M2216" s="187" t="s">
        <v>8831</v>
      </c>
      <c r="N2216" s="182" t="s">
        <v>26</v>
      </c>
      <c r="O2216" s="182" t="s">
        <v>1510</v>
      </c>
      <c r="P2216" s="108"/>
      <c r="Q2216" s="108"/>
      <c r="R2216" s="108"/>
      <c r="S2216" s="107" t="s">
        <v>2710</v>
      </c>
    </row>
    <row r="2217" spans="1:19">
      <c r="A2217" s="103">
        <v>2216</v>
      </c>
      <c r="B2217" s="107" t="s">
        <v>357</v>
      </c>
      <c r="C2217" s="184" t="s">
        <v>358</v>
      </c>
      <c r="D2217" s="89" t="s">
        <v>19</v>
      </c>
      <c r="E2217" s="107" t="s">
        <v>2668</v>
      </c>
      <c r="F2217" s="107" t="s">
        <v>2519</v>
      </c>
      <c r="G2217" s="107">
        <v>2007</v>
      </c>
      <c r="H2217" s="182"/>
      <c r="I2217" s="182"/>
      <c r="J2217" s="107" t="s">
        <v>42</v>
      </c>
      <c r="K2217" s="182" t="s">
        <v>1510</v>
      </c>
      <c r="L2217" s="187" t="s">
        <v>8832</v>
      </c>
      <c r="M2217" s="187" t="s">
        <v>8832</v>
      </c>
      <c r="N2217" s="182" t="s">
        <v>26</v>
      </c>
      <c r="O2217" s="182" t="s">
        <v>1510</v>
      </c>
      <c r="P2217" s="108"/>
      <c r="Q2217" s="108"/>
      <c r="R2217" s="108"/>
      <c r="S2217" s="107" t="s">
        <v>2710</v>
      </c>
    </row>
    <row r="2218" spans="1:19">
      <c r="A2218" s="103">
        <v>2217</v>
      </c>
      <c r="B2218" s="107" t="s">
        <v>357</v>
      </c>
      <c r="C2218" s="184" t="s">
        <v>358</v>
      </c>
      <c r="D2218" s="89" t="s">
        <v>19</v>
      </c>
      <c r="E2218" s="107" t="s">
        <v>2669</v>
      </c>
      <c r="F2218" s="107" t="s">
        <v>2519</v>
      </c>
      <c r="G2218" s="107">
        <v>2007</v>
      </c>
      <c r="H2218" s="182"/>
      <c r="I2218" s="182"/>
      <c r="J2218" s="107" t="s">
        <v>42</v>
      </c>
      <c r="K2218" s="182" t="s">
        <v>1510</v>
      </c>
      <c r="L2218" s="187" t="s">
        <v>8833</v>
      </c>
      <c r="M2218" s="187" t="s">
        <v>8833</v>
      </c>
      <c r="N2218" s="182" t="s">
        <v>26</v>
      </c>
      <c r="O2218" s="182" t="s">
        <v>1510</v>
      </c>
      <c r="P2218" s="108"/>
      <c r="Q2218" s="108"/>
      <c r="R2218" s="108"/>
      <c r="S2218" s="107" t="s">
        <v>2710</v>
      </c>
    </row>
    <row r="2219" spans="1:19">
      <c r="A2219" s="103">
        <v>2218</v>
      </c>
      <c r="B2219" s="107" t="s">
        <v>357</v>
      </c>
      <c r="C2219" s="184" t="s">
        <v>358</v>
      </c>
      <c r="D2219" s="89" t="s">
        <v>19</v>
      </c>
      <c r="E2219" s="107" t="s">
        <v>2669</v>
      </c>
      <c r="F2219" s="107" t="s">
        <v>2519</v>
      </c>
      <c r="G2219" s="107">
        <v>2005</v>
      </c>
      <c r="H2219" s="182"/>
      <c r="I2219" s="182"/>
      <c r="J2219" s="107" t="s">
        <v>42</v>
      </c>
      <c r="K2219" s="182" t="s">
        <v>1510</v>
      </c>
      <c r="L2219" s="187" t="s">
        <v>8834</v>
      </c>
      <c r="M2219" s="187" t="s">
        <v>8834</v>
      </c>
      <c r="N2219" s="182" t="s">
        <v>26</v>
      </c>
      <c r="O2219" s="182" t="s">
        <v>1510</v>
      </c>
      <c r="P2219" s="108"/>
      <c r="Q2219" s="108"/>
      <c r="R2219" s="108"/>
      <c r="S2219" s="107" t="s">
        <v>2710</v>
      </c>
    </row>
    <row r="2220" spans="1:19">
      <c r="A2220" s="103">
        <v>2219</v>
      </c>
      <c r="B2220" s="107" t="s">
        <v>357</v>
      </c>
      <c r="C2220" s="184" t="s">
        <v>358</v>
      </c>
      <c r="D2220" s="89" t="s">
        <v>19</v>
      </c>
      <c r="E2220" s="107" t="s">
        <v>2669</v>
      </c>
      <c r="F2220" s="107" t="s">
        <v>2519</v>
      </c>
      <c r="G2220" s="107">
        <v>2005</v>
      </c>
      <c r="H2220" s="182"/>
      <c r="I2220" s="182"/>
      <c r="J2220" s="107" t="s">
        <v>42</v>
      </c>
      <c r="K2220" s="182" t="s">
        <v>1510</v>
      </c>
      <c r="L2220" s="187" t="s">
        <v>8835</v>
      </c>
      <c r="M2220" s="187" t="s">
        <v>8835</v>
      </c>
      <c r="N2220" s="182" t="s">
        <v>26</v>
      </c>
      <c r="O2220" s="182" t="s">
        <v>1510</v>
      </c>
      <c r="P2220" s="108"/>
      <c r="Q2220" s="108"/>
      <c r="R2220" s="108"/>
      <c r="S2220" s="107" t="s">
        <v>2710</v>
      </c>
    </row>
    <row r="2221" spans="1:19">
      <c r="A2221" s="103">
        <v>2220</v>
      </c>
      <c r="B2221" s="107" t="s">
        <v>357</v>
      </c>
      <c r="C2221" s="184" t="s">
        <v>358</v>
      </c>
      <c r="D2221" s="89" t="s">
        <v>19</v>
      </c>
      <c r="E2221" s="107" t="s">
        <v>8836</v>
      </c>
      <c r="F2221" s="107" t="s">
        <v>2519</v>
      </c>
      <c r="G2221" s="107">
        <v>2007</v>
      </c>
      <c r="H2221" s="182"/>
      <c r="I2221" s="182"/>
      <c r="J2221" s="107" t="s">
        <v>42</v>
      </c>
      <c r="K2221" s="182" t="s">
        <v>1510</v>
      </c>
      <c r="L2221" s="187" t="s">
        <v>8837</v>
      </c>
      <c r="M2221" s="187" t="s">
        <v>8837</v>
      </c>
      <c r="N2221" s="182" t="s">
        <v>26</v>
      </c>
      <c r="O2221" s="182" t="s">
        <v>1510</v>
      </c>
      <c r="P2221" s="108"/>
      <c r="Q2221" s="108"/>
      <c r="R2221" s="108"/>
      <c r="S2221" s="107" t="s">
        <v>2710</v>
      </c>
    </row>
    <row r="2222" spans="1:19">
      <c r="A2222" s="103">
        <v>2221</v>
      </c>
      <c r="B2222" s="107" t="s">
        <v>357</v>
      </c>
      <c r="C2222" s="184" t="s">
        <v>358</v>
      </c>
      <c r="D2222" s="89" t="s">
        <v>19</v>
      </c>
      <c r="E2222" s="107" t="s">
        <v>8836</v>
      </c>
      <c r="F2222" s="107" t="s">
        <v>2519</v>
      </c>
      <c r="G2222" s="107">
        <v>2007</v>
      </c>
      <c r="H2222" s="182"/>
      <c r="I2222" s="182"/>
      <c r="J2222" s="107" t="s">
        <v>42</v>
      </c>
      <c r="K2222" s="182" t="s">
        <v>1510</v>
      </c>
      <c r="L2222" s="187" t="s">
        <v>8838</v>
      </c>
      <c r="M2222" s="187" t="s">
        <v>8838</v>
      </c>
      <c r="N2222" s="182" t="s">
        <v>26</v>
      </c>
      <c r="O2222" s="182" t="s">
        <v>1510</v>
      </c>
      <c r="P2222" s="108"/>
      <c r="Q2222" s="108"/>
      <c r="R2222" s="108"/>
      <c r="S2222" s="107" t="s">
        <v>2710</v>
      </c>
    </row>
    <row r="2223" spans="1:19">
      <c r="A2223" s="103">
        <v>2222</v>
      </c>
      <c r="B2223" s="107" t="s">
        <v>357</v>
      </c>
      <c r="C2223" s="184" t="s">
        <v>358</v>
      </c>
      <c r="D2223" s="89" t="s">
        <v>19</v>
      </c>
      <c r="E2223" s="107" t="s">
        <v>8836</v>
      </c>
      <c r="F2223" s="107" t="s">
        <v>2519</v>
      </c>
      <c r="G2223" s="107">
        <v>2007</v>
      </c>
      <c r="H2223" s="182"/>
      <c r="I2223" s="182"/>
      <c r="J2223" s="107" t="s">
        <v>42</v>
      </c>
      <c r="K2223" s="182" t="s">
        <v>1510</v>
      </c>
      <c r="L2223" s="187" t="s">
        <v>8839</v>
      </c>
      <c r="M2223" s="187" t="s">
        <v>8839</v>
      </c>
      <c r="N2223" s="182" t="s">
        <v>26</v>
      </c>
      <c r="O2223" s="182" t="s">
        <v>1510</v>
      </c>
      <c r="P2223" s="108"/>
      <c r="Q2223" s="108"/>
      <c r="R2223" s="108"/>
      <c r="S2223" s="107" t="s">
        <v>2710</v>
      </c>
    </row>
    <row r="2224" spans="1:19">
      <c r="A2224" s="103">
        <v>2223</v>
      </c>
      <c r="B2224" s="107" t="s">
        <v>357</v>
      </c>
      <c r="C2224" s="184" t="s">
        <v>358</v>
      </c>
      <c r="D2224" s="89" t="s">
        <v>19</v>
      </c>
      <c r="E2224" s="107" t="s">
        <v>2670</v>
      </c>
      <c r="F2224" s="107" t="s">
        <v>2519</v>
      </c>
      <c r="G2224" s="107">
        <v>2006</v>
      </c>
      <c r="H2224" s="182"/>
      <c r="I2224" s="182"/>
      <c r="J2224" s="107" t="s">
        <v>42</v>
      </c>
      <c r="K2224" s="182" t="s">
        <v>1510</v>
      </c>
      <c r="L2224" s="187" t="s">
        <v>8840</v>
      </c>
      <c r="M2224" s="187" t="s">
        <v>8840</v>
      </c>
      <c r="N2224" s="182" t="s">
        <v>26</v>
      </c>
      <c r="O2224" s="182" t="s">
        <v>1510</v>
      </c>
      <c r="P2224" s="108"/>
      <c r="Q2224" s="108"/>
      <c r="R2224" s="108"/>
      <c r="S2224" s="107" t="s">
        <v>2710</v>
      </c>
    </row>
    <row r="2225" spans="1:19">
      <c r="A2225" s="103">
        <v>2224</v>
      </c>
      <c r="B2225" s="107" t="s">
        <v>357</v>
      </c>
      <c r="C2225" s="184" t="s">
        <v>358</v>
      </c>
      <c r="D2225" s="89" t="s">
        <v>19</v>
      </c>
      <c r="E2225" s="107" t="s">
        <v>2670</v>
      </c>
      <c r="F2225" s="107" t="s">
        <v>2519</v>
      </c>
      <c r="G2225" s="107">
        <v>2005</v>
      </c>
      <c r="H2225" s="182"/>
      <c r="I2225" s="182"/>
      <c r="J2225" s="107" t="s">
        <v>42</v>
      </c>
      <c r="K2225" s="182" t="s">
        <v>1510</v>
      </c>
      <c r="L2225" s="187" t="s">
        <v>8841</v>
      </c>
      <c r="M2225" s="187" t="s">
        <v>8841</v>
      </c>
      <c r="N2225" s="182" t="s">
        <v>26</v>
      </c>
      <c r="O2225" s="182" t="s">
        <v>1510</v>
      </c>
      <c r="P2225" s="108"/>
      <c r="Q2225" s="108"/>
      <c r="R2225" s="108"/>
      <c r="S2225" s="107" t="s">
        <v>2710</v>
      </c>
    </row>
    <row r="2226" spans="1:19">
      <c r="A2226" s="103">
        <v>2225</v>
      </c>
      <c r="B2226" s="107" t="s">
        <v>357</v>
      </c>
      <c r="C2226" s="184" t="s">
        <v>358</v>
      </c>
      <c r="D2226" s="89" t="s">
        <v>19</v>
      </c>
      <c r="E2226" s="107" t="s">
        <v>2671</v>
      </c>
      <c r="F2226" s="107" t="s">
        <v>2519</v>
      </c>
      <c r="G2226" s="107">
        <v>2005</v>
      </c>
      <c r="H2226" s="182"/>
      <c r="I2226" s="182"/>
      <c r="J2226" s="107" t="s">
        <v>42</v>
      </c>
      <c r="K2226" s="182" t="s">
        <v>1510</v>
      </c>
      <c r="L2226" s="187" t="s">
        <v>8842</v>
      </c>
      <c r="M2226" s="187" t="s">
        <v>8842</v>
      </c>
      <c r="N2226" s="182" t="s">
        <v>26</v>
      </c>
      <c r="O2226" s="182" t="s">
        <v>1510</v>
      </c>
      <c r="P2226" s="108"/>
      <c r="Q2226" s="108"/>
      <c r="R2226" s="108"/>
      <c r="S2226" s="107" t="s">
        <v>2710</v>
      </c>
    </row>
    <row r="2227" spans="1:19">
      <c r="A2227" s="103">
        <v>2226</v>
      </c>
      <c r="B2227" s="107" t="s">
        <v>357</v>
      </c>
      <c r="C2227" s="184" t="s">
        <v>358</v>
      </c>
      <c r="D2227" s="89" t="s">
        <v>19</v>
      </c>
      <c r="E2227" s="107" t="s">
        <v>8843</v>
      </c>
      <c r="F2227" s="107" t="s">
        <v>2519</v>
      </c>
      <c r="G2227" s="107">
        <v>2006</v>
      </c>
      <c r="H2227" s="182"/>
      <c r="I2227" s="182"/>
      <c r="J2227" s="107" t="s">
        <v>42</v>
      </c>
      <c r="K2227" s="182" t="s">
        <v>1510</v>
      </c>
      <c r="L2227" s="187" t="s">
        <v>8844</v>
      </c>
      <c r="M2227" s="187" t="s">
        <v>8844</v>
      </c>
      <c r="N2227" s="182" t="s">
        <v>26</v>
      </c>
      <c r="O2227" s="182" t="s">
        <v>1510</v>
      </c>
      <c r="P2227" s="108"/>
      <c r="Q2227" s="108"/>
      <c r="R2227" s="108"/>
      <c r="S2227" s="107" t="s">
        <v>2710</v>
      </c>
    </row>
    <row r="2228" spans="1:19">
      <c r="A2228" s="103">
        <v>2227</v>
      </c>
      <c r="B2228" s="107" t="s">
        <v>357</v>
      </c>
      <c r="C2228" s="184" t="s">
        <v>358</v>
      </c>
      <c r="D2228" s="89" t="s">
        <v>19</v>
      </c>
      <c r="E2228" s="107" t="s">
        <v>8843</v>
      </c>
      <c r="F2228" s="107" t="s">
        <v>2519</v>
      </c>
      <c r="G2228" s="107">
        <v>2006</v>
      </c>
      <c r="H2228" s="182"/>
      <c r="I2228" s="182"/>
      <c r="J2228" s="107" t="s">
        <v>42</v>
      </c>
      <c r="K2228" s="182" t="s">
        <v>1510</v>
      </c>
      <c r="L2228" s="187" t="s">
        <v>8845</v>
      </c>
      <c r="M2228" s="187" t="s">
        <v>8845</v>
      </c>
      <c r="N2228" s="182" t="s">
        <v>26</v>
      </c>
      <c r="O2228" s="182" t="s">
        <v>1510</v>
      </c>
      <c r="P2228" s="108"/>
      <c r="Q2228" s="108"/>
      <c r="R2228" s="108"/>
      <c r="S2228" s="107" t="s">
        <v>2710</v>
      </c>
    </row>
    <row r="2229" spans="1:19">
      <c r="A2229" s="103">
        <v>2228</v>
      </c>
      <c r="B2229" s="107" t="s">
        <v>357</v>
      </c>
      <c r="C2229" s="184" t="s">
        <v>358</v>
      </c>
      <c r="D2229" s="89" t="s">
        <v>19</v>
      </c>
      <c r="E2229" s="107" t="s">
        <v>8843</v>
      </c>
      <c r="F2229" s="107" t="s">
        <v>2519</v>
      </c>
      <c r="G2229" s="107">
        <v>2005</v>
      </c>
      <c r="H2229" s="182"/>
      <c r="I2229" s="182"/>
      <c r="J2229" s="107" t="s">
        <v>42</v>
      </c>
      <c r="K2229" s="182" t="s">
        <v>1510</v>
      </c>
      <c r="L2229" s="187" t="s">
        <v>8846</v>
      </c>
      <c r="M2229" s="187" t="s">
        <v>8846</v>
      </c>
      <c r="N2229" s="182" t="s">
        <v>26</v>
      </c>
      <c r="O2229" s="182" t="s">
        <v>1510</v>
      </c>
      <c r="P2229" s="108"/>
      <c r="Q2229" s="108"/>
      <c r="R2229" s="108"/>
      <c r="S2229" s="107" t="s">
        <v>2710</v>
      </c>
    </row>
    <row r="2230" spans="1:19">
      <c r="A2230" s="103">
        <v>2229</v>
      </c>
      <c r="B2230" s="107" t="s">
        <v>357</v>
      </c>
      <c r="C2230" s="184" t="s">
        <v>358</v>
      </c>
      <c r="D2230" s="89" t="s">
        <v>19</v>
      </c>
      <c r="E2230" s="107" t="s">
        <v>8843</v>
      </c>
      <c r="F2230" s="107" t="s">
        <v>2519</v>
      </c>
      <c r="G2230" s="107">
        <v>2005</v>
      </c>
      <c r="H2230" s="182"/>
      <c r="I2230" s="182"/>
      <c r="J2230" s="107" t="s">
        <v>42</v>
      </c>
      <c r="K2230" s="182" t="s">
        <v>1510</v>
      </c>
      <c r="L2230" s="187" t="s">
        <v>8847</v>
      </c>
      <c r="M2230" s="187" t="s">
        <v>8847</v>
      </c>
      <c r="N2230" s="182" t="s">
        <v>26</v>
      </c>
      <c r="O2230" s="182" t="s">
        <v>1510</v>
      </c>
      <c r="P2230" s="108"/>
      <c r="Q2230" s="108"/>
      <c r="R2230" s="108"/>
      <c r="S2230" s="107" t="s">
        <v>2710</v>
      </c>
    </row>
    <row r="2231" spans="1:19">
      <c r="A2231" s="103">
        <v>2230</v>
      </c>
      <c r="B2231" s="107" t="s">
        <v>357</v>
      </c>
      <c r="C2231" s="184" t="s">
        <v>358</v>
      </c>
      <c r="D2231" s="89" t="s">
        <v>19</v>
      </c>
      <c r="E2231" s="107" t="s">
        <v>8843</v>
      </c>
      <c r="F2231" s="107" t="s">
        <v>2519</v>
      </c>
      <c r="G2231" s="107">
        <v>2005</v>
      </c>
      <c r="H2231" s="182"/>
      <c r="I2231" s="182"/>
      <c r="J2231" s="107" t="s">
        <v>42</v>
      </c>
      <c r="K2231" s="182" t="s">
        <v>1510</v>
      </c>
      <c r="L2231" s="187" t="s">
        <v>8848</v>
      </c>
      <c r="M2231" s="187" t="s">
        <v>8848</v>
      </c>
      <c r="N2231" s="182" t="s">
        <v>26</v>
      </c>
      <c r="O2231" s="182" t="s">
        <v>1510</v>
      </c>
      <c r="P2231" s="108"/>
      <c r="Q2231" s="108"/>
      <c r="R2231" s="108"/>
      <c r="S2231" s="107" t="s">
        <v>2710</v>
      </c>
    </row>
    <row r="2232" spans="1:19">
      <c r="A2232" s="103">
        <v>2231</v>
      </c>
      <c r="B2232" s="107" t="s">
        <v>357</v>
      </c>
      <c r="C2232" s="184" t="s">
        <v>358</v>
      </c>
      <c r="D2232" s="89" t="s">
        <v>19</v>
      </c>
      <c r="E2232" s="107" t="s">
        <v>8849</v>
      </c>
      <c r="F2232" s="107" t="s">
        <v>2519</v>
      </c>
      <c r="G2232" s="107">
        <v>2006</v>
      </c>
      <c r="H2232" s="182"/>
      <c r="I2232" s="182"/>
      <c r="J2232" s="107" t="s">
        <v>42</v>
      </c>
      <c r="K2232" s="182" t="s">
        <v>1510</v>
      </c>
      <c r="L2232" s="187" t="s">
        <v>8850</v>
      </c>
      <c r="M2232" s="187" t="s">
        <v>8850</v>
      </c>
      <c r="N2232" s="182" t="s">
        <v>26</v>
      </c>
      <c r="O2232" s="182" t="s">
        <v>1510</v>
      </c>
      <c r="P2232" s="108"/>
      <c r="Q2232" s="108"/>
      <c r="R2232" s="108"/>
      <c r="S2232" s="107" t="s">
        <v>2710</v>
      </c>
    </row>
    <row r="2233" spans="1:19">
      <c r="A2233" s="103">
        <v>2232</v>
      </c>
      <c r="B2233" s="107" t="s">
        <v>357</v>
      </c>
      <c r="C2233" s="184" t="s">
        <v>358</v>
      </c>
      <c r="D2233" s="89" t="s">
        <v>19</v>
      </c>
      <c r="E2233" s="107" t="s">
        <v>8849</v>
      </c>
      <c r="F2233" s="107" t="s">
        <v>2519</v>
      </c>
      <c r="G2233" s="107">
        <v>2005</v>
      </c>
      <c r="H2233" s="182"/>
      <c r="I2233" s="182"/>
      <c r="J2233" s="107" t="s">
        <v>42</v>
      </c>
      <c r="K2233" s="182" t="s">
        <v>1510</v>
      </c>
      <c r="L2233" s="187" t="s">
        <v>8851</v>
      </c>
      <c r="M2233" s="187" t="s">
        <v>8851</v>
      </c>
      <c r="N2233" s="182" t="s">
        <v>26</v>
      </c>
      <c r="O2233" s="182" t="s">
        <v>1510</v>
      </c>
      <c r="P2233" s="108"/>
      <c r="Q2233" s="108"/>
      <c r="R2233" s="108"/>
      <c r="S2233" s="107" t="s">
        <v>2710</v>
      </c>
    </row>
    <row r="2234" spans="1:19">
      <c r="A2234" s="103">
        <v>2233</v>
      </c>
      <c r="B2234" s="107" t="s">
        <v>357</v>
      </c>
      <c r="C2234" s="184" t="s">
        <v>358</v>
      </c>
      <c r="D2234" s="89" t="s">
        <v>19</v>
      </c>
      <c r="E2234" s="107" t="s">
        <v>8852</v>
      </c>
      <c r="F2234" s="107" t="s">
        <v>2519</v>
      </c>
      <c r="G2234" s="107">
        <v>2007</v>
      </c>
      <c r="H2234" s="182"/>
      <c r="I2234" s="182"/>
      <c r="J2234" s="107" t="s">
        <v>42</v>
      </c>
      <c r="K2234" s="182" t="s">
        <v>1510</v>
      </c>
      <c r="L2234" s="187" t="s">
        <v>8853</v>
      </c>
      <c r="M2234" s="187" t="s">
        <v>8853</v>
      </c>
      <c r="N2234" s="182" t="s">
        <v>26</v>
      </c>
      <c r="O2234" s="182" t="s">
        <v>1510</v>
      </c>
      <c r="P2234" s="108"/>
      <c r="Q2234" s="108"/>
      <c r="R2234" s="108"/>
      <c r="S2234" s="107" t="s">
        <v>2710</v>
      </c>
    </row>
    <row r="2235" spans="1:19">
      <c r="A2235" s="103">
        <v>2234</v>
      </c>
      <c r="B2235" s="107" t="s">
        <v>357</v>
      </c>
      <c r="C2235" s="184" t="s">
        <v>358</v>
      </c>
      <c r="D2235" s="89" t="s">
        <v>19</v>
      </c>
      <c r="E2235" s="107" t="s">
        <v>2673</v>
      </c>
      <c r="F2235" s="107" t="s">
        <v>2519</v>
      </c>
      <c r="G2235" s="107">
        <v>2007</v>
      </c>
      <c r="H2235" s="182"/>
      <c r="I2235" s="182"/>
      <c r="J2235" s="107" t="s">
        <v>42</v>
      </c>
      <c r="K2235" s="182" t="s">
        <v>1510</v>
      </c>
      <c r="L2235" s="187" t="s">
        <v>8854</v>
      </c>
      <c r="M2235" s="187" t="s">
        <v>8854</v>
      </c>
      <c r="N2235" s="182" t="s">
        <v>26</v>
      </c>
      <c r="O2235" s="182" t="s">
        <v>1510</v>
      </c>
      <c r="P2235" s="108"/>
      <c r="Q2235" s="108"/>
      <c r="R2235" s="108"/>
      <c r="S2235" s="107" t="s">
        <v>2710</v>
      </c>
    </row>
    <row r="2236" spans="1:19">
      <c r="A2236" s="103">
        <v>2235</v>
      </c>
      <c r="B2236" s="107" t="s">
        <v>357</v>
      </c>
      <c r="C2236" s="184" t="s">
        <v>358</v>
      </c>
      <c r="D2236" s="89" t="s">
        <v>19</v>
      </c>
      <c r="E2236" s="107" t="s">
        <v>8855</v>
      </c>
      <c r="F2236" s="107" t="s">
        <v>2519</v>
      </c>
      <c r="G2236" s="107">
        <v>2005</v>
      </c>
      <c r="H2236" s="182"/>
      <c r="I2236" s="182"/>
      <c r="J2236" s="107" t="s">
        <v>42</v>
      </c>
      <c r="K2236" s="182" t="s">
        <v>1510</v>
      </c>
      <c r="L2236" s="187" t="s">
        <v>8856</v>
      </c>
      <c r="M2236" s="187" t="s">
        <v>8856</v>
      </c>
      <c r="N2236" s="182" t="s">
        <v>26</v>
      </c>
      <c r="O2236" s="182" t="s">
        <v>1510</v>
      </c>
      <c r="P2236" s="108"/>
      <c r="Q2236" s="108"/>
      <c r="R2236" s="108"/>
      <c r="S2236" s="107" t="s">
        <v>2710</v>
      </c>
    </row>
    <row r="2237" spans="1:19">
      <c r="A2237" s="103">
        <v>2236</v>
      </c>
      <c r="B2237" s="107" t="s">
        <v>357</v>
      </c>
      <c r="C2237" s="184" t="s">
        <v>358</v>
      </c>
      <c r="D2237" s="89" t="s">
        <v>19</v>
      </c>
      <c r="E2237" s="107" t="s">
        <v>8855</v>
      </c>
      <c r="F2237" s="107" t="s">
        <v>2519</v>
      </c>
      <c r="G2237" s="107">
        <v>2005</v>
      </c>
      <c r="H2237" s="182"/>
      <c r="I2237" s="182"/>
      <c r="J2237" s="107" t="s">
        <v>42</v>
      </c>
      <c r="K2237" s="182" t="s">
        <v>1510</v>
      </c>
      <c r="L2237" s="187" t="s">
        <v>8857</v>
      </c>
      <c r="M2237" s="187" t="s">
        <v>8857</v>
      </c>
      <c r="N2237" s="182" t="s">
        <v>26</v>
      </c>
      <c r="O2237" s="182" t="s">
        <v>1510</v>
      </c>
      <c r="P2237" s="108"/>
      <c r="Q2237" s="108"/>
      <c r="R2237" s="108"/>
      <c r="S2237" s="107" t="s">
        <v>2710</v>
      </c>
    </row>
    <row r="2238" spans="1:19">
      <c r="A2238" s="103">
        <v>2237</v>
      </c>
      <c r="B2238" s="107" t="s">
        <v>357</v>
      </c>
      <c r="C2238" s="184" t="s">
        <v>358</v>
      </c>
      <c r="D2238" s="89" t="s">
        <v>19</v>
      </c>
      <c r="E2238" s="107" t="s">
        <v>8855</v>
      </c>
      <c r="F2238" s="107" t="s">
        <v>2519</v>
      </c>
      <c r="G2238" s="107">
        <v>2005</v>
      </c>
      <c r="H2238" s="182"/>
      <c r="I2238" s="182"/>
      <c r="J2238" s="107" t="s">
        <v>42</v>
      </c>
      <c r="K2238" s="182" t="s">
        <v>1510</v>
      </c>
      <c r="L2238" s="187" t="s">
        <v>8858</v>
      </c>
      <c r="M2238" s="187" t="s">
        <v>8858</v>
      </c>
      <c r="N2238" s="182" t="s">
        <v>26</v>
      </c>
      <c r="O2238" s="182" t="s">
        <v>1510</v>
      </c>
      <c r="P2238" s="108"/>
      <c r="Q2238" s="108"/>
      <c r="R2238" s="108"/>
      <c r="S2238" s="107" t="s">
        <v>2710</v>
      </c>
    </row>
    <row r="2239" spans="1:19">
      <c r="A2239" s="103">
        <v>2238</v>
      </c>
      <c r="B2239" s="107" t="s">
        <v>357</v>
      </c>
      <c r="C2239" s="184" t="s">
        <v>358</v>
      </c>
      <c r="D2239" s="89" t="s">
        <v>19</v>
      </c>
      <c r="E2239" s="107" t="s">
        <v>8855</v>
      </c>
      <c r="F2239" s="107" t="s">
        <v>2519</v>
      </c>
      <c r="G2239" s="107">
        <v>2005</v>
      </c>
      <c r="H2239" s="182"/>
      <c r="I2239" s="182"/>
      <c r="J2239" s="107" t="s">
        <v>42</v>
      </c>
      <c r="K2239" s="182" t="s">
        <v>1510</v>
      </c>
      <c r="L2239" s="187" t="s">
        <v>8859</v>
      </c>
      <c r="M2239" s="187" t="s">
        <v>8859</v>
      </c>
      <c r="N2239" s="182" t="s">
        <v>26</v>
      </c>
      <c r="O2239" s="182" t="s">
        <v>1510</v>
      </c>
      <c r="P2239" s="108"/>
      <c r="Q2239" s="108"/>
      <c r="R2239" s="108"/>
      <c r="S2239" s="107" t="s">
        <v>2710</v>
      </c>
    </row>
    <row r="2240" spans="1:19">
      <c r="A2240" s="103">
        <v>2239</v>
      </c>
      <c r="B2240" s="107" t="s">
        <v>357</v>
      </c>
      <c r="C2240" s="184" t="s">
        <v>358</v>
      </c>
      <c r="D2240" s="89" t="s">
        <v>19</v>
      </c>
      <c r="E2240" s="107" t="s">
        <v>8860</v>
      </c>
      <c r="F2240" s="107" t="s">
        <v>2519</v>
      </c>
      <c r="G2240" s="107">
        <v>2005</v>
      </c>
      <c r="H2240" s="182"/>
      <c r="I2240" s="182"/>
      <c r="J2240" s="107" t="s">
        <v>42</v>
      </c>
      <c r="K2240" s="182" t="s">
        <v>1510</v>
      </c>
      <c r="L2240" s="187" t="s">
        <v>8861</v>
      </c>
      <c r="M2240" s="187" t="s">
        <v>8861</v>
      </c>
      <c r="N2240" s="182" t="s">
        <v>26</v>
      </c>
      <c r="O2240" s="182" t="s">
        <v>1510</v>
      </c>
      <c r="P2240" s="108"/>
      <c r="Q2240" s="108"/>
      <c r="R2240" s="108"/>
      <c r="S2240" s="107" t="s">
        <v>2710</v>
      </c>
    </row>
    <row r="2241" spans="1:19">
      <c r="A2241" s="103">
        <v>2240</v>
      </c>
      <c r="B2241" s="107" t="s">
        <v>357</v>
      </c>
      <c r="C2241" s="184" t="s">
        <v>358</v>
      </c>
      <c r="D2241" s="89" t="s">
        <v>19</v>
      </c>
      <c r="E2241" s="107" t="s">
        <v>8860</v>
      </c>
      <c r="F2241" s="107" t="s">
        <v>2519</v>
      </c>
      <c r="G2241" s="107">
        <v>2005</v>
      </c>
      <c r="H2241" s="182"/>
      <c r="I2241" s="182"/>
      <c r="J2241" s="107" t="s">
        <v>42</v>
      </c>
      <c r="K2241" s="182" t="s">
        <v>1510</v>
      </c>
      <c r="L2241" s="187" t="s">
        <v>8862</v>
      </c>
      <c r="M2241" s="187" t="s">
        <v>8862</v>
      </c>
      <c r="N2241" s="182" t="s">
        <v>26</v>
      </c>
      <c r="O2241" s="182" t="s">
        <v>1510</v>
      </c>
      <c r="P2241" s="108"/>
      <c r="Q2241" s="108"/>
      <c r="R2241" s="108"/>
      <c r="S2241" s="107" t="s">
        <v>2710</v>
      </c>
    </row>
    <row r="2242" spans="1:19">
      <c r="A2242" s="103">
        <v>2241</v>
      </c>
      <c r="B2242" s="107" t="s">
        <v>357</v>
      </c>
      <c r="C2242" s="184" t="s">
        <v>358</v>
      </c>
      <c r="D2242" s="89" t="s">
        <v>19</v>
      </c>
      <c r="E2242" s="107" t="s">
        <v>8860</v>
      </c>
      <c r="F2242" s="107" t="s">
        <v>2519</v>
      </c>
      <c r="G2242" s="107">
        <v>2005</v>
      </c>
      <c r="H2242" s="182"/>
      <c r="I2242" s="182"/>
      <c r="J2242" s="107" t="s">
        <v>42</v>
      </c>
      <c r="K2242" s="182" t="s">
        <v>1510</v>
      </c>
      <c r="L2242" s="187" t="s">
        <v>8863</v>
      </c>
      <c r="M2242" s="187" t="s">
        <v>8863</v>
      </c>
      <c r="N2242" s="182" t="s">
        <v>26</v>
      </c>
      <c r="O2242" s="182" t="s">
        <v>1510</v>
      </c>
      <c r="P2242" s="108"/>
      <c r="Q2242" s="108"/>
      <c r="R2242" s="108"/>
      <c r="S2242" s="107" t="s">
        <v>2710</v>
      </c>
    </row>
    <row r="2243" spans="1:19">
      <c r="A2243" s="103">
        <v>2242</v>
      </c>
      <c r="B2243" s="107" t="s">
        <v>357</v>
      </c>
      <c r="C2243" s="184" t="s">
        <v>358</v>
      </c>
      <c r="D2243" s="89" t="s">
        <v>19</v>
      </c>
      <c r="E2243" s="107" t="s">
        <v>8860</v>
      </c>
      <c r="F2243" s="107" t="s">
        <v>2519</v>
      </c>
      <c r="G2243" s="107">
        <v>2005</v>
      </c>
      <c r="H2243" s="182"/>
      <c r="I2243" s="182"/>
      <c r="J2243" s="107" t="s">
        <v>42</v>
      </c>
      <c r="K2243" s="182" t="s">
        <v>1510</v>
      </c>
      <c r="L2243" s="187" t="s">
        <v>8864</v>
      </c>
      <c r="M2243" s="187" t="s">
        <v>8864</v>
      </c>
      <c r="N2243" s="182" t="s">
        <v>26</v>
      </c>
      <c r="O2243" s="182" t="s">
        <v>1510</v>
      </c>
      <c r="P2243" s="108"/>
      <c r="Q2243" s="108"/>
      <c r="R2243" s="108"/>
      <c r="S2243" s="107" t="s">
        <v>2710</v>
      </c>
    </row>
    <row r="2244" spans="1:19">
      <c r="A2244" s="103">
        <v>2243</v>
      </c>
      <c r="B2244" s="107" t="s">
        <v>357</v>
      </c>
      <c r="C2244" s="184" t="s">
        <v>358</v>
      </c>
      <c r="D2244" s="89" t="s">
        <v>19</v>
      </c>
      <c r="E2244" s="107" t="s">
        <v>8865</v>
      </c>
      <c r="F2244" s="107" t="s">
        <v>2519</v>
      </c>
      <c r="G2244" s="107">
        <v>2005</v>
      </c>
      <c r="H2244" s="182"/>
      <c r="I2244" s="182"/>
      <c r="J2244" s="107" t="s">
        <v>42</v>
      </c>
      <c r="K2244" s="182" t="s">
        <v>1510</v>
      </c>
      <c r="L2244" s="187" t="s">
        <v>8866</v>
      </c>
      <c r="M2244" s="187" t="s">
        <v>8866</v>
      </c>
      <c r="N2244" s="182" t="s">
        <v>26</v>
      </c>
      <c r="O2244" s="182" t="s">
        <v>1510</v>
      </c>
      <c r="P2244" s="108"/>
      <c r="Q2244" s="108"/>
      <c r="R2244" s="108"/>
      <c r="S2244" s="107" t="s">
        <v>2710</v>
      </c>
    </row>
    <row r="2245" spans="1:19">
      <c r="A2245" s="103">
        <v>2244</v>
      </c>
      <c r="B2245" s="107" t="s">
        <v>357</v>
      </c>
      <c r="C2245" s="184" t="s">
        <v>358</v>
      </c>
      <c r="D2245" s="89" t="s">
        <v>19</v>
      </c>
      <c r="E2245" s="107" t="s">
        <v>8865</v>
      </c>
      <c r="F2245" s="107" t="s">
        <v>2519</v>
      </c>
      <c r="G2245" s="107">
        <v>2005</v>
      </c>
      <c r="H2245" s="182"/>
      <c r="I2245" s="182"/>
      <c r="J2245" s="107" t="s">
        <v>42</v>
      </c>
      <c r="K2245" s="182" t="s">
        <v>1510</v>
      </c>
      <c r="L2245" s="187" t="s">
        <v>8867</v>
      </c>
      <c r="M2245" s="187" t="s">
        <v>8867</v>
      </c>
      <c r="N2245" s="182" t="s">
        <v>26</v>
      </c>
      <c r="O2245" s="182" t="s">
        <v>1510</v>
      </c>
      <c r="P2245" s="108"/>
      <c r="Q2245" s="108"/>
      <c r="R2245" s="108"/>
      <c r="S2245" s="107" t="s">
        <v>2710</v>
      </c>
    </row>
    <row r="2246" spans="1:19">
      <c r="A2246" s="103">
        <v>2245</v>
      </c>
      <c r="B2246" s="107" t="s">
        <v>357</v>
      </c>
      <c r="C2246" s="184" t="s">
        <v>358</v>
      </c>
      <c r="D2246" s="89" t="s">
        <v>19</v>
      </c>
      <c r="E2246" s="107" t="s">
        <v>8865</v>
      </c>
      <c r="F2246" s="107" t="s">
        <v>2519</v>
      </c>
      <c r="G2246" s="107">
        <v>2005</v>
      </c>
      <c r="H2246" s="182"/>
      <c r="I2246" s="182"/>
      <c r="J2246" s="107" t="s">
        <v>42</v>
      </c>
      <c r="K2246" s="182" t="s">
        <v>1510</v>
      </c>
      <c r="L2246" s="187" t="s">
        <v>8868</v>
      </c>
      <c r="M2246" s="187" t="s">
        <v>8868</v>
      </c>
      <c r="N2246" s="182" t="s">
        <v>26</v>
      </c>
      <c r="O2246" s="182" t="s">
        <v>1510</v>
      </c>
      <c r="P2246" s="108"/>
      <c r="Q2246" s="108"/>
      <c r="R2246" s="108"/>
      <c r="S2246" s="107" t="s">
        <v>2710</v>
      </c>
    </row>
    <row r="2247" spans="1:19">
      <c r="A2247" s="103">
        <v>2246</v>
      </c>
      <c r="B2247" s="107" t="s">
        <v>357</v>
      </c>
      <c r="C2247" s="184" t="s">
        <v>358</v>
      </c>
      <c r="D2247" s="89" t="s">
        <v>19</v>
      </c>
      <c r="E2247" s="107" t="s">
        <v>8869</v>
      </c>
      <c r="F2247" s="107" t="s">
        <v>2519</v>
      </c>
      <c r="G2247" s="107">
        <v>2005</v>
      </c>
      <c r="H2247" s="182"/>
      <c r="I2247" s="182"/>
      <c r="J2247" s="107" t="s">
        <v>42</v>
      </c>
      <c r="K2247" s="182" t="s">
        <v>1510</v>
      </c>
      <c r="L2247" s="187" t="s">
        <v>8870</v>
      </c>
      <c r="M2247" s="187" t="s">
        <v>8870</v>
      </c>
      <c r="N2247" s="182" t="s">
        <v>26</v>
      </c>
      <c r="O2247" s="182" t="s">
        <v>1510</v>
      </c>
      <c r="P2247" s="108"/>
      <c r="Q2247" s="108"/>
      <c r="R2247" s="108"/>
      <c r="S2247" s="107" t="s">
        <v>2710</v>
      </c>
    </row>
    <row r="2248" spans="1:19">
      <c r="A2248" s="103">
        <v>2247</v>
      </c>
      <c r="B2248" s="107" t="s">
        <v>357</v>
      </c>
      <c r="C2248" s="184" t="s">
        <v>358</v>
      </c>
      <c r="D2248" s="89" t="s">
        <v>19</v>
      </c>
      <c r="E2248" s="107" t="s">
        <v>8869</v>
      </c>
      <c r="F2248" s="107" t="s">
        <v>2519</v>
      </c>
      <c r="G2248" s="107">
        <v>2005</v>
      </c>
      <c r="H2248" s="182"/>
      <c r="I2248" s="182"/>
      <c r="J2248" s="107" t="s">
        <v>42</v>
      </c>
      <c r="K2248" s="182" t="s">
        <v>1510</v>
      </c>
      <c r="L2248" s="187" t="s">
        <v>8871</v>
      </c>
      <c r="M2248" s="187" t="s">
        <v>8871</v>
      </c>
      <c r="N2248" s="182" t="s">
        <v>26</v>
      </c>
      <c r="O2248" s="182" t="s">
        <v>1510</v>
      </c>
      <c r="P2248" s="108"/>
      <c r="Q2248" s="108"/>
      <c r="R2248" s="108"/>
      <c r="S2248" s="107" t="s">
        <v>2710</v>
      </c>
    </row>
    <row r="2249" spans="1:19">
      <c r="A2249" s="103">
        <v>2248</v>
      </c>
      <c r="B2249" s="107" t="s">
        <v>357</v>
      </c>
      <c r="C2249" s="184" t="s">
        <v>358</v>
      </c>
      <c r="D2249" s="89" t="s">
        <v>19</v>
      </c>
      <c r="E2249" s="107" t="s">
        <v>8869</v>
      </c>
      <c r="F2249" s="107" t="s">
        <v>2519</v>
      </c>
      <c r="G2249" s="107">
        <v>2005</v>
      </c>
      <c r="H2249" s="182"/>
      <c r="I2249" s="182"/>
      <c r="J2249" s="107" t="s">
        <v>42</v>
      </c>
      <c r="K2249" s="182" t="s">
        <v>1510</v>
      </c>
      <c r="L2249" s="187" t="s">
        <v>8872</v>
      </c>
      <c r="M2249" s="187" t="s">
        <v>8872</v>
      </c>
      <c r="N2249" s="182" t="s">
        <v>26</v>
      </c>
      <c r="O2249" s="182" t="s">
        <v>1510</v>
      </c>
      <c r="P2249" s="108"/>
      <c r="Q2249" s="108"/>
      <c r="R2249" s="108"/>
      <c r="S2249" s="107" t="s">
        <v>2710</v>
      </c>
    </row>
    <row r="2250" spans="1:19">
      <c r="A2250" s="103">
        <v>2249</v>
      </c>
      <c r="B2250" s="107" t="s">
        <v>357</v>
      </c>
      <c r="C2250" s="184" t="s">
        <v>358</v>
      </c>
      <c r="D2250" s="89" t="s">
        <v>19</v>
      </c>
      <c r="E2250" s="107" t="s">
        <v>8873</v>
      </c>
      <c r="F2250" s="107" t="s">
        <v>2519</v>
      </c>
      <c r="G2250" s="107">
        <v>2005</v>
      </c>
      <c r="H2250" s="182"/>
      <c r="I2250" s="182"/>
      <c r="J2250" s="107" t="s">
        <v>42</v>
      </c>
      <c r="K2250" s="182" t="s">
        <v>1510</v>
      </c>
      <c r="L2250" s="187" t="s">
        <v>8874</v>
      </c>
      <c r="M2250" s="187" t="s">
        <v>8874</v>
      </c>
      <c r="N2250" s="182" t="s">
        <v>26</v>
      </c>
      <c r="O2250" s="182" t="s">
        <v>1510</v>
      </c>
      <c r="P2250" s="108"/>
      <c r="Q2250" s="108"/>
      <c r="R2250" s="108"/>
      <c r="S2250" s="107" t="s">
        <v>2710</v>
      </c>
    </row>
    <row r="2251" spans="1:19">
      <c r="A2251" s="103">
        <v>2250</v>
      </c>
      <c r="B2251" s="107" t="s">
        <v>357</v>
      </c>
      <c r="C2251" s="184" t="s">
        <v>358</v>
      </c>
      <c r="D2251" s="89" t="s">
        <v>19</v>
      </c>
      <c r="E2251" s="107" t="s">
        <v>8873</v>
      </c>
      <c r="F2251" s="107" t="s">
        <v>2519</v>
      </c>
      <c r="G2251" s="107">
        <v>2005</v>
      </c>
      <c r="H2251" s="182"/>
      <c r="I2251" s="182"/>
      <c r="J2251" s="107" t="s">
        <v>42</v>
      </c>
      <c r="K2251" s="182" t="s">
        <v>1510</v>
      </c>
      <c r="L2251" s="187" t="s">
        <v>8875</v>
      </c>
      <c r="M2251" s="187" t="s">
        <v>8875</v>
      </c>
      <c r="N2251" s="182" t="s">
        <v>26</v>
      </c>
      <c r="O2251" s="182" t="s">
        <v>1510</v>
      </c>
      <c r="P2251" s="108"/>
      <c r="Q2251" s="108"/>
      <c r="R2251" s="108"/>
      <c r="S2251" s="107" t="s">
        <v>2710</v>
      </c>
    </row>
    <row r="2252" spans="1:19">
      <c r="A2252" s="103">
        <v>2251</v>
      </c>
      <c r="B2252" s="107" t="s">
        <v>357</v>
      </c>
      <c r="C2252" s="184" t="s">
        <v>358</v>
      </c>
      <c r="D2252" s="89" t="s">
        <v>19</v>
      </c>
      <c r="E2252" s="107" t="s">
        <v>8873</v>
      </c>
      <c r="F2252" s="107" t="s">
        <v>2519</v>
      </c>
      <c r="G2252" s="107">
        <v>2005</v>
      </c>
      <c r="H2252" s="182"/>
      <c r="I2252" s="182"/>
      <c r="J2252" s="107" t="s">
        <v>42</v>
      </c>
      <c r="K2252" s="182" t="s">
        <v>1510</v>
      </c>
      <c r="L2252" s="187" t="s">
        <v>8876</v>
      </c>
      <c r="M2252" s="187" t="s">
        <v>8876</v>
      </c>
      <c r="N2252" s="182" t="s">
        <v>26</v>
      </c>
      <c r="O2252" s="182" t="s">
        <v>1510</v>
      </c>
      <c r="P2252" s="108"/>
      <c r="Q2252" s="108"/>
      <c r="R2252" s="108"/>
      <c r="S2252" s="107" t="s">
        <v>2710</v>
      </c>
    </row>
    <row r="2253" spans="1:19">
      <c r="A2253" s="103">
        <v>2252</v>
      </c>
      <c r="B2253" s="107" t="s">
        <v>357</v>
      </c>
      <c r="C2253" s="184" t="s">
        <v>358</v>
      </c>
      <c r="D2253" s="89" t="s">
        <v>19</v>
      </c>
      <c r="E2253" s="107" t="s">
        <v>8873</v>
      </c>
      <c r="F2253" s="107" t="s">
        <v>2519</v>
      </c>
      <c r="G2253" s="107">
        <v>2005</v>
      </c>
      <c r="H2253" s="182"/>
      <c r="I2253" s="182"/>
      <c r="J2253" s="107" t="s">
        <v>42</v>
      </c>
      <c r="K2253" s="182" t="s">
        <v>1510</v>
      </c>
      <c r="L2253" s="187" t="s">
        <v>8877</v>
      </c>
      <c r="M2253" s="187" t="s">
        <v>8877</v>
      </c>
      <c r="N2253" s="182" t="s">
        <v>26</v>
      </c>
      <c r="O2253" s="182" t="s">
        <v>1510</v>
      </c>
      <c r="P2253" s="108"/>
      <c r="Q2253" s="108"/>
      <c r="R2253" s="108"/>
      <c r="S2253" s="107" t="s">
        <v>2710</v>
      </c>
    </row>
    <row r="2254" spans="1:19">
      <c r="A2254" s="103">
        <v>2253</v>
      </c>
      <c r="B2254" s="107" t="s">
        <v>357</v>
      </c>
      <c r="C2254" s="184" t="s">
        <v>358</v>
      </c>
      <c r="D2254" s="89" t="s">
        <v>19</v>
      </c>
      <c r="E2254" s="107" t="s">
        <v>8878</v>
      </c>
      <c r="F2254" s="107" t="s">
        <v>2519</v>
      </c>
      <c r="G2254" s="107">
        <v>2005</v>
      </c>
      <c r="H2254" s="182"/>
      <c r="I2254" s="182"/>
      <c r="J2254" s="107" t="s">
        <v>42</v>
      </c>
      <c r="K2254" s="182" t="s">
        <v>1510</v>
      </c>
      <c r="L2254" s="187" t="s">
        <v>8879</v>
      </c>
      <c r="M2254" s="187" t="s">
        <v>8879</v>
      </c>
      <c r="N2254" s="182" t="s">
        <v>26</v>
      </c>
      <c r="O2254" s="182" t="s">
        <v>1510</v>
      </c>
      <c r="P2254" s="108"/>
      <c r="Q2254" s="108"/>
      <c r="R2254" s="108"/>
      <c r="S2254" s="107" t="s">
        <v>2710</v>
      </c>
    </row>
    <row r="2255" spans="1:19">
      <c r="A2255" s="103">
        <v>2254</v>
      </c>
      <c r="B2255" s="107" t="s">
        <v>357</v>
      </c>
      <c r="C2255" s="184" t="s">
        <v>358</v>
      </c>
      <c r="D2255" s="89" t="s">
        <v>19</v>
      </c>
      <c r="E2255" s="107" t="s">
        <v>8878</v>
      </c>
      <c r="F2255" s="107" t="s">
        <v>2519</v>
      </c>
      <c r="G2255" s="107">
        <v>2005</v>
      </c>
      <c r="H2255" s="182"/>
      <c r="I2255" s="182"/>
      <c r="J2255" s="107" t="s">
        <v>42</v>
      </c>
      <c r="K2255" s="182" t="s">
        <v>1510</v>
      </c>
      <c r="L2255" s="187" t="s">
        <v>8880</v>
      </c>
      <c r="M2255" s="187" t="s">
        <v>8880</v>
      </c>
      <c r="N2255" s="182" t="s">
        <v>26</v>
      </c>
      <c r="O2255" s="182" t="s">
        <v>1510</v>
      </c>
      <c r="P2255" s="108"/>
      <c r="Q2255" s="108"/>
      <c r="R2255" s="108"/>
      <c r="S2255" s="107" t="s">
        <v>2710</v>
      </c>
    </row>
    <row r="2256" spans="1:19">
      <c r="A2256" s="103">
        <v>2255</v>
      </c>
      <c r="B2256" s="107" t="s">
        <v>357</v>
      </c>
      <c r="C2256" s="184" t="s">
        <v>358</v>
      </c>
      <c r="D2256" s="89" t="s">
        <v>19</v>
      </c>
      <c r="E2256" s="107" t="s">
        <v>8878</v>
      </c>
      <c r="F2256" s="107" t="s">
        <v>2519</v>
      </c>
      <c r="G2256" s="107">
        <v>2005</v>
      </c>
      <c r="H2256" s="182"/>
      <c r="I2256" s="182"/>
      <c r="J2256" s="107" t="s">
        <v>42</v>
      </c>
      <c r="K2256" s="182" t="s">
        <v>1510</v>
      </c>
      <c r="L2256" s="187" t="s">
        <v>8881</v>
      </c>
      <c r="M2256" s="187" t="s">
        <v>8881</v>
      </c>
      <c r="N2256" s="182" t="s">
        <v>26</v>
      </c>
      <c r="O2256" s="182" t="s">
        <v>1510</v>
      </c>
      <c r="P2256" s="108"/>
      <c r="Q2256" s="108"/>
      <c r="R2256" s="108"/>
      <c r="S2256" s="107" t="s">
        <v>2710</v>
      </c>
    </row>
    <row r="2257" spans="1:19">
      <c r="A2257" s="103">
        <v>2256</v>
      </c>
      <c r="B2257" s="107" t="s">
        <v>357</v>
      </c>
      <c r="C2257" s="184" t="s">
        <v>358</v>
      </c>
      <c r="D2257" s="89" t="s">
        <v>19</v>
      </c>
      <c r="E2257" s="107" t="s">
        <v>8878</v>
      </c>
      <c r="F2257" s="107" t="s">
        <v>2519</v>
      </c>
      <c r="G2257" s="107">
        <v>2005</v>
      </c>
      <c r="H2257" s="182"/>
      <c r="I2257" s="182"/>
      <c r="J2257" s="107" t="s">
        <v>42</v>
      </c>
      <c r="K2257" s="182" t="s">
        <v>1510</v>
      </c>
      <c r="L2257" s="187" t="s">
        <v>8882</v>
      </c>
      <c r="M2257" s="187" t="s">
        <v>8882</v>
      </c>
      <c r="N2257" s="182" t="s">
        <v>26</v>
      </c>
      <c r="O2257" s="182" t="s">
        <v>1510</v>
      </c>
      <c r="P2257" s="108"/>
      <c r="Q2257" s="108"/>
      <c r="R2257" s="108"/>
      <c r="S2257" s="107" t="s">
        <v>2710</v>
      </c>
    </row>
    <row r="2258" spans="1:19">
      <c r="A2258" s="103">
        <v>2257</v>
      </c>
      <c r="B2258" s="107" t="s">
        <v>357</v>
      </c>
      <c r="C2258" s="184" t="s">
        <v>358</v>
      </c>
      <c r="D2258" s="89" t="s">
        <v>19</v>
      </c>
      <c r="E2258" s="107" t="s">
        <v>8878</v>
      </c>
      <c r="F2258" s="107" t="s">
        <v>2519</v>
      </c>
      <c r="G2258" s="107">
        <v>2005</v>
      </c>
      <c r="H2258" s="182"/>
      <c r="I2258" s="182"/>
      <c r="J2258" s="107" t="s">
        <v>42</v>
      </c>
      <c r="K2258" s="182" t="s">
        <v>1510</v>
      </c>
      <c r="L2258" s="187" t="s">
        <v>8883</v>
      </c>
      <c r="M2258" s="187" t="s">
        <v>8883</v>
      </c>
      <c r="N2258" s="182" t="s">
        <v>26</v>
      </c>
      <c r="O2258" s="182" t="s">
        <v>1510</v>
      </c>
      <c r="P2258" s="108"/>
      <c r="Q2258" s="108"/>
      <c r="R2258" s="108"/>
      <c r="S2258" s="107" t="s">
        <v>2710</v>
      </c>
    </row>
    <row r="2259" spans="1:19">
      <c r="A2259" s="103">
        <v>2258</v>
      </c>
      <c r="B2259" s="107" t="s">
        <v>357</v>
      </c>
      <c r="C2259" s="184" t="s">
        <v>358</v>
      </c>
      <c r="D2259" s="89" t="s">
        <v>19</v>
      </c>
      <c r="E2259" s="107" t="s">
        <v>8884</v>
      </c>
      <c r="F2259" s="107" t="s">
        <v>2519</v>
      </c>
      <c r="G2259" s="107">
        <v>2005</v>
      </c>
      <c r="H2259" s="182"/>
      <c r="I2259" s="182"/>
      <c r="J2259" s="107" t="s">
        <v>42</v>
      </c>
      <c r="K2259" s="182" t="s">
        <v>1510</v>
      </c>
      <c r="L2259" s="187" t="s">
        <v>8885</v>
      </c>
      <c r="M2259" s="187" t="s">
        <v>8885</v>
      </c>
      <c r="N2259" s="182" t="s">
        <v>26</v>
      </c>
      <c r="O2259" s="182" t="s">
        <v>1510</v>
      </c>
      <c r="P2259" s="108"/>
      <c r="Q2259" s="108"/>
      <c r="R2259" s="108"/>
      <c r="S2259" s="107" t="s">
        <v>2710</v>
      </c>
    </row>
    <row r="2260" spans="1:19">
      <c r="A2260" s="103">
        <v>2259</v>
      </c>
      <c r="B2260" s="107" t="s">
        <v>357</v>
      </c>
      <c r="C2260" s="184" t="s">
        <v>358</v>
      </c>
      <c r="D2260" s="89" t="s">
        <v>19</v>
      </c>
      <c r="E2260" s="107" t="s">
        <v>8884</v>
      </c>
      <c r="F2260" s="107" t="s">
        <v>2519</v>
      </c>
      <c r="G2260" s="107">
        <v>2005</v>
      </c>
      <c r="H2260" s="182"/>
      <c r="I2260" s="182"/>
      <c r="J2260" s="107" t="s">
        <v>42</v>
      </c>
      <c r="K2260" s="182" t="s">
        <v>1510</v>
      </c>
      <c r="L2260" s="187" t="s">
        <v>8886</v>
      </c>
      <c r="M2260" s="187" t="s">
        <v>8886</v>
      </c>
      <c r="N2260" s="182" t="s">
        <v>26</v>
      </c>
      <c r="O2260" s="182" t="s">
        <v>1510</v>
      </c>
      <c r="P2260" s="108"/>
      <c r="Q2260" s="108"/>
      <c r="R2260" s="108"/>
      <c r="S2260" s="107" t="s">
        <v>2710</v>
      </c>
    </row>
    <row r="2261" spans="1:19">
      <c r="A2261" s="103">
        <v>2260</v>
      </c>
      <c r="B2261" s="107" t="s">
        <v>357</v>
      </c>
      <c r="C2261" s="184" t="s">
        <v>358</v>
      </c>
      <c r="D2261" s="89" t="s">
        <v>19</v>
      </c>
      <c r="E2261" s="107" t="s">
        <v>8884</v>
      </c>
      <c r="F2261" s="107" t="s">
        <v>2519</v>
      </c>
      <c r="G2261" s="107">
        <v>2005</v>
      </c>
      <c r="H2261" s="182"/>
      <c r="I2261" s="182"/>
      <c r="J2261" s="107" t="s">
        <v>42</v>
      </c>
      <c r="K2261" s="182" t="s">
        <v>1510</v>
      </c>
      <c r="L2261" s="187" t="s">
        <v>8887</v>
      </c>
      <c r="M2261" s="187" t="s">
        <v>8887</v>
      </c>
      <c r="N2261" s="182" t="s">
        <v>26</v>
      </c>
      <c r="O2261" s="182" t="s">
        <v>1510</v>
      </c>
      <c r="P2261" s="108"/>
      <c r="Q2261" s="108"/>
      <c r="R2261" s="108"/>
      <c r="S2261" s="107" t="s">
        <v>2710</v>
      </c>
    </row>
    <row r="2262" spans="1:19">
      <c r="A2262" s="103">
        <v>2261</v>
      </c>
      <c r="B2262" s="107" t="s">
        <v>357</v>
      </c>
      <c r="C2262" s="184" t="s">
        <v>358</v>
      </c>
      <c r="D2262" s="89" t="s">
        <v>19</v>
      </c>
      <c r="E2262" s="107" t="s">
        <v>8884</v>
      </c>
      <c r="F2262" s="107" t="s">
        <v>2519</v>
      </c>
      <c r="G2262" s="107">
        <v>2005</v>
      </c>
      <c r="H2262" s="182"/>
      <c r="I2262" s="182"/>
      <c r="J2262" s="107" t="s">
        <v>42</v>
      </c>
      <c r="K2262" s="182" t="s">
        <v>1510</v>
      </c>
      <c r="L2262" s="187" t="s">
        <v>8888</v>
      </c>
      <c r="M2262" s="187" t="s">
        <v>8888</v>
      </c>
      <c r="N2262" s="182" t="s">
        <v>26</v>
      </c>
      <c r="O2262" s="182" t="s">
        <v>1510</v>
      </c>
      <c r="P2262" s="108"/>
      <c r="Q2262" s="108"/>
      <c r="R2262" s="108"/>
      <c r="S2262" s="107" t="s">
        <v>2710</v>
      </c>
    </row>
    <row r="2263" spans="1:19">
      <c r="A2263" s="103">
        <v>2262</v>
      </c>
      <c r="B2263" s="107" t="s">
        <v>357</v>
      </c>
      <c r="C2263" s="184" t="s">
        <v>358</v>
      </c>
      <c r="D2263" s="89" t="s">
        <v>19</v>
      </c>
      <c r="E2263" s="107" t="s">
        <v>8884</v>
      </c>
      <c r="F2263" s="107" t="s">
        <v>2519</v>
      </c>
      <c r="G2263" s="107">
        <v>2005</v>
      </c>
      <c r="H2263" s="182"/>
      <c r="I2263" s="182"/>
      <c r="J2263" s="107" t="s">
        <v>42</v>
      </c>
      <c r="K2263" s="182" t="s">
        <v>1510</v>
      </c>
      <c r="L2263" s="187" t="s">
        <v>8889</v>
      </c>
      <c r="M2263" s="187" t="s">
        <v>8889</v>
      </c>
      <c r="N2263" s="182" t="s">
        <v>26</v>
      </c>
      <c r="O2263" s="182" t="s">
        <v>1510</v>
      </c>
      <c r="P2263" s="108"/>
      <c r="Q2263" s="108"/>
      <c r="R2263" s="108"/>
      <c r="S2263" s="107" t="s">
        <v>2710</v>
      </c>
    </row>
    <row r="2264" spans="1:19">
      <c r="A2264" s="103">
        <v>2263</v>
      </c>
      <c r="B2264" s="107" t="s">
        <v>357</v>
      </c>
      <c r="C2264" s="184" t="s">
        <v>358</v>
      </c>
      <c r="D2264" s="89" t="s">
        <v>19</v>
      </c>
      <c r="E2264" s="107" t="s">
        <v>8884</v>
      </c>
      <c r="F2264" s="107" t="s">
        <v>2519</v>
      </c>
      <c r="G2264" s="107">
        <v>2005</v>
      </c>
      <c r="H2264" s="182"/>
      <c r="I2264" s="182"/>
      <c r="J2264" s="107" t="s">
        <v>42</v>
      </c>
      <c r="K2264" s="182" t="s">
        <v>1510</v>
      </c>
      <c r="L2264" s="187" t="s">
        <v>8890</v>
      </c>
      <c r="M2264" s="187" t="s">
        <v>8890</v>
      </c>
      <c r="N2264" s="182" t="s">
        <v>26</v>
      </c>
      <c r="O2264" s="182" t="s">
        <v>1510</v>
      </c>
      <c r="P2264" s="108"/>
      <c r="Q2264" s="108"/>
      <c r="R2264" s="108"/>
      <c r="S2264" s="107" t="s">
        <v>2710</v>
      </c>
    </row>
    <row r="2265" spans="1:19">
      <c r="A2265" s="103">
        <v>2264</v>
      </c>
      <c r="B2265" s="107" t="s">
        <v>357</v>
      </c>
      <c r="C2265" s="184" t="s">
        <v>358</v>
      </c>
      <c r="D2265" s="89" t="s">
        <v>19</v>
      </c>
      <c r="E2265" s="107" t="s">
        <v>8884</v>
      </c>
      <c r="F2265" s="107" t="s">
        <v>2519</v>
      </c>
      <c r="G2265" s="107">
        <v>2005</v>
      </c>
      <c r="H2265" s="182"/>
      <c r="I2265" s="182"/>
      <c r="J2265" s="107" t="s">
        <v>42</v>
      </c>
      <c r="K2265" s="182" t="s">
        <v>1510</v>
      </c>
      <c r="L2265" s="187" t="s">
        <v>8891</v>
      </c>
      <c r="M2265" s="187" t="s">
        <v>8891</v>
      </c>
      <c r="N2265" s="182" t="s">
        <v>26</v>
      </c>
      <c r="O2265" s="182" t="s">
        <v>1510</v>
      </c>
      <c r="P2265" s="108"/>
      <c r="Q2265" s="108"/>
      <c r="R2265" s="108"/>
      <c r="S2265" s="107" t="s">
        <v>2710</v>
      </c>
    </row>
    <row r="2266" spans="1:19">
      <c r="A2266" s="103">
        <v>2265</v>
      </c>
      <c r="B2266" s="107" t="s">
        <v>357</v>
      </c>
      <c r="C2266" s="184" t="s">
        <v>358</v>
      </c>
      <c r="D2266" s="89" t="s">
        <v>19</v>
      </c>
      <c r="E2266" s="107" t="s">
        <v>8884</v>
      </c>
      <c r="F2266" s="107" t="s">
        <v>2519</v>
      </c>
      <c r="G2266" s="107">
        <v>2005</v>
      </c>
      <c r="H2266" s="182"/>
      <c r="I2266" s="182"/>
      <c r="J2266" s="107" t="s">
        <v>42</v>
      </c>
      <c r="K2266" s="182" t="s">
        <v>1510</v>
      </c>
      <c r="L2266" s="187" t="s">
        <v>8892</v>
      </c>
      <c r="M2266" s="187" t="s">
        <v>8892</v>
      </c>
      <c r="N2266" s="182" t="s">
        <v>26</v>
      </c>
      <c r="O2266" s="182" t="s">
        <v>1510</v>
      </c>
      <c r="P2266" s="108"/>
      <c r="Q2266" s="108"/>
      <c r="R2266" s="108"/>
      <c r="S2266" s="107" t="s">
        <v>2710</v>
      </c>
    </row>
    <row r="2267" spans="1:19">
      <c r="A2267" s="103">
        <v>2266</v>
      </c>
      <c r="B2267" s="107" t="s">
        <v>357</v>
      </c>
      <c r="C2267" s="184" t="s">
        <v>358</v>
      </c>
      <c r="D2267" s="89" t="s">
        <v>19</v>
      </c>
      <c r="E2267" s="107" t="s">
        <v>8884</v>
      </c>
      <c r="F2267" s="107" t="s">
        <v>2519</v>
      </c>
      <c r="G2267" s="107">
        <v>2005</v>
      </c>
      <c r="H2267" s="182"/>
      <c r="I2267" s="182"/>
      <c r="J2267" s="107" t="s">
        <v>42</v>
      </c>
      <c r="K2267" s="182" t="s">
        <v>1510</v>
      </c>
      <c r="L2267" s="187" t="s">
        <v>8893</v>
      </c>
      <c r="M2267" s="187" t="s">
        <v>8893</v>
      </c>
      <c r="N2267" s="182" t="s">
        <v>26</v>
      </c>
      <c r="O2267" s="182" t="s">
        <v>1510</v>
      </c>
      <c r="P2267" s="108"/>
      <c r="Q2267" s="108"/>
      <c r="R2267" s="108"/>
      <c r="S2267" s="107" t="s">
        <v>2710</v>
      </c>
    </row>
    <row r="2268" spans="1:19">
      <c r="A2268" s="103">
        <v>2267</v>
      </c>
      <c r="B2268" s="107" t="s">
        <v>357</v>
      </c>
      <c r="C2268" s="184" t="s">
        <v>358</v>
      </c>
      <c r="D2268" s="89" t="s">
        <v>19</v>
      </c>
      <c r="E2268" s="107" t="s">
        <v>8884</v>
      </c>
      <c r="F2268" s="107" t="s">
        <v>2519</v>
      </c>
      <c r="G2268" s="107">
        <v>2005</v>
      </c>
      <c r="H2268" s="182"/>
      <c r="I2268" s="182"/>
      <c r="J2268" s="107" t="s">
        <v>42</v>
      </c>
      <c r="K2268" s="182" t="s">
        <v>1510</v>
      </c>
      <c r="L2268" s="187" t="s">
        <v>8894</v>
      </c>
      <c r="M2268" s="187" t="s">
        <v>8894</v>
      </c>
      <c r="N2268" s="182" t="s">
        <v>26</v>
      </c>
      <c r="O2268" s="182" t="s">
        <v>1510</v>
      </c>
      <c r="P2268" s="108"/>
      <c r="Q2268" s="108"/>
      <c r="R2268" s="108"/>
      <c r="S2268" s="107" t="s">
        <v>2710</v>
      </c>
    </row>
    <row r="2269" spans="1:19">
      <c r="A2269" s="103">
        <v>2268</v>
      </c>
      <c r="B2269" s="107" t="s">
        <v>357</v>
      </c>
      <c r="C2269" s="184" t="s">
        <v>358</v>
      </c>
      <c r="D2269" s="89" t="s">
        <v>19</v>
      </c>
      <c r="E2269" s="107" t="s">
        <v>8884</v>
      </c>
      <c r="F2269" s="107" t="s">
        <v>2519</v>
      </c>
      <c r="G2269" s="107">
        <v>2005</v>
      </c>
      <c r="H2269" s="182"/>
      <c r="I2269" s="182"/>
      <c r="J2269" s="107" t="s">
        <v>42</v>
      </c>
      <c r="K2269" s="182" t="s">
        <v>1510</v>
      </c>
      <c r="L2269" s="187" t="s">
        <v>8895</v>
      </c>
      <c r="M2269" s="187" t="s">
        <v>8895</v>
      </c>
      <c r="N2269" s="182" t="s">
        <v>26</v>
      </c>
      <c r="O2269" s="182" t="s">
        <v>1510</v>
      </c>
      <c r="P2269" s="108"/>
      <c r="Q2269" s="108"/>
      <c r="R2269" s="108"/>
      <c r="S2269" s="107" t="s">
        <v>2710</v>
      </c>
    </row>
    <row r="2270" spans="1:19">
      <c r="A2270" s="103">
        <v>2269</v>
      </c>
      <c r="B2270" s="107" t="s">
        <v>357</v>
      </c>
      <c r="C2270" s="184" t="s">
        <v>358</v>
      </c>
      <c r="D2270" s="89" t="s">
        <v>19</v>
      </c>
      <c r="E2270" s="107" t="s">
        <v>8884</v>
      </c>
      <c r="F2270" s="107" t="s">
        <v>2519</v>
      </c>
      <c r="G2270" s="107">
        <v>2005</v>
      </c>
      <c r="H2270" s="182"/>
      <c r="I2270" s="182"/>
      <c r="J2270" s="107" t="s">
        <v>42</v>
      </c>
      <c r="K2270" s="182" t="s">
        <v>1510</v>
      </c>
      <c r="L2270" s="187" t="s">
        <v>8896</v>
      </c>
      <c r="M2270" s="187" t="s">
        <v>8896</v>
      </c>
      <c r="N2270" s="182" t="s">
        <v>26</v>
      </c>
      <c r="O2270" s="182" t="s">
        <v>1510</v>
      </c>
      <c r="P2270" s="108"/>
      <c r="Q2270" s="108"/>
      <c r="R2270" s="108"/>
      <c r="S2270" s="107" t="s">
        <v>2710</v>
      </c>
    </row>
    <row r="2271" spans="1:19">
      <c r="A2271" s="103">
        <v>2270</v>
      </c>
      <c r="B2271" s="107" t="s">
        <v>357</v>
      </c>
      <c r="C2271" s="184" t="s">
        <v>358</v>
      </c>
      <c r="D2271" s="89" t="s">
        <v>19</v>
      </c>
      <c r="E2271" s="107" t="s">
        <v>8884</v>
      </c>
      <c r="F2271" s="107" t="s">
        <v>2519</v>
      </c>
      <c r="G2271" s="107">
        <v>2005</v>
      </c>
      <c r="H2271" s="182"/>
      <c r="I2271" s="182"/>
      <c r="J2271" s="107" t="s">
        <v>42</v>
      </c>
      <c r="K2271" s="182" t="s">
        <v>1510</v>
      </c>
      <c r="L2271" s="187" t="s">
        <v>8897</v>
      </c>
      <c r="M2271" s="187" t="s">
        <v>8897</v>
      </c>
      <c r="N2271" s="182" t="s">
        <v>26</v>
      </c>
      <c r="O2271" s="182" t="s">
        <v>1510</v>
      </c>
      <c r="P2271" s="108"/>
      <c r="Q2271" s="108"/>
      <c r="R2271" s="108"/>
      <c r="S2271" s="107" t="s">
        <v>2710</v>
      </c>
    </row>
    <row r="2272" spans="1:19">
      <c r="A2272" s="103">
        <v>2271</v>
      </c>
      <c r="B2272" s="107" t="s">
        <v>357</v>
      </c>
      <c r="C2272" s="184" t="s">
        <v>358</v>
      </c>
      <c r="D2272" s="89" t="s">
        <v>19</v>
      </c>
      <c r="E2272" s="107" t="s">
        <v>8884</v>
      </c>
      <c r="F2272" s="107" t="s">
        <v>2519</v>
      </c>
      <c r="G2272" s="107">
        <v>2005</v>
      </c>
      <c r="H2272" s="182"/>
      <c r="I2272" s="182"/>
      <c r="J2272" s="107" t="s">
        <v>42</v>
      </c>
      <c r="K2272" s="182" t="s">
        <v>1510</v>
      </c>
      <c r="L2272" s="187" t="s">
        <v>8898</v>
      </c>
      <c r="M2272" s="187" t="s">
        <v>8898</v>
      </c>
      <c r="N2272" s="182" t="s">
        <v>26</v>
      </c>
      <c r="O2272" s="182" t="s">
        <v>1510</v>
      </c>
      <c r="P2272" s="108"/>
      <c r="Q2272" s="108"/>
      <c r="R2272" s="108"/>
      <c r="S2272" s="107" t="s">
        <v>2710</v>
      </c>
    </row>
    <row r="2273" spans="1:19">
      <c r="A2273" s="103">
        <v>2272</v>
      </c>
      <c r="B2273" s="107" t="s">
        <v>357</v>
      </c>
      <c r="C2273" s="184" t="s">
        <v>358</v>
      </c>
      <c r="D2273" s="89" t="s">
        <v>19</v>
      </c>
      <c r="E2273" s="107" t="s">
        <v>8884</v>
      </c>
      <c r="F2273" s="107" t="s">
        <v>2519</v>
      </c>
      <c r="G2273" s="107">
        <v>2005</v>
      </c>
      <c r="H2273" s="182"/>
      <c r="I2273" s="182"/>
      <c r="J2273" s="107" t="s">
        <v>42</v>
      </c>
      <c r="K2273" s="182" t="s">
        <v>1510</v>
      </c>
      <c r="L2273" s="187" t="s">
        <v>8899</v>
      </c>
      <c r="M2273" s="187" t="s">
        <v>8899</v>
      </c>
      <c r="N2273" s="182" t="s">
        <v>26</v>
      </c>
      <c r="O2273" s="182" t="s">
        <v>1510</v>
      </c>
      <c r="P2273" s="108"/>
      <c r="Q2273" s="108"/>
      <c r="R2273" s="108"/>
      <c r="S2273" s="107" t="s">
        <v>2710</v>
      </c>
    </row>
    <row r="2274" spans="1:19">
      <c r="A2274" s="103">
        <v>2273</v>
      </c>
      <c r="B2274" s="107" t="s">
        <v>357</v>
      </c>
      <c r="C2274" s="184" t="s">
        <v>358</v>
      </c>
      <c r="D2274" s="89" t="s">
        <v>19</v>
      </c>
      <c r="E2274" s="107" t="s">
        <v>8884</v>
      </c>
      <c r="F2274" s="107" t="s">
        <v>2519</v>
      </c>
      <c r="G2274" s="107">
        <v>2005</v>
      </c>
      <c r="H2274" s="182"/>
      <c r="I2274" s="182"/>
      <c r="J2274" s="107" t="s">
        <v>42</v>
      </c>
      <c r="K2274" s="182" t="s">
        <v>1510</v>
      </c>
      <c r="L2274" s="187" t="s">
        <v>8900</v>
      </c>
      <c r="M2274" s="187" t="s">
        <v>8900</v>
      </c>
      <c r="N2274" s="182" t="s">
        <v>26</v>
      </c>
      <c r="O2274" s="182" t="s">
        <v>1510</v>
      </c>
      <c r="P2274" s="108"/>
      <c r="Q2274" s="108"/>
      <c r="R2274" s="108"/>
      <c r="S2274" s="107" t="s">
        <v>2710</v>
      </c>
    </row>
    <row r="2275" spans="1:19">
      <c r="A2275" s="103">
        <v>2274</v>
      </c>
      <c r="B2275" s="107" t="s">
        <v>357</v>
      </c>
      <c r="C2275" s="184" t="s">
        <v>358</v>
      </c>
      <c r="D2275" s="89" t="s">
        <v>19</v>
      </c>
      <c r="E2275" s="107" t="s">
        <v>8884</v>
      </c>
      <c r="F2275" s="107" t="s">
        <v>2519</v>
      </c>
      <c r="G2275" s="107">
        <v>2005</v>
      </c>
      <c r="H2275" s="182"/>
      <c r="I2275" s="182"/>
      <c r="J2275" s="107" t="s">
        <v>42</v>
      </c>
      <c r="K2275" s="182" t="s">
        <v>1510</v>
      </c>
      <c r="L2275" s="187" t="s">
        <v>8901</v>
      </c>
      <c r="M2275" s="187" t="s">
        <v>8901</v>
      </c>
      <c r="N2275" s="182" t="s">
        <v>26</v>
      </c>
      <c r="O2275" s="182" t="s">
        <v>1510</v>
      </c>
      <c r="P2275" s="108"/>
      <c r="Q2275" s="108"/>
      <c r="R2275" s="108"/>
      <c r="S2275" s="107" t="s">
        <v>2710</v>
      </c>
    </row>
    <row r="2276" spans="1:19">
      <c r="A2276" s="103">
        <v>2275</v>
      </c>
      <c r="B2276" s="107" t="s">
        <v>357</v>
      </c>
      <c r="C2276" s="184" t="s">
        <v>358</v>
      </c>
      <c r="D2276" s="89" t="s">
        <v>19</v>
      </c>
      <c r="E2276" s="107" t="s">
        <v>8884</v>
      </c>
      <c r="F2276" s="107" t="s">
        <v>2519</v>
      </c>
      <c r="G2276" s="107">
        <v>2005</v>
      </c>
      <c r="H2276" s="182"/>
      <c r="I2276" s="182"/>
      <c r="J2276" s="107" t="s">
        <v>42</v>
      </c>
      <c r="K2276" s="182" t="s">
        <v>1510</v>
      </c>
      <c r="L2276" s="187" t="s">
        <v>8902</v>
      </c>
      <c r="M2276" s="187" t="s">
        <v>8902</v>
      </c>
      <c r="N2276" s="182" t="s">
        <v>26</v>
      </c>
      <c r="O2276" s="182" t="s">
        <v>1510</v>
      </c>
      <c r="P2276" s="108"/>
      <c r="Q2276" s="108"/>
      <c r="R2276" s="108"/>
      <c r="S2276" s="107" t="s">
        <v>2710</v>
      </c>
    </row>
    <row r="2277" spans="1:19">
      <c r="A2277" s="103">
        <v>2276</v>
      </c>
      <c r="B2277" s="107" t="s">
        <v>357</v>
      </c>
      <c r="C2277" s="184" t="s">
        <v>358</v>
      </c>
      <c r="D2277" s="89" t="s">
        <v>19</v>
      </c>
      <c r="E2277" s="107" t="s">
        <v>8884</v>
      </c>
      <c r="F2277" s="107" t="s">
        <v>2519</v>
      </c>
      <c r="G2277" s="107">
        <v>2005</v>
      </c>
      <c r="H2277" s="182"/>
      <c r="I2277" s="182"/>
      <c r="J2277" s="107" t="s">
        <v>42</v>
      </c>
      <c r="K2277" s="182" t="s">
        <v>1510</v>
      </c>
      <c r="L2277" s="187" t="s">
        <v>8903</v>
      </c>
      <c r="M2277" s="187" t="s">
        <v>8903</v>
      </c>
      <c r="N2277" s="182" t="s">
        <v>26</v>
      </c>
      <c r="O2277" s="182" t="s">
        <v>1510</v>
      </c>
      <c r="P2277" s="108"/>
      <c r="Q2277" s="108"/>
      <c r="R2277" s="108"/>
      <c r="S2277" s="107" t="s">
        <v>2710</v>
      </c>
    </row>
    <row r="2278" spans="1:19">
      <c r="A2278" s="103">
        <v>2277</v>
      </c>
      <c r="B2278" s="107" t="s">
        <v>357</v>
      </c>
      <c r="C2278" s="184" t="s">
        <v>358</v>
      </c>
      <c r="D2278" s="89" t="s">
        <v>19</v>
      </c>
      <c r="E2278" s="107" t="s">
        <v>8884</v>
      </c>
      <c r="F2278" s="107" t="s">
        <v>2519</v>
      </c>
      <c r="G2278" s="107">
        <v>2005</v>
      </c>
      <c r="H2278" s="182"/>
      <c r="I2278" s="182"/>
      <c r="J2278" s="107" t="s">
        <v>42</v>
      </c>
      <c r="K2278" s="182" t="s">
        <v>1510</v>
      </c>
      <c r="L2278" s="187" t="s">
        <v>8904</v>
      </c>
      <c r="M2278" s="187" t="s">
        <v>8904</v>
      </c>
      <c r="N2278" s="182" t="s">
        <v>26</v>
      </c>
      <c r="O2278" s="182" t="s">
        <v>1510</v>
      </c>
      <c r="P2278" s="108"/>
      <c r="Q2278" s="108"/>
      <c r="R2278" s="108"/>
      <c r="S2278" s="107" t="s">
        <v>2710</v>
      </c>
    </row>
    <row r="2279" spans="1:19">
      <c r="A2279" s="103">
        <v>2278</v>
      </c>
      <c r="B2279" s="107" t="s">
        <v>357</v>
      </c>
      <c r="C2279" s="184" t="s">
        <v>358</v>
      </c>
      <c r="D2279" s="89" t="s">
        <v>19</v>
      </c>
      <c r="E2279" s="107" t="s">
        <v>8884</v>
      </c>
      <c r="F2279" s="107" t="s">
        <v>2519</v>
      </c>
      <c r="G2279" s="107">
        <v>2005</v>
      </c>
      <c r="H2279" s="182"/>
      <c r="I2279" s="182"/>
      <c r="J2279" s="107" t="s">
        <v>42</v>
      </c>
      <c r="K2279" s="182" t="s">
        <v>1510</v>
      </c>
      <c r="L2279" s="187" t="s">
        <v>8905</v>
      </c>
      <c r="M2279" s="187" t="s">
        <v>8905</v>
      </c>
      <c r="N2279" s="182" t="s">
        <v>26</v>
      </c>
      <c r="O2279" s="182" t="s">
        <v>1510</v>
      </c>
      <c r="P2279" s="108"/>
      <c r="Q2279" s="108"/>
      <c r="R2279" s="108"/>
      <c r="S2279" s="107" t="s">
        <v>2710</v>
      </c>
    </row>
    <row r="2280" spans="1:19">
      <c r="A2280" s="103">
        <v>2279</v>
      </c>
      <c r="B2280" s="107" t="s">
        <v>357</v>
      </c>
      <c r="C2280" s="184" t="s">
        <v>358</v>
      </c>
      <c r="D2280" s="89" t="s">
        <v>19</v>
      </c>
      <c r="E2280" s="107" t="s">
        <v>8884</v>
      </c>
      <c r="F2280" s="107" t="s">
        <v>2519</v>
      </c>
      <c r="G2280" s="107">
        <v>2005</v>
      </c>
      <c r="H2280" s="182"/>
      <c r="I2280" s="182"/>
      <c r="J2280" s="107" t="s">
        <v>42</v>
      </c>
      <c r="K2280" s="182" t="s">
        <v>1510</v>
      </c>
      <c r="L2280" s="187" t="s">
        <v>8906</v>
      </c>
      <c r="M2280" s="187" t="s">
        <v>8906</v>
      </c>
      <c r="N2280" s="182" t="s">
        <v>26</v>
      </c>
      <c r="O2280" s="182" t="s">
        <v>1510</v>
      </c>
      <c r="P2280" s="108"/>
      <c r="Q2280" s="108"/>
      <c r="R2280" s="108"/>
      <c r="S2280" s="107" t="s">
        <v>2710</v>
      </c>
    </row>
    <row r="2281" spans="1:19">
      <c r="A2281" s="103">
        <v>2280</v>
      </c>
      <c r="B2281" s="107" t="s">
        <v>357</v>
      </c>
      <c r="C2281" s="184" t="s">
        <v>358</v>
      </c>
      <c r="D2281" s="89" t="s">
        <v>19</v>
      </c>
      <c r="E2281" s="107" t="s">
        <v>8884</v>
      </c>
      <c r="F2281" s="107" t="s">
        <v>2519</v>
      </c>
      <c r="G2281" s="107">
        <v>2005</v>
      </c>
      <c r="H2281" s="182"/>
      <c r="I2281" s="182"/>
      <c r="J2281" s="107" t="s">
        <v>42</v>
      </c>
      <c r="K2281" s="182" t="s">
        <v>1510</v>
      </c>
      <c r="L2281" s="187" t="s">
        <v>8907</v>
      </c>
      <c r="M2281" s="187" t="s">
        <v>8907</v>
      </c>
      <c r="N2281" s="182" t="s">
        <v>26</v>
      </c>
      <c r="O2281" s="182" t="s">
        <v>1510</v>
      </c>
      <c r="P2281" s="108"/>
      <c r="Q2281" s="108"/>
      <c r="R2281" s="108"/>
      <c r="S2281" s="107" t="s">
        <v>2710</v>
      </c>
    </row>
    <row r="2282" spans="1:19">
      <c r="A2282" s="103">
        <v>2281</v>
      </c>
      <c r="B2282" s="107" t="s">
        <v>357</v>
      </c>
      <c r="C2282" s="184" t="s">
        <v>358</v>
      </c>
      <c r="D2282" s="89" t="s">
        <v>19</v>
      </c>
      <c r="E2282" s="107" t="s">
        <v>8884</v>
      </c>
      <c r="F2282" s="107" t="s">
        <v>2519</v>
      </c>
      <c r="G2282" s="107">
        <v>2005</v>
      </c>
      <c r="H2282" s="182"/>
      <c r="I2282" s="182"/>
      <c r="J2282" s="107" t="s">
        <v>42</v>
      </c>
      <c r="K2282" s="182" t="s">
        <v>1510</v>
      </c>
      <c r="L2282" s="187" t="s">
        <v>8908</v>
      </c>
      <c r="M2282" s="187" t="s">
        <v>8908</v>
      </c>
      <c r="N2282" s="182" t="s">
        <v>26</v>
      </c>
      <c r="O2282" s="182" t="s">
        <v>1510</v>
      </c>
      <c r="P2282" s="108"/>
      <c r="Q2282" s="108"/>
      <c r="R2282" s="108"/>
      <c r="S2282" s="107" t="s">
        <v>2710</v>
      </c>
    </row>
    <row r="2283" spans="1:19">
      <c r="A2283" s="103">
        <v>2282</v>
      </c>
      <c r="B2283" s="107" t="s">
        <v>357</v>
      </c>
      <c r="C2283" s="184" t="s">
        <v>358</v>
      </c>
      <c r="D2283" s="89" t="s">
        <v>19</v>
      </c>
      <c r="E2283" s="107" t="s">
        <v>8884</v>
      </c>
      <c r="F2283" s="107" t="s">
        <v>2519</v>
      </c>
      <c r="G2283" s="107">
        <v>2005</v>
      </c>
      <c r="H2283" s="182"/>
      <c r="I2283" s="182"/>
      <c r="J2283" s="107" t="s">
        <v>42</v>
      </c>
      <c r="K2283" s="182" t="s">
        <v>1510</v>
      </c>
      <c r="L2283" s="187" t="s">
        <v>8909</v>
      </c>
      <c r="M2283" s="187" t="s">
        <v>8909</v>
      </c>
      <c r="N2283" s="182" t="s">
        <v>26</v>
      </c>
      <c r="O2283" s="182" t="s">
        <v>1510</v>
      </c>
      <c r="P2283" s="108"/>
      <c r="Q2283" s="108"/>
      <c r="R2283" s="108"/>
      <c r="S2283" s="107" t="s">
        <v>2710</v>
      </c>
    </row>
    <row r="2284" spans="1:19">
      <c r="A2284" s="103">
        <v>2283</v>
      </c>
      <c r="B2284" s="107" t="s">
        <v>357</v>
      </c>
      <c r="C2284" s="184" t="s">
        <v>358</v>
      </c>
      <c r="D2284" s="89" t="s">
        <v>19</v>
      </c>
      <c r="E2284" s="107" t="s">
        <v>8884</v>
      </c>
      <c r="F2284" s="107" t="s">
        <v>2519</v>
      </c>
      <c r="G2284" s="107">
        <v>2005</v>
      </c>
      <c r="H2284" s="182"/>
      <c r="I2284" s="182"/>
      <c r="J2284" s="107" t="s">
        <v>42</v>
      </c>
      <c r="K2284" s="182" t="s">
        <v>1510</v>
      </c>
      <c r="L2284" s="187" t="s">
        <v>8910</v>
      </c>
      <c r="M2284" s="187" t="s">
        <v>8910</v>
      </c>
      <c r="N2284" s="182" t="s">
        <v>26</v>
      </c>
      <c r="O2284" s="182" t="s">
        <v>1510</v>
      </c>
      <c r="P2284" s="108"/>
      <c r="Q2284" s="108"/>
      <c r="R2284" s="108"/>
      <c r="S2284" s="107" t="s">
        <v>2710</v>
      </c>
    </row>
    <row r="2285" spans="1:19">
      <c r="A2285" s="103">
        <v>2284</v>
      </c>
      <c r="B2285" s="107" t="s">
        <v>357</v>
      </c>
      <c r="C2285" s="184" t="s">
        <v>358</v>
      </c>
      <c r="D2285" s="89" t="s">
        <v>19</v>
      </c>
      <c r="E2285" s="107" t="s">
        <v>8884</v>
      </c>
      <c r="F2285" s="107" t="s">
        <v>2519</v>
      </c>
      <c r="G2285" s="107">
        <v>2005</v>
      </c>
      <c r="H2285" s="182"/>
      <c r="I2285" s="182"/>
      <c r="J2285" s="107" t="s">
        <v>42</v>
      </c>
      <c r="K2285" s="182" t="s">
        <v>1510</v>
      </c>
      <c r="L2285" s="187" t="s">
        <v>8911</v>
      </c>
      <c r="M2285" s="187" t="s">
        <v>8911</v>
      </c>
      <c r="N2285" s="182" t="s">
        <v>26</v>
      </c>
      <c r="O2285" s="182" t="s">
        <v>1510</v>
      </c>
      <c r="P2285" s="108"/>
      <c r="Q2285" s="108"/>
      <c r="R2285" s="108"/>
      <c r="S2285" s="107" t="s">
        <v>2710</v>
      </c>
    </row>
    <row r="2286" spans="1:19">
      <c r="A2286" s="103">
        <v>2285</v>
      </c>
      <c r="B2286" s="107" t="s">
        <v>357</v>
      </c>
      <c r="C2286" s="184" t="s">
        <v>358</v>
      </c>
      <c r="D2286" s="89" t="s">
        <v>19</v>
      </c>
      <c r="E2286" s="107" t="s">
        <v>8884</v>
      </c>
      <c r="F2286" s="107" t="s">
        <v>2519</v>
      </c>
      <c r="G2286" s="107">
        <v>2005</v>
      </c>
      <c r="H2286" s="182"/>
      <c r="I2286" s="182"/>
      <c r="J2286" s="107" t="s">
        <v>42</v>
      </c>
      <c r="K2286" s="182" t="s">
        <v>1510</v>
      </c>
      <c r="L2286" s="187" t="s">
        <v>8912</v>
      </c>
      <c r="M2286" s="187" t="s">
        <v>8912</v>
      </c>
      <c r="N2286" s="182" t="s">
        <v>26</v>
      </c>
      <c r="O2286" s="182" t="s">
        <v>1510</v>
      </c>
      <c r="P2286" s="108"/>
      <c r="Q2286" s="108"/>
      <c r="R2286" s="108"/>
      <c r="S2286" s="107" t="s">
        <v>2710</v>
      </c>
    </row>
    <row r="2287" spans="1:19">
      <c r="A2287" s="103">
        <v>2286</v>
      </c>
      <c r="B2287" s="107" t="s">
        <v>357</v>
      </c>
      <c r="C2287" s="184" t="s">
        <v>358</v>
      </c>
      <c r="D2287" s="89" t="s">
        <v>19</v>
      </c>
      <c r="E2287" s="107" t="s">
        <v>8913</v>
      </c>
      <c r="F2287" s="107" t="s">
        <v>2519</v>
      </c>
      <c r="G2287" s="107">
        <v>2005</v>
      </c>
      <c r="H2287" s="182"/>
      <c r="I2287" s="182"/>
      <c r="J2287" s="107" t="s">
        <v>42</v>
      </c>
      <c r="K2287" s="182" t="s">
        <v>1510</v>
      </c>
      <c r="L2287" s="187" t="s">
        <v>8914</v>
      </c>
      <c r="M2287" s="187" t="s">
        <v>8914</v>
      </c>
      <c r="N2287" s="182" t="s">
        <v>26</v>
      </c>
      <c r="O2287" s="182" t="s">
        <v>1510</v>
      </c>
      <c r="P2287" s="108"/>
      <c r="Q2287" s="108"/>
      <c r="R2287" s="108"/>
      <c r="S2287" s="107" t="s">
        <v>2710</v>
      </c>
    </row>
    <row r="2288" spans="1:19">
      <c r="A2288" s="103">
        <v>2287</v>
      </c>
      <c r="B2288" s="107" t="s">
        <v>357</v>
      </c>
      <c r="C2288" s="184" t="s">
        <v>358</v>
      </c>
      <c r="D2288" s="89" t="s">
        <v>19</v>
      </c>
      <c r="E2288" s="107" t="s">
        <v>8913</v>
      </c>
      <c r="F2288" s="107" t="s">
        <v>2519</v>
      </c>
      <c r="G2288" s="107">
        <v>2005</v>
      </c>
      <c r="H2288" s="182"/>
      <c r="I2288" s="182"/>
      <c r="J2288" s="107" t="s">
        <v>42</v>
      </c>
      <c r="K2288" s="182" t="s">
        <v>1510</v>
      </c>
      <c r="L2288" s="187" t="s">
        <v>8915</v>
      </c>
      <c r="M2288" s="187" t="s">
        <v>8915</v>
      </c>
      <c r="N2288" s="182" t="s">
        <v>26</v>
      </c>
      <c r="O2288" s="182" t="s">
        <v>1510</v>
      </c>
      <c r="P2288" s="108"/>
      <c r="Q2288" s="108"/>
      <c r="R2288" s="108"/>
      <c r="S2288" s="107" t="s">
        <v>2710</v>
      </c>
    </row>
    <row r="2289" spans="1:19">
      <c r="A2289" s="103">
        <v>2288</v>
      </c>
      <c r="B2289" s="107" t="s">
        <v>357</v>
      </c>
      <c r="C2289" s="184" t="s">
        <v>358</v>
      </c>
      <c r="D2289" s="89" t="s">
        <v>19</v>
      </c>
      <c r="E2289" s="107" t="s">
        <v>8913</v>
      </c>
      <c r="F2289" s="107" t="s">
        <v>2519</v>
      </c>
      <c r="G2289" s="107">
        <v>2005</v>
      </c>
      <c r="H2289" s="182"/>
      <c r="I2289" s="182"/>
      <c r="J2289" s="107" t="s">
        <v>42</v>
      </c>
      <c r="K2289" s="182" t="s">
        <v>1510</v>
      </c>
      <c r="L2289" s="187" t="s">
        <v>8916</v>
      </c>
      <c r="M2289" s="187" t="s">
        <v>8916</v>
      </c>
      <c r="N2289" s="182" t="s">
        <v>26</v>
      </c>
      <c r="O2289" s="182" t="s">
        <v>1510</v>
      </c>
      <c r="P2289" s="108"/>
      <c r="Q2289" s="108"/>
      <c r="R2289" s="108"/>
      <c r="S2289" s="107" t="s">
        <v>2710</v>
      </c>
    </row>
    <row r="2290" spans="1:19">
      <c r="A2290" s="103">
        <v>2289</v>
      </c>
      <c r="B2290" s="107" t="s">
        <v>357</v>
      </c>
      <c r="C2290" s="184" t="s">
        <v>358</v>
      </c>
      <c r="D2290" s="89" t="s">
        <v>19</v>
      </c>
      <c r="E2290" s="107" t="s">
        <v>8913</v>
      </c>
      <c r="F2290" s="107" t="s">
        <v>2519</v>
      </c>
      <c r="G2290" s="107">
        <v>2005</v>
      </c>
      <c r="H2290" s="182"/>
      <c r="I2290" s="182"/>
      <c r="J2290" s="107" t="s">
        <v>42</v>
      </c>
      <c r="K2290" s="182" t="s">
        <v>1510</v>
      </c>
      <c r="L2290" s="187" t="s">
        <v>8917</v>
      </c>
      <c r="M2290" s="187" t="s">
        <v>8917</v>
      </c>
      <c r="N2290" s="182" t="s">
        <v>26</v>
      </c>
      <c r="O2290" s="182" t="s">
        <v>1510</v>
      </c>
      <c r="P2290" s="108"/>
      <c r="Q2290" s="108"/>
      <c r="R2290" s="108"/>
      <c r="S2290" s="107" t="s">
        <v>2710</v>
      </c>
    </row>
    <row r="2291" spans="1:19">
      <c r="A2291" s="103">
        <v>2290</v>
      </c>
      <c r="B2291" s="107" t="s">
        <v>357</v>
      </c>
      <c r="C2291" s="184" t="s">
        <v>358</v>
      </c>
      <c r="D2291" s="89" t="s">
        <v>19</v>
      </c>
      <c r="E2291" s="107" t="s">
        <v>8918</v>
      </c>
      <c r="F2291" s="107" t="s">
        <v>2519</v>
      </c>
      <c r="G2291" s="107">
        <v>2005</v>
      </c>
      <c r="H2291" s="182"/>
      <c r="I2291" s="182"/>
      <c r="J2291" s="107" t="s">
        <v>42</v>
      </c>
      <c r="K2291" s="182" t="s">
        <v>1510</v>
      </c>
      <c r="L2291" s="187" t="s">
        <v>8919</v>
      </c>
      <c r="M2291" s="187" t="s">
        <v>8919</v>
      </c>
      <c r="N2291" s="182" t="s">
        <v>26</v>
      </c>
      <c r="O2291" s="182" t="s">
        <v>1510</v>
      </c>
      <c r="P2291" s="108"/>
      <c r="Q2291" s="108"/>
      <c r="R2291" s="108"/>
      <c r="S2291" s="107" t="s">
        <v>2710</v>
      </c>
    </row>
    <row r="2292" spans="1:19">
      <c r="A2292" s="103">
        <v>2291</v>
      </c>
      <c r="B2292" s="107" t="s">
        <v>357</v>
      </c>
      <c r="C2292" s="184" t="s">
        <v>358</v>
      </c>
      <c r="D2292" s="89" t="s">
        <v>19</v>
      </c>
      <c r="E2292" s="107" t="s">
        <v>8918</v>
      </c>
      <c r="F2292" s="107" t="s">
        <v>2519</v>
      </c>
      <c r="G2292" s="107">
        <v>2005</v>
      </c>
      <c r="H2292" s="182"/>
      <c r="I2292" s="182"/>
      <c r="J2292" s="107" t="s">
        <v>42</v>
      </c>
      <c r="K2292" s="182" t="s">
        <v>1510</v>
      </c>
      <c r="L2292" s="187" t="s">
        <v>8920</v>
      </c>
      <c r="M2292" s="187" t="s">
        <v>8920</v>
      </c>
      <c r="N2292" s="182" t="s">
        <v>26</v>
      </c>
      <c r="O2292" s="182" t="s">
        <v>1510</v>
      </c>
      <c r="P2292" s="108"/>
      <c r="Q2292" s="108"/>
      <c r="R2292" s="108"/>
      <c r="S2292" s="107" t="s">
        <v>2710</v>
      </c>
    </row>
    <row r="2293" spans="1:19">
      <c r="A2293" s="103">
        <v>2292</v>
      </c>
      <c r="B2293" s="107" t="s">
        <v>357</v>
      </c>
      <c r="C2293" s="184" t="s">
        <v>358</v>
      </c>
      <c r="D2293" s="89" t="s">
        <v>19</v>
      </c>
      <c r="E2293" s="107" t="s">
        <v>8918</v>
      </c>
      <c r="F2293" s="107" t="s">
        <v>2519</v>
      </c>
      <c r="G2293" s="107">
        <v>2005</v>
      </c>
      <c r="H2293" s="182"/>
      <c r="I2293" s="182"/>
      <c r="J2293" s="107" t="s">
        <v>42</v>
      </c>
      <c r="K2293" s="182" t="s">
        <v>1510</v>
      </c>
      <c r="L2293" s="187" t="s">
        <v>8921</v>
      </c>
      <c r="M2293" s="187" t="s">
        <v>8921</v>
      </c>
      <c r="N2293" s="182" t="s">
        <v>26</v>
      </c>
      <c r="O2293" s="182" t="s">
        <v>1510</v>
      </c>
      <c r="P2293" s="108"/>
      <c r="Q2293" s="108"/>
      <c r="R2293" s="108"/>
      <c r="S2293" s="107" t="s">
        <v>2710</v>
      </c>
    </row>
    <row r="2294" spans="1:19">
      <c r="A2294" s="103">
        <v>2293</v>
      </c>
      <c r="B2294" s="107" t="s">
        <v>357</v>
      </c>
      <c r="C2294" s="184" t="s">
        <v>358</v>
      </c>
      <c r="D2294" s="89" t="s">
        <v>19</v>
      </c>
      <c r="E2294" s="107" t="s">
        <v>8918</v>
      </c>
      <c r="F2294" s="107" t="s">
        <v>2519</v>
      </c>
      <c r="G2294" s="107">
        <v>2005</v>
      </c>
      <c r="H2294" s="182"/>
      <c r="I2294" s="182"/>
      <c r="J2294" s="107" t="s">
        <v>42</v>
      </c>
      <c r="K2294" s="182" t="s">
        <v>1510</v>
      </c>
      <c r="L2294" s="187" t="s">
        <v>8922</v>
      </c>
      <c r="M2294" s="187" t="s">
        <v>8922</v>
      </c>
      <c r="N2294" s="182" t="s">
        <v>26</v>
      </c>
      <c r="O2294" s="182" t="s">
        <v>1510</v>
      </c>
      <c r="P2294" s="108"/>
      <c r="Q2294" s="108"/>
      <c r="R2294" s="108"/>
      <c r="S2294" s="107" t="s">
        <v>2710</v>
      </c>
    </row>
    <row r="2295" spans="1:19">
      <c r="A2295" s="103">
        <v>2294</v>
      </c>
      <c r="B2295" s="107" t="s">
        <v>357</v>
      </c>
      <c r="C2295" s="184" t="s">
        <v>358</v>
      </c>
      <c r="D2295" s="89" t="s">
        <v>19</v>
      </c>
      <c r="E2295" s="107" t="s">
        <v>8923</v>
      </c>
      <c r="F2295" s="107" t="s">
        <v>2519</v>
      </c>
      <c r="G2295" s="107">
        <v>2006</v>
      </c>
      <c r="H2295" s="182"/>
      <c r="I2295" s="182"/>
      <c r="J2295" s="107" t="s">
        <v>42</v>
      </c>
      <c r="K2295" s="182" t="s">
        <v>1510</v>
      </c>
      <c r="L2295" s="187" t="s">
        <v>8924</v>
      </c>
      <c r="M2295" s="187" t="s">
        <v>8924</v>
      </c>
      <c r="N2295" s="182" t="s">
        <v>26</v>
      </c>
      <c r="O2295" s="182" t="s">
        <v>1510</v>
      </c>
      <c r="P2295" s="108"/>
      <c r="Q2295" s="108"/>
      <c r="R2295" s="108"/>
      <c r="S2295" s="107" t="s">
        <v>2710</v>
      </c>
    </row>
    <row r="2296" spans="1:19">
      <c r="A2296" s="103">
        <v>2295</v>
      </c>
      <c r="B2296" s="107" t="s">
        <v>357</v>
      </c>
      <c r="C2296" s="184" t="s">
        <v>358</v>
      </c>
      <c r="D2296" s="89" t="s">
        <v>19</v>
      </c>
      <c r="E2296" s="107" t="s">
        <v>8923</v>
      </c>
      <c r="F2296" s="107" t="s">
        <v>2519</v>
      </c>
      <c r="G2296" s="107">
        <v>2006</v>
      </c>
      <c r="H2296" s="182"/>
      <c r="I2296" s="182"/>
      <c r="J2296" s="107" t="s">
        <v>42</v>
      </c>
      <c r="K2296" s="182" t="s">
        <v>1510</v>
      </c>
      <c r="L2296" s="187" t="s">
        <v>8925</v>
      </c>
      <c r="M2296" s="187" t="s">
        <v>8925</v>
      </c>
      <c r="N2296" s="182" t="s">
        <v>26</v>
      </c>
      <c r="O2296" s="182" t="s">
        <v>1510</v>
      </c>
      <c r="P2296" s="108"/>
      <c r="Q2296" s="108"/>
      <c r="R2296" s="108"/>
      <c r="S2296" s="107" t="s">
        <v>2710</v>
      </c>
    </row>
    <row r="2297" spans="1:19">
      <c r="A2297" s="103">
        <v>2296</v>
      </c>
      <c r="B2297" s="107" t="s">
        <v>357</v>
      </c>
      <c r="C2297" s="184" t="s">
        <v>358</v>
      </c>
      <c r="D2297" s="89" t="s">
        <v>19</v>
      </c>
      <c r="E2297" s="107" t="s">
        <v>8926</v>
      </c>
      <c r="F2297" s="107" t="s">
        <v>2519</v>
      </c>
      <c r="G2297" s="107">
        <v>2005</v>
      </c>
      <c r="H2297" s="182"/>
      <c r="I2297" s="182"/>
      <c r="J2297" s="107" t="s">
        <v>42</v>
      </c>
      <c r="K2297" s="182" t="s">
        <v>1510</v>
      </c>
      <c r="L2297" s="187" t="s">
        <v>8927</v>
      </c>
      <c r="M2297" s="187" t="s">
        <v>8927</v>
      </c>
      <c r="N2297" s="182" t="s">
        <v>26</v>
      </c>
      <c r="O2297" s="182" t="s">
        <v>1510</v>
      </c>
      <c r="P2297" s="108"/>
      <c r="Q2297" s="108"/>
      <c r="R2297" s="108"/>
      <c r="S2297" s="107" t="s">
        <v>2710</v>
      </c>
    </row>
    <row r="2298" spans="1:19">
      <c r="A2298" s="103">
        <v>2297</v>
      </c>
      <c r="B2298" s="107" t="s">
        <v>357</v>
      </c>
      <c r="C2298" s="184" t="s">
        <v>358</v>
      </c>
      <c r="D2298" s="89" t="s">
        <v>19</v>
      </c>
      <c r="E2298" s="107" t="s">
        <v>8928</v>
      </c>
      <c r="F2298" s="107" t="s">
        <v>2519</v>
      </c>
      <c r="G2298" s="107">
        <v>2005</v>
      </c>
      <c r="H2298" s="182"/>
      <c r="I2298" s="182"/>
      <c r="J2298" s="107" t="s">
        <v>42</v>
      </c>
      <c r="K2298" s="182" t="s">
        <v>1510</v>
      </c>
      <c r="L2298" s="187" t="s">
        <v>8929</v>
      </c>
      <c r="M2298" s="187" t="s">
        <v>8929</v>
      </c>
      <c r="N2298" s="182" t="s">
        <v>26</v>
      </c>
      <c r="O2298" s="182" t="s">
        <v>1510</v>
      </c>
      <c r="P2298" s="108"/>
      <c r="Q2298" s="108"/>
      <c r="R2298" s="108"/>
      <c r="S2298" s="107" t="s">
        <v>2710</v>
      </c>
    </row>
    <row r="2299" spans="1:19">
      <c r="A2299" s="103">
        <v>2298</v>
      </c>
      <c r="B2299" s="107" t="s">
        <v>357</v>
      </c>
      <c r="C2299" s="184" t="s">
        <v>358</v>
      </c>
      <c r="D2299" s="89" t="s">
        <v>19</v>
      </c>
      <c r="E2299" s="107" t="s">
        <v>8928</v>
      </c>
      <c r="F2299" s="107" t="s">
        <v>2519</v>
      </c>
      <c r="G2299" s="107">
        <v>2005</v>
      </c>
      <c r="H2299" s="182"/>
      <c r="I2299" s="182"/>
      <c r="J2299" s="107" t="s">
        <v>42</v>
      </c>
      <c r="K2299" s="182" t="s">
        <v>1510</v>
      </c>
      <c r="L2299" s="187" t="s">
        <v>8930</v>
      </c>
      <c r="M2299" s="187" t="s">
        <v>8930</v>
      </c>
      <c r="N2299" s="182" t="s">
        <v>26</v>
      </c>
      <c r="O2299" s="182" t="s">
        <v>1510</v>
      </c>
      <c r="P2299" s="108"/>
      <c r="Q2299" s="108"/>
      <c r="R2299" s="108"/>
      <c r="S2299" s="107" t="s">
        <v>2710</v>
      </c>
    </row>
    <row r="2300" spans="1:19">
      <c r="A2300" s="103">
        <v>2299</v>
      </c>
      <c r="B2300" s="107" t="s">
        <v>357</v>
      </c>
      <c r="C2300" s="184" t="s">
        <v>358</v>
      </c>
      <c r="D2300" s="89" t="s">
        <v>19</v>
      </c>
      <c r="E2300" s="107" t="s">
        <v>8928</v>
      </c>
      <c r="F2300" s="107" t="s">
        <v>2519</v>
      </c>
      <c r="G2300" s="107">
        <v>2005</v>
      </c>
      <c r="H2300" s="182"/>
      <c r="I2300" s="182"/>
      <c r="J2300" s="107" t="s">
        <v>42</v>
      </c>
      <c r="K2300" s="182" t="s">
        <v>1510</v>
      </c>
      <c r="L2300" s="187" t="s">
        <v>8931</v>
      </c>
      <c r="M2300" s="187" t="s">
        <v>8931</v>
      </c>
      <c r="N2300" s="182" t="s">
        <v>26</v>
      </c>
      <c r="O2300" s="182" t="s">
        <v>1510</v>
      </c>
      <c r="P2300" s="108"/>
      <c r="Q2300" s="108"/>
      <c r="R2300" s="108"/>
      <c r="S2300" s="107" t="s">
        <v>2710</v>
      </c>
    </row>
    <row r="2301" spans="1:19">
      <c r="A2301" s="103">
        <v>2300</v>
      </c>
      <c r="B2301" s="107" t="s">
        <v>357</v>
      </c>
      <c r="C2301" s="184" t="s">
        <v>358</v>
      </c>
      <c r="D2301" s="89" t="s">
        <v>19</v>
      </c>
      <c r="E2301" s="107" t="s">
        <v>8932</v>
      </c>
      <c r="F2301" s="107" t="s">
        <v>2519</v>
      </c>
      <c r="G2301" s="107">
        <v>2005</v>
      </c>
      <c r="H2301" s="182"/>
      <c r="I2301" s="182"/>
      <c r="J2301" s="107" t="s">
        <v>42</v>
      </c>
      <c r="K2301" s="182" t="s">
        <v>1510</v>
      </c>
      <c r="L2301" s="187" t="s">
        <v>8933</v>
      </c>
      <c r="M2301" s="187" t="s">
        <v>8933</v>
      </c>
      <c r="N2301" s="182" t="s">
        <v>26</v>
      </c>
      <c r="O2301" s="182" t="s">
        <v>1510</v>
      </c>
      <c r="P2301" s="108"/>
      <c r="Q2301" s="108"/>
      <c r="R2301" s="108"/>
      <c r="S2301" s="107" t="s">
        <v>2710</v>
      </c>
    </row>
    <row r="2302" spans="1:19">
      <c r="A2302" s="103">
        <v>2301</v>
      </c>
      <c r="B2302" s="107" t="s">
        <v>357</v>
      </c>
      <c r="C2302" s="184" t="s">
        <v>358</v>
      </c>
      <c r="D2302" s="89" t="s">
        <v>19</v>
      </c>
      <c r="E2302" s="107" t="s">
        <v>8934</v>
      </c>
      <c r="F2302" s="107" t="s">
        <v>2519</v>
      </c>
      <c r="G2302" s="107">
        <v>2005</v>
      </c>
      <c r="H2302" s="182"/>
      <c r="I2302" s="182"/>
      <c r="J2302" s="107" t="s">
        <v>42</v>
      </c>
      <c r="K2302" s="182" t="s">
        <v>1510</v>
      </c>
      <c r="L2302" s="187" t="s">
        <v>8935</v>
      </c>
      <c r="M2302" s="187" t="s">
        <v>8935</v>
      </c>
      <c r="N2302" s="182" t="s">
        <v>26</v>
      </c>
      <c r="O2302" s="182" t="s">
        <v>1510</v>
      </c>
      <c r="P2302" s="108"/>
      <c r="Q2302" s="108"/>
      <c r="R2302" s="108"/>
      <c r="S2302" s="107" t="s">
        <v>2710</v>
      </c>
    </row>
    <row r="2303" spans="1:19">
      <c r="A2303" s="103">
        <v>2302</v>
      </c>
      <c r="B2303" s="107" t="s">
        <v>357</v>
      </c>
      <c r="C2303" s="184" t="s">
        <v>358</v>
      </c>
      <c r="D2303" s="89" t="s">
        <v>19</v>
      </c>
      <c r="E2303" s="107" t="s">
        <v>8936</v>
      </c>
      <c r="F2303" s="107" t="s">
        <v>2519</v>
      </c>
      <c r="G2303" s="107">
        <v>2005</v>
      </c>
      <c r="H2303" s="182"/>
      <c r="I2303" s="182"/>
      <c r="J2303" s="107" t="s">
        <v>42</v>
      </c>
      <c r="K2303" s="182" t="s">
        <v>1510</v>
      </c>
      <c r="L2303" s="187" t="s">
        <v>8937</v>
      </c>
      <c r="M2303" s="187" t="s">
        <v>8937</v>
      </c>
      <c r="N2303" s="182" t="s">
        <v>26</v>
      </c>
      <c r="O2303" s="182" t="s">
        <v>1510</v>
      </c>
      <c r="P2303" s="108"/>
      <c r="Q2303" s="108"/>
      <c r="R2303" s="108"/>
      <c r="S2303" s="107" t="s">
        <v>2710</v>
      </c>
    </row>
    <row r="2304" spans="1:19">
      <c r="A2304" s="103">
        <v>2303</v>
      </c>
      <c r="B2304" s="107" t="s">
        <v>357</v>
      </c>
      <c r="C2304" s="184" t="s">
        <v>358</v>
      </c>
      <c r="D2304" s="89" t="s">
        <v>19</v>
      </c>
      <c r="E2304" s="107" t="s">
        <v>8938</v>
      </c>
      <c r="F2304" s="107" t="s">
        <v>2519</v>
      </c>
      <c r="G2304" s="107">
        <v>2005</v>
      </c>
      <c r="H2304" s="182"/>
      <c r="I2304" s="182"/>
      <c r="J2304" s="107" t="s">
        <v>42</v>
      </c>
      <c r="K2304" s="182" t="s">
        <v>1510</v>
      </c>
      <c r="L2304" s="187" t="s">
        <v>8939</v>
      </c>
      <c r="M2304" s="187" t="s">
        <v>8939</v>
      </c>
      <c r="N2304" s="182" t="s">
        <v>26</v>
      </c>
      <c r="O2304" s="182" t="s">
        <v>1510</v>
      </c>
      <c r="P2304" s="108"/>
      <c r="Q2304" s="108"/>
      <c r="R2304" s="108"/>
      <c r="S2304" s="107" t="s">
        <v>2710</v>
      </c>
    </row>
    <row r="2305" spans="1:19">
      <c r="A2305" s="103">
        <v>2304</v>
      </c>
      <c r="B2305" s="107" t="s">
        <v>357</v>
      </c>
      <c r="C2305" s="184" t="s">
        <v>358</v>
      </c>
      <c r="D2305" s="89" t="s">
        <v>19</v>
      </c>
      <c r="E2305" s="107" t="s">
        <v>8938</v>
      </c>
      <c r="F2305" s="107" t="s">
        <v>2519</v>
      </c>
      <c r="G2305" s="107">
        <v>2005</v>
      </c>
      <c r="H2305" s="182"/>
      <c r="I2305" s="182"/>
      <c r="J2305" s="107" t="s">
        <v>42</v>
      </c>
      <c r="K2305" s="182" t="s">
        <v>1510</v>
      </c>
      <c r="L2305" s="187" t="s">
        <v>8940</v>
      </c>
      <c r="M2305" s="187" t="s">
        <v>8940</v>
      </c>
      <c r="N2305" s="182" t="s">
        <v>26</v>
      </c>
      <c r="O2305" s="182" t="s">
        <v>1510</v>
      </c>
      <c r="P2305" s="108"/>
      <c r="Q2305" s="108"/>
      <c r="R2305" s="108"/>
      <c r="S2305" s="107" t="s">
        <v>2710</v>
      </c>
    </row>
    <row r="2306" spans="1:19">
      <c r="A2306" s="103">
        <v>2305</v>
      </c>
      <c r="B2306" s="107" t="s">
        <v>357</v>
      </c>
      <c r="C2306" s="184" t="s">
        <v>358</v>
      </c>
      <c r="D2306" s="89" t="s">
        <v>19</v>
      </c>
      <c r="E2306" s="107" t="s">
        <v>8938</v>
      </c>
      <c r="F2306" s="107" t="s">
        <v>2519</v>
      </c>
      <c r="G2306" s="107">
        <v>2005</v>
      </c>
      <c r="H2306" s="182"/>
      <c r="I2306" s="182"/>
      <c r="J2306" s="107" t="s">
        <v>42</v>
      </c>
      <c r="K2306" s="182" t="s">
        <v>1510</v>
      </c>
      <c r="L2306" s="187" t="s">
        <v>8941</v>
      </c>
      <c r="M2306" s="187" t="s">
        <v>8941</v>
      </c>
      <c r="N2306" s="182" t="s">
        <v>26</v>
      </c>
      <c r="O2306" s="182" t="s">
        <v>1510</v>
      </c>
      <c r="P2306" s="108"/>
      <c r="Q2306" s="108"/>
      <c r="R2306" s="108"/>
      <c r="S2306" s="107" t="s">
        <v>2710</v>
      </c>
    </row>
    <row r="2307" spans="1:19">
      <c r="A2307" s="103">
        <v>2306</v>
      </c>
      <c r="B2307" s="107" t="s">
        <v>357</v>
      </c>
      <c r="C2307" s="184" t="s">
        <v>358</v>
      </c>
      <c r="D2307" s="89" t="s">
        <v>19</v>
      </c>
      <c r="E2307" s="107" t="s">
        <v>8938</v>
      </c>
      <c r="F2307" s="107" t="s">
        <v>2519</v>
      </c>
      <c r="G2307" s="107">
        <v>2005</v>
      </c>
      <c r="H2307" s="182"/>
      <c r="I2307" s="182"/>
      <c r="J2307" s="107" t="s">
        <v>42</v>
      </c>
      <c r="K2307" s="182" t="s">
        <v>1510</v>
      </c>
      <c r="L2307" s="187" t="s">
        <v>8942</v>
      </c>
      <c r="M2307" s="187" t="s">
        <v>8942</v>
      </c>
      <c r="N2307" s="182" t="s">
        <v>26</v>
      </c>
      <c r="O2307" s="182" t="s">
        <v>1510</v>
      </c>
      <c r="P2307" s="108"/>
      <c r="Q2307" s="108"/>
      <c r="R2307" s="108"/>
      <c r="S2307" s="107" t="s">
        <v>2710</v>
      </c>
    </row>
    <row r="2308" spans="1:19">
      <c r="A2308" s="103">
        <v>2307</v>
      </c>
      <c r="B2308" s="107" t="s">
        <v>357</v>
      </c>
      <c r="C2308" s="184" t="s">
        <v>358</v>
      </c>
      <c r="D2308" s="89" t="s">
        <v>19</v>
      </c>
      <c r="E2308" s="107" t="s">
        <v>8938</v>
      </c>
      <c r="F2308" s="107" t="s">
        <v>2519</v>
      </c>
      <c r="G2308" s="107">
        <v>2005</v>
      </c>
      <c r="H2308" s="182"/>
      <c r="I2308" s="182"/>
      <c r="J2308" s="107" t="s">
        <v>42</v>
      </c>
      <c r="K2308" s="182" t="s">
        <v>1510</v>
      </c>
      <c r="L2308" s="187" t="s">
        <v>8943</v>
      </c>
      <c r="M2308" s="187" t="s">
        <v>8943</v>
      </c>
      <c r="N2308" s="182" t="s">
        <v>26</v>
      </c>
      <c r="O2308" s="182" t="s">
        <v>1510</v>
      </c>
      <c r="P2308" s="108"/>
      <c r="Q2308" s="108"/>
      <c r="R2308" s="108"/>
      <c r="S2308" s="107" t="s">
        <v>2710</v>
      </c>
    </row>
    <row r="2309" spans="1:19">
      <c r="A2309" s="103">
        <v>2308</v>
      </c>
      <c r="B2309" s="107" t="s">
        <v>357</v>
      </c>
      <c r="C2309" s="184" t="s">
        <v>358</v>
      </c>
      <c r="D2309" s="89" t="s">
        <v>19</v>
      </c>
      <c r="E2309" s="107" t="s">
        <v>8938</v>
      </c>
      <c r="F2309" s="107" t="s">
        <v>2519</v>
      </c>
      <c r="G2309" s="107">
        <v>2005</v>
      </c>
      <c r="H2309" s="182"/>
      <c r="I2309" s="182"/>
      <c r="J2309" s="107" t="s">
        <v>42</v>
      </c>
      <c r="K2309" s="182" t="s">
        <v>1510</v>
      </c>
      <c r="L2309" s="187" t="s">
        <v>8944</v>
      </c>
      <c r="M2309" s="187" t="s">
        <v>8944</v>
      </c>
      <c r="N2309" s="182" t="s">
        <v>26</v>
      </c>
      <c r="O2309" s="182" t="s">
        <v>1510</v>
      </c>
      <c r="P2309" s="108"/>
      <c r="Q2309" s="108"/>
      <c r="R2309" s="108"/>
      <c r="S2309" s="107" t="s">
        <v>2710</v>
      </c>
    </row>
    <row r="2310" spans="1:19">
      <c r="A2310" s="103">
        <v>2309</v>
      </c>
      <c r="B2310" s="107" t="s">
        <v>357</v>
      </c>
      <c r="C2310" s="184" t="s">
        <v>358</v>
      </c>
      <c r="D2310" s="89" t="s">
        <v>19</v>
      </c>
      <c r="E2310" s="107" t="s">
        <v>8938</v>
      </c>
      <c r="F2310" s="107" t="s">
        <v>2519</v>
      </c>
      <c r="G2310" s="107">
        <v>2005</v>
      </c>
      <c r="H2310" s="182"/>
      <c r="I2310" s="182"/>
      <c r="J2310" s="107" t="s">
        <v>42</v>
      </c>
      <c r="K2310" s="182" t="s">
        <v>1510</v>
      </c>
      <c r="L2310" s="187" t="s">
        <v>8945</v>
      </c>
      <c r="M2310" s="187" t="s">
        <v>8945</v>
      </c>
      <c r="N2310" s="182" t="s">
        <v>26</v>
      </c>
      <c r="O2310" s="182" t="s">
        <v>1510</v>
      </c>
      <c r="P2310" s="108"/>
      <c r="Q2310" s="108"/>
      <c r="R2310" s="108"/>
      <c r="S2310" s="107" t="s">
        <v>2710</v>
      </c>
    </row>
    <row r="2311" spans="1:19">
      <c r="A2311" s="103">
        <v>2310</v>
      </c>
      <c r="B2311" s="107" t="s">
        <v>357</v>
      </c>
      <c r="C2311" s="184" t="s">
        <v>358</v>
      </c>
      <c r="D2311" s="89" t="s">
        <v>19</v>
      </c>
      <c r="E2311" s="107" t="s">
        <v>8946</v>
      </c>
      <c r="F2311" s="107" t="s">
        <v>2519</v>
      </c>
      <c r="G2311" s="107">
        <v>2006</v>
      </c>
      <c r="H2311" s="182"/>
      <c r="I2311" s="182"/>
      <c r="J2311" s="107" t="s">
        <v>42</v>
      </c>
      <c r="K2311" s="182" t="s">
        <v>1510</v>
      </c>
      <c r="L2311" s="187" t="s">
        <v>8947</v>
      </c>
      <c r="M2311" s="187" t="s">
        <v>8947</v>
      </c>
      <c r="N2311" s="182" t="s">
        <v>26</v>
      </c>
      <c r="O2311" s="182" t="s">
        <v>1510</v>
      </c>
      <c r="P2311" s="108"/>
      <c r="Q2311" s="108"/>
      <c r="R2311" s="108"/>
      <c r="S2311" s="107" t="s">
        <v>2710</v>
      </c>
    </row>
    <row r="2312" spans="1:19">
      <c r="A2312" s="103">
        <v>2311</v>
      </c>
      <c r="B2312" s="107" t="s">
        <v>357</v>
      </c>
      <c r="C2312" s="184" t="s">
        <v>358</v>
      </c>
      <c r="D2312" s="89" t="s">
        <v>19</v>
      </c>
      <c r="E2312" s="107" t="s">
        <v>2678</v>
      </c>
      <c r="F2312" s="107" t="s">
        <v>2519</v>
      </c>
      <c r="G2312" s="107">
        <v>2007</v>
      </c>
      <c r="H2312" s="182"/>
      <c r="I2312" s="182"/>
      <c r="J2312" s="107" t="s">
        <v>42</v>
      </c>
      <c r="K2312" s="182" t="s">
        <v>1510</v>
      </c>
      <c r="L2312" s="187" t="s">
        <v>8948</v>
      </c>
      <c r="M2312" s="187" t="s">
        <v>8948</v>
      </c>
      <c r="N2312" s="182" t="s">
        <v>26</v>
      </c>
      <c r="O2312" s="182" t="s">
        <v>1510</v>
      </c>
      <c r="P2312" s="108"/>
      <c r="Q2312" s="108"/>
      <c r="R2312" s="108"/>
      <c r="S2312" s="107" t="s">
        <v>2710</v>
      </c>
    </row>
    <row r="2313" spans="1:19">
      <c r="A2313" s="103">
        <v>2312</v>
      </c>
      <c r="B2313" s="107" t="s">
        <v>357</v>
      </c>
      <c r="C2313" s="184" t="s">
        <v>358</v>
      </c>
      <c r="D2313" s="89" t="s">
        <v>19</v>
      </c>
      <c r="E2313" s="107" t="s">
        <v>2678</v>
      </c>
      <c r="F2313" s="107" t="s">
        <v>2519</v>
      </c>
      <c r="G2313" s="107">
        <v>2007</v>
      </c>
      <c r="H2313" s="182"/>
      <c r="I2313" s="182"/>
      <c r="J2313" s="107" t="s">
        <v>42</v>
      </c>
      <c r="K2313" s="182" t="s">
        <v>1510</v>
      </c>
      <c r="L2313" s="187" t="s">
        <v>8949</v>
      </c>
      <c r="M2313" s="187" t="s">
        <v>8949</v>
      </c>
      <c r="N2313" s="182" t="s">
        <v>26</v>
      </c>
      <c r="O2313" s="182" t="s">
        <v>1510</v>
      </c>
      <c r="P2313" s="108"/>
      <c r="Q2313" s="108"/>
      <c r="R2313" s="108"/>
      <c r="S2313" s="107" t="s">
        <v>2710</v>
      </c>
    </row>
    <row r="2314" spans="1:19">
      <c r="A2314" s="103">
        <v>2313</v>
      </c>
      <c r="B2314" s="107" t="s">
        <v>357</v>
      </c>
      <c r="C2314" s="184" t="s">
        <v>358</v>
      </c>
      <c r="D2314" s="89" t="s">
        <v>19</v>
      </c>
      <c r="E2314" s="107" t="s">
        <v>2678</v>
      </c>
      <c r="F2314" s="107" t="s">
        <v>2519</v>
      </c>
      <c r="G2314" s="107">
        <v>2007</v>
      </c>
      <c r="H2314" s="182"/>
      <c r="I2314" s="182"/>
      <c r="J2314" s="107" t="s">
        <v>42</v>
      </c>
      <c r="K2314" s="182" t="s">
        <v>1510</v>
      </c>
      <c r="L2314" s="187" t="s">
        <v>8950</v>
      </c>
      <c r="M2314" s="187" t="s">
        <v>8950</v>
      </c>
      <c r="N2314" s="182" t="s">
        <v>26</v>
      </c>
      <c r="O2314" s="182" t="s">
        <v>1510</v>
      </c>
      <c r="P2314" s="108"/>
      <c r="Q2314" s="108"/>
      <c r="R2314" s="108"/>
      <c r="S2314" s="107" t="s">
        <v>2710</v>
      </c>
    </row>
    <row r="2315" spans="1:19">
      <c r="A2315" s="103">
        <v>2314</v>
      </c>
      <c r="B2315" s="107" t="s">
        <v>357</v>
      </c>
      <c r="C2315" s="184" t="s">
        <v>358</v>
      </c>
      <c r="D2315" s="89" t="s">
        <v>19</v>
      </c>
      <c r="E2315" s="107" t="s">
        <v>2679</v>
      </c>
      <c r="F2315" s="107" t="s">
        <v>2519</v>
      </c>
      <c r="G2315" s="107">
        <v>2005</v>
      </c>
      <c r="H2315" s="182"/>
      <c r="I2315" s="182"/>
      <c r="J2315" s="107" t="s">
        <v>42</v>
      </c>
      <c r="K2315" s="182" t="s">
        <v>1510</v>
      </c>
      <c r="L2315" s="187" t="s">
        <v>8951</v>
      </c>
      <c r="M2315" s="187" t="s">
        <v>8951</v>
      </c>
      <c r="N2315" s="182" t="s">
        <v>26</v>
      </c>
      <c r="O2315" s="182" t="s">
        <v>1510</v>
      </c>
      <c r="P2315" s="108"/>
      <c r="Q2315" s="108"/>
      <c r="R2315" s="108"/>
      <c r="S2315" s="107" t="s">
        <v>2710</v>
      </c>
    </row>
    <row r="2316" spans="1:19">
      <c r="A2316" s="103">
        <v>2315</v>
      </c>
      <c r="B2316" s="107" t="s">
        <v>357</v>
      </c>
      <c r="C2316" s="184" t="s">
        <v>358</v>
      </c>
      <c r="D2316" s="89" t="s">
        <v>19</v>
      </c>
      <c r="E2316" s="107" t="s">
        <v>8952</v>
      </c>
      <c r="F2316" s="107" t="s">
        <v>2519</v>
      </c>
      <c r="G2316" s="107">
        <v>2007</v>
      </c>
      <c r="H2316" s="182"/>
      <c r="I2316" s="182"/>
      <c r="J2316" s="107" t="s">
        <v>42</v>
      </c>
      <c r="K2316" s="182" t="s">
        <v>1510</v>
      </c>
      <c r="L2316" s="187" t="s">
        <v>8953</v>
      </c>
      <c r="M2316" s="187" t="s">
        <v>8953</v>
      </c>
      <c r="N2316" s="182" t="s">
        <v>26</v>
      </c>
      <c r="O2316" s="182" t="s">
        <v>1510</v>
      </c>
      <c r="P2316" s="108"/>
      <c r="Q2316" s="108"/>
      <c r="R2316" s="108"/>
      <c r="S2316" s="107" t="s">
        <v>2710</v>
      </c>
    </row>
    <row r="2317" spans="1:19">
      <c r="A2317" s="103">
        <v>2316</v>
      </c>
      <c r="B2317" s="107" t="s">
        <v>357</v>
      </c>
      <c r="C2317" s="184" t="s">
        <v>358</v>
      </c>
      <c r="D2317" s="89" t="s">
        <v>19</v>
      </c>
      <c r="E2317" s="107" t="s">
        <v>8952</v>
      </c>
      <c r="F2317" s="107" t="s">
        <v>2519</v>
      </c>
      <c r="G2317" s="107">
        <v>2007</v>
      </c>
      <c r="H2317" s="182"/>
      <c r="I2317" s="182"/>
      <c r="J2317" s="107" t="s">
        <v>42</v>
      </c>
      <c r="K2317" s="182" t="s">
        <v>1510</v>
      </c>
      <c r="L2317" s="187" t="s">
        <v>8954</v>
      </c>
      <c r="M2317" s="187" t="s">
        <v>8954</v>
      </c>
      <c r="N2317" s="182" t="s">
        <v>26</v>
      </c>
      <c r="O2317" s="182" t="s">
        <v>1510</v>
      </c>
      <c r="P2317" s="108"/>
      <c r="Q2317" s="108"/>
      <c r="R2317" s="108"/>
      <c r="S2317" s="107" t="s">
        <v>2710</v>
      </c>
    </row>
    <row r="2318" spans="1:19">
      <c r="A2318" s="103">
        <v>2317</v>
      </c>
      <c r="B2318" s="107" t="s">
        <v>357</v>
      </c>
      <c r="C2318" s="184" t="s">
        <v>358</v>
      </c>
      <c r="D2318" s="89" t="s">
        <v>19</v>
      </c>
      <c r="E2318" s="107" t="s">
        <v>2680</v>
      </c>
      <c r="F2318" s="107" t="s">
        <v>2519</v>
      </c>
      <c r="G2318" s="107">
        <v>2005</v>
      </c>
      <c r="H2318" s="182"/>
      <c r="I2318" s="182"/>
      <c r="J2318" s="107" t="s">
        <v>42</v>
      </c>
      <c r="K2318" s="182" t="s">
        <v>1510</v>
      </c>
      <c r="L2318" s="187" t="s">
        <v>8955</v>
      </c>
      <c r="M2318" s="187" t="s">
        <v>8955</v>
      </c>
      <c r="N2318" s="182" t="s">
        <v>26</v>
      </c>
      <c r="O2318" s="182" t="s">
        <v>1510</v>
      </c>
      <c r="P2318" s="108"/>
      <c r="Q2318" s="108"/>
      <c r="R2318" s="108"/>
      <c r="S2318" s="107" t="s">
        <v>2710</v>
      </c>
    </row>
    <row r="2319" spans="1:19">
      <c r="A2319" s="103">
        <v>2318</v>
      </c>
      <c r="B2319" s="107" t="s">
        <v>357</v>
      </c>
      <c r="C2319" s="184" t="s">
        <v>358</v>
      </c>
      <c r="D2319" s="89" t="s">
        <v>19</v>
      </c>
      <c r="E2319" s="107" t="s">
        <v>2681</v>
      </c>
      <c r="F2319" s="107" t="s">
        <v>2519</v>
      </c>
      <c r="G2319" s="107">
        <v>2005</v>
      </c>
      <c r="H2319" s="182"/>
      <c r="I2319" s="182"/>
      <c r="J2319" s="107" t="s">
        <v>42</v>
      </c>
      <c r="K2319" s="182" t="s">
        <v>1510</v>
      </c>
      <c r="L2319" s="187" t="s">
        <v>8956</v>
      </c>
      <c r="M2319" s="187" t="s">
        <v>8956</v>
      </c>
      <c r="N2319" s="182" t="s">
        <v>26</v>
      </c>
      <c r="O2319" s="182" t="s">
        <v>1510</v>
      </c>
      <c r="P2319" s="108"/>
      <c r="Q2319" s="108"/>
      <c r="R2319" s="108"/>
      <c r="S2319" s="107" t="s">
        <v>2710</v>
      </c>
    </row>
    <row r="2320" spans="1:19">
      <c r="A2320" s="103">
        <v>2319</v>
      </c>
      <c r="B2320" s="107" t="s">
        <v>357</v>
      </c>
      <c r="C2320" s="184" t="s">
        <v>358</v>
      </c>
      <c r="D2320" s="89" t="s">
        <v>19</v>
      </c>
      <c r="E2320" s="107" t="s">
        <v>2681</v>
      </c>
      <c r="F2320" s="107" t="s">
        <v>2519</v>
      </c>
      <c r="G2320" s="107">
        <v>2005</v>
      </c>
      <c r="H2320" s="182"/>
      <c r="I2320" s="182"/>
      <c r="J2320" s="107" t="s">
        <v>42</v>
      </c>
      <c r="K2320" s="182" t="s">
        <v>1510</v>
      </c>
      <c r="L2320" s="187" t="s">
        <v>8957</v>
      </c>
      <c r="M2320" s="187" t="s">
        <v>8957</v>
      </c>
      <c r="N2320" s="182" t="s">
        <v>26</v>
      </c>
      <c r="O2320" s="182" t="s">
        <v>1510</v>
      </c>
      <c r="P2320" s="108"/>
      <c r="Q2320" s="108"/>
      <c r="R2320" s="108"/>
      <c r="S2320" s="107" t="s">
        <v>2710</v>
      </c>
    </row>
    <row r="2321" spans="1:19">
      <c r="A2321" s="103">
        <v>2320</v>
      </c>
      <c r="B2321" s="107" t="s">
        <v>357</v>
      </c>
      <c r="C2321" s="184" t="s">
        <v>358</v>
      </c>
      <c r="D2321" s="89" t="s">
        <v>19</v>
      </c>
      <c r="E2321" s="107" t="s">
        <v>8958</v>
      </c>
      <c r="F2321" s="107" t="s">
        <v>2519</v>
      </c>
      <c r="G2321" s="107">
        <v>2005</v>
      </c>
      <c r="H2321" s="182"/>
      <c r="I2321" s="182"/>
      <c r="J2321" s="107" t="s">
        <v>42</v>
      </c>
      <c r="K2321" s="182" t="s">
        <v>1510</v>
      </c>
      <c r="L2321" s="187" t="s">
        <v>8959</v>
      </c>
      <c r="M2321" s="187" t="s">
        <v>8959</v>
      </c>
      <c r="N2321" s="182" t="s">
        <v>26</v>
      </c>
      <c r="O2321" s="182" t="s">
        <v>1510</v>
      </c>
      <c r="P2321" s="108"/>
      <c r="Q2321" s="108"/>
      <c r="R2321" s="108"/>
      <c r="S2321" s="107" t="s">
        <v>2710</v>
      </c>
    </row>
    <row r="2322" spans="1:19">
      <c r="A2322" s="103">
        <v>2321</v>
      </c>
      <c r="B2322" s="107" t="s">
        <v>357</v>
      </c>
      <c r="C2322" s="184" t="s">
        <v>358</v>
      </c>
      <c r="D2322" s="89" t="s">
        <v>19</v>
      </c>
      <c r="E2322" s="107" t="s">
        <v>8960</v>
      </c>
      <c r="F2322" s="107" t="s">
        <v>2519</v>
      </c>
      <c r="G2322" s="107">
        <v>2005</v>
      </c>
      <c r="H2322" s="182"/>
      <c r="I2322" s="182"/>
      <c r="J2322" s="107" t="s">
        <v>42</v>
      </c>
      <c r="K2322" s="182" t="s">
        <v>1510</v>
      </c>
      <c r="L2322" s="187" t="s">
        <v>8961</v>
      </c>
      <c r="M2322" s="187" t="s">
        <v>8961</v>
      </c>
      <c r="N2322" s="182" t="s">
        <v>26</v>
      </c>
      <c r="O2322" s="182" t="s">
        <v>1510</v>
      </c>
      <c r="P2322" s="108"/>
      <c r="Q2322" s="108"/>
      <c r="R2322" s="108"/>
      <c r="S2322" s="107" t="s">
        <v>2710</v>
      </c>
    </row>
    <row r="2323" spans="1:19">
      <c r="A2323" s="103">
        <v>2322</v>
      </c>
      <c r="B2323" s="107" t="s">
        <v>357</v>
      </c>
      <c r="C2323" s="184" t="s">
        <v>358</v>
      </c>
      <c r="D2323" s="89" t="s">
        <v>19</v>
      </c>
      <c r="E2323" s="107" t="s">
        <v>2683</v>
      </c>
      <c r="F2323" s="107" t="s">
        <v>2519</v>
      </c>
      <c r="G2323" s="107">
        <v>2006</v>
      </c>
      <c r="H2323" s="182"/>
      <c r="I2323" s="182"/>
      <c r="J2323" s="107" t="s">
        <v>42</v>
      </c>
      <c r="K2323" s="182" t="s">
        <v>1510</v>
      </c>
      <c r="L2323" s="187" t="s">
        <v>8962</v>
      </c>
      <c r="M2323" s="187" t="s">
        <v>8962</v>
      </c>
      <c r="N2323" s="182" t="s">
        <v>26</v>
      </c>
      <c r="O2323" s="182" t="s">
        <v>1510</v>
      </c>
      <c r="P2323" s="108"/>
      <c r="Q2323" s="108"/>
      <c r="R2323" s="108"/>
      <c r="S2323" s="107" t="s">
        <v>2710</v>
      </c>
    </row>
    <row r="2324" spans="1:19">
      <c r="A2324" s="103">
        <v>2323</v>
      </c>
      <c r="B2324" s="107" t="s">
        <v>357</v>
      </c>
      <c r="C2324" s="184" t="s">
        <v>358</v>
      </c>
      <c r="D2324" s="89" t="s">
        <v>19</v>
      </c>
      <c r="E2324" s="107" t="s">
        <v>2683</v>
      </c>
      <c r="F2324" s="107" t="s">
        <v>2519</v>
      </c>
      <c r="G2324" s="107">
        <v>2007</v>
      </c>
      <c r="H2324" s="182"/>
      <c r="I2324" s="182"/>
      <c r="J2324" s="107" t="s">
        <v>42</v>
      </c>
      <c r="K2324" s="182" t="s">
        <v>1510</v>
      </c>
      <c r="L2324" s="187" t="s">
        <v>8963</v>
      </c>
      <c r="M2324" s="187" t="s">
        <v>8963</v>
      </c>
      <c r="N2324" s="182" t="s">
        <v>26</v>
      </c>
      <c r="O2324" s="182" t="s">
        <v>1510</v>
      </c>
      <c r="P2324" s="108"/>
      <c r="Q2324" s="108"/>
      <c r="R2324" s="108"/>
      <c r="S2324" s="107" t="s">
        <v>2710</v>
      </c>
    </row>
    <row r="2325" spans="1:19">
      <c r="A2325" s="103">
        <v>2324</v>
      </c>
      <c r="B2325" s="107" t="s">
        <v>357</v>
      </c>
      <c r="C2325" s="184" t="s">
        <v>358</v>
      </c>
      <c r="D2325" s="89" t="s">
        <v>19</v>
      </c>
      <c r="E2325" s="107" t="s">
        <v>8964</v>
      </c>
      <c r="F2325" s="107" t="s">
        <v>2519</v>
      </c>
      <c r="G2325" s="107">
        <v>2006</v>
      </c>
      <c r="H2325" s="182"/>
      <c r="I2325" s="182"/>
      <c r="J2325" s="107" t="s">
        <v>42</v>
      </c>
      <c r="K2325" s="182" t="s">
        <v>1510</v>
      </c>
      <c r="L2325" s="187" t="s">
        <v>8965</v>
      </c>
      <c r="M2325" s="187" t="s">
        <v>8965</v>
      </c>
      <c r="N2325" s="182" t="s">
        <v>26</v>
      </c>
      <c r="O2325" s="182" t="s">
        <v>1510</v>
      </c>
      <c r="P2325" s="108"/>
      <c r="Q2325" s="108"/>
      <c r="R2325" s="108"/>
      <c r="S2325" s="107" t="s">
        <v>2710</v>
      </c>
    </row>
    <row r="2326" spans="1:19">
      <c r="A2326" s="103">
        <v>2325</v>
      </c>
      <c r="B2326" s="107" t="s">
        <v>357</v>
      </c>
      <c r="C2326" s="184" t="s">
        <v>358</v>
      </c>
      <c r="D2326" s="89" t="s">
        <v>19</v>
      </c>
      <c r="E2326" s="107" t="s">
        <v>8964</v>
      </c>
      <c r="F2326" s="107" t="s">
        <v>2519</v>
      </c>
      <c r="G2326" s="107">
        <v>2006</v>
      </c>
      <c r="H2326" s="182"/>
      <c r="I2326" s="182"/>
      <c r="J2326" s="107" t="s">
        <v>42</v>
      </c>
      <c r="K2326" s="182" t="s">
        <v>1510</v>
      </c>
      <c r="L2326" s="187" t="s">
        <v>8966</v>
      </c>
      <c r="M2326" s="187" t="s">
        <v>8966</v>
      </c>
      <c r="N2326" s="182" t="s">
        <v>26</v>
      </c>
      <c r="O2326" s="182" t="s">
        <v>1510</v>
      </c>
      <c r="P2326" s="108"/>
      <c r="Q2326" s="108"/>
      <c r="R2326" s="108"/>
      <c r="S2326" s="107" t="s">
        <v>2710</v>
      </c>
    </row>
    <row r="2327" spans="1:19">
      <c r="A2327" s="103">
        <v>2326</v>
      </c>
      <c r="B2327" s="107" t="s">
        <v>357</v>
      </c>
      <c r="C2327" s="184" t="s">
        <v>358</v>
      </c>
      <c r="D2327" s="89" t="s">
        <v>19</v>
      </c>
      <c r="E2327" s="107" t="s">
        <v>8964</v>
      </c>
      <c r="F2327" s="107" t="s">
        <v>2519</v>
      </c>
      <c r="G2327" s="107">
        <v>2007</v>
      </c>
      <c r="H2327" s="182"/>
      <c r="I2327" s="182"/>
      <c r="J2327" s="107" t="s">
        <v>42</v>
      </c>
      <c r="K2327" s="182" t="s">
        <v>1510</v>
      </c>
      <c r="L2327" s="187" t="s">
        <v>8967</v>
      </c>
      <c r="M2327" s="187" t="s">
        <v>8967</v>
      </c>
      <c r="N2327" s="182" t="s">
        <v>26</v>
      </c>
      <c r="O2327" s="182" t="s">
        <v>1510</v>
      </c>
      <c r="P2327" s="108"/>
      <c r="Q2327" s="108"/>
      <c r="R2327" s="108"/>
      <c r="S2327" s="107" t="s">
        <v>2710</v>
      </c>
    </row>
    <row r="2328" spans="1:19">
      <c r="A2328" s="103">
        <v>2327</v>
      </c>
      <c r="B2328" s="107" t="s">
        <v>357</v>
      </c>
      <c r="C2328" s="184" t="s">
        <v>358</v>
      </c>
      <c r="D2328" s="89" t="s">
        <v>19</v>
      </c>
      <c r="E2328" s="107" t="s">
        <v>8964</v>
      </c>
      <c r="F2328" s="107" t="s">
        <v>2519</v>
      </c>
      <c r="G2328" s="107">
        <v>2007</v>
      </c>
      <c r="H2328" s="182"/>
      <c r="I2328" s="182"/>
      <c r="J2328" s="107" t="s">
        <v>42</v>
      </c>
      <c r="K2328" s="182" t="s">
        <v>1510</v>
      </c>
      <c r="L2328" s="187" t="s">
        <v>8968</v>
      </c>
      <c r="M2328" s="187" t="s">
        <v>8968</v>
      </c>
      <c r="N2328" s="182" t="s">
        <v>26</v>
      </c>
      <c r="O2328" s="182" t="s">
        <v>1510</v>
      </c>
      <c r="P2328" s="108"/>
      <c r="Q2328" s="108"/>
      <c r="R2328" s="108"/>
      <c r="S2328" s="107" t="s">
        <v>2710</v>
      </c>
    </row>
    <row r="2329" spans="1:19">
      <c r="A2329" s="103">
        <v>2328</v>
      </c>
      <c r="B2329" s="107" t="s">
        <v>357</v>
      </c>
      <c r="C2329" s="184" t="s">
        <v>358</v>
      </c>
      <c r="D2329" s="89" t="s">
        <v>19</v>
      </c>
      <c r="E2329" s="107" t="s">
        <v>8964</v>
      </c>
      <c r="F2329" s="107" t="s">
        <v>2519</v>
      </c>
      <c r="G2329" s="107">
        <v>2007</v>
      </c>
      <c r="H2329" s="182"/>
      <c r="I2329" s="182"/>
      <c r="J2329" s="107" t="s">
        <v>42</v>
      </c>
      <c r="K2329" s="182" t="s">
        <v>1510</v>
      </c>
      <c r="L2329" s="187" t="s">
        <v>8969</v>
      </c>
      <c r="M2329" s="187" t="s">
        <v>8969</v>
      </c>
      <c r="N2329" s="182" t="s">
        <v>26</v>
      </c>
      <c r="O2329" s="182" t="s">
        <v>1510</v>
      </c>
      <c r="P2329" s="108"/>
      <c r="Q2329" s="108"/>
      <c r="R2329" s="108"/>
      <c r="S2329" s="107" t="s">
        <v>2710</v>
      </c>
    </row>
    <row r="2330" spans="1:19">
      <c r="A2330" s="103">
        <v>2329</v>
      </c>
      <c r="B2330" s="107" t="s">
        <v>357</v>
      </c>
      <c r="C2330" s="184" t="s">
        <v>358</v>
      </c>
      <c r="D2330" s="89" t="s">
        <v>19</v>
      </c>
      <c r="E2330" s="107" t="s">
        <v>8964</v>
      </c>
      <c r="F2330" s="107" t="s">
        <v>2519</v>
      </c>
      <c r="G2330" s="107">
        <v>2007</v>
      </c>
      <c r="H2330" s="182"/>
      <c r="I2330" s="182"/>
      <c r="J2330" s="107" t="s">
        <v>42</v>
      </c>
      <c r="K2330" s="182" t="s">
        <v>1510</v>
      </c>
      <c r="L2330" s="187" t="s">
        <v>8970</v>
      </c>
      <c r="M2330" s="187" t="s">
        <v>8970</v>
      </c>
      <c r="N2330" s="182" t="s">
        <v>26</v>
      </c>
      <c r="O2330" s="182" t="s">
        <v>1510</v>
      </c>
      <c r="P2330" s="108"/>
      <c r="Q2330" s="108"/>
      <c r="R2330" s="108"/>
      <c r="S2330" s="107" t="s">
        <v>2710</v>
      </c>
    </row>
    <row r="2331" spans="1:19">
      <c r="A2331" s="103">
        <v>2330</v>
      </c>
      <c r="B2331" s="107" t="s">
        <v>357</v>
      </c>
      <c r="C2331" s="184" t="s">
        <v>358</v>
      </c>
      <c r="D2331" s="89" t="s">
        <v>19</v>
      </c>
      <c r="E2331" s="107" t="s">
        <v>8964</v>
      </c>
      <c r="F2331" s="107" t="s">
        <v>2519</v>
      </c>
      <c r="G2331" s="107">
        <v>2007</v>
      </c>
      <c r="H2331" s="182"/>
      <c r="I2331" s="182"/>
      <c r="J2331" s="107" t="s">
        <v>42</v>
      </c>
      <c r="K2331" s="182" t="s">
        <v>1510</v>
      </c>
      <c r="L2331" s="187" t="s">
        <v>8971</v>
      </c>
      <c r="M2331" s="187" t="s">
        <v>8971</v>
      </c>
      <c r="N2331" s="182" t="s">
        <v>26</v>
      </c>
      <c r="O2331" s="182" t="s">
        <v>1510</v>
      </c>
      <c r="P2331" s="108"/>
      <c r="Q2331" s="108"/>
      <c r="R2331" s="108"/>
      <c r="S2331" s="107" t="s">
        <v>2710</v>
      </c>
    </row>
    <row r="2332" spans="1:19">
      <c r="A2332" s="103">
        <v>2331</v>
      </c>
      <c r="B2332" s="107" t="s">
        <v>357</v>
      </c>
      <c r="C2332" s="184" t="s">
        <v>358</v>
      </c>
      <c r="D2332" s="89" t="s">
        <v>19</v>
      </c>
      <c r="E2332" s="107" t="s">
        <v>8964</v>
      </c>
      <c r="F2332" s="107" t="s">
        <v>2519</v>
      </c>
      <c r="G2332" s="107">
        <v>2007</v>
      </c>
      <c r="H2332" s="182"/>
      <c r="I2332" s="182"/>
      <c r="J2332" s="107" t="s">
        <v>42</v>
      </c>
      <c r="K2332" s="182" t="s">
        <v>1510</v>
      </c>
      <c r="L2332" s="187" t="s">
        <v>8972</v>
      </c>
      <c r="M2332" s="187" t="s">
        <v>8972</v>
      </c>
      <c r="N2332" s="182" t="s">
        <v>26</v>
      </c>
      <c r="O2332" s="182" t="s">
        <v>1510</v>
      </c>
      <c r="P2332" s="108"/>
      <c r="Q2332" s="108"/>
      <c r="R2332" s="108"/>
      <c r="S2332" s="107" t="s">
        <v>2710</v>
      </c>
    </row>
    <row r="2333" spans="1:19">
      <c r="A2333" s="103">
        <v>2332</v>
      </c>
      <c r="B2333" s="107" t="s">
        <v>357</v>
      </c>
      <c r="C2333" s="184" t="s">
        <v>358</v>
      </c>
      <c r="D2333" s="89" t="s">
        <v>19</v>
      </c>
      <c r="E2333" s="107" t="s">
        <v>8964</v>
      </c>
      <c r="F2333" s="107" t="s">
        <v>2519</v>
      </c>
      <c r="G2333" s="107">
        <v>2007</v>
      </c>
      <c r="H2333" s="182"/>
      <c r="I2333" s="182"/>
      <c r="J2333" s="107" t="s">
        <v>42</v>
      </c>
      <c r="K2333" s="182" t="s">
        <v>1510</v>
      </c>
      <c r="L2333" s="187" t="s">
        <v>8973</v>
      </c>
      <c r="M2333" s="187" t="s">
        <v>8973</v>
      </c>
      <c r="N2333" s="182" t="s">
        <v>26</v>
      </c>
      <c r="O2333" s="182" t="s">
        <v>1510</v>
      </c>
      <c r="P2333" s="108"/>
      <c r="Q2333" s="108"/>
      <c r="R2333" s="108"/>
      <c r="S2333" s="107" t="s">
        <v>2710</v>
      </c>
    </row>
    <row r="2334" spans="1:19">
      <c r="A2334" s="103">
        <v>2333</v>
      </c>
      <c r="B2334" s="107" t="s">
        <v>357</v>
      </c>
      <c r="C2334" s="184" t="s">
        <v>358</v>
      </c>
      <c r="D2334" s="89" t="s">
        <v>19</v>
      </c>
      <c r="E2334" s="107" t="s">
        <v>8964</v>
      </c>
      <c r="F2334" s="107" t="s">
        <v>2519</v>
      </c>
      <c r="G2334" s="107">
        <v>2005</v>
      </c>
      <c r="H2334" s="182"/>
      <c r="I2334" s="182"/>
      <c r="J2334" s="107" t="s">
        <v>42</v>
      </c>
      <c r="K2334" s="182" t="s">
        <v>1510</v>
      </c>
      <c r="L2334" s="187" t="s">
        <v>8974</v>
      </c>
      <c r="M2334" s="187" t="s">
        <v>8974</v>
      </c>
      <c r="N2334" s="182" t="s">
        <v>26</v>
      </c>
      <c r="O2334" s="182" t="s">
        <v>1510</v>
      </c>
      <c r="P2334" s="108"/>
      <c r="Q2334" s="108"/>
      <c r="R2334" s="108"/>
      <c r="S2334" s="107" t="s">
        <v>2710</v>
      </c>
    </row>
    <row r="2335" spans="1:19">
      <c r="A2335" s="103">
        <v>2334</v>
      </c>
      <c r="B2335" s="107" t="s">
        <v>357</v>
      </c>
      <c r="C2335" s="184" t="s">
        <v>358</v>
      </c>
      <c r="D2335" s="89" t="s">
        <v>19</v>
      </c>
      <c r="E2335" s="107" t="s">
        <v>8964</v>
      </c>
      <c r="F2335" s="107" t="s">
        <v>2519</v>
      </c>
      <c r="G2335" s="107">
        <v>2005</v>
      </c>
      <c r="H2335" s="182"/>
      <c r="I2335" s="182"/>
      <c r="J2335" s="107" t="s">
        <v>42</v>
      </c>
      <c r="K2335" s="182" t="s">
        <v>1510</v>
      </c>
      <c r="L2335" s="187" t="s">
        <v>8975</v>
      </c>
      <c r="M2335" s="187" t="s">
        <v>8975</v>
      </c>
      <c r="N2335" s="182" t="s">
        <v>26</v>
      </c>
      <c r="O2335" s="182" t="s">
        <v>1510</v>
      </c>
      <c r="P2335" s="108"/>
      <c r="Q2335" s="108"/>
      <c r="R2335" s="108"/>
      <c r="S2335" s="107" t="s">
        <v>2710</v>
      </c>
    </row>
    <row r="2336" spans="1:19">
      <c r="A2336" s="103">
        <v>2335</v>
      </c>
      <c r="B2336" s="107" t="s">
        <v>357</v>
      </c>
      <c r="C2336" s="184" t="s">
        <v>358</v>
      </c>
      <c r="D2336" s="89" t="s">
        <v>19</v>
      </c>
      <c r="E2336" s="107" t="s">
        <v>8964</v>
      </c>
      <c r="F2336" s="107" t="s">
        <v>2519</v>
      </c>
      <c r="G2336" s="107">
        <v>2005</v>
      </c>
      <c r="H2336" s="182"/>
      <c r="I2336" s="182"/>
      <c r="J2336" s="107" t="s">
        <v>42</v>
      </c>
      <c r="K2336" s="182" t="s">
        <v>1510</v>
      </c>
      <c r="L2336" s="187" t="s">
        <v>8976</v>
      </c>
      <c r="M2336" s="187" t="s">
        <v>8976</v>
      </c>
      <c r="N2336" s="182" t="s">
        <v>26</v>
      </c>
      <c r="O2336" s="182" t="s">
        <v>1510</v>
      </c>
      <c r="P2336" s="108"/>
      <c r="Q2336" s="108"/>
      <c r="R2336" s="108"/>
      <c r="S2336" s="107" t="s">
        <v>2710</v>
      </c>
    </row>
    <row r="2337" spans="1:19">
      <c r="A2337" s="103">
        <v>2336</v>
      </c>
      <c r="B2337" s="107" t="s">
        <v>357</v>
      </c>
      <c r="C2337" s="184" t="s">
        <v>358</v>
      </c>
      <c r="D2337" s="89" t="s">
        <v>19</v>
      </c>
      <c r="E2337" s="107" t="s">
        <v>8964</v>
      </c>
      <c r="F2337" s="107" t="s">
        <v>2519</v>
      </c>
      <c r="G2337" s="107">
        <v>2005</v>
      </c>
      <c r="H2337" s="182"/>
      <c r="I2337" s="182"/>
      <c r="J2337" s="107" t="s">
        <v>42</v>
      </c>
      <c r="K2337" s="182" t="s">
        <v>1510</v>
      </c>
      <c r="L2337" s="187" t="s">
        <v>8977</v>
      </c>
      <c r="M2337" s="187" t="s">
        <v>8977</v>
      </c>
      <c r="N2337" s="182" t="s">
        <v>26</v>
      </c>
      <c r="O2337" s="182" t="s">
        <v>1510</v>
      </c>
      <c r="P2337" s="108"/>
      <c r="Q2337" s="108"/>
      <c r="R2337" s="108"/>
      <c r="S2337" s="107" t="s">
        <v>2710</v>
      </c>
    </row>
    <row r="2338" spans="1:19">
      <c r="A2338" s="103">
        <v>2337</v>
      </c>
      <c r="B2338" s="107" t="s">
        <v>357</v>
      </c>
      <c r="C2338" s="184" t="s">
        <v>358</v>
      </c>
      <c r="D2338" s="89" t="s">
        <v>19</v>
      </c>
      <c r="E2338" s="107" t="s">
        <v>8964</v>
      </c>
      <c r="F2338" s="107" t="s">
        <v>2519</v>
      </c>
      <c r="G2338" s="107">
        <v>2005</v>
      </c>
      <c r="H2338" s="182"/>
      <c r="I2338" s="182"/>
      <c r="J2338" s="107" t="s">
        <v>42</v>
      </c>
      <c r="K2338" s="182" t="s">
        <v>1510</v>
      </c>
      <c r="L2338" s="187" t="s">
        <v>8978</v>
      </c>
      <c r="M2338" s="187" t="s">
        <v>8978</v>
      </c>
      <c r="N2338" s="182" t="s">
        <v>26</v>
      </c>
      <c r="O2338" s="182" t="s">
        <v>1510</v>
      </c>
      <c r="P2338" s="108"/>
      <c r="Q2338" s="108"/>
      <c r="R2338" s="108"/>
      <c r="S2338" s="107" t="s">
        <v>2710</v>
      </c>
    </row>
    <row r="2339" spans="1:19">
      <c r="A2339" s="103">
        <v>2338</v>
      </c>
      <c r="B2339" s="107" t="s">
        <v>357</v>
      </c>
      <c r="C2339" s="184" t="s">
        <v>358</v>
      </c>
      <c r="D2339" s="89" t="s">
        <v>19</v>
      </c>
      <c r="E2339" s="107" t="s">
        <v>8964</v>
      </c>
      <c r="F2339" s="107" t="s">
        <v>2519</v>
      </c>
      <c r="G2339" s="107">
        <v>2005</v>
      </c>
      <c r="H2339" s="182"/>
      <c r="I2339" s="182"/>
      <c r="J2339" s="107" t="s">
        <v>42</v>
      </c>
      <c r="K2339" s="182" t="s">
        <v>1510</v>
      </c>
      <c r="L2339" s="187" t="s">
        <v>8979</v>
      </c>
      <c r="M2339" s="187" t="s">
        <v>8979</v>
      </c>
      <c r="N2339" s="182" t="s">
        <v>26</v>
      </c>
      <c r="O2339" s="182" t="s">
        <v>1510</v>
      </c>
      <c r="P2339" s="108"/>
      <c r="Q2339" s="108"/>
      <c r="R2339" s="108"/>
      <c r="S2339" s="107" t="s">
        <v>2710</v>
      </c>
    </row>
    <row r="2340" spans="1:19">
      <c r="A2340" s="103">
        <v>2339</v>
      </c>
      <c r="B2340" s="107" t="s">
        <v>357</v>
      </c>
      <c r="C2340" s="184" t="s">
        <v>358</v>
      </c>
      <c r="D2340" s="89" t="s">
        <v>19</v>
      </c>
      <c r="E2340" s="107" t="s">
        <v>8980</v>
      </c>
      <c r="F2340" s="107" t="s">
        <v>2519</v>
      </c>
      <c r="G2340" s="107">
        <v>2006</v>
      </c>
      <c r="H2340" s="182"/>
      <c r="I2340" s="182"/>
      <c r="J2340" s="107" t="s">
        <v>42</v>
      </c>
      <c r="K2340" s="182" t="s">
        <v>1510</v>
      </c>
      <c r="L2340" s="187" t="s">
        <v>8981</v>
      </c>
      <c r="M2340" s="187" t="s">
        <v>8981</v>
      </c>
      <c r="N2340" s="182" t="s">
        <v>26</v>
      </c>
      <c r="O2340" s="182" t="s">
        <v>1510</v>
      </c>
      <c r="P2340" s="108"/>
      <c r="Q2340" s="108"/>
      <c r="R2340" s="108"/>
      <c r="S2340" s="107" t="s">
        <v>2710</v>
      </c>
    </row>
    <row r="2341" spans="1:19">
      <c r="A2341" s="103">
        <v>2340</v>
      </c>
      <c r="B2341" s="107" t="s">
        <v>357</v>
      </c>
      <c r="C2341" s="184" t="s">
        <v>358</v>
      </c>
      <c r="D2341" s="89" t="s">
        <v>19</v>
      </c>
      <c r="E2341" s="107" t="s">
        <v>2688</v>
      </c>
      <c r="F2341" s="107" t="s">
        <v>2519</v>
      </c>
      <c r="G2341" s="107">
        <v>2006</v>
      </c>
      <c r="H2341" s="182"/>
      <c r="I2341" s="182"/>
      <c r="J2341" s="107" t="s">
        <v>42</v>
      </c>
      <c r="K2341" s="182" t="s">
        <v>1510</v>
      </c>
      <c r="L2341" s="187" t="s">
        <v>8982</v>
      </c>
      <c r="M2341" s="187" t="s">
        <v>8982</v>
      </c>
      <c r="N2341" s="182" t="s">
        <v>26</v>
      </c>
      <c r="O2341" s="182" t="s">
        <v>1510</v>
      </c>
      <c r="P2341" s="108"/>
      <c r="Q2341" s="108"/>
      <c r="R2341" s="108"/>
      <c r="S2341" s="107" t="s">
        <v>2710</v>
      </c>
    </row>
    <row r="2342" spans="1:19">
      <c r="A2342" s="103">
        <v>2341</v>
      </c>
      <c r="B2342" s="107" t="s">
        <v>357</v>
      </c>
      <c r="C2342" s="184" t="s">
        <v>358</v>
      </c>
      <c r="D2342" s="89" t="s">
        <v>19</v>
      </c>
      <c r="E2342" s="107" t="s">
        <v>2688</v>
      </c>
      <c r="F2342" s="107" t="s">
        <v>2519</v>
      </c>
      <c r="G2342" s="107">
        <v>2006</v>
      </c>
      <c r="H2342" s="182"/>
      <c r="I2342" s="182"/>
      <c r="J2342" s="107" t="s">
        <v>42</v>
      </c>
      <c r="K2342" s="182" t="s">
        <v>1510</v>
      </c>
      <c r="L2342" s="187" t="s">
        <v>8983</v>
      </c>
      <c r="M2342" s="187" t="s">
        <v>8983</v>
      </c>
      <c r="N2342" s="182" t="s">
        <v>26</v>
      </c>
      <c r="O2342" s="182" t="s">
        <v>1510</v>
      </c>
      <c r="P2342" s="108"/>
      <c r="Q2342" s="108"/>
      <c r="R2342" s="108"/>
      <c r="S2342" s="107" t="s">
        <v>2710</v>
      </c>
    </row>
    <row r="2343" spans="1:19">
      <c r="A2343" s="103">
        <v>2342</v>
      </c>
      <c r="B2343" s="107" t="s">
        <v>357</v>
      </c>
      <c r="C2343" s="184" t="s">
        <v>358</v>
      </c>
      <c r="D2343" s="89" t="s">
        <v>19</v>
      </c>
      <c r="E2343" s="107" t="s">
        <v>2688</v>
      </c>
      <c r="F2343" s="107" t="s">
        <v>2519</v>
      </c>
      <c r="G2343" s="107">
        <v>2005</v>
      </c>
      <c r="H2343" s="182"/>
      <c r="I2343" s="182"/>
      <c r="J2343" s="107" t="s">
        <v>42</v>
      </c>
      <c r="K2343" s="182" t="s">
        <v>1510</v>
      </c>
      <c r="L2343" s="187" t="s">
        <v>8984</v>
      </c>
      <c r="M2343" s="187" t="s">
        <v>8984</v>
      </c>
      <c r="N2343" s="182" t="s">
        <v>26</v>
      </c>
      <c r="O2343" s="182" t="s">
        <v>1510</v>
      </c>
      <c r="P2343" s="108"/>
      <c r="Q2343" s="108"/>
      <c r="R2343" s="108"/>
      <c r="S2343" s="107" t="s">
        <v>2710</v>
      </c>
    </row>
    <row r="2344" spans="1:19">
      <c r="A2344" s="103">
        <v>2343</v>
      </c>
      <c r="B2344" s="107" t="s">
        <v>357</v>
      </c>
      <c r="C2344" s="184" t="s">
        <v>358</v>
      </c>
      <c r="D2344" s="89" t="s">
        <v>19</v>
      </c>
      <c r="E2344" s="107" t="s">
        <v>2688</v>
      </c>
      <c r="F2344" s="107" t="s">
        <v>2519</v>
      </c>
      <c r="G2344" s="107">
        <v>2005</v>
      </c>
      <c r="H2344" s="182"/>
      <c r="I2344" s="182"/>
      <c r="J2344" s="107" t="s">
        <v>42</v>
      </c>
      <c r="K2344" s="182" t="s">
        <v>1510</v>
      </c>
      <c r="L2344" s="187" t="s">
        <v>8985</v>
      </c>
      <c r="M2344" s="187" t="s">
        <v>8985</v>
      </c>
      <c r="N2344" s="182" t="s">
        <v>26</v>
      </c>
      <c r="O2344" s="182" t="s">
        <v>1510</v>
      </c>
      <c r="P2344" s="108"/>
      <c r="Q2344" s="108"/>
      <c r="R2344" s="108"/>
      <c r="S2344" s="107" t="s">
        <v>2710</v>
      </c>
    </row>
    <row r="2345" spans="1:19">
      <c r="A2345" s="103">
        <v>2344</v>
      </c>
      <c r="B2345" s="107" t="s">
        <v>357</v>
      </c>
      <c r="C2345" s="184" t="s">
        <v>358</v>
      </c>
      <c r="D2345" s="89" t="s">
        <v>19</v>
      </c>
      <c r="E2345" s="107" t="s">
        <v>8986</v>
      </c>
      <c r="F2345" s="107" t="s">
        <v>2519</v>
      </c>
      <c r="G2345" s="107">
        <v>2007</v>
      </c>
      <c r="H2345" s="182"/>
      <c r="I2345" s="182"/>
      <c r="J2345" s="107" t="s">
        <v>42</v>
      </c>
      <c r="K2345" s="182" t="s">
        <v>1510</v>
      </c>
      <c r="L2345" s="187" t="s">
        <v>8987</v>
      </c>
      <c r="M2345" s="187" t="s">
        <v>8987</v>
      </c>
      <c r="N2345" s="182" t="s">
        <v>26</v>
      </c>
      <c r="O2345" s="182" t="s">
        <v>1510</v>
      </c>
      <c r="P2345" s="108"/>
      <c r="Q2345" s="108"/>
      <c r="R2345" s="108"/>
      <c r="S2345" s="107" t="s">
        <v>2710</v>
      </c>
    </row>
    <row r="2346" spans="1:19">
      <c r="A2346" s="103">
        <v>2345</v>
      </c>
      <c r="B2346" s="107" t="s">
        <v>357</v>
      </c>
      <c r="C2346" s="184" t="s">
        <v>358</v>
      </c>
      <c r="D2346" s="89" t="s">
        <v>19</v>
      </c>
      <c r="E2346" s="107" t="s">
        <v>8986</v>
      </c>
      <c r="F2346" s="107" t="s">
        <v>2519</v>
      </c>
      <c r="G2346" s="107">
        <v>2007</v>
      </c>
      <c r="H2346" s="182"/>
      <c r="I2346" s="182"/>
      <c r="J2346" s="107" t="s">
        <v>42</v>
      </c>
      <c r="K2346" s="182" t="s">
        <v>1510</v>
      </c>
      <c r="L2346" s="187" t="s">
        <v>8988</v>
      </c>
      <c r="M2346" s="187" t="s">
        <v>8988</v>
      </c>
      <c r="N2346" s="182" t="s">
        <v>26</v>
      </c>
      <c r="O2346" s="182" t="s">
        <v>1510</v>
      </c>
      <c r="P2346" s="108"/>
      <c r="Q2346" s="108"/>
      <c r="R2346" s="108"/>
      <c r="S2346" s="107" t="s">
        <v>2710</v>
      </c>
    </row>
    <row r="2347" spans="1:19">
      <c r="A2347" s="103">
        <v>2346</v>
      </c>
      <c r="B2347" s="107" t="s">
        <v>357</v>
      </c>
      <c r="C2347" s="184" t="s">
        <v>358</v>
      </c>
      <c r="D2347" s="89" t="s">
        <v>19</v>
      </c>
      <c r="E2347" s="107" t="s">
        <v>8986</v>
      </c>
      <c r="F2347" s="107" t="s">
        <v>2519</v>
      </c>
      <c r="G2347" s="107">
        <v>2007</v>
      </c>
      <c r="H2347" s="182"/>
      <c r="I2347" s="182"/>
      <c r="J2347" s="107" t="s">
        <v>42</v>
      </c>
      <c r="K2347" s="182" t="s">
        <v>1510</v>
      </c>
      <c r="L2347" s="187" t="s">
        <v>8989</v>
      </c>
      <c r="M2347" s="187" t="s">
        <v>8989</v>
      </c>
      <c r="N2347" s="182" t="s">
        <v>26</v>
      </c>
      <c r="O2347" s="182" t="s">
        <v>1510</v>
      </c>
      <c r="P2347" s="108"/>
      <c r="Q2347" s="108"/>
      <c r="R2347" s="108"/>
      <c r="S2347" s="107" t="s">
        <v>2710</v>
      </c>
    </row>
    <row r="2348" spans="1:19">
      <c r="A2348" s="103">
        <v>2347</v>
      </c>
      <c r="B2348" s="107" t="s">
        <v>357</v>
      </c>
      <c r="C2348" s="184" t="s">
        <v>358</v>
      </c>
      <c r="D2348" s="89" t="s">
        <v>19</v>
      </c>
      <c r="E2348" s="107" t="s">
        <v>8986</v>
      </c>
      <c r="F2348" s="107" t="s">
        <v>2519</v>
      </c>
      <c r="G2348" s="107">
        <v>2007</v>
      </c>
      <c r="H2348" s="182"/>
      <c r="I2348" s="182"/>
      <c r="J2348" s="107" t="s">
        <v>42</v>
      </c>
      <c r="K2348" s="182" t="s">
        <v>1510</v>
      </c>
      <c r="L2348" s="187" t="s">
        <v>8990</v>
      </c>
      <c r="M2348" s="187" t="s">
        <v>8990</v>
      </c>
      <c r="N2348" s="182" t="s">
        <v>26</v>
      </c>
      <c r="O2348" s="182" t="s">
        <v>1510</v>
      </c>
      <c r="P2348" s="108"/>
      <c r="Q2348" s="108"/>
      <c r="R2348" s="108"/>
      <c r="S2348" s="107" t="s">
        <v>2710</v>
      </c>
    </row>
    <row r="2349" spans="1:19">
      <c r="A2349" s="103">
        <v>2348</v>
      </c>
      <c r="B2349" s="107" t="s">
        <v>357</v>
      </c>
      <c r="C2349" s="184" t="s">
        <v>358</v>
      </c>
      <c r="D2349" s="89" t="s">
        <v>19</v>
      </c>
      <c r="E2349" s="107" t="s">
        <v>8986</v>
      </c>
      <c r="F2349" s="107" t="s">
        <v>2519</v>
      </c>
      <c r="G2349" s="107">
        <v>2007</v>
      </c>
      <c r="H2349" s="182"/>
      <c r="I2349" s="182"/>
      <c r="J2349" s="107" t="s">
        <v>42</v>
      </c>
      <c r="K2349" s="182" t="s">
        <v>1510</v>
      </c>
      <c r="L2349" s="187" t="s">
        <v>8991</v>
      </c>
      <c r="M2349" s="187" t="s">
        <v>8991</v>
      </c>
      <c r="N2349" s="182" t="s">
        <v>26</v>
      </c>
      <c r="O2349" s="182" t="s">
        <v>1510</v>
      </c>
      <c r="P2349" s="108"/>
      <c r="Q2349" s="108"/>
      <c r="R2349" s="108"/>
      <c r="S2349" s="107" t="s">
        <v>2710</v>
      </c>
    </row>
    <row r="2350" spans="1:19">
      <c r="A2350" s="103">
        <v>2349</v>
      </c>
      <c r="B2350" s="107" t="s">
        <v>357</v>
      </c>
      <c r="C2350" s="184" t="s">
        <v>358</v>
      </c>
      <c r="D2350" s="89" t="s">
        <v>19</v>
      </c>
      <c r="E2350" s="107" t="s">
        <v>8986</v>
      </c>
      <c r="F2350" s="107" t="s">
        <v>2519</v>
      </c>
      <c r="G2350" s="107">
        <v>2007</v>
      </c>
      <c r="H2350" s="182"/>
      <c r="I2350" s="182"/>
      <c r="J2350" s="107" t="s">
        <v>42</v>
      </c>
      <c r="K2350" s="182" t="s">
        <v>1510</v>
      </c>
      <c r="L2350" s="187" t="s">
        <v>8992</v>
      </c>
      <c r="M2350" s="187" t="s">
        <v>8992</v>
      </c>
      <c r="N2350" s="182" t="s">
        <v>26</v>
      </c>
      <c r="O2350" s="182" t="s">
        <v>1510</v>
      </c>
      <c r="P2350" s="108"/>
      <c r="Q2350" s="108"/>
      <c r="R2350" s="108"/>
      <c r="S2350" s="107" t="s">
        <v>2710</v>
      </c>
    </row>
    <row r="2351" spans="1:19">
      <c r="A2351" s="103">
        <v>2350</v>
      </c>
      <c r="B2351" s="107" t="s">
        <v>357</v>
      </c>
      <c r="C2351" s="184" t="s">
        <v>358</v>
      </c>
      <c r="D2351" s="89" t="s">
        <v>19</v>
      </c>
      <c r="E2351" s="107" t="s">
        <v>2689</v>
      </c>
      <c r="F2351" s="107" t="s">
        <v>2519</v>
      </c>
      <c r="G2351" s="107">
        <v>2005</v>
      </c>
      <c r="H2351" s="182"/>
      <c r="I2351" s="182"/>
      <c r="J2351" s="107" t="s">
        <v>42</v>
      </c>
      <c r="K2351" s="182" t="s">
        <v>1510</v>
      </c>
      <c r="L2351" s="187" t="s">
        <v>8993</v>
      </c>
      <c r="M2351" s="187" t="s">
        <v>8993</v>
      </c>
      <c r="N2351" s="182" t="s">
        <v>26</v>
      </c>
      <c r="O2351" s="182" t="s">
        <v>1510</v>
      </c>
      <c r="P2351" s="108"/>
      <c r="Q2351" s="108"/>
      <c r="R2351" s="108"/>
      <c r="S2351" s="107" t="s">
        <v>2710</v>
      </c>
    </row>
    <row r="2352" spans="1:19">
      <c r="A2352" s="103">
        <v>2351</v>
      </c>
      <c r="B2352" s="107" t="s">
        <v>357</v>
      </c>
      <c r="C2352" s="184" t="s">
        <v>358</v>
      </c>
      <c r="D2352" s="89" t="s">
        <v>19</v>
      </c>
      <c r="E2352" s="107" t="s">
        <v>8994</v>
      </c>
      <c r="F2352" s="107" t="s">
        <v>2519</v>
      </c>
      <c r="G2352" s="107">
        <v>2006</v>
      </c>
      <c r="H2352" s="182"/>
      <c r="I2352" s="182"/>
      <c r="J2352" s="107" t="s">
        <v>42</v>
      </c>
      <c r="K2352" s="182" t="s">
        <v>1510</v>
      </c>
      <c r="L2352" s="187" t="s">
        <v>8995</v>
      </c>
      <c r="M2352" s="187" t="s">
        <v>8995</v>
      </c>
      <c r="N2352" s="182" t="s">
        <v>26</v>
      </c>
      <c r="O2352" s="182" t="s">
        <v>1510</v>
      </c>
      <c r="P2352" s="108"/>
      <c r="Q2352" s="108"/>
      <c r="R2352" s="108"/>
      <c r="S2352" s="107" t="s">
        <v>2710</v>
      </c>
    </row>
    <row r="2353" spans="1:19">
      <c r="A2353" s="103">
        <v>2352</v>
      </c>
      <c r="B2353" s="107" t="s">
        <v>357</v>
      </c>
      <c r="C2353" s="184" t="s">
        <v>358</v>
      </c>
      <c r="D2353" s="89" t="s">
        <v>19</v>
      </c>
      <c r="E2353" s="107" t="s">
        <v>8994</v>
      </c>
      <c r="F2353" s="107" t="s">
        <v>2519</v>
      </c>
      <c r="G2353" s="107">
        <v>2005</v>
      </c>
      <c r="H2353" s="182"/>
      <c r="I2353" s="182"/>
      <c r="J2353" s="107" t="s">
        <v>42</v>
      </c>
      <c r="K2353" s="182" t="s">
        <v>1510</v>
      </c>
      <c r="L2353" s="187" t="s">
        <v>8996</v>
      </c>
      <c r="M2353" s="187" t="s">
        <v>8996</v>
      </c>
      <c r="N2353" s="182" t="s">
        <v>26</v>
      </c>
      <c r="O2353" s="182" t="s">
        <v>1510</v>
      </c>
      <c r="P2353" s="108"/>
      <c r="Q2353" s="108"/>
      <c r="R2353" s="108"/>
      <c r="S2353" s="107" t="s">
        <v>2710</v>
      </c>
    </row>
    <row r="2354" spans="1:19">
      <c r="A2354" s="103">
        <v>2353</v>
      </c>
      <c r="B2354" s="107" t="s">
        <v>357</v>
      </c>
      <c r="C2354" s="184" t="s">
        <v>358</v>
      </c>
      <c r="D2354" s="89" t="s">
        <v>19</v>
      </c>
      <c r="E2354" s="107" t="s">
        <v>8997</v>
      </c>
      <c r="F2354" s="107" t="s">
        <v>2519</v>
      </c>
      <c r="G2354" s="107">
        <v>2006</v>
      </c>
      <c r="H2354" s="182"/>
      <c r="I2354" s="182"/>
      <c r="J2354" s="107" t="s">
        <v>42</v>
      </c>
      <c r="K2354" s="182" t="s">
        <v>1510</v>
      </c>
      <c r="L2354" s="187" t="s">
        <v>8998</v>
      </c>
      <c r="M2354" s="187" t="s">
        <v>8998</v>
      </c>
      <c r="N2354" s="182" t="s">
        <v>26</v>
      </c>
      <c r="O2354" s="182" t="s">
        <v>1510</v>
      </c>
      <c r="P2354" s="108"/>
      <c r="Q2354" s="108"/>
      <c r="R2354" s="108"/>
      <c r="S2354" s="107" t="s">
        <v>2710</v>
      </c>
    </row>
    <row r="2355" spans="1:19">
      <c r="A2355" s="103">
        <v>2354</v>
      </c>
      <c r="B2355" s="107" t="s">
        <v>357</v>
      </c>
      <c r="C2355" s="184" t="s">
        <v>358</v>
      </c>
      <c r="D2355" s="89" t="s">
        <v>19</v>
      </c>
      <c r="E2355" s="107" t="s">
        <v>8997</v>
      </c>
      <c r="F2355" s="107" t="s">
        <v>2519</v>
      </c>
      <c r="G2355" s="107">
        <v>2006</v>
      </c>
      <c r="H2355" s="182"/>
      <c r="I2355" s="182"/>
      <c r="J2355" s="107" t="s">
        <v>42</v>
      </c>
      <c r="K2355" s="182" t="s">
        <v>1510</v>
      </c>
      <c r="L2355" s="187" t="s">
        <v>8999</v>
      </c>
      <c r="M2355" s="187" t="s">
        <v>8999</v>
      </c>
      <c r="N2355" s="182" t="s">
        <v>26</v>
      </c>
      <c r="O2355" s="182" t="s">
        <v>1510</v>
      </c>
      <c r="P2355" s="108"/>
      <c r="Q2355" s="108"/>
      <c r="R2355" s="108"/>
      <c r="S2355" s="107" t="s">
        <v>2710</v>
      </c>
    </row>
    <row r="2356" spans="1:19">
      <c r="A2356" s="103">
        <v>2355</v>
      </c>
      <c r="B2356" s="107" t="s">
        <v>357</v>
      </c>
      <c r="C2356" s="184" t="s">
        <v>358</v>
      </c>
      <c r="D2356" s="89" t="s">
        <v>19</v>
      </c>
      <c r="E2356" s="107" t="s">
        <v>8997</v>
      </c>
      <c r="F2356" s="107" t="s">
        <v>2519</v>
      </c>
      <c r="G2356" s="107">
        <v>2007</v>
      </c>
      <c r="H2356" s="182"/>
      <c r="I2356" s="182"/>
      <c r="J2356" s="107" t="s">
        <v>42</v>
      </c>
      <c r="K2356" s="182" t="s">
        <v>1510</v>
      </c>
      <c r="L2356" s="187" t="s">
        <v>9000</v>
      </c>
      <c r="M2356" s="187" t="s">
        <v>9000</v>
      </c>
      <c r="N2356" s="182" t="s">
        <v>26</v>
      </c>
      <c r="O2356" s="182" t="s">
        <v>1510</v>
      </c>
      <c r="P2356" s="108"/>
      <c r="Q2356" s="108"/>
      <c r="R2356" s="108"/>
      <c r="S2356" s="107" t="s">
        <v>2710</v>
      </c>
    </row>
    <row r="2357" spans="1:19">
      <c r="A2357" s="103">
        <v>2356</v>
      </c>
      <c r="B2357" s="107" t="s">
        <v>357</v>
      </c>
      <c r="C2357" s="184" t="s">
        <v>358</v>
      </c>
      <c r="D2357" s="89" t="s">
        <v>19</v>
      </c>
      <c r="E2357" s="107" t="s">
        <v>8997</v>
      </c>
      <c r="F2357" s="107" t="s">
        <v>2519</v>
      </c>
      <c r="G2357" s="107">
        <v>2005</v>
      </c>
      <c r="H2357" s="182"/>
      <c r="I2357" s="182"/>
      <c r="J2357" s="107" t="s">
        <v>42</v>
      </c>
      <c r="K2357" s="182" t="s">
        <v>1510</v>
      </c>
      <c r="L2357" s="187" t="s">
        <v>9001</v>
      </c>
      <c r="M2357" s="187" t="s">
        <v>9001</v>
      </c>
      <c r="N2357" s="182" t="s">
        <v>26</v>
      </c>
      <c r="O2357" s="182" t="s">
        <v>1510</v>
      </c>
      <c r="P2357" s="108"/>
      <c r="Q2357" s="108"/>
      <c r="R2357" s="108"/>
      <c r="S2357" s="107" t="s">
        <v>2710</v>
      </c>
    </row>
    <row r="2358" spans="1:19">
      <c r="A2358" s="103">
        <v>2357</v>
      </c>
      <c r="B2358" s="107" t="s">
        <v>357</v>
      </c>
      <c r="C2358" s="184" t="s">
        <v>358</v>
      </c>
      <c r="D2358" s="89" t="s">
        <v>19</v>
      </c>
      <c r="E2358" s="107" t="s">
        <v>8997</v>
      </c>
      <c r="F2358" s="107" t="s">
        <v>2519</v>
      </c>
      <c r="G2358" s="107">
        <v>2005</v>
      </c>
      <c r="H2358" s="182"/>
      <c r="I2358" s="182"/>
      <c r="J2358" s="107" t="s">
        <v>42</v>
      </c>
      <c r="K2358" s="182" t="s">
        <v>1510</v>
      </c>
      <c r="L2358" s="187" t="s">
        <v>9002</v>
      </c>
      <c r="M2358" s="187" t="s">
        <v>9002</v>
      </c>
      <c r="N2358" s="182" t="s">
        <v>26</v>
      </c>
      <c r="O2358" s="182" t="s">
        <v>1510</v>
      </c>
      <c r="P2358" s="108"/>
      <c r="Q2358" s="108"/>
      <c r="R2358" s="108"/>
      <c r="S2358" s="107" t="s">
        <v>2710</v>
      </c>
    </row>
    <row r="2359" spans="1:19">
      <c r="A2359" s="103">
        <v>2358</v>
      </c>
      <c r="B2359" s="107" t="s">
        <v>357</v>
      </c>
      <c r="C2359" s="184" t="s">
        <v>358</v>
      </c>
      <c r="D2359" s="89" t="s">
        <v>19</v>
      </c>
      <c r="E2359" s="107" t="s">
        <v>8997</v>
      </c>
      <c r="F2359" s="107" t="s">
        <v>2519</v>
      </c>
      <c r="G2359" s="107">
        <v>2005</v>
      </c>
      <c r="H2359" s="182"/>
      <c r="I2359" s="182"/>
      <c r="J2359" s="107" t="s">
        <v>42</v>
      </c>
      <c r="K2359" s="182" t="s">
        <v>1510</v>
      </c>
      <c r="L2359" s="187" t="s">
        <v>9003</v>
      </c>
      <c r="M2359" s="187" t="s">
        <v>9003</v>
      </c>
      <c r="N2359" s="182" t="s">
        <v>26</v>
      </c>
      <c r="O2359" s="182" t="s">
        <v>1510</v>
      </c>
      <c r="P2359" s="108"/>
      <c r="Q2359" s="108"/>
      <c r="R2359" s="108"/>
      <c r="S2359" s="107" t="s">
        <v>2710</v>
      </c>
    </row>
    <row r="2360" spans="1:19">
      <c r="A2360" s="103">
        <v>2359</v>
      </c>
      <c r="B2360" s="107" t="s">
        <v>357</v>
      </c>
      <c r="C2360" s="184" t="s">
        <v>358</v>
      </c>
      <c r="D2360" s="89" t="s">
        <v>19</v>
      </c>
      <c r="E2360" s="107" t="s">
        <v>8997</v>
      </c>
      <c r="F2360" s="107" t="s">
        <v>2519</v>
      </c>
      <c r="G2360" s="107">
        <v>2005</v>
      </c>
      <c r="H2360" s="182"/>
      <c r="I2360" s="182"/>
      <c r="J2360" s="107" t="s">
        <v>42</v>
      </c>
      <c r="K2360" s="182" t="s">
        <v>1510</v>
      </c>
      <c r="L2360" s="187" t="s">
        <v>9004</v>
      </c>
      <c r="M2360" s="187" t="s">
        <v>9004</v>
      </c>
      <c r="N2360" s="182" t="s">
        <v>26</v>
      </c>
      <c r="O2360" s="182" t="s">
        <v>1510</v>
      </c>
      <c r="P2360" s="108"/>
      <c r="Q2360" s="108"/>
      <c r="R2360" s="108"/>
      <c r="S2360" s="107" t="s">
        <v>2710</v>
      </c>
    </row>
    <row r="2361" spans="1:19">
      <c r="A2361" s="103">
        <v>2360</v>
      </c>
      <c r="B2361" s="107" t="s">
        <v>357</v>
      </c>
      <c r="C2361" s="184" t="s">
        <v>358</v>
      </c>
      <c r="D2361" s="89" t="s">
        <v>19</v>
      </c>
      <c r="E2361" s="107" t="s">
        <v>8997</v>
      </c>
      <c r="F2361" s="107" t="s">
        <v>2519</v>
      </c>
      <c r="G2361" s="107">
        <v>2005</v>
      </c>
      <c r="H2361" s="182"/>
      <c r="I2361" s="182"/>
      <c r="J2361" s="107" t="s">
        <v>42</v>
      </c>
      <c r="K2361" s="182" t="s">
        <v>1510</v>
      </c>
      <c r="L2361" s="187" t="s">
        <v>9005</v>
      </c>
      <c r="M2361" s="187" t="s">
        <v>9005</v>
      </c>
      <c r="N2361" s="182" t="s">
        <v>26</v>
      </c>
      <c r="O2361" s="182" t="s">
        <v>1510</v>
      </c>
      <c r="P2361" s="108"/>
      <c r="Q2361" s="108"/>
      <c r="R2361" s="108"/>
      <c r="S2361" s="107" t="s">
        <v>2710</v>
      </c>
    </row>
    <row r="2362" spans="1:19">
      <c r="A2362" s="103">
        <v>2361</v>
      </c>
      <c r="B2362" s="107" t="s">
        <v>357</v>
      </c>
      <c r="C2362" s="184" t="s">
        <v>358</v>
      </c>
      <c r="D2362" s="89" t="s">
        <v>19</v>
      </c>
      <c r="E2362" s="107" t="s">
        <v>8997</v>
      </c>
      <c r="F2362" s="107" t="s">
        <v>2519</v>
      </c>
      <c r="G2362" s="107">
        <v>2005</v>
      </c>
      <c r="H2362" s="182"/>
      <c r="I2362" s="182"/>
      <c r="J2362" s="107" t="s">
        <v>42</v>
      </c>
      <c r="K2362" s="182" t="s">
        <v>1510</v>
      </c>
      <c r="L2362" s="187" t="s">
        <v>9006</v>
      </c>
      <c r="M2362" s="187" t="s">
        <v>9006</v>
      </c>
      <c r="N2362" s="182" t="s">
        <v>26</v>
      </c>
      <c r="O2362" s="182" t="s">
        <v>1510</v>
      </c>
      <c r="P2362" s="108"/>
      <c r="Q2362" s="108"/>
      <c r="R2362" s="108"/>
      <c r="S2362" s="107" t="s">
        <v>2710</v>
      </c>
    </row>
    <row r="2363" spans="1:19">
      <c r="A2363" s="103">
        <v>2362</v>
      </c>
      <c r="B2363" s="107" t="s">
        <v>357</v>
      </c>
      <c r="C2363" s="184" t="s">
        <v>358</v>
      </c>
      <c r="D2363" s="89" t="s">
        <v>19</v>
      </c>
      <c r="E2363" s="107" t="s">
        <v>2690</v>
      </c>
      <c r="F2363" s="107" t="s">
        <v>2519</v>
      </c>
      <c r="G2363" s="107">
        <v>2005</v>
      </c>
      <c r="H2363" s="182"/>
      <c r="I2363" s="182"/>
      <c r="J2363" s="107" t="s">
        <v>42</v>
      </c>
      <c r="K2363" s="182" t="s">
        <v>1510</v>
      </c>
      <c r="L2363" s="187" t="s">
        <v>9007</v>
      </c>
      <c r="M2363" s="187" t="s">
        <v>9007</v>
      </c>
      <c r="N2363" s="182" t="s">
        <v>26</v>
      </c>
      <c r="O2363" s="182" t="s">
        <v>1510</v>
      </c>
      <c r="P2363" s="108"/>
      <c r="Q2363" s="108"/>
      <c r="R2363" s="108"/>
      <c r="S2363" s="107" t="s">
        <v>2710</v>
      </c>
    </row>
    <row r="2364" spans="1:19">
      <c r="A2364" s="103">
        <v>2363</v>
      </c>
      <c r="B2364" s="107" t="s">
        <v>357</v>
      </c>
      <c r="C2364" s="184" t="s">
        <v>358</v>
      </c>
      <c r="D2364" s="89" t="s">
        <v>19</v>
      </c>
      <c r="E2364" s="107" t="s">
        <v>2692</v>
      </c>
      <c r="F2364" s="107" t="s">
        <v>2519</v>
      </c>
      <c r="G2364" s="107">
        <v>2006</v>
      </c>
      <c r="H2364" s="182"/>
      <c r="I2364" s="182"/>
      <c r="J2364" s="107" t="s">
        <v>42</v>
      </c>
      <c r="K2364" s="182" t="s">
        <v>1510</v>
      </c>
      <c r="L2364" s="187" t="s">
        <v>9008</v>
      </c>
      <c r="M2364" s="187" t="s">
        <v>9008</v>
      </c>
      <c r="N2364" s="182" t="s">
        <v>26</v>
      </c>
      <c r="O2364" s="182" t="s">
        <v>1510</v>
      </c>
      <c r="P2364" s="108"/>
      <c r="Q2364" s="108"/>
      <c r="R2364" s="108"/>
      <c r="S2364" s="107" t="s">
        <v>2710</v>
      </c>
    </row>
    <row r="2365" spans="1:19">
      <c r="A2365" s="103">
        <v>2364</v>
      </c>
      <c r="B2365" s="107" t="s">
        <v>357</v>
      </c>
      <c r="C2365" s="184" t="s">
        <v>358</v>
      </c>
      <c r="D2365" s="89" t="s">
        <v>19</v>
      </c>
      <c r="E2365" s="107" t="s">
        <v>2692</v>
      </c>
      <c r="F2365" s="107" t="s">
        <v>2519</v>
      </c>
      <c r="G2365" s="107">
        <v>2005</v>
      </c>
      <c r="H2365" s="182"/>
      <c r="I2365" s="182"/>
      <c r="J2365" s="107" t="s">
        <v>42</v>
      </c>
      <c r="K2365" s="182" t="s">
        <v>1510</v>
      </c>
      <c r="L2365" s="187" t="s">
        <v>9009</v>
      </c>
      <c r="M2365" s="187" t="s">
        <v>9009</v>
      </c>
      <c r="N2365" s="182" t="s">
        <v>26</v>
      </c>
      <c r="O2365" s="182" t="s">
        <v>1510</v>
      </c>
      <c r="P2365" s="108"/>
      <c r="Q2365" s="108"/>
      <c r="R2365" s="108"/>
      <c r="S2365" s="107" t="s">
        <v>2710</v>
      </c>
    </row>
    <row r="2366" spans="1:19">
      <c r="A2366" s="103">
        <v>2365</v>
      </c>
      <c r="B2366" s="107" t="s">
        <v>357</v>
      </c>
      <c r="C2366" s="184" t="s">
        <v>358</v>
      </c>
      <c r="D2366" s="89" t="s">
        <v>19</v>
      </c>
      <c r="E2366" s="107" t="s">
        <v>9010</v>
      </c>
      <c r="F2366" s="107" t="s">
        <v>2519</v>
      </c>
      <c r="G2366" s="107">
        <v>2007</v>
      </c>
      <c r="H2366" s="182"/>
      <c r="I2366" s="182"/>
      <c r="J2366" s="107" t="s">
        <v>42</v>
      </c>
      <c r="K2366" s="182" t="s">
        <v>1510</v>
      </c>
      <c r="L2366" s="187" t="s">
        <v>9011</v>
      </c>
      <c r="M2366" s="187" t="s">
        <v>9011</v>
      </c>
      <c r="N2366" s="182" t="s">
        <v>26</v>
      </c>
      <c r="O2366" s="182" t="s">
        <v>1510</v>
      </c>
      <c r="P2366" s="108"/>
      <c r="Q2366" s="108"/>
      <c r="R2366" s="108"/>
      <c r="S2366" s="107" t="s">
        <v>2710</v>
      </c>
    </row>
    <row r="2367" spans="1:19">
      <c r="A2367" s="103">
        <v>2366</v>
      </c>
      <c r="B2367" s="107" t="s">
        <v>357</v>
      </c>
      <c r="C2367" s="184" t="s">
        <v>358</v>
      </c>
      <c r="D2367" s="89" t="s">
        <v>19</v>
      </c>
      <c r="E2367" s="107" t="s">
        <v>9010</v>
      </c>
      <c r="F2367" s="107" t="s">
        <v>2519</v>
      </c>
      <c r="G2367" s="107">
        <v>2007</v>
      </c>
      <c r="H2367" s="182"/>
      <c r="I2367" s="182"/>
      <c r="J2367" s="107" t="s">
        <v>42</v>
      </c>
      <c r="K2367" s="182" t="s">
        <v>1510</v>
      </c>
      <c r="L2367" s="187" t="s">
        <v>9012</v>
      </c>
      <c r="M2367" s="187" t="s">
        <v>9012</v>
      </c>
      <c r="N2367" s="182" t="s">
        <v>26</v>
      </c>
      <c r="O2367" s="182" t="s">
        <v>1510</v>
      </c>
      <c r="P2367" s="108"/>
      <c r="Q2367" s="108"/>
      <c r="R2367" s="108"/>
      <c r="S2367" s="107" t="s">
        <v>2710</v>
      </c>
    </row>
    <row r="2368" spans="1:19">
      <c r="A2368" s="103">
        <v>2367</v>
      </c>
      <c r="B2368" s="107" t="s">
        <v>357</v>
      </c>
      <c r="C2368" s="184" t="s">
        <v>358</v>
      </c>
      <c r="D2368" s="89" t="s">
        <v>19</v>
      </c>
      <c r="E2368" s="107" t="s">
        <v>9010</v>
      </c>
      <c r="F2368" s="107" t="s">
        <v>2519</v>
      </c>
      <c r="G2368" s="107">
        <v>2007</v>
      </c>
      <c r="H2368" s="182"/>
      <c r="I2368" s="182"/>
      <c r="J2368" s="107" t="s">
        <v>42</v>
      </c>
      <c r="K2368" s="182" t="s">
        <v>1510</v>
      </c>
      <c r="L2368" s="187" t="s">
        <v>9013</v>
      </c>
      <c r="M2368" s="187" t="s">
        <v>9013</v>
      </c>
      <c r="N2368" s="182" t="s">
        <v>26</v>
      </c>
      <c r="O2368" s="182" t="s">
        <v>1510</v>
      </c>
      <c r="P2368" s="108"/>
      <c r="Q2368" s="108"/>
      <c r="R2368" s="108"/>
      <c r="S2368" s="107" t="s">
        <v>2710</v>
      </c>
    </row>
    <row r="2369" spans="1:19">
      <c r="A2369" s="103">
        <v>2368</v>
      </c>
      <c r="B2369" s="107" t="s">
        <v>357</v>
      </c>
      <c r="C2369" s="184" t="s">
        <v>358</v>
      </c>
      <c r="D2369" s="89" t="s">
        <v>19</v>
      </c>
      <c r="E2369" s="107" t="s">
        <v>9010</v>
      </c>
      <c r="F2369" s="107" t="s">
        <v>2519</v>
      </c>
      <c r="G2369" s="107">
        <v>2007</v>
      </c>
      <c r="H2369" s="182"/>
      <c r="I2369" s="182"/>
      <c r="J2369" s="107" t="s">
        <v>42</v>
      </c>
      <c r="K2369" s="182" t="s">
        <v>1510</v>
      </c>
      <c r="L2369" s="187" t="s">
        <v>9014</v>
      </c>
      <c r="M2369" s="187" t="s">
        <v>9014</v>
      </c>
      <c r="N2369" s="182" t="s">
        <v>26</v>
      </c>
      <c r="O2369" s="182" t="s">
        <v>1510</v>
      </c>
      <c r="P2369" s="108"/>
      <c r="Q2369" s="108"/>
      <c r="R2369" s="108"/>
      <c r="S2369" s="107" t="s">
        <v>2710</v>
      </c>
    </row>
    <row r="2370" spans="1:19">
      <c r="A2370" s="103">
        <v>2369</v>
      </c>
      <c r="B2370" s="107" t="s">
        <v>357</v>
      </c>
      <c r="C2370" s="184" t="s">
        <v>358</v>
      </c>
      <c r="D2370" s="89" t="s">
        <v>19</v>
      </c>
      <c r="E2370" s="107" t="s">
        <v>9010</v>
      </c>
      <c r="F2370" s="107" t="s">
        <v>2519</v>
      </c>
      <c r="G2370" s="107">
        <v>2007</v>
      </c>
      <c r="H2370" s="182"/>
      <c r="I2370" s="182"/>
      <c r="J2370" s="107" t="s">
        <v>42</v>
      </c>
      <c r="K2370" s="182" t="s">
        <v>1510</v>
      </c>
      <c r="L2370" s="187" t="s">
        <v>9015</v>
      </c>
      <c r="M2370" s="187" t="s">
        <v>9015</v>
      </c>
      <c r="N2370" s="182" t="s">
        <v>26</v>
      </c>
      <c r="O2370" s="182" t="s">
        <v>1510</v>
      </c>
      <c r="P2370" s="108"/>
      <c r="Q2370" s="108"/>
      <c r="R2370" s="108"/>
      <c r="S2370" s="107" t="s">
        <v>2710</v>
      </c>
    </row>
    <row r="2371" spans="1:19">
      <c r="A2371" s="103">
        <v>2370</v>
      </c>
      <c r="B2371" s="107" t="s">
        <v>357</v>
      </c>
      <c r="C2371" s="184" t="s">
        <v>358</v>
      </c>
      <c r="D2371" s="89" t="s">
        <v>19</v>
      </c>
      <c r="E2371" s="107" t="s">
        <v>9010</v>
      </c>
      <c r="F2371" s="107" t="s">
        <v>2519</v>
      </c>
      <c r="G2371" s="107">
        <v>2007</v>
      </c>
      <c r="H2371" s="182"/>
      <c r="I2371" s="182"/>
      <c r="J2371" s="107" t="s">
        <v>42</v>
      </c>
      <c r="K2371" s="182" t="s">
        <v>1510</v>
      </c>
      <c r="L2371" s="187" t="s">
        <v>9016</v>
      </c>
      <c r="M2371" s="187" t="s">
        <v>9016</v>
      </c>
      <c r="N2371" s="182" t="s">
        <v>26</v>
      </c>
      <c r="O2371" s="182" t="s">
        <v>1510</v>
      </c>
      <c r="P2371" s="108"/>
      <c r="Q2371" s="108"/>
      <c r="R2371" s="108"/>
      <c r="S2371" s="107" t="s">
        <v>2710</v>
      </c>
    </row>
    <row r="2372" spans="1:19">
      <c r="A2372" s="103">
        <v>2371</v>
      </c>
      <c r="B2372" s="107" t="s">
        <v>357</v>
      </c>
      <c r="C2372" s="184" t="s">
        <v>358</v>
      </c>
      <c r="D2372" s="89" t="s">
        <v>19</v>
      </c>
      <c r="E2372" s="107" t="s">
        <v>9010</v>
      </c>
      <c r="F2372" s="107" t="s">
        <v>2519</v>
      </c>
      <c r="G2372" s="107">
        <v>2005</v>
      </c>
      <c r="H2372" s="182"/>
      <c r="I2372" s="182"/>
      <c r="J2372" s="107" t="s">
        <v>42</v>
      </c>
      <c r="K2372" s="182" t="s">
        <v>1510</v>
      </c>
      <c r="L2372" s="187" t="s">
        <v>9017</v>
      </c>
      <c r="M2372" s="187" t="s">
        <v>9017</v>
      </c>
      <c r="N2372" s="182" t="s">
        <v>26</v>
      </c>
      <c r="O2372" s="182" t="s">
        <v>1510</v>
      </c>
      <c r="P2372" s="108"/>
      <c r="Q2372" s="108"/>
      <c r="R2372" s="108"/>
      <c r="S2372" s="107" t="s">
        <v>2710</v>
      </c>
    </row>
    <row r="2373" spans="1:19">
      <c r="A2373" s="103">
        <v>2372</v>
      </c>
      <c r="B2373" s="107" t="s">
        <v>357</v>
      </c>
      <c r="C2373" s="184" t="s">
        <v>358</v>
      </c>
      <c r="D2373" s="89" t="s">
        <v>19</v>
      </c>
      <c r="E2373" s="107" t="s">
        <v>9010</v>
      </c>
      <c r="F2373" s="107" t="s">
        <v>2519</v>
      </c>
      <c r="G2373" s="107">
        <v>2005</v>
      </c>
      <c r="H2373" s="182"/>
      <c r="I2373" s="182"/>
      <c r="J2373" s="107" t="s">
        <v>42</v>
      </c>
      <c r="K2373" s="182" t="s">
        <v>1510</v>
      </c>
      <c r="L2373" s="187" t="s">
        <v>9018</v>
      </c>
      <c r="M2373" s="187" t="s">
        <v>9018</v>
      </c>
      <c r="N2373" s="182" t="s">
        <v>26</v>
      </c>
      <c r="O2373" s="182" t="s">
        <v>1510</v>
      </c>
      <c r="P2373" s="108"/>
      <c r="Q2373" s="108"/>
      <c r="R2373" s="108"/>
      <c r="S2373" s="107" t="s">
        <v>2710</v>
      </c>
    </row>
    <row r="2374" spans="1:19">
      <c r="A2374" s="103">
        <v>2373</v>
      </c>
      <c r="B2374" s="107" t="s">
        <v>357</v>
      </c>
      <c r="C2374" s="184" t="s">
        <v>358</v>
      </c>
      <c r="D2374" s="89" t="s">
        <v>19</v>
      </c>
      <c r="E2374" s="107" t="s">
        <v>9010</v>
      </c>
      <c r="F2374" s="107" t="s">
        <v>2519</v>
      </c>
      <c r="G2374" s="107">
        <v>2005</v>
      </c>
      <c r="H2374" s="182"/>
      <c r="I2374" s="182"/>
      <c r="J2374" s="107" t="s">
        <v>42</v>
      </c>
      <c r="K2374" s="182" t="s">
        <v>1510</v>
      </c>
      <c r="L2374" s="187" t="s">
        <v>9019</v>
      </c>
      <c r="M2374" s="187" t="s">
        <v>9019</v>
      </c>
      <c r="N2374" s="182" t="s">
        <v>26</v>
      </c>
      <c r="O2374" s="182" t="s">
        <v>1510</v>
      </c>
      <c r="P2374" s="108"/>
      <c r="Q2374" s="108"/>
      <c r="R2374" s="108"/>
      <c r="S2374" s="107" t="s">
        <v>2710</v>
      </c>
    </row>
    <row r="2375" spans="1:19">
      <c r="A2375" s="103">
        <v>2374</v>
      </c>
      <c r="B2375" s="107" t="s">
        <v>357</v>
      </c>
      <c r="C2375" s="184" t="s">
        <v>358</v>
      </c>
      <c r="D2375" s="89" t="s">
        <v>19</v>
      </c>
      <c r="E2375" s="107" t="s">
        <v>9010</v>
      </c>
      <c r="F2375" s="107" t="s">
        <v>2519</v>
      </c>
      <c r="G2375" s="107">
        <v>2005</v>
      </c>
      <c r="H2375" s="182"/>
      <c r="I2375" s="182"/>
      <c r="J2375" s="107" t="s">
        <v>42</v>
      </c>
      <c r="K2375" s="182" t="s">
        <v>1510</v>
      </c>
      <c r="L2375" s="187" t="s">
        <v>9020</v>
      </c>
      <c r="M2375" s="187" t="s">
        <v>9020</v>
      </c>
      <c r="N2375" s="182" t="s">
        <v>26</v>
      </c>
      <c r="O2375" s="182" t="s">
        <v>1510</v>
      </c>
      <c r="P2375" s="108"/>
      <c r="Q2375" s="108"/>
      <c r="R2375" s="108"/>
      <c r="S2375" s="107" t="s">
        <v>2710</v>
      </c>
    </row>
    <row r="2376" spans="1:19">
      <c r="A2376" s="103">
        <v>2375</v>
      </c>
      <c r="B2376" s="107" t="s">
        <v>357</v>
      </c>
      <c r="C2376" s="184" t="s">
        <v>358</v>
      </c>
      <c r="D2376" s="89" t="s">
        <v>19</v>
      </c>
      <c r="E2376" s="107" t="s">
        <v>9021</v>
      </c>
      <c r="F2376" s="107" t="s">
        <v>2519</v>
      </c>
      <c r="G2376" s="107">
        <v>2005</v>
      </c>
      <c r="H2376" s="182"/>
      <c r="I2376" s="182"/>
      <c r="J2376" s="107" t="s">
        <v>42</v>
      </c>
      <c r="K2376" s="182" t="s">
        <v>1510</v>
      </c>
      <c r="L2376" s="187" t="s">
        <v>9022</v>
      </c>
      <c r="M2376" s="187" t="s">
        <v>9022</v>
      </c>
      <c r="N2376" s="182" t="s">
        <v>26</v>
      </c>
      <c r="O2376" s="182" t="s">
        <v>1510</v>
      </c>
      <c r="P2376" s="108"/>
      <c r="Q2376" s="108"/>
      <c r="R2376" s="108"/>
      <c r="S2376" s="107" t="s">
        <v>2710</v>
      </c>
    </row>
    <row r="2377" spans="1:19">
      <c r="A2377" s="103">
        <v>2376</v>
      </c>
      <c r="B2377" s="107" t="s">
        <v>357</v>
      </c>
      <c r="C2377" s="184" t="s">
        <v>358</v>
      </c>
      <c r="D2377" s="89" t="s">
        <v>19</v>
      </c>
      <c r="E2377" s="107" t="s">
        <v>9021</v>
      </c>
      <c r="F2377" s="107" t="s">
        <v>2519</v>
      </c>
      <c r="G2377" s="107">
        <v>2005</v>
      </c>
      <c r="H2377" s="182"/>
      <c r="I2377" s="182"/>
      <c r="J2377" s="107" t="s">
        <v>42</v>
      </c>
      <c r="K2377" s="182" t="s">
        <v>1510</v>
      </c>
      <c r="L2377" s="187" t="s">
        <v>9023</v>
      </c>
      <c r="M2377" s="187" t="s">
        <v>9023</v>
      </c>
      <c r="N2377" s="182" t="s">
        <v>26</v>
      </c>
      <c r="O2377" s="182" t="s">
        <v>1510</v>
      </c>
      <c r="P2377" s="108"/>
      <c r="Q2377" s="108"/>
      <c r="R2377" s="108"/>
      <c r="S2377" s="107" t="s">
        <v>2710</v>
      </c>
    </row>
    <row r="2378" spans="1:19">
      <c r="A2378" s="103">
        <v>2377</v>
      </c>
      <c r="B2378" s="107" t="s">
        <v>357</v>
      </c>
      <c r="C2378" s="184" t="s">
        <v>358</v>
      </c>
      <c r="D2378" s="89" t="s">
        <v>19</v>
      </c>
      <c r="E2378" s="107" t="s">
        <v>9024</v>
      </c>
      <c r="F2378" s="107" t="s">
        <v>2519</v>
      </c>
      <c r="G2378" s="107">
        <v>2007</v>
      </c>
      <c r="H2378" s="182"/>
      <c r="I2378" s="182"/>
      <c r="J2378" s="107" t="s">
        <v>42</v>
      </c>
      <c r="K2378" s="182" t="s">
        <v>1510</v>
      </c>
      <c r="L2378" s="187" t="s">
        <v>9025</v>
      </c>
      <c r="M2378" s="187" t="s">
        <v>9025</v>
      </c>
      <c r="N2378" s="182" t="s">
        <v>26</v>
      </c>
      <c r="O2378" s="182" t="s">
        <v>1510</v>
      </c>
      <c r="P2378" s="108"/>
      <c r="Q2378" s="108"/>
      <c r="R2378" s="108"/>
      <c r="S2378" s="107" t="s">
        <v>2710</v>
      </c>
    </row>
    <row r="2379" spans="1:19">
      <c r="A2379" s="103">
        <v>2378</v>
      </c>
      <c r="B2379" s="107" t="s">
        <v>357</v>
      </c>
      <c r="C2379" s="184" t="s">
        <v>358</v>
      </c>
      <c r="D2379" s="89" t="s">
        <v>19</v>
      </c>
      <c r="E2379" s="107" t="s">
        <v>9024</v>
      </c>
      <c r="F2379" s="107" t="s">
        <v>2519</v>
      </c>
      <c r="G2379" s="107">
        <v>2007</v>
      </c>
      <c r="H2379" s="182"/>
      <c r="I2379" s="182"/>
      <c r="J2379" s="107" t="s">
        <v>42</v>
      </c>
      <c r="K2379" s="182" t="s">
        <v>1510</v>
      </c>
      <c r="L2379" s="187" t="s">
        <v>9026</v>
      </c>
      <c r="M2379" s="187" t="s">
        <v>9026</v>
      </c>
      <c r="N2379" s="182" t="s">
        <v>26</v>
      </c>
      <c r="O2379" s="182" t="s">
        <v>1510</v>
      </c>
      <c r="P2379" s="108"/>
      <c r="Q2379" s="108"/>
      <c r="R2379" s="108"/>
      <c r="S2379" s="107" t="s">
        <v>2710</v>
      </c>
    </row>
    <row r="2380" spans="1:19">
      <c r="A2380" s="103">
        <v>2379</v>
      </c>
      <c r="B2380" s="107" t="s">
        <v>357</v>
      </c>
      <c r="C2380" s="184" t="s">
        <v>358</v>
      </c>
      <c r="D2380" s="89" t="s">
        <v>19</v>
      </c>
      <c r="E2380" s="107" t="s">
        <v>2694</v>
      </c>
      <c r="F2380" s="107" t="s">
        <v>2519</v>
      </c>
      <c r="G2380" s="107">
        <v>2007</v>
      </c>
      <c r="H2380" s="182"/>
      <c r="I2380" s="182"/>
      <c r="J2380" s="107" t="s">
        <v>42</v>
      </c>
      <c r="K2380" s="182" t="s">
        <v>1510</v>
      </c>
      <c r="L2380" s="187" t="s">
        <v>9027</v>
      </c>
      <c r="M2380" s="187" t="s">
        <v>9027</v>
      </c>
      <c r="N2380" s="182" t="s">
        <v>26</v>
      </c>
      <c r="O2380" s="182" t="s">
        <v>1510</v>
      </c>
      <c r="P2380" s="108"/>
      <c r="Q2380" s="108"/>
      <c r="R2380" s="108"/>
      <c r="S2380" s="107" t="s">
        <v>2710</v>
      </c>
    </row>
    <row r="2381" spans="1:19">
      <c r="A2381" s="103">
        <v>2380</v>
      </c>
      <c r="B2381" s="107" t="s">
        <v>357</v>
      </c>
      <c r="C2381" s="184" t="s">
        <v>358</v>
      </c>
      <c r="D2381" s="89" t="s">
        <v>19</v>
      </c>
      <c r="E2381" s="107" t="s">
        <v>9028</v>
      </c>
      <c r="F2381" s="107" t="s">
        <v>2519</v>
      </c>
      <c r="G2381" s="107">
        <v>2006</v>
      </c>
      <c r="H2381" s="182"/>
      <c r="I2381" s="182"/>
      <c r="J2381" s="107" t="s">
        <v>42</v>
      </c>
      <c r="K2381" s="182" t="s">
        <v>1510</v>
      </c>
      <c r="L2381" s="187" t="s">
        <v>9029</v>
      </c>
      <c r="M2381" s="187" t="s">
        <v>9029</v>
      </c>
      <c r="N2381" s="182" t="s">
        <v>26</v>
      </c>
      <c r="O2381" s="182" t="s">
        <v>1510</v>
      </c>
      <c r="P2381" s="108"/>
      <c r="Q2381" s="108"/>
      <c r="R2381" s="108"/>
      <c r="S2381" s="107" t="s">
        <v>2710</v>
      </c>
    </row>
    <row r="2382" spans="1:19">
      <c r="A2382" s="103">
        <v>2381</v>
      </c>
      <c r="B2382" s="107" t="s">
        <v>357</v>
      </c>
      <c r="C2382" s="184" t="s">
        <v>358</v>
      </c>
      <c r="D2382" s="89" t="s">
        <v>19</v>
      </c>
      <c r="E2382" s="107" t="s">
        <v>9028</v>
      </c>
      <c r="F2382" s="107" t="s">
        <v>2519</v>
      </c>
      <c r="G2382" s="107">
        <v>2007</v>
      </c>
      <c r="H2382" s="182"/>
      <c r="I2382" s="182"/>
      <c r="J2382" s="107" t="s">
        <v>42</v>
      </c>
      <c r="K2382" s="182" t="s">
        <v>1510</v>
      </c>
      <c r="L2382" s="187" t="s">
        <v>9030</v>
      </c>
      <c r="M2382" s="187" t="s">
        <v>9030</v>
      </c>
      <c r="N2382" s="182" t="s">
        <v>26</v>
      </c>
      <c r="O2382" s="182" t="s">
        <v>1510</v>
      </c>
      <c r="P2382" s="108"/>
      <c r="Q2382" s="108"/>
      <c r="R2382" s="108"/>
      <c r="S2382" s="107" t="s">
        <v>2710</v>
      </c>
    </row>
    <row r="2383" spans="1:19">
      <c r="A2383" s="103">
        <v>2382</v>
      </c>
      <c r="B2383" s="107" t="s">
        <v>357</v>
      </c>
      <c r="C2383" s="184" t="s">
        <v>358</v>
      </c>
      <c r="D2383" s="89" t="s">
        <v>19</v>
      </c>
      <c r="E2383" s="107" t="s">
        <v>9028</v>
      </c>
      <c r="F2383" s="107" t="s">
        <v>2519</v>
      </c>
      <c r="G2383" s="107">
        <v>2005</v>
      </c>
      <c r="H2383" s="182"/>
      <c r="I2383" s="182"/>
      <c r="J2383" s="107" t="s">
        <v>42</v>
      </c>
      <c r="K2383" s="182" t="s">
        <v>1510</v>
      </c>
      <c r="L2383" s="187" t="s">
        <v>9031</v>
      </c>
      <c r="M2383" s="187" t="s">
        <v>9031</v>
      </c>
      <c r="N2383" s="182" t="s">
        <v>26</v>
      </c>
      <c r="O2383" s="182" t="s">
        <v>1510</v>
      </c>
      <c r="P2383" s="108"/>
      <c r="Q2383" s="108"/>
      <c r="R2383" s="108"/>
      <c r="S2383" s="107" t="s">
        <v>2710</v>
      </c>
    </row>
    <row r="2384" spans="1:19">
      <c r="A2384" s="103">
        <v>2383</v>
      </c>
      <c r="B2384" s="107" t="s">
        <v>357</v>
      </c>
      <c r="C2384" s="184" t="s">
        <v>358</v>
      </c>
      <c r="D2384" s="89" t="s">
        <v>19</v>
      </c>
      <c r="E2384" s="107" t="s">
        <v>9032</v>
      </c>
      <c r="F2384" s="107" t="s">
        <v>2519</v>
      </c>
      <c r="G2384" s="107">
        <v>2007</v>
      </c>
      <c r="H2384" s="182"/>
      <c r="I2384" s="182"/>
      <c r="J2384" s="107" t="s">
        <v>42</v>
      </c>
      <c r="K2384" s="182" t="s">
        <v>1510</v>
      </c>
      <c r="L2384" s="187" t="s">
        <v>9033</v>
      </c>
      <c r="M2384" s="187" t="s">
        <v>9033</v>
      </c>
      <c r="N2384" s="182" t="s">
        <v>26</v>
      </c>
      <c r="O2384" s="182" t="s">
        <v>1510</v>
      </c>
      <c r="P2384" s="108"/>
      <c r="Q2384" s="108"/>
      <c r="R2384" s="108"/>
      <c r="S2384" s="107" t="s">
        <v>2710</v>
      </c>
    </row>
    <row r="2385" spans="1:19">
      <c r="A2385" s="103">
        <v>2384</v>
      </c>
      <c r="B2385" s="107" t="s">
        <v>357</v>
      </c>
      <c r="C2385" s="184" t="s">
        <v>358</v>
      </c>
      <c r="D2385" s="89" t="s">
        <v>19</v>
      </c>
      <c r="E2385" s="107" t="s">
        <v>9034</v>
      </c>
      <c r="F2385" s="107" t="s">
        <v>2519</v>
      </c>
      <c r="G2385" s="107">
        <v>2005</v>
      </c>
      <c r="H2385" s="182"/>
      <c r="I2385" s="182"/>
      <c r="J2385" s="107" t="s">
        <v>42</v>
      </c>
      <c r="K2385" s="182" t="s">
        <v>1510</v>
      </c>
      <c r="L2385" s="187" t="s">
        <v>9035</v>
      </c>
      <c r="M2385" s="187" t="s">
        <v>9035</v>
      </c>
      <c r="N2385" s="182" t="s">
        <v>26</v>
      </c>
      <c r="O2385" s="182" t="s">
        <v>1510</v>
      </c>
      <c r="P2385" s="108"/>
      <c r="Q2385" s="108"/>
      <c r="R2385" s="108"/>
      <c r="S2385" s="107" t="s">
        <v>2710</v>
      </c>
    </row>
    <row r="2386" spans="1:19">
      <c r="A2386" s="103">
        <v>2385</v>
      </c>
      <c r="B2386" s="107" t="s">
        <v>357</v>
      </c>
      <c r="C2386" s="184" t="s">
        <v>358</v>
      </c>
      <c r="D2386" s="89" t="s">
        <v>19</v>
      </c>
      <c r="E2386" s="107" t="s">
        <v>9034</v>
      </c>
      <c r="F2386" s="107" t="s">
        <v>2519</v>
      </c>
      <c r="G2386" s="107">
        <v>2005</v>
      </c>
      <c r="H2386" s="182"/>
      <c r="I2386" s="182"/>
      <c r="J2386" s="107" t="s">
        <v>42</v>
      </c>
      <c r="K2386" s="182" t="s">
        <v>1510</v>
      </c>
      <c r="L2386" s="187" t="s">
        <v>9036</v>
      </c>
      <c r="M2386" s="187" t="s">
        <v>9036</v>
      </c>
      <c r="N2386" s="182" t="s">
        <v>26</v>
      </c>
      <c r="O2386" s="182" t="s">
        <v>1510</v>
      </c>
      <c r="P2386" s="108"/>
      <c r="Q2386" s="108"/>
      <c r="R2386" s="108"/>
      <c r="S2386" s="107" t="s">
        <v>2710</v>
      </c>
    </row>
    <row r="2387" spans="1:19">
      <c r="A2387" s="103">
        <v>2386</v>
      </c>
      <c r="B2387" s="107" t="s">
        <v>357</v>
      </c>
      <c r="C2387" s="184" t="s">
        <v>358</v>
      </c>
      <c r="D2387" s="89" t="s">
        <v>19</v>
      </c>
      <c r="E2387" s="107" t="s">
        <v>9034</v>
      </c>
      <c r="F2387" s="107" t="s">
        <v>2519</v>
      </c>
      <c r="G2387" s="107">
        <v>2005</v>
      </c>
      <c r="H2387" s="182"/>
      <c r="I2387" s="182"/>
      <c r="J2387" s="107" t="s">
        <v>42</v>
      </c>
      <c r="K2387" s="182" t="s">
        <v>1510</v>
      </c>
      <c r="L2387" s="187" t="s">
        <v>9037</v>
      </c>
      <c r="M2387" s="187" t="s">
        <v>9037</v>
      </c>
      <c r="N2387" s="182" t="s">
        <v>26</v>
      </c>
      <c r="O2387" s="182" t="s">
        <v>1510</v>
      </c>
      <c r="P2387" s="108"/>
      <c r="Q2387" s="108"/>
      <c r="R2387" s="108"/>
      <c r="S2387" s="107" t="s">
        <v>2710</v>
      </c>
    </row>
    <row r="2388" spans="1:19">
      <c r="A2388" s="103">
        <v>2387</v>
      </c>
      <c r="B2388" s="107" t="s">
        <v>357</v>
      </c>
      <c r="C2388" s="184" t="s">
        <v>358</v>
      </c>
      <c r="D2388" s="89" t="s">
        <v>19</v>
      </c>
      <c r="E2388" s="107" t="s">
        <v>9034</v>
      </c>
      <c r="F2388" s="107" t="s">
        <v>2519</v>
      </c>
      <c r="G2388" s="107">
        <v>2005</v>
      </c>
      <c r="H2388" s="182"/>
      <c r="I2388" s="182"/>
      <c r="J2388" s="107" t="s">
        <v>42</v>
      </c>
      <c r="K2388" s="182" t="s">
        <v>1510</v>
      </c>
      <c r="L2388" s="187" t="s">
        <v>9038</v>
      </c>
      <c r="M2388" s="187" t="s">
        <v>9038</v>
      </c>
      <c r="N2388" s="182" t="s">
        <v>26</v>
      </c>
      <c r="O2388" s="182" t="s">
        <v>1510</v>
      </c>
      <c r="P2388" s="108"/>
      <c r="Q2388" s="108"/>
      <c r="R2388" s="108"/>
      <c r="S2388" s="107" t="s">
        <v>2710</v>
      </c>
    </row>
    <row r="2389" spans="1:19">
      <c r="A2389" s="103">
        <v>2388</v>
      </c>
      <c r="B2389" s="107" t="s">
        <v>357</v>
      </c>
      <c r="C2389" s="184" t="s">
        <v>358</v>
      </c>
      <c r="D2389" s="89" t="s">
        <v>19</v>
      </c>
      <c r="E2389" s="107" t="s">
        <v>2695</v>
      </c>
      <c r="F2389" s="107" t="s">
        <v>2519</v>
      </c>
      <c r="G2389" s="107">
        <v>2007</v>
      </c>
      <c r="H2389" s="182"/>
      <c r="I2389" s="182"/>
      <c r="J2389" s="107" t="s">
        <v>42</v>
      </c>
      <c r="K2389" s="182" t="s">
        <v>1510</v>
      </c>
      <c r="L2389" s="187" t="s">
        <v>9039</v>
      </c>
      <c r="M2389" s="187" t="s">
        <v>9039</v>
      </c>
      <c r="N2389" s="182" t="s">
        <v>26</v>
      </c>
      <c r="O2389" s="182" t="s">
        <v>1510</v>
      </c>
      <c r="P2389" s="108"/>
      <c r="Q2389" s="108"/>
      <c r="R2389" s="108"/>
      <c r="S2389" s="107" t="s">
        <v>2710</v>
      </c>
    </row>
    <row r="2390" spans="1:19">
      <c r="A2390" s="103">
        <v>2389</v>
      </c>
      <c r="B2390" s="107" t="s">
        <v>357</v>
      </c>
      <c r="C2390" s="184" t="s">
        <v>358</v>
      </c>
      <c r="D2390" s="89" t="s">
        <v>19</v>
      </c>
      <c r="E2390" s="107" t="s">
        <v>2695</v>
      </c>
      <c r="F2390" s="107" t="s">
        <v>2519</v>
      </c>
      <c r="G2390" s="107">
        <v>2007</v>
      </c>
      <c r="H2390" s="182"/>
      <c r="I2390" s="182"/>
      <c r="J2390" s="107" t="s">
        <v>42</v>
      </c>
      <c r="K2390" s="182" t="s">
        <v>1510</v>
      </c>
      <c r="L2390" s="187" t="s">
        <v>9040</v>
      </c>
      <c r="M2390" s="187" t="s">
        <v>9040</v>
      </c>
      <c r="N2390" s="182" t="s">
        <v>26</v>
      </c>
      <c r="O2390" s="182" t="s">
        <v>1510</v>
      </c>
      <c r="P2390" s="108"/>
      <c r="Q2390" s="108"/>
      <c r="R2390" s="108"/>
      <c r="S2390" s="107" t="s">
        <v>2710</v>
      </c>
    </row>
    <row r="2391" spans="1:19">
      <c r="A2391" s="103">
        <v>2390</v>
      </c>
      <c r="B2391" s="107" t="s">
        <v>357</v>
      </c>
      <c r="C2391" s="184" t="s">
        <v>358</v>
      </c>
      <c r="D2391" s="89" t="s">
        <v>19</v>
      </c>
      <c r="E2391" s="107" t="s">
        <v>2695</v>
      </c>
      <c r="F2391" s="107" t="s">
        <v>2519</v>
      </c>
      <c r="G2391" s="107">
        <v>2007</v>
      </c>
      <c r="H2391" s="182"/>
      <c r="I2391" s="182"/>
      <c r="J2391" s="107" t="s">
        <v>42</v>
      </c>
      <c r="K2391" s="182" t="s">
        <v>1510</v>
      </c>
      <c r="L2391" s="187" t="s">
        <v>9041</v>
      </c>
      <c r="M2391" s="187" t="s">
        <v>9041</v>
      </c>
      <c r="N2391" s="182" t="s">
        <v>26</v>
      </c>
      <c r="O2391" s="182" t="s">
        <v>1510</v>
      </c>
      <c r="P2391" s="108"/>
      <c r="Q2391" s="108"/>
      <c r="R2391" s="108"/>
      <c r="S2391" s="107" t="s">
        <v>2710</v>
      </c>
    </row>
    <row r="2392" spans="1:19">
      <c r="A2392" s="103">
        <v>2391</v>
      </c>
      <c r="B2392" s="107" t="s">
        <v>357</v>
      </c>
      <c r="C2392" s="184" t="s">
        <v>358</v>
      </c>
      <c r="D2392" s="89" t="s">
        <v>19</v>
      </c>
      <c r="E2392" s="107" t="s">
        <v>2695</v>
      </c>
      <c r="F2392" s="107" t="s">
        <v>2519</v>
      </c>
      <c r="G2392" s="107">
        <v>2007</v>
      </c>
      <c r="H2392" s="182"/>
      <c r="I2392" s="182"/>
      <c r="J2392" s="107" t="s">
        <v>42</v>
      </c>
      <c r="K2392" s="182" t="s">
        <v>1510</v>
      </c>
      <c r="L2392" s="187" t="s">
        <v>9042</v>
      </c>
      <c r="M2392" s="187" t="s">
        <v>9042</v>
      </c>
      <c r="N2392" s="182" t="s">
        <v>26</v>
      </c>
      <c r="O2392" s="182" t="s">
        <v>1510</v>
      </c>
      <c r="P2392" s="108"/>
      <c r="Q2392" s="108"/>
      <c r="R2392" s="108"/>
      <c r="S2392" s="107" t="s">
        <v>2710</v>
      </c>
    </row>
    <row r="2393" spans="1:19">
      <c r="A2393" s="103">
        <v>2392</v>
      </c>
      <c r="B2393" s="107" t="s">
        <v>357</v>
      </c>
      <c r="C2393" s="184" t="s">
        <v>358</v>
      </c>
      <c r="D2393" s="89" t="s">
        <v>19</v>
      </c>
      <c r="E2393" s="107" t="s">
        <v>2695</v>
      </c>
      <c r="F2393" s="107" t="s">
        <v>2519</v>
      </c>
      <c r="G2393" s="107">
        <v>2007</v>
      </c>
      <c r="H2393" s="182"/>
      <c r="I2393" s="182"/>
      <c r="J2393" s="107" t="s">
        <v>42</v>
      </c>
      <c r="K2393" s="182" t="s">
        <v>1510</v>
      </c>
      <c r="L2393" s="187" t="s">
        <v>9043</v>
      </c>
      <c r="M2393" s="187" t="s">
        <v>9043</v>
      </c>
      <c r="N2393" s="182" t="s">
        <v>26</v>
      </c>
      <c r="O2393" s="182" t="s">
        <v>1510</v>
      </c>
      <c r="P2393" s="108"/>
      <c r="Q2393" s="108"/>
      <c r="R2393" s="108"/>
      <c r="S2393" s="107" t="s">
        <v>2710</v>
      </c>
    </row>
    <row r="2394" spans="1:19">
      <c r="A2394" s="103">
        <v>2393</v>
      </c>
      <c r="B2394" s="107" t="s">
        <v>357</v>
      </c>
      <c r="C2394" s="184" t="s">
        <v>358</v>
      </c>
      <c r="D2394" s="89" t="s">
        <v>19</v>
      </c>
      <c r="E2394" s="107" t="s">
        <v>2695</v>
      </c>
      <c r="F2394" s="107" t="s">
        <v>2519</v>
      </c>
      <c r="G2394" s="107">
        <v>2007</v>
      </c>
      <c r="H2394" s="182"/>
      <c r="I2394" s="182"/>
      <c r="J2394" s="107" t="s">
        <v>42</v>
      </c>
      <c r="K2394" s="182" t="s">
        <v>1510</v>
      </c>
      <c r="L2394" s="187" t="s">
        <v>9044</v>
      </c>
      <c r="M2394" s="187" t="s">
        <v>9044</v>
      </c>
      <c r="N2394" s="182" t="s">
        <v>26</v>
      </c>
      <c r="O2394" s="182" t="s">
        <v>1510</v>
      </c>
      <c r="P2394" s="108"/>
      <c r="Q2394" s="108"/>
      <c r="R2394" s="108"/>
      <c r="S2394" s="107" t="s">
        <v>2710</v>
      </c>
    </row>
    <row r="2395" spans="1:19">
      <c r="A2395" s="103">
        <v>2394</v>
      </c>
      <c r="B2395" s="107" t="s">
        <v>357</v>
      </c>
      <c r="C2395" s="184" t="s">
        <v>358</v>
      </c>
      <c r="D2395" s="89" t="s">
        <v>19</v>
      </c>
      <c r="E2395" s="107" t="s">
        <v>2695</v>
      </c>
      <c r="F2395" s="107" t="s">
        <v>2519</v>
      </c>
      <c r="G2395" s="107">
        <v>2007</v>
      </c>
      <c r="H2395" s="182"/>
      <c r="I2395" s="182"/>
      <c r="J2395" s="107" t="s">
        <v>42</v>
      </c>
      <c r="K2395" s="182" t="s">
        <v>1510</v>
      </c>
      <c r="L2395" s="187" t="s">
        <v>9045</v>
      </c>
      <c r="M2395" s="187" t="s">
        <v>9045</v>
      </c>
      <c r="N2395" s="182" t="s">
        <v>26</v>
      </c>
      <c r="O2395" s="182" t="s">
        <v>1510</v>
      </c>
      <c r="P2395" s="108"/>
      <c r="Q2395" s="108"/>
      <c r="R2395" s="108"/>
      <c r="S2395" s="107" t="s">
        <v>2710</v>
      </c>
    </row>
    <row r="2396" spans="1:19">
      <c r="A2396" s="103">
        <v>2395</v>
      </c>
      <c r="B2396" s="107" t="s">
        <v>357</v>
      </c>
      <c r="C2396" s="184" t="s">
        <v>358</v>
      </c>
      <c r="D2396" s="89" t="s">
        <v>19</v>
      </c>
      <c r="E2396" s="107" t="s">
        <v>2695</v>
      </c>
      <c r="F2396" s="107" t="s">
        <v>2519</v>
      </c>
      <c r="G2396" s="107">
        <v>2007</v>
      </c>
      <c r="H2396" s="182"/>
      <c r="I2396" s="182"/>
      <c r="J2396" s="107" t="s">
        <v>42</v>
      </c>
      <c r="K2396" s="182" t="s">
        <v>1510</v>
      </c>
      <c r="L2396" s="187" t="s">
        <v>9046</v>
      </c>
      <c r="M2396" s="187" t="s">
        <v>9046</v>
      </c>
      <c r="N2396" s="182" t="s">
        <v>26</v>
      </c>
      <c r="O2396" s="182" t="s">
        <v>1510</v>
      </c>
      <c r="P2396" s="108"/>
      <c r="Q2396" s="108"/>
      <c r="R2396" s="108"/>
      <c r="S2396" s="107" t="s">
        <v>2710</v>
      </c>
    </row>
    <row r="2397" spans="1:19">
      <c r="A2397" s="103">
        <v>2396</v>
      </c>
      <c r="B2397" s="107" t="s">
        <v>357</v>
      </c>
      <c r="C2397" s="184" t="s">
        <v>358</v>
      </c>
      <c r="D2397" s="89" t="s">
        <v>19</v>
      </c>
      <c r="E2397" s="107" t="s">
        <v>2695</v>
      </c>
      <c r="F2397" s="107" t="s">
        <v>2519</v>
      </c>
      <c r="G2397" s="107">
        <v>2007</v>
      </c>
      <c r="H2397" s="182"/>
      <c r="I2397" s="182"/>
      <c r="J2397" s="107" t="s">
        <v>42</v>
      </c>
      <c r="K2397" s="182" t="s">
        <v>1510</v>
      </c>
      <c r="L2397" s="187" t="s">
        <v>9047</v>
      </c>
      <c r="M2397" s="187" t="s">
        <v>9047</v>
      </c>
      <c r="N2397" s="182" t="s">
        <v>26</v>
      </c>
      <c r="O2397" s="182" t="s">
        <v>1510</v>
      </c>
      <c r="P2397" s="108"/>
      <c r="Q2397" s="108"/>
      <c r="R2397" s="108"/>
      <c r="S2397" s="107" t="s">
        <v>2710</v>
      </c>
    </row>
    <row r="2398" spans="1:19">
      <c r="A2398" s="103">
        <v>2397</v>
      </c>
      <c r="B2398" s="107" t="s">
        <v>357</v>
      </c>
      <c r="C2398" s="184" t="s">
        <v>358</v>
      </c>
      <c r="D2398" s="89" t="s">
        <v>19</v>
      </c>
      <c r="E2398" s="107" t="s">
        <v>2695</v>
      </c>
      <c r="F2398" s="107" t="s">
        <v>2519</v>
      </c>
      <c r="G2398" s="107">
        <v>2007</v>
      </c>
      <c r="H2398" s="182"/>
      <c r="I2398" s="182"/>
      <c r="J2398" s="107" t="s">
        <v>42</v>
      </c>
      <c r="K2398" s="182" t="s">
        <v>1510</v>
      </c>
      <c r="L2398" s="187" t="s">
        <v>9048</v>
      </c>
      <c r="M2398" s="187" t="s">
        <v>9048</v>
      </c>
      <c r="N2398" s="182" t="s">
        <v>26</v>
      </c>
      <c r="O2398" s="182" t="s">
        <v>1510</v>
      </c>
      <c r="P2398" s="108"/>
      <c r="Q2398" s="108"/>
      <c r="R2398" s="108"/>
      <c r="S2398" s="107" t="s">
        <v>2710</v>
      </c>
    </row>
    <row r="2399" spans="1:19">
      <c r="A2399" s="103">
        <v>2398</v>
      </c>
      <c r="B2399" s="107" t="s">
        <v>357</v>
      </c>
      <c r="C2399" s="184" t="s">
        <v>358</v>
      </c>
      <c r="D2399" s="89" t="s">
        <v>19</v>
      </c>
      <c r="E2399" s="107" t="s">
        <v>2695</v>
      </c>
      <c r="F2399" s="107" t="s">
        <v>2519</v>
      </c>
      <c r="G2399" s="107">
        <v>2007</v>
      </c>
      <c r="H2399" s="182"/>
      <c r="I2399" s="182"/>
      <c r="J2399" s="107" t="s">
        <v>42</v>
      </c>
      <c r="K2399" s="182" t="s">
        <v>1510</v>
      </c>
      <c r="L2399" s="187" t="s">
        <v>9049</v>
      </c>
      <c r="M2399" s="187" t="s">
        <v>9049</v>
      </c>
      <c r="N2399" s="182" t="s">
        <v>26</v>
      </c>
      <c r="O2399" s="182" t="s">
        <v>1510</v>
      </c>
      <c r="P2399" s="108"/>
      <c r="Q2399" s="108"/>
      <c r="R2399" s="108"/>
      <c r="S2399" s="107" t="s">
        <v>2710</v>
      </c>
    </row>
    <row r="2400" spans="1:19">
      <c r="A2400" s="103">
        <v>2399</v>
      </c>
      <c r="B2400" s="107" t="s">
        <v>357</v>
      </c>
      <c r="C2400" s="184" t="s">
        <v>358</v>
      </c>
      <c r="D2400" s="89" t="s">
        <v>19</v>
      </c>
      <c r="E2400" s="107" t="s">
        <v>2695</v>
      </c>
      <c r="F2400" s="107" t="s">
        <v>2519</v>
      </c>
      <c r="G2400" s="107">
        <v>2007</v>
      </c>
      <c r="H2400" s="182"/>
      <c r="I2400" s="182"/>
      <c r="J2400" s="107" t="s">
        <v>42</v>
      </c>
      <c r="K2400" s="182" t="s">
        <v>1510</v>
      </c>
      <c r="L2400" s="187" t="s">
        <v>9050</v>
      </c>
      <c r="M2400" s="187" t="s">
        <v>9050</v>
      </c>
      <c r="N2400" s="182" t="s">
        <v>26</v>
      </c>
      <c r="O2400" s="182" t="s">
        <v>1510</v>
      </c>
      <c r="P2400" s="108"/>
      <c r="Q2400" s="108"/>
      <c r="R2400" s="108"/>
      <c r="S2400" s="107" t="s">
        <v>2710</v>
      </c>
    </row>
    <row r="2401" spans="1:19">
      <c r="A2401" s="103">
        <v>2400</v>
      </c>
      <c r="B2401" s="107" t="s">
        <v>357</v>
      </c>
      <c r="C2401" s="184" t="s">
        <v>358</v>
      </c>
      <c r="D2401" s="89" t="s">
        <v>19</v>
      </c>
      <c r="E2401" s="107" t="s">
        <v>2695</v>
      </c>
      <c r="F2401" s="107" t="s">
        <v>2519</v>
      </c>
      <c r="G2401" s="107">
        <v>2007</v>
      </c>
      <c r="H2401" s="182"/>
      <c r="I2401" s="182"/>
      <c r="J2401" s="107" t="s">
        <v>42</v>
      </c>
      <c r="K2401" s="182" t="s">
        <v>1510</v>
      </c>
      <c r="L2401" s="187" t="s">
        <v>9051</v>
      </c>
      <c r="M2401" s="187" t="s">
        <v>9051</v>
      </c>
      <c r="N2401" s="182" t="s">
        <v>26</v>
      </c>
      <c r="O2401" s="182" t="s">
        <v>1510</v>
      </c>
      <c r="P2401" s="108"/>
      <c r="Q2401" s="108"/>
      <c r="R2401" s="108"/>
      <c r="S2401" s="107" t="s">
        <v>2710</v>
      </c>
    </row>
    <row r="2402" spans="1:19">
      <c r="A2402" s="103">
        <v>2401</v>
      </c>
      <c r="B2402" s="107" t="s">
        <v>357</v>
      </c>
      <c r="C2402" s="184" t="s">
        <v>358</v>
      </c>
      <c r="D2402" s="89" t="s">
        <v>19</v>
      </c>
      <c r="E2402" s="107" t="s">
        <v>2695</v>
      </c>
      <c r="F2402" s="107" t="s">
        <v>2519</v>
      </c>
      <c r="G2402" s="107">
        <v>2007</v>
      </c>
      <c r="H2402" s="182"/>
      <c r="I2402" s="182"/>
      <c r="J2402" s="107" t="s">
        <v>42</v>
      </c>
      <c r="K2402" s="182" t="s">
        <v>1510</v>
      </c>
      <c r="L2402" s="187" t="s">
        <v>9052</v>
      </c>
      <c r="M2402" s="187" t="s">
        <v>9052</v>
      </c>
      <c r="N2402" s="182" t="s">
        <v>26</v>
      </c>
      <c r="O2402" s="182" t="s">
        <v>1510</v>
      </c>
      <c r="P2402" s="108"/>
      <c r="Q2402" s="108"/>
      <c r="R2402" s="108"/>
      <c r="S2402" s="107" t="s">
        <v>2710</v>
      </c>
    </row>
    <row r="2403" spans="1:19">
      <c r="A2403" s="103">
        <v>2402</v>
      </c>
      <c r="B2403" s="107" t="s">
        <v>357</v>
      </c>
      <c r="C2403" s="184" t="s">
        <v>358</v>
      </c>
      <c r="D2403" s="89" t="s">
        <v>19</v>
      </c>
      <c r="E2403" s="107" t="s">
        <v>2695</v>
      </c>
      <c r="F2403" s="107" t="s">
        <v>2519</v>
      </c>
      <c r="G2403" s="107">
        <v>2007</v>
      </c>
      <c r="H2403" s="182"/>
      <c r="I2403" s="182"/>
      <c r="J2403" s="107" t="s">
        <v>42</v>
      </c>
      <c r="K2403" s="182" t="s">
        <v>1510</v>
      </c>
      <c r="L2403" s="187" t="s">
        <v>9053</v>
      </c>
      <c r="M2403" s="187" t="s">
        <v>9053</v>
      </c>
      <c r="N2403" s="182" t="s">
        <v>26</v>
      </c>
      <c r="O2403" s="182" t="s">
        <v>1510</v>
      </c>
      <c r="P2403" s="108"/>
      <c r="Q2403" s="108"/>
      <c r="R2403" s="108"/>
      <c r="S2403" s="107" t="s">
        <v>2710</v>
      </c>
    </row>
    <row r="2404" spans="1:19">
      <c r="A2404" s="103">
        <v>2403</v>
      </c>
      <c r="B2404" s="107" t="s">
        <v>357</v>
      </c>
      <c r="C2404" s="184" t="s">
        <v>358</v>
      </c>
      <c r="D2404" s="89" t="s">
        <v>19</v>
      </c>
      <c r="E2404" s="107" t="s">
        <v>2695</v>
      </c>
      <c r="F2404" s="107" t="s">
        <v>2519</v>
      </c>
      <c r="G2404" s="107">
        <v>2007</v>
      </c>
      <c r="H2404" s="182"/>
      <c r="I2404" s="182"/>
      <c r="J2404" s="107" t="s">
        <v>42</v>
      </c>
      <c r="K2404" s="182" t="s">
        <v>1510</v>
      </c>
      <c r="L2404" s="187" t="s">
        <v>9054</v>
      </c>
      <c r="M2404" s="187" t="s">
        <v>9054</v>
      </c>
      <c r="N2404" s="182" t="s">
        <v>26</v>
      </c>
      <c r="O2404" s="182" t="s">
        <v>1510</v>
      </c>
      <c r="P2404" s="108"/>
      <c r="Q2404" s="108"/>
      <c r="R2404" s="108"/>
      <c r="S2404" s="107" t="s">
        <v>2710</v>
      </c>
    </row>
    <row r="2405" spans="1:19">
      <c r="A2405" s="103">
        <v>2404</v>
      </c>
      <c r="B2405" s="107" t="s">
        <v>357</v>
      </c>
      <c r="C2405" s="184" t="s">
        <v>358</v>
      </c>
      <c r="D2405" s="89" t="s">
        <v>19</v>
      </c>
      <c r="E2405" s="107" t="s">
        <v>9055</v>
      </c>
      <c r="F2405" s="107" t="s">
        <v>2519</v>
      </c>
      <c r="G2405" s="107">
        <v>2005</v>
      </c>
      <c r="H2405" s="182"/>
      <c r="I2405" s="182"/>
      <c r="J2405" s="107" t="s">
        <v>42</v>
      </c>
      <c r="K2405" s="182" t="s">
        <v>1510</v>
      </c>
      <c r="L2405" s="187" t="s">
        <v>9056</v>
      </c>
      <c r="M2405" s="187" t="s">
        <v>9056</v>
      </c>
      <c r="N2405" s="182" t="s">
        <v>26</v>
      </c>
      <c r="O2405" s="182" t="s">
        <v>1510</v>
      </c>
      <c r="P2405" s="108"/>
      <c r="Q2405" s="108"/>
      <c r="R2405" s="108"/>
      <c r="S2405" s="107" t="s">
        <v>2710</v>
      </c>
    </row>
    <row r="2406" spans="1:19">
      <c r="A2406" s="103">
        <v>2405</v>
      </c>
      <c r="B2406" s="107" t="s">
        <v>357</v>
      </c>
      <c r="C2406" s="184" t="s">
        <v>358</v>
      </c>
      <c r="D2406" s="89" t="s">
        <v>19</v>
      </c>
      <c r="E2406" s="107" t="s">
        <v>9055</v>
      </c>
      <c r="F2406" s="107" t="s">
        <v>2519</v>
      </c>
      <c r="G2406" s="107">
        <v>2005</v>
      </c>
      <c r="H2406" s="182"/>
      <c r="I2406" s="182"/>
      <c r="J2406" s="107" t="s">
        <v>42</v>
      </c>
      <c r="K2406" s="182" t="s">
        <v>1510</v>
      </c>
      <c r="L2406" s="187" t="s">
        <v>9057</v>
      </c>
      <c r="M2406" s="187" t="s">
        <v>9057</v>
      </c>
      <c r="N2406" s="182" t="s">
        <v>26</v>
      </c>
      <c r="O2406" s="182" t="s">
        <v>1510</v>
      </c>
      <c r="P2406" s="108"/>
      <c r="Q2406" s="108"/>
      <c r="R2406" s="108"/>
      <c r="S2406" s="107" t="s">
        <v>2710</v>
      </c>
    </row>
    <row r="2407" spans="1:19">
      <c r="A2407" s="103">
        <v>2406</v>
      </c>
      <c r="B2407" s="107" t="s">
        <v>357</v>
      </c>
      <c r="C2407" s="184" t="s">
        <v>358</v>
      </c>
      <c r="D2407" s="89" t="s">
        <v>19</v>
      </c>
      <c r="E2407" s="107" t="s">
        <v>9055</v>
      </c>
      <c r="F2407" s="107" t="s">
        <v>2519</v>
      </c>
      <c r="G2407" s="107">
        <v>2005</v>
      </c>
      <c r="H2407" s="182"/>
      <c r="I2407" s="182"/>
      <c r="J2407" s="107" t="s">
        <v>42</v>
      </c>
      <c r="K2407" s="182" t="s">
        <v>1510</v>
      </c>
      <c r="L2407" s="187" t="s">
        <v>9058</v>
      </c>
      <c r="M2407" s="187" t="s">
        <v>9058</v>
      </c>
      <c r="N2407" s="182" t="s">
        <v>26</v>
      </c>
      <c r="O2407" s="182" t="s">
        <v>1510</v>
      </c>
      <c r="P2407" s="108"/>
      <c r="Q2407" s="108"/>
      <c r="R2407" s="108"/>
      <c r="S2407" s="107" t="s">
        <v>2710</v>
      </c>
    </row>
    <row r="2408" spans="1:19">
      <c r="A2408" s="103">
        <v>2407</v>
      </c>
      <c r="B2408" s="107" t="s">
        <v>357</v>
      </c>
      <c r="C2408" s="184" t="s">
        <v>358</v>
      </c>
      <c r="D2408" s="89" t="s">
        <v>19</v>
      </c>
      <c r="E2408" s="107" t="s">
        <v>9055</v>
      </c>
      <c r="F2408" s="107" t="s">
        <v>2519</v>
      </c>
      <c r="G2408" s="107">
        <v>2005</v>
      </c>
      <c r="H2408" s="182"/>
      <c r="I2408" s="182"/>
      <c r="J2408" s="107" t="s">
        <v>42</v>
      </c>
      <c r="K2408" s="182" t="s">
        <v>1510</v>
      </c>
      <c r="L2408" s="187" t="s">
        <v>9059</v>
      </c>
      <c r="M2408" s="187" t="s">
        <v>9059</v>
      </c>
      <c r="N2408" s="182" t="s">
        <v>26</v>
      </c>
      <c r="O2408" s="182" t="s">
        <v>1510</v>
      </c>
      <c r="P2408" s="108"/>
      <c r="Q2408" s="108"/>
      <c r="R2408" s="108"/>
      <c r="S2408" s="107" t="s">
        <v>2710</v>
      </c>
    </row>
    <row r="2409" spans="1:19">
      <c r="A2409" s="103">
        <v>2408</v>
      </c>
      <c r="B2409" s="107" t="s">
        <v>357</v>
      </c>
      <c r="C2409" s="184" t="s">
        <v>358</v>
      </c>
      <c r="D2409" s="89" t="s">
        <v>19</v>
      </c>
      <c r="E2409" s="107" t="s">
        <v>9055</v>
      </c>
      <c r="F2409" s="107" t="s">
        <v>2519</v>
      </c>
      <c r="G2409" s="107">
        <v>2005</v>
      </c>
      <c r="H2409" s="182"/>
      <c r="I2409" s="182"/>
      <c r="J2409" s="107" t="s">
        <v>42</v>
      </c>
      <c r="K2409" s="182" t="s">
        <v>1510</v>
      </c>
      <c r="L2409" s="187" t="s">
        <v>9060</v>
      </c>
      <c r="M2409" s="187" t="s">
        <v>9060</v>
      </c>
      <c r="N2409" s="182" t="s">
        <v>26</v>
      </c>
      <c r="O2409" s="182" t="s">
        <v>1510</v>
      </c>
      <c r="P2409" s="108"/>
      <c r="Q2409" s="108"/>
      <c r="R2409" s="108"/>
      <c r="S2409" s="107" t="s">
        <v>2710</v>
      </c>
    </row>
    <row r="2410" spans="1:19">
      <c r="A2410" s="103">
        <v>2409</v>
      </c>
      <c r="B2410" s="107" t="s">
        <v>357</v>
      </c>
      <c r="C2410" s="184" t="s">
        <v>358</v>
      </c>
      <c r="D2410" s="89" t="s">
        <v>19</v>
      </c>
      <c r="E2410" s="107" t="s">
        <v>9055</v>
      </c>
      <c r="F2410" s="107" t="s">
        <v>2519</v>
      </c>
      <c r="G2410" s="107">
        <v>2005</v>
      </c>
      <c r="H2410" s="182"/>
      <c r="I2410" s="182"/>
      <c r="J2410" s="107" t="s">
        <v>42</v>
      </c>
      <c r="K2410" s="182" t="s">
        <v>1510</v>
      </c>
      <c r="L2410" s="187" t="s">
        <v>9061</v>
      </c>
      <c r="M2410" s="187" t="s">
        <v>9061</v>
      </c>
      <c r="N2410" s="182" t="s">
        <v>26</v>
      </c>
      <c r="O2410" s="182" t="s">
        <v>1510</v>
      </c>
      <c r="P2410" s="108"/>
      <c r="Q2410" s="108"/>
      <c r="R2410" s="108"/>
      <c r="S2410" s="107" t="s">
        <v>2710</v>
      </c>
    </row>
    <row r="2411" spans="1:19">
      <c r="A2411" s="103">
        <v>2410</v>
      </c>
      <c r="B2411" s="107" t="s">
        <v>357</v>
      </c>
      <c r="C2411" s="184" t="s">
        <v>358</v>
      </c>
      <c r="D2411" s="89" t="s">
        <v>19</v>
      </c>
      <c r="E2411" s="107" t="s">
        <v>9055</v>
      </c>
      <c r="F2411" s="107" t="s">
        <v>2519</v>
      </c>
      <c r="G2411" s="107">
        <v>2005</v>
      </c>
      <c r="H2411" s="182"/>
      <c r="I2411" s="182"/>
      <c r="J2411" s="107" t="s">
        <v>42</v>
      </c>
      <c r="K2411" s="182" t="s">
        <v>1510</v>
      </c>
      <c r="L2411" s="187" t="s">
        <v>9062</v>
      </c>
      <c r="M2411" s="187" t="s">
        <v>9062</v>
      </c>
      <c r="N2411" s="182" t="s">
        <v>26</v>
      </c>
      <c r="O2411" s="182" t="s">
        <v>1510</v>
      </c>
      <c r="P2411" s="108"/>
      <c r="Q2411" s="108"/>
      <c r="R2411" s="108"/>
      <c r="S2411" s="107" t="s">
        <v>2710</v>
      </c>
    </row>
    <row r="2412" spans="1:19">
      <c r="A2412" s="103">
        <v>2411</v>
      </c>
      <c r="B2412" s="107" t="s">
        <v>357</v>
      </c>
      <c r="C2412" s="184" t="s">
        <v>358</v>
      </c>
      <c r="D2412" s="89" t="s">
        <v>19</v>
      </c>
      <c r="E2412" s="107" t="s">
        <v>9063</v>
      </c>
      <c r="F2412" s="107" t="s">
        <v>2519</v>
      </c>
      <c r="G2412" s="107">
        <v>2006</v>
      </c>
      <c r="H2412" s="182"/>
      <c r="I2412" s="182"/>
      <c r="J2412" s="107" t="s">
        <v>42</v>
      </c>
      <c r="K2412" s="182" t="s">
        <v>1510</v>
      </c>
      <c r="L2412" s="187" t="s">
        <v>9064</v>
      </c>
      <c r="M2412" s="187" t="s">
        <v>9064</v>
      </c>
      <c r="N2412" s="182" t="s">
        <v>26</v>
      </c>
      <c r="O2412" s="182" t="s">
        <v>1510</v>
      </c>
      <c r="P2412" s="108"/>
      <c r="Q2412" s="108"/>
      <c r="R2412" s="108"/>
      <c r="S2412" s="107" t="s">
        <v>2710</v>
      </c>
    </row>
    <row r="2413" spans="1:19">
      <c r="A2413" s="103">
        <v>2412</v>
      </c>
      <c r="B2413" s="107" t="s">
        <v>357</v>
      </c>
      <c r="C2413" s="184" t="s">
        <v>358</v>
      </c>
      <c r="D2413" s="89" t="s">
        <v>19</v>
      </c>
      <c r="E2413" s="107" t="s">
        <v>9063</v>
      </c>
      <c r="F2413" s="107" t="s">
        <v>2519</v>
      </c>
      <c r="G2413" s="107">
        <v>2006</v>
      </c>
      <c r="H2413" s="182"/>
      <c r="I2413" s="182"/>
      <c r="J2413" s="107" t="s">
        <v>42</v>
      </c>
      <c r="K2413" s="182" t="s">
        <v>1510</v>
      </c>
      <c r="L2413" s="187" t="s">
        <v>9065</v>
      </c>
      <c r="M2413" s="187" t="s">
        <v>9065</v>
      </c>
      <c r="N2413" s="182" t="s">
        <v>26</v>
      </c>
      <c r="O2413" s="182" t="s">
        <v>1510</v>
      </c>
      <c r="P2413" s="108"/>
      <c r="Q2413" s="108"/>
      <c r="R2413" s="108"/>
      <c r="S2413" s="107" t="s">
        <v>2710</v>
      </c>
    </row>
    <row r="2414" spans="1:19">
      <c r="A2414" s="103">
        <v>2413</v>
      </c>
      <c r="B2414" s="107" t="s">
        <v>357</v>
      </c>
      <c r="C2414" s="184" t="s">
        <v>358</v>
      </c>
      <c r="D2414" s="89" t="s">
        <v>19</v>
      </c>
      <c r="E2414" s="107" t="s">
        <v>2697</v>
      </c>
      <c r="F2414" s="107" t="s">
        <v>2519</v>
      </c>
      <c r="G2414" s="107">
        <v>2006</v>
      </c>
      <c r="H2414" s="182"/>
      <c r="I2414" s="182"/>
      <c r="J2414" s="107" t="s">
        <v>42</v>
      </c>
      <c r="K2414" s="182" t="s">
        <v>1510</v>
      </c>
      <c r="L2414" s="187" t="s">
        <v>9066</v>
      </c>
      <c r="M2414" s="187" t="s">
        <v>9066</v>
      </c>
      <c r="N2414" s="182" t="s">
        <v>26</v>
      </c>
      <c r="O2414" s="182" t="s">
        <v>1510</v>
      </c>
      <c r="P2414" s="108"/>
      <c r="Q2414" s="108"/>
      <c r="R2414" s="108"/>
      <c r="S2414" s="107" t="s">
        <v>2710</v>
      </c>
    </row>
    <row r="2415" spans="1:19">
      <c r="A2415" s="103">
        <v>2414</v>
      </c>
      <c r="B2415" s="107" t="s">
        <v>357</v>
      </c>
      <c r="C2415" s="184" t="s">
        <v>358</v>
      </c>
      <c r="D2415" s="89" t="s">
        <v>19</v>
      </c>
      <c r="E2415" s="107" t="s">
        <v>2697</v>
      </c>
      <c r="F2415" s="107" t="s">
        <v>2519</v>
      </c>
      <c r="G2415" s="107">
        <v>2007</v>
      </c>
      <c r="H2415" s="182"/>
      <c r="I2415" s="182"/>
      <c r="J2415" s="107" t="s">
        <v>42</v>
      </c>
      <c r="K2415" s="182" t="s">
        <v>1510</v>
      </c>
      <c r="L2415" s="187" t="s">
        <v>9067</v>
      </c>
      <c r="M2415" s="187" t="s">
        <v>9067</v>
      </c>
      <c r="N2415" s="182" t="s">
        <v>26</v>
      </c>
      <c r="O2415" s="182" t="s">
        <v>1510</v>
      </c>
      <c r="P2415" s="108"/>
      <c r="Q2415" s="108"/>
      <c r="R2415" s="108"/>
      <c r="S2415" s="107" t="s">
        <v>2710</v>
      </c>
    </row>
    <row r="2416" spans="1:19">
      <c r="A2416" s="103">
        <v>2415</v>
      </c>
      <c r="B2416" s="107" t="s">
        <v>357</v>
      </c>
      <c r="C2416" s="184" t="s">
        <v>358</v>
      </c>
      <c r="D2416" s="89" t="s">
        <v>19</v>
      </c>
      <c r="E2416" s="107" t="s">
        <v>2697</v>
      </c>
      <c r="F2416" s="107" t="s">
        <v>2519</v>
      </c>
      <c r="G2416" s="107">
        <v>2005</v>
      </c>
      <c r="H2416" s="182"/>
      <c r="I2416" s="182"/>
      <c r="J2416" s="107" t="s">
        <v>42</v>
      </c>
      <c r="K2416" s="182" t="s">
        <v>1510</v>
      </c>
      <c r="L2416" s="187" t="s">
        <v>9068</v>
      </c>
      <c r="M2416" s="187" t="s">
        <v>9068</v>
      </c>
      <c r="N2416" s="182" t="s">
        <v>26</v>
      </c>
      <c r="O2416" s="182" t="s">
        <v>1510</v>
      </c>
      <c r="P2416" s="108"/>
      <c r="Q2416" s="108"/>
      <c r="R2416" s="108"/>
      <c r="S2416" s="107" t="s">
        <v>2710</v>
      </c>
    </row>
    <row r="2417" spans="1:19">
      <c r="A2417" s="103">
        <v>2416</v>
      </c>
      <c r="B2417" s="107" t="s">
        <v>357</v>
      </c>
      <c r="C2417" s="184" t="s">
        <v>358</v>
      </c>
      <c r="D2417" s="89" t="s">
        <v>19</v>
      </c>
      <c r="E2417" s="107" t="s">
        <v>2697</v>
      </c>
      <c r="F2417" s="107" t="s">
        <v>2519</v>
      </c>
      <c r="G2417" s="107">
        <v>2005</v>
      </c>
      <c r="H2417" s="182"/>
      <c r="I2417" s="182"/>
      <c r="J2417" s="107" t="s">
        <v>42</v>
      </c>
      <c r="K2417" s="182" t="s">
        <v>1510</v>
      </c>
      <c r="L2417" s="187" t="s">
        <v>9069</v>
      </c>
      <c r="M2417" s="187" t="s">
        <v>9069</v>
      </c>
      <c r="N2417" s="182" t="s">
        <v>26</v>
      </c>
      <c r="O2417" s="182" t="s">
        <v>1510</v>
      </c>
      <c r="P2417" s="108"/>
      <c r="Q2417" s="108"/>
      <c r="R2417" s="108"/>
      <c r="S2417" s="107" t="s">
        <v>2710</v>
      </c>
    </row>
    <row r="2418" spans="1:19">
      <c r="A2418" s="103">
        <v>2417</v>
      </c>
      <c r="B2418" s="107" t="s">
        <v>357</v>
      </c>
      <c r="C2418" s="184" t="s">
        <v>358</v>
      </c>
      <c r="D2418" s="89" t="s">
        <v>19</v>
      </c>
      <c r="E2418" s="107" t="s">
        <v>2697</v>
      </c>
      <c r="F2418" s="107" t="s">
        <v>2519</v>
      </c>
      <c r="G2418" s="107">
        <v>2005</v>
      </c>
      <c r="H2418" s="182"/>
      <c r="I2418" s="182"/>
      <c r="J2418" s="107" t="s">
        <v>42</v>
      </c>
      <c r="K2418" s="182" t="s">
        <v>1510</v>
      </c>
      <c r="L2418" s="187" t="s">
        <v>9070</v>
      </c>
      <c r="M2418" s="187" t="s">
        <v>9070</v>
      </c>
      <c r="N2418" s="182" t="s">
        <v>26</v>
      </c>
      <c r="O2418" s="182" t="s">
        <v>1510</v>
      </c>
      <c r="P2418" s="108"/>
      <c r="Q2418" s="108"/>
      <c r="R2418" s="108"/>
      <c r="S2418" s="107" t="s">
        <v>2710</v>
      </c>
    </row>
    <row r="2419" spans="1:19">
      <c r="A2419" s="103">
        <v>2418</v>
      </c>
      <c r="B2419" s="107" t="s">
        <v>357</v>
      </c>
      <c r="C2419" s="184" t="s">
        <v>358</v>
      </c>
      <c r="D2419" s="89" t="s">
        <v>19</v>
      </c>
      <c r="E2419" s="107" t="s">
        <v>2697</v>
      </c>
      <c r="F2419" s="107" t="s">
        <v>2519</v>
      </c>
      <c r="G2419" s="107">
        <v>2005</v>
      </c>
      <c r="H2419" s="182"/>
      <c r="I2419" s="182"/>
      <c r="J2419" s="107" t="s">
        <v>42</v>
      </c>
      <c r="K2419" s="182" t="s">
        <v>1510</v>
      </c>
      <c r="L2419" s="187" t="s">
        <v>9071</v>
      </c>
      <c r="M2419" s="187" t="s">
        <v>9071</v>
      </c>
      <c r="N2419" s="182" t="s">
        <v>26</v>
      </c>
      <c r="O2419" s="182" t="s">
        <v>1510</v>
      </c>
      <c r="P2419" s="108"/>
      <c r="Q2419" s="108"/>
      <c r="R2419" s="108"/>
      <c r="S2419" s="107" t="s">
        <v>2710</v>
      </c>
    </row>
    <row r="2420" spans="1:19">
      <c r="A2420" s="103">
        <v>2419</v>
      </c>
      <c r="B2420" s="107" t="s">
        <v>357</v>
      </c>
      <c r="C2420" s="184" t="s">
        <v>358</v>
      </c>
      <c r="D2420" s="89" t="s">
        <v>19</v>
      </c>
      <c r="E2420" s="107" t="s">
        <v>9072</v>
      </c>
      <c r="F2420" s="107" t="s">
        <v>2519</v>
      </c>
      <c r="G2420" s="107">
        <v>2005</v>
      </c>
      <c r="H2420" s="182"/>
      <c r="I2420" s="182"/>
      <c r="J2420" s="107" t="s">
        <v>42</v>
      </c>
      <c r="K2420" s="182" t="s">
        <v>1510</v>
      </c>
      <c r="L2420" s="187" t="s">
        <v>9073</v>
      </c>
      <c r="M2420" s="187" t="s">
        <v>9073</v>
      </c>
      <c r="N2420" s="182" t="s">
        <v>26</v>
      </c>
      <c r="O2420" s="182" t="s">
        <v>1510</v>
      </c>
      <c r="P2420" s="108"/>
      <c r="Q2420" s="108"/>
      <c r="R2420" s="108"/>
      <c r="S2420" s="107" t="s">
        <v>2710</v>
      </c>
    </row>
    <row r="2421" spans="1:19">
      <c r="A2421" s="103">
        <v>2420</v>
      </c>
      <c r="B2421" s="107" t="s">
        <v>357</v>
      </c>
      <c r="C2421" s="184" t="s">
        <v>358</v>
      </c>
      <c r="D2421" s="89" t="s">
        <v>19</v>
      </c>
      <c r="E2421" s="107" t="s">
        <v>9072</v>
      </c>
      <c r="F2421" s="107" t="s">
        <v>2519</v>
      </c>
      <c r="G2421" s="107">
        <v>2005</v>
      </c>
      <c r="H2421" s="182"/>
      <c r="I2421" s="182"/>
      <c r="J2421" s="107" t="s">
        <v>42</v>
      </c>
      <c r="K2421" s="182" t="s">
        <v>1510</v>
      </c>
      <c r="L2421" s="187" t="s">
        <v>9074</v>
      </c>
      <c r="M2421" s="187" t="s">
        <v>9074</v>
      </c>
      <c r="N2421" s="182" t="s">
        <v>26</v>
      </c>
      <c r="O2421" s="182" t="s">
        <v>1510</v>
      </c>
      <c r="P2421" s="108"/>
      <c r="Q2421" s="108"/>
      <c r="R2421" s="108"/>
      <c r="S2421" s="107" t="s">
        <v>2710</v>
      </c>
    </row>
    <row r="2422" spans="1:19">
      <c r="A2422" s="103">
        <v>2421</v>
      </c>
      <c r="B2422" s="107" t="s">
        <v>357</v>
      </c>
      <c r="C2422" s="184" t="s">
        <v>358</v>
      </c>
      <c r="D2422" s="89" t="s">
        <v>19</v>
      </c>
      <c r="E2422" s="107" t="s">
        <v>6774</v>
      </c>
      <c r="F2422" s="107" t="s">
        <v>2519</v>
      </c>
      <c r="G2422" s="107">
        <v>2007</v>
      </c>
      <c r="H2422" s="182"/>
      <c r="I2422" s="182"/>
      <c r="J2422" s="107" t="s">
        <v>42</v>
      </c>
      <c r="K2422" s="182" t="s">
        <v>1510</v>
      </c>
      <c r="L2422" s="187" t="s">
        <v>9075</v>
      </c>
      <c r="M2422" s="187" t="s">
        <v>9075</v>
      </c>
      <c r="N2422" s="182" t="s">
        <v>26</v>
      </c>
      <c r="O2422" s="182" t="s">
        <v>1510</v>
      </c>
      <c r="P2422" s="108"/>
      <c r="Q2422" s="108"/>
      <c r="R2422" s="108"/>
      <c r="S2422" s="107" t="s">
        <v>2710</v>
      </c>
    </row>
    <row r="2423" spans="1:19">
      <c r="A2423" s="103">
        <v>2422</v>
      </c>
      <c r="B2423" s="107" t="s">
        <v>357</v>
      </c>
      <c r="C2423" s="184" t="s">
        <v>358</v>
      </c>
      <c r="D2423" s="89" t="s">
        <v>19</v>
      </c>
      <c r="E2423" s="107" t="s">
        <v>6774</v>
      </c>
      <c r="F2423" s="107" t="s">
        <v>2519</v>
      </c>
      <c r="G2423" s="107">
        <v>2007</v>
      </c>
      <c r="H2423" s="182"/>
      <c r="I2423" s="182"/>
      <c r="J2423" s="107" t="s">
        <v>42</v>
      </c>
      <c r="K2423" s="182" t="s">
        <v>1510</v>
      </c>
      <c r="L2423" s="187" t="s">
        <v>9076</v>
      </c>
      <c r="M2423" s="187" t="s">
        <v>9076</v>
      </c>
      <c r="N2423" s="182" t="s">
        <v>26</v>
      </c>
      <c r="O2423" s="182" t="s">
        <v>1510</v>
      </c>
      <c r="P2423" s="108"/>
      <c r="Q2423" s="108"/>
      <c r="R2423" s="108"/>
      <c r="S2423" s="107" t="s">
        <v>2710</v>
      </c>
    </row>
    <row r="2424" spans="1:19">
      <c r="A2424" s="103">
        <v>2423</v>
      </c>
      <c r="B2424" s="107" t="s">
        <v>357</v>
      </c>
      <c r="C2424" s="184" t="s">
        <v>358</v>
      </c>
      <c r="D2424" s="89" t="s">
        <v>19</v>
      </c>
      <c r="E2424" s="107" t="s">
        <v>6774</v>
      </c>
      <c r="F2424" s="107" t="s">
        <v>2519</v>
      </c>
      <c r="G2424" s="107">
        <v>2007</v>
      </c>
      <c r="H2424" s="182"/>
      <c r="I2424" s="182"/>
      <c r="J2424" s="107" t="s">
        <v>42</v>
      </c>
      <c r="K2424" s="182" t="s">
        <v>1510</v>
      </c>
      <c r="L2424" s="187" t="s">
        <v>9077</v>
      </c>
      <c r="M2424" s="187" t="s">
        <v>9077</v>
      </c>
      <c r="N2424" s="182" t="s">
        <v>26</v>
      </c>
      <c r="O2424" s="182" t="s">
        <v>1510</v>
      </c>
      <c r="P2424" s="108"/>
      <c r="Q2424" s="108"/>
      <c r="R2424" s="108"/>
      <c r="S2424" s="107" t="s">
        <v>2710</v>
      </c>
    </row>
    <row r="2425" spans="1:19">
      <c r="A2425" s="103">
        <v>2424</v>
      </c>
      <c r="B2425" s="107" t="s">
        <v>357</v>
      </c>
      <c r="C2425" s="184" t="s">
        <v>358</v>
      </c>
      <c r="D2425" s="89" t="s">
        <v>19</v>
      </c>
      <c r="E2425" s="107" t="s">
        <v>6774</v>
      </c>
      <c r="F2425" s="107" t="s">
        <v>2519</v>
      </c>
      <c r="G2425" s="107">
        <v>2007</v>
      </c>
      <c r="H2425" s="182"/>
      <c r="I2425" s="182"/>
      <c r="J2425" s="107" t="s">
        <v>42</v>
      </c>
      <c r="K2425" s="182" t="s">
        <v>1510</v>
      </c>
      <c r="L2425" s="187" t="s">
        <v>9078</v>
      </c>
      <c r="M2425" s="187" t="s">
        <v>9078</v>
      </c>
      <c r="N2425" s="182" t="s">
        <v>26</v>
      </c>
      <c r="O2425" s="182" t="s">
        <v>1510</v>
      </c>
      <c r="P2425" s="108"/>
      <c r="Q2425" s="108"/>
      <c r="R2425" s="108"/>
      <c r="S2425" s="107" t="s">
        <v>2710</v>
      </c>
    </row>
    <row r="2426" spans="1:19">
      <c r="A2426" s="103">
        <v>2425</v>
      </c>
      <c r="B2426" s="107" t="s">
        <v>357</v>
      </c>
      <c r="C2426" s="184" t="s">
        <v>358</v>
      </c>
      <c r="D2426" s="89" t="s">
        <v>19</v>
      </c>
      <c r="E2426" s="107" t="s">
        <v>6774</v>
      </c>
      <c r="F2426" s="107" t="s">
        <v>2519</v>
      </c>
      <c r="G2426" s="107">
        <v>2007</v>
      </c>
      <c r="H2426" s="182"/>
      <c r="I2426" s="182"/>
      <c r="J2426" s="107" t="s">
        <v>42</v>
      </c>
      <c r="K2426" s="182" t="s">
        <v>1510</v>
      </c>
      <c r="L2426" s="187" t="s">
        <v>9079</v>
      </c>
      <c r="M2426" s="187" t="s">
        <v>9079</v>
      </c>
      <c r="N2426" s="182" t="s">
        <v>26</v>
      </c>
      <c r="O2426" s="182" t="s">
        <v>1510</v>
      </c>
      <c r="P2426" s="108"/>
      <c r="Q2426" s="108"/>
      <c r="R2426" s="108"/>
      <c r="S2426" s="107" t="s">
        <v>2710</v>
      </c>
    </row>
    <row r="2427" spans="1:19">
      <c r="A2427" s="103">
        <v>2426</v>
      </c>
      <c r="B2427" s="107" t="s">
        <v>357</v>
      </c>
      <c r="C2427" s="184" t="s">
        <v>358</v>
      </c>
      <c r="D2427" s="89" t="s">
        <v>19</v>
      </c>
      <c r="E2427" s="107" t="s">
        <v>6774</v>
      </c>
      <c r="F2427" s="107" t="s">
        <v>2519</v>
      </c>
      <c r="G2427" s="107">
        <v>2007</v>
      </c>
      <c r="H2427" s="182"/>
      <c r="I2427" s="182"/>
      <c r="J2427" s="107" t="s">
        <v>42</v>
      </c>
      <c r="K2427" s="182" t="s">
        <v>1510</v>
      </c>
      <c r="L2427" s="187" t="s">
        <v>9080</v>
      </c>
      <c r="M2427" s="187" t="s">
        <v>9080</v>
      </c>
      <c r="N2427" s="182" t="s">
        <v>26</v>
      </c>
      <c r="O2427" s="182" t="s">
        <v>1510</v>
      </c>
      <c r="P2427" s="108"/>
      <c r="Q2427" s="108"/>
      <c r="R2427" s="108"/>
      <c r="S2427" s="107" t="s">
        <v>2710</v>
      </c>
    </row>
    <row r="2428" spans="1:19">
      <c r="A2428" s="103">
        <v>2427</v>
      </c>
      <c r="B2428" s="107" t="s">
        <v>357</v>
      </c>
      <c r="C2428" s="184" t="s">
        <v>358</v>
      </c>
      <c r="D2428" s="89" t="s">
        <v>19</v>
      </c>
      <c r="E2428" s="107" t="s">
        <v>6774</v>
      </c>
      <c r="F2428" s="107" t="s">
        <v>2519</v>
      </c>
      <c r="G2428" s="107">
        <v>2007</v>
      </c>
      <c r="H2428" s="182"/>
      <c r="I2428" s="182"/>
      <c r="J2428" s="107" t="s">
        <v>42</v>
      </c>
      <c r="K2428" s="182" t="s">
        <v>1510</v>
      </c>
      <c r="L2428" s="187" t="s">
        <v>9081</v>
      </c>
      <c r="M2428" s="187" t="s">
        <v>9081</v>
      </c>
      <c r="N2428" s="182" t="s">
        <v>26</v>
      </c>
      <c r="O2428" s="182" t="s">
        <v>1510</v>
      </c>
      <c r="P2428" s="108"/>
      <c r="Q2428" s="108"/>
      <c r="R2428" s="108"/>
      <c r="S2428" s="107" t="s">
        <v>2710</v>
      </c>
    </row>
    <row r="2429" spans="1:19">
      <c r="A2429" s="103">
        <v>2428</v>
      </c>
      <c r="B2429" s="107" t="s">
        <v>357</v>
      </c>
      <c r="C2429" s="184" t="s">
        <v>358</v>
      </c>
      <c r="D2429" s="89" t="s">
        <v>19</v>
      </c>
      <c r="E2429" s="107" t="s">
        <v>6774</v>
      </c>
      <c r="F2429" s="107" t="s">
        <v>2519</v>
      </c>
      <c r="G2429" s="107">
        <v>2007</v>
      </c>
      <c r="H2429" s="182"/>
      <c r="I2429" s="182"/>
      <c r="J2429" s="107" t="s">
        <v>42</v>
      </c>
      <c r="K2429" s="182" t="s">
        <v>1510</v>
      </c>
      <c r="L2429" s="187" t="s">
        <v>9082</v>
      </c>
      <c r="M2429" s="187" t="s">
        <v>9082</v>
      </c>
      <c r="N2429" s="182" t="s">
        <v>26</v>
      </c>
      <c r="O2429" s="182" t="s">
        <v>1510</v>
      </c>
      <c r="P2429" s="108"/>
      <c r="Q2429" s="108"/>
      <c r="R2429" s="108"/>
      <c r="S2429" s="107" t="s">
        <v>2710</v>
      </c>
    </row>
    <row r="2430" spans="1:19">
      <c r="A2430" s="103">
        <v>2429</v>
      </c>
      <c r="B2430" s="107" t="s">
        <v>357</v>
      </c>
      <c r="C2430" s="184" t="s">
        <v>358</v>
      </c>
      <c r="D2430" s="89" t="s">
        <v>19</v>
      </c>
      <c r="E2430" s="107" t="s">
        <v>6774</v>
      </c>
      <c r="F2430" s="107" t="s">
        <v>2519</v>
      </c>
      <c r="G2430" s="107">
        <v>2007</v>
      </c>
      <c r="H2430" s="182"/>
      <c r="I2430" s="182"/>
      <c r="J2430" s="107" t="s">
        <v>42</v>
      </c>
      <c r="K2430" s="182" t="s">
        <v>1510</v>
      </c>
      <c r="L2430" s="187" t="s">
        <v>9083</v>
      </c>
      <c r="M2430" s="187" t="s">
        <v>9083</v>
      </c>
      <c r="N2430" s="182" t="s">
        <v>26</v>
      </c>
      <c r="O2430" s="182" t="s">
        <v>1510</v>
      </c>
      <c r="P2430" s="108"/>
      <c r="Q2430" s="108"/>
      <c r="R2430" s="108"/>
      <c r="S2430" s="107" t="s">
        <v>2710</v>
      </c>
    </row>
    <row r="2431" spans="1:19">
      <c r="A2431" s="103">
        <v>2430</v>
      </c>
      <c r="B2431" s="107" t="s">
        <v>357</v>
      </c>
      <c r="C2431" s="184" t="s">
        <v>358</v>
      </c>
      <c r="D2431" s="89" t="s">
        <v>19</v>
      </c>
      <c r="E2431" s="107" t="s">
        <v>9084</v>
      </c>
      <c r="F2431" s="107" t="s">
        <v>2519</v>
      </c>
      <c r="G2431" s="107">
        <v>2006</v>
      </c>
      <c r="H2431" s="182"/>
      <c r="I2431" s="182"/>
      <c r="J2431" s="107" t="s">
        <v>42</v>
      </c>
      <c r="K2431" s="182" t="s">
        <v>1510</v>
      </c>
      <c r="L2431" s="187" t="s">
        <v>9085</v>
      </c>
      <c r="M2431" s="187" t="s">
        <v>9085</v>
      </c>
      <c r="N2431" s="182" t="s">
        <v>26</v>
      </c>
      <c r="O2431" s="182" t="s">
        <v>1510</v>
      </c>
      <c r="P2431" s="108"/>
      <c r="Q2431" s="108"/>
      <c r="R2431" s="108"/>
      <c r="S2431" s="107" t="s">
        <v>2710</v>
      </c>
    </row>
    <row r="2432" spans="1:19">
      <c r="A2432" s="103">
        <v>2431</v>
      </c>
      <c r="B2432" s="107" t="s">
        <v>357</v>
      </c>
      <c r="C2432" s="184" t="s">
        <v>358</v>
      </c>
      <c r="D2432" s="89" t="s">
        <v>19</v>
      </c>
      <c r="E2432" s="107" t="s">
        <v>9084</v>
      </c>
      <c r="F2432" s="107" t="s">
        <v>2519</v>
      </c>
      <c r="G2432" s="107">
        <v>2007</v>
      </c>
      <c r="H2432" s="182"/>
      <c r="I2432" s="182"/>
      <c r="J2432" s="107" t="s">
        <v>42</v>
      </c>
      <c r="K2432" s="182" t="s">
        <v>1510</v>
      </c>
      <c r="L2432" s="187" t="s">
        <v>9086</v>
      </c>
      <c r="M2432" s="187" t="s">
        <v>9086</v>
      </c>
      <c r="N2432" s="182" t="s">
        <v>26</v>
      </c>
      <c r="O2432" s="182" t="s">
        <v>1510</v>
      </c>
      <c r="P2432" s="108"/>
      <c r="Q2432" s="108"/>
      <c r="R2432" s="108"/>
      <c r="S2432" s="107" t="s">
        <v>2710</v>
      </c>
    </row>
    <row r="2433" spans="1:19">
      <c r="A2433" s="103">
        <v>2432</v>
      </c>
      <c r="B2433" s="107" t="s">
        <v>357</v>
      </c>
      <c r="C2433" s="184" t="s">
        <v>358</v>
      </c>
      <c r="D2433" s="89" t="s">
        <v>19</v>
      </c>
      <c r="E2433" s="107" t="s">
        <v>9084</v>
      </c>
      <c r="F2433" s="107" t="s">
        <v>2519</v>
      </c>
      <c r="G2433" s="107">
        <v>2005</v>
      </c>
      <c r="H2433" s="182"/>
      <c r="I2433" s="182"/>
      <c r="J2433" s="107" t="s">
        <v>42</v>
      </c>
      <c r="K2433" s="182" t="s">
        <v>1510</v>
      </c>
      <c r="L2433" s="187" t="s">
        <v>9087</v>
      </c>
      <c r="M2433" s="187" t="s">
        <v>9087</v>
      </c>
      <c r="N2433" s="182" t="s">
        <v>26</v>
      </c>
      <c r="O2433" s="182" t="s">
        <v>1510</v>
      </c>
      <c r="P2433" s="108"/>
      <c r="Q2433" s="108"/>
      <c r="R2433" s="108"/>
      <c r="S2433" s="107" t="s">
        <v>2710</v>
      </c>
    </row>
    <row r="2434" spans="1:19">
      <c r="A2434" s="103">
        <v>2433</v>
      </c>
      <c r="B2434" s="107" t="s">
        <v>357</v>
      </c>
      <c r="C2434" s="184" t="s">
        <v>358</v>
      </c>
      <c r="D2434" s="89" t="s">
        <v>19</v>
      </c>
      <c r="E2434" s="107" t="s">
        <v>9088</v>
      </c>
      <c r="F2434" s="107" t="s">
        <v>2519</v>
      </c>
      <c r="G2434" s="107">
        <v>2007</v>
      </c>
      <c r="H2434" s="182"/>
      <c r="I2434" s="182"/>
      <c r="J2434" s="107" t="s">
        <v>42</v>
      </c>
      <c r="K2434" s="182" t="s">
        <v>1510</v>
      </c>
      <c r="L2434" s="187" t="s">
        <v>9089</v>
      </c>
      <c r="M2434" s="187" t="s">
        <v>9089</v>
      </c>
      <c r="N2434" s="182" t="s">
        <v>26</v>
      </c>
      <c r="O2434" s="182" t="s">
        <v>1510</v>
      </c>
      <c r="P2434" s="108"/>
      <c r="Q2434" s="108"/>
      <c r="R2434" s="108"/>
      <c r="S2434" s="107" t="s">
        <v>2710</v>
      </c>
    </row>
    <row r="2435" spans="1:19">
      <c r="A2435" s="103">
        <v>2434</v>
      </c>
      <c r="B2435" s="107" t="s">
        <v>357</v>
      </c>
      <c r="C2435" s="184" t="s">
        <v>358</v>
      </c>
      <c r="D2435" s="89" t="s">
        <v>19</v>
      </c>
      <c r="E2435" s="107" t="s">
        <v>9088</v>
      </c>
      <c r="F2435" s="107" t="s">
        <v>2519</v>
      </c>
      <c r="G2435" s="107">
        <v>2005</v>
      </c>
      <c r="H2435" s="182"/>
      <c r="I2435" s="182"/>
      <c r="J2435" s="107" t="s">
        <v>42</v>
      </c>
      <c r="K2435" s="182" t="s">
        <v>1510</v>
      </c>
      <c r="L2435" s="187" t="s">
        <v>9090</v>
      </c>
      <c r="M2435" s="187" t="s">
        <v>9090</v>
      </c>
      <c r="N2435" s="182" t="s">
        <v>26</v>
      </c>
      <c r="O2435" s="182" t="s">
        <v>1510</v>
      </c>
      <c r="P2435" s="108"/>
      <c r="Q2435" s="108"/>
      <c r="R2435" s="108"/>
      <c r="S2435" s="107" t="s">
        <v>2710</v>
      </c>
    </row>
    <row r="2436" spans="1:19">
      <c r="A2436" s="103">
        <v>2435</v>
      </c>
      <c r="B2436" s="107" t="s">
        <v>357</v>
      </c>
      <c r="C2436" s="184" t="s">
        <v>358</v>
      </c>
      <c r="D2436" s="89" t="s">
        <v>19</v>
      </c>
      <c r="E2436" s="107" t="s">
        <v>9088</v>
      </c>
      <c r="F2436" s="107" t="s">
        <v>2519</v>
      </c>
      <c r="G2436" s="107">
        <v>2007</v>
      </c>
      <c r="H2436" s="182"/>
      <c r="I2436" s="182"/>
      <c r="J2436" s="107" t="s">
        <v>42</v>
      </c>
      <c r="K2436" s="182" t="s">
        <v>1510</v>
      </c>
      <c r="L2436" s="187" t="s">
        <v>9091</v>
      </c>
      <c r="M2436" s="187" t="s">
        <v>9091</v>
      </c>
      <c r="N2436" s="182" t="s">
        <v>26</v>
      </c>
      <c r="O2436" s="182" t="s">
        <v>1510</v>
      </c>
      <c r="P2436" s="108"/>
      <c r="Q2436" s="108"/>
      <c r="R2436" s="108"/>
      <c r="S2436" s="107" t="s">
        <v>2710</v>
      </c>
    </row>
    <row r="2437" spans="1:19">
      <c r="A2437" s="103">
        <v>2436</v>
      </c>
      <c r="B2437" s="107" t="s">
        <v>357</v>
      </c>
      <c r="C2437" s="184" t="s">
        <v>358</v>
      </c>
      <c r="D2437" s="89" t="s">
        <v>19</v>
      </c>
      <c r="E2437" s="107" t="s">
        <v>9088</v>
      </c>
      <c r="F2437" s="107" t="s">
        <v>2519</v>
      </c>
      <c r="G2437" s="107">
        <v>2007</v>
      </c>
      <c r="H2437" s="182"/>
      <c r="I2437" s="182"/>
      <c r="J2437" s="107" t="s">
        <v>42</v>
      </c>
      <c r="K2437" s="182" t="s">
        <v>1510</v>
      </c>
      <c r="L2437" s="187" t="s">
        <v>9092</v>
      </c>
      <c r="M2437" s="187" t="s">
        <v>9092</v>
      </c>
      <c r="N2437" s="182" t="s">
        <v>26</v>
      </c>
      <c r="O2437" s="182" t="s">
        <v>1510</v>
      </c>
      <c r="P2437" s="108"/>
      <c r="Q2437" s="108"/>
      <c r="R2437" s="108"/>
      <c r="S2437" s="107" t="s">
        <v>2710</v>
      </c>
    </row>
    <row r="2438" spans="1:19">
      <c r="A2438" s="103">
        <v>2437</v>
      </c>
      <c r="B2438" s="107" t="s">
        <v>357</v>
      </c>
      <c r="C2438" s="184" t="s">
        <v>358</v>
      </c>
      <c r="D2438" s="89" t="s">
        <v>19</v>
      </c>
      <c r="E2438" s="107" t="s">
        <v>9088</v>
      </c>
      <c r="F2438" s="107" t="s">
        <v>2519</v>
      </c>
      <c r="G2438" s="107">
        <v>2007</v>
      </c>
      <c r="H2438" s="182"/>
      <c r="I2438" s="182"/>
      <c r="J2438" s="107" t="s">
        <v>42</v>
      </c>
      <c r="K2438" s="182" t="s">
        <v>1510</v>
      </c>
      <c r="L2438" s="187" t="s">
        <v>9093</v>
      </c>
      <c r="M2438" s="187" t="s">
        <v>9093</v>
      </c>
      <c r="N2438" s="182" t="s">
        <v>26</v>
      </c>
      <c r="O2438" s="182" t="s">
        <v>1510</v>
      </c>
      <c r="P2438" s="108"/>
      <c r="Q2438" s="108"/>
      <c r="R2438" s="108"/>
      <c r="S2438" s="107" t="s">
        <v>2710</v>
      </c>
    </row>
    <row r="2439" spans="1:19">
      <c r="A2439" s="103">
        <v>2438</v>
      </c>
      <c r="B2439" s="107" t="s">
        <v>357</v>
      </c>
      <c r="C2439" s="184" t="s">
        <v>358</v>
      </c>
      <c r="D2439" s="89" t="s">
        <v>19</v>
      </c>
      <c r="E2439" s="107" t="s">
        <v>2698</v>
      </c>
      <c r="F2439" s="107" t="s">
        <v>2519</v>
      </c>
      <c r="G2439" s="107">
        <v>2006</v>
      </c>
      <c r="H2439" s="182"/>
      <c r="I2439" s="182"/>
      <c r="J2439" s="107" t="s">
        <v>42</v>
      </c>
      <c r="K2439" s="182" t="s">
        <v>1510</v>
      </c>
      <c r="L2439" s="187" t="s">
        <v>9094</v>
      </c>
      <c r="M2439" s="187" t="s">
        <v>9094</v>
      </c>
      <c r="N2439" s="182" t="s">
        <v>26</v>
      </c>
      <c r="O2439" s="182" t="s">
        <v>1510</v>
      </c>
      <c r="P2439" s="108"/>
      <c r="Q2439" s="108"/>
      <c r="R2439" s="108"/>
      <c r="S2439" s="107" t="s">
        <v>2710</v>
      </c>
    </row>
    <row r="2440" spans="1:19">
      <c r="A2440" s="103">
        <v>2439</v>
      </c>
      <c r="B2440" s="107" t="s">
        <v>357</v>
      </c>
      <c r="C2440" s="184" t="s">
        <v>358</v>
      </c>
      <c r="D2440" s="89" t="s">
        <v>19</v>
      </c>
      <c r="E2440" s="107" t="s">
        <v>2698</v>
      </c>
      <c r="F2440" s="107" t="s">
        <v>2519</v>
      </c>
      <c r="G2440" s="107">
        <v>2006</v>
      </c>
      <c r="H2440" s="182"/>
      <c r="I2440" s="182"/>
      <c r="J2440" s="107" t="s">
        <v>42</v>
      </c>
      <c r="K2440" s="182" t="s">
        <v>1510</v>
      </c>
      <c r="L2440" s="187" t="s">
        <v>9095</v>
      </c>
      <c r="M2440" s="187" t="s">
        <v>9095</v>
      </c>
      <c r="N2440" s="182" t="s">
        <v>26</v>
      </c>
      <c r="O2440" s="182" t="s">
        <v>1510</v>
      </c>
      <c r="P2440" s="108"/>
      <c r="Q2440" s="108"/>
      <c r="R2440" s="108"/>
      <c r="S2440" s="107" t="s">
        <v>2710</v>
      </c>
    </row>
    <row r="2441" spans="1:19">
      <c r="A2441" s="103">
        <v>2440</v>
      </c>
      <c r="B2441" s="107" t="s">
        <v>357</v>
      </c>
      <c r="C2441" s="184" t="s">
        <v>358</v>
      </c>
      <c r="D2441" s="89" t="s">
        <v>19</v>
      </c>
      <c r="E2441" s="107" t="s">
        <v>2698</v>
      </c>
      <c r="F2441" s="107" t="s">
        <v>2519</v>
      </c>
      <c r="G2441" s="107">
        <v>2007</v>
      </c>
      <c r="H2441" s="182"/>
      <c r="I2441" s="182"/>
      <c r="J2441" s="107" t="s">
        <v>42</v>
      </c>
      <c r="K2441" s="182" t="s">
        <v>1510</v>
      </c>
      <c r="L2441" s="187" t="s">
        <v>9096</v>
      </c>
      <c r="M2441" s="187" t="s">
        <v>9096</v>
      </c>
      <c r="N2441" s="182" t="s">
        <v>26</v>
      </c>
      <c r="O2441" s="182" t="s">
        <v>1510</v>
      </c>
      <c r="P2441" s="108"/>
      <c r="Q2441" s="108"/>
      <c r="R2441" s="108"/>
      <c r="S2441" s="107" t="s">
        <v>2710</v>
      </c>
    </row>
    <row r="2442" spans="1:19">
      <c r="A2442" s="103">
        <v>2441</v>
      </c>
      <c r="B2442" s="107" t="s">
        <v>357</v>
      </c>
      <c r="C2442" s="184" t="s">
        <v>358</v>
      </c>
      <c r="D2442" s="89" t="s">
        <v>19</v>
      </c>
      <c r="E2442" s="107" t="s">
        <v>2698</v>
      </c>
      <c r="F2442" s="107" t="s">
        <v>2519</v>
      </c>
      <c r="G2442" s="107">
        <v>2007</v>
      </c>
      <c r="H2442" s="182"/>
      <c r="I2442" s="182"/>
      <c r="J2442" s="107" t="s">
        <v>42</v>
      </c>
      <c r="K2442" s="182" t="s">
        <v>1510</v>
      </c>
      <c r="L2442" s="187" t="s">
        <v>9097</v>
      </c>
      <c r="M2442" s="187" t="s">
        <v>9097</v>
      </c>
      <c r="N2442" s="182" t="s">
        <v>26</v>
      </c>
      <c r="O2442" s="182" t="s">
        <v>1510</v>
      </c>
      <c r="P2442" s="108"/>
      <c r="Q2442" s="108"/>
      <c r="R2442" s="108"/>
      <c r="S2442" s="107" t="s">
        <v>2710</v>
      </c>
    </row>
    <row r="2443" spans="1:19">
      <c r="A2443" s="103">
        <v>2442</v>
      </c>
      <c r="B2443" s="107" t="s">
        <v>357</v>
      </c>
      <c r="C2443" s="184" t="s">
        <v>358</v>
      </c>
      <c r="D2443" s="89" t="s">
        <v>19</v>
      </c>
      <c r="E2443" s="107" t="s">
        <v>2699</v>
      </c>
      <c r="F2443" s="107" t="s">
        <v>2519</v>
      </c>
      <c r="G2443" s="107">
        <v>2005</v>
      </c>
      <c r="H2443" s="182"/>
      <c r="I2443" s="182"/>
      <c r="J2443" s="107" t="s">
        <v>42</v>
      </c>
      <c r="K2443" s="182" t="s">
        <v>1510</v>
      </c>
      <c r="L2443" s="187" t="s">
        <v>9098</v>
      </c>
      <c r="M2443" s="187" t="s">
        <v>9098</v>
      </c>
      <c r="N2443" s="182" t="s">
        <v>26</v>
      </c>
      <c r="O2443" s="182" t="s">
        <v>1510</v>
      </c>
      <c r="P2443" s="108"/>
      <c r="Q2443" s="108"/>
      <c r="R2443" s="108"/>
      <c r="S2443" s="107" t="s">
        <v>2710</v>
      </c>
    </row>
    <row r="2444" spans="1:19">
      <c r="A2444" s="103">
        <v>2443</v>
      </c>
      <c r="B2444" s="107" t="s">
        <v>357</v>
      </c>
      <c r="C2444" s="184" t="s">
        <v>358</v>
      </c>
      <c r="D2444" s="89" t="s">
        <v>19</v>
      </c>
      <c r="E2444" s="107" t="s">
        <v>2699</v>
      </c>
      <c r="F2444" s="107" t="s">
        <v>2519</v>
      </c>
      <c r="G2444" s="107">
        <v>2005</v>
      </c>
      <c r="H2444" s="182"/>
      <c r="I2444" s="182"/>
      <c r="J2444" s="107" t="s">
        <v>42</v>
      </c>
      <c r="K2444" s="182" t="s">
        <v>1510</v>
      </c>
      <c r="L2444" s="187" t="s">
        <v>9099</v>
      </c>
      <c r="M2444" s="187" t="s">
        <v>9099</v>
      </c>
      <c r="N2444" s="182" t="s">
        <v>26</v>
      </c>
      <c r="O2444" s="182" t="s">
        <v>1510</v>
      </c>
      <c r="P2444" s="108"/>
      <c r="Q2444" s="108"/>
      <c r="R2444" s="108"/>
      <c r="S2444" s="107" t="s">
        <v>2710</v>
      </c>
    </row>
    <row r="2445" spans="1:19">
      <c r="A2445" s="103">
        <v>2444</v>
      </c>
      <c r="B2445" s="107" t="s">
        <v>357</v>
      </c>
      <c r="C2445" s="184" t="s">
        <v>358</v>
      </c>
      <c r="D2445" s="89" t="s">
        <v>19</v>
      </c>
      <c r="E2445" s="107" t="s">
        <v>2700</v>
      </c>
      <c r="F2445" s="107" t="s">
        <v>2519</v>
      </c>
      <c r="G2445" s="107">
        <v>2006</v>
      </c>
      <c r="H2445" s="182"/>
      <c r="I2445" s="182"/>
      <c r="J2445" s="107" t="s">
        <v>42</v>
      </c>
      <c r="K2445" s="182" t="s">
        <v>1510</v>
      </c>
      <c r="L2445" s="187" t="s">
        <v>9100</v>
      </c>
      <c r="M2445" s="187" t="s">
        <v>9100</v>
      </c>
      <c r="N2445" s="182" t="s">
        <v>26</v>
      </c>
      <c r="O2445" s="182" t="s">
        <v>1510</v>
      </c>
      <c r="P2445" s="108"/>
      <c r="Q2445" s="108"/>
      <c r="R2445" s="108"/>
      <c r="S2445" s="107" t="s">
        <v>2710</v>
      </c>
    </row>
    <row r="2446" spans="1:19">
      <c r="A2446" s="103">
        <v>2445</v>
      </c>
      <c r="B2446" s="107" t="s">
        <v>357</v>
      </c>
      <c r="C2446" s="184" t="s">
        <v>358</v>
      </c>
      <c r="D2446" s="89" t="s">
        <v>19</v>
      </c>
      <c r="E2446" s="107" t="s">
        <v>9101</v>
      </c>
      <c r="F2446" s="107" t="s">
        <v>2519</v>
      </c>
      <c r="G2446" s="107">
        <v>2006</v>
      </c>
      <c r="H2446" s="182"/>
      <c r="I2446" s="182"/>
      <c r="J2446" s="107" t="s">
        <v>42</v>
      </c>
      <c r="K2446" s="182" t="s">
        <v>1510</v>
      </c>
      <c r="L2446" s="187" t="s">
        <v>9102</v>
      </c>
      <c r="M2446" s="187" t="s">
        <v>9102</v>
      </c>
      <c r="N2446" s="182" t="s">
        <v>26</v>
      </c>
      <c r="O2446" s="182" t="s">
        <v>1510</v>
      </c>
      <c r="P2446" s="108"/>
      <c r="Q2446" s="108"/>
      <c r="R2446" s="108"/>
      <c r="S2446" s="107" t="s">
        <v>2710</v>
      </c>
    </row>
    <row r="2447" spans="1:19">
      <c r="A2447" s="103">
        <v>2446</v>
      </c>
      <c r="B2447" s="107" t="s">
        <v>357</v>
      </c>
      <c r="C2447" s="184" t="s">
        <v>358</v>
      </c>
      <c r="D2447" s="89" t="s">
        <v>19</v>
      </c>
      <c r="E2447" s="107" t="s">
        <v>9101</v>
      </c>
      <c r="F2447" s="107" t="s">
        <v>2519</v>
      </c>
      <c r="G2447" s="107">
        <v>2006</v>
      </c>
      <c r="H2447" s="182"/>
      <c r="I2447" s="182"/>
      <c r="J2447" s="107" t="s">
        <v>42</v>
      </c>
      <c r="K2447" s="182" t="s">
        <v>1510</v>
      </c>
      <c r="L2447" s="187" t="s">
        <v>9103</v>
      </c>
      <c r="M2447" s="187" t="s">
        <v>9103</v>
      </c>
      <c r="N2447" s="182" t="s">
        <v>26</v>
      </c>
      <c r="O2447" s="182" t="s">
        <v>1510</v>
      </c>
      <c r="P2447" s="108"/>
      <c r="Q2447" s="108"/>
      <c r="R2447" s="108"/>
      <c r="S2447" s="107" t="s">
        <v>2710</v>
      </c>
    </row>
    <row r="2448" spans="1:19">
      <c r="A2448" s="103">
        <v>2447</v>
      </c>
      <c r="B2448" s="107" t="s">
        <v>357</v>
      </c>
      <c r="C2448" s="184" t="s">
        <v>358</v>
      </c>
      <c r="D2448" s="89" t="s">
        <v>19</v>
      </c>
      <c r="E2448" s="107" t="s">
        <v>9101</v>
      </c>
      <c r="F2448" s="107" t="s">
        <v>2519</v>
      </c>
      <c r="G2448" s="107">
        <v>2006</v>
      </c>
      <c r="H2448" s="182"/>
      <c r="I2448" s="182"/>
      <c r="J2448" s="107" t="s">
        <v>42</v>
      </c>
      <c r="K2448" s="182" t="s">
        <v>1510</v>
      </c>
      <c r="L2448" s="187" t="s">
        <v>9104</v>
      </c>
      <c r="M2448" s="187" t="s">
        <v>9104</v>
      </c>
      <c r="N2448" s="182" t="s">
        <v>26</v>
      </c>
      <c r="O2448" s="182" t="s">
        <v>1510</v>
      </c>
      <c r="P2448" s="108"/>
      <c r="Q2448" s="108"/>
      <c r="R2448" s="108"/>
      <c r="S2448" s="107" t="s">
        <v>2710</v>
      </c>
    </row>
    <row r="2449" spans="1:19">
      <c r="A2449" s="103">
        <v>2448</v>
      </c>
      <c r="B2449" s="107" t="s">
        <v>357</v>
      </c>
      <c r="C2449" s="184" t="s">
        <v>358</v>
      </c>
      <c r="D2449" s="89" t="s">
        <v>19</v>
      </c>
      <c r="E2449" s="107" t="s">
        <v>9101</v>
      </c>
      <c r="F2449" s="107" t="s">
        <v>2519</v>
      </c>
      <c r="G2449" s="107">
        <v>2006</v>
      </c>
      <c r="H2449" s="182"/>
      <c r="I2449" s="182"/>
      <c r="J2449" s="107" t="s">
        <v>42</v>
      </c>
      <c r="K2449" s="182" t="s">
        <v>1510</v>
      </c>
      <c r="L2449" s="187" t="s">
        <v>9105</v>
      </c>
      <c r="M2449" s="187" t="s">
        <v>9105</v>
      </c>
      <c r="N2449" s="182" t="s">
        <v>26</v>
      </c>
      <c r="O2449" s="182" t="s">
        <v>1510</v>
      </c>
      <c r="P2449" s="108"/>
      <c r="Q2449" s="108"/>
      <c r="R2449" s="108"/>
      <c r="S2449" s="107" t="s">
        <v>2710</v>
      </c>
    </row>
    <row r="2450" spans="1:19">
      <c r="A2450" s="103">
        <v>2449</v>
      </c>
      <c r="B2450" s="107" t="s">
        <v>357</v>
      </c>
      <c r="C2450" s="184" t="s">
        <v>358</v>
      </c>
      <c r="D2450" s="89" t="s">
        <v>19</v>
      </c>
      <c r="E2450" s="107" t="s">
        <v>9101</v>
      </c>
      <c r="F2450" s="107" t="s">
        <v>2519</v>
      </c>
      <c r="G2450" s="107">
        <v>2006</v>
      </c>
      <c r="H2450" s="182"/>
      <c r="I2450" s="182"/>
      <c r="J2450" s="107" t="s">
        <v>42</v>
      </c>
      <c r="K2450" s="182" t="s">
        <v>1510</v>
      </c>
      <c r="L2450" s="187" t="s">
        <v>9106</v>
      </c>
      <c r="M2450" s="187" t="s">
        <v>9106</v>
      </c>
      <c r="N2450" s="182" t="s">
        <v>26</v>
      </c>
      <c r="O2450" s="182" t="s">
        <v>1510</v>
      </c>
      <c r="P2450" s="108"/>
      <c r="Q2450" s="108"/>
      <c r="R2450" s="108"/>
      <c r="S2450" s="107" t="s">
        <v>2710</v>
      </c>
    </row>
    <row r="2451" spans="1:19">
      <c r="A2451" s="103">
        <v>2450</v>
      </c>
      <c r="B2451" s="107" t="s">
        <v>357</v>
      </c>
      <c r="C2451" s="184" t="s">
        <v>358</v>
      </c>
      <c r="D2451" s="89" t="s">
        <v>19</v>
      </c>
      <c r="E2451" s="107" t="s">
        <v>9107</v>
      </c>
      <c r="F2451" s="107" t="s">
        <v>2519</v>
      </c>
      <c r="G2451" s="107">
        <v>2005</v>
      </c>
      <c r="H2451" s="182"/>
      <c r="I2451" s="182"/>
      <c r="J2451" s="107" t="s">
        <v>42</v>
      </c>
      <c r="K2451" s="182" t="s">
        <v>1510</v>
      </c>
      <c r="L2451" s="187" t="s">
        <v>9108</v>
      </c>
      <c r="M2451" s="187" t="s">
        <v>9108</v>
      </c>
      <c r="N2451" s="182" t="s">
        <v>26</v>
      </c>
      <c r="O2451" s="182" t="s">
        <v>1510</v>
      </c>
      <c r="P2451" s="108"/>
      <c r="Q2451" s="108"/>
      <c r="R2451" s="108"/>
      <c r="S2451" s="107" t="s">
        <v>2710</v>
      </c>
    </row>
    <row r="2452" spans="1:19">
      <c r="A2452" s="103">
        <v>2451</v>
      </c>
      <c r="B2452" s="107" t="s">
        <v>357</v>
      </c>
      <c r="C2452" s="184" t="s">
        <v>358</v>
      </c>
      <c r="D2452" s="89" t="s">
        <v>19</v>
      </c>
      <c r="E2452" s="107" t="s">
        <v>9109</v>
      </c>
      <c r="F2452" s="107" t="s">
        <v>2519</v>
      </c>
      <c r="G2452" s="107">
        <v>2006</v>
      </c>
      <c r="H2452" s="182"/>
      <c r="I2452" s="182"/>
      <c r="J2452" s="107" t="s">
        <v>42</v>
      </c>
      <c r="K2452" s="182" t="s">
        <v>1510</v>
      </c>
      <c r="L2452" s="187" t="s">
        <v>9110</v>
      </c>
      <c r="M2452" s="187" t="s">
        <v>9110</v>
      </c>
      <c r="N2452" s="182" t="s">
        <v>26</v>
      </c>
      <c r="O2452" s="182" t="s">
        <v>1510</v>
      </c>
      <c r="P2452" s="108"/>
      <c r="Q2452" s="108"/>
      <c r="R2452" s="108"/>
      <c r="S2452" s="107" t="s">
        <v>2710</v>
      </c>
    </row>
    <row r="2453" spans="1:19">
      <c r="A2453" s="103">
        <v>2452</v>
      </c>
      <c r="B2453" s="107" t="s">
        <v>357</v>
      </c>
      <c r="C2453" s="184" t="s">
        <v>358</v>
      </c>
      <c r="D2453" s="89" t="s">
        <v>19</v>
      </c>
      <c r="E2453" s="107" t="s">
        <v>9109</v>
      </c>
      <c r="F2453" s="107" t="s">
        <v>2519</v>
      </c>
      <c r="G2453" s="107">
        <v>2007</v>
      </c>
      <c r="H2453" s="182"/>
      <c r="I2453" s="182"/>
      <c r="J2453" s="107" t="s">
        <v>42</v>
      </c>
      <c r="K2453" s="182" t="s">
        <v>1510</v>
      </c>
      <c r="L2453" s="187" t="s">
        <v>9111</v>
      </c>
      <c r="M2453" s="187" t="s">
        <v>9111</v>
      </c>
      <c r="N2453" s="182" t="s">
        <v>26</v>
      </c>
      <c r="O2453" s="182" t="s">
        <v>1510</v>
      </c>
      <c r="P2453" s="108"/>
      <c r="Q2453" s="108"/>
      <c r="R2453" s="108"/>
      <c r="S2453" s="107" t="s">
        <v>2710</v>
      </c>
    </row>
    <row r="2454" spans="1:19">
      <c r="A2454" s="103">
        <v>2453</v>
      </c>
      <c r="B2454" s="107" t="s">
        <v>357</v>
      </c>
      <c r="C2454" s="184" t="s">
        <v>358</v>
      </c>
      <c r="D2454" s="89" t="s">
        <v>19</v>
      </c>
      <c r="E2454" s="107" t="s">
        <v>9112</v>
      </c>
      <c r="F2454" s="107" t="s">
        <v>2519</v>
      </c>
      <c r="G2454" s="107">
        <v>2007</v>
      </c>
      <c r="H2454" s="182"/>
      <c r="I2454" s="182"/>
      <c r="J2454" s="107" t="s">
        <v>42</v>
      </c>
      <c r="K2454" s="182" t="s">
        <v>1510</v>
      </c>
      <c r="L2454" s="187" t="s">
        <v>9113</v>
      </c>
      <c r="M2454" s="187" t="s">
        <v>9113</v>
      </c>
      <c r="N2454" s="182" t="s">
        <v>26</v>
      </c>
      <c r="O2454" s="182" t="s">
        <v>1510</v>
      </c>
      <c r="P2454" s="108"/>
      <c r="Q2454" s="108"/>
      <c r="R2454" s="108"/>
      <c r="S2454" s="107" t="s">
        <v>2710</v>
      </c>
    </row>
    <row r="2455" spans="1:19">
      <c r="A2455" s="103">
        <v>2454</v>
      </c>
      <c r="B2455" s="107" t="s">
        <v>357</v>
      </c>
      <c r="C2455" s="184" t="s">
        <v>358</v>
      </c>
      <c r="D2455" s="89" t="s">
        <v>19</v>
      </c>
      <c r="E2455" s="107" t="s">
        <v>9112</v>
      </c>
      <c r="F2455" s="107" t="s">
        <v>2519</v>
      </c>
      <c r="G2455" s="107">
        <v>2007</v>
      </c>
      <c r="H2455" s="182"/>
      <c r="I2455" s="182"/>
      <c r="J2455" s="107" t="s">
        <v>42</v>
      </c>
      <c r="K2455" s="182" t="s">
        <v>1510</v>
      </c>
      <c r="L2455" s="187" t="s">
        <v>9114</v>
      </c>
      <c r="M2455" s="187" t="s">
        <v>9114</v>
      </c>
      <c r="N2455" s="182" t="s">
        <v>26</v>
      </c>
      <c r="O2455" s="182" t="s">
        <v>1510</v>
      </c>
      <c r="P2455" s="108"/>
      <c r="Q2455" s="108"/>
      <c r="R2455" s="108"/>
      <c r="S2455" s="107" t="s">
        <v>2710</v>
      </c>
    </row>
    <row r="2456" spans="1:19">
      <c r="A2456" s="103">
        <v>2455</v>
      </c>
      <c r="B2456" s="107" t="s">
        <v>357</v>
      </c>
      <c r="C2456" s="184" t="s">
        <v>358</v>
      </c>
      <c r="D2456" s="89" t="s">
        <v>19</v>
      </c>
      <c r="E2456" s="107" t="s">
        <v>9112</v>
      </c>
      <c r="F2456" s="107" t="s">
        <v>2519</v>
      </c>
      <c r="G2456" s="107">
        <v>2005</v>
      </c>
      <c r="H2456" s="182"/>
      <c r="I2456" s="182"/>
      <c r="J2456" s="107" t="s">
        <v>42</v>
      </c>
      <c r="K2456" s="182" t="s">
        <v>1510</v>
      </c>
      <c r="L2456" s="187" t="s">
        <v>9115</v>
      </c>
      <c r="M2456" s="187" t="s">
        <v>9115</v>
      </c>
      <c r="N2456" s="182" t="s">
        <v>26</v>
      </c>
      <c r="O2456" s="182" t="s">
        <v>1510</v>
      </c>
      <c r="P2456" s="108"/>
      <c r="Q2456" s="108"/>
      <c r="R2456" s="108"/>
      <c r="S2456" s="107" t="s">
        <v>2710</v>
      </c>
    </row>
    <row r="2457" spans="1:19">
      <c r="A2457" s="103">
        <v>2456</v>
      </c>
      <c r="B2457" s="107" t="s">
        <v>357</v>
      </c>
      <c r="C2457" s="184" t="s">
        <v>358</v>
      </c>
      <c r="D2457" s="89" t="s">
        <v>19</v>
      </c>
      <c r="E2457" s="107" t="s">
        <v>9112</v>
      </c>
      <c r="F2457" s="107" t="s">
        <v>2519</v>
      </c>
      <c r="G2457" s="107">
        <v>2005</v>
      </c>
      <c r="H2457" s="182"/>
      <c r="I2457" s="182"/>
      <c r="J2457" s="107" t="s">
        <v>42</v>
      </c>
      <c r="K2457" s="182" t="s">
        <v>1510</v>
      </c>
      <c r="L2457" s="187" t="s">
        <v>9116</v>
      </c>
      <c r="M2457" s="187" t="s">
        <v>9116</v>
      </c>
      <c r="N2457" s="182" t="s">
        <v>26</v>
      </c>
      <c r="O2457" s="182" t="s">
        <v>1510</v>
      </c>
      <c r="P2457" s="108"/>
      <c r="Q2457" s="108"/>
      <c r="R2457" s="108"/>
      <c r="S2457" s="107" t="s">
        <v>2710</v>
      </c>
    </row>
    <row r="2458" spans="1:19">
      <c r="A2458" s="103">
        <v>2457</v>
      </c>
      <c r="B2458" s="107" t="s">
        <v>357</v>
      </c>
      <c r="C2458" s="184" t="s">
        <v>358</v>
      </c>
      <c r="D2458" s="89" t="s">
        <v>19</v>
      </c>
      <c r="E2458" s="107" t="s">
        <v>9117</v>
      </c>
      <c r="F2458" s="107" t="s">
        <v>2519</v>
      </c>
      <c r="G2458" s="107">
        <v>2005</v>
      </c>
      <c r="H2458" s="182"/>
      <c r="I2458" s="182"/>
      <c r="J2458" s="107" t="s">
        <v>42</v>
      </c>
      <c r="K2458" s="182" t="s">
        <v>1510</v>
      </c>
      <c r="L2458" s="187" t="s">
        <v>9118</v>
      </c>
      <c r="M2458" s="187" t="s">
        <v>9118</v>
      </c>
      <c r="N2458" s="182" t="s">
        <v>26</v>
      </c>
      <c r="O2458" s="182" t="s">
        <v>1510</v>
      </c>
      <c r="P2458" s="108"/>
      <c r="Q2458" s="108"/>
      <c r="R2458" s="108"/>
      <c r="S2458" s="107" t="s">
        <v>2710</v>
      </c>
    </row>
    <row r="2459" spans="1:19">
      <c r="A2459" s="103">
        <v>2458</v>
      </c>
      <c r="B2459" s="107" t="s">
        <v>357</v>
      </c>
      <c r="C2459" s="184" t="s">
        <v>358</v>
      </c>
      <c r="D2459" s="89" t="s">
        <v>19</v>
      </c>
      <c r="E2459" s="107" t="s">
        <v>9117</v>
      </c>
      <c r="F2459" s="107" t="s">
        <v>2519</v>
      </c>
      <c r="G2459" s="107">
        <v>2005</v>
      </c>
      <c r="H2459" s="182"/>
      <c r="I2459" s="182"/>
      <c r="J2459" s="107" t="s">
        <v>42</v>
      </c>
      <c r="K2459" s="182" t="s">
        <v>1510</v>
      </c>
      <c r="L2459" s="187" t="s">
        <v>9119</v>
      </c>
      <c r="M2459" s="187" t="s">
        <v>9119</v>
      </c>
      <c r="N2459" s="182" t="s">
        <v>26</v>
      </c>
      <c r="O2459" s="182" t="s">
        <v>1510</v>
      </c>
      <c r="P2459" s="108"/>
      <c r="Q2459" s="108"/>
      <c r="R2459" s="108"/>
      <c r="S2459" s="107" t="s">
        <v>2710</v>
      </c>
    </row>
    <row r="2460" spans="1:19">
      <c r="A2460" s="103">
        <v>2459</v>
      </c>
      <c r="B2460" s="107" t="s">
        <v>357</v>
      </c>
      <c r="C2460" s="184" t="s">
        <v>358</v>
      </c>
      <c r="D2460" s="89" t="s">
        <v>19</v>
      </c>
      <c r="E2460" s="107" t="s">
        <v>9117</v>
      </c>
      <c r="F2460" s="107" t="s">
        <v>2519</v>
      </c>
      <c r="G2460" s="107">
        <v>2005</v>
      </c>
      <c r="H2460" s="182"/>
      <c r="I2460" s="182"/>
      <c r="J2460" s="107" t="s">
        <v>42</v>
      </c>
      <c r="K2460" s="182" t="s">
        <v>1510</v>
      </c>
      <c r="L2460" s="187" t="s">
        <v>9120</v>
      </c>
      <c r="M2460" s="187" t="s">
        <v>9120</v>
      </c>
      <c r="N2460" s="182" t="s">
        <v>26</v>
      </c>
      <c r="O2460" s="182" t="s">
        <v>1510</v>
      </c>
      <c r="P2460" s="108"/>
      <c r="Q2460" s="108"/>
      <c r="R2460" s="108"/>
      <c r="S2460" s="107" t="s">
        <v>2710</v>
      </c>
    </row>
    <row r="2461" spans="1:19">
      <c r="A2461" s="103">
        <v>2460</v>
      </c>
      <c r="B2461" s="107" t="s">
        <v>357</v>
      </c>
      <c r="C2461" s="184" t="s">
        <v>358</v>
      </c>
      <c r="D2461" s="89" t="s">
        <v>19</v>
      </c>
      <c r="E2461" s="107" t="s">
        <v>9117</v>
      </c>
      <c r="F2461" s="107" t="s">
        <v>2519</v>
      </c>
      <c r="G2461" s="107">
        <v>2005</v>
      </c>
      <c r="H2461" s="182"/>
      <c r="I2461" s="182"/>
      <c r="J2461" s="107" t="s">
        <v>42</v>
      </c>
      <c r="K2461" s="182" t="s">
        <v>1510</v>
      </c>
      <c r="L2461" s="187" t="s">
        <v>9121</v>
      </c>
      <c r="M2461" s="187" t="s">
        <v>9121</v>
      </c>
      <c r="N2461" s="182" t="s">
        <v>26</v>
      </c>
      <c r="O2461" s="182" t="s">
        <v>1510</v>
      </c>
      <c r="P2461" s="108"/>
      <c r="Q2461" s="108"/>
      <c r="R2461" s="108"/>
      <c r="S2461" s="107" t="s">
        <v>2710</v>
      </c>
    </row>
    <row r="2462" spans="1:19">
      <c r="A2462" s="103">
        <v>2461</v>
      </c>
      <c r="B2462" s="107" t="s">
        <v>357</v>
      </c>
      <c r="C2462" s="184" t="s">
        <v>358</v>
      </c>
      <c r="D2462" s="89" t="s">
        <v>19</v>
      </c>
      <c r="E2462" s="107" t="s">
        <v>9117</v>
      </c>
      <c r="F2462" s="107" t="s">
        <v>2519</v>
      </c>
      <c r="G2462" s="107">
        <v>2005</v>
      </c>
      <c r="H2462" s="182"/>
      <c r="I2462" s="182"/>
      <c r="J2462" s="107" t="s">
        <v>42</v>
      </c>
      <c r="K2462" s="182" t="s">
        <v>1510</v>
      </c>
      <c r="L2462" s="187" t="s">
        <v>9122</v>
      </c>
      <c r="M2462" s="187" t="s">
        <v>9122</v>
      </c>
      <c r="N2462" s="182" t="s">
        <v>26</v>
      </c>
      <c r="O2462" s="182" t="s">
        <v>1510</v>
      </c>
      <c r="P2462" s="108"/>
      <c r="Q2462" s="108"/>
      <c r="R2462" s="108"/>
      <c r="S2462" s="107" t="s">
        <v>2710</v>
      </c>
    </row>
    <row r="2463" spans="1:19">
      <c r="A2463" s="103">
        <v>2462</v>
      </c>
      <c r="B2463" s="107" t="s">
        <v>357</v>
      </c>
      <c r="C2463" s="184" t="s">
        <v>358</v>
      </c>
      <c r="D2463" s="89" t="s">
        <v>19</v>
      </c>
      <c r="E2463" s="107" t="s">
        <v>9117</v>
      </c>
      <c r="F2463" s="107" t="s">
        <v>2519</v>
      </c>
      <c r="G2463" s="107">
        <v>2006</v>
      </c>
      <c r="H2463" s="182"/>
      <c r="I2463" s="182"/>
      <c r="J2463" s="107" t="s">
        <v>42</v>
      </c>
      <c r="K2463" s="182" t="s">
        <v>1510</v>
      </c>
      <c r="L2463" s="187" t="s">
        <v>9123</v>
      </c>
      <c r="M2463" s="187" t="s">
        <v>9123</v>
      </c>
      <c r="N2463" s="182" t="s">
        <v>26</v>
      </c>
      <c r="O2463" s="182" t="s">
        <v>1510</v>
      </c>
      <c r="P2463" s="108"/>
      <c r="Q2463" s="108"/>
      <c r="R2463" s="108"/>
      <c r="S2463" s="107" t="s">
        <v>2710</v>
      </c>
    </row>
    <row r="2464" spans="1:19">
      <c r="A2464" s="103">
        <v>2463</v>
      </c>
      <c r="B2464" s="107" t="s">
        <v>357</v>
      </c>
      <c r="C2464" s="184" t="s">
        <v>358</v>
      </c>
      <c r="D2464" s="89" t="s">
        <v>19</v>
      </c>
      <c r="E2464" s="107" t="s">
        <v>9117</v>
      </c>
      <c r="F2464" s="107" t="s">
        <v>2519</v>
      </c>
      <c r="G2464" s="107">
        <v>2005</v>
      </c>
      <c r="H2464" s="182"/>
      <c r="I2464" s="182"/>
      <c r="J2464" s="107" t="s">
        <v>42</v>
      </c>
      <c r="K2464" s="182" t="s">
        <v>1510</v>
      </c>
      <c r="L2464" s="187" t="s">
        <v>9124</v>
      </c>
      <c r="M2464" s="187" t="s">
        <v>9124</v>
      </c>
      <c r="N2464" s="182" t="s">
        <v>26</v>
      </c>
      <c r="O2464" s="182" t="s">
        <v>1510</v>
      </c>
      <c r="P2464" s="108"/>
      <c r="Q2464" s="108"/>
      <c r="R2464" s="108"/>
      <c r="S2464" s="107" t="s">
        <v>2710</v>
      </c>
    </row>
    <row r="2465" spans="1:19">
      <c r="A2465" s="103">
        <v>2464</v>
      </c>
      <c r="B2465" s="107" t="s">
        <v>357</v>
      </c>
      <c r="C2465" s="184" t="s">
        <v>358</v>
      </c>
      <c r="D2465" s="89" t="s">
        <v>19</v>
      </c>
      <c r="E2465" s="107" t="s">
        <v>9117</v>
      </c>
      <c r="F2465" s="107" t="s">
        <v>2519</v>
      </c>
      <c r="G2465" s="107">
        <v>2005</v>
      </c>
      <c r="H2465" s="182"/>
      <c r="I2465" s="182"/>
      <c r="J2465" s="107" t="s">
        <v>42</v>
      </c>
      <c r="K2465" s="182" t="s">
        <v>1510</v>
      </c>
      <c r="L2465" s="187" t="s">
        <v>9125</v>
      </c>
      <c r="M2465" s="187" t="s">
        <v>9125</v>
      </c>
      <c r="N2465" s="182" t="s">
        <v>26</v>
      </c>
      <c r="O2465" s="182" t="s">
        <v>1510</v>
      </c>
      <c r="P2465" s="108"/>
      <c r="Q2465" s="108"/>
      <c r="R2465" s="108"/>
      <c r="S2465" s="107" t="s">
        <v>2710</v>
      </c>
    </row>
    <row r="2466" spans="1:19">
      <c r="A2466" s="103">
        <v>2465</v>
      </c>
      <c r="B2466" s="107" t="s">
        <v>357</v>
      </c>
      <c r="C2466" s="184" t="s">
        <v>358</v>
      </c>
      <c r="D2466" s="89" t="s">
        <v>19</v>
      </c>
      <c r="E2466" s="107" t="s">
        <v>9117</v>
      </c>
      <c r="F2466" s="107" t="s">
        <v>2519</v>
      </c>
      <c r="G2466" s="107">
        <v>2005</v>
      </c>
      <c r="H2466" s="182"/>
      <c r="I2466" s="182"/>
      <c r="J2466" s="107" t="s">
        <v>42</v>
      </c>
      <c r="K2466" s="182" t="s">
        <v>1510</v>
      </c>
      <c r="L2466" s="187" t="s">
        <v>9126</v>
      </c>
      <c r="M2466" s="187" t="s">
        <v>9126</v>
      </c>
      <c r="N2466" s="182" t="s">
        <v>26</v>
      </c>
      <c r="O2466" s="182" t="s">
        <v>1510</v>
      </c>
      <c r="P2466" s="108"/>
      <c r="Q2466" s="108"/>
      <c r="R2466" s="108"/>
      <c r="S2466" s="107" t="s">
        <v>2710</v>
      </c>
    </row>
    <row r="2467" spans="1:19">
      <c r="A2467" s="103">
        <v>2466</v>
      </c>
      <c r="B2467" s="107" t="s">
        <v>357</v>
      </c>
      <c r="C2467" s="184" t="s">
        <v>358</v>
      </c>
      <c r="D2467" s="89" t="s">
        <v>19</v>
      </c>
      <c r="E2467" s="107" t="s">
        <v>9117</v>
      </c>
      <c r="F2467" s="107" t="s">
        <v>2519</v>
      </c>
      <c r="G2467" s="107">
        <v>2005</v>
      </c>
      <c r="H2467" s="182"/>
      <c r="I2467" s="182"/>
      <c r="J2467" s="107" t="s">
        <v>42</v>
      </c>
      <c r="K2467" s="182" t="s">
        <v>1510</v>
      </c>
      <c r="L2467" s="187" t="s">
        <v>9127</v>
      </c>
      <c r="M2467" s="187" t="s">
        <v>9127</v>
      </c>
      <c r="N2467" s="182" t="s">
        <v>26</v>
      </c>
      <c r="O2467" s="182" t="s">
        <v>1510</v>
      </c>
      <c r="P2467" s="108"/>
      <c r="Q2467" s="108"/>
      <c r="R2467" s="108"/>
      <c r="S2467" s="107" t="s">
        <v>2710</v>
      </c>
    </row>
    <row r="2468" spans="1:19">
      <c r="A2468" s="103">
        <v>2467</v>
      </c>
      <c r="B2468" s="107" t="s">
        <v>357</v>
      </c>
      <c r="C2468" s="184" t="s">
        <v>358</v>
      </c>
      <c r="D2468" s="89" t="s">
        <v>19</v>
      </c>
      <c r="E2468" s="107" t="s">
        <v>9117</v>
      </c>
      <c r="F2468" s="107" t="s">
        <v>2519</v>
      </c>
      <c r="G2468" s="107">
        <v>2006</v>
      </c>
      <c r="H2468" s="182"/>
      <c r="I2468" s="182"/>
      <c r="J2468" s="107" t="s">
        <v>42</v>
      </c>
      <c r="K2468" s="182" t="s">
        <v>1510</v>
      </c>
      <c r="L2468" s="187" t="s">
        <v>9128</v>
      </c>
      <c r="M2468" s="187" t="s">
        <v>9128</v>
      </c>
      <c r="N2468" s="182" t="s">
        <v>26</v>
      </c>
      <c r="O2468" s="182" t="s">
        <v>1510</v>
      </c>
      <c r="P2468" s="108"/>
      <c r="Q2468" s="108"/>
      <c r="R2468" s="108"/>
      <c r="S2468" s="107" t="s">
        <v>2710</v>
      </c>
    </row>
    <row r="2469" spans="1:19">
      <c r="A2469" s="103">
        <v>2468</v>
      </c>
      <c r="B2469" s="107" t="s">
        <v>357</v>
      </c>
      <c r="C2469" s="184" t="s">
        <v>358</v>
      </c>
      <c r="D2469" s="89" t="s">
        <v>19</v>
      </c>
      <c r="E2469" s="107" t="s">
        <v>9117</v>
      </c>
      <c r="F2469" s="107" t="s">
        <v>2519</v>
      </c>
      <c r="G2469" s="107">
        <v>2006</v>
      </c>
      <c r="H2469" s="182"/>
      <c r="I2469" s="182"/>
      <c r="J2469" s="107" t="s">
        <v>42</v>
      </c>
      <c r="K2469" s="182" t="s">
        <v>1510</v>
      </c>
      <c r="L2469" s="187" t="s">
        <v>9129</v>
      </c>
      <c r="M2469" s="187" t="s">
        <v>9129</v>
      </c>
      <c r="N2469" s="182" t="s">
        <v>26</v>
      </c>
      <c r="O2469" s="182" t="s">
        <v>1510</v>
      </c>
      <c r="P2469" s="108"/>
      <c r="Q2469" s="108"/>
      <c r="R2469" s="108"/>
      <c r="S2469" s="107" t="s">
        <v>2710</v>
      </c>
    </row>
    <row r="2470" spans="1:19">
      <c r="A2470" s="103">
        <v>2469</v>
      </c>
      <c r="B2470" s="107" t="s">
        <v>357</v>
      </c>
      <c r="C2470" s="184" t="s">
        <v>358</v>
      </c>
      <c r="D2470" s="89" t="s">
        <v>19</v>
      </c>
      <c r="E2470" s="107" t="s">
        <v>9117</v>
      </c>
      <c r="F2470" s="107" t="s">
        <v>2519</v>
      </c>
      <c r="G2470" s="107">
        <v>2006</v>
      </c>
      <c r="H2470" s="182"/>
      <c r="I2470" s="182"/>
      <c r="J2470" s="107" t="s">
        <v>42</v>
      </c>
      <c r="K2470" s="182" t="s">
        <v>1510</v>
      </c>
      <c r="L2470" s="187" t="s">
        <v>9130</v>
      </c>
      <c r="M2470" s="187" t="s">
        <v>9130</v>
      </c>
      <c r="N2470" s="182" t="s">
        <v>26</v>
      </c>
      <c r="O2470" s="182" t="s">
        <v>1510</v>
      </c>
      <c r="P2470" s="108"/>
      <c r="Q2470" s="108"/>
      <c r="R2470" s="108"/>
      <c r="S2470" s="107" t="s">
        <v>2710</v>
      </c>
    </row>
    <row r="2471" spans="1:19">
      <c r="A2471" s="103">
        <v>2470</v>
      </c>
      <c r="B2471" s="107" t="s">
        <v>357</v>
      </c>
      <c r="C2471" s="184" t="s">
        <v>358</v>
      </c>
      <c r="D2471" s="89" t="s">
        <v>19</v>
      </c>
      <c r="E2471" s="107" t="s">
        <v>9117</v>
      </c>
      <c r="F2471" s="107" t="s">
        <v>2519</v>
      </c>
      <c r="G2471" s="107">
        <v>2006</v>
      </c>
      <c r="H2471" s="182"/>
      <c r="I2471" s="182"/>
      <c r="J2471" s="107" t="s">
        <v>42</v>
      </c>
      <c r="K2471" s="182" t="s">
        <v>1510</v>
      </c>
      <c r="L2471" s="187" t="s">
        <v>9131</v>
      </c>
      <c r="M2471" s="187" t="s">
        <v>9131</v>
      </c>
      <c r="N2471" s="182" t="s">
        <v>26</v>
      </c>
      <c r="O2471" s="182" t="s">
        <v>1510</v>
      </c>
      <c r="P2471" s="108"/>
      <c r="Q2471" s="108"/>
      <c r="R2471" s="108"/>
      <c r="S2471" s="107" t="s">
        <v>2710</v>
      </c>
    </row>
    <row r="2472" spans="1:19">
      <c r="A2472" s="103">
        <v>2471</v>
      </c>
      <c r="B2472" s="107" t="s">
        <v>357</v>
      </c>
      <c r="C2472" s="184" t="s">
        <v>358</v>
      </c>
      <c r="D2472" s="89" t="s">
        <v>19</v>
      </c>
      <c r="E2472" s="107" t="s">
        <v>9117</v>
      </c>
      <c r="F2472" s="107" t="s">
        <v>2519</v>
      </c>
      <c r="G2472" s="107">
        <v>2006</v>
      </c>
      <c r="H2472" s="182"/>
      <c r="I2472" s="182"/>
      <c r="J2472" s="107" t="s">
        <v>42</v>
      </c>
      <c r="K2472" s="182" t="s">
        <v>1510</v>
      </c>
      <c r="L2472" s="187" t="s">
        <v>9132</v>
      </c>
      <c r="M2472" s="187" t="s">
        <v>9132</v>
      </c>
      <c r="N2472" s="182" t="s">
        <v>26</v>
      </c>
      <c r="O2472" s="182" t="s">
        <v>1510</v>
      </c>
      <c r="P2472" s="108"/>
      <c r="Q2472" s="108"/>
      <c r="R2472" s="108"/>
      <c r="S2472" s="107" t="s">
        <v>2710</v>
      </c>
    </row>
    <row r="2473" spans="1:19">
      <c r="A2473" s="103">
        <v>2472</v>
      </c>
      <c r="B2473" s="107" t="s">
        <v>357</v>
      </c>
      <c r="C2473" s="184" t="s">
        <v>358</v>
      </c>
      <c r="D2473" s="89" t="s">
        <v>19</v>
      </c>
      <c r="E2473" s="107" t="s">
        <v>9117</v>
      </c>
      <c r="F2473" s="107" t="s">
        <v>2519</v>
      </c>
      <c r="G2473" s="107">
        <v>2005</v>
      </c>
      <c r="H2473" s="182"/>
      <c r="I2473" s="182"/>
      <c r="J2473" s="107" t="s">
        <v>42</v>
      </c>
      <c r="K2473" s="182" t="s">
        <v>1510</v>
      </c>
      <c r="L2473" s="187" t="s">
        <v>9133</v>
      </c>
      <c r="M2473" s="187" t="s">
        <v>9133</v>
      </c>
      <c r="N2473" s="182" t="s">
        <v>26</v>
      </c>
      <c r="O2473" s="182" t="s">
        <v>1510</v>
      </c>
      <c r="P2473" s="108"/>
      <c r="Q2473" s="108"/>
      <c r="R2473" s="108"/>
      <c r="S2473" s="107" t="s">
        <v>2710</v>
      </c>
    </row>
    <row r="2474" spans="1:19">
      <c r="A2474" s="103">
        <v>2473</v>
      </c>
      <c r="B2474" s="107" t="s">
        <v>357</v>
      </c>
      <c r="C2474" s="184" t="s">
        <v>358</v>
      </c>
      <c r="D2474" s="89" t="s">
        <v>19</v>
      </c>
      <c r="E2474" s="107" t="s">
        <v>9117</v>
      </c>
      <c r="F2474" s="107" t="s">
        <v>2519</v>
      </c>
      <c r="G2474" s="107">
        <v>2007</v>
      </c>
      <c r="H2474" s="182"/>
      <c r="I2474" s="182"/>
      <c r="J2474" s="107" t="s">
        <v>42</v>
      </c>
      <c r="K2474" s="182" t="s">
        <v>1510</v>
      </c>
      <c r="L2474" s="187" t="s">
        <v>9134</v>
      </c>
      <c r="M2474" s="187" t="s">
        <v>9134</v>
      </c>
      <c r="N2474" s="182" t="s">
        <v>26</v>
      </c>
      <c r="O2474" s="182" t="s">
        <v>1510</v>
      </c>
      <c r="P2474" s="108"/>
      <c r="Q2474" s="108"/>
      <c r="R2474" s="108"/>
      <c r="S2474" s="107" t="s">
        <v>2710</v>
      </c>
    </row>
    <row r="2475" spans="1:19">
      <c r="A2475" s="103">
        <v>2474</v>
      </c>
      <c r="B2475" s="107" t="s">
        <v>357</v>
      </c>
      <c r="C2475" s="184" t="s">
        <v>358</v>
      </c>
      <c r="D2475" s="89" t="s">
        <v>19</v>
      </c>
      <c r="E2475" s="107" t="s">
        <v>9117</v>
      </c>
      <c r="F2475" s="107" t="s">
        <v>2519</v>
      </c>
      <c r="G2475" s="107">
        <v>2007</v>
      </c>
      <c r="H2475" s="182"/>
      <c r="I2475" s="182"/>
      <c r="J2475" s="107" t="s">
        <v>42</v>
      </c>
      <c r="K2475" s="182" t="s">
        <v>1510</v>
      </c>
      <c r="L2475" s="187" t="s">
        <v>9135</v>
      </c>
      <c r="M2475" s="187" t="s">
        <v>9135</v>
      </c>
      <c r="N2475" s="182" t="s">
        <v>26</v>
      </c>
      <c r="O2475" s="182" t="s">
        <v>1510</v>
      </c>
      <c r="P2475" s="108"/>
      <c r="Q2475" s="108"/>
      <c r="R2475" s="108"/>
      <c r="S2475" s="107" t="s">
        <v>2710</v>
      </c>
    </row>
    <row r="2476" spans="1:19">
      <c r="A2476" s="103">
        <v>2475</v>
      </c>
      <c r="B2476" s="107" t="s">
        <v>357</v>
      </c>
      <c r="C2476" s="184" t="s">
        <v>358</v>
      </c>
      <c r="D2476" s="89" t="s">
        <v>19</v>
      </c>
      <c r="E2476" s="107" t="s">
        <v>9136</v>
      </c>
      <c r="F2476" s="107" t="s">
        <v>2519</v>
      </c>
      <c r="G2476" s="107">
        <v>2007</v>
      </c>
      <c r="H2476" s="182"/>
      <c r="I2476" s="182"/>
      <c r="J2476" s="107" t="s">
        <v>42</v>
      </c>
      <c r="K2476" s="182" t="s">
        <v>1510</v>
      </c>
      <c r="L2476" s="187" t="s">
        <v>9137</v>
      </c>
      <c r="M2476" s="187" t="s">
        <v>9137</v>
      </c>
      <c r="N2476" s="182" t="s">
        <v>26</v>
      </c>
      <c r="O2476" s="182" t="s">
        <v>1510</v>
      </c>
      <c r="P2476" s="108"/>
      <c r="Q2476" s="108"/>
      <c r="R2476" s="108"/>
      <c r="S2476" s="107" t="s">
        <v>2710</v>
      </c>
    </row>
    <row r="2477" spans="1:19">
      <c r="A2477" s="103">
        <v>2476</v>
      </c>
      <c r="B2477" s="107" t="s">
        <v>357</v>
      </c>
      <c r="C2477" s="184" t="s">
        <v>358</v>
      </c>
      <c r="D2477" s="89" t="s">
        <v>19</v>
      </c>
      <c r="E2477" s="107" t="s">
        <v>2701</v>
      </c>
      <c r="F2477" s="107" t="s">
        <v>2519</v>
      </c>
      <c r="G2477" s="107">
        <v>2006</v>
      </c>
      <c r="H2477" s="182"/>
      <c r="I2477" s="182"/>
      <c r="J2477" s="107" t="s">
        <v>42</v>
      </c>
      <c r="K2477" s="182" t="s">
        <v>1510</v>
      </c>
      <c r="L2477" s="187" t="s">
        <v>9138</v>
      </c>
      <c r="M2477" s="187" t="s">
        <v>9138</v>
      </c>
      <c r="N2477" s="182" t="s">
        <v>26</v>
      </c>
      <c r="O2477" s="182" t="s">
        <v>1510</v>
      </c>
      <c r="P2477" s="108"/>
      <c r="Q2477" s="108"/>
      <c r="R2477" s="108"/>
      <c r="S2477" s="107" t="s">
        <v>2710</v>
      </c>
    </row>
    <row r="2478" spans="1:19">
      <c r="A2478" s="103">
        <v>2477</v>
      </c>
      <c r="B2478" s="107" t="s">
        <v>357</v>
      </c>
      <c r="C2478" s="184" t="s">
        <v>358</v>
      </c>
      <c r="D2478" s="89" t="s">
        <v>19</v>
      </c>
      <c r="E2478" s="107" t="s">
        <v>2701</v>
      </c>
      <c r="F2478" s="107" t="s">
        <v>2519</v>
      </c>
      <c r="G2478" s="107">
        <v>2006</v>
      </c>
      <c r="H2478" s="182"/>
      <c r="I2478" s="182"/>
      <c r="J2478" s="107" t="s">
        <v>42</v>
      </c>
      <c r="K2478" s="182" t="s">
        <v>1510</v>
      </c>
      <c r="L2478" s="187" t="s">
        <v>9139</v>
      </c>
      <c r="M2478" s="187" t="s">
        <v>9139</v>
      </c>
      <c r="N2478" s="182" t="s">
        <v>26</v>
      </c>
      <c r="O2478" s="182" t="s">
        <v>1510</v>
      </c>
      <c r="P2478" s="108"/>
      <c r="Q2478" s="108"/>
      <c r="R2478" s="108"/>
      <c r="S2478" s="107" t="s">
        <v>2710</v>
      </c>
    </row>
    <row r="2479" spans="1:19">
      <c r="A2479" s="103">
        <v>2478</v>
      </c>
      <c r="B2479" s="107" t="s">
        <v>357</v>
      </c>
      <c r="C2479" s="184" t="s">
        <v>358</v>
      </c>
      <c r="D2479" s="89" t="s">
        <v>19</v>
      </c>
      <c r="E2479" s="107" t="s">
        <v>2701</v>
      </c>
      <c r="F2479" s="107" t="s">
        <v>2519</v>
      </c>
      <c r="G2479" s="107">
        <v>2006</v>
      </c>
      <c r="H2479" s="182"/>
      <c r="I2479" s="182"/>
      <c r="J2479" s="107" t="s">
        <v>42</v>
      </c>
      <c r="K2479" s="182" t="s">
        <v>1510</v>
      </c>
      <c r="L2479" s="187" t="s">
        <v>9140</v>
      </c>
      <c r="M2479" s="187" t="s">
        <v>9140</v>
      </c>
      <c r="N2479" s="182" t="s">
        <v>26</v>
      </c>
      <c r="O2479" s="182" t="s">
        <v>1510</v>
      </c>
      <c r="P2479" s="108"/>
      <c r="Q2479" s="108"/>
      <c r="R2479" s="108"/>
      <c r="S2479" s="107" t="s">
        <v>2710</v>
      </c>
    </row>
    <row r="2480" spans="1:19">
      <c r="A2480" s="103">
        <v>2479</v>
      </c>
      <c r="B2480" s="107" t="s">
        <v>357</v>
      </c>
      <c r="C2480" s="184" t="s">
        <v>358</v>
      </c>
      <c r="D2480" s="89" t="s">
        <v>19</v>
      </c>
      <c r="E2480" s="107" t="s">
        <v>2701</v>
      </c>
      <c r="F2480" s="107" t="s">
        <v>2519</v>
      </c>
      <c r="G2480" s="107">
        <v>2006</v>
      </c>
      <c r="H2480" s="182"/>
      <c r="I2480" s="182"/>
      <c r="J2480" s="107" t="s">
        <v>42</v>
      </c>
      <c r="K2480" s="182" t="s">
        <v>1510</v>
      </c>
      <c r="L2480" s="187" t="s">
        <v>9141</v>
      </c>
      <c r="M2480" s="187" t="s">
        <v>9141</v>
      </c>
      <c r="N2480" s="182" t="s">
        <v>26</v>
      </c>
      <c r="O2480" s="182" t="s">
        <v>1510</v>
      </c>
      <c r="P2480" s="108"/>
      <c r="Q2480" s="108"/>
      <c r="R2480" s="108"/>
      <c r="S2480" s="107" t="s">
        <v>2710</v>
      </c>
    </row>
    <row r="2481" spans="1:19">
      <c r="A2481" s="103">
        <v>2480</v>
      </c>
      <c r="B2481" s="107" t="s">
        <v>357</v>
      </c>
      <c r="C2481" s="184" t="s">
        <v>358</v>
      </c>
      <c r="D2481" s="89" t="s">
        <v>19</v>
      </c>
      <c r="E2481" s="107" t="s">
        <v>2701</v>
      </c>
      <c r="F2481" s="107" t="s">
        <v>2519</v>
      </c>
      <c r="G2481" s="107">
        <v>2006</v>
      </c>
      <c r="H2481" s="182"/>
      <c r="I2481" s="182"/>
      <c r="J2481" s="107" t="s">
        <v>42</v>
      </c>
      <c r="K2481" s="182" t="s">
        <v>1510</v>
      </c>
      <c r="L2481" s="187" t="s">
        <v>9142</v>
      </c>
      <c r="M2481" s="187" t="s">
        <v>9142</v>
      </c>
      <c r="N2481" s="182" t="s">
        <v>26</v>
      </c>
      <c r="O2481" s="182" t="s">
        <v>1510</v>
      </c>
      <c r="P2481" s="108"/>
      <c r="Q2481" s="108"/>
      <c r="R2481" s="108"/>
      <c r="S2481" s="107" t="s">
        <v>2710</v>
      </c>
    </row>
    <row r="2482" spans="1:19">
      <c r="A2482" s="103">
        <v>2481</v>
      </c>
      <c r="B2482" s="107" t="s">
        <v>357</v>
      </c>
      <c r="C2482" s="184" t="s">
        <v>358</v>
      </c>
      <c r="D2482" s="89" t="s">
        <v>19</v>
      </c>
      <c r="E2482" s="107" t="s">
        <v>2701</v>
      </c>
      <c r="F2482" s="107" t="s">
        <v>2519</v>
      </c>
      <c r="G2482" s="107">
        <v>2006</v>
      </c>
      <c r="H2482" s="182"/>
      <c r="I2482" s="182"/>
      <c r="J2482" s="107" t="s">
        <v>42</v>
      </c>
      <c r="K2482" s="182" t="s">
        <v>1510</v>
      </c>
      <c r="L2482" s="187" t="s">
        <v>9143</v>
      </c>
      <c r="M2482" s="187" t="s">
        <v>9143</v>
      </c>
      <c r="N2482" s="182" t="s">
        <v>26</v>
      </c>
      <c r="O2482" s="182" t="s">
        <v>1510</v>
      </c>
      <c r="P2482" s="108"/>
      <c r="Q2482" s="108"/>
      <c r="R2482" s="108"/>
      <c r="S2482" s="107" t="s">
        <v>2710</v>
      </c>
    </row>
    <row r="2483" spans="1:19">
      <c r="A2483" s="103">
        <v>2482</v>
      </c>
      <c r="B2483" s="107" t="s">
        <v>357</v>
      </c>
      <c r="C2483" s="184" t="s">
        <v>358</v>
      </c>
      <c r="D2483" s="89" t="s">
        <v>19</v>
      </c>
      <c r="E2483" s="107" t="s">
        <v>2701</v>
      </c>
      <c r="F2483" s="107" t="s">
        <v>2519</v>
      </c>
      <c r="G2483" s="107">
        <v>2006</v>
      </c>
      <c r="H2483" s="182"/>
      <c r="I2483" s="182"/>
      <c r="J2483" s="107" t="s">
        <v>42</v>
      </c>
      <c r="K2483" s="182" t="s">
        <v>1510</v>
      </c>
      <c r="L2483" s="187" t="s">
        <v>9144</v>
      </c>
      <c r="M2483" s="187" t="s">
        <v>9144</v>
      </c>
      <c r="N2483" s="182" t="s">
        <v>26</v>
      </c>
      <c r="O2483" s="182" t="s">
        <v>1510</v>
      </c>
      <c r="P2483" s="108"/>
      <c r="Q2483" s="108"/>
      <c r="R2483" s="108"/>
      <c r="S2483" s="107" t="s">
        <v>2710</v>
      </c>
    </row>
    <row r="2484" spans="1:19">
      <c r="A2484" s="103">
        <v>2483</v>
      </c>
      <c r="B2484" s="107" t="s">
        <v>357</v>
      </c>
      <c r="C2484" s="184" t="s">
        <v>358</v>
      </c>
      <c r="D2484" s="89" t="s">
        <v>19</v>
      </c>
      <c r="E2484" s="107" t="s">
        <v>2701</v>
      </c>
      <c r="F2484" s="107" t="s">
        <v>2519</v>
      </c>
      <c r="G2484" s="107">
        <v>2006</v>
      </c>
      <c r="H2484" s="182"/>
      <c r="I2484" s="182"/>
      <c r="J2484" s="107" t="s">
        <v>42</v>
      </c>
      <c r="K2484" s="182" t="s">
        <v>1510</v>
      </c>
      <c r="L2484" s="187" t="s">
        <v>9145</v>
      </c>
      <c r="M2484" s="187" t="s">
        <v>9145</v>
      </c>
      <c r="N2484" s="182" t="s">
        <v>26</v>
      </c>
      <c r="O2484" s="182" t="s">
        <v>1510</v>
      </c>
      <c r="P2484" s="108"/>
      <c r="Q2484" s="108"/>
      <c r="R2484" s="108"/>
      <c r="S2484" s="107" t="s">
        <v>2710</v>
      </c>
    </row>
    <row r="2485" spans="1:19">
      <c r="A2485" s="103">
        <v>2484</v>
      </c>
      <c r="B2485" s="107" t="s">
        <v>357</v>
      </c>
      <c r="C2485" s="184" t="s">
        <v>358</v>
      </c>
      <c r="D2485" s="89" t="s">
        <v>19</v>
      </c>
      <c r="E2485" s="107" t="s">
        <v>2701</v>
      </c>
      <c r="F2485" s="107" t="s">
        <v>2519</v>
      </c>
      <c r="G2485" s="107">
        <v>2006</v>
      </c>
      <c r="H2485" s="182"/>
      <c r="I2485" s="182"/>
      <c r="J2485" s="107" t="s">
        <v>42</v>
      </c>
      <c r="K2485" s="182" t="s">
        <v>1510</v>
      </c>
      <c r="L2485" s="187" t="s">
        <v>9146</v>
      </c>
      <c r="M2485" s="187" t="s">
        <v>9146</v>
      </c>
      <c r="N2485" s="182" t="s">
        <v>26</v>
      </c>
      <c r="O2485" s="182" t="s">
        <v>1510</v>
      </c>
      <c r="P2485" s="108"/>
      <c r="Q2485" s="108"/>
      <c r="R2485" s="108"/>
      <c r="S2485" s="107" t="s">
        <v>2710</v>
      </c>
    </row>
    <row r="2486" spans="1:19">
      <c r="A2486" s="103">
        <v>2485</v>
      </c>
      <c r="B2486" s="107" t="s">
        <v>357</v>
      </c>
      <c r="C2486" s="184" t="s">
        <v>358</v>
      </c>
      <c r="D2486" s="89" t="s">
        <v>19</v>
      </c>
      <c r="E2486" s="107" t="s">
        <v>2701</v>
      </c>
      <c r="F2486" s="107" t="s">
        <v>2519</v>
      </c>
      <c r="G2486" s="107">
        <v>2007</v>
      </c>
      <c r="H2486" s="182"/>
      <c r="I2486" s="182"/>
      <c r="J2486" s="107" t="s">
        <v>42</v>
      </c>
      <c r="K2486" s="182" t="s">
        <v>1510</v>
      </c>
      <c r="L2486" s="187" t="s">
        <v>9147</v>
      </c>
      <c r="M2486" s="187" t="s">
        <v>9147</v>
      </c>
      <c r="N2486" s="182" t="s">
        <v>26</v>
      </c>
      <c r="O2486" s="182" t="s">
        <v>1510</v>
      </c>
      <c r="P2486" s="108"/>
      <c r="Q2486" s="108"/>
      <c r="R2486" s="108"/>
      <c r="S2486" s="107" t="s">
        <v>2710</v>
      </c>
    </row>
    <row r="2487" spans="1:19">
      <c r="A2487" s="103">
        <v>2486</v>
      </c>
      <c r="B2487" s="107" t="s">
        <v>357</v>
      </c>
      <c r="C2487" s="184" t="s">
        <v>358</v>
      </c>
      <c r="D2487" s="89" t="s">
        <v>19</v>
      </c>
      <c r="E2487" s="107" t="s">
        <v>2701</v>
      </c>
      <c r="F2487" s="107" t="s">
        <v>2519</v>
      </c>
      <c r="G2487" s="107">
        <v>2007</v>
      </c>
      <c r="H2487" s="182"/>
      <c r="I2487" s="182"/>
      <c r="J2487" s="107" t="s">
        <v>42</v>
      </c>
      <c r="K2487" s="182" t="s">
        <v>1510</v>
      </c>
      <c r="L2487" s="187" t="s">
        <v>9148</v>
      </c>
      <c r="M2487" s="187" t="s">
        <v>9148</v>
      </c>
      <c r="N2487" s="182" t="s">
        <v>26</v>
      </c>
      <c r="O2487" s="182" t="s">
        <v>1510</v>
      </c>
      <c r="P2487" s="108"/>
      <c r="Q2487" s="108"/>
      <c r="R2487" s="108"/>
      <c r="S2487" s="107" t="s">
        <v>2710</v>
      </c>
    </row>
    <row r="2488" spans="1:19">
      <c r="A2488" s="103">
        <v>2487</v>
      </c>
      <c r="B2488" s="107" t="s">
        <v>357</v>
      </c>
      <c r="C2488" s="184" t="s">
        <v>358</v>
      </c>
      <c r="D2488" s="89" t="s">
        <v>19</v>
      </c>
      <c r="E2488" s="107" t="s">
        <v>2701</v>
      </c>
      <c r="F2488" s="107" t="s">
        <v>2519</v>
      </c>
      <c r="G2488" s="107">
        <v>2007</v>
      </c>
      <c r="H2488" s="182"/>
      <c r="I2488" s="182"/>
      <c r="J2488" s="107" t="s">
        <v>42</v>
      </c>
      <c r="K2488" s="182" t="s">
        <v>1510</v>
      </c>
      <c r="L2488" s="187" t="s">
        <v>9149</v>
      </c>
      <c r="M2488" s="187" t="s">
        <v>9149</v>
      </c>
      <c r="N2488" s="182" t="s">
        <v>26</v>
      </c>
      <c r="O2488" s="182" t="s">
        <v>1510</v>
      </c>
      <c r="P2488" s="108"/>
      <c r="Q2488" s="108"/>
      <c r="R2488" s="108"/>
      <c r="S2488" s="107" t="s">
        <v>2710</v>
      </c>
    </row>
    <row r="2489" spans="1:19">
      <c r="A2489" s="103">
        <v>2488</v>
      </c>
      <c r="B2489" s="107" t="s">
        <v>357</v>
      </c>
      <c r="C2489" s="184" t="s">
        <v>358</v>
      </c>
      <c r="D2489" s="89" t="s">
        <v>19</v>
      </c>
      <c r="E2489" s="107" t="s">
        <v>2701</v>
      </c>
      <c r="F2489" s="107" t="s">
        <v>2519</v>
      </c>
      <c r="G2489" s="107">
        <v>2005</v>
      </c>
      <c r="H2489" s="182"/>
      <c r="I2489" s="182"/>
      <c r="J2489" s="107" t="s">
        <v>42</v>
      </c>
      <c r="K2489" s="182" t="s">
        <v>1510</v>
      </c>
      <c r="L2489" s="187" t="s">
        <v>9150</v>
      </c>
      <c r="M2489" s="187" t="s">
        <v>9150</v>
      </c>
      <c r="N2489" s="182" t="s">
        <v>26</v>
      </c>
      <c r="O2489" s="182" t="s">
        <v>1510</v>
      </c>
      <c r="P2489" s="108"/>
      <c r="Q2489" s="108"/>
      <c r="R2489" s="108"/>
      <c r="S2489" s="107" t="s">
        <v>2710</v>
      </c>
    </row>
    <row r="2490" spans="1:19">
      <c r="A2490" s="103">
        <v>2489</v>
      </c>
      <c r="B2490" s="107" t="s">
        <v>357</v>
      </c>
      <c r="C2490" s="184" t="s">
        <v>358</v>
      </c>
      <c r="D2490" s="89" t="s">
        <v>19</v>
      </c>
      <c r="E2490" s="107" t="s">
        <v>2701</v>
      </c>
      <c r="F2490" s="107" t="s">
        <v>2519</v>
      </c>
      <c r="G2490" s="107">
        <v>2005</v>
      </c>
      <c r="H2490" s="182"/>
      <c r="I2490" s="182"/>
      <c r="J2490" s="107" t="s">
        <v>42</v>
      </c>
      <c r="K2490" s="182" t="s">
        <v>1510</v>
      </c>
      <c r="L2490" s="187" t="s">
        <v>9151</v>
      </c>
      <c r="M2490" s="187" t="s">
        <v>9151</v>
      </c>
      <c r="N2490" s="182" t="s">
        <v>26</v>
      </c>
      <c r="O2490" s="182" t="s">
        <v>1510</v>
      </c>
      <c r="P2490" s="108"/>
      <c r="Q2490" s="108"/>
      <c r="R2490" s="108"/>
      <c r="S2490" s="107" t="s">
        <v>2710</v>
      </c>
    </row>
    <row r="2491" spans="1:19">
      <c r="A2491" s="103">
        <v>2490</v>
      </c>
      <c r="B2491" s="107" t="s">
        <v>357</v>
      </c>
      <c r="C2491" s="184" t="s">
        <v>358</v>
      </c>
      <c r="D2491" s="89" t="s">
        <v>19</v>
      </c>
      <c r="E2491" s="107" t="s">
        <v>9152</v>
      </c>
      <c r="F2491" s="107" t="s">
        <v>2519</v>
      </c>
      <c r="G2491" s="107">
        <v>2006</v>
      </c>
      <c r="H2491" s="182"/>
      <c r="I2491" s="182"/>
      <c r="J2491" s="107" t="s">
        <v>42</v>
      </c>
      <c r="K2491" s="182" t="s">
        <v>1510</v>
      </c>
      <c r="L2491" s="187" t="s">
        <v>9153</v>
      </c>
      <c r="M2491" s="187" t="s">
        <v>9153</v>
      </c>
      <c r="N2491" s="182" t="s">
        <v>26</v>
      </c>
      <c r="O2491" s="182" t="s">
        <v>1510</v>
      </c>
      <c r="P2491" s="108"/>
      <c r="Q2491" s="108"/>
      <c r="R2491" s="108"/>
      <c r="S2491" s="107" t="s">
        <v>2710</v>
      </c>
    </row>
    <row r="2492" spans="1:19">
      <c r="A2492" s="103">
        <v>2491</v>
      </c>
      <c r="B2492" s="107" t="s">
        <v>357</v>
      </c>
      <c r="C2492" s="184" t="s">
        <v>358</v>
      </c>
      <c r="D2492" s="89" t="s">
        <v>19</v>
      </c>
      <c r="E2492" s="107" t="s">
        <v>9152</v>
      </c>
      <c r="F2492" s="107" t="s">
        <v>2519</v>
      </c>
      <c r="G2492" s="107">
        <v>2005</v>
      </c>
      <c r="H2492" s="182"/>
      <c r="I2492" s="182"/>
      <c r="J2492" s="107" t="s">
        <v>42</v>
      </c>
      <c r="K2492" s="182" t="s">
        <v>1510</v>
      </c>
      <c r="L2492" s="187" t="s">
        <v>9154</v>
      </c>
      <c r="M2492" s="187" t="s">
        <v>9154</v>
      </c>
      <c r="N2492" s="182" t="s">
        <v>26</v>
      </c>
      <c r="O2492" s="182" t="s">
        <v>1510</v>
      </c>
      <c r="P2492" s="108"/>
      <c r="Q2492" s="108"/>
      <c r="R2492" s="108"/>
      <c r="S2492" s="107" t="s">
        <v>2710</v>
      </c>
    </row>
    <row r="2493" spans="1:19">
      <c r="A2493" s="103">
        <v>2492</v>
      </c>
      <c r="B2493" s="107" t="s">
        <v>357</v>
      </c>
      <c r="C2493" s="184" t="s">
        <v>358</v>
      </c>
      <c r="D2493" s="89" t="s">
        <v>19</v>
      </c>
      <c r="E2493" s="107" t="s">
        <v>2702</v>
      </c>
      <c r="F2493" s="107" t="s">
        <v>2519</v>
      </c>
      <c r="G2493" s="107">
        <v>2006</v>
      </c>
      <c r="H2493" s="182"/>
      <c r="I2493" s="182"/>
      <c r="J2493" s="107" t="s">
        <v>42</v>
      </c>
      <c r="K2493" s="182" t="s">
        <v>1510</v>
      </c>
      <c r="L2493" s="187" t="s">
        <v>9155</v>
      </c>
      <c r="M2493" s="187" t="s">
        <v>9155</v>
      </c>
      <c r="N2493" s="182" t="s">
        <v>26</v>
      </c>
      <c r="O2493" s="182" t="s">
        <v>1510</v>
      </c>
      <c r="P2493" s="108"/>
      <c r="Q2493" s="108"/>
      <c r="R2493" s="108"/>
      <c r="S2493" s="107" t="s">
        <v>2710</v>
      </c>
    </row>
    <row r="2494" spans="1:19">
      <c r="A2494" s="103">
        <v>2493</v>
      </c>
      <c r="B2494" s="107" t="s">
        <v>357</v>
      </c>
      <c r="C2494" s="184" t="s">
        <v>358</v>
      </c>
      <c r="D2494" s="89" t="s">
        <v>19</v>
      </c>
      <c r="E2494" s="107" t="s">
        <v>2702</v>
      </c>
      <c r="F2494" s="107" t="s">
        <v>2519</v>
      </c>
      <c r="G2494" s="107">
        <v>2006</v>
      </c>
      <c r="H2494" s="182"/>
      <c r="I2494" s="182"/>
      <c r="J2494" s="107" t="s">
        <v>42</v>
      </c>
      <c r="K2494" s="182" t="s">
        <v>1510</v>
      </c>
      <c r="L2494" s="187" t="s">
        <v>9156</v>
      </c>
      <c r="M2494" s="187" t="s">
        <v>9156</v>
      </c>
      <c r="N2494" s="182" t="s">
        <v>26</v>
      </c>
      <c r="O2494" s="182" t="s">
        <v>1510</v>
      </c>
      <c r="P2494" s="108"/>
      <c r="Q2494" s="108"/>
      <c r="R2494" s="108"/>
      <c r="S2494" s="107" t="s">
        <v>2710</v>
      </c>
    </row>
    <row r="2495" spans="1:19">
      <c r="A2495" s="103">
        <v>2494</v>
      </c>
      <c r="B2495" s="107" t="s">
        <v>357</v>
      </c>
      <c r="C2495" s="184" t="s">
        <v>358</v>
      </c>
      <c r="D2495" s="89" t="s">
        <v>19</v>
      </c>
      <c r="E2495" s="107" t="s">
        <v>2702</v>
      </c>
      <c r="F2495" s="107" t="s">
        <v>2519</v>
      </c>
      <c r="G2495" s="107">
        <v>2007</v>
      </c>
      <c r="H2495" s="182"/>
      <c r="I2495" s="182"/>
      <c r="J2495" s="107" t="s">
        <v>42</v>
      </c>
      <c r="K2495" s="182" t="s">
        <v>1510</v>
      </c>
      <c r="L2495" s="187" t="s">
        <v>9157</v>
      </c>
      <c r="M2495" s="187" t="s">
        <v>9157</v>
      </c>
      <c r="N2495" s="182" t="s">
        <v>26</v>
      </c>
      <c r="O2495" s="182" t="s">
        <v>1510</v>
      </c>
      <c r="P2495" s="108"/>
      <c r="Q2495" s="108"/>
      <c r="R2495" s="108"/>
      <c r="S2495" s="107" t="s">
        <v>2710</v>
      </c>
    </row>
    <row r="2496" spans="1:19">
      <c r="A2496" s="103">
        <v>2495</v>
      </c>
      <c r="B2496" s="107" t="s">
        <v>357</v>
      </c>
      <c r="C2496" s="184" t="s">
        <v>358</v>
      </c>
      <c r="D2496" s="89" t="s">
        <v>19</v>
      </c>
      <c r="E2496" s="107" t="s">
        <v>2702</v>
      </c>
      <c r="F2496" s="107" t="s">
        <v>2519</v>
      </c>
      <c r="G2496" s="107">
        <v>2007</v>
      </c>
      <c r="H2496" s="182"/>
      <c r="I2496" s="182"/>
      <c r="J2496" s="107" t="s">
        <v>42</v>
      </c>
      <c r="K2496" s="182" t="s">
        <v>1510</v>
      </c>
      <c r="L2496" s="187" t="s">
        <v>9158</v>
      </c>
      <c r="M2496" s="187" t="s">
        <v>9158</v>
      </c>
      <c r="N2496" s="182" t="s">
        <v>26</v>
      </c>
      <c r="O2496" s="182" t="s">
        <v>1510</v>
      </c>
      <c r="P2496" s="108"/>
      <c r="Q2496" s="108"/>
      <c r="R2496" s="108"/>
      <c r="S2496" s="107" t="s">
        <v>2710</v>
      </c>
    </row>
    <row r="2497" spans="1:19">
      <c r="A2497" s="103">
        <v>2496</v>
      </c>
      <c r="B2497" s="107" t="s">
        <v>357</v>
      </c>
      <c r="C2497" s="184" t="s">
        <v>358</v>
      </c>
      <c r="D2497" s="89" t="s">
        <v>19</v>
      </c>
      <c r="E2497" s="107" t="s">
        <v>2702</v>
      </c>
      <c r="F2497" s="107" t="s">
        <v>2519</v>
      </c>
      <c r="G2497" s="107">
        <v>2007</v>
      </c>
      <c r="H2497" s="182"/>
      <c r="I2497" s="182"/>
      <c r="J2497" s="107" t="s">
        <v>42</v>
      </c>
      <c r="K2497" s="182" t="s">
        <v>1510</v>
      </c>
      <c r="L2497" s="187" t="s">
        <v>9159</v>
      </c>
      <c r="M2497" s="187" t="s">
        <v>9159</v>
      </c>
      <c r="N2497" s="182" t="s">
        <v>26</v>
      </c>
      <c r="O2497" s="182" t="s">
        <v>1510</v>
      </c>
      <c r="P2497" s="108"/>
      <c r="Q2497" s="108"/>
      <c r="R2497" s="108"/>
      <c r="S2497" s="107" t="s">
        <v>2710</v>
      </c>
    </row>
    <row r="2498" spans="1:19">
      <c r="A2498" s="103">
        <v>2497</v>
      </c>
      <c r="B2498" s="107" t="s">
        <v>357</v>
      </c>
      <c r="C2498" s="184" t="s">
        <v>358</v>
      </c>
      <c r="D2498" s="89" t="s">
        <v>19</v>
      </c>
      <c r="E2498" s="107" t="s">
        <v>9160</v>
      </c>
      <c r="F2498" s="107" t="s">
        <v>2519</v>
      </c>
      <c r="G2498" s="107">
        <v>2007</v>
      </c>
      <c r="H2498" s="182"/>
      <c r="I2498" s="182"/>
      <c r="J2498" s="107" t="s">
        <v>42</v>
      </c>
      <c r="K2498" s="182" t="s">
        <v>1510</v>
      </c>
      <c r="L2498" s="187" t="s">
        <v>9161</v>
      </c>
      <c r="M2498" s="187" t="s">
        <v>9161</v>
      </c>
      <c r="N2498" s="182" t="s">
        <v>26</v>
      </c>
      <c r="O2498" s="182" t="s">
        <v>1510</v>
      </c>
      <c r="P2498" s="108"/>
      <c r="Q2498" s="108"/>
      <c r="R2498" s="108"/>
      <c r="S2498" s="107" t="s">
        <v>2710</v>
      </c>
    </row>
    <row r="2499" spans="1:19">
      <c r="A2499" s="103">
        <v>2498</v>
      </c>
      <c r="B2499" s="107" t="s">
        <v>357</v>
      </c>
      <c r="C2499" s="184" t="s">
        <v>358</v>
      </c>
      <c r="D2499" s="89" t="s">
        <v>19</v>
      </c>
      <c r="E2499" s="107" t="s">
        <v>9160</v>
      </c>
      <c r="F2499" s="107" t="s">
        <v>2519</v>
      </c>
      <c r="G2499" s="107">
        <v>2007</v>
      </c>
      <c r="H2499" s="182"/>
      <c r="I2499" s="182"/>
      <c r="J2499" s="107" t="s">
        <v>42</v>
      </c>
      <c r="K2499" s="182" t="s">
        <v>1510</v>
      </c>
      <c r="L2499" s="187" t="s">
        <v>9162</v>
      </c>
      <c r="M2499" s="187" t="s">
        <v>9162</v>
      </c>
      <c r="N2499" s="182" t="s">
        <v>26</v>
      </c>
      <c r="O2499" s="182" t="s">
        <v>1510</v>
      </c>
      <c r="P2499" s="108"/>
      <c r="Q2499" s="108"/>
      <c r="R2499" s="108"/>
      <c r="S2499" s="107" t="s">
        <v>2710</v>
      </c>
    </row>
    <row r="2500" spans="1:19">
      <c r="A2500" s="103">
        <v>2499</v>
      </c>
      <c r="B2500" s="107" t="s">
        <v>357</v>
      </c>
      <c r="C2500" s="184" t="s">
        <v>358</v>
      </c>
      <c r="D2500" s="89" t="s">
        <v>19</v>
      </c>
      <c r="E2500" s="107" t="s">
        <v>9160</v>
      </c>
      <c r="F2500" s="107" t="s">
        <v>2519</v>
      </c>
      <c r="G2500" s="107">
        <v>2007</v>
      </c>
      <c r="H2500" s="182"/>
      <c r="I2500" s="182"/>
      <c r="J2500" s="107" t="s">
        <v>42</v>
      </c>
      <c r="K2500" s="182" t="s">
        <v>1510</v>
      </c>
      <c r="L2500" s="187" t="s">
        <v>9163</v>
      </c>
      <c r="M2500" s="187" t="s">
        <v>9163</v>
      </c>
      <c r="N2500" s="182" t="s">
        <v>26</v>
      </c>
      <c r="O2500" s="182" t="s">
        <v>1510</v>
      </c>
      <c r="P2500" s="108"/>
      <c r="Q2500" s="108"/>
      <c r="R2500" s="108"/>
      <c r="S2500" s="107" t="s">
        <v>2710</v>
      </c>
    </row>
    <row r="2501" spans="1:19">
      <c r="A2501" s="103">
        <v>2500</v>
      </c>
      <c r="B2501" s="107" t="s">
        <v>357</v>
      </c>
      <c r="C2501" s="184" t="s">
        <v>358</v>
      </c>
      <c r="D2501" s="89" t="s">
        <v>19</v>
      </c>
      <c r="E2501" s="107" t="s">
        <v>9160</v>
      </c>
      <c r="F2501" s="107" t="s">
        <v>2519</v>
      </c>
      <c r="G2501" s="107">
        <v>2007</v>
      </c>
      <c r="H2501" s="182"/>
      <c r="I2501" s="182"/>
      <c r="J2501" s="107" t="s">
        <v>42</v>
      </c>
      <c r="K2501" s="182" t="s">
        <v>1510</v>
      </c>
      <c r="L2501" s="187" t="s">
        <v>9164</v>
      </c>
      <c r="M2501" s="187" t="s">
        <v>9164</v>
      </c>
      <c r="N2501" s="182" t="s">
        <v>26</v>
      </c>
      <c r="O2501" s="182" t="s">
        <v>1510</v>
      </c>
      <c r="P2501" s="108"/>
      <c r="Q2501" s="108"/>
      <c r="R2501" s="108"/>
      <c r="S2501" s="107" t="s">
        <v>2710</v>
      </c>
    </row>
    <row r="2502" spans="1:19">
      <c r="A2502" s="103">
        <v>2501</v>
      </c>
      <c r="B2502" s="107" t="s">
        <v>357</v>
      </c>
      <c r="C2502" s="184" t="s">
        <v>358</v>
      </c>
      <c r="D2502" s="89" t="s">
        <v>19</v>
      </c>
      <c r="E2502" s="107" t="s">
        <v>9160</v>
      </c>
      <c r="F2502" s="107" t="s">
        <v>2519</v>
      </c>
      <c r="G2502" s="107">
        <v>2005</v>
      </c>
      <c r="H2502" s="182"/>
      <c r="I2502" s="182"/>
      <c r="J2502" s="107" t="s">
        <v>42</v>
      </c>
      <c r="K2502" s="182" t="s">
        <v>1510</v>
      </c>
      <c r="L2502" s="187" t="s">
        <v>9165</v>
      </c>
      <c r="M2502" s="187" t="s">
        <v>9165</v>
      </c>
      <c r="N2502" s="182" t="s">
        <v>26</v>
      </c>
      <c r="O2502" s="182" t="s">
        <v>1510</v>
      </c>
      <c r="P2502" s="108"/>
      <c r="Q2502" s="108"/>
      <c r="R2502" s="108"/>
      <c r="S2502" s="107" t="s">
        <v>2710</v>
      </c>
    </row>
    <row r="2503" spans="1:19">
      <c r="A2503" s="103">
        <v>2502</v>
      </c>
      <c r="B2503" s="107" t="s">
        <v>357</v>
      </c>
      <c r="C2503" s="184" t="s">
        <v>358</v>
      </c>
      <c r="D2503" s="89" t="s">
        <v>19</v>
      </c>
      <c r="E2503" s="107" t="s">
        <v>9166</v>
      </c>
      <c r="F2503" s="107" t="s">
        <v>2519</v>
      </c>
      <c r="G2503" s="107">
        <v>2007</v>
      </c>
      <c r="H2503" s="182"/>
      <c r="I2503" s="182"/>
      <c r="J2503" s="107" t="s">
        <v>42</v>
      </c>
      <c r="K2503" s="182" t="s">
        <v>1510</v>
      </c>
      <c r="L2503" s="187" t="s">
        <v>9167</v>
      </c>
      <c r="M2503" s="187" t="s">
        <v>9167</v>
      </c>
      <c r="N2503" s="182" t="s">
        <v>26</v>
      </c>
      <c r="O2503" s="182" t="s">
        <v>1510</v>
      </c>
      <c r="P2503" s="108"/>
      <c r="Q2503" s="108"/>
      <c r="R2503" s="108"/>
      <c r="S2503" s="107" t="s">
        <v>2710</v>
      </c>
    </row>
    <row r="2504" spans="1:19">
      <c r="A2504" s="103">
        <v>2503</v>
      </c>
      <c r="B2504" s="107" t="s">
        <v>357</v>
      </c>
      <c r="C2504" s="184" t="s">
        <v>358</v>
      </c>
      <c r="D2504" s="89" t="s">
        <v>19</v>
      </c>
      <c r="E2504" s="107" t="s">
        <v>9166</v>
      </c>
      <c r="F2504" s="107" t="s">
        <v>2519</v>
      </c>
      <c r="G2504" s="107">
        <v>2005</v>
      </c>
      <c r="H2504" s="182"/>
      <c r="I2504" s="182"/>
      <c r="J2504" s="107" t="s">
        <v>42</v>
      </c>
      <c r="K2504" s="182" t="s">
        <v>1510</v>
      </c>
      <c r="L2504" s="187" t="s">
        <v>9168</v>
      </c>
      <c r="M2504" s="187" t="s">
        <v>9168</v>
      </c>
      <c r="N2504" s="182" t="s">
        <v>26</v>
      </c>
      <c r="O2504" s="182" t="s">
        <v>1510</v>
      </c>
      <c r="P2504" s="108"/>
      <c r="Q2504" s="108"/>
      <c r="R2504" s="108"/>
      <c r="S2504" s="107" t="s">
        <v>2710</v>
      </c>
    </row>
    <row r="2505" spans="1:19">
      <c r="A2505" s="103">
        <v>2504</v>
      </c>
      <c r="B2505" s="107" t="s">
        <v>357</v>
      </c>
      <c r="C2505" s="184" t="s">
        <v>358</v>
      </c>
      <c r="D2505" s="89" t="s">
        <v>19</v>
      </c>
      <c r="E2505" s="107" t="s">
        <v>2704</v>
      </c>
      <c r="F2505" s="107" t="s">
        <v>2519</v>
      </c>
      <c r="G2505" s="107">
        <v>2007</v>
      </c>
      <c r="H2505" s="182"/>
      <c r="I2505" s="182"/>
      <c r="J2505" s="107" t="s">
        <v>42</v>
      </c>
      <c r="K2505" s="182" t="s">
        <v>1510</v>
      </c>
      <c r="L2505" s="187" t="s">
        <v>9169</v>
      </c>
      <c r="M2505" s="187" t="s">
        <v>9169</v>
      </c>
      <c r="N2505" s="182" t="s">
        <v>26</v>
      </c>
      <c r="O2505" s="182" t="s">
        <v>1510</v>
      </c>
      <c r="P2505" s="108"/>
      <c r="Q2505" s="108"/>
      <c r="R2505" s="108"/>
      <c r="S2505" s="107" t="s">
        <v>2710</v>
      </c>
    </row>
    <row r="2506" spans="1:19">
      <c r="A2506" s="103">
        <v>2505</v>
      </c>
      <c r="B2506" s="107" t="s">
        <v>357</v>
      </c>
      <c r="C2506" s="184" t="s">
        <v>358</v>
      </c>
      <c r="D2506" s="89" t="s">
        <v>19</v>
      </c>
      <c r="E2506" s="107" t="s">
        <v>2704</v>
      </c>
      <c r="F2506" s="107" t="s">
        <v>2519</v>
      </c>
      <c r="G2506" s="107">
        <v>2007</v>
      </c>
      <c r="H2506" s="182"/>
      <c r="I2506" s="182"/>
      <c r="J2506" s="107" t="s">
        <v>42</v>
      </c>
      <c r="K2506" s="182" t="s">
        <v>1510</v>
      </c>
      <c r="L2506" s="187" t="s">
        <v>9170</v>
      </c>
      <c r="M2506" s="187" t="s">
        <v>9170</v>
      </c>
      <c r="N2506" s="182" t="s">
        <v>26</v>
      </c>
      <c r="O2506" s="182" t="s">
        <v>1510</v>
      </c>
      <c r="P2506" s="108"/>
      <c r="Q2506" s="108"/>
      <c r="R2506" s="108"/>
      <c r="S2506" s="107" t="s">
        <v>2710</v>
      </c>
    </row>
    <row r="2507" spans="1:19">
      <c r="A2507" s="103">
        <v>2506</v>
      </c>
      <c r="B2507" s="107" t="s">
        <v>357</v>
      </c>
      <c r="C2507" s="184" t="s">
        <v>358</v>
      </c>
      <c r="D2507" s="89" t="s">
        <v>19</v>
      </c>
      <c r="E2507" s="107" t="s">
        <v>2704</v>
      </c>
      <c r="F2507" s="107" t="s">
        <v>2519</v>
      </c>
      <c r="G2507" s="107">
        <v>2007</v>
      </c>
      <c r="H2507" s="182"/>
      <c r="I2507" s="182"/>
      <c r="J2507" s="107" t="s">
        <v>42</v>
      </c>
      <c r="K2507" s="182" t="s">
        <v>1510</v>
      </c>
      <c r="L2507" s="187" t="s">
        <v>9171</v>
      </c>
      <c r="M2507" s="187" t="s">
        <v>9171</v>
      </c>
      <c r="N2507" s="182" t="s">
        <v>26</v>
      </c>
      <c r="O2507" s="182" t="s">
        <v>1510</v>
      </c>
      <c r="P2507" s="108"/>
      <c r="Q2507" s="108"/>
      <c r="R2507" s="108"/>
      <c r="S2507" s="107" t="s">
        <v>2710</v>
      </c>
    </row>
    <row r="2508" spans="1:19">
      <c r="A2508" s="103">
        <v>2507</v>
      </c>
      <c r="B2508" s="107" t="s">
        <v>357</v>
      </c>
      <c r="C2508" s="184" t="s">
        <v>358</v>
      </c>
      <c r="D2508" s="89" t="s">
        <v>19</v>
      </c>
      <c r="E2508" s="107" t="s">
        <v>2704</v>
      </c>
      <c r="F2508" s="107" t="s">
        <v>2519</v>
      </c>
      <c r="G2508" s="107">
        <v>2007</v>
      </c>
      <c r="H2508" s="182"/>
      <c r="I2508" s="182"/>
      <c r="J2508" s="107" t="s">
        <v>42</v>
      </c>
      <c r="K2508" s="182" t="s">
        <v>1510</v>
      </c>
      <c r="L2508" s="187" t="s">
        <v>9172</v>
      </c>
      <c r="M2508" s="187" t="s">
        <v>9172</v>
      </c>
      <c r="N2508" s="182" t="s">
        <v>26</v>
      </c>
      <c r="O2508" s="182" t="s">
        <v>1510</v>
      </c>
      <c r="P2508" s="108"/>
      <c r="Q2508" s="108"/>
      <c r="R2508" s="108"/>
      <c r="S2508" s="107" t="s">
        <v>2710</v>
      </c>
    </row>
    <row r="2509" spans="1:19">
      <c r="A2509" s="103">
        <v>2508</v>
      </c>
      <c r="B2509" s="107" t="s">
        <v>357</v>
      </c>
      <c r="C2509" s="184" t="s">
        <v>358</v>
      </c>
      <c r="D2509" s="89" t="s">
        <v>19</v>
      </c>
      <c r="E2509" s="107" t="s">
        <v>2705</v>
      </c>
      <c r="F2509" s="107" t="s">
        <v>2519</v>
      </c>
      <c r="G2509" s="107">
        <v>2005</v>
      </c>
      <c r="H2509" s="182"/>
      <c r="I2509" s="182"/>
      <c r="J2509" s="107" t="s">
        <v>42</v>
      </c>
      <c r="K2509" s="182" t="s">
        <v>1510</v>
      </c>
      <c r="L2509" s="187" t="s">
        <v>9173</v>
      </c>
      <c r="M2509" s="187" t="s">
        <v>9173</v>
      </c>
      <c r="N2509" s="182" t="s">
        <v>26</v>
      </c>
      <c r="O2509" s="182" t="s">
        <v>1510</v>
      </c>
      <c r="P2509" s="108"/>
      <c r="Q2509" s="108"/>
      <c r="R2509" s="108"/>
      <c r="S2509" s="107" t="s">
        <v>2710</v>
      </c>
    </row>
    <row r="2510" spans="1:19">
      <c r="A2510" s="103">
        <v>2509</v>
      </c>
      <c r="B2510" s="107" t="s">
        <v>357</v>
      </c>
      <c r="C2510" s="184" t="s">
        <v>358</v>
      </c>
      <c r="D2510" s="89" t="s">
        <v>19</v>
      </c>
      <c r="E2510" s="107" t="s">
        <v>2705</v>
      </c>
      <c r="F2510" s="107" t="s">
        <v>2519</v>
      </c>
      <c r="G2510" s="107">
        <v>2005</v>
      </c>
      <c r="H2510" s="182"/>
      <c r="I2510" s="182"/>
      <c r="J2510" s="107" t="s">
        <v>42</v>
      </c>
      <c r="K2510" s="182" t="s">
        <v>1510</v>
      </c>
      <c r="L2510" s="187" t="s">
        <v>9174</v>
      </c>
      <c r="M2510" s="187" t="s">
        <v>9174</v>
      </c>
      <c r="N2510" s="182" t="s">
        <v>26</v>
      </c>
      <c r="O2510" s="182" t="s">
        <v>1510</v>
      </c>
      <c r="P2510" s="108"/>
      <c r="Q2510" s="108"/>
      <c r="R2510" s="108"/>
      <c r="S2510" s="107" t="s">
        <v>2710</v>
      </c>
    </row>
    <row r="2511" spans="1:19">
      <c r="A2511" s="103">
        <v>2510</v>
      </c>
      <c r="B2511" s="107" t="s">
        <v>357</v>
      </c>
      <c r="C2511" s="184" t="s">
        <v>358</v>
      </c>
      <c r="D2511" s="89" t="s">
        <v>19</v>
      </c>
      <c r="E2511" s="107" t="s">
        <v>2705</v>
      </c>
      <c r="F2511" s="107" t="s">
        <v>2519</v>
      </c>
      <c r="G2511" s="107">
        <v>2005</v>
      </c>
      <c r="H2511" s="182"/>
      <c r="I2511" s="182"/>
      <c r="J2511" s="107" t="s">
        <v>42</v>
      </c>
      <c r="K2511" s="182" t="s">
        <v>1510</v>
      </c>
      <c r="L2511" s="187" t="s">
        <v>9175</v>
      </c>
      <c r="M2511" s="187" t="s">
        <v>9175</v>
      </c>
      <c r="N2511" s="182" t="s">
        <v>26</v>
      </c>
      <c r="O2511" s="182" t="s">
        <v>1510</v>
      </c>
      <c r="P2511" s="108"/>
      <c r="Q2511" s="108"/>
      <c r="R2511" s="108"/>
      <c r="S2511" s="107" t="s">
        <v>2710</v>
      </c>
    </row>
    <row r="2512" spans="1:19">
      <c r="A2512" s="103">
        <v>2511</v>
      </c>
      <c r="B2512" s="107" t="s">
        <v>357</v>
      </c>
      <c r="C2512" s="184" t="s">
        <v>358</v>
      </c>
      <c r="D2512" s="89" t="s">
        <v>19</v>
      </c>
      <c r="E2512" s="107" t="s">
        <v>2705</v>
      </c>
      <c r="F2512" s="107" t="s">
        <v>2519</v>
      </c>
      <c r="G2512" s="107">
        <v>2005</v>
      </c>
      <c r="H2512" s="182"/>
      <c r="I2512" s="182"/>
      <c r="J2512" s="107" t="s">
        <v>42</v>
      </c>
      <c r="K2512" s="182" t="s">
        <v>1510</v>
      </c>
      <c r="L2512" s="187" t="s">
        <v>9176</v>
      </c>
      <c r="M2512" s="187" t="s">
        <v>9176</v>
      </c>
      <c r="N2512" s="182" t="s">
        <v>26</v>
      </c>
      <c r="O2512" s="182" t="s">
        <v>1510</v>
      </c>
      <c r="P2512" s="108"/>
      <c r="Q2512" s="108"/>
      <c r="R2512" s="108"/>
      <c r="S2512" s="107" t="s">
        <v>2710</v>
      </c>
    </row>
    <row r="2513" spans="1:19">
      <c r="A2513" s="103">
        <v>2512</v>
      </c>
      <c r="B2513" s="107" t="s">
        <v>357</v>
      </c>
      <c r="C2513" s="184" t="s">
        <v>358</v>
      </c>
      <c r="D2513" s="89" t="s">
        <v>19</v>
      </c>
      <c r="E2513" s="107" t="s">
        <v>2707</v>
      </c>
      <c r="F2513" s="107" t="s">
        <v>2519</v>
      </c>
      <c r="G2513" s="107">
        <v>2007</v>
      </c>
      <c r="H2513" s="182"/>
      <c r="I2513" s="182"/>
      <c r="J2513" s="107" t="s">
        <v>42</v>
      </c>
      <c r="K2513" s="182" t="s">
        <v>1510</v>
      </c>
      <c r="L2513" s="187" t="s">
        <v>9177</v>
      </c>
      <c r="M2513" s="187" t="s">
        <v>9177</v>
      </c>
      <c r="N2513" s="182" t="s">
        <v>26</v>
      </c>
      <c r="O2513" s="182" t="s">
        <v>1510</v>
      </c>
      <c r="P2513" s="108"/>
      <c r="Q2513" s="108"/>
      <c r="R2513" s="108"/>
      <c r="S2513" s="107" t="s">
        <v>2710</v>
      </c>
    </row>
    <row r="2514" spans="1:19">
      <c r="A2514" s="103">
        <v>2513</v>
      </c>
      <c r="B2514" s="107" t="s">
        <v>357</v>
      </c>
      <c r="C2514" s="184" t="s">
        <v>358</v>
      </c>
      <c r="D2514" s="89" t="s">
        <v>19</v>
      </c>
      <c r="E2514" s="107" t="s">
        <v>2707</v>
      </c>
      <c r="F2514" s="107" t="s">
        <v>2519</v>
      </c>
      <c r="G2514" s="107">
        <v>2007</v>
      </c>
      <c r="H2514" s="182"/>
      <c r="I2514" s="182"/>
      <c r="J2514" s="107" t="s">
        <v>42</v>
      </c>
      <c r="K2514" s="182" t="s">
        <v>1510</v>
      </c>
      <c r="L2514" s="187" t="s">
        <v>9178</v>
      </c>
      <c r="M2514" s="187" t="s">
        <v>9178</v>
      </c>
      <c r="N2514" s="182" t="s">
        <v>26</v>
      </c>
      <c r="O2514" s="182" t="s">
        <v>1510</v>
      </c>
      <c r="P2514" s="108"/>
      <c r="Q2514" s="108"/>
      <c r="R2514" s="108"/>
      <c r="S2514" s="107" t="s">
        <v>2710</v>
      </c>
    </row>
    <row r="2515" spans="1:19">
      <c r="A2515" s="103">
        <v>2514</v>
      </c>
      <c r="B2515" s="107" t="s">
        <v>357</v>
      </c>
      <c r="C2515" s="184" t="s">
        <v>358</v>
      </c>
      <c r="D2515" s="89" t="s">
        <v>19</v>
      </c>
      <c r="E2515" s="107" t="s">
        <v>2707</v>
      </c>
      <c r="F2515" s="107" t="s">
        <v>2519</v>
      </c>
      <c r="G2515" s="107">
        <v>2007</v>
      </c>
      <c r="H2515" s="182"/>
      <c r="I2515" s="182"/>
      <c r="J2515" s="107" t="s">
        <v>42</v>
      </c>
      <c r="K2515" s="182" t="s">
        <v>1510</v>
      </c>
      <c r="L2515" s="187" t="s">
        <v>9179</v>
      </c>
      <c r="M2515" s="187" t="s">
        <v>9179</v>
      </c>
      <c r="N2515" s="182" t="s">
        <v>26</v>
      </c>
      <c r="O2515" s="182" t="s">
        <v>1510</v>
      </c>
      <c r="P2515" s="108"/>
      <c r="Q2515" s="108"/>
      <c r="R2515" s="108"/>
      <c r="S2515" s="107" t="s">
        <v>2710</v>
      </c>
    </row>
    <row r="2516" spans="1:19">
      <c r="A2516" s="103">
        <v>2515</v>
      </c>
      <c r="B2516" s="107" t="s">
        <v>357</v>
      </c>
      <c r="C2516" s="184" t="s">
        <v>358</v>
      </c>
      <c r="D2516" s="89" t="s">
        <v>19</v>
      </c>
      <c r="E2516" s="107" t="s">
        <v>2707</v>
      </c>
      <c r="F2516" s="107" t="s">
        <v>2519</v>
      </c>
      <c r="G2516" s="107">
        <v>2005</v>
      </c>
      <c r="H2516" s="182"/>
      <c r="I2516" s="182"/>
      <c r="J2516" s="107" t="s">
        <v>42</v>
      </c>
      <c r="K2516" s="182" t="s">
        <v>1510</v>
      </c>
      <c r="L2516" s="187" t="s">
        <v>9180</v>
      </c>
      <c r="M2516" s="187" t="s">
        <v>9180</v>
      </c>
      <c r="N2516" s="182" t="s">
        <v>26</v>
      </c>
      <c r="O2516" s="182" t="s">
        <v>1510</v>
      </c>
      <c r="P2516" s="108"/>
      <c r="Q2516" s="108"/>
      <c r="R2516" s="108"/>
      <c r="S2516" s="107" t="s">
        <v>2710</v>
      </c>
    </row>
    <row r="2517" spans="1:19">
      <c r="A2517" s="103">
        <v>2516</v>
      </c>
      <c r="B2517" s="107" t="s">
        <v>357</v>
      </c>
      <c r="C2517" s="184" t="s">
        <v>358</v>
      </c>
      <c r="D2517" s="89" t="s">
        <v>19</v>
      </c>
      <c r="E2517" s="107" t="s">
        <v>2708</v>
      </c>
      <c r="F2517" s="107" t="s">
        <v>2519</v>
      </c>
      <c r="G2517" s="107">
        <v>2006</v>
      </c>
      <c r="H2517" s="182"/>
      <c r="I2517" s="182"/>
      <c r="J2517" s="107" t="s">
        <v>42</v>
      </c>
      <c r="K2517" s="182" t="s">
        <v>1510</v>
      </c>
      <c r="L2517" s="187" t="s">
        <v>9181</v>
      </c>
      <c r="M2517" s="187" t="s">
        <v>9181</v>
      </c>
      <c r="N2517" s="182" t="s">
        <v>26</v>
      </c>
      <c r="O2517" s="182" t="s">
        <v>1510</v>
      </c>
      <c r="P2517" s="108"/>
      <c r="Q2517" s="108"/>
      <c r="R2517" s="108"/>
      <c r="S2517" s="107" t="s">
        <v>2710</v>
      </c>
    </row>
    <row r="2518" spans="1:19">
      <c r="A2518" s="103">
        <v>2517</v>
      </c>
      <c r="B2518" s="107" t="s">
        <v>357</v>
      </c>
      <c r="C2518" s="184" t="s">
        <v>358</v>
      </c>
      <c r="D2518" s="89" t="s">
        <v>19</v>
      </c>
      <c r="E2518" s="107" t="s">
        <v>9182</v>
      </c>
      <c r="F2518" s="107" t="s">
        <v>2519</v>
      </c>
      <c r="G2518" s="107">
        <v>2005</v>
      </c>
      <c r="H2518" s="182"/>
      <c r="I2518" s="182"/>
      <c r="J2518" s="107" t="s">
        <v>42</v>
      </c>
      <c r="K2518" s="182" t="s">
        <v>1510</v>
      </c>
      <c r="L2518" s="187" t="s">
        <v>9183</v>
      </c>
      <c r="M2518" s="187" t="s">
        <v>9183</v>
      </c>
      <c r="N2518" s="182" t="s">
        <v>26</v>
      </c>
      <c r="O2518" s="182" t="s">
        <v>1510</v>
      </c>
      <c r="P2518" s="108"/>
      <c r="Q2518" s="108"/>
      <c r="R2518" s="108"/>
      <c r="S2518" s="107" t="s">
        <v>2710</v>
      </c>
    </row>
    <row r="2519" spans="1:19">
      <c r="A2519" s="103">
        <v>2518</v>
      </c>
      <c r="B2519" s="107" t="s">
        <v>357</v>
      </c>
      <c r="C2519" s="184" t="s">
        <v>358</v>
      </c>
      <c r="D2519" s="89" t="s">
        <v>19</v>
      </c>
      <c r="E2519" s="107" t="s">
        <v>9184</v>
      </c>
      <c r="F2519" s="107" t="s">
        <v>2519</v>
      </c>
      <c r="G2519" s="107">
        <v>2006</v>
      </c>
      <c r="H2519" s="182"/>
      <c r="I2519" s="182"/>
      <c r="J2519" s="107" t="s">
        <v>42</v>
      </c>
      <c r="K2519" s="182" t="s">
        <v>1510</v>
      </c>
      <c r="L2519" s="187" t="s">
        <v>9185</v>
      </c>
      <c r="M2519" s="187" t="s">
        <v>9185</v>
      </c>
      <c r="N2519" s="182" t="s">
        <v>26</v>
      </c>
      <c r="O2519" s="182" t="s">
        <v>1510</v>
      </c>
      <c r="P2519" s="108"/>
      <c r="Q2519" s="108"/>
      <c r="R2519" s="108"/>
      <c r="S2519" s="107" t="s">
        <v>2710</v>
      </c>
    </row>
    <row r="2520" spans="1:19">
      <c r="A2520" s="103">
        <v>2519</v>
      </c>
      <c r="B2520" s="107" t="s">
        <v>357</v>
      </c>
      <c r="C2520" s="184" t="s">
        <v>358</v>
      </c>
      <c r="D2520" s="89" t="s">
        <v>19</v>
      </c>
      <c r="E2520" s="107" t="s">
        <v>9184</v>
      </c>
      <c r="F2520" s="107" t="s">
        <v>2519</v>
      </c>
      <c r="G2520" s="107">
        <v>2005</v>
      </c>
      <c r="H2520" s="182"/>
      <c r="I2520" s="182"/>
      <c r="J2520" s="107" t="s">
        <v>42</v>
      </c>
      <c r="K2520" s="182" t="s">
        <v>1510</v>
      </c>
      <c r="L2520" s="187" t="s">
        <v>9186</v>
      </c>
      <c r="M2520" s="187" t="s">
        <v>9186</v>
      </c>
      <c r="N2520" s="182" t="s">
        <v>26</v>
      </c>
      <c r="O2520" s="182" t="s">
        <v>1510</v>
      </c>
      <c r="P2520" s="108"/>
      <c r="Q2520" s="108"/>
      <c r="R2520" s="108"/>
      <c r="S2520" s="107" t="s">
        <v>2710</v>
      </c>
    </row>
    <row r="2521" spans="1:19">
      <c r="A2521" s="103">
        <v>2520</v>
      </c>
      <c r="B2521" s="107" t="s">
        <v>357</v>
      </c>
      <c r="C2521" s="184" t="s">
        <v>358</v>
      </c>
      <c r="D2521" s="89" t="s">
        <v>19</v>
      </c>
      <c r="E2521" s="107" t="s">
        <v>9187</v>
      </c>
      <c r="F2521" s="107" t="s">
        <v>2519</v>
      </c>
      <c r="G2521" s="107">
        <v>2007</v>
      </c>
      <c r="H2521" s="182"/>
      <c r="I2521" s="182"/>
      <c r="J2521" s="107" t="s">
        <v>42</v>
      </c>
      <c r="K2521" s="182" t="s">
        <v>1510</v>
      </c>
      <c r="L2521" s="187" t="s">
        <v>9188</v>
      </c>
      <c r="M2521" s="187" t="s">
        <v>9188</v>
      </c>
      <c r="N2521" s="182" t="s">
        <v>26</v>
      </c>
      <c r="O2521" s="182" t="s">
        <v>1510</v>
      </c>
      <c r="P2521" s="108"/>
      <c r="Q2521" s="108"/>
      <c r="R2521" s="108"/>
      <c r="S2521" s="107" t="s">
        <v>2710</v>
      </c>
    </row>
    <row r="2522" spans="1:19">
      <c r="A2522" s="103">
        <v>2521</v>
      </c>
      <c r="B2522" s="107" t="s">
        <v>357</v>
      </c>
      <c r="C2522" s="184" t="s">
        <v>358</v>
      </c>
      <c r="D2522" s="89" t="s">
        <v>19</v>
      </c>
      <c r="E2522" s="107" t="s">
        <v>9189</v>
      </c>
      <c r="F2522" s="107" t="s">
        <v>2519</v>
      </c>
      <c r="G2522" s="107">
        <v>2006</v>
      </c>
      <c r="H2522" s="182"/>
      <c r="I2522" s="182"/>
      <c r="J2522" s="107" t="s">
        <v>42</v>
      </c>
      <c r="K2522" s="182" t="s">
        <v>1510</v>
      </c>
      <c r="L2522" s="187" t="s">
        <v>9190</v>
      </c>
      <c r="M2522" s="187" t="s">
        <v>9190</v>
      </c>
      <c r="N2522" s="182" t="s">
        <v>26</v>
      </c>
      <c r="O2522" s="182" t="s">
        <v>1510</v>
      </c>
      <c r="P2522" s="108"/>
      <c r="Q2522" s="108"/>
      <c r="R2522" s="108"/>
      <c r="S2522" s="107" t="s">
        <v>2710</v>
      </c>
    </row>
    <row r="2523" spans="1:19">
      <c r="A2523" s="103">
        <v>2522</v>
      </c>
      <c r="B2523" s="107" t="s">
        <v>357</v>
      </c>
      <c r="C2523" s="184" t="s">
        <v>358</v>
      </c>
      <c r="D2523" s="89" t="s">
        <v>19</v>
      </c>
      <c r="E2523" s="107" t="s">
        <v>9189</v>
      </c>
      <c r="F2523" s="107" t="s">
        <v>2519</v>
      </c>
      <c r="G2523" s="107">
        <v>2006</v>
      </c>
      <c r="H2523" s="182"/>
      <c r="I2523" s="182"/>
      <c r="J2523" s="107" t="s">
        <v>42</v>
      </c>
      <c r="K2523" s="182" t="s">
        <v>1510</v>
      </c>
      <c r="L2523" s="187" t="s">
        <v>9191</v>
      </c>
      <c r="M2523" s="187" t="s">
        <v>9191</v>
      </c>
      <c r="N2523" s="182" t="s">
        <v>26</v>
      </c>
      <c r="O2523" s="182" t="s">
        <v>1510</v>
      </c>
      <c r="P2523" s="108"/>
      <c r="Q2523" s="108"/>
      <c r="R2523" s="108"/>
      <c r="S2523" s="107" t="s">
        <v>2710</v>
      </c>
    </row>
    <row r="2524" spans="1:19">
      <c r="A2524" s="103">
        <v>2523</v>
      </c>
      <c r="B2524" s="107" t="s">
        <v>357</v>
      </c>
      <c r="C2524" s="184" t="s">
        <v>358</v>
      </c>
      <c r="D2524" s="89" t="s">
        <v>19</v>
      </c>
      <c r="E2524" s="107" t="s">
        <v>9189</v>
      </c>
      <c r="F2524" s="107" t="s">
        <v>2519</v>
      </c>
      <c r="G2524" s="107">
        <v>2006</v>
      </c>
      <c r="H2524" s="182"/>
      <c r="I2524" s="182"/>
      <c r="J2524" s="107" t="s">
        <v>42</v>
      </c>
      <c r="K2524" s="182" t="s">
        <v>1510</v>
      </c>
      <c r="L2524" s="187" t="s">
        <v>9192</v>
      </c>
      <c r="M2524" s="187" t="s">
        <v>9192</v>
      </c>
      <c r="N2524" s="182" t="s">
        <v>26</v>
      </c>
      <c r="O2524" s="182" t="s">
        <v>1510</v>
      </c>
      <c r="P2524" s="108"/>
      <c r="Q2524" s="108"/>
      <c r="R2524" s="108"/>
      <c r="S2524" s="107" t="s">
        <v>2710</v>
      </c>
    </row>
    <row r="2525" spans="1:19">
      <c r="A2525" s="103">
        <v>2524</v>
      </c>
      <c r="B2525" s="107" t="s">
        <v>357</v>
      </c>
      <c r="C2525" s="184" t="s">
        <v>358</v>
      </c>
      <c r="D2525" s="89" t="s">
        <v>19</v>
      </c>
      <c r="E2525" s="107" t="s">
        <v>9189</v>
      </c>
      <c r="F2525" s="107" t="s">
        <v>2519</v>
      </c>
      <c r="G2525" s="107">
        <v>2007</v>
      </c>
      <c r="H2525" s="182"/>
      <c r="I2525" s="182"/>
      <c r="J2525" s="107" t="s">
        <v>42</v>
      </c>
      <c r="K2525" s="182" t="s">
        <v>1510</v>
      </c>
      <c r="L2525" s="187" t="s">
        <v>9193</v>
      </c>
      <c r="M2525" s="187" t="s">
        <v>9193</v>
      </c>
      <c r="N2525" s="182" t="s">
        <v>26</v>
      </c>
      <c r="O2525" s="182" t="s">
        <v>1510</v>
      </c>
      <c r="P2525" s="108"/>
      <c r="Q2525" s="108"/>
      <c r="R2525" s="108"/>
      <c r="S2525" s="107" t="s">
        <v>2710</v>
      </c>
    </row>
    <row r="2526" spans="1:19">
      <c r="A2526" s="103">
        <v>2525</v>
      </c>
      <c r="B2526" s="107" t="s">
        <v>357</v>
      </c>
      <c r="C2526" s="184" t="s">
        <v>358</v>
      </c>
      <c r="D2526" s="89" t="s">
        <v>19</v>
      </c>
      <c r="E2526" s="107" t="s">
        <v>9189</v>
      </c>
      <c r="F2526" s="107" t="s">
        <v>2519</v>
      </c>
      <c r="G2526" s="107">
        <v>2007</v>
      </c>
      <c r="H2526" s="182"/>
      <c r="I2526" s="182"/>
      <c r="J2526" s="107" t="s">
        <v>42</v>
      </c>
      <c r="K2526" s="182" t="s">
        <v>1510</v>
      </c>
      <c r="L2526" s="187" t="s">
        <v>9194</v>
      </c>
      <c r="M2526" s="187" t="s">
        <v>9194</v>
      </c>
      <c r="N2526" s="182" t="s">
        <v>26</v>
      </c>
      <c r="O2526" s="182" t="s">
        <v>1510</v>
      </c>
      <c r="P2526" s="108"/>
      <c r="Q2526" s="108"/>
      <c r="R2526" s="108"/>
      <c r="S2526" s="107" t="s">
        <v>2710</v>
      </c>
    </row>
    <row r="2527" spans="1:19">
      <c r="A2527" s="103">
        <v>2526</v>
      </c>
      <c r="B2527" s="107" t="s">
        <v>357</v>
      </c>
      <c r="C2527" s="184" t="s">
        <v>358</v>
      </c>
      <c r="D2527" s="89" t="s">
        <v>19</v>
      </c>
      <c r="E2527" s="107" t="s">
        <v>9189</v>
      </c>
      <c r="F2527" s="107" t="s">
        <v>2519</v>
      </c>
      <c r="G2527" s="107">
        <v>2005</v>
      </c>
      <c r="H2527" s="182"/>
      <c r="I2527" s="182"/>
      <c r="J2527" s="107" t="s">
        <v>42</v>
      </c>
      <c r="K2527" s="182" t="s">
        <v>1510</v>
      </c>
      <c r="L2527" s="187" t="s">
        <v>9195</v>
      </c>
      <c r="M2527" s="187" t="s">
        <v>9195</v>
      </c>
      <c r="N2527" s="182" t="s">
        <v>26</v>
      </c>
      <c r="O2527" s="182" t="s">
        <v>1510</v>
      </c>
      <c r="P2527" s="108"/>
      <c r="Q2527" s="108"/>
      <c r="R2527" s="108"/>
      <c r="S2527" s="107" t="s">
        <v>2710</v>
      </c>
    </row>
    <row r="2528" spans="1:19">
      <c r="A2528" s="103">
        <v>2527</v>
      </c>
      <c r="B2528" s="107" t="s">
        <v>357</v>
      </c>
      <c r="C2528" s="184" t="s">
        <v>358</v>
      </c>
      <c r="D2528" s="89" t="s">
        <v>19</v>
      </c>
      <c r="E2528" s="107" t="s">
        <v>9196</v>
      </c>
      <c r="F2528" s="107" t="s">
        <v>2519</v>
      </c>
      <c r="G2528" s="107">
        <v>2006</v>
      </c>
      <c r="H2528" s="182"/>
      <c r="I2528" s="182"/>
      <c r="J2528" s="107" t="s">
        <v>42</v>
      </c>
      <c r="K2528" s="182" t="s">
        <v>1510</v>
      </c>
      <c r="L2528" s="187" t="s">
        <v>9197</v>
      </c>
      <c r="M2528" s="187" t="s">
        <v>9197</v>
      </c>
      <c r="N2528" s="182" t="s">
        <v>26</v>
      </c>
      <c r="O2528" s="182" t="s">
        <v>1510</v>
      </c>
      <c r="P2528" s="108"/>
      <c r="Q2528" s="108"/>
      <c r="R2528" s="108"/>
      <c r="S2528" s="107" t="s">
        <v>2710</v>
      </c>
    </row>
    <row r="2529" spans="1:19">
      <c r="A2529" s="103">
        <v>2528</v>
      </c>
      <c r="B2529" s="107" t="s">
        <v>357</v>
      </c>
      <c r="C2529" s="184" t="s">
        <v>358</v>
      </c>
      <c r="D2529" s="89" t="s">
        <v>19</v>
      </c>
      <c r="E2529" s="107" t="s">
        <v>9196</v>
      </c>
      <c r="F2529" s="107" t="s">
        <v>2519</v>
      </c>
      <c r="G2529" s="107">
        <v>2007</v>
      </c>
      <c r="H2529" s="182"/>
      <c r="I2529" s="182"/>
      <c r="J2529" s="107" t="s">
        <v>42</v>
      </c>
      <c r="K2529" s="182" t="s">
        <v>1510</v>
      </c>
      <c r="L2529" s="187" t="s">
        <v>9198</v>
      </c>
      <c r="M2529" s="187" t="s">
        <v>9198</v>
      </c>
      <c r="N2529" s="182" t="s">
        <v>26</v>
      </c>
      <c r="O2529" s="182" t="s">
        <v>1510</v>
      </c>
      <c r="P2529" s="108"/>
      <c r="Q2529" s="108"/>
      <c r="R2529" s="108"/>
      <c r="S2529" s="107" t="s">
        <v>2710</v>
      </c>
    </row>
    <row r="2530" spans="1:19">
      <c r="A2530" s="103">
        <v>2529</v>
      </c>
      <c r="B2530" s="107" t="s">
        <v>357</v>
      </c>
      <c r="C2530" s="184" t="s">
        <v>358</v>
      </c>
      <c r="D2530" s="89" t="s">
        <v>19</v>
      </c>
      <c r="E2530" s="107" t="s">
        <v>9196</v>
      </c>
      <c r="F2530" s="107" t="s">
        <v>2519</v>
      </c>
      <c r="G2530" s="107">
        <v>2005</v>
      </c>
      <c r="H2530" s="182"/>
      <c r="I2530" s="182"/>
      <c r="J2530" s="107" t="s">
        <v>42</v>
      </c>
      <c r="K2530" s="182" t="s">
        <v>1510</v>
      </c>
      <c r="L2530" s="187" t="s">
        <v>9199</v>
      </c>
      <c r="M2530" s="187" t="s">
        <v>9199</v>
      </c>
      <c r="N2530" s="182" t="s">
        <v>26</v>
      </c>
      <c r="O2530" s="182" t="s">
        <v>1510</v>
      </c>
      <c r="P2530" s="108"/>
      <c r="Q2530" s="108"/>
      <c r="R2530" s="108"/>
      <c r="S2530" s="107" t="s">
        <v>2710</v>
      </c>
    </row>
    <row r="2531" spans="1:19">
      <c r="A2531" s="103">
        <v>2530</v>
      </c>
      <c r="B2531" s="107" t="s">
        <v>357</v>
      </c>
      <c r="C2531" s="184" t="s">
        <v>358</v>
      </c>
      <c r="D2531" s="89" t="s">
        <v>19</v>
      </c>
      <c r="E2531" s="107" t="s">
        <v>2534</v>
      </c>
      <c r="F2531" s="107" t="s">
        <v>2519</v>
      </c>
      <c r="G2531" s="107">
        <v>2006</v>
      </c>
      <c r="H2531" s="182"/>
      <c r="I2531" s="182"/>
      <c r="J2531" s="107" t="s">
        <v>42</v>
      </c>
      <c r="K2531" s="182" t="s">
        <v>1510</v>
      </c>
      <c r="L2531" s="187" t="s">
        <v>9200</v>
      </c>
      <c r="M2531" s="187" t="s">
        <v>9200</v>
      </c>
      <c r="N2531" s="107" t="s">
        <v>35</v>
      </c>
      <c r="O2531" s="182" t="s">
        <v>1510</v>
      </c>
      <c r="P2531" s="108"/>
      <c r="Q2531" s="108"/>
      <c r="R2531" s="108"/>
      <c r="S2531" s="107" t="s">
        <v>2710</v>
      </c>
    </row>
    <row r="2532" spans="1:19">
      <c r="A2532" s="103">
        <v>2531</v>
      </c>
      <c r="B2532" s="107" t="s">
        <v>357</v>
      </c>
      <c r="C2532" s="184" t="s">
        <v>358</v>
      </c>
      <c r="D2532" s="89" t="s">
        <v>19</v>
      </c>
      <c r="E2532" s="107" t="s">
        <v>2542</v>
      </c>
      <c r="F2532" s="107" t="s">
        <v>2519</v>
      </c>
      <c r="G2532" s="107">
        <v>2006</v>
      </c>
      <c r="H2532" s="182"/>
      <c r="I2532" s="182"/>
      <c r="J2532" s="107" t="s">
        <v>42</v>
      </c>
      <c r="K2532" s="182" t="s">
        <v>1510</v>
      </c>
      <c r="L2532" s="187" t="s">
        <v>9201</v>
      </c>
      <c r="M2532" s="187" t="s">
        <v>9201</v>
      </c>
      <c r="N2532" s="107" t="s">
        <v>35</v>
      </c>
      <c r="O2532" s="182" t="s">
        <v>1510</v>
      </c>
      <c r="P2532" s="108"/>
      <c r="Q2532" s="108"/>
      <c r="R2532" s="108"/>
      <c r="S2532" s="107" t="s">
        <v>2710</v>
      </c>
    </row>
    <row r="2533" spans="1:19">
      <c r="A2533" s="103">
        <v>2532</v>
      </c>
      <c r="B2533" s="107" t="s">
        <v>357</v>
      </c>
      <c r="C2533" s="184" t="s">
        <v>358</v>
      </c>
      <c r="D2533" s="89" t="s">
        <v>19</v>
      </c>
      <c r="E2533" s="107" t="s">
        <v>2542</v>
      </c>
      <c r="F2533" s="107" t="s">
        <v>2519</v>
      </c>
      <c r="G2533" s="107">
        <v>2006</v>
      </c>
      <c r="H2533" s="182"/>
      <c r="I2533" s="182"/>
      <c r="J2533" s="107" t="s">
        <v>42</v>
      </c>
      <c r="K2533" s="182" t="s">
        <v>1510</v>
      </c>
      <c r="L2533" s="187" t="s">
        <v>9202</v>
      </c>
      <c r="M2533" s="187" t="s">
        <v>9202</v>
      </c>
      <c r="N2533" s="107" t="s">
        <v>35</v>
      </c>
      <c r="O2533" s="182" t="s">
        <v>1510</v>
      </c>
      <c r="P2533" s="108"/>
      <c r="Q2533" s="108"/>
      <c r="R2533" s="108"/>
      <c r="S2533" s="107" t="s">
        <v>2710</v>
      </c>
    </row>
    <row r="2534" spans="1:19">
      <c r="A2534" s="103">
        <v>2533</v>
      </c>
      <c r="B2534" s="107" t="s">
        <v>357</v>
      </c>
      <c r="C2534" s="184" t="s">
        <v>358</v>
      </c>
      <c r="D2534" s="89" t="s">
        <v>19</v>
      </c>
      <c r="E2534" s="107" t="s">
        <v>2542</v>
      </c>
      <c r="F2534" s="107" t="s">
        <v>2519</v>
      </c>
      <c r="G2534" s="107">
        <v>2006</v>
      </c>
      <c r="H2534" s="182"/>
      <c r="I2534" s="182"/>
      <c r="J2534" s="107" t="s">
        <v>42</v>
      </c>
      <c r="K2534" s="182" t="s">
        <v>1510</v>
      </c>
      <c r="L2534" s="187" t="s">
        <v>9203</v>
      </c>
      <c r="M2534" s="187" t="s">
        <v>9203</v>
      </c>
      <c r="N2534" s="107" t="s">
        <v>35</v>
      </c>
      <c r="O2534" s="182" t="s">
        <v>1510</v>
      </c>
      <c r="P2534" s="108"/>
      <c r="Q2534" s="108"/>
      <c r="R2534" s="108"/>
      <c r="S2534" s="107" t="s">
        <v>2710</v>
      </c>
    </row>
    <row r="2535" spans="1:19">
      <c r="A2535" s="103">
        <v>2534</v>
      </c>
      <c r="B2535" s="107" t="s">
        <v>357</v>
      </c>
      <c r="C2535" s="184" t="s">
        <v>358</v>
      </c>
      <c r="D2535" s="89" t="s">
        <v>19</v>
      </c>
      <c r="E2535" s="107" t="s">
        <v>2542</v>
      </c>
      <c r="F2535" s="107" t="s">
        <v>2519</v>
      </c>
      <c r="G2535" s="107">
        <v>2006</v>
      </c>
      <c r="H2535" s="182"/>
      <c r="I2535" s="182"/>
      <c r="J2535" s="107" t="s">
        <v>42</v>
      </c>
      <c r="K2535" s="182" t="s">
        <v>1510</v>
      </c>
      <c r="L2535" s="187" t="s">
        <v>9204</v>
      </c>
      <c r="M2535" s="187" t="s">
        <v>9204</v>
      </c>
      <c r="N2535" s="107" t="s">
        <v>35</v>
      </c>
      <c r="O2535" s="182" t="s">
        <v>1510</v>
      </c>
      <c r="P2535" s="108"/>
      <c r="Q2535" s="108"/>
      <c r="R2535" s="108"/>
      <c r="S2535" s="107" t="s">
        <v>2710</v>
      </c>
    </row>
    <row r="2536" spans="1:19">
      <c r="A2536" s="103">
        <v>2535</v>
      </c>
      <c r="B2536" s="107" t="s">
        <v>357</v>
      </c>
      <c r="C2536" s="184" t="s">
        <v>358</v>
      </c>
      <c r="D2536" s="89" t="s">
        <v>19</v>
      </c>
      <c r="E2536" s="107" t="s">
        <v>2542</v>
      </c>
      <c r="F2536" s="107" t="s">
        <v>2519</v>
      </c>
      <c r="G2536" s="107">
        <v>2006</v>
      </c>
      <c r="H2536" s="182"/>
      <c r="I2536" s="182"/>
      <c r="J2536" s="107" t="s">
        <v>42</v>
      </c>
      <c r="K2536" s="182" t="s">
        <v>1510</v>
      </c>
      <c r="L2536" s="187" t="s">
        <v>9205</v>
      </c>
      <c r="M2536" s="187" t="s">
        <v>9205</v>
      </c>
      <c r="N2536" s="107" t="s">
        <v>35</v>
      </c>
      <c r="O2536" s="182" t="s">
        <v>1510</v>
      </c>
      <c r="P2536" s="108"/>
      <c r="Q2536" s="108"/>
      <c r="R2536" s="108"/>
      <c r="S2536" s="107" t="s">
        <v>2710</v>
      </c>
    </row>
    <row r="2537" spans="1:19">
      <c r="A2537" s="103">
        <v>2536</v>
      </c>
      <c r="B2537" s="107" t="s">
        <v>357</v>
      </c>
      <c r="C2537" s="184" t="s">
        <v>358</v>
      </c>
      <c r="D2537" s="89" t="s">
        <v>19</v>
      </c>
      <c r="E2537" s="107" t="s">
        <v>2542</v>
      </c>
      <c r="F2537" s="107" t="s">
        <v>2519</v>
      </c>
      <c r="G2537" s="107">
        <v>2006</v>
      </c>
      <c r="H2537" s="182"/>
      <c r="I2537" s="182"/>
      <c r="J2537" s="107" t="s">
        <v>7934</v>
      </c>
      <c r="K2537" s="182" t="s">
        <v>1510</v>
      </c>
      <c r="L2537" s="187" t="s">
        <v>9206</v>
      </c>
      <c r="M2537" s="187" t="s">
        <v>9206</v>
      </c>
      <c r="N2537" s="107" t="s">
        <v>35</v>
      </c>
      <c r="O2537" s="182" t="s">
        <v>1510</v>
      </c>
      <c r="P2537" s="108"/>
      <c r="Q2537" s="108"/>
      <c r="R2537" s="108"/>
      <c r="S2537" s="107" t="s">
        <v>2710</v>
      </c>
    </row>
    <row r="2538" spans="1:19">
      <c r="A2538" s="103">
        <v>2537</v>
      </c>
      <c r="B2538" s="107" t="s">
        <v>357</v>
      </c>
      <c r="C2538" s="184" t="s">
        <v>358</v>
      </c>
      <c r="D2538" s="89" t="s">
        <v>19</v>
      </c>
      <c r="E2538" s="107" t="s">
        <v>2542</v>
      </c>
      <c r="F2538" s="107" t="s">
        <v>2519</v>
      </c>
      <c r="G2538" s="107">
        <v>2006</v>
      </c>
      <c r="H2538" s="182"/>
      <c r="I2538" s="182"/>
      <c r="J2538" s="107" t="s">
        <v>7934</v>
      </c>
      <c r="K2538" s="182" t="s">
        <v>1510</v>
      </c>
      <c r="L2538" s="187" t="s">
        <v>9207</v>
      </c>
      <c r="M2538" s="187" t="s">
        <v>9207</v>
      </c>
      <c r="N2538" s="107" t="s">
        <v>35</v>
      </c>
      <c r="O2538" s="182" t="s">
        <v>1510</v>
      </c>
      <c r="P2538" s="108"/>
      <c r="Q2538" s="108"/>
      <c r="R2538" s="108"/>
      <c r="S2538" s="107" t="s">
        <v>2710</v>
      </c>
    </row>
    <row r="2539" spans="1:19">
      <c r="A2539" s="103">
        <v>2538</v>
      </c>
      <c r="B2539" s="107" t="s">
        <v>357</v>
      </c>
      <c r="C2539" s="184" t="s">
        <v>358</v>
      </c>
      <c r="D2539" s="89" t="s">
        <v>19</v>
      </c>
      <c r="E2539" s="107" t="s">
        <v>2542</v>
      </c>
      <c r="F2539" s="107" t="s">
        <v>2519</v>
      </c>
      <c r="G2539" s="107">
        <v>2006</v>
      </c>
      <c r="H2539" s="182"/>
      <c r="I2539" s="182"/>
      <c r="J2539" s="107" t="s">
        <v>7934</v>
      </c>
      <c r="K2539" s="182" t="s">
        <v>1510</v>
      </c>
      <c r="L2539" s="187" t="s">
        <v>9208</v>
      </c>
      <c r="M2539" s="187" t="s">
        <v>9208</v>
      </c>
      <c r="N2539" s="107" t="s">
        <v>35</v>
      </c>
      <c r="O2539" s="182" t="s">
        <v>1510</v>
      </c>
      <c r="P2539" s="108"/>
      <c r="Q2539" s="108"/>
      <c r="R2539" s="108"/>
      <c r="S2539" s="107" t="s">
        <v>2710</v>
      </c>
    </row>
    <row r="2540" spans="1:19">
      <c r="A2540" s="103">
        <v>2539</v>
      </c>
      <c r="B2540" s="107" t="s">
        <v>357</v>
      </c>
      <c r="C2540" s="184" t="s">
        <v>358</v>
      </c>
      <c r="D2540" s="89" t="s">
        <v>19</v>
      </c>
      <c r="E2540" s="107" t="s">
        <v>2542</v>
      </c>
      <c r="F2540" s="107" t="s">
        <v>2519</v>
      </c>
      <c r="G2540" s="107">
        <v>2006</v>
      </c>
      <c r="H2540" s="182"/>
      <c r="I2540" s="182"/>
      <c r="J2540" s="107" t="s">
        <v>9209</v>
      </c>
      <c r="K2540" s="182" t="s">
        <v>1510</v>
      </c>
      <c r="L2540" s="187" t="s">
        <v>9210</v>
      </c>
      <c r="M2540" s="187" t="s">
        <v>9210</v>
      </c>
      <c r="N2540" s="107" t="s">
        <v>35</v>
      </c>
      <c r="O2540" s="182" t="s">
        <v>1510</v>
      </c>
      <c r="P2540" s="108"/>
      <c r="Q2540" s="108"/>
      <c r="R2540" s="108"/>
      <c r="S2540" s="107" t="s">
        <v>2710</v>
      </c>
    </row>
    <row r="2541" spans="1:19">
      <c r="A2541" s="103">
        <v>2540</v>
      </c>
      <c r="B2541" s="107" t="s">
        <v>357</v>
      </c>
      <c r="C2541" s="184" t="s">
        <v>358</v>
      </c>
      <c r="D2541" s="89" t="s">
        <v>19</v>
      </c>
      <c r="E2541" s="107" t="s">
        <v>2542</v>
      </c>
      <c r="F2541" s="107" t="s">
        <v>2519</v>
      </c>
      <c r="G2541" s="107">
        <v>2006</v>
      </c>
      <c r="H2541" s="182"/>
      <c r="I2541" s="182"/>
      <c r="J2541" s="107" t="s">
        <v>42</v>
      </c>
      <c r="K2541" s="182" t="s">
        <v>1510</v>
      </c>
      <c r="L2541" s="187" t="s">
        <v>9211</v>
      </c>
      <c r="M2541" s="187" t="s">
        <v>9211</v>
      </c>
      <c r="N2541" s="107" t="s">
        <v>35</v>
      </c>
      <c r="O2541" s="182" t="s">
        <v>1510</v>
      </c>
      <c r="P2541" s="108"/>
      <c r="Q2541" s="108"/>
      <c r="R2541" s="108"/>
      <c r="S2541" s="107" t="s">
        <v>2710</v>
      </c>
    </row>
    <row r="2542" spans="1:19">
      <c r="A2542" s="103">
        <v>2541</v>
      </c>
      <c r="B2542" s="107" t="s">
        <v>357</v>
      </c>
      <c r="C2542" s="184" t="s">
        <v>358</v>
      </c>
      <c r="D2542" s="89" t="s">
        <v>19</v>
      </c>
      <c r="E2542" s="107" t="s">
        <v>2542</v>
      </c>
      <c r="F2542" s="107" t="s">
        <v>2519</v>
      </c>
      <c r="G2542" s="107">
        <v>2006</v>
      </c>
      <c r="H2542" s="182"/>
      <c r="I2542" s="182"/>
      <c r="J2542" s="107" t="s">
        <v>42</v>
      </c>
      <c r="K2542" s="182" t="s">
        <v>1510</v>
      </c>
      <c r="L2542" s="187" t="s">
        <v>9212</v>
      </c>
      <c r="M2542" s="187" t="s">
        <v>9212</v>
      </c>
      <c r="N2542" s="107" t="s">
        <v>35</v>
      </c>
      <c r="O2542" s="182" t="s">
        <v>1510</v>
      </c>
      <c r="P2542" s="108"/>
      <c r="Q2542" s="108"/>
      <c r="R2542" s="108"/>
      <c r="S2542" s="107" t="s">
        <v>2710</v>
      </c>
    </row>
    <row r="2543" spans="1:19">
      <c r="A2543" s="103">
        <v>2542</v>
      </c>
      <c r="B2543" s="107" t="s">
        <v>357</v>
      </c>
      <c r="C2543" s="184" t="s">
        <v>358</v>
      </c>
      <c r="D2543" s="89" t="s">
        <v>19</v>
      </c>
      <c r="E2543" s="107" t="s">
        <v>2542</v>
      </c>
      <c r="F2543" s="107" t="s">
        <v>2519</v>
      </c>
      <c r="G2543" s="107">
        <v>2006</v>
      </c>
      <c r="H2543" s="182"/>
      <c r="I2543" s="182"/>
      <c r="J2543" s="107" t="s">
        <v>42</v>
      </c>
      <c r="K2543" s="182" t="s">
        <v>1510</v>
      </c>
      <c r="L2543" s="187" t="s">
        <v>9213</v>
      </c>
      <c r="M2543" s="187" t="s">
        <v>9213</v>
      </c>
      <c r="N2543" s="107" t="s">
        <v>35</v>
      </c>
      <c r="O2543" s="182" t="s">
        <v>1510</v>
      </c>
      <c r="P2543" s="108"/>
      <c r="Q2543" s="108"/>
      <c r="R2543" s="108"/>
      <c r="S2543" s="107" t="s">
        <v>2710</v>
      </c>
    </row>
    <row r="2544" spans="1:19">
      <c r="A2544" s="103">
        <v>2543</v>
      </c>
      <c r="B2544" s="107" t="s">
        <v>357</v>
      </c>
      <c r="C2544" s="184" t="s">
        <v>358</v>
      </c>
      <c r="D2544" s="89" t="s">
        <v>19</v>
      </c>
      <c r="E2544" s="107" t="s">
        <v>2544</v>
      </c>
      <c r="F2544" s="107" t="s">
        <v>2519</v>
      </c>
      <c r="G2544" s="107">
        <v>2005</v>
      </c>
      <c r="H2544" s="182"/>
      <c r="I2544" s="182"/>
      <c r="J2544" s="107" t="s">
        <v>42</v>
      </c>
      <c r="K2544" s="182" t="s">
        <v>1510</v>
      </c>
      <c r="L2544" s="187" t="s">
        <v>9214</v>
      </c>
      <c r="M2544" s="187" t="s">
        <v>9214</v>
      </c>
      <c r="N2544" s="107" t="s">
        <v>35</v>
      </c>
      <c r="O2544" s="182" t="s">
        <v>1510</v>
      </c>
      <c r="P2544" s="108"/>
      <c r="Q2544" s="108"/>
      <c r="R2544" s="108"/>
      <c r="S2544" s="107" t="s">
        <v>2710</v>
      </c>
    </row>
    <row r="2545" spans="1:19">
      <c r="A2545" s="103">
        <v>2544</v>
      </c>
      <c r="B2545" s="107" t="s">
        <v>357</v>
      </c>
      <c r="C2545" s="184" t="s">
        <v>358</v>
      </c>
      <c r="D2545" s="89" t="s">
        <v>19</v>
      </c>
      <c r="E2545" s="107" t="s">
        <v>2544</v>
      </c>
      <c r="F2545" s="107" t="s">
        <v>2519</v>
      </c>
      <c r="G2545" s="107">
        <v>2005</v>
      </c>
      <c r="H2545" s="182"/>
      <c r="I2545" s="182"/>
      <c r="J2545" s="107" t="s">
        <v>42</v>
      </c>
      <c r="K2545" s="182" t="s">
        <v>1510</v>
      </c>
      <c r="L2545" s="187" t="s">
        <v>9215</v>
      </c>
      <c r="M2545" s="187" t="s">
        <v>9215</v>
      </c>
      <c r="N2545" s="107" t="s">
        <v>35</v>
      </c>
      <c r="O2545" s="182" t="s">
        <v>1510</v>
      </c>
      <c r="P2545" s="108"/>
      <c r="Q2545" s="108"/>
      <c r="R2545" s="108"/>
      <c r="S2545" s="107" t="s">
        <v>2710</v>
      </c>
    </row>
    <row r="2546" spans="1:19">
      <c r="A2546" s="103">
        <v>2545</v>
      </c>
      <c r="B2546" s="107" t="s">
        <v>357</v>
      </c>
      <c r="C2546" s="184" t="s">
        <v>358</v>
      </c>
      <c r="D2546" s="89" t="s">
        <v>19</v>
      </c>
      <c r="E2546" s="107" t="s">
        <v>6596</v>
      </c>
      <c r="F2546" s="107" t="s">
        <v>2519</v>
      </c>
      <c r="G2546" s="107">
        <v>2005</v>
      </c>
      <c r="H2546" s="182"/>
      <c r="I2546" s="182"/>
      <c r="J2546" s="107" t="s">
        <v>7934</v>
      </c>
      <c r="K2546" s="182" t="s">
        <v>1510</v>
      </c>
      <c r="L2546" s="187" t="s">
        <v>9216</v>
      </c>
      <c r="M2546" s="187" t="s">
        <v>9216</v>
      </c>
      <c r="N2546" s="107" t="s">
        <v>35</v>
      </c>
      <c r="O2546" s="182" t="s">
        <v>1510</v>
      </c>
      <c r="P2546" s="108"/>
      <c r="Q2546" s="108"/>
      <c r="R2546" s="108"/>
      <c r="S2546" s="107" t="s">
        <v>2710</v>
      </c>
    </row>
    <row r="2547" spans="1:19">
      <c r="A2547" s="103">
        <v>2546</v>
      </c>
      <c r="B2547" s="107" t="s">
        <v>357</v>
      </c>
      <c r="C2547" s="184" t="s">
        <v>358</v>
      </c>
      <c r="D2547" s="89" t="s">
        <v>19</v>
      </c>
      <c r="E2547" s="107" t="s">
        <v>6603</v>
      </c>
      <c r="F2547" s="107" t="s">
        <v>2519</v>
      </c>
      <c r="G2547" s="107">
        <v>2006</v>
      </c>
      <c r="H2547" s="182"/>
      <c r="I2547" s="182"/>
      <c r="J2547" s="107" t="s">
        <v>42</v>
      </c>
      <c r="K2547" s="182" t="s">
        <v>1510</v>
      </c>
      <c r="L2547" s="187" t="s">
        <v>9217</v>
      </c>
      <c r="M2547" s="187" t="s">
        <v>9217</v>
      </c>
      <c r="N2547" s="107" t="s">
        <v>35</v>
      </c>
      <c r="O2547" s="182" t="s">
        <v>1510</v>
      </c>
      <c r="P2547" s="108"/>
      <c r="Q2547" s="108"/>
      <c r="R2547" s="108"/>
      <c r="S2547" s="107" t="s">
        <v>2710</v>
      </c>
    </row>
    <row r="2548" spans="1:19">
      <c r="A2548" s="103">
        <v>2547</v>
      </c>
      <c r="B2548" s="107" t="s">
        <v>357</v>
      </c>
      <c r="C2548" s="184" t="s">
        <v>358</v>
      </c>
      <c r="D2548" s="89" t="s">
        <v>19</v>
      </c>
      <c r="E2548" s="107" t="s">
        <v>2593</v>
      </c>
      <c r="F2548" s="107" t="s">
        <v>2519</v>
      </c>
      <c r="G2548" s="107">
        <v>2006</v>
      </c>
      <c r="H2548" s="182"/>
      <c r="I2548" s="182"/>
      <c r="J2548" s="107" t="s">
        <v>7934</v>
      </c>
      <c r="K2548" s="182" t="s">
        <v>1510</v>
      </c>
      <c r="L2548" s="187" t="s">
        <v>9218</v>
      </c>
      <c r="M2548" s="187" t="s">
        <v>9218</v>
      </c>
      <c r="N2548" s="107" t="s">
        <v>35</v>
      </c>
      <c r="O2548" s="182" t="s">
        <v>1510</v>
      </c>
      <c r="P2548" s="108"/>
      <c r="Q2548" s="108"/>
      <c r="R2548" s="108"/>
      <c r="S2548" s="107" t="s">
        <v>2710</v>
      </c>
    </row>
    <row r="2549" spans="1:19">
      <c r="A2549" s="103">
        <v>2548</v>
      </c>
      <c r="B2549" s="107" t="s">
        <v>357</v>
      </c>
      <c r="C2549" s="184" t="s">
        <v>358</v>
      </c>
      <c r="D2549" s="89" t="s">
        <v>19</v>
      </c>
      <c r="E2549" s="107" t="s">
        <v>2604</v>
      </c>
      <c r="F2549" s="107" t="s">
        <v>2519</v>
      </c>
      <c r="G2549" s="107">
        <v>2006</v>
      </c>
      <c r="H2549" s="182"/>
      <c r="I2549" s="182"/>
      <c r="J2549" s="107" t="s">
        <v>7934</v>
      </c>
      <c r="K2549" s="182" t="s">
        <v>1510</v>
      </c>
      <c r="L2549" s="187" t="s">
        <v>9219</v>
      </c>
      <c r="M2549" s="187" t="s">
        <v>9219</v>
      </c>
      <c r="N2549" s="107" t="s">
        <v>35</v>
      </c>
      <c r="O2549" s="182" t="s">
        <v>1510</v>
      </c>
      <c r="P2549" s="108"/>
      <c r="Q2549" s="108"/>
      <c r="R2549" s="108"/>
      <c r="S2549" s="107" t="s">
        <v>2710</v>
      </c>
    </row>
    <row r="2550" spans="1:19">
      <c r="A2550" s="103">
        <v>2549</v>
      </c>
      <c r="B2550" s="107" t="s">
        <v>357</v>
      </c>
      <c r="C2550" s="184" t="s">
        <v>358</v>
      </c>
      <c r="D2550" s="89" t="s">
        <v>19</v>
      </c>
      <c r="E2550" s="107" t="s">
        <v>2604</v>
      </c>
      <c r="F2550" s="107" t="s">
        <v>2519</v>
      </c>
      <c r="G2550" s="107">
        <v>2006</v>
      </c>
      <c r="H2550" s="182"/>
      <c r="I2550" s="182"/>
      <c r="J2550" s="107" t="s">
        <v>7934</v>
      </c>
      <c r="K2550" s="182" t="s">
        <v>1510</v>
      </c>
      <c r="L2550" s="187" t="s">
        <v>9220</v>
      </c>
      <c r="M2550" s="187" t="s">
        <v>9220</v>
      </c>
      <c r="N2550" s="107" t="s">
        <v>35</v>
      </c>
      <c r="O2550" s="182" t="s">
        <v>1510</v>
      </c>
      <c r="P2550" s="108"/>
      <c r="Q2550" s="108"/>
      <c r="R2550" s="108"/>
      <c r="S2550" s="107" t="s">
        <v>2710</v>
      </c>
    </row>
    <row r="2551" spans="1:19">
      <c r="A2551" s="103">
        <v>2550</v>
      </c>
      <c r="B2551" s="107" t="s">
        <v>357</v>
      </c>
      <c r="C2551" s="184" t="s">
        <v>358</v>
      </c>
      <c r="D2551" s="89" t="s">
        <v>19</v>
      </c>
      <c r="E2551" s="107" t="s">
        <v>2606</v>
      </c>
      <c r="F2551" s="107" t="s">
        <v>2519</v>
      </c>
      <c r="G2551" s="107">
        <v>2005</v>
      </c>
      <c r="H2551" s="182"/>
      <c r="I2551" s="182"/>
      <c r="J2551" s="107" t="s">
        <v>42</v>
      </c>
      <c r="K2551" s="182" t="s">
        <v>1510</v>
      </c>
      <c r="L2551" s="187" t="s">
        <v>9221</v>
      </c>
      <c r="M2551" s="187" t="s">
        <v>9221</v>
      </c>
      <c r="N2551" s="107" t="s">
        <v>35</v>
      </c>
      <c r="O2551" s="182" t="s">
        <v>1510</v>
      </c>
      <c r="P2551" s="108"/>
      <c r="Q2551" s="108"/>
      <c r="R2551" s="108"/>
      <c r="S2551" s="107" t="s">
        <v>2710</v>
      </c>
    </row>
    <row r="2552" spans="1:19">
      <c r="A2552" s="103">
        <v>2551</v>
      </c>
      <c r="B2552" s="107" t="s">
        <v>357</v>
      </c>
      <c r="C2552" s="184" t="s">
        <v>358</v>
      </c>
      <c r="D2552" s="89" t="s">
        <v>19</v>
      </c>
      <c r="E2552" s="107" t="s">
        <v>6658</v>
      </c>
      <c r="F2552" s="107" t="s">
        <v>2519</v>
      </c>
      <c r="G2552" s="107">
        <v>2006</v>
      </c>
      <c r="H2552" s="182"/>
      <c r="I2552" s="182"/>
      <c r="J2552" s="107" t="s">
        <v>42</v>
      </c>
      <c r="K2552" s="182" t="s">
        <v>1510</v>
      </c>
      <c r="L2552" s="187" t="s">
        <v>9222</v>
      </c>
      <c r="M2552" s="187" t="s">
        <v>9222</v>
      </c>
      <c r="N2552" s="107" t="s">
        <v>35</v>
      </c>
      <c r="O2552" s="182" t="s">
        <v>1510</v>
      </c>
      <c r="P2552" s="108"/>
      <c r="Q2552" s="108"/>
      <c r="R2552" s="108"/>
      <c r="S2552" s="107" t="s">
        <v>2710</v>
      </c>
    </row>
    <row r="2553" spans="1:19">
      <c r="A2553" s="103">
        <v>2552</v>
      </c>
      <c r="B2553" s="107" t="s">
        <v>357</v>
      </c>
      <c r="C2553" s="184" t="s">
        <v>358</v>
      </c>
      <c r="D2553" s="89" t="s">
        <v>19</v>
      </c>
      <c r="E2553" s="107" t="s">
        <v>6658</v>
      </c>
      <c r="F2553" s="107" t="s">
        <v>2519</v>
      </c>
      <c r="G2553" s="107">
        <v>2006</v>
      </c>
      <c r="H2553" s="182"/>
      <c r="I2553" s="182"/>
      <c r="J2553" s="107" t="s">
        <v>42</v>
      </c>
      <c r="K2553" s="182" t="s">
        <v>1510</v>
      </c>
      <c r="L2553" s="187" t="s">
        <v>9223</v>
      </c>
      <c r="M2553" s="187" t="s">
        <v>9223</v>
      </c>
      <c r="N2553" s="107" t="s">
        <v>35</v>
      </c>
      <c r="O2553" s="182" t="s">
        <v>1510</v>
      </c>
      <c r="P2553" s="108"/>
      <c r="Q2553" s="108"/>
      <c r="R2553" s="108"/>
      <c r="S2553" s="107" t="s">
        <v>2710</v>
      </c>
    </row>
    <row r="2554" spans="1:19">
      <c r="A2554" s="103">
        <v>2553</v>
      </c>
      <c r="B2554" s="107" t="s">
        <v>357</v>
      </c>
      <c r="C2554" s="184" t="s">
        <v>358</v>
      </c>
      <c r="D2554" s="89" t="s">
        <v>19</v>
      </c>
      <c r="E2554" s="107" t="s">
        <v>6658</v>
      </c>
      <c r="F2554" s="107" t="s">
        <v>2519</v>
      </c>
      <c r="G2554" s="107">
        <v>2006</v>
      </c>
      <c r="H2554" s="182"/>
      <c r="I2554" s="182"/>
      <c r="J2554" s="107" t="s">
        <v>42</v>
      </c>
      <c r="K2554" s="182" t="s">
        <v>1510</v>
      </c>
      <c r="L2554" s="187" t="s">
        <v>9224</v>
      </c>
      <c r="M2554" s="187" t="s">
        <v>9224</v>
      </c>
      <c r="N2554" s="107" t="s">
        <v>35</v>
      </c>
      <c r="O2554" s="182" t="s">
        <v>1510</v>
      </c>
      <c r="P2554" s="108"/>
      <c r="Q2554" s="108"/>
      <c r="R2554" s="108"/>
      <c r="S2554" s="107" t="s">
        <v>2710</v>
      </c>
    </row>
    <row r="2555" spans="1:19">
      <c r="A2555" s="103">
        <v>2554</v>
      </c>
      <c r="B2555" s="107" t="s">
        <v>357</v>
      </c>
      <c r="C2555" s="184" t="s">
        <v>358</v>
      </c>
      <c r="D2555" s="89" t="s">
        <v>19</v>
      </c>
      <c r="E2555" s="107" t="s">
        <v>6666</v>
      </c>
      <c r="F2555" s="107" t="s">
        <v>2519</v>
      </c>
      <c r="G2555" s="107">
        <v>2006</v>
      </c>
      <c r="H2555" s="182"/>
      <c r="I2555" s="182"/>
      <c r="J2555" s="107" t="s">
        <v>42</v>
      </c>
      <c r="K2555" s="182" t="s">
        <v>1510</v>
      </c>
      <c r="L2555" s="187" t="s">
        <v>9225</v>
      </c>
      <c r="M2555" s="187" t="s">
        <v>9225</v>
      </c>
      <c r="N2555" s="107" t="s">
        <v>35</v>
      </c>
      <c r="O2555" s="182" t="s">
        <v>1510</v>
      </c>
      <c r="P2555" s="108"/>
      <c r="Q2555" s="108"/>
      <c r="R2555" s="108"/>
      <c r="S2555" s="107" t="s">
        <v>2710</v>
      </c>
    </row>
    <row r="2556" spans="1:19">
      <c r="A2556" s="103">
        <v>2555</v>
      </c>
      <c r="B2556" s="107" t="s">
        <v>357</v>
      </c>
      <c r="C2556" s="184" t="s">
        <v>358</v>
      </c>
      <c r="D2556" s="89" t="s">
        <v>19</v>
      </c>
      <c r="E2556" s="107" t="s">
        <v>2654</v>
      </c>
      <c r="F2556" s="107" t="s">
        <v>2519</v>
      </c>
      <c r="G2556" s="107">
        <v>2005</v>
      </c>
      <c r="H2556" s="182"/>
      <c r="I2556" s="182"/>
      <c r="J2556" s="107" t="s">
        <v>42</v>
      </c>
      <c r="K2556" s="182" t="s">
        <v>1510</v>
      </c>
      <c r="L2556" s="187" t="s">
        <v>9226</v>
      </c>
      <c r="M2556" s="187" t="s">
        <v>9226</v>
      </c>
      <c r="N2556" s="107" t="s">
        <v>35</v>
      </c>
      <c r="O2556" s="182" t="s">
        <v>1510</v>
      </c>
      <c r="P2556" s="108"/>
      <c r="Q2556" s="108"/>
      <c r="R2556" s="108"/>
      <c r="S2556" s="107" t="s">
        <v>2710</v>
      </c>
    </row>
    <row r="2557" spans="1:19">
      <c r="A2557" s="103">
        <v>2556</v>
      </c>
      <c r="B2557" s="107" t="s">
        <v>357</v>
      </c>
      <c r="C2557" s="184" t="s">
        <v>358</v>
      </c>
      <c r="D2557" s="89" t="s">
        <v>19</v>
      </c>
      <c r="E2557" s="107" t="s">
        <v>2654</v>
      </c>
      <c r="F2557" s="107" t="s">
        <v>2519</v>
      </c>
      <c r="G2557" s="107">
        <v>2006</v>
      </c>
      <c r="H2557" s="182"/>
      <c r="I2557" s="182"/>
      <c r="J2557" s="107" t="s">
        <v>42</v>
      </c>
      <c r="K2557" s="182" t="s">
        <v>1510</v>
      </c>
      <c r="L2557" s="187" t="s">
        <v>9227</v>
      </c>
      <c r="M2557" s="187" t="s">
        <v>9227</v>
      </c>
      <c r="N2557" s="107" t="s">
        <v>35</v>
      </c>
      <c r="O2557" s="182" t="s">
        <v>1510</v>
      </c>
      <c r="P2557" s="108"/>
      <c r="Q2557" s="108"/>
      <c r="R2557" s="108"/>
      <c r="S2557" s="107" t="s">
        <v>2710</v>
      </c>
    </row>
    <row r="2558" spans="1:19">
      <c r="A2558" s="103">
        <v>2557</v>
      </c>
      <c r="B2558" s="107" t="s">
        <v>357</v>
      </c>
      <c r="C2558" s="184" t="s">
        <v>358</v>
      </c>
      <c r="D2558" s="89" t="s">
        <v>19</v>
      </c>
      <c r="E2558" s="107" t="s">
        <v>6699</v>
      </c>
      <c r="F2558" s="107" t="s">
        <v>2519</v>
      </c>
      <c r="G2558" s="107">
        <v>2005</v>
      </c>
      <c r="H2558" s="182"/>
      <c r="I2558" s="182"/>
      <c r="J2558" s="107" t="s">
        <v>42</v>
      </c>
      <c r="K2558" s="182" t="s">
        <v>1510</v>
      </c>
      <c r="L2558" s="187" t="s">
        <v>9228</v>
      </c>
      <c r="M2558" s="187" t="s">
        <v>9228</v>
      </c>
      <c r="N2558" s="107" t="s">
        <v>35</v>
      </c>
      <c r="O2558" s="182" t="s">
        <v>1510</v>
      </c>
      <c r="P2558" s="108"/>
      <c r="Q2558" s="108"/>
      <c r="R2558" s="108"/>
      <c r="S2558" s="107" t="s">
        <v>2710</v>
      </c>
    </row>
    <row r="2559" spans="1:19">
      <c r="A2559" s="103">
        <v>2558</v>
      </c>
      <c r="B2559" s="107" t="s">
        <v>357</v>
      </c>
      <c r="C2559" s="184" t="s">
        <v>358</v>
      </c>
      <c r="D2559" s="89" t="s">
        <v>19</v>
      </c>
      <c r="E2559" s="107" t="s">
        <v>2686</v>
      </c>
      <c r="F2559" s="107" t="s">
        <v>2519</v>
      </c>
      <c r="G2559" s="107">
        <v>2006</v>
      </c>
      <c r="H2559" s="182"/>
      <c r="I2559" s="182"/>
      <c r="J2559" s="107" t="s">
        <v>9209</v>
      </c>
      <c r="K2559" s="182" t="s">
        <v>1510</v>
      </c>
      <c r="L2559" s="187" t="s">
        <v>9229</v>
      </c>
      <c r="M2559" s="187" t="s">
        <v>9229</v>
      </c>
      <c r="N2559" s="107" t="s">
        <v>35</v>
      </c>
      <c r="O2559" s="182" t="s">
        <v>1510</v>
      </c>
      <c r="P2559" s="108"/>
      <c r="Q2559" s="108"/>
      <c r="R2559" s="108"/>
      <c r="S2559" s="107" t="s">
        <v>2710</v>
      </c>
    </row>
    <row r="2560" spans="1:19">
      <c r="A2560" s="103">
        <v>2559</v>
      </c>
      <c r="B2560" s="107" t="s">
        <v>357</v>
      </c>
      <c r="C2560" s="184" t="s">
        <v>358</v>
      </c>
      <c r="D2560" s="89" t="s">
        <v>19</v>
      </c>
      <c r="E2560" s="107" t="s">
        <v>2686</v>
      </c>
      <c r="F2560" s="107" t="s">
        <v>2519</v>
      </c>
      <c r="G2560" s="107">
        <v>2006</v>
      </c>
      <c r="H2560" s="182"/>
      <c r="I2560" s="182"/>
      <c r="J2560" s="107" t="s">
        <v>42</v>
      </c>
      <c r="K2560" s="182" t="s">
        <v>1510</v>
      </c>
      <c r="L2560" s="187" t="s">
        <v>9230</v>
      </c>
      <c r="M2560" s="187" t="s">
        <v>9230</v>
      </c>
      <c r="N2560" s="107" t="s">
        <v>35</v>
      </c>
      <c r="O2560" s="182" t="s">
        <v>1510</v>
      </c>
      <c r="P2560" s="108"/>
      <c r="Q2560" s="108"/>
      <c r="R2560" s="108"/>
      <c r="S2560" s="107" t="s">
        <v>2710</v>
      </c>
    </row>
    <row r="2561" spans="1:19">
      <c r="A2561" s="103">
        <v>2560</v>
      </c>
      <c r="B2561" s="107" t="s">
        <v>357</v>
      </c>
      <c r="C2561" s="184" t="s">
        <v>358</v>
      </c>
      <c r="D2561" s="89" t="s">
        <v>19</v>
      </c>
      <c r="E2561" s="107" t="s">
        <v>2695</v>
      </c>
      <c r="F2561" s="107" t="s">
        <v>2519</v>
      </c>
      <c r="G2561" s="107">
        <v>2006</v>
      </c>
      <c r="H2561" s="182"/>
      <c r="I2561" s="182"/>
      <c r="J2561" s="107" t="s">
        <v>42</v>
      </c>
      <c r="K2561" s="182" t="s">
        <v>1510</v>
      </c>
      <c r="L2561" s="187" t="s">
        <v>9231</v>
      </c>
      <c r="M2561" s="187" t="s">
        <v>9231</v>
      </c>
      <c r="N2561" s="107" t="s">
        <v>35</v>
      </c>
      <c r="O2561" s="182" t="s">
        <v>1510</v>
      </c>
      <c r="P2561" s="108"/>
      <c r="Q2561" s="108"/>
      <c r="R2561" s="108"/>
      <c r="S2561" s="107" t="s">
        <v>2710</v>
      </c>
    </row>
    <row r="2562" spans="1:19">
      <c r="A2562" s="103">
        <v>2561</v>
      </c>
      <c r="B2562" s="107" t="s">
        <v>357</v>
      </c>
      <c r="C2562" s="184" t="s">
        <v>358</v>
      </c>
      <c r="D2562" s="89" t="s">
        <v>19</v>
      </c>
      <c r="E2562" s="107" t="s">
        <v>6774</v>
      </c>
      <c r="F2562" s="107" t="s">
        <v>2519</v>
      </c>
      <c r="G2562" s="107">
        <v>2006</v>
      </c>
      <c r="H2562" s="182"/>
      <c r="I2562" s="182"/>
      <c r="J2562" s="107" t="s">
        <v>42</v>
      </c>
      <c r="K2562" s="182" t="s">
        <v>1510</v>
      </c>
      <c r="L2562" s="187" t="s">
        <v>9232</v>
      </c>
      <c r="M2562" s="187" t="s">
        <v>9232</v>
      </c>
      <c r="N2562" s="107" t="s">
        <v>35</v>
      </c>
      <c r="O2562" s="182" t="s">
        <v>1510</v>
      </c>
      <c r="P2562" s="108"/>
      <c r="Q2562" s="108"/>
      <c r="R2562" s="108"/>
      <c r="S2562" s="107" t="s">
        <v>2710</v>
      </c>
    </row>
    <row r="2563" spans="1:19">
      <c r="A2563" s="103">
        <v>2562</v>
      </c>
      <c r="B2563" s="107" t="s">
        <v>357</v>
      </c>
      <c r="C2563" s="184" t="s">
        <v>358</v>
      </c>
      <c r="D2563" s="89" t="s">
        <v>19</v>
      </c>
      <c r="E2563" s="107" t="s">
        <v>6774</v>
      </c>
      <c r="F2563" s="107" t="s">
        <v>2519</v>
      </c>
      <c r="G2563" s="107">
        <v>2006</v>
      </c>
      <c r="H2563" s="182"/>
      <c r="I2563" s="182"/>
      <c r="J2563" s="107" t="s">
        <v>42</v>
      </c>
      <c r="K2563" s="182" t="s">
        <v>1510</v>
      </c>
      <c r="L2563" s="187" t="s">
        <v>9233</v>
      </c>
      <c r="M2563" s="187" t="s">
        <v>9233</v>
      </c>
      <c r="N2563" s="107" t="s">
        <v>35</v>
      </c>
      <c r="O2563" s="182" t="s">
        <v>1510</v>
      </c>
      <c r="P2563" s="108"/>
      <c r="Q2563" s="108"/>
      <c r="R2563" s="108"/>
      <c r="S2563" s="107" t="s">
        <v>2710</v>
      </c>
    </row>
    <row r="2564" spans="1:19">
      <c r="A2564" s="103">
        <v>2563</v>
      </c>
      <c r="B2564" s="107" t="s">
        <v>357</v>
      </c>
      <c r="C2564" s="184" t="s">
        <v>358</v>
      </c>
      <c r="D2564" s="89" t="s">
        <v>19</v>
      </c>
      <c r="E2564" s="107" t="s">
        <v>2704</v>
      </c>
      <c r="F2564" s="107" t="s">
        <v>2519</v>
      </c>
      <c r="G2564" s="107">
        <v>2005</v>
      </c>
      <c r="H2564" s="182"/>
      <c r="I2564" s="182"/>
      <c r="J2564" s="107" t="s">
        <v>42</v>
      </c>
      <c r="K2564" s="182" t="s">
        <v>1510</v>
      </c>
      <c r="L2564" s="187" t="s">
        <v>9234</v>
      </c>
      <c r="M2564" s="187" t="s">
        <v>9234</v>
      </c>
      <c r="N2564" s="107" t="s">
        <v>35</v>
      </c>
      <c r="O2564" s="182" t="s">
        <v>1510</v>
      </c>
      <c r="P2564" s="108"/>
      <c r="Q2564" s="108"/>
      <c r="R2564" s="108"/>
      <c r="S2564" s="107" t="s">
        <v>2710</v>
      </c>
    </row>
    <row r="2565" spans="1:19">
      <c r="A2565" s="103">
        <v>2564</v>
      </c>
      <c r="B2565" s="107" t="s">
        <v>357</v>
      </c>
      <c r="C2565" s="184" t="s">
        <v>358</v>
      </c>
      <c r="D2565" s="89" t="s">
        <v>19</v>
      </c>
      <c r="E2565" s="107" t="s">
        <v>2633</v>
      </c>
      <c r="F2565" s="107" t="s">
        <v>2519</v>
      </c>
      <c r="G2565" s="107">
        <v>2005</v>
      </c>
      <c r="H2565" s="182"/>
      <c r="I2565" s="182"/>
      <c r="J2565" s="107" t="s">
        <v>42</v>
      </c>
      <c r="K2565" s="182" t="s">
        <v>1510</v>
      </c>
      <c r="L2565" s="187" t="s">
        <v>9235</v>
      </c>
      <c r="M2565" s="187" t="s">
        <v>9235</v>
      </c>
      <c r="N2565" s="107" t="s">
        <v>35</v>
      </c>
      <c r="O2565" s="182" t="s">
        <v>1510</v>
      </c>
      <c r="P2565" s="108"/>
      <c r="Q2565" s="108"/>
      <c r="R2565" s="108"/>
      <c r="S2565" s="107" t="s">
        <v>2710</v>
      </c>
    </row>
    <row r="2566" spans="1:19">
      <c r="A2566" s="103">
        <v>2565</v>
      </c>
      <c r="B2566" s="107" t="s">
        <v>357</v>
      </c>
      <c r="C2566" s="184" t="s">
        <v>358</v>
      </c>
      <c r="D2566" s="89" t="s">
        <v>19</v>
      </c>
      <c r="E2566" s="107" t="s">
        <v>2633</v>
      </c>
      <c r="F2566" s="107" t="s">
        <v>2519</v>
      </c>
      <c r="G2566" s="107">
        <v>2005</v>
      </c>
      <c r="H2566" s="182"/>
      <c r="I2566" s="182"/>
      <c r="J2566" s="107" t="s">
        <v>42</v>
      </c>
      <c r="K2566" s="182" t="s">
        <v>1510</v>
      </c>
      <c r="L2566" s="187" t="s">
        <v>9236</v>
      </c>
      <c r="M2566" s="187" t="s">
        <v>9236</v>
      </c>
      <c r="N2566" s="107" t="s">
        <v>35</v>
      </c>
      <c r="O2566" s="182" t="s">
        <v>1510</v>
      </c>
      <c r="P2566" s="108"/>
      <c r="Q2566" s="108"/>
      <c r="R2566" s="108"/>
      <c r="S2566" s="107" t="s">
        <v>2710</v>
      </c>
    </row>
    <row r="2567" spans="1:19">
      <c r="A2567" s="103">
        <v>2566</v>
      </c>
      <c r="B2567" s="107" t="s">
        <v>357</v>
      </c>
      <c r="C2567" s="184" t="s">
        <v>358</v>
      </c>
      <c r="D2567" s="89" t="s">
        <v>19</v>
      </c>
      <c r="E2567" s="107" t="s">
        <v>2633</v>
      </c>
      <c r="F2567" s="107" t="s">
        <v>2519</v>
      </c>
      <c r="G2567" s="107">
        <v>2005</v>
      </c>
      <c r="H2567" s="182"/>
      <c r="I2567" s="182"/>
      <c r="J2567" s="107" t="s">
        <v>42</v>
      </c>
      <c r="K2567" s="182" t="s">
        <v>1510</v>
      </c>
      <c r="L2567" s="187" t="s">
        <v>9237</v>
      </c>
      <c r="M2567" s="187" t="s">
        <v>9237</v>
      </c>
      <c r="N2567" s="107" t="s">
        <v>35</v>
      </c>
      <c r="O2567" s="182" t="s">
        <v>1510</v>
      </c>
      <c r="P2567" s="108"/>
      <c r="Q2567" s="108"/>
      <c r="R2567" s="108"/>
      <c r="S2567" s="107" t="s">
        <v>2710</v>
      </c>
    </row>
    <row r="2568" spans="1:19">
      <c r="A2568" s="103">
        <v>2567</v>
      </c>
      <c r="B2568" s="107" t="s">
        <v>357</v>
      </c>
      <c r="C2568" s="184" t="s">
        <v>358</v>
      </c>
      <c r="D2568" s="89" t="s">
        <v>19</v>
      </c>
      <c r="E2568" s="107" t="s">
        <v>2633</v>
      </c>
      <c r="F2568" s="107" t="s">
        <v>2519</v>
      </c>
      <c r="G2568" s="107">
        <v>2005</v>
      </c>
      <c r="H2568" s="182"/>
      <c r="I2568" s="182"/>
      <c r="J2568" s="107" t="s">
        <v>42</v>
      </c>
      <c r="K2568" s="182" t="s">
        <v>1510</v>
      </c>
      <c r="L2568" s="187" t="s">
        <v>9238</v>
      </c>
      <c r="M2568" s="187" t="s">
        <v>9238</v>
      </c>
      <c r="N2568" s="107" t="s">
        <v>35</v>
      </c>
      <c r="O2568" s="182" t="s">
        <v>1510</v>
      </c>
      <c r="P2568" s="108"/>
      <c r="Q2568" s="108"/>
      <c r="R2568" s="108"/>
      <c r="S2568" s="107" t="s">
        <v>2710</v>
      </c>
    </row>
    <row r="2569" spans="1:19">
      <c r="A2569" s="103">
        <v>2568</v>
      </c>
      <c r="B2569" s="107" t="s">
        <v>357</v>
      </c>
      <c r="C2569" s="184" t="s">
        <v>358</v>
      </c>
      <c r="D2569" s="89" t="s">
        <v>19</v>
      </c>
      <c r="E2569" s="107" t="s">
        <v>2633</v>
      </c>
      <c r="F2569" s="107" t="s">
        <v>2519</v>
      </c>
      <c r="G2569" s="107">
        <v>2005</v>
      </c>
      <c r="H2569" s="182"/>
      <c r="I2569" s="182"/>
      <c r="J2569" s="107" t="s">
        <v>42</v>
      </c>
      <c r="K2569" s="182" t="s">
        <v>1510</v>
      </c>
      <c r="L2569" s="187" t="s">
        <v>9239</v>
      </c>
      <c r="M2569" s="187" t="s">
        <v>9239</v>
      </c>
      <c r="N2569" s="107" t="s">
        <v>35</v>
      </c>
      <c r="O2569" s="182" t="s">
        <v>1510</v>
      </c>
      <c r="P2569" s="108"/>
      <c r="Q2569" s="108"/>
      <c r="R2569" s="108"/>
      <c r="S2569" s="107" t="s">
        <v>2710</v>
      </c>
    </row>
    <row r="2570" spans="1:19">
      <c r="A2570" s="103">
        <v>2569</v>
      </c>
      <c r="B2570" s="107" t="s">
        <v>357</v>
      </c>
      <c r="C2570" s="184" t="s">
        <v>358</v>
      </c>
      <c r="D2570" s="89" t="s">
        <v>19</v>
      </c>
      <c r="E2570" s="107" t="s">
        <v>2633</v>
      </c>
      <c r="F2570" s="107" t="s">
        <v>2519</v>
      </c>
      <c r="G2570" s="107">
        <v>2005</v>
      </c>
      <c r="H2570" s="182"/>
      <c r="I2570" s="182"/>
      <c r="J2570" s="107" t="s">
        <v>42</v>
      </c>
      <c r="K2570" s="182" t="s">
        <v>1510</v>
      </c>
      <c r="L2570" s="187" t="s">
        <v>9240</v>
      </c>
      <c r="M2570" s="187" t="s">
        <v>9240</v>
      </c>
      <c r="N2570" s="107" t="s">
        <v>35</v>
      </c>
      <c r="O2570" s="182" t="s">
        <v>1510</v>
      </c>
      <c r="P2570" s="108"/>
      <c r="Q2570" s="108"/>
      <c r="R2570" s="108"/>
      <c r="S2570" s="107" t="s">
        <v>2710</v>
      </c>
    </row>
    <row r="2571" spans="1:19">
      <c r="A2571" s="103">
        <v>2570</v>
      </c>
      <c r="B2571" s="107" t="s">
        <v>357</v>
      </c>
      <c r="C2571" s="184" t="s">
        <v>358</v>
      </c>
      <c r="D2571" s="89" t="s">
        <v>19</v>
      </c>
      <c r="E2571" s="107" t="s">
        <v>2633</v>
      </c>
      <c r="F2571" s="107" t="s">
        <v>2519</v>
      </c>
      <c r="G2571" s="107">
        <v>2005</v>
      </c>
      <c r="H2571" s="182"/>
      <c r="I2571" s="182"/>
      <c r="J2571" s="107" t="s">
        <v>42</v>
      </c>
      <c r="K2571" s="182" t="s">
        <v>1510</v>
      </c>
      <c r="L2571" s="187" t="s">
        <v>9241</v>
      </c>
      <c r="M2571" s="187" t="s">
        <v>9241</v>
      </c>
      <c r="N2571" s="107" t="s">
        <v>35</v>
      </c>
      <c r="O2571" s="182" t="s">
        <v>1510</v>
      </c>
      <c r="P2571" s="108"/>
      <c r="Q2571" s="108"/>
      <c r="R2571" s="108"/>
      <c r="S2571" s="107" t="s">
        <v>2710</v>
      </c>
    </row>
    <row r="2572" spans="1:19">
      <c r="A2572" s="103">
        <v>2571</v>
      </c>
      <c r="B2572" s="107" t="s">
        <v>357</v>
      </c>
      <c r="C2572" s="184" t="s">
        <v>358</v>
      </c>
      <c r="D2572" s="89" t="s">
        <v>19</v>
      </c>
      <c r="E2572" s="107" t="s">
        <v>2633</v>
      </c>
      <c r="F2572" s="107" t="s">
        <v>2519</v>
      </c>
      <c r="G2572" s="107">
        <v>2005</v>
      </c>
      <c r="H2572" s="182"/>
      <c r="I2572" s="182"/>
      <c r="J2572" s="107" t="s">
        <v>42</v>
      </c>
      <c r="K2572" s="182" t="s">
        <v>1510</v>
      </c>
      <c r="L2572" s="187" t="s">
        <v>9242</v>
      </c>
      <c r="M2572" s="187" t="s">
        <v>9242</v>
      </c>
      <c r="N2572" s="107" t="s">
        <v>35</v>
      </c>
      <c r="O2572" s="182" t="s">
        <v>1510</v>
      </c>
      <c r="P2572" s="108"/>
      <c r="Q2572" s="108"/>
      <c r="R2572" s="108"/>
      <c r="S2572" s="107" t="s">
        <v>2710</v>
      </c>
    </row>
    <row r="2573" spans="1:19">
      <c r="A2573" s="103">
        <v>2572</v>
      </c>
      <c r="B2573" s="107" t="s">
        <v>357</v>
      </c>
      <c r="C2573" s="184" t="s">
        <v>358</v>
      </c>
      <c r="D2573" s="89" t="s">
        <v>19</v>
      </c>
      <c r="E2573" s="107" t="s">
        <v>2633</v>
      </c>
      <c r="F2573" s="107" t="s">
        <v>2519</v>
      </c>
      <c r="G2573" s="107">
        <v>2005</v>
      </c>
      <c r="H2573" s="182"/>
      <c r="I2573" s="182"/>
      <c r="J2573" s="107" t="s">
        <v>42</v>
      </c>
      <c r="K2573" s="182" t="s">
        <v>1510</v>
      </c>
      <c r="L2573" s="187" t="s">
        <v>9243</v>
      </c>
      <c r="M2573" s="187" t="s">
        <v>9243</v>
      </c>
      <c r="N2573" s="107" t="s">
        <v>35</v>
      </c>
      <c r="O2573" s="182" t="s">
        <v>1510</v>
      </c>
      <c r="P2573" s="108"/>
      <c r="Q2573" s="108"/>
      <c r="R2573" s="108"/>
      <c r="S2573" s="107" t="s">
        <v>2710</v>
      </c>
    </row>
    <row r="2574" spans="1:19">
      <c r="A2574" s="103">
        <v>2573</v>
      </c>
      <c r="B2574" s="107" t="s">
        <v>357</v>
      </c>
      <c r="C2574" s="184" t="s">
        <v>358</v>
      </c>
      <c r="D2574" s="89" t="s">
        <v>19</v>
      </c>
      <c r="E2574" s="107" t="s">
        <v>2633</v>
      </c>
      <c r="F2574" s="107" t="s">
        <v>2519</v>
      </c>
      <c r="G2574" s="107">
        <v>2005</v>
      </c>
      <c r="H2574" s="182"/>
      <c r="I2574" s="182"/>
      <c r="J2574" s="107" t="s">
        <v>42</v>
      </c>
      <c r="K2574" s="182" t="s">
        <v>1510</v>
      </c>
      <c r="L2574" s="187" t="s">
        <v>9244</v>
      </c>
      <c r="M2574" s="187" t="s">
        <v>9244</v>
      </c>
      <c r="N2574" s="107" t="s">
        <v>35</v>
      </c>
      <c r="O2574" s="182" t="s">
        <v>1510</v>
      </c>
      <c r="P2574" s="108"/>
      <c r="Q2574" s="108"/>
      <c r="R2574" s="108"/>
      <c r="S2574" s="107" t="s">
        <v>2710</v>
      </c>
    </row>
    <row r="2575" spans="1:19">
      <c r="A2575" s="103">
        <v>2574</v>
      </c>
      <c r="B2575" s="107" t="s">
        <v>357</v>
      </c>
      <c r="C2575" s="184" t="s">
        <v>358</v>
      </c>
      <c r="D2575" s="89" t="s">
        <v>19</v>
      </c>
      <c r="E2575" s="107" t="s">
        <v>2633</v>
      </c>
      <c r="F2575" s="107" t="s">
        <v>2519</v>
      </c>
      <c r="G2575" s="107">
        <v>2005</v>
      </c>
      <c r="H2575" s="182"/>
      <c r="I2575" s="182"/>
      <c r="J2575" s="107" t="s">
        <v>42</v>
      </c>
      <c r="K2575" s="182" t="s">
        <v>1510</v>
      </c>
      <c r="L2575" s="187" t="s">
        <v>9245</v>
      </c>
      <c r="M2575" s="187" t="s">
        <v>9245</v>
      </c>
      <c r="N2575" s="107" t="s">
        <v>35</v>
      </c>
      <c r="O2575" s="182" t="s">
        <v>1510</v>
      </c>
      <c r="P2575" s="108"/>
      <c r="Q2575" s="108"/>
      <c r="R2575" s="108"/>
      <c r="S2575" s="107" t="s">
        <v>2710</v>
      </c>
    </row>
    <row r="2576" spans="1:19">
      <c r="A2576" s="103">
        <v>2575</v>
      </c>
      <c r="B2576" s="107" t="s">
        <v>357</v>
      </c>
      <c r="C2576" s="184" t="s">
        <v>358</v>
      </c>
      <c r="D2576" s="89" t="s">
        <v>19</v>
      </c>
      <c r="E2576" s="107" t="s">
        <v>2633</v>
      </c>
      <c r="F2576" s="107" t="s">
        <v>2519</v>
      </c>
      <c r="G2576" s="107">
        <v>2005</v>
      </c>
      <c r="H2576" s="182"/>
      <c r="I2576" s="182"/>
      <c r="J2576" s="107" t="s">
        <v>42</v>
      </c>
      <c r="K2576" s="182" t="s">
        <v>1510</v>
      </c>
      <c r="L2576" s="187" t="s">
        <v>9246</v>
      </c>
      <c r="M2576" s="187" t="s">
        <v>9246</v>
      </c>
      <c r="N2576" s="107" t="s">
        <v>35</v>
      </c>
      <c r="O2576" s="182" t="s">
        <v>1510</v>
      </c>
      <c r="P2576" s="108"/>
      <c r="Q2576" s="108"/>
      <c r="R2576" s="108"/>
      <c r="S2576" s="107" t="s">
        <v>2710</v>
      </c>
    </row>
    <row r="2577" spans="1:19">
      <c r="A2577" s="103">
        <v>2576</v>
      </c>
      <c r="B2577" s="107" t="s">
        <v>357</v>
      </c>
      <c r="C2577" s="184" t="s">
        <v>358</v>
      </c>
      <c r="D2577" s="89" t="s">
        <v>19</v>
      </c>
      <c r="E2577" s="107" t="s">
        <v>2633</v>
      </c>
      <c r="F2577" s="107" t="s">
        <v>2519</v>
      </c>
      <c r="G2577" s="107">
        <v>2005</v>
      </c>
      <c r="H2577" s="182"/>
      <c r="I2577" s="182"/>
      <c r="J2577" s="107" t="s">
        <v>42</v>
      </c>
      <c r="K2577" s="182" t="s">
        <v>1510</v>
      </c>
      <c r="L2577" s="187" t="s">
        <v>9247</v>
      </c>
      <c r="M2577" s="187" t="s">
        <v>9247</v>
      </c>
      <c r="N2577" s="107" t="s">
        <v>35</v>
      </c>
      <c r="O2577" s="182" t="s">
        <v>1510</v>
      </c>
      <c r="P2577" s="108"/>
      <c r="Q2577" s="108"/>
      <c r="R2577" s="108"/>
      <c r="S2577" s="107" t="s">
        <v>2710</v>
      </c>
    </row>
    <row r="2578" spans="1:19">
      <c r="A2578" s="103">
        <v>2577</v>
      </c>
      <c r="B2578" s="107" t="s">
        <v>357</v>
      </c>
      <c r="C2578" s="184" t="s">
        <v>358</v>
      </c>
      <c r="D2578" s="89" t="s">
        <v>19</v>
      </c>
      <c r="E2578" s="107" t="s">
        <v>2633</v>
      </c>
      <c r="F2578" s="107" t="s">
        <v>2519</v>
      </c>
      <c r="G2578" s="107">
        <v>2005</v>
      </c>
      <c r="H2578" s="182"/>
      <c r="I2578" s="182"/>
      <c r="J2578" s="107" t="s">
        <v>42</v>
      </c>
      <c r="K2578" s="182" t="s">
        <v>1510</v>
      </c>
      <c r="L2578" s="187" t="s">
        <v>9248</v>
      </c>
      <c r="M2578" s="187" t="s">
        <v>9248</v>
      </c>
      <c r="N2578" s="107" t="s">
        <v>35</v>
      </c>
      <c r="O2578" s="182" t="s">
        <v>1510</v>
      </c>
      <c r="P2578" s="108"/>
      <c r="Q2578" s="108"/>
      <c r="R2578" s="108"/>
      <c r="S2578" s="107" t="s">
        <v>2710</v>
      </c>
    </row>
    <row r="2579" spans="1:19">
      <c r="A2579" s="103">
        <v>2578</v>
      </c>
      <c r="B2579" s="107" t="s">
        <v>357</v>
      </c>
      <c r="C2579" s="184" t="s">
        <v>358</v>
      </c>
      <c r="D2579" s="89" t="s">
        <v>19</v>
      </c>
      <c r="E2579" s="107" t="s">
        <v>2633</v>
      </c>
      <c r="F2579" s="107" t="s">
        <v>2519</v>
      </c>
      <c r="G2579" s="107">
        <v>2005</v>
      </c>
      <c r="H2579" s="182"/>
      <c r="I2579" s="182"/>
      <c r="J2579" s="107" t="s">
        <v>42</v>
      </c>
      <c r="K2579" s="182" t="s">
        <v>1510</v>
      </c>
      <c r="L2579" s="187" t="s">
        <v>9249</v>
      </c>
      <c r="M2579" s="187" t="s">
        <v>9249</v>
      </c>
      <c r="N2579" s="107" t="s">
        <v>35</v>
      </c>
      <c r="O2579" s="182" t="s">
        <v>1510</v>
      </c>
      <c r="P2579" s="108"/>
      <c r="Q2579" s="108"/>
      <c r="R2579" s="108"/>
      <c r="S2579" s="107" t="s">
        <v>2710</v>
      </c>
    </row>
    <row r="2580" spans="1:19">
      <c r="A2580" s="103">
        <v>2579</v>
      </c>
      <c r="B2580" s="107" t="s">
        <v>357</v>
      </c>
      <c r="C2580" s="184" t="s">
        <v>358</v>
      </c>
      <c r="D2580" s="89" t="s">
        <v>19</v>
      </c>
      <c r="E2580" s="107" t="s">
        <v>2633</v>
      </c>
      <c r="F2580" s="107" t="s">
        <v>2519</v>
      </c>
      <c r="G2580" s="107">
        <v>2005</v>
      </c>
      <c r="H2580" s="182"/>
      <c r="I2580" s="182"/>
      <c r="J2580" s="107" t="s">
        <v>42</v>
      </c>
      <c r="K2580" s="182" t="s">
        <v>1510</v>
      </c>
      <c r="L2580" s="187" t="s">
        <v>9250</v>
      </c>
      <c r="M2580" s="187" t="s">
        <v>9250</v>
      </c>
      <c r="N2580" s="107" t="s">
        <v>35</v>
      </c>
      <c r="O2580" s="182" t="s">
        <v>1510</v>
      </c>
      <c r="P2580" s="108"/>
      <c r="Q2580" s="108"/>
      <c r="R2580" s="108"/>
      <c r="S2580" s="107" t="s">
        <v>2710</v>
      </c>
    </row>
    <row r="2581" spans="1:19">
      <c r="A2581" s="103">
        <v>2580</v>
      </c>
      <c r="B2581" s="107" t="s">
        <v>357</v>
      </c>
      <c r="C2581" s="184" t="s">
        <v>358</v>
      </c>
      <c r="D2581" s="89" t="s">
        <v>19</v>
      </c>
      <c r="E2581" s="107" t="s">
        <v>2633</v>
      </c>
      <c r="F2581" s="107" t="s">
        <v>2519</v>
      </c>
      <c r="G2581" s="107">
        <v>2005</v>
      </c>
      <c r="H2581" s="182"/>
      <c r="I2581" s="182"/>
      <c r="J2581" s="107" t="s">
        <v>42</v>
      </c>
      <c r="K2581" s="182" t="s">
        <v>1510</v>
      </c>
      <c r="L2581" s="187" t="s">
        <v>9251</v>
      </c>
      <c r="M2581" s="187" t="s">
        <v>9251</v>
      </c>
      <c r="N2581" s="107" t="s">
        <v>35</v>
      </c>
      <c r="O2581" s="182" t="s">
        <v>1510</v>
      </c>
      <c r="P2581" s="108"/>
      <c r="Q2581" s="108"/>
      <c r="R2581" s="108"/>
      <c r="S2581" s="107" t="s">
        <v>2710</v>
      </c>
    </row>
    <row r="2582" spans="1:19">
      <c r="A2582" s="103">
        <v>2581</v>
      </c>
      <c r="B2582" s="107" t="s">
        <v>357</v>
      </c>
      <c r="C2582" s="184" t="s">
        <v>358</v>
      </c>
      <c r="D2582" s="89" t="s">
        <v>19</v>
      </c>
      <c r="E2582" s="107" t="s">
        <v>2633</v>
      </c>
      <c r="F2582" s="107" t="s">
        <v>2519</v>
      </c>
      <c r="G2582" s="107">
        <v>2005</v>
      </c>
      <c r="H2582" s="182"/>
      <c r="I2582" s="182"/>
      <c r="J2582" s="107" t="s">
        <v>42</v>
      </c>
      <c r="K2582" s="182" t="s">
        <v>1510</v>
      </c>
      <c r="L2582" s="187" t="s">
        <v>9252</v>
      </c>
      <c r="M2582" s="187" t="s">
        <v>9252</v>
      </c>
      <c r="N2582" s="107" t="s">
        <v>35</v>
      </c>
      <c r="O2582" s="182" t="s">
        <v>1510</v>
      </c>
      <c r="P2582" s="108"/>
      <c r="Q2582" s="108"/>
      <c r="R2582" s="108"/>
      <c r="S2582" s="107" t="s">
        <v>2710</v>
      </c>
    </row>
    <row r="2583" spans="1:19">
      <c r="A2583" s="103">
        <v>2582</v>
      </c>
      <c r="B2583" s="107" t="s">
        <v>357</v>
      </c>
      <c r="C2583" s="184" t="s">
        <v>358</v>
      </c>
      <c r="D2583" s="89" t="s">
        <v>19</v>
      </c>
      <c r="E2583" s="107" t="s">
        <v>2633</v>
      </c>
      <c r="F2583" s="107" t="s">
        <v>2519</v>
      </c>
      <c r="G2583" s="107">
        <v>2005</v>
      </c>
      <c r="H2583" s="182"/>
      <c r="I2583" s="182"/>
      <c r="J2583" s="107" t="s">
        <v>42</v>
      </c>
      <c r="K2583" s="182" t="s">
        <v>1510</v>
      </c>
      <c r="L2583" s="187" t="s">
        <v>9253</v>
      </c>
      <c r="M2583" s="187" t="s">
        <v>9253</v>
      </c>
      <c r="N2583" s="107" t="s">
        <v>35</v>
      </c>
      <c r="O2583" s="182" t="s">
        <v>1510</v>
      </c>
      <c r="P2583" s="108"/>
      <c r="Q2583" s="108"/>
      <c r="R2583" s="108"/>
      <c r="S2583" s="107" t="s">
        <v>2710</v>
      </c>
    </row>
    <row r="2584" spans="1:19">
      <c r="A2584" s="103">
        <v>2583</v>
      </c>
      <c r="B2584" s="107" t="s">
        <v>357</v>
      </c>
      <c r="C2584" s="184" t="s">
        <v>358</v>
      </c>
      <c r="D2584" s="89" t="s">
        <v>19</v>
      </c>
      <c r="E2584" s="107" t="s">
        <v>2633</v>
      </c>
      <c r="F2584" s="107" t="s">
        <v>2519</v>
      </c>
      <c r="G2584" s="107">
        <v>2005</v>
      </c>
      <c r="H2584" s="182"/>
      <c r="I2584" s="182"/>
      <c r="J2584" s="107" t="s">
        <v>42</v>
      </c>
      <c r="K2584" s="182" t="s">
        <v>1510</v>
      </c>
      <c r="L2584" s="187" t="s">
        <v>9254</v>
      </c>
      <c r="M2584" s="187" t="s">
        <v>9254</v>
      </c>
      <c r="N2584" s="107" t="s">
        <v>35</v>
      </c>
      <c r="O2584" s="182" t="s">
        <v>1510</v>
      </c>
      <c r="P2584" s="108"/>
      <c r="Q2584" s="108"/>
      <c r="R2584" s="108"/>
      <c r="S2584" s="107" t="s">
        <v>2710</v>
      </c>
    </row>
    <row r="2585" spans="1:19">
      <c r="A2585" s="103">
        <v>2584</v>
      </c>
      <c r="B2585" s="107" t="s">
        <v>357</v>
      </c>
      <c r="C2585" s="184" t="s">
        <v>358</v>
      </c>
      <c r="D2585" s="89" t="s">
        <v>19</v>
      </c>
      <c r="E2585" s="107" t="s">
        <v>2633</v>
      </c>
      <c r="F2585" s="107" t="s">
        <v>2519</v>
      </c>
      <c r="G2585" s="107">
        <v>2005</v>
      </c>
      <c r="H2585" s="182"/>
      <c r="I2585" s="182"/>
      <c r="J2585" s="107" t="s">
        <v>42</v>
      </c>
      <c r="K2585" s="182" t="s">
        <v>1510</v>
      </c>
      <c r="L2585" s="187" t="s">
        <v>9255</v>
      </c>
      <c r="M2585" s="187" t="s">
        <v>9255</v>
      </c>
      <c r="N2585" s="107" t="s">
        <v>35</v>
      </c>
      <c r="O2585" s="182" t="s">
        <v>1510</v>
      </c>
      <c r="P2585" s="108"/>
      <c r="Q2585" s="108"/>
      <c r="R2585" s="108"/>
      <c r="S2585" s="107" t="s">
        <v>2710</v>
      </c>
    </row>
    <row r="2586" spans="1:19">
      <c r="A2586" s="103">
        <v>2585</v>
      </c>
      <c r="B2586" s="107" t="s">
        <v>357</v>
      </c>
      <c r="C2586" s="184" t="s">
        <v>358</v>
      </c>
      <c r="D2586" s="89" t="s">
        <v>19</v>
      </c>
      <c r="E2586" s="107" t="s">
        <v>2633</v>
      </c>
      <c r="F2586" s="107" t="s">
        <v>2519</v>
      </c>
      <c r="G2586" s="107">
        <v>2005</v>
      </c>
      <c r="H2586" s="182"/>
      <c r="I2586" s="182"/>
      <c r="J2586" s="107" t="s">
        <v>42</v>
      </c>
      <c r="K2586" s="182" t="s">
        <v>1510</v>
      </c>
      <c r="L2586" s="187" t="s">
        <v>9256</v>
      </c>
      <c r="M2586" s="187" t="s">
        <v>9256</v>
      </c>
      <c r="N2586" s="107" t="s">
        <v>35</v>
      </c>
      <c r="O2586" s="182" t="s">
        <v>1510</v>
      </c>
      <c r="P2586" s="108"/>
      <c r="Q2586" s="108"/>
      <c r="R2586" s="108"/>
      <c r="S2586" s="107" t="s">
        <v>2710</v>
      </c>
    </row>
    <row r="2587" spans="1:19">
      <c r="A2587" s="103">
        <v>2586</v>
      </c>
      <c r="B2587" s="107" t="s">
        <v>357</v>
      </c>
      <c r="C2587" s="184" t="s">
        <v>358</v>
      </c>
      <c r="D2587" s="89" t="s">
        <v>19</v>
      </c>
      <c r="E2587" s="107" t="s">
        <v>2633</v>
      </c>
      <c r="F2587" s="107" t="s">
        <v>2519</v>
      </c>
      <c r="G2587" s="107">
        <v>2005</v>
      </c>
      <c r="H2587" s="182"/>
      <c r="I2587" s="182"/>
      <c r="J2587" s="107" t="s">
        <v>42</v>
      </c>
      <c r="K2587" s="182" t="s">
        <v>1510</v>
      </c>
      <c r="L2587" s="187" t="s">
        <v>9257</v>
      </c>
      <c r="M2587" s="187" t="s">
        <v>9257</v>
      </c>
      <c r="N2587" s="107" t="s">
        <v>35</v>
      </c>
      <c r="O2587" s="182" t="s">
        <v>1510</v>
      </c>
      <c r="P2587" s="108"/>
      <c r="Q2587" s="108"/>
      <c r="R2587" s="108"/>
      <c r="S2587" s="107" t="s">
        <v>2710</v>
      </c>
    </row>
    <row r="2588" spans="1:19">
      <c r="A2588" s="103">
        <v>2587</v>
      </c>
      <c r="B2588" s="107" t="s">
        <v>357</v>
      </c>
      <c r="C2588" s="184" t="s">
        <v>358</v>
      </c>
      <c r="D2588" s="89" t="s">
        <v>19</v>
      </c>
      <c r="E2588" s="107" t="s">
        <v>2633</v>
      </c>
      <c r="F2588" s="107" t="s">
        <v>2519</v>
      </c>
      <c r="G2588" s="107">
        <v>2005</v>
      </c>
      <c r="H2588" s="182"/>
      <c r="I2588" s="182"/>
      <c r="J2588" s="107" t="s">
        <v>42</v>
      </c>
      <c r="K2588" s="182" t="s">
        <v>1510</v>
      </c>
      <c r="L2588" s="187" t="s">
        <v>9258</v>
      </c>
      <c r="M2588" s="187" t="s">
        <v>9258</v>
      </c>
      <c r="N2588" s="107" t="s">
        <v>35</v>
      </c>
      <c r="O2588" s="182" t="s">
        <v>1510</v>
      </c>
      <c r="P2588" s="108"/>
      <c r="Q2588" s="108"/>
      <c r="R2588" s="108"/>
      <c r="S2588" s="107" t="s">
        <v>2710</v>
      </c>
    </row>
    <row r="2589" spans="1:19">
      <c r="A2589" s="103">
        <v>2588</v>
      </c>
      <c r="B2589" s="107" t="s">
        <v>357</v>
      </c>
      <c r="C2589" s="184" t="s">
        <v>358</v>
      </c>
      <c r="D2589" s="89" t="s">
        <v>19</v>
      </c>
      <c r="E2589" s="107" t="s">
        <v>2633</v>
      </c>
      <c r="F2589" s="107" t="s">
        <v>2519</v>
      </c>
      <c r="G2589" s="107">
        <v>2005</v>
      </c>
      <c r="H2589" s="182"/>
      <c r="I2589" s="182"/>
      <c r="J2589" s="107" t="s">
        <v>42</v>
      </c>
      <c r="K2589" s="182" t="s">
        <v>1510</v>
      </c>
      <c r="L2589" s="187" t="s">
        <v>9259</v>
      </c>
      <c r="M2589" s="187" t="s">
        <v>9259</v>
      </c>
      <c r="N2589" s="107" t="s">
        <v>35</v>
      </c>
      <c r="O2589" s="182" t="s">
        <v>1510</v>
      </c>
      <c r="P2589" s="108"/>
      <c r="Q2589" s="108"/>
      <c r="R2589" s="108"/>
      <c r="S2589" s="107" t="s">
        <v>2710</v>
      </c>
    </row>
    <row r="2590" spans="1:19">
      <c r="A2590" s="103">
        <v>2589</v>
      </c>
      <c r="B2590" s="107" t="s">
        <v>357</v>
      </c>
      <c r="C2590" s="184" t="s">
        <v>358</v>
      </c>
      <c r="D2590" s="89" t="s">
        <v>19</v>
      </c>
      <c r="E2590" s="107" t="s">
        <v>6823</v>
      </c>
      <c r="F2590" s="107" t="s">
        <v>2519</v>
      </c>
      <c r="G2590" s="107">
        <v>2007</v>
      </c>
      <c r="H2590" s="182"/>
      <c r="I2590" s="182"/>
      <c r="J2590" s="107" t="s">
        <v>42</v>
      </c>
      <c r="K2590" s="182" t="s">
        <v>1510</v>
      </c>
      <c r="L2590" s="187" t="s">
        <v>9260</v>
      </c>
      <c r="M2590" s="187" t="s">
        <v>9260</v>
      </c>
      <c r="N2590" s="107" t="s">
        <v>35</v>
      </c>
      <c r="O2590" s="182" t="s">
        <v>1510</v>
      </c>
      <c r="P2590" s="108"/>
      <c r="Q2590" s="108"/>
      <c r="R2590" s="108"/>
      <c r="S2590" s="107" t="s">
        <v>2710</v>
      </c>
    </row>
    <row r="2591" spans="1:19">
      <c r="A2591" s="103">
        <v>2590</v>
      </c>
      <c r="B2591" s="107" t="s">
        <v>357</v>
      </c>
      <c r="C2591" s="184" t="s">
        <v>358</v>
      </c>
      <c r="D2591" s="89" t="s">
        <v>19</v>
      </c>
      <c r="E2591" s="107" t="s">
        <v>6825</v>
      </c>
      <c r="F2591" s="107" t="s">
        <v>2519</v>
      </c>
      <c r="G2591" s="107">
        <v>2006</v>
      </c>
      <c r="H2591" s="182"/>
      <c r="I2591" s="182"/>
      <c r="J2591" s="107" t="s">
        <v>42</v>
      </c>
      <c r="K2591" s="182" t="s">
        <v>1510</v>
      </c>
      <c r="L2591" s="187" t="s">
        <v>9261</v>
      </c>
      <c r="M2591" s="187" t="s">
        <v>9261</v>
      </c>
      <c r="N2591" s="107" t="s">
        <v>35</v>
      </c>
      <c r="O2591" s="182" t="s">
        <v>1510</v>
      </c>
      <c r="P2591" s="108"/>
      <c r="Q2591" s="108"/>
      <c r="R2591" s="108"/>
      <c r="S2591" s="107" t="s">
        <v>2710</v>
      </c>
    </row>
    <row r="2592" spans="1:19">
      <c r="A2592" s="103">
        <v>2591</v>
      </c>
      <c r="B2592" s="107" t="s">
        <v>357</v>
      </c>
      <c r="C2592" s="184" t="s">
        <v>358</v>
      </c>
      <c r="D2592" s="89" t="s">
        <v>19</v>
      </c>
      <c r="E2592" s="107" t="s">
        <v>6825</v>
      </c>
      <c r="F2592" s="107" t="s">
        <v>2519</v>
      </c>
      <c r="G2592" s="107">
        <v>2007</v>
      </c>
      <c r="H2592" s="182"/>
      <c r="I2592" s="182"/>
      <c r="J2592" s="107" t="s">
        <v>42</v>
      </c>
      <c r="K2592" s="182" t="s">
        <v>1510</v>
      </c>
      <c r="L2592" s="187" t="s">
        <v>9262</v>
      </c>
      <c r="M2592" s="187" t="s">
        <v>9262</v>
      </c>
      <c r="N2592" s="107" t="s">
        <v>35</v>
      </c>
      <c r="O2592" s="182" t="s">
        <v>1510</v>
      </c>
      <c r="P2592" s="108"/>
      <c r="Q2592" s="108"/>
      <c r="R2592" s="108"/>
      <c r="S2592" s="107" t="s">
        <v>2710</v>
      </c>
    </row>
    <row r="2593" spans="1:19">
      <c r="A2593" s="103">
        <v>2592</v>
      </c>
      <c r="B2593" s="107" t="s">
        <v>357</v>
      </c>
      <c r="C2593" s="184" t="s">
        <v>358</v>
      </c>
      <c r="D2593" s="89" t="s">
        <v>19</v>
      </c>
      <c r="E2593" s="107" t="s">
        <v>6825</v>
      </c>
      <c r="F2593" s="107" t="s">
        <v>2519</v>
      </c>
      <c r="G2593" s="107">
        <v>2007</v>
      </c>
      <c r="H2593" s="182"/>
      <c r="I2593" s="182"/>
      <c r="J2593" s="107" t="s">
        <v>42</v>
      </c>
      <c r="K2593" s="182" t="s">
        <v>1510</v>
      </c>
      <c r="L2593" s="187" t="s">
        <v>9263</v>
      </c>
      <c r="M2593" s="187" t="s">
        <v>9263</v>
      </c>
      <c r="N2593" s="107" t="s">
        <v>35</v>
      </c>
      <c r="O2593" s="182" t="s">
        <v>1510</v>
      </c>
      <c r="P2593" s="108"/>
      <c r="Q2593" s="108"/>
      <c r="R2593" s="108"/>
      <c r="S2593" s="107" t="s">
        <v>2710</v>
      </c>
    </row>
    <row r="2594" spans="1:19">
      <c r="A2594" s="103">
        <v>2593</v>
      </c>
      <c r="B2594" s="107" t="s">
        <v>357</v>
      </c>
      <c r="C2594" s="184" t="s">
        <v>358</v>
      </c>
      <c r="D2594" s="89" t="s">
        <v>19</v>
      </c>
      <c r="E2594" s="107" t="s">
        <v>6825</v>
      </c>
      <c r="F2594" s="107" t="s">
        <v>2519</v>
      </c>
      <c r="G2594" s="107">
        <v>2005</v>
      </c>
      <c r="H2594" s="182"/>
      <c r="I2594" s="182"/>
      <c r="J2594" s="107" t="s">
        <v>42</v>
      </c>
      <c r="K2594" s="182" t="s">
        <v>1510</v>
      </c>
      <c r="L2594" s="187" t="s">
        <v>9264</v>
      </c>
      <c r="M2594" s="187" t="s">
        <v>9264</v>
      </c>
      <c r="N2594" s="107" t="s">
        <v>35</v>
      </c>
      <c r="O2594" s="182" t="s">
        <v>1510</v>
      </c>
      <c r="P2594" s="108"/>
      <c r="Q2594" s="108"/>
      <c r="R2594" s="108"/>
      <c r="S2594" s="107" t="s">
        <v>2710</v>
      </c>
    </row>
    <row r="2595" spans="1:19">
      <c r="A2595" s="103">
        <v>2594</v>
      </c>
      <c r="B2595" s="107" t="s">
        <v>357</v>
      </c>
      <c r="C2595" s="184" t="s">
        <v>358</v>
      </c>
      <c r="D2595" s="89" t="s">
        <v>19</v>
      </c>
      <c r="E2595" s="107" t="s">
        <v>6834</v>
      </c>
      <c r="F2595" s="107" t="s">
        <v>2519</v>
      </c>
      <c r="G2595" s="107">
        <v>2005</v>
      </c>
      <c r="H2595" s="182"/>
      <c r="I2595" s="182"/>
      <c r="J2595" s="107" t="s">
        <v>9209</v>
      </c>
      <c r="K2595" s="182" t="s">
        <v>1510</v>
      </c>
      <c r="L2595" s="187" t="s">
        <v>9265</v>
      </c>
      <c r="M2595" s="187" t="s">
        <v>9265</v>
      </c>
      <c r="N2595" s="107" t="s">
        <v>35</v>
      </c>
      <c r="O2595" s="182" t="s">
        <v>1510</v>
      </c>
      <c r="P2595" s="108"/>
      <c r="Q2595" s="108"/>
      <c r="R2595" s="108"/>
      <c r="S2595" s="107" t="s">
        <v>2710</v>
      </c>
    </row>
    <row r="2596" spans="1:19">
      <c r="A2596" s="103">
        <v>2595</v>
      </c>
      <c r="B2596" s="107" t="s">
        <v>357</v>
      </c>
      <c r="C2596" s="184" t="s">
        <v>358</v>
      </c>
      <c r="D2596" s="89" t="s">
        <v>19</v>
      </c>
      <c r="E2596" s="107" t="s">
        <v>6834</v>
      </c>
      <c r="F2596" s="107" t="s">
        <v>2519</v>
      </c>
      <c r="G2596" s="107">
        <v>2007</v>
      </c>
      <c r="H2596" s="182"/>
      <c r="I2596" s="182"/>
      <c r="J2596" s="107" t="s">
        <v>9209</v>
      </c>
      <c r="K2596" s="182" t="s">
        <v>1510</v>
      </c>
      <c r="L2596" s="187" t="s">
        <v>9266</v>
      </c>
      <c r="M2596" s="187" t="s">
        <v>9266</v>
      </c>
      <c r="N2596" s="107" t="s">
        <v>35</v>
      </c>
      <c r="O2596" s="182" t="s">
        <v>1510</v>
      </c>
      <c r="P2596" s="108"/>
      <c r="Q2596" s="108"/>
      <c r="R2596" s="108"/>
      <c r="S2596" s="107" t="s">
        <v>2710</v>
      </c>
    </row>
    <row r="2597" spans="1:19">
      <c r="A2597" s="103">
        <v>2596</v>
      </c>
      <c r="B2597" s="107" t="s">
        <v>357</v>
      </c>
      <c r="C2597" s="184" t="s">
        <v>358</v>
      </c>
      <c r="D2597" s="89" t="s">
        <v>19</v>
      </c>
      <c r="E2597" s="107" t="s">
        <v>6834</v>
      </c>
      <c r="F2597" s="107" t="s">
        <v>2519</v>
      </c>
      <c r="G2597" s="107">
        <v>2007</v>
      </c>
      <c r="H2597" s="182"/>
      <c r="I2597" s="182"/>
      <c r="J2597" s="107" t="s">
        <v>9209</v>
      </c>
      <c r="K2597" s="182" t="s">
        <v>1510</v>
      </c>
      <c r="L2597" s="187" t="s">
        <v>9267</v>
      </c>
      <c r="M2597" s="187" t="s">
        <v>9267</v>
      </c>
      <c r="N2597" s="107" t="s">
        <v>35</v>
      </c>
      <c r="O2597" s="182" t="s">
        <v>1510</v>
      </c>
      <c r="P2597" s="108"/>
      <c r="Q2597" s="108"/>
      <c r="R2597" s="108"/>
      <c r="S2597" s="107" t="s">
        <v>2710</v>
      </c>
    </row>
    <row r="2598" spans="1:19">
      <c r="A2598" s="103">
        <v>2597</v>
      </c>
      <c r="B2598" s="107" t="s">
        <v>357</v>
      </c>
      <c r="C2598" s="184" t="s">
        <v>358</v>
      </c>
      <c r="D2598" s="89" t="s">
        <v>19</v>
      </c>
      <c r="E2598" s="107" t="s">
        <v>6834</v>
      </c>
      <c r="F2598" s="107" t="s">
        <v>2519</v>
      </c>
      <c r="G2598" s="107">
        <v>2005</v>
      </c>
      <c r="H2598" s="182"/>
      <c r="I2598" s="182"/>
      <c r="J2598" s="107" t="s">
        <v>42</v>
      </c>
      <c r="K2598" s="182" t="s">
        <v>1510</v>
      </c>
      <c r="L2598" s="187" t="s">
        <v>9268</v>
      </c>
      <c r="M2598" s="187" t="s">
        <v>9268</v>
      </c>
      <c r="N2598" s="107" t="s">
        <v>35</v>
      </c>
      <c r="O2598" s="182" t="s">
        <v>1510</v>
      </c>
      <c r="P2598" s="108"/>
      <c r="Q2598" s="108"/>
      <c r="R2598" s="108"/>
      <c r="S2598" s="107" t="s">
        <v>2710</v>
      </c>
    </row>
    <row r="2599" spans="1:19">
      <c r="A2599" s="103">
        <v>2598</v>
      </c>
      <c r="B2599" s="107" t="s">
        <v>357</v>
      </c>
      <c r="C2599" s="184" t="s">
        <v>358</v>
      </c>
      <c r="D2599" s="89" t="s">
        <v>19</v>
      </c>
      <c r="E2599" s="107" t="s">
        <v>6834</v>
      </c>
      <c r="F2599" s="107" t="s">
        <v>2519</v>
      </c>
      <c r="G2599" s="107">
        <v>2005</v>
      </c>
      <c r="H2599" s="182"/>
      <c r="I2599" s="182"/>
      <c r="J2599" s="107" t="s">
        <v>42</v>
      </c>
      <c r="K2599" s="182" t="s">
        <v>1510</v>
      </c>
      <c r="L2599" s="187" t="s">
        <v>9269</v>
      </c>
      <c r="M2599" s="187" t="s">
        <v>9269</v>
      </c>
      <c r="N2599" s="107" t="s">
        <v>35</v>
      </c>
      <c r="O2599" s="182" t="s">
        <v>1510</v>
      </c>
      <c r="P2599" s="108"/>
      <c r="Q2599" s="108"/>
      <c r="R2599" s="108"/>
      <c r="S2599" s="107" t="s">
        <v>2710</v>
      </c>
    </row>
    <row r="2600" spans="1:19">
      <c r="A2600" s="103">
        <v>2599</v>
      </c>
      <c r="B2600" s="107" t="s">
        <v>357</v>
      </c>
      <c r="C2600" s="184" t="s">
        <v>358</v>
      </c>
      <c r="D2600" s="89" t="s">
        <v>19</v>
      </c>
      <c r="E2600" s="107" t="s">
        <v>6834</v>
      </c>
      <c r="F2600" s="107" t="s">
        <v>2519</v>
      </c>
      <c r="G2600" s="107">
        <v>2005</v>
      </c>
      <c r="H2600" s="182"/>
      <c r="I2600" s="182"/>
      <c r="J2600" s="107" t="s">
        <v>42</v>
      </c>
      <c r="K2600" s="182" t="s">
        <v>1510</v>
      </c>
      <c r="L2600" s="187" t="s">
        <v>9270</v>
      </c>
      <c r="M2600" s="187" t="s">
        <v>9270</v>
      </c>
      <c r="N2600" s="107" t="s">
        <v>35</v>
      </c>
      <c r="O2600" s="182" t="s">
        <v>1510</v>
      </c>
      <c r="P2600" s="108"/>
      <c r="Q2600" s="108"/>
      <c r="R2600" s="108"/>
      <c r="S2600" s="107" t="s">
        <v>2710</v>
      </c>
    </row>
    <row r="2601" spans="1:19">
      <c r="A2601" s="103">
        <v>2600</v>
      </c>
      <c r="B2601" s="107" t="s">
        <v>357</v>
      </c>
      <c r="C2601" s="184" t="s">
        <v>358</v>
      </c>
      <c r="D2601" s="89" t="s">
        <v>19</v>
      </c>
      <c r="E2601" s="107" t="s">
        <v>6834</v>
      </c>
      <c r="F2601" s="107" t="s">
        <v>2519</v>
      </c>
      <c r="G2601" s="107">
        <v>2005</v>
      </c>
      <c r="H2601" s="182"/>
      <c r="I2601" s="182"/>
      <c r="J2601" s="107" t="s">
        <v>42</v>
      </c>
      <c r="K2601" s="182" t="s">
        <v>1510</v>
      </c>
      <c r="L2601" s="187" t="s">
        <v>9271</v>
      </c>
      <c r="M2601" s="187" t="s">
        <v>9271</v>
      </c>
      <c r="N2601" s="107" t="s">
        <v>35</v>
      </c>
      <c r="O2601" s="182" t="s">
        <v>1510</v>
      </c>
      <c r="P2601" s="108"/>
      <c r="Q2601" s="108"/>
      <c r="R2601" s="108"/>
      <c r="S2601" s="107" t="s">
        <v>2710</v>
      </c>
    </row>
    <row r="2602" spans="1:19">
      <c r="A2602" s="103">
        <v>2601</v>
      </c>
      <c r="B2602" s="107" t="s">
        <v>357</v>
      </c>
      <c r="C2602" s="184" t="s">
        <v>358</v>
      </c>
      <c r="D2602" s="89" t="s">
        <v>19</v>
      </c>
      <c r="E2602" s="107" t="s">
        <v>6834</v>
      </c>
      <c r="F2602" s="107" t="s">
        <v>2519</v>
      </c>
      <c r="G2602" s="107">
        <v>2005</v>
      </c>
      <c r="H2602" s="182"/>
      <c r="I2602" s="182"/>
      <c r="J2602" s="107" t="s">
        <v>42</v>
      </c>
      <c r="K2602" s="182" t="s">
        <v>1510</v>
      </c>
      <c r="L2602" s="187" t="s">
        <v>9272</v>
      </c>
      <c r="M2602" s="187" t="s">
        <v>9272</v>
      </c>
      <c r="N2602" s="107" t="s">
        <v>35</v>
      </c>
      <c r="O2602" s="182" t="s">
        <v>1510</v>
      </c>
      <c r="P2602" s="108"/>
      <c r="Q2602" s="108"/>
      <c r="R2602" s="108"/>
      <c r="S2602" s="107" t="s">
        <v>2710</v>
      </c>
    </row>
    <row r="2603" spans="1:19">
      <c r="A2603" s="103">
        <v>2602</v>
      </c>
      <c r="B2603" s="107" t="s">
        <v>357</v>
      </c>
      <c r="C2603" s="184" t="s">
        <v>358</v>
      </c>
      <c r="D2603" s="89" t="s">
        <v>19</v>
      </c>
      <c r="E2603" s="107" t="s">
        <v>6834</v>
      </c>
      <c r="F2603" s="107" t="s">
        <v>2519</v>
      </c>
      <c r="G2603" s="107">
        <v>2005</v>
      </c>
      <c r="H2603" s="182"/>
      <c r="I2603" s="182"/>
      <c r="J2603" s="107" t="s">
        <v>42</v>
      </c>
      <c r="K2603" s="182" t="s">
        <v>1510</v>
      </c>
      <c r="L2603" s="187" t="s">
        <v>9273</v>
      </c>
      <c r="M2603" s="187" t="s">
        <v>9273</v>
      </c>
      <c r="N2603" s="107" t="s">
        <v>35</v>
      </c>
      <c r="O2603" s="182" t="s">
        <v>1510</v>
      </c>
      <c r="P2603" s="108"/>
      <c r="Q2603" s="108"/>
      <c r="R2603" s="108"/>
      <c r="S2603" s="107" t="s">
        <v>2710</v>
      </c>
    </row>
    <row r="2604" spans="1:19">
      <c r="A2604" s="103">
        <v>2603</v>
      </c>
      <c r="B2604" s="107" t="s">
        <v>357</v>
      </c>
      <c r="C2604" s="184" t="s">
        <v>358</v>
      </c>
      <c r="D2604" s="89" t="s">
        <v>19</v>
      </c>
      <c r="E2604" s="107" t="s">
        <v>6834</v>
      </c>
      <c r="F2604" s="107" t="s">
        <v>2519</v>
      </c>
      <c r="G2604" s="107">
        <v>2005</v>
      </c>
      <c r="H2604" s="182"/>
      <c r="I2604" s="182"/>
      <c r="J2604" s="107" t="s">
        <v>42</v>
      </c>
      <c r="K2604" s="182" t="s">
        <v>1510</v>
      </c>
      <c r="L2604" s="187" t="s">
        <v>9274</v>
      </c>
      <c r="M2604" s="187" t="s">
        <v>9274</v>
      </c>
      <c r="N2604" s="107" t="s">
        <v>35</v>
      </c>
      <c r="O2604" s="182" t="s">
        <v>1510</v>
      </c>
      <c r="P2604" s="108"/>
      <c r="Q2604" s="108"/>
      <c r="R2604" s="108"/>
      <c r="S2604" s="107" t="s">
        <v>2710</v>
      </c>
    </row>
    <row r="2605" spans="1:19">
      <c r="A2605" s="103">
        <v>2604</v>
      </c>
      <c r="B2605" s="107" t="s">
        <v>357</v>
      </c>
      <c r="C2605" s="184" t="s">
        <v>358</v>
      </c>
      <c r="D2605" s="89" t="s">
        <v>19</v>
      </c>
      <c r="E2605" s="107" t="s">
        <v>6834</v>
      </c>
      <c r="F2605" s="107" t="s">
        <v>2519</v>
      </c>
      <c r="G2605" s="107">
        <v>2005</v>
      </c>
      <c r="H2605" s="182"/>
      <c r="I2605" s="182"/>
      <c r="J2605" s="107" t="s">
        <v>42</v>
      </c>
      <c r="K2605" s="182" t="s">
        <v>1510</v>
      </c>
      <c r="L2605" s="187" t="s">
        <v>9275</v>
      </c>
      <c r="M2605" s="187" t="s">
        <v>9275</v>
      </c>
      <c r="N2605" s="107" t="s">
        <v>35</v>
      </c>
      <c r="O2605" s="182" t="s">
        <v>1510</v>
      </c>
      <c r="P2605" s="108"/>
      <c r="Q2605" s="108"/>
      <c r="R2605" s="108"/>
      <c r="S2605" s="107" t="s">
        <v>2710</v>
      </c>
    </row>
    <row r="2606" spans="1:19">
      <c r="A2606" s="103">
        <v>2605</v>
      </c>
      <c r="B2606" s="107" t="s">
        <v>357</v>
      </c>
      <c r="C2606" s="184" t="s">
        <v>358</v>
      </c>
      <c r="D2606" s="89" t="s">
        <v>19</v>
      </c>
      <c r="E2606" s="107" t="s">
        <v>6834</v>
      </c>
      <c r="F2606" s="107" t="s">
        <v>2519</v>
      </c>
      <c r="G2606" s="107">
        <v>2005</v>
      </c>
      <c r="H2606" s="182"/>
      <c r="I2606" s="182"/>
      <c r="J2606" s="107" t="s">
        <v>7934</v>
      </c>
      <c r="K2606" s="182" t="s">
        <v>1510</v>
      </c>
      <c r="L2606" s="187" t="s">
        <v>9276</v>
      </c>
      <c r="M2606" s="187" t="s">
        <v>9276</v>
      </c>
      <c r="N2606" s="107" t="s">
        <v>35</v>
      </c>
      <c r="O2606" s="182" t="s">
        <v>1510</v>
      </c>
      <c r="P2606" s="108"/>
      <c r="Q2606" s="108"/>
      <c r="R2606" s="108"/>
      <c r="S2606" s="107" t="s">
        <v>2710</v>
      </c>
    </row>
    <row r="2607" spans="1:19">
      <c r="A2607" s="103">
        <v>2606</v>
      </c>
      <c r="B2607" s="107" t="s">
        <v>357</v>
      </c>
      <c r="C2607" s="184" t="s">
        <v>358</v>
      </c>
      <c r="D2607" s="89" t="s">
        <v>19</v>
      </c>
      <c r="E2607" s="107" t="s">
        <v>6834</v>
      </c>
      <c r="F2607" s="107" t="s">
        <v>2519</v>
      </c>
      <c r="G2607" s="107">
        <v>2007</v>
      </c>
      <c r="H2607" s="182"/>
      <c r="I2607" s="182"/>
      <c r="J2607" s="107" t="s">
        <v>7934</v>
      </c>
      <c r="K2607" s="182" t="s">
        <v>1510</v>
      </c>
      <c r="L2607" s="187" t="s">
        <v>9277</v>
      </c>
      <c r="M2607" s="187" t="s">
        <v>9277</v>
      </c>
      <c r="N2607" s="107" t="s">
        <v>35</v>
      </c>
      <c r="O2607" s="182" t="s">
        <v>1510</v>
      </c>
      <c r="P2607" s="108"/>
      <c r="Q2607" s="108"/>
      <c r="R2607" s="108"/>
      <c r="S2607" s="107" t="s">
        <v>2710</v>
      </c>
    </row>
    <row r="2608" spans="1:19">
      <c r="A2608" s="103">
        <v>2607</v>
      </c>
      <c r="B2608" s="107" t="s">
        <v>357</v>
      </c>
      <c r="C2608" s="184" t="s">
        <v>358</v>
      </c>
      <c r="D2608" s="89" t="s">
        <v>19</v>
      </c>
      <c r="E2608" s="107" t="s">
        <v>9278</v>
      </c>
      <c r="F2608" s="107" t="s">
        <v>2519</v>
      </c>
      <c r="G2608" s="107">
        <v>2005</v>
      </c>
      <c r="H2608" s="182"/>
      <c r="I2608" s="182"/>
      <c r="J2608" s="107" t="s">
        <v>42</v>
      </c>
      <c r="K2608" s="182" t="s">
        <v>1510</v>
      </c>
      <c r="L2608" s="187" t="s">
        <v>9279</v>
      </c>
      <c r="M2608" s="187" t="s">
        <v>9279</v>
      </c>
      <c r="N2608" s="107" t="s">
        <v>35</v>
      </c>
      <c r="O2608" s="182" t="s">
        <v>1510</v>
      </c>
      <c r="P2608" s="108"/>
      <c r="Q2608" s="108"/>
      <c r="R2608" s="108"/>
      <c r="S2608" s="107" t="s">
        <v>2710</v>
      </c>
    </row>
    <row r="2609" spans="1:19">
      <c r="A2609" s="103">
        <v>2608</v>
      </c>
      <c r="B2609" s="107" t="s">
        <v>357</v>
      </c>
      <c r="C2609" s="184" t="s">
        <v>358</v>
      </c>
      <c r="D2609" s="89" t="s">
        <v>19</v>
      </c>
      <c r="E2609" s="107" t="s">
        <v>9278</v>
      </c>
      <c r="F2609" s="107" t="s">
        <v>2519</v>
      </c>
      <c r="G2609" s="107">
        <v>2005</v>
      </c>
      <c r="H2609" s="182"/>
      <c r="I2609" s="182"/>
      <c r="J2609" s="107" t="s">
        <v>42</v>
      </c>
      <c r="K2609" s="182" t="s">
        <v>1510</v>
      </c>
      <c r="L2609" s="187" t="s">
        <v>9280</v>
      </c>
      <c r="M2609" s="187" t="s">
        <v>9280</v>
      </c>
      <c r="N2609" s="107" t="s">
        <v>35</v>
      </c>
      <c r="O2609" s="182" t="s">
        <v>1510</v>
      </c>
      <c r="P2609" s="108"/>
      <c r="Q2609" s="108"/>
      <c r="R2609" s="108"/>
      <c r="S2609" s="107" t="s">
        <v>2710</v>
      </c>
    </row>
    <row r="2610" spans="1:19">
      <c r="A2610" s="103">
        <v>2609</v>
      </c>
      <c r="B2610" s="107" t="s">
        <v>357</v>
      </c>
      <c r="C2610" s="184" t="s">
        <v>358</v>
      </c>
      <c r="D2610" s="89" t="s">
        <v>19</v>
      </c>
      <c r="E2610" s="107" t="s">
        <v>9278</v>
      </c>
      <c r="F2610" s="107" t="s">
        <v>2519</v>
      </c>
      <c r="G2610" s="107">
        <v>2005</v>
      </c>
      <c r="H2610" s="182"/>
      <c r="I2610" s="182"/>
      <c r="J2610" s="107" t="s">
        <v>42</v>
      </c>
      <c r="K2610" s="182" t="s">
        <v>1510</v>
      </c>
      <c r="L2610" s="187" t="s">
        <v>9281</v>
      </c>
      <c r="M2610" s="187" t="s">
        <v>9281</v>
      </c>
      <c r="N2610" s="107" t="s">
        <v>35</v>
      </c>
      <c r="O2610" s="182" t="s">
        <v>1510</v>
      </c>
      <c r="P2610" s="108"/>
      <c r="Q2610" s="108"/>
      <c r="R2610" s="108"/>
      <c r="S2610" s="107" t="s">
        <v>2710</v>
      </c>
    </row>
    <row r="2611" spans="1:19">
      <c r="A2611" s="103">
        <v>2610</v>
      </c>
      <c r="B2611" s="107" t="s">
        <v>357</v>
      </c>
      <c r="C2611" s="184" t="s">
        <v>358</v>
      </c>
      <c r="D2611" s="89" t="s">
        <v>19</v>
      </c>
      <c r="E2611" s="107" t="s">
        <v>9278</v>
      </c>
      <c r="F2611" s="107" t="s">
        <v>2519</v>
      </c>
      <c r="G2611" s="107">
        <v>2005</v>
      </c>
      <c r="H2611" s="182"/>
      <c r="I2611" s="182"/>
      <c r="J2611" s="107" t="s">
        <v>42</v>
      </c>
      <c r="K2611" s="182" t="s">
        <v>1510</v>
      </c>
      <c r="L2611" s="187" t="s">
        <v>9282</v>
      </c>
      <c r="M2611" s="187" t="s">
        <v>9282</v>
      </c>
      <c r="N2611" s="107" t="s">
        <v>35</v>
      </c>
      <c r="O2611" s="182" t="s">
        <v>1510</v>
      </c>
      <c r="P2611" s="108"/>
      <c r="Q2611" s="108"/>
      <c r="R2611" s="108"/>
      <c r="S2611" s="107" t="s">
        <v>2710</v>
      </c>
    </row>
    <row r="2612" spans="1:19">
      <c r="A2612" s="103">
        <v>2611</v>
      </c>
      <c r="B2612" s="107" t="s">
        <v>357</v>
      </c>
      <c r="C2612" s="184" t="s">
        <v>358</v>
      </c>
      <c r="D2612" s="89" t="s">
        <v>19</v>
      </c>
      <c r="E2612" s="107" t="s">
        <v>3026</v>
      </c>
      <c r="F2612" s="107" t="s">
        <v>2519</v>
      </c>
      <c r="G2612" s="107">
        <v>2007</v>
      </c>
      <c r="H2612" s="182"/>
      <c r="I2612" s="182"/>
      <c r="J2612" s="107" t="s">
        <v>42</v>
      </c>
      <c r="K2612" s="182" t="s">
        <v>1510</v>
      </c>
      <c r="L2612" s="187" t="s">
        <v>9283</v>
      </c>
      <c r="M2612" s="187" t="s">
        <v>9283</v>
      </c>
      <c r="N2612" s="107" t="s">
        <v>35</v>
      </c>
      <c r="O2612" s="182" t="s">
        <v>1510</v>
      </c>
      <c r="P2612" s="108"/>
      <c r="Q2612" s="108"/>
      <c r="R2612" s="108"/>
      <c r="S2612" s="107" t="s">
        <v>2710</v>
      </c>
    </row>
    <row r="2613" spans="1:19">
      <c r="A2613" s="103">
        <v>2612</v>
      </c>
      <c r="B2613" s="107" t="s">
        <v>357</v>
      </c>
      <c r="C2613" s="184" t="s">
        <v>358</v>
      </c>
      <c r="D2613" s="89" t="s">
        <v>19</v>
      </c>
      <c r="E2613" s="107" t="s">
        <v>3026</v>
      </c>
      <c r="F2613" s="107" t="s">
        <v>2519</v>
      </c>
      <c r="G2613" s="107">
        <v>2005</v>
      </c>
      <c r="H2613" s="182"/>
      <c r="I2613" s="182"/>
      <c r="J2613" s="107" t="s">
        <v>42</v>
      </c>
      <c r="K2613" s="182" t="s">
        <v>1510</v>
      </c>
      <c r="L2613" s="187" t="s">
        <v>9284</v>
      </c>
      <c r="M2613" s="187" t="s">
        <v>9284</v>
      </c>
      <c r="N2613" s="107" t="s">
        <v>35</v>
      </c>
      <c r="O2613" s="182" t="s">
        <v>1510</v>
      </c>
      <c r="P2613" s="108"/>
      <c r="Q2613" s="108"/>
      <c r="R2613" s="108"/>
      <c r="S2613" s="107" t="s">
        <v>2710</v>
      </c>
    </row>
    <row r="2614" spans="1:19">
      <c r="A2614" s="103">
        <v>2613</v>
      </c>
      <c r="B2614" s="107" t="s">
        <v>357</v>
      </c>
      <c r="C2614" s="184" t="s">
        <v>358</v>
      </c>
      <c r="D2614" s="89" t="s">
        <v>19</v>
      </c>
      <c r="E2614" s="107" t="s">
        <v>6914</v>
      </c>
      <c r="F2614" s="107" t="s">
        <v>2519</v>
      </c>
      <c r="G2614" s="107">
        <v>2006</v>
      </c>
      <c r="H2614" s="182"/>
      <c r="I2614" s="182"/>
      <c r="J2614" s="107" t="s">
        <v>42</v>
      </c>
      <c r="K2614" s="182" t="s">
        <v>1510</v>
      </c>
      <c r="L2614" s="187" t="s">
        <v>9285</v>
      </c>
      <c r="M2614" s="187" t="s">
        <v>9285</v>
      </c>
      <c r="N2614" s="107" t="s">
        <v>35</v>
      </c>
      <c r="O2614" s="182" t="s">
        <v>1510</v>
      </c>
      <c r="P2614" s="108"/>
      <c r="Q2614" s="108"/>
      <c r="R2614" s="108"/>
      <c r="S2614" s="107" t="s">
        <v>2710</v>
      </c>
    </row>
    <row r="2615" spans="1:19">
      <c r="A2615" s="103">
        <v>2614</v>
      </c>
      <c r="B2615" s="107" t="s">
        <v>357</v>
      </c>
      <c r="C2615" s="184" t="s">
        <v>358</v>
      </c>
      <c r="D2615" s="89" t="s">
        <v>19</v>
      </c>
      <c r="E2615" s="107" t="s">
        <v>6917</v>
      </c>
      <c r="F2615" s="107" t="s">
        <v>2519</v>
      </c>
      <c r="G2615" s="107">
        <v>2005</v>
      </c>
      <c r="H2615" s="182"/>
      <c r="I2615" s="182"/>
      <c r="J2615" s="107" t="s">
        <v>42</v>
      </c>
      <c r="K2615" s="182" t="s">
        <v>1510</v>
      </c>
      <c r="L2615" s="187" t="s">
        <v>9286</v>
      </c>
      <c r="M2615" s="187" t="s">
        <v>9286</v>
      </c>
      <c r="N2615" s="107" t="s">
        <v>35</v>
      </c>
      <c r="O2615" s="182" t="s">
        <v>1510</v>
      </c>
      <c r="P2615" s="108"/>
      <c r="Q2615" s="108"/>
      <c r="R2615" s="108"/>
      <c r="S2615" s="107" t="s">
        <v>2710</v>
      </c>
    </row>
    <row r="2616" spans="1:19">
      <c r="A2616" s="103">
        <v>2615</v>
      </c>
      <c r="B2616" s="107" t="s">
        <v>357</v>
      </c>
      <c r="C2616" s="184" t="s">
        <v>358</v>
      </c>
      <c r="D2616" s="89" t="s">
        <v>19</v>
      </c>
      <c r="E2616" s="107" t="s">
        <v>6917</v>
      </c>
      <c r="F2616" s="107" t="s">
        <v>2519</v>
      </c>
      <c r="G2616" s="107">
        <v>2005</v>
      </c>
      <c r="H2616" s="182"/>
      <c r="I2616" s="182"/>
      <c r="J2616" s="107" t="s">
        <v>42</v>
      </c>
      <c r="K2616" s="182" t="s">
        <v>1510</v>
      </c>
      <c r="L2616" s="187" t="s">
        <v>9287</v>
      </c>
      <c r="M2616" s="187" t="s">
        <v>9287</v>
      </c>
      <c r="N2616" s="107" t="s">
        <v>35</v>
      </c>
      <c r="O2616" s="182" t="s">
        <v>1510</v>
      </c>
      <c r="P2616" s="108"/>
      <c r="Q2616" s="108"/>
      <c r="R2616" s="108"/>
      <c r="S2616" s="107" t="s">
        <v>2710</v>
      </c>
    </row>
    <row r="2617" spans="1:19">
      <c r="A2617" s="103">
        <v>2616</v>
      </c>
      <c r="B2617" s="107" t="s">
        <v>357</v>
      </c>
      <c r="C2617" s="184" t="s">
        <v>358</v>
      </c>
      <c r="D2617" s="89" t="s">
        <v>19</v>
      </c>
      <c r="E2617" s="107" t="s">
        <v>6917</v>
      </c>
      <c r="F2617" s="107" t="s">
        <v>2519</v>
      </c>
      <c r="G2617" s="107">
        <v>2005</v>
      </c>
      <c r="H2617" s="182"/>
      <c r="I2617" s="182"/>
      <c r="J2617" s="107" t="s">
        <v>42</v>
      </c>
      <c r="K2617" s="182" t="s">
        <v>1510</v>
      </c>
      <c r="L2617" s="187" t="s">
        <v>9288</v>
      </c>
      <c r="M2617" s="187" t="s">
        <v>9288</v>
      </c>
      <c r="N2617" s="107" t="s">
        <v>35</v>
      </c>
      <c r="O2617" s="182" t="s">
        <v>1510</v>
      </c>
      <c r="P2617" s="108"/>
      <c r="Q2617" s="108"/>
      <c r="R2617" s="108"/>
      <c r="S2617" s="107" t="s">
        <v>2710</v>
      </c>
    </row>
    <row r="2618" spans="1:19">
      <c r="A2618" s="103">
        <v>2617</v>
      </c>
      <c r="B2618" s="107" t="s">
        <v>357</v>
      </c>
      <c r="C2618" s="184" t="s">
        <v>358</v>
      </c>
      <c r="D2618" s="89" t="s">
        <v>19</v>
      </c>
      <c r="E2618" s="107" t="s">
        <v>6917</v>
      </c>
      <c r="F2618" s="107" t="s">
        <v>2519</v>
      </c>
      <c r="G2618" s="107">
        <v>2005</v>
      </c>
      <c r="H2618" s="182"/>
      <c r="I2618" s="182"/>
      <c r="J2618" s="107" t="s">
        <v>42</v>
      </c>
      <c r="K2618" s="182" t="s">
        <v>1510</v>
      </c>
      <c r="L2618" s="187" t="s">
        <v>9289</v>
      </c>
      <c r="M2618" s="187" t="s">
        <v>9289</v>
      </c>
      <c r="N2618" s="107" t="s">
        <v>35</v>
      </c>
      <c r="O2618" s="182" t="s">
        <v>1510</v>
      </c>
      <c r="P2618" s="108"/>
      <c r="Q2618" s="108"/>
      <c r="R2618" s="108"/>
      <c r="S2618" s="107" t="s">
        <v>2710</v>
      </c>
    </row>
    <row r="2619" spans="1:19">
      <c r="A2619" s="103">
        <v>2618</v>
      </c>
      <c r="B2619" s="107" t="s">
        <v>357</v>
      </c>
      <c r="C2619" s="184" t="s">
        <v>358</v>
      </c>
      <c r="D2619" s="89" t="s">
        <v>19</v>
      </c>
      <c r="E2619" s="107" t="s">
        <v>3027</v>
      </c>
      <c r="F2619" s="107" t="s">
        <v>2519</v>
      </c>
      <c r="G2619" s="107">
        <v>2006</v>
      </c>
      <c r="H2619" s="182"/>
      <c r="I2619" s="182"/>
      <c r="J2619" s="107" t="s">
        <v>42</v>
      </c>
      <c r="K2619" s="182" t="s">
        <v>1510</v>
      </c>
      <c r="L2619" s="187" t="s">
        <v>9290</v>
      </c>
      <c r="M2619" s="187" t="s">
        <v>9290</v>
      </c>
      <c r="N2619" s="107" t="s">
        <v>35</v>
      </c>
      <c r="O2619" s="182" t="s">
        <v>1510</v>
      </c>
      <c r="P2619" s="108"/>
      <c r="Q2619" s="108"/>
      <c r="R2619" s="108"/>
      <c r="S2619" s="107" t="s">
        <v>2710</v>
      </c>
    </row>
    <row r="2620" spans="1:19">
      <c r="A2620" s="103">
        <v>2619</v>
      </c>
      <c r="B2620" s="107" t="s">
        <v>357</v>
      </c>
      <c r="C2620" s="184" t="s">
        <v>358</v>
      </c>
      <c r="D2620" s="89" t="s">
        <v>19</v>
      </c>
      <c r="E2620" s="107" t="s">
        <v>3027</v>
      </c>
      <c r="F2620" s="107" t="s">
        <v>2519</v>
      </c>
      <c r="G2620" s="107">
        <v>2006</v>
      </c>
      <c r="H2620" s="182"/>
      <c r="I2620" s="182"/>
      <c r="J2620" s="107" t="s">
        <v>42</v>
      </c>
      <c r="K2620" s="182" t="s">
        <v>1510</v>
      </c>
      <c r="L2620" s="187" t="s">
        <v>9291</v>
      </c>
      <c r="M2620" s="187" t="s">
        <v>9291</v>
      </c>
      <c r="N2620" s="107" t="s">
        <v>35</v>
      </c>
      <c r="O2620" s="182" t="s">
        <v>1510</v>
      </c>
      <c r="P2620" s="108"/>
      <c r="Q2620" s="108"/>
      <c r="R2620" s="108"/>
      <c r="S2620" s="107" t="s">
        <v>2710</v>
      </c>
    </row>
    <row r="2621" spans="1:19">
      <c r="A2621" s="103">
        <v>2620</v>
      </c>
      <c r="B2621" s="107" t="s">
        <v>357</v>
      </c>
      <c r="C2621" s="184" t="s">
        <v>358</v>
      </c>
      <c r="D2621" s="89" t="s">
        <v>19</v>
      </c>
      <c r="E2621" s="107" t="s">
        <v>3027</v>
      </c>
      <c r="F2621" s="107" t="s">
        <v>2519</v>
      </c>
      <c r="G2621" s="107">
        <v>2006</v>
      </c>
      <c r="H2621" s="182"/>
      <c r="I2621" s="182"/>
      <c r="J2621" s="107" t="s">
        <v>42</v>
      </c>
      <c r="K2621" s="182" t="s">
        <v>1510</v>
      </c>
      <c r="L2621" s="187" t="s">
        <v>9292</v>
      </c>
      <c r="M2621" s="187" t="s">
        <v>9292</v>
      </c>
      <c r="N2621" s="107" t="s">
        <v>35</v>
      </c>
      <c r="O2621" s="182" t="s">
        <v>1510</v>
      </c>
      <c r="P2621" s="108"/>
      <c r="Q2621" s="108"/>
      <c r="R2621" s="108"/>
      <c r="S2621" s="107" t="s">
        <v>2710</v>
      </c>
    </row>
    <row r="2622" spans="1:19">
      <c r="A2622" s="103">
        <v>2621</v>
      </c>
      <c r="B2622" s="107" t="s">
        <v>357</v>
      </c>
      <c r="C2622" s="184" t="s">
        <v>358</v>
      </c>
      <c r="D2622" s="89" t="s">
        <v>19</v>
      </c>
      <c r="E2622" s="107" t="s">
        <v>3027</v>
      </c>
      <c r="F2622" s="107" t="s">
        <v>2519</v>
      </c>
      <c r="G2622" s="107">
        <v>2006</v>
      </c>
      <c r="H2622" s="182"/>
      <c r="I2622" s="182"/>
      <c r="J2622" s="107" t="s">
        <v>42</v>
      </c>
      <c r="K2622" s="182" t="s">
        <v>1510</v>
      </c>
      <c r="L2622" s="187" t="s">
        <v>9293</v>
      </c>
      <c r="M2622" s="187" t="s">
        <v>9293</v>
      </c>
      <c r="N2622" s="107" t="s">
        <v>35</v>
      </c>
      <c r="O2622" s="182" t="s">
        <v>1510</v>
      </c>
      <c r="P2622" s="108"/>
      <c r="Q2622" s="108"/>
      <c r="R2622" s="108"/>
      <c r="S2622" s="107" t="s">
        <v>2710</v>
      </c>
    </row>
    <row r="2623" spans="1:19">
      <c r="A2623" s="103">
        <v>2622</v>
      </c>
      <c r="B2623" s="107" t="s">
        <v>357</v>
      </c>
      <c r="C2623" s="184" t="s">
        <v>358</v>
      </c>
      <c r="D2623" s="89" t="s">
        <v>19</v>
      </c>
      <c r="E2623" s="107" t="s">
        <v>3027</v>
      </c>
      <c r="F2623" s="107" t="s">
        <v>2519</v>
      </c>
      <c r="G2623" s="107">
        <v>2007</v>
      </c>
      <c r="H2623" s="182"/>
      <c r="I2623" s="182"/>
      <c r="J2623" s="107" t="s">
        <v>42</v>
      </c>
      <c r="K2623" s="182" t="s">
        <v>1510</v>
      </c>
      <c r="L2623" s="187" t="s">
        <v>9294</v>
      </c>
      <c r="M2623" s="187" t="s">
        <v>9294</v>
      </c>
      <c r="N2623" s="107" t="s">
        <v>35</v>
      </c>
      <c r="O2623" s="182" t="s">
        <v>1510</v>
      </c>
      <c r="P2623" s="108"/>
      <c r="Q2623" s="108"/>
      <c r="R2623" s="108"/>
      <c r="S2623" s="107" t="s">
        <v>2710</v>
      </c>
    </row>
    <row r="2624" spans="1:19">
      <c r="A2624" s="103">
        <v>2623</v>
      </c>
      <c r="B2624" s="107" t="s">
        <v>357</v>
      </c>
      <c r="C2624" s="184" t="s">
        <v>358</v>
      </c>
      <c r="D2624" s="89" t="s">
        <v>19</v>
      </c>
      <c r="E2624" s="107" t="s">
        <v>3027</v>
      </c>
      <c r="F2624" s="107" t="s">
        <v>2519</v>
      </c>
      <c r="G2624" s="107">
        <v>2007</v>
      </c>
      <c r="H2624" s="182"/>
      <c r="I2624" s="182"/>
      <c r="J2624" s="107" t="s">
        <v>42</v>
      </c>
      <c r="K2624" s="182" t="s">
        <v>1510</v>
      </c>
      <c r="L2624" s="187" t="s">
        <v>9295</v>
      </c>
      <c r="M2624" s="187" t="s">
        <v>9295</v>
      </c>
      <c r="N2624" s="107" t="s">
        <v>35</v>
      </c>
      <c r="O2624" s="182" t="s">
        <v>1510</v>
      </c>
      <c r="P2624" s="108"/>
      <c r="Q2624" s="108"/>
      <c r="R2624" s="108"/>
      <c r="S2624" s="107" t="s">
        <v>2710</v>
      </c>
    </row>
    <row r="2625" spans="1:19">
      <c r="A2625" s="103">
        <v>2624</v>
      </c>
      <c r="B2625" s="107" t="s">
        <v>357</v>
      </c>
      <c r="C2625" s="184" t="s">
        <v>358</v>
      </c>
      <c r="D2625" s="89" t="s">
        <v>19</v>
      </c>
      <c r="E2625" s="107" t="s">
        <v>3027</v>
      </c>
      <c r="F2625" s="107" t="s">
        <v>2519</v>
      </c>
      <c r="G2625" s="107">
        <v>2007</v>
      </c>
      <c r="H2625" s="182"/>
      <c r="I2625" s="182"/>
      <c r="J2625" s="107" t="s">
        <v>42</v>
      </c>
      <c r="K2625" s="182" t="s">
        <v>1510</v>
      </c>
      <c r="L2625" s="187" t="s">
        <v>9296</v>
      </c>
      <c r="M2625" s="187" t="s">
        <v>9296</v>
      </c>
      <c r="N2625" s="107" t="s">
        <v>35</v>
      </c>
      <c r="O2625" s="182" t="s">
        <v>1510</v>
      </c>
      <c r="P2625" s="108"/>
      <c r="Q2625" s="108"/>
      <c r="R2625" s="108"/>
      <c r="S2625" s="107" t="s">
        <v>2710</v>
      </c>
    </row>
    <row r="2626" spans="1:19">
      <c r="A2626" s="103">
        <v>2625</v>
      </c>
      <c r="B2626" s="107" t="s">
        <v>357</v>
      </c>
      <c r="C2626" s="184" t="s">
        <v>358</v>
      </c>
      <c r="D2626" s="89" t="s">
        <v>19</v>
      </c>
      <c r="E2626" s="107" t="s">
        <v>3027</v>
      </c>
      <c r="F2626" s="107" t="s">
        <v>2519</v>
      </c>
      <c r="G2626" s="107">
        <v>2007</v>
      </c>
      <c r="H2626" s="182"/>
      <c r="I2626" s="182"/>
      <c r="J2626" s="107" t="s">
        <v>42</v>
      </c>
      <c r="K2626" s="182" t="s">
        <v>1510</v>
      </c>
      <c r="L2626" s="187" t="s">
        <v>9297</v>
      </c>
      <c r="M2626" s="187" t="s">
        <v>9297</v>
      </c>
      <c r="N2626" s="107" t="s">
        <v>35</v>
      </c>
      <c r="O2626" s="182" t="s">
        <v>1510</v>
      </c>
      <c r="P2626" s="108"/>
      <c r="Q2626" s="108"/>
      <c r="R2626" s="108"/>
      <c r="S2626" s="107" t="s">
        <v>2710</v>
      </c>
    </row>
    <row r="2627" spans="1:19">
      <c r="A2627" s="103">
        <v>2626</v>
      </c>
      <c r="B2627" s="107" t="s">
        <v>357</v>
      </c>
      <c r="C2627" s="184" t="s">
        <v>358</v>
      </c>
      <c r="D2627" s="89" t="s">
        <v>19</v>
      </c>
      <c r="E2627" s="107" t="s">
        <v>3027</v>
      </c>
      <c r="F2627" s="107" t="s">
        <v>2519</v>
      </c>
      <c r="G2627" s="107">
        <v>2007</v>
      </c>
      <c r="H2627" s="182"/>
      <c r="I2627" s="182"/>
      <c r="J2627" s="107" t="s">
        <v>42</v>
      </c>
      <c r="K2627" s="182" t="s">
        <v>1510</v>
      </c>
      <c r="L2627" s="187" t="s">
        <v>9298</v>
      </c>
      <c r="M2627" s="187" t="s">
        <v>9298</v>
      </c>
      <c r="N2627" s="107" t="s">
        <v>35</v>
      </c>
      <c r="O2627" s="182" t="s">
        <v>1510</v>
      </c>
      <c r="P2627" s="108"/>
      <c r="Q2627" s="108"/>
      <c r="R2627" s="108"/>
      <c r="S2627" s="107" t="s">
        <v>2710</v>
      </c>
    </row>
    <row r="2628" spans="1:19">
      <c r="A2628" s="103">
        <v>2627</v>
      </c>
      <c r="B2628" s="107" t="s">
        <v>357</v>
      </c>
      <c r="C2628" s="184" t="s">
        <v>358</v>
      </c>
      <c r="D2628" s="89" t="s">
        <v>19</v>
      </c>
      <c r="E2628" s="107" t="s">
        <v>3027</v>
      </c>
      <c r="F2628" s="107" t="s">
        <v>2519</v>
      </c>
      <c r="G2628" s="107">
        <v>2007</v>
      </c>
      <c r="H2628" s="182"/>
      <c r="I2628" s="182"/>
      <c r="J2628" s="107" t="s">
        <v>42</v>
      </c>
      <c r="K2628" s="182" t="s">
        <v>1510</v>
      </c>
      <c r="L2628" s="187" t="s">
        <v>9299</v>
      </c>
      <c r="M2628" s="187" t="s">
        <v>9299</v>
      </c>
      <c r="N2628" s="107" t="s">
        <v>35</v>
      </c>
      <c r="O2628" s="182" t="s">
        <v>1510</v>
      </c>
      <c r="P2628" s="108"/>
      <c r="Q2628" s="108"/>
      <c r="R2628" s="108"/>
      <c r="S2628" s="107" t="s">
        <v>2710</v>
      </c>
    </row>
    <row r="2629" spans="1:19">
      <c r="A2629" s="103">
        <v>2628</v>
      </c>
      <c r="B2629" s="107" t="s">
        <v>357</v>
      </c>
      <c r="C2629" s="184" t="s">
        <v>358</v>
      </c>
      <c r="D2629" s="89" t="s">
        <v>19</v>
      </c>
      <c r="E2629" s="107" t="s">
        <v>3027</v>
      </c>
      <c r="F2629" s="107" t="s">
        <v>2519</v>
      </c>
      <c r="G2629" s="107">
        <v>2007</v>
      </c>
      <c r="H2629" s="182"/>
      <c r="I2629" s="182"/>
      <c r="J2629" s="107" t="s">
        <v>42</v>
      </c>
      <c r="K2629" s="182" t="s">
        <v>1510</v>
      </c>
      <c r="L2629" s="187" t="s">
        <v>9300</v>
      </c>
      <c r="M2629" s="187" t="s">
        <v>9300</v>
      </c>
      <c r="N2629" s="107" t="s">
        <v>35</v>
      </c>
      <c r="O2629" s="182" t="s">
        <v>1510</v>
      </c>
      <c r="P2629" s="108"/>
      <c r="Q2629" s="108"/>
      <c r="R2629" s="108"/>
      <c r="S2629" s="107" t="s">
        <v>2710</v>
      </c>
    </row>
    <row r="2630" spans="1:19">
      <c r="A2630" s="103">
        <v>2629</v>
      </c>
      <c r="B2630" s="107" t="s">
        <v>357</v>
      </c>
      <c r="C2630" s="184" t="s">
        <v>358</v>
      </c>
      <c r="D2630" s="89" t="s">
        <v>19</v>
      </c>
      <c r="E2630" s="107" t="s">
        <v>3027</v>
      </c>
      <c r="F2630" s="107" t="s">
        <v>2519</v>
      </c>
      <c r="G2630" s="107">
        <v>2007</v>
      </c>
      <c r="H2630" s="182"/>
      <c r="I2630" s="182"/>
      <c r="J2630" s="107" t="s">
        <v>42</v>
      </c>
      <c r="K2630" s="182" t="s">
        <v>1510</v>
      </c>
      <c r="L2630" s="187" t="s">
        <v>9301</v>
      </c>
      <c r="M2630" s="187" t="s">
        <v>9301</v>
      </c>
      <c r="N2630" s="107" t="s">
        <v>35</v>
      </c>
      <c r="O2630" s="182" t="s">
        <v>1510</v>
      </c>
      <c r="P2630" s="108"/>
      <c r="Q2630" s="108"/>
      <c r="R2630" s="108"/>
      <c r="S2630" s="107" t="s">
        <v>2710</v>
      </c>
    </row>
    <row r="2631" spans="1:19">
      <c r="A2631" s="103">
        <v>2630</v>
      </c>
      <c r="B2631" s="107" t="s">
        <v>357</v>
      </c>
      <c r="C2631" s="184" t="s">
        <v>358</v>
      </c>
      <c r="D2631" s="89" t="s">
        <v>19</v>
      </c>
      <c r="E2631" s="107" t="s">
        <v>3027</v>
      </c>
      <c r="F2631" s="107" t="s">
        <v>2519</v>
      </c>
      <c r="G2631" s="107">
        <v>2007</v>
      </c>
      <c r="H2631" s="182"/>
      <c r="I2631" s="182"/>
      <c r="J2631" s="107" t="s">
        <v>42</v>
      </c>
      <c r="K2631" s="182" t="s">
        <v>1510</v>
      </c>
      <c r="L2631" s="187" t="s">
        <v>9302</v>
      </c>
      <c r="M2631" s="187" t="s">
        <v>9302</v>
      </c>
      <c r="N2631" s="107" t="s">
        <v>35</v>
      </c>
      <c r="O2631" s="182" t="s">
        <v>1510</v>
      </c>
      <c r="P2631" s="108"/>
      <c r="Q2631" s="108"/>
      <c r="R2631" s="108"/>
      <c r="S2631" s="107" t="s">
        <v>2710</v>
      </c>
    </row>
    <row r="2632" spans="1:19">
      <c r="A2632" s="103">
        <v>2631</v>
      </c>
      <c r="B2632" s="107" t="s">
        <v>357</v>
      </c>
      <c r="C2632" s="184" t="s">
        <v>358</v>
      </c>
      <c r="D2632" s="89" t="s">
        <v>19</v>
      </c>
      <c r="E2632" s="107" t="s">
        <v>3027</v>
      </c>
      <c r="F2632" s="107" t="s">
        <v>2519</v>
      </c>
      <c r="G2632" s="107">
        <v>2005</v>
      </c>
      <c r="H2632" s="182"/>
      <c r="I2632" s="182"/>
      <c r="J2632" s="107" t="s">
        <v>42</v>
      </c>
      <c r="K2632" s="182" t="s">
        <v>1510</v>
      </c>
      <c r="L2632" s="187" t="s">
        <v>9303</v>
      </c>
      <c r="M2632" s="187" t="s">
        <v>9303</v>
      </c>
      <c r="N2632" s="107" t="s">
        <v>35</v>
      </c>
      <c r="O2632" s="182" t="s">
        <v>1510</v>
      </c>
      <c r="P2632" s="108"/>
      <c r="Q2632" s="108"/>
      <c r="R2632" s="108"/>
      <c r="S2632" s="107" t="s">
        <v>2710</v>
      </c>
    </row>
    <row r="2633" spans="1:19">
      <c r="A2633" s="103">
        <v>2632</v>
      </c>
      <c r="B2633" s="107" t="s">
        <v>357</v>
      </c>
      <c r="C2633" s="184" t="s">
        <v>358</v>
      </c>
      <c r="D2633" s="89" t="s">
        <v>19</v>
      </c>
      <c r="E2633" s="107" t="s">
        <v>3027</v>
      </c>
      <c r="F2633" s="107" t="s">
        <v>2519</v>
      </c>
      <c r="G2633" s="107">
        <v>2005</v>
      </c>
      <c r="H2633" s="182"/>
      <c r="I2633" s="182"/>
      <c r="J2633" s="107" t="s">
        <v>42</v>
      </c>
      <c r="K2633" s="182" t="s">
        <v>1510</v>
      </c>
      <c r="L2633" s="187" t="s">
        <v>9304</v>
      </c>
      <c r="M2633" s="187" t="s">
        <v>9304</v>
      </c>
      <c r="N2633" s="107" t="s">
        <v>35</v>
      </c>
      <c r="O2633" s="182" t="s">
        <v>1510</v>
      </c>
      <c r="P2633" s="108"/>
      <c r="Q2633" s="108"/>
      <c r="R2633" s="108"/>
      <c r="S2633" s="107" t="s">
        <v>2710</v>
      </c>
    </row>
    <row r="2634" spans="1:19">
      <c r="A2634" s="103">
        <v>2633</v>
      </c>
      <c r="B2634" s="107" t="s">
        <v>357</v>
      </c>
      <c r="C2634" s="184" t="s">
        <v>358</v>
      </c>
      <c r="D2634" s="89" t="s">
        <v>19</v>
      </c>
      <c r="E2634" s="107" t="s">
        <v>3027</v>
      </c>
      <c r="F2634" s="107" t="s">
        <v>2519</v>
      </c>
      <c r="G2634" s="107">
        <v>2005</v>
      </c>
      <c r="H2634" s="182"/>
      <c r="I2634" s="182"/>
      <c r="J2634" s="107" t="s">
        <v>42</v>
      </c>
      <c r="K2634" s="182" t="s">
        <v>1510</v>
      </c>
      <c r="L2634" s="187" t="s">
        <v>9305</v>
      </c>
      <c r="M2634" s="187" t="s">
        <v>9305</v>
      </c>
      <c r="N2634" s="107" t="s">
        <v>35</v>
      </c>
      <c r="O2634" s="182" t="s">
        <v>1510</v>
      </c>
      <c r="P2634" s="108"/>
      <c r="Q2634" s="108"/>
      <c r="R2634" s="108"/>
      <c r="S2634" s="107" t="s">
        <v>2710</v>
      </c>
    </row>
    <row r="2635" spans="1:19">
      <c r="A2635" s="103">
        <v>2634</v>
      </c>
      <c r="B2635" s="107" t="s">
        <v>357</v>
      </c>
      <c r="C2635" s="184" t="s">
        <v>358</v>
      </c>
      <c r="D2635" s="89" t="s">
        <v>19</v>
      </c>
      <c r="E2635" s="107" t="s">
        <v>3027</v>
      </c>
      <c r="F2635" s="107" t="s">
        <v>2519</v>
      </c>
      <c r="G2635" s="107">
        <v>2005</v>
      </c>
      <c r="H2635" s="182"/>
      <c r="I2635" s="182"/>
      <c r="J2635" s="107" t="s">
        <v>42</v>
      </c>
      <c r="K2635" s="182" t="s">
        <v>1510</v>
      </c>
      <c r="L2635" s="187" t="s">
        <v>9306</v>
      </c>
      <c r="M2635" s="187" t="s">
        <v>9306</v>
      </c>
      <c r="N2635" s="107" t="s">
        <v>35</v>
      </c>
      <c r="O2635" s="182" t="s">
        <v>1510</v>
      </c>
      <c r="P2635" s="108"/>
      <c r="Q2635" s="108"/>
      <c r="R2635" s="108"/>
      <c r="S2635" s="107" t="s">
        <v>2710</v>
      </c>
    </row>
    <row r="2636" spans="1:19">
      <c r="A2636" s="103">
        <v>2635</v>
      </c>
      <c r="B2636" s="107" t="s">
        <v>357</v>
      </c>
      <c r="C2636" s="184" t="s">
        <v>358</v>
      </c>
      <c r="D2636" s="89" t="s">
        <v>19</v>
      </c>
      <c r="E2636" s="107" t="s">
        <v>3027</v>
      </c>
      <c r="F2636" s="107" t="s">
        <v>2519</v>
      </c>
      <c r="G2636" s="107">
        <v>2005</v>
      </c>
      <c r="H2636" s="182"/>
      <c r="I2636" s="182"/>
      <c r="J2636" s="107" t="s">
        <v>42</v>
      </c>
      <c r="K2636" s="182" t="s">
        <v>1510</v>
      </c>
      <c r="L2636" s="187" t="s">
        <v>9307</v>
      </c>
      <c r="M2636" s="187" t="s">
        <v>9307</v>
      </c>
      <c r="N2636" s="107" t="s">
        <v>35</v>
      </c>
      <c r="O2636" s="182" t="s">
        <v>1510</v>
      </c>
      <c r="P2636" s="108"/>
      <c r="Q2636" s="108"/>
      <c r="R2636" s="108"/>
      <c r="S2636" s="107" t="s">
        <v>2710</v>
      </c>
    </row>
    <row r="2637" spans="1:19">
      <c r="A2637" s="103">
        <v>2636</v>
      </c>
      <c r="B2637" s="107" t="s">
        <v>357</v>
      </c>
      <c r="C2637" s="184" t="s">
        <v>358</v>
      </c>
      <c r="D2637" s="89" t="s">
        <v>19</v>
      </c>
      <c r="E2637" s="107" t="s">
        <v>3027</v>
      </c>
      <c r="F2637" s="107" t="s">
        <v>2519</v>
      </c>
      <c r="G2637" s="107">
        <v>2005</v>
      </c>
      <c r="H2637" s="182"/>
      <c r="I2637" s="182"/>
      <c r="J2637" s="107" t="s">
        <v>42</v>
      </c>
      <c r="K2637" s="182" t="s">
        <v>1510</v>
      </c>
      <c r="L2637" s="187" t="s">
        <v>9308</v>
      </c>
      <c r="M2637" s="187" t="s">
        <v>9308</v>
      </c>
      <c r="N2637" s="107" t="s">
        <v>35</v>
      </c>
      <c r="O2637" s="182" t="s">
        <v>1510</v>
      </c>
      <c r="P2637" s="108"/>
      <c r="Q2637" s="108"/>
      <c r="R2637" s="108"/>
      <c r="S2637" s="107" t="s">
        <v>2710</v>
      </c>
    </row>
    <row r="2638" spans="1:19">
      <c r="A2638" s="103">
        <v>2637</v>
      </c>
      <c r="B2638" s="107" t="s">
        <v>357</v>
      </c>
      <c r="C2638" s="184" t="s">
        <v>358</v>
      </c>
      <c r="D2638" s="89" t="s">
        <v>19</v>
      </c>
      <c r="E2638" s="107" t="s">
        <v>3027</v>
      </c>
      <c r="F2638" s="107" t="s">
        <v>2519</v>
      </c>
      <c r="G2638" s="107">
        <v>2005</v>
      </c>
      <c r="H2638" s="182"/>
      <c r="I2638" s="182"/>
      <c r="J2638" s="107" t="s">
        <v>42</v>
      </c>
      <c r="K2638" s="182" t="s">
        <v>1510</v>
      </c>
      <c r="L2638" s="187" t="s">
        <v>9309</v>
      </c>
      <c r="M2638" s="187" t="s">
        <v>9309</v>
      </c>
      <c r="N2638" s="107" t="s">
        <v>35</v>
      </c>
      <c r="O2638" s="182" t="s">
        <v>1510</v>
      </c>
      <c r="P2638" s="108"/>
      <c r="Q2638" s="108"/>
      <c r="R2638" s="108"/>
      <c r="S2638" s="107" t="s">
        <v>2710</v>
      </c>
    </row>
    <row r="2639" spans="1:19">
      <c r="A2639" s="103">
        <v>2638</v>
      </c>
      <c r="B2639" s="107" t="s">
        <v>357</v>
      </c>
      <c r="C2639" s="184" t="s">
        <v>358</v>
      </c>
      <c r="D2639" s="89" t="s">
        <v>19</v>
      </c>
      <c r="E2639" s="107" t="s">
        <v>9310</v>
      </c>
      <c r="F2639" s="107" t="s">
        <v>2519</v>
      </c>
      <c r="G2639" s="107">
        <v>2006</v>
      </c>
      <c r="H2639" s="182"/>
      <c r="I2639" s="182"/>
      <c r="J2639" s="107" t="s">
        <v>42</v>
      </c>
      <c r="K2639" s="182" t="s">
        <v>1510</v>
      </c>
      <c r="L2639" s="187" t="s">
        <v>9311</v>
      </c>
      <c r="M2639" s="187" t="s">
        <v>9311</v>
      </c>
      <c r="N2639" s="107" t="s">
        <v>35</v>
      </c>
      <c r="O2639" s="182" t="s">
        <v>1510</v>
      </c>
      <c r="P2639" s="108"/>
      <c r="Q2639" s="108"/>
      <c r="R2639" s="108"/>
      <c r="S2639" s="107" t="s">
        <v>2710</v>
      </c>
    </row>
    <row r="2640" spans="1:19">
      <c r="A2640" s="103">
        <v>2639</v>
      </c>
      <c r="B2640" s="107" t="s">
        <v>357</v>
      </c>
      <c r="C2640" s="184" t="s">
        <v>358</v>
      </c>
      <c r="D2640" s="89" t="s">
        <v>19</v>
      </c>
      <c r="E2640" s="107" t="s">
        <v>9310</v>
      </c>
      <c r="F2640" s="107" t="s">
        <v>2519</v>
      </c>
      <c r="G2640" s="107">
        <v>2006</v>
      </c>
      <c r="H2640" s="182"/>
      <c r="I2640" s="182"/>
      <c r="J2640" s="107" t="s">
        <v>42</v>
      </c>
      <c r="K2640" s="182" t="s">
        <v>1510</v>
      </c>
      <c r="L2640" s="187" t="s">
        <v>9312</v>
      </c>
      <c r="M2640" s="187" t="s">
        <v>9312</v>
      </c>
      <c r="N2640" s="107" t="s">
        <v>35</v>
      </c>
      <c r="O2640" s="182" t="s">
        <v>1510</v>
      </c>
      <c r="P2640" s="108"/>
      <c r="Q2640" s="108"/>
      <c r="R2640" s="108"/>
      <c r="S2640" s="107" t="s">
        <v>2710</v>
      </c>
    </row>
    <row r="2641" spans="1:19">
      <c r="A2641" s="103">
        <v>2640</v>
      </c>
      <c r="B2641" s="107" t="s">
        <v>357</v>
      </c>
      <c r="C2641" s="184" t="s">
        <v>358</v>
      </c>
      <c r="D2641" s="89" t="s">
        <v>19</v>
      </c>
      <c r="E2641" s="107" t="s">
        <v>9310</v>
      </c>
      <c r="F2641" s="107" t="s">
        <v>2519</v>
      </c>
      <c r="G2641" s="107">
        <v>2006</v>
      </c>
      <c r="H2641" s="182"/>
      <c r="I2641" s="182"/>
      <c r="J2641" s="107" t="s">
        <v>42</v>
      </c>
      <c r="K2641" s="182" t="s">
        <v>1510</v>
      </c>
      <c r="L2641" s="187" t="s">
        <v>9313</v>
      </c>
      <c r="M2641" s="187" t="s">
        <v>9313</v>
      </c>
      <c r="N2641" s="107" t="s">
        <v>35</v>
      </c>
      <c r="O2641" s="182" t="s">
        <v>1510</v>
      </c>
      <c r="P2641" s="108"/>
      <c r="Q2641" s="108"/>
      <c r="R2641" s="108"/>
      <c r="S2641" s="107" t="s">
        <v>2710</v>
      </c>
    </row>
    <row r="2642" spans="1:19">
      <c r="A2642" s="103">
        <v>2641</v>
      </c>
      <c r="B2642" s="107" t="s">
        <v>357</v>
      </c>
      <c r="C2642" s="184" t="s">
        <v>358</v>
      </c>
      <c r="D2642" s="89" t="s">
        <v>19</v>
      </c>
      <c r="E2642" s="107" t="s">
        <v>6930</v>
      </c>
      <c r="F2642" s="107" t="s">
        <v>2519</v>
      </c>
      <c r="G2642" s="107">
        <v>2005</v>
      </c>
      <c r="H2642" s="182"/>
      <c r="I2642" s="182"/>
      <c r="J2642" s="107" t="s">
        <v>42</v>
      </c>
      <c r="K2642" s="182" t="s">
        <v>1510</v>
      </c>
      <c r="L2642" s="187" t="s">
        <v>9314</v>
      </c>
      <c r="M2642" s="187" t="s">
        <v>9314</v>
      </c>
      <c r="N2642" s="107" t="s">
        <v>35</v>
      </c>
      <c r="O2642" s="182" t="s">
        <v>1510</v>
      </c>
      <c r="P2642" s="108"/>
      <c r="Q2642" s="108"/>
      <c r="R2642" s="108"/>
      <c r="S2642" s="107" t="s">
        <v>2710</v>
      </c>
    </row>
    <row r="2643" spans="1:19">
      <c r="A2643" s="103">
        <v>2642</v>
      </c>
      <c r="B2643" s="107" t="s">
        <v>357</v>
      </c>
      <c r="C2643" s="184" t="s">
        <v>358</v>
      </c>
      <c r="D2643" s="89" t="s">
        <v>19</v>
      </c>
      <c r="E2643" s="107" t="s">
        <v>2712</v>
      </c>
      <c r="F2643" s="107" t="s">
        <v>2519</v>
      </c>
      <c r="G2643" s="107">
        <v>2007</v>
      </c>
      <c r="H2643" s="182"/>
      <c r="I2643" s="182"/>
      <c r="J2643" s="107" t="s">
        <v>42</v>
      </c>
      <c r="K2643" s="182" t="s">
        <v>1510</v>
      </c>
      <c r="L2643" s="187" t="s">
        <v>9315</v>
      </c>
      <c r="M2643" s="187" t="s">
        <v>9315</v>
      </c>
      <c r="N2643" s="107" t="s">
        <v>35</v>
      </c>
      <c r="O2643" s="182" t="s">
        <v>1510</v>
      </c>
      <c r="P2643" s="108"/>
      <c r="Q2643" s="108"/>
      <c r="R2643" s="108"/>
      <c r="S2643" s="107" t="s">
        <v>2710</v>
      </c>
    </row>
    <row r="2644" spans="1:19">
      <c r="A2644" s="103">
        <v>2643</v>
      </c>
      <c r="B2644" s="107" t="s">
        <v>357</v>
      </c>
      <c r="C2644" s="184" t="s">
        <v>358</v>
      </c>
      <c r="D2644" s="89" t="s">
        <v>19</v>
      </c>
      <c r="E2644" s="107" t="s">
        <v>2712</v>
      </c>
      <c r="F2644" s="107" t="s">
        <v>2519</v>
      </c>
      <c r="G2644" s="107">
        <v>2007</v>
      </c>
      <c r="H2644" s="182"/>
      <c r="I2644" s="182"/>
      <c r="J2644" s="107" t="s">
        <v>42</v>
      </c>
      <c r="K2644" s="182" t="s">
        <v>1510</v>
      </c>
      <c r="L2644" s="187" t="s">
        <v>9316</v>
      </c>
      <c r="M2644" s="187" t="s">
        <v>9316</v>
      </c>
      <c r="N2644" s="107" t="s">
        <v>35</v>
      </c>
      <c r="O2644" s="182" t="s">
        <v>1510</v>
      </c>
      <c r="P2644" s="108"/>
      <c r="Q2644" s="108"/>
      <c r="R2644" s="108"/>
      <c r="S2644" s="107" t="s">
        <v>2710</v>
      </c>
    </row>
    <row r="2645" spans="1:19">
      <c r="A2645" s="103">
        <v>2644</v>
      </c>
      <c r="B2645" s="107" t="s">
        <v>357</v>
      </c>
      <c r="C2645" s="184" t="s">
        <v>358</v>
      </c>
      <c r="D2645" s="89" t="s">
        <v>19</v>
      </c>
      <c r="E2645" s="107" t="s">
        <v>2713</v>
      </c>
      <c r="F2645" s="107" t="s">
        <v>2519</v>
      </c>
      <c r="G2645" s="107">
        <v>2007</v>
      </c>
      <c r="H2645" s="182"/>
      <c r="I2645" s="182"/>
      <c r="J2645" s="107" t="s">
        <v>42</v>
      </c>
      <c r="K2645" s="182" t="s">
        <v>1510</v>
      </c>
      <c r="L2645" s="187" t="s">
        <v>9317</v>
      </c>
      <c r="M2645" s="187" t="s">
        <v>9317</v>
      </c>
      <c r="N2645" s="107" t="s">
        <v>35</v>
      </c>
      <c r="O2645" s="182" t="s">
        <v>1510</v>
      </c>
      <c r="P2645" s="108"/>
      <c r="Q2645" s="108"/>
      <c r="R2645" s="108"/>
      <c r="S2645" s="107" t="s">
        <v>2710</v>
      </c>
    </row>
    <row r="2646" spans="1:19">
      <c r="A2646" s="103">
        <v>2645</v>
      </c>
      <c r="B2646" s="107" t="s">
        <v>357</v>
      </c>
      <c r="C2646" s="184" t="s">
        <v>358</v>
      </c>
      <c r="D2646" s="89" t="s">
        <v>19</v>
      </c>
      <c r="E2646" s="107" t="s">
        <v>2713</v>
      </c>
      <c r="F2646" s="107" t="s">
        <v>2519</v>
      </c>
      <c r="G2646" s="107">
        <v>2005</v>
      </c>
      <c r="H2646" s="182"/>
      <c r="I2646" s="182"/>
      <c r="J2646" s="107" t="s">
        <v>42</v>
      </c>
      <c r="K2646" s="182" t="s">
        <v>1510</v>
      </c>
      <c r="L2646" s="187" t="s">
        <v>9318</v>
      </c>
      <c r="M2646" s="187" t="s">
        <v>9318</v>
      </c>
      <c r="N2646" s="107" t="s">
        <v>35</v>
      </c>
      <c r="O2646" s="182" t="s">
        <v>1510</v>
      </c>
      <c r="P2646" s="108"/>
      <c r="Q2646" s="108"/>
      <c r="R2646" s="108"/>
      <c r="S2646" s="107" t="s">
        <v>2710</v>
      </c>
    </row>
    <row r="2647" spans="1:19">
      <c r="A2647" s="103">
        <v>2646</v>
      </c>
      <c r="B2647" s="107" t="s">
        <v>357</v>
      </c>
      <c r="C2647" s="184" t="s">
        <v>358</v>
      </c>
      <c r="D2647" s="89" t="s">
        <v>19</v>
      </c>
      <c r="E2647" s="107" t="s">
        <v>2714</v>
      </c>
      <c r="F2647" s="107" t="s">
        <v>2519</v>
      </c>
      <c r="G2647" s="107">
        <v>2006</v>
      </c>
      <c r="H2647" s="182"/>
      <c r="I2647" s="182"/>
      <c r="J2647" s="107" t="s">
        <v>42</v>
      </c>
      <c r="K2647" s="182" t="s">
        <v>1510</v>
      </c>
      <c r="L2647" s="187" t="s">
        <v>9319</v>
      </c>
      <c r="M2647" s="187" t="s">
        <v>9319</v>
      </c>
      <c r="N2647" s="107" t="s">
        <v>35</v>
      </c>
      <c r="O2647" s="182" t="s">
        <v>1510</v>
      </c>
      <c r="P2647" s="108"/>
      <c r="Q2647" s="108"/>
      <c r="R2647" s="108"/>
      <c r="S2647" s="107" t="s">
        <v>2710</v>
      </c>
    </row>
    <row r="2648" spans="1:19">
      <c r="A2648" s="103">
        <v>2647</v>
      </c>
      <c r="B2648" s="107" t="s">
        <v>357</v>
      </c>
      <c r="C2648" s="184" t="s">
        <v>358</v>
      </c>
      <c r="D2648" s="89" t="s">
        <v>19</v>
      </c>
      <c r="E2648" s="107" t="s">
        <v>6948</v>
      </c>
      <c r="F2648" s="107" t="s">
        <v>2519</v>
      </c>
      <c r="G2648" s="107">
        <v>2005</v>
      </c>
      <c r="H2648" s="182"/>
      <c r="I2648" s="182"/>
      <c r="J2648" s="107" t="s">
        <v>42</v>
      </c>
      <c r="K2648" s="182" t="s">
        <v>1510</v>
      </c>
      <c r="L2648" s="187" t="s">
        <v>9320</v>
      </c>
      <c r="M2648" s="187" t="s">
        <v>9320</v>
      </c>
      <c r="N2648" s="107" t="s">
        <v>35</v>
      </c>
      <c r="O2648" s="182" t="s">
        <v>1510</v>
      </c>
      <c r="P2648" s="108"/>
      <c r="Q2648" s="108"/>
      <c r="R2648" s="108"/>
      <c r="S2648" s="107" t="s">
        <v>2710</v>
      </c>
    </row>
    <row r="2649" spans="1:19">
      <c r="A2649" s="103">
        <v>2648</v>
      </c>
      <c r="B2649" s="107" t="s">
        <v>357</v>
      </c>
      <c r="C2649" s="184" t="s">
        <v>358</v>
      </c>
      <c r="D2649" s="89" t="s">
        <v>19</v>
      </c>
      <c r="E2649" s="107" t="s">
        <v>6948</v>
      </c>
      <c r="F2649" s="107" t="s">
        <v>2519</v>
      </c>
      <c r="G2649" s="107">
        <v>2005</v>
      </c>
      <c r="H2649" s="182"/>
      <c r="I2649" s="182"/>
      <c r="J2649" s="107" t="s">
        <v>42</v>
      </c>
      <c r="K2649" s="182" t="s">
        <v>1510</v>
      </c>
      <c r="L2649" s="187" t="s">
        <v>9321</v>
      </c>
      <c r="M2649" s="187" t="s">
        <v>9321</v>
      </c>
      <c r="N2649" s="107" t="s">
        <v>35</v>
      </c>
      <c r="O2649" s="182" t="s">
        <v>1510</v>
      </c>
      <c r="P2649" s="108"/>
      <c r="Q2649" s="108"/>
      <c r="R2649" s="108"/>
      <c r="S2649" s="107" t="s">
        <v>2710</v>
      </c>
    </row>
    <row r="2650" spans="1:19">
      <c r="A2650" s="103">
        <v>2649</v>
      </c>
      <c r="B2650" s="107" t="s">
        <v>357</v>
      </c>
      <c r="C2650" s="184" t="s">
        <v>358</v>
      </c>
      <c r="D2650" s="89" t="s">
        <v>19</v>
      </c>
      <c r="E2650" s="107" t="s">
        <v>9322</v>
      </c>
      <c r="F2650" s="107" t="s">
        <v>2519</v>
      </c>
      <c r="G2650" s="107">
        <v>2005</v>
      </c>
      <c r="H2650" s="182"/>
      <c r="I2650" s="182"/>
      <c r="J2650" s="107" t="s">
        <v>42</v>
      </c>
      <c r="K2650" s="182" t="s">
        <v>1510</v>
      </c>
      <c r="L2650" s="187" t="s">
        <v>9323</v>
      </c>
      <c r="M2650" s="187" t="s">
        <v>9323</v>
      </c>
      <c r="N2650" s="107" t="s">
        <v>35</v>
      </c>
      <c r="O2650" s="182" t="s">
        <v>1510</v>
      </c>
      <c r="P2650" s="108"/>
      <c r="Q2650" s="108"/>
      <c r="R2650" s="108"/>
      <c r="S2650" s="107" t="s">
        <v>2710</v>
      </c>
    </row>
    <row r="2651" spans="1:19">
      <c r="A2651" s="103">
        <v>2650</v>
      </c>
      <c r="B2651" s="107" t="s">
        <v>357</v>
      </c>
      <c r="C2651" s="184" t="s">
        <v>358</v>
      </c>
      <c r="D2651" s="89" t="s">
        <v>19</v>
      </c>
      <c r="E2651" s="107" t="s">
        <v>2715</v>
      </c>
      <c r="F2651" s="107" t="s">
        <v>2519</v>
      </c>
      <c r="G2651" s="107">
        <v>2006</v>
      </c>
      <c r="H2651" s="182"/>
      <c r="I2651" s="182"/>
      <c r="J2651" s="107" t="s">
        <v>42</v>
      </c>
      <c r="K2651" s="182" t="s">
        <v>1510</v>
      </c>
      <c r="L2651" s="187" t="s">
        <v>9324</v>
      </c>
      <c r="M2651" s="187" t="s">
        <v>9324</v>
      </c>
      <c r="N2651" s="107" t="s">
        <v>35</v>
      </c>
      <c r="O2651" s="182" t="s">
        <v>1510</v>
      </c>
      <c r="P2651" s="108"/>
      <c r="Q2651" s="108"/>
      <c r="R2651" s="108"/>
      <c r="S2651" s="107" t="s">
        <v>2710</v>
      </c>
    </row>
    <row r="2652" spans="1:19">
      <c r="A2652" s="103">
        <v>2651</v>
      </c>
      <c r="B2652" s="107" t="s">
        <v>357</v>
      </c>
      <c r="C2652" s="184" t="s">
        <v>358</v>
      </c>
      <c r="D2652" s="89" t="s">
        <v>19</v>
      </c>
      <c r="E2652" s="107" t="s">
        <v>2715</v>
      </c>
      <c r="F2652" s="107" t="s">
        <v>2519</v>
      </c>
      <c r="G2652" s="107">
        <v>2006</v>
      </c>
      <c r="H2652" s="182"/>
      <c r="I2652" s="182"/>
      <c r="J2652" s="107" t="s">
        <v>42</v>
      </c>
      <c r="K2652" s="182" t="s">
        <v>1510</v>
      </c>
      <c r="L2652" s="187" t="s">
        <v>9325</v>
      </c>
      <c r="M2652" s="187" t="s">
        <v>9325</v>
      </c>
      <c r="N2652" s="107" t="s">
        <v>35</v>
      </c>
      <c r="O2652" s="182" t="s">
        <v>1510</v>
      </c>
      <c r="P2652" s="108"/>
      <c r="Q2652" s="108"/>
      <c r="R2652" s="108"/>
      <c r="S2652" s="107" t="s">
        <v>2710</v>
      </c>
    </row>
    <row r="2653" spans="1:19">
      <c r="A2653" s="103">
        <v>2652</v>
      </c>
      <c r="B2653" s="107" t="s">
        <v>357</v>
      </c>
      <c r="C2653" s="184" t="s">
        <v>358</v>
      </c>
      <c r="D2653" s="89" t="s">
        <v>19</v>
      </c>
      <c r="E2653" s="107" t="s">
        <v>2715</v>
      </c>
      <c r="F2653" s="107" t="s">
        <v>2519</v>
      </c>
      <c r="G2653" s="107">
        <v>2006</v>
      </c>
      <c r="H2653" s="182"/>
      <c r="I2653" s="182"/>
      <c r="J2653" s="107" t="s">
        <v>42</v>
      </c>
      <c r="K2653" s="182" t="s">
        <v>1510</v>
      </c>
      <c r="L2653" s="187" t="s">
        <v>9326</v>
      </c>
      <c r="M2653" s="187" t="s">
        <v>9326</v>
      </c>
      <c r="N2653" s="107" t="s">
        <v>35</v>
      </c>
      <c r="O2653" s="182" t="s">
        <v>1510</v>
      </c>
      <c r="P2653" s="108"/>
      <c r="Q2653" s="108"/>
      <c r="R2653" s="108"/>
      <c r="S2653" s="107" t="s">
        <v>2710</v>
      </c>
    </row>
    <row r="2654" spans="1:19">
      <c r="A2654" s="103">
        <v>2653</v>
      </c>
      <c r="B2654" s="107" t="s">
        <v>357</v>
      </c>
      <c r="C2654" s="184" t="s">
        <v>358</v>
      </c>
      <c r="D2654" s="89" t="s">
        <v>19</v>
      </c>
      <c r="E2654" s="107" t="s">
        <v>2715</v>
      </c>
      <c r="F2654" s="107" t="s">
        <v>2519</v>
      </c>
      <c r="G2654" s="107">
        <v>2006</v>
      </c>
      <c r="H2654" s="182"/>
      <c r="I2654" s="182"/>
      <c r="J2654" s="107" t="s">
        <v>42</v>
      </c>
      <c r="K2654" s="182" t="s">
        <v>1510</v>
      </c>
      <c r="L2654" s="187" t="s">
        <v>9327</v>
      </c>
      <c r="M2654" s="187" t="s">
        <v>9327</v>
      </c>
      <c r="N2654" s="107" t="s">
        <v>35</v>
      </c>
      <c r="O2654" s="182" t="s">
        <v>1510</v>
      </c>
      <c r="P2654" s="108"/>
      <c r="Q2654" s="108"/>
      <c r="R2654" s="108"/>
      <c r="S2654" s="107" t="s">
        <v>2710</v>
      </c>
    </row>
    <row r="2655" spans="1:19">
      <c r="A2655" s="103">
        <v>2654</v>
      </c>
      <c r="B2655" s="107" t="s">
        <v>357</v>
      </c>
      <c r="C2655" s="184" t="s">
        <v>358</v>
      </c>
      <c r="D2655" s="89" t="s">
        <v>19</v>
      </c>
      <c r="E2655" s="107" t="s">
        <v>2715</v>
      </c>
      <c r="F2655" s="107" t="s">
        <v>2519</v>
      </c>
      <c r="G2655" s="107">
        <v>2007</v>
      </c>
      <c r="H2655" s="182"/>
      <c r="I2655" s="182"/>
      <c r="J2655" s="107" t="s">
        <v>42</v>
      </c>
      <c r="K2655" s="182" t="s">
        <v>1510</v>
      </c>
      <c r="L2655" s="187" t="s">
        <v>9328</v>
      </c>
      <c r="M2655" s="187" t="s">
        <v>9328</v>
      </c>
      <c r="N2655" s="107" t="s">
        <v>35</v>
      </c>
      <c r="O2655" s="182" t="s">
        <v>1510</v>
      </c>
      <c r="P2655" s="108"/>
      <c r="Q2655" s="108"/>
      <c r="R2655" s="108"/>
      <c r="S2655" s="107" t="s">
        <v>2710</v>
      </c>
    </row>
    <row r="2656" spans="1:19">
      <c r="A2656" s="103">
        <v>2655</v>
      </c>
      <c r="B2656" s="107" t="s">
        <v>357</v>
      </c>
      <c r="C2656" s="184" t="s">
        <v>358</v>
      </c>
      <c r="D2656" s="89" t="s">
        <v>19</v>
      </c>
      <c r="E2656" s="107" t="s">
        <v>2715</v>
      </c>
      <c r="F2656" s="107" t="s">
        <v>2519</v>
      </c>
      <c r="G2656" s="107">
        <v>2007</v>
      </c>
      <c r="H2656" s="182"/>
      <c r="I2656" s="182"/>
      <c r="J2656" s="107" t="s">
        <v>42</v>
      </c>
      <c r="K2656" s="182" t="s">
        <v>1510</v>
      </c>
      <c r="L2656" s="187" t="s">
        <v>9329</v>
      </c>
      <c r="M2656" s="187" t="s">
        <v>9329</v>
      </c>
      <c r="N2656" s="107" t="s">
        <v>35</v>
      </c>
      <c r="O2656" s="182" t="s">
        <v>1510</v>
      </c>
      <c r="P2656" s="108"/>
      <c r="Q2656" s="108"/>
      <c r="R2656" s="108"/>
      <c r="S2656" s="107" t="s">
        <v>2710</v>
      </c>
    </row>
    <row r="2657" spans="1:19">
      <c r="A2657" s="103">
        <v>2656</v>
      </c>
      <c r="B2657" s="107" t="s">
        <v>357</v>
      </c>
      <c r="C2657" s="184" t="s">
        <v>358</v>
      </c>
      <c r="D2657" s="89" t="s">
        <v>19</v>
      </c>
      <c r="E2657" s="107" t="s">
        <v>2715</v>
      </c>
      <c r="F2657" s="107" t="s">
        <v>2519</v>
      </c>
      <c r="G2657" s="107">
        <v>2007</v>
      </c>
      <c r="H2657" s="182"/>
      <c r="I2657" s="182"/>
      <c r="J2657" s="107" t="s">
        <v>42</v>
      </c>
      <c r="K2657" s="182" t="s">
        <v>1510</v>
      </c>
      <c r="L2657" s="187" t="s">
        <v>9330</v>
      </c>
      <c r="M2657" s="187" t="s">
        <v>9330</v>
      </c>
      <c r="N2657" s="107" t="s">
        <v>35</v>
      </c>
      <c r="O2657" s="182" t="s">
        <v>1510</v>
      </c>
      <c r="P2657" s="108"/>
      <c r="Q2657" s="108"/>
      <c r="R2657" s="108"/>
      <c r="S2657" s="107" t="s">
        <v>2710</v>
      </c>
    </row>
    <row r="2658" spans="1:19">
      <c r="A2658" s="103">
        <v>2657</v>
      </c>
      <c r="B2658" s="107" t="s">
        <v>357</v>
      </c>
      <c r="C2658" s="184" t="s">
        <v>358</v>
      </c>
      <c r="D2658" s="89" t="s">
        <v>19</v>
      </c>
      <c r="E2658" s="107" t="s">
        <v>2715</v>
      </c>
      <c r="F2658" s="107" t="s">
        <v>2519</v>
      </c>
      <c r="G2658" s="107">
        <v>2005</v>
      </c>
      <c r="H2658" s="182"/>
      <c r="I2658" s="182"/>
      <c r="J2658" s="107" t="s">
        <v>42</v>
      </c>
      <c r="K2658" s="182" t="s">
        <v>1510</v>
      </c>
      <c r="L2658" s="187" t="s">
        <v>9331</v>
      </c>
      <c r="M2658" s="187" t="s">
        <v>9331</v>
      </c>
      <c r="N2658" s="107" t="s">
        <v>35</v>
      </c>
      <c r="O2658" s="182" t="s">
        <v>1510</v>
      </c>
      <c r="P2658" s="108"/>
      <c r="Q2658" s="108"/>
      <c r="R2658" s="108"/>
      <c r="S2658" s="107" t="s">
        <v>2710</v>
      </c>
    </row>
    <row r="2659" spans="1:19">
      <c r="A2659" s="103">
        <v>2658</v>
      </c>
      <c r="B2659" s="107" t="s">
        <v>357</v>
      </c>
      <c r="C2659" s="184" t="s">
        <v>358</v>
      </c>
      <c r="D2659" s="89" t="s">
        <v>19</v>
      </c>
      <c r="E2659" s="107" t="s">
        <v>2715</v>
      </c>
      <c r="F2659" s="107" t="s">
        <v>2519</v>
      </c>
      <c r="G2659" s="107">
        <v>2005</v>
      </c>
      <c r="H2659" s="182"/>
      <c r="I2659" s="182"/>
      <c r="J2659" s="107" t="s">
        <v>42</v>
      </c>
      <c r="K2659" s="182" t="s">
        <v>1510</v>
      </c>
      <c r="L2659" s="187" t="s">
        <v>9332</v>
      </c>
      <c r="M2659" s="187" t="s">
        <v>9332</v>
      </c>
      <c r="N2659" s="107" t="s">
        <v>35</v>
      </c>
      <c r="O2659" s="182" t="s">
        <v>1510</v>
      </c>
      <c r="P2659" s="108"/>
      <c r="Q2659" s="108"/>
      <c r="R2659" s="108"/>
      <c r="S2659" s="107" t="s">
        <v>2710</v>
      </c>
    </row>
    <row r="2660" spans="1:19">
      <c r="A2660" s="103">
        <v>2659</v>
      </c>
      <c r="B2660" s="107" t="s">
        <v>357</v>
      </c>
      <c r="C2660" s="184" t="s">
        <v>358</v>
      </c>
      <c r="D2660" s="89" t="s">
        <v>19</v>
      </c>
      <c r="E2660" s="107" t="s">
        <v>2715</v>
      </c>
      <c r="F2660" s="107" t="s">
        <v>2519</v>
      </c>
      <c r="G2660" s="107">
        <v>2005</v>
      </c>
      <c r="H2660" s="182"/>
      <c r="I2660" s="182"/>
      <c r="J2660" s="107" t="s">
        <v>42</v>
      </c>
      <c r="K2660" s="182" t="s">
        <v>1510</v>
      </c>
      <c r="L2660" s="187" t="s">
        <v>9333</v>
      </c>
      <c r="M2660" s="187" t="s">
        <v>9333</v>
      </c>
      <c r="N2660" s="107" t="s">
        <v>35</v>
      </c>
      <c r="O2660" s="182" t="s">
        <v>1510</v>
      </c>
      <c r="P2660" s="108"/>
      <c r="Q2660" s="108"/>
      <c r="R2660" s="108"/>
      <c r="S2660" s="107" t="s">
        <v>2710</v>
      </c>
    </row>
    <row r="2661" spans="1:19">
      <c r="A2661" s="103">
        <v>2660</v>
      </c>
      <c r="B2661" s="107" t="s">
        <v>357</v>
      </c>
      <c r="C2661" s="184" t="s">
        <v>358</v>
      </c>
      <c r="D2661" s="89" t="s">
        <v>19</v>
      </c>
      <c r="E2661" s="107" t="s">
        <v>2715</v>
      </c>
      <c r="F2661" s="107" t="s">
        <v>2519</v>
      </c>
      <c r="G2661" s="107">
        <v>2005</v>
      </c>
      <c r="H2661" s="182"/>
      <c r="I2661" s="182"/>
      <c r="J2661" s="107" t="s">
        <v>42</v>
      </c>
      <c r="K2661" s="182" t="s">
        <v>1510</v>
      </c>
      <c r="L2661" s="187" t="s">
        <v>9334</v>
      </c>
      <c r="M2661" s="187" t="s">
        <v>9334</v>
      </c>
      <c r="N2661" s="107" t="s">
        <v>35</v>
      </c>
      <c r="O2661" s="182" t="s">
        <v>1510</v>
      </c>
      <c r="P2661" s="108"/>
      <c r="Q2661" s="108"/>
      <c r="R2661" s="108"/>
      <c r="S2661" s="107" t="s">
        <v>2710</v>
      </c>
    </row>
    <row r="2662" spans="1:19">
      <c r="A2662" s="103">
        <v>2661</v>
      </c>
      <c r="B2662" s="107" t="s">
        <v>357</v>
      </c>
      <c r="C2662" s="184" t="s">
        <v>358</v>
      </c>
      <c r="D2662" s="89" t="s">
        <v>19</v>
      </c>
      <c r="E2662" s="107" t="s">
        <v>2715</v>
      </c>
      <c r="F2662" s="107" t="s">
        <v>2519</v>
      </c>
      <c r="G2662" s="107">
        <v>2005</v>
      </c>
      <c r="H2662" s="182"/>
      <c r="I2662" s="182"/>
      <c r="J2662" s="107" t="s">
        <v>42</v>
      </c>
      <c r="K2662" s="182" t="s">
        <v>1510</v>
      </c>
      <c r="L2662" s="187" t="s">
        <v>9335</v>
      </c>
      <c r="M2662" s="187" t="s">
        <v>9335</v>
      </c>
      <c r="N2662" s="107" t="s">
        <v>35</v>
      </c>
      <c r="O2662" s="182" t="s">
        <v>1510</v>
      </c>
      <c r="P2662" s="108"/>
      <c r="Q2662" s="108"/>
      <c r="R2662" s="108"/>
      <c r="S2662" s="107" t="s">
        <v>2710</v>
      </c>
    </row>
    <row r="2663" spans="1:19">
      <c r="A2663" s="103">
        <v>2662</v>
      </c>
      <c r="B2663" s="107" t="s">
        <v>357</v>
      </c>
      <c r="C2663" s="184" t="s">
        <v>358</v>
      </c>
      <c r="D2663" s="89" t="s">
        <v>19</v>
      </c>
      <c r="E2663" s="107" t="s">
        <v>6958</v>
      </c>
      <c r="F2663" s="107" t="s">
        <v>2519</v>
      </c>
      <c r="G2663" s="107">
        <v>2005</v>
      </c>
      <c r="H2663" s="182"/>
      <c r="I2663" s="182"/>
      <c r="J2663" s="107" t="s">
        <v>42</v>
      </c>
      <c r="K2663" s="182" t="s">
        <v>1510</v>
      </c>
      <c r="L2663" s="187" t="s">
        <v>9336</v>
      </c>
      <c r="M2663" s="187" t="s">
        <v>9336</v>
      </c>
      <c r="N2663" s="107" t="s">
        <v>35</v>
      </c>
      <c r="O2663" s="182" t="s">
        <v>1510</v>
      </c>
      <c r="P2663" s="108"/>
      <c r="Q2663" s="108"/>
      <c r="R2663" s="108"/>
      <c r="S2663" s="107" t="s">
        <v>2710</v>
      </c>
    </row>
    <row r="2664" spans="1:19">
      <c r="A2664" s="103">
        <v>2663</v>
      </c>
      <c r="B2664" s="107" t="s">
        <v>357</v>
      </c>
      <c r="C2664" s="184" t="s">
        <v>358</v>
      </c>
      <c r="D2664" s="89" t="s">
        <v>19</v>
      </c>
      <c r="E2664" s="107" t="s">
        <v>9337</v>
      </c>
      <c r="F2664" s="107" t="s">
        <v>2519</v>
      </c>
      <c r="G2664" s="107">
        <v>2005</v>
      </c>
      <c r="H2664" s="182"/>
      <c r="I2664" s="182"/>
      <c r="J2664" s="107" t="s">
        <v>42</v>
      </c>
      <c r="K2664" s="182" t="s">
        <v>1510</v>
      </c>
      <c r="L2664" s="187" t="s">
        <v>9338</v>
      </c>
      <c r="M2664" s="187" t="s">
        <v>9338</v>
      </c>
      <c r="N2664" s="107" t="s">
        <v>35</v>
      </c>
      <c r="O2664" s="182" t="s">
        <v>1510</v>
      </c>
      <c r="P2664" s="108"/>
      <c r="Q2664" s="108"/>
      <c r="R2664" s="108"/>
      <c r="S2664" s="107" t="s">
        <v>2710</v>
      </c>
    </row>
    <row r="2665" spans="1:19">
      <c r="A2665" s="103">
        <v>2664</v>
      </c>
      <c r="B2665" s="107" t="s">
        <v>357</v>
      </c>
      <c r="C2665" s="184" t="s">
        <v>358</v>
      </c>
      <c r="D2665" s="89" t="s">
        <v>19</v>
      </c>
      <c r="E2665" s="107" t="s">
        <v>9337</v>
      </c>
      <c r="F2665" s="107" t="s">
        <v>2519</v>
      </c>
      <c r="G2665" s="107">
        <v>2005</v>
      </c>
      <c r="H2665" s="182"/>
      <c r="I2665" s="182"/>
      <c r="J2665" s="107" t="s">
        <v>42</v>
      </c>
      <c r="K2665" s="182" t="s">
        <v>1510</v>
      </c>
      <c r="L2665" s="187" t="s">
        <v>9339</v>
      </c>
      <c r="M2665" s="187" t="s">
        <v>9339</v>
      </c>
      <c r="N2665" s="107" t="s">
        <v>35</v>
      </c>
      <c r="O2665" s="182" t="s">
        <v>1510</v>
      </c>
      <c r="P2665" s="108"/>
      <c r="Q2665" s="108"/>
      <c r="R2665" s="108"/>
      <c r="S2665" s="107" t="s">
        <v>2710</v>
      </c>
    </row>
    <row r="2666" spans="1:19">
      <c r="A2666" s="103">
        <v>2665</v>
      </c>
      <c r="B2666" s="107" t="s">
        <v>357</v>
      </c>
      <c r="C2666" s="184" t="s">
        <v>358</v>
      </c>
      <c r="D2666" s="89" t="s">
        <v>19</v>
      </c>
      <c r="E2666" s="107" t="s">
        <v>9337</v>
      </c>
      <c r="F2666" s="107" t="s">
        <v>2519</v>
      </c>
      <c r="G2666" s="107">
        <v>2005</v>
      </c>
      <c r="H2666" s="182"/>
      <c r="I2666" s="182"/>
      <c r="J2666" s="107" t="s">
        <v>42</v>
      </c>
      <c r="K2666" s="182" t="s">
        <v>1510</v>
      </c>
      <c r="L2666" s="187" t="s">
        <v>9340</v>
      </c>
      <c r="M2666" s="187" t="s">
        <v>9340</v>
      </c>
      <c r="N2666" s="107" t="s">
        <v>35</v>
      </c>
      <c r="O2666" s="182" t="s">
        <v>1510</v>
      </c>
      <c r="P2666" s="108"/>
      <c r="Q2666" s="108"/>
      <c r="R2666" s="108"/>
      <c r="S2666" s="107" t="s">
        <v>2710</v>
      </c>
    </row>
    <row r="2667" spans="1:19">
      <c r="A2667" s="103">
        <v>2666</v>
      </c>
      <c r="B2667" s="107" t="s">
        <v>357</v>
      </c>
      <c r="C2667" s="184" t="s">
        <v>358</v>
      </c>
      <c r="D2667" s="89" t="s">
        <v>19</v>
      </c>
      <c r="E2667" s="107" t="s">
        <v>9337</v>
      </c>
      <c r="F2667" s="107" t="s">
        <v>2519</v>
      </c>
      <c r="G2667" s="107">
        <v>2005</v>
      </c>
      <c r="H2667" s="182"/>
      <c r="I2667" s="182"/>
      <c r="J2667" s="107" t="s">
        <v>42</v>
      </c>
      <c r="K2667" s="182" t="s">
        <v>1510</v>
      </c>
      <c r="L2667" s="187" t="s">
        <v>9341</v>
      </c>
      <c r="M2667" s="187" t="s">
        <v>9341</v>
      </c>
      <c r="N2667" s="107" t="s">
        <v>35</v>
      </c>
      <c r="O2667" s="182" t="s">
        <v>1510</v>
      </c>
      <c r="P2667" s="108"/>
      <c r="Q2667" s="108"/>
      <c r="R2667" s="108"/>
      <c r="S2667" s="107" t="s">
        <v>2710</v>
      </c>
    </row>
    <row r="2668" spans="1:19">
      <c r="A2668" s="103">
        <v>2667</v>
      </c>
      <c r="B2668" s="107" t="s">
        <v>357</v>
      </c>
      <c r="C2668" s="184" t="s">
        <v>358</v>
      </c>
      <c r="D2668" s="89" t="s">
        <v>19</v>
      </c>
      <c r="E2668" s="107" t="s">
        <v>9342</v>
      </c>
      <c r="F2668" s="107" t="s">
        <v>2519</v>
      </c>
      <c r="G2668" s="107">
        <v>2005</v>
      </c>
      <c r="H2668" s="182"/>
      <c r="I2668" s="182"/>
      <c r="J2668" s="107" t="s">
        <v>42</v>
      </c>
      <c r="K2668" s="182" t="s">
        <v>1510</v>
      </c>
      <c r="L2668" s="187" t="s">
        <v>9343</v>
      </c>
      <c r="M2668" s="187" t="s">
        <v>9343</v>
      </c>
      <c r="N2668" s="107" t="s">
        <v>35</v>
      </c>
      <c r="O2668" s="182" t="s">
        <v>1510</v>
      </c>
      <c r="P2668" s="108"/>
      <c r="Q2668" s="108"/>
      <c r="R2668" s="108"/>
      <c r="S2668" s="107" t="s">
        <v>2710</v>
      </c>
    </row>
    <row r="2669" spans="1:19">
      <c r="A2669" s="103">
        <v>2668</v>
      </c>
      <c r="B2669" s="107" t="s">
        <v>357</v>
      </c>
      <c r="C2669" s="184" t="s">
        <v>358</v>
      </c>
      <c r="D2669" s="89" t="s">
        <v>19</v>
      </c>
      <c r="E2669" s="107" t="s">
        <v>2719</v>
      </c>
      <c r="F2669" s="107" t="s">
        <v>2519</v>
      </c>
      <c r="G2669" s="107">
        <v>2007</v>
      </c>
      <c r="H2669" s="182"/>
      <c r="I2669" s="182"/>
      <c r="J2669" s="107" t="s">
        <v>7934</v>
      </c>
      <c r="K2669" s="182" t="s">
        <v>1510</v>
      </c>
      <c r="L2669" s="187" t="s">
        <v>9344</v>
      </c>
      <c r="M2669" s="187" t="s">
        <v>9344</v>
      </c>
      <c r="N2669" s="107" t="s">
        <v>35</v>
      </c>
      <c r="O2669" s="182" t="s">
        <v>1510</v>
      </c>
      <c r="P2669" s="108"/>
      <c r="Q2669" s="108"/>
      <c r="R2669" s="108"/>
      <c r="S2669" s="107" t="s">
        <v>2710</v>
      </c>
    </row>
    <row r="2670" spans="1:19">
      <c r="A2670" s="103">
        <v>2669</v>
      </c>
      <c r="B2670" s="107" t="s">
        <v>357</v>
      </c>
      <c r="C2670" s="184" t="s">
        <v>358</v>
      </c>
      <c r="D2670" s="89" t="s">
        <v>19</v>
      </c>
      <c r="E2670" s="107" t="s">
        <v>2720</v>
      </c>
      <c r="F2670" s="107" t="s">
        <v>2519</v>
      </c>
      <c r="G2670" s="107">
        <v>2007</v>
      </c>
      <c r="H2670" s="182"/>
      <c r="I2670" s="182"/>
      <c r="J2670" s="107" t="s">
        <v>42</v>
      </c>
      <c r="K2670" s="182" t="s">
        <v>1510</v>
      </c>
      <c r="L2670" s="187" t="s">
        <v>9345</v>
      </c>
      <c r="M2670" s="187" t="s">
        <v>9345</v>
      </c>
      <c r="N2670" s="107" t="s">
        <v>35</v>
      </c>
      <c r="O2670" s="182" t="s">
        <v>1510</v>
      </c>
      <c r="P2670" s="108"/>
      <c r="Q2670" s="108"/>
      <c r="R2670" s="108"/>
      <c r="S2670" s="107" t="s">
        <v>2710</v>
      </c>
    </row>
    <row r="2671" spans="1:19">
      <c r="A2671" s="103">
        <v>2670</v>
      </c>
      <c r="B2671" s="107" t="s">
        <v>357</v>
      </c>
      <c r="C2671" s="184" t="s">
        <v>358</v>
      </c>
      <c r="D2671" s="89" t="s">
        <v>19</v>
      </c>
      <c r="E2671" s="107" t="s">
        <v>2720</v>
      </c>
      <c r="F2671" s="107" t="s">
        <v>2519</v>
      </c>
      <c r="G2671" s="107">
        <v>2007</v>
      </c>
      <c r="H2671" s="182"/>
      <c r="I2671" s="182"/>
      <c r="J2671" s="107" t="s">
        <v>42</v>
      </c>
      <c r="K2671" s="182" t="s">
        <v>1510</v>
      </c>
      <c r="L2671" s="187" t="s">
        <v>9346</v>
      </c>
      <c r="M2671" s="187" t="s">
        <v>9346</v>
      </c>
      <c r="N2671" s="107" t="s">
        <v>35</v>
      </c>
      <c r="O2671" s="182" t="s">
        <v>1510</v>
      </c>
      <c r="P2671" s="108"/>
      <c r="Q2671" s="108"/>
      <c r="R2671" s="108"/>
      <c r="S2671" s="107" t="s">
        <v>2710</v>
      </c>
    </row>
    <row r="2672" spans="1:19">
      <c r="A2672" s="103">
        <v>2671</v>
      </c>
      <c r="B2672" s="107" t="s">
        <v>357</v>
      </c>
      <c r="C2672" s="184" t="s">
        <v>358</v>
      </c>
      <c r="D2672" s="89" t="s">
        <v>19</v>
      </c>
      <c r="E2672" s="107" t="s">
        <v>2720</v>
      </c>
      <c r="F2672" s="107" t="s">
        <v>2519</v>
      </c>
      <c r="G2672" s="107">
        <v>2007</v>
      </c>
      <c r="H2672" s="182"/>
      <c r="I2672" s="182"/>
      <c r="J2672" s="107" t="s">
        <v>42</v>
      </c>
      <c r="K2672" s="182" t="s">
        <v>1510</v>
      </c>
      <c r="L2672" s="187" t="s">
        <v>9347</v>
      </c>
      <c r="M2672" s="187" t="s">
        <v>9347</v>
      </c>
      <c r="N2672" s="107" t="s">
        <v>35</v>
      </c>
      <c r="O2672" s="182" t="s">
        <v>1510</v>
      </c>
      <c r="P2672" s="108"/>
      <c r="Q2672" s="108"/>
      <c r="R2672" s="108"/>
      <c r="S2672" s="107" t="s">
        <v>2710</v>
      </c>
    </row>
    <row r="2673" spans="1:19">
      <c r="A2673" s="103">
        <v>2672</v>
      </c>
      <c r="B2673" s="107" t="s">
        <v>357</v>
      </c>
      <c r="C2673" s="184" t="s">
        <v>358</v>
      </c>
      <c r="D2673" s="89" t="s">
        <v>19</v>
      </c>
      <c r="E2673" s="107" t="s">
        <v>2518</v>
      </c>
      <c r="F2673" s="107" t="s">
        <v>2519</v>
      </c>
      <c r="G2673" s="107">
        <v>2007</v>
      </c>
      <c r="H2673" s="182"/>
      <c r="I2673" s="182"/>
      <c r="J2673" s="107" t="s">
        <v>42</v>
      </c>
      <c r="K2673" s="182" t="s">
        <v>1510</v>
      </c>
      <c r="L2673" s="187" t="s">
        <v>9348</v>
      </c>
      <c r="M2673" s="187" t="s">
        <v>9348</v>
      </c>
      <c r="N2673" s="107" t="s">
        <v>35</v>
      </c>
      <c r="O2673" s="182" t="s">
        <v>1510</v>
      </c>
      <c r="P2673" s="108"/>
      <c r="Q2673" s="108"/>
      <c r="R2673" s="108"/>
      <c r="S2673" s="107" t="s">
        <v>2710</v>
      </c>
    </row>
    <row r="2674" spans="1:19">
      <c r="A2674" s="103">
        <v>2673</v>
      </c>
      <c r="B2674" s="107" t="s">
        <v>357</v>
      </c>
      <c r="C2674" s="184" t="s">
        <v>358</v>
      </c>
      <c r="D2674" s="89" t="s">
        <v>19</v>
      </c>
      <c r="E2674" s="107" t="s">
        <v>2518</v>
      </c>
      <c r="F2674" s="107" t="s">
        <v>2519</v>
      </c>
      <c r="G2674" s="107">
        <v>2006</v>
      </c>
      <c r="H2674" s="182"/>
      <c r="I2674" s="182"/>
      <c r="J2674" s="107" t="s">
        <v>42</v>
      </c>
      <c r="K2674" s="182" t="s">
        <v>1510</v>
      </c>
      <c r="L2674" s="187" t="s">
        <v>9349</v>
      </c>
      <c r="M2674" s="187" t="s">
        <v>9349</v>
      </c>
      <c r="N2674" s="107" t="s">
        <v>35</v>
      </c>
      <c r="O2674" s="182" t="s">
        <v>1510</v>
      </c>
      <c r="P2674" s="108"/>
      <c r="Q2674" s="108"/>
      <c r="R2674" s="108"/>
      <c r="S2674" s="107" t="s">
        <v>2710</v>
      </c>
    </row>
    <row r="2675" spans="1:19">
      <c r="A2675" s="103">
        <v>2674</v>
      </c>
      <c r="B2675" s="107" t="s">
        <v>357</v>
      </c>
      <c r="C2675" s="184" t="s">
        <v>358</v>
      </c>
      <c r="D2675" s="89" t="s">
        <v>19</v>
      </c>
      <c r="E2675" s="107" t="s">
        <v>2518</v>
      </c>
      <c r="F2675" s="107" t="s">
        <v>2519</v>
      </c>
      <c r="G2675" s="107">
        <v>2006</v>
      </c>
      <c r="H2675" s="182"/>
      <c r="I2675" s="182"/>
      <c r="J2675" s="107" t="s">
        <v>42</v>
      </c>
      <c r="K2675" s="182" t="s">
        <v>1510</v>
      </c>
      <c r="L2675" s="187" t="s">
        <v>9350</v>
      </c>
      <c r="M2675" s="187" t="s">
        <v>9350</v>
      </c>
      <c r="N2675" s="107" t="s">
        <v>35</v>
      </c>
      <c r="O2675" s="182" t="s">
        <v>1510</v>
      </c>
      <c r="P2675" s="108"/>
      <c r="Q2675" s="108"/>
      <c r="R2675" s="108"/>
      <c r="S2675" s="107" t="s">
        <v>2710</v>
      </c>
    </row>
    <row r="2676" spans="1:19">
      <c r="A2676" s="103">
        <v>2675</v>
      </c>
      <c r="B2676" s="107" t="s">
        <v>357</v>
      </c>
      <c r="C2676" s="184" t="s">
        <v>358</v>
      </c>
      <c r="D2676" s="89" t="s">
        <v>19</v>
      </c>
      <c r="E2676" s="107" t="s">
        <v>2518</v>
      </c>
      <c r="F2676" s="107" t="s">
        <v>2519</v>
      </c>
      <c r="G2676" s="107">
        <v>2005</v>
      </c>
      <c r="H2676" s="182"/>
      <c r="I2676" s="182"/>
      <c r="J2676" s="107" t="s">
        <v>42</v>
      </c>
      <c r="K2676" s="182" t="s">
        <v>1510</v>
      </c>
      <c r="L2676" s="187" t="s">
        <v>9351</v>
      </c>
      <c r="M2676" s="187" t="s">
        <v>9351</v>
      </c>
      <c r="N2676" s="107" t="s">
        <v>35</v>
      </c>
      <c r="O2676" s="182" t="s">
        <v>1510</v>
      </c>
      <c r="P2676" s="108"/>
      <c r="Q2676" s="108"/>
      <c r="R2676" s="108"/>
      <c r="S2676" s="107" t="s">
        <v>2710</v>
      </c>
    </row>
    <row r="2677" spans="1:19">
      <c r="A2677" s="103">
        <v>2676</v>
      </c>
      <c r="B2677" s="107" t="s">
        <v>357</v>
      </c>
      <c r="C2677" s="184" t="s">
        <v>358</v>
      </c>
      <c r="D2677" s="89" t="s">
        <v>19</v>
      </c>
      <c r="E2677" s="107" t="s">
        <v>7001</v>
      </c>
      <c r="F2677" s="107" t="s">
        <v>2519</v>
      </c>
      <c r="G2677" s="107">
        <v>2005</v>
      </c>
      <c r="H2677" s="182"/>
      <c r="I2677" s="182"/>
      <c r="J2677" s="107" t="s">
        <v>42</v>
      </c>
      <c r="K2677" s="182" t="s">
        <v>1510</v>
      </c>
      <c r="L2677" s="187" t="s">
        <v>9352</v>
      </c>
      <c r="M2677" s="187" t="s">
        <v>9352</v>
      </c>
      <c r="N2677" s="107" t="s">
        <v>35</v>
      </c>
      <c r="O2677" s="182" t="s">
        <v>1510</v>
      </c>
      <c r="P2677" s="108"/>
      <c r="Q2677" s="108"/>
      <c r="R2677" s="108"/>
      <c r="S2677" s="107" t="s">
        <v>2710</v>
      </c>
    </row>
    <row r="2678" spans="1:19">
      <c r="A2678" s="103">
        <v>2677</v>
      </c>
      <c r="B2678" s="107" t="s">
        <v>357</v>
      </c>
      <c r="C2678" s="184" t="s">
        <v>358</v>
      </c>
      <c r="D2678" s="89" t="s">
        <v>19</v>
      </c>
      <c r="E2678" s="107" t="s">
        <v>2520</v>
      </c>
      <c r="F2678" s="107" t="s">
        <v>2519</v>
      </c>
      <c r="G2678" s="107">
        <v>2005</v>
      </c>
      <c r="H2678" s="182"/>
      <c r="I2678" s="182"/>
      <c r="J2678" s="107" t="s">
        <v>42</v>
      </c>
      <c r="K2678" s="182" t="s">
        <v>1510</v>
      </c>
      <c r="L2678" s="187" t="s">
        <v>9353</v>
      </c>
      <c r="M2678" s="187" t="s">
        <v>9353</v>
      </c>
      <c r="N2678" s="107" t="s">
        <v>35</v>
      </c>
      <c r="O2678" s="182" t="s">
        <v>1510</v>
      </c>
      <c r="P2678" s="108"/>
      <c r="Q2678" s="108"/>
      <c r="R2678" s="108"/>
      <c r="S2678" s="107" t="s">
        <v>2710</v>
      </c>
    </row>
    <row r="2679" spans="1:19">
      <c r="A2679" s="103">
        <v>2678</v>
      </c>
      <c r="B2679" s="107" t="s">
        <v>357</v>
      </c>
      <c r="C2679" s="184" t="s">
        <v>358</v>
      </c>
      <c r="D2679" s="89" t="s">
        <v>19</v>
      </c>
      <c r="E2679" s="107" t="s">
        <v>2522</v>
      </c>
      <c r="F2679" s="107" t="s">
        <v>2519</v>
      </c>
      <c r="G2679" s="107">
        <v>2006</v>
      </c>
      <c r="H2679" s="182"/>
      <c r="I2679" s="182"/>
      <c r="J2679" s="107" t="s">
        <v>42</v>
      </c>
      <c r="K2679" s="182" t="s">
        <v>1510</v>
      </c>
      <c r="L2679" s="187" t="s">
        <v>9354</v>
      </c>
      <c r="M2679" s="187" t="s">
        <v>9354</v>
      </c>
      <c r="N2679" s="107" t="s">
        <v>35</v>
      </c>
      <c r="O2679" s="182" t="s">
        <v>1510</v>
      </c>
      <c r="P2679" s="108"/>
      <c r="Q2679" s="108"/>
      <c r="R2679" s="108"/>
      <c r="S2679" s="107" t="s">
        <v>2710</v>
      </c>
    </row>
    <row r="2680" spans="1:19">
      <c r="A2680" s="103">
        <v>2679</v>
      </c>
      <c r="B2680" s="107" t="s">
        <v>357</v>
      </c>
      <c r="C2680" s="184" t="s">
        <v>358</v>
      </c>
      <c r="D2680" s="89" t="s">
        <v>19</v>
      </c>
      <c r="E2680" s="107" t="s">
        <v>2522</v>
      </c>
      <c r="F2680" s="107" t="s">
        <v>2519</v>
      </c>
      <c r="G2680" s="107">
        <v>2007</v>
      </c>
      <c r="H2680" s="182"/>
      <c r="I2680" s="182"/>
      <c r="J2680" s="107" t="s">
        <v>42</v>
      </c>
      <c r="K2680" s="182" t="s">
        <v>1510</v>
      </c>
      <c r="L2680" s="187" t="s">
        <v>9355</v>
      </c>
      <c r="M2680" s="187" t="s">
        <v>9355</v>
      </c>
      <c r="N2680" s="107" t="s">
        <v>35</v>
      </c>
      <c r="O2680" s="182" t="s">
        <v>1510</v>
      </c>
      <c r="P2680" s="108"/>
      <c r="Q2680" s="108"/>
      <c r="R2680" s="108"/>
      <c r="S2680" s="107" t="s">
        <v>2710</v>
      </c>
    </row>
    <row r="2681" spans="1:19">
      <c r="A2681" s="103">
        <v>2680</v>
      </c>
      <c r="B2681" s="107" t="s">
        <v>357</v>
      </c>
      <c r="C2681" s="184" t="s">
        <v>358</v>
      </c>
      <c r="D2681" s="89" t="s">
        <v>19</v>
      </c>
      <c r="E2681" s="107" t="s">
        <v>2522</v>
      </c>
      <c r="F2681" s="107" t="s">
        <v>2519</v>
      </c>
      <c r="G2681" s="107">
        <v>2007</v>
      </c>
      <c r="H2681" s="182"/>
      <c r="I2681" s="182"/>
      <c r="J2681" s="107" t="s">
        <v>42</v>
      </c>
      <c r="K2681" s="182" t="s">
        <v>1510</v>
      </c>
      <c r="L2681" s="187" t="s">
        <v>9356</v>
      </c>
      <c r="M2681" s="187" t="s">
        <v>9356</v>
      </c>
      <c r="N2681" s="107" t="s">
        <v>35</v>
      </c>
      <c r="O2681" s="182" t="s">
        <v>1510</v>
      </c>
      <c r="P2681" s="108"/>
      <c r="Q2681" s="108"/>
      <c r="R2681" s="108"/>
      <c r="S2681" s="107" t="s">
        <v>2710</v>
      </c>
    </row>
    <row r="2682" spans="1:19">
      <c r="A2682" s="103">
        <v>2681</v>
      </c>
      <c r="B2682" s="107" t="s">
        <v>357</v>
      </c>
      <c r="C2682" s="184" t="s">
        <v>358</v>
      </c>
      <c r="D2682" s="89" t="s">
        <v>19</v>
      </c>
      <c r="E2682" s="107" t="s">
        <v>2522</v>
      </c>
      <c r="F2682" s="107" t="s">
        <v>2519</v>
      </c>
      <c r="G2682" s="107">
        <v>2005</v>
      </c>
      <c r="H2682" s="182"/>
      <c r="I2682" s="182"/>
      <c r="J2682" s="107" t="s">
        <v>42</v>
      </c>
      <c r="K2682" s="182" t="s">
        <v>1510</v>
      </c>
      <c r="L2682" s="187" t="s">
        <v>9357</v>
      </c>
      <c r="M2682" s="187" t="s">
        <v>9357</v>
      </c>
      <c r="N2682" s="107" t="s">
        <v>35</v>
      </c>
      <c r="O2682" s="182" t="s">
        <v>1510</v>
      </c>
      <c r="P2682" s="108"/>
      <c r="Q2682" s="108"/>
      <c r="R2682" s="108"/>
      <c r="S2682" s="107" t="s">
        <v>2710</v>
      </c>
    </row>
    <row r="2683" spans="1:19">
      <c r="A2683" s="103">
        <v>2682</v>
      </c>
      <c r="B2683" s="107" t="s">
        <v>357</v>
      </c>
      <c r="C2683" s="184" t="s">
        <v>358</v>
      </c>
      <c r="D2683" s="89" t="s">
        <v>19</v>
      </c>
      <c r="E2683" s="107" t="s">
        <v>2522</v>
      </c>
      <c r="F2683" s="107" t="s">
        <v>2519</v>
      </c>
      <c r="G2683" s="107">
        <v>2005</v>
      </c>
      <c r="H2683" s="182"/>
      <c r="I2683" s="182"/>
      <c r="J2683" s="107" t="s">
        <v>42</v>
      </c>
      <c r="K2683" s="182" t="s">
        <v>1510</v>
      </c>
      <c r="L2683" s="187" t="s">
        <v>9358</v>
      </c>
      <c r="M2683" s="187" t="s">
        <v>9358</v>
      </c>
      <c r="N2683" s="107" t="s">
        <v>35</v>
      </c>
      <c r="O2683" s="182" t="s">
        <v>1510</v>
      </c>
      <c r="P2683" s="108"/>
      <c r="Q2683" s="108"/>
      <c r="R2683" s="108"/>
      <c r="S2683" s="107" t="s">
        <v>2710</v>
      </c>
    </row>
    <row r="2684" spans="1:19">
      <c r="A2684" s="103">
        <v>2683</v>
      </c>
      <c r="B2684" s="107" t="s">
        <v>357</v>
      </c>
      <c r="C2684" s="184" t="s">
        <v>358</v>
      </c>
      <c r="D2684" s="89" t="s">
        <v>19</v>
      </c>
      <c r="E2684" s="107" t="s">
        <v>2523</v>
      </c>
      <c r="F2684" s="107" t="s">
        <v>2519</v>
      </c>
      <c r="G2684" s="107">
        <v>2005</v>
      </c>
      <c r="H2684" s="182"/>
      <c r="I2684" s="182"/>
      <c r="J2684" s="107" t="s">
        <v>42</v>
      </c>
      <c r="K2684" s="182" t="s">
        <v>1510</v>
      </c>
      <c r="L2684" s="187" t="s">
        <v>9359</v>
      </c>
      <c r="M2684" s="187" t="s">
        <v>9359</v>
      </c>
      <c r="N2684" s="107" t="s">
        <v>35</v>
      </c>
      <c r="O2684" s="182" t="s">
        <v>1510</v>
      </c>
      <c r="P2684" s="108"/>
      <c r="Q2684" s="108"/>
      <c r="R2684" s="108"/>
      <c r="S2684" s="107" t="s">
        <v>2710</v>
      </c>
    </row>
    <row r="2685" spans="1:19">
      <c r="A2685" s="103">
        <v>2684</v>
      </c>
      <c r="B2685" s="107" t="s">
        <v>357</v>
      </c>
      <c r="C2685" s="184" t="s">
        <v>358</v>
      </c>
      <c r="D2685" s="89" t="s">
        <v>19</v>
      </c>
      <c r="E2685" s="107" t="s">
        <v>2524</v>
      </c>
      <c r="F2685" s="107" t="s">
        <v>2519</v>
      </c>
      <c r="G2685" s="107">
        <v>2006</v>
      </c>
      <c r="H2685" s="182"/>
      <c r="I2685" s="182"/>
      <c r="J2685" s="107" t="s">
        <v>42</v>
      </c>
      <c r="K2685" s="182" t="s">
        <v>1510</v>
      </c>
      <c r="L2685" s="187" t="s">
        <v>9360</v>
      </c>
      <c r="M2685" s="187" t="s">
        <v>9360</v>
      </c>
      <c r="N2685" s="107" t="s">
        <v>35</v>
      </c>
      <c r="O2685" s="182" t="s">
        <v>1510</v>
      </c>
      <c r="P2685" s="108"/>
      <c r="Q2685" s="108"/>
      <c r="R2685" s="108"/>
      <c r="S2685" s="107" t="s">
        <v>2710</v>
      </c>
    </row>
    <row r="2686" spans="1:19">
      <c r="A2686" s="103">
        <v>2685</v>
      </c>
      <c r="B2686" s="107" t="s">
        <v>357</v>
      </c>
      <c r="C2686" s="184" t="s">
        <v>358</v>
      </c>
      <c r="D2686" s="89" t="s">
        <v>19</v>
      </c>
      <c r="E2686" s="107" t="s">
        <v>2524</v>
      </c>
      <c r="F2686" s="107" t="s">
        <v>2519</v>
      </c>
      <c r="G2686" s="107">
        <v>2006</v>
      </c>
      <c r="H2686" s="182"/>
      <c r="I2686" s="182"/>
      <c r="J2686" s="107" t="s">
        <v>42</v>
      </c>
      <c r="K2686" s="182" t="s">
        <v>1510</v>
      </c>
      <c r="L2686" s="187" t="s">
        <v>9361</v>
      </c>
      <c r="M2686" s="187" t="s">
        <v>9361</v>
      </c>
      <c r="N2686" s="107" t="s">
        <v>35</v>
      </c>
      <c r="O2686" s="182" t="s">
        <v>1510</v>
      </c>
      <c r="P2686" s="108"/>
      <c r="Q2686" s="108"/>
      <c r="R2686" s="108"/>
      <c r="S2686" s="107" t="s">
        <v>2710</v>
      </c>
    </row>
    <row r="2687" spans="1:19">
      <c r="A2687" s="103">
        <v>2686</v>
      </c>
      <c r="B2687" s="107" t="s">
        <v>357</v>
      </c>
      <c r="C2687" s="184" t="s">
        <v>358</v>
      </c>
      <c r="D2687" s="89" t="s">
        <v>19</v>
      </c>
      <c r="E2687" s="107" t="s">
        <v>2524</v>
      </c>
      <c r="F2687" s="107" t="s">
        <v>2519</v>
      </c>
      <c r="G2687" s="107">
        <v>2006</v>
      </c>
      <c r="H2687" s="182"/>
      <c r="I2687" s="182"/>
      <c r="J2687" s="107" t="s">
        <v>42</v>
      </c>
      <c r="K2687" s="182" t="s">
        <v>1510</v>
      </c>
      <c r="L2687" s="187" t="s">
        <v>9362</v>
      </c>
      <c r="M2687" s="187" t="s">
        <v>9362</v>
      </c>
      <c r="N2687" s="107" t="s">
        <v>35</v>
      </c>
      <c r="O2687" s="182" t="s">
        <v>1510</v>
      </c>
      <c r="P2687" s="108"/>
      <c r="Q2687" s="108"/>
      <c r="R2687" s="108"/>
      <c r="S2687" s="107" t="s">
        <v>2710</v>
      </c>
    </row>
    <row r="2688" spans="1:19">
      <c r="A2688" s="103">
        <v>2687</v>
      </c>
      <c r="B2688" s="107" t="s">
        <v>357</v>
      </c>
      <c r="C2688" s="184" t="s">
        <v>358</v>
      </c>
      <c r="D2688" s="89" t="s">
        <v>19</v>
      </c>
      <c r="E2688" s="107" t="s">
        <v>2524</v>
      </c>
      <c r="F2688" s="107" t="s">
        <v>2519</v>
      </c>
      <c r="G2688" s="107">
        <v>2006</v>
      </c>
      <c r="H2688" s="182"/>
      <c r="I2688" s="182"/>
      <c r="J2688" s="107" t="s">
        <v>42</v>
      </c>
      <c r="K2688" s="182" t="s">
        <v>1510</v>
      </c>
      <c r="L2688" s="187" t="s">
        <v>9363</v>
      </c>
      <c r="M2688" s="187" t="s">
        <v>9363</v>
      </c>
      <c r="N2688" s="107" t="s">
        <v>35</v>
      </c>
      <c r="O2688" s="182" t="s">
        <v>1510</v>
      </c>
      <c r="P2688" s="108"/>
      <c r="Q2688" s="108"/>
      <c r="R2688" s="108"/>
      <c r="S2688" s="107" t="s">
        <v>2710</v>
      </c>
    </row>
    <row r="2689" spans="1:19">
      <c r="A2689" s="103">
        <v>2688</v>
      </c>
      <c r="B2689" s="107" t="s">
        <v>357</v>
      </c>
      <c r="C2689" s="184" t="s">
        <v>358</v>
      </c>
      <c r="D2689" s="89" t="s">
        <v>19</v>
      </c>
      <c r="E2689" s="107" t="s">
        <v>2524</v>
      </c>
      <c r="F2689" s="107" t="s">
        <v>2519</v>
      </c>
      <c r="G2689" s="107">
        <v>2006</v>
      </c>
      <c r="H2689" s="182"/>
      <c r="I2689" s="182"/>
      <c r="J2689" s="107" t="s">
        <v>42</v>
      </c>
      <c r="K2689" s="182" t="s">
        <v>1510</v>
      </c>
      <c r="L2689" s="187" t="s">
        <v>9364</v>
      </c>
      <c r="M2689" s="187" t="s">
        <v>9364</v>
      </c>
      <c r="N2689" s="107" t="s">
        <v>35</v>
      </c>
      <c r="O2689" s="182" t="s">
        <v>1510</v>
      </c>
      <c r="P2689" s="108"/>
      <c r="Q2689" s="108"/>
      <c r="R2689" s="108"/>
      <c r="S2689" s="107" t="s">
        <v>2710</v>
      </c>
    </row>
    <row r="2690" spans="1:19">
      <c r="A2690" s="103">
        <v>2689</v>
      </c>
      <c r="B2690" s="107" t="s">
        <v>357</v>
      </c>
      <c r="C2690" s="184" t="s">
        <v>358</v>
      </c>
      <c r="D2690" s="89" t="s">
        <v>19</v>
      </c>
      <c r="E2690" s="107" t="s">
        <v>2524</v>
      </c>
      <c r="F2690" s="107" t="s">
        <v>2519</v>
      </c>
      <c r="G2690" s="107">
        <v>2006</v>
      </c>
      <c r="H2690" s="182"/>
      <c r="I2690" s="182"/>
      <c r="J2690" s="107" t="s">
        <v>42</v>
      </c>
      <c r="K2690" s="182" t="s">
        <v>1510</v>
      </c>
      <c r="L2690" s="187" t="s">
        <v>9365</v>
      </c>
      <c r="M2690" s="187" t="s">
        <v>9365</v>
      </c>
      <c r="N2690" s="107" t="s">
        <v>35</v>
      </c>
      <c r="O2690" s="182" t="s">
        <v>1510</v>
      </c>
      <c r="P2690" s="108"/>
      <c r="Q2690" s="108"/>
      <c r="R2690" s="108"/>
      <c r="S2690" s="107" t="s">
        <v>2710</v>
      </c>
    </row>
    <row r="2691" spans="1:19">
      <c r="A2691" s="103">
        <v>2690</v>
      </c>
      <c r="B2691" s="107" t="s">
        <v>357</v>
      </c>
      <c r="C2691" s="184" t="s">
        <v>358</v>
      </c>
      <c r="D2691" s="89" t="s">
        <v>19</v>
      </c>
      <c r="E2691" s="107" t="s">
        <v>2524</v>
      </c>
      <c r="F2691" s="107" t="s">
        <v>2519</v>
      </c>
      <c r="G2691" s="107">
        <v>2006</v>
      </c>
      <c r="H2691" s="182"/>
      <c r="I2691" s="182"/>
      <c r="J2691" s="107" t="s">
        <v>42</v>
      </c>
      <c r="K2691" s="182" t="s">
        <v>1510</v>
      </c>
      <c r="L2691" s="187" t="s">
        <v>9366</v>
      </c>
      <c r="M2691" s="187" t="s">
        <v>9366</v>
      </c>
      <c r="N2691" s="107" t="s">
        <v>35</v>
      </c>
      <c r="O2691" s="182" t="s">
        <v>1510</v>
      </c>
      <c r="P2691" s="108"/>
      <c r="Q2691" s="108"/>
      <c r="R2691" s="108"/>
      <c r="S2691" s="107" t="s">
        <v>2710</v>
      </c>
    </row>
    <row r="2692" spans="1:19">
      <c r="A2692" s="103">
        <v>2691</v>
      </c>
      <c r="B2692" s="107" t="s">
        <v>357</v>
      </c>
      <c r="C2692" s="184" t="s">
        <v>358</v>
      </c>
      <c r="D2692" s="89" t="s">
        <v>19</v>
      </c>
      <c r="E2692" s="107" t="s">
        <v>2524</v>
      </c>
      <c r="F2692" s="107" t="s">
        <v>2519</v>
      </c>
      <c r="G2692" s="107">
        <v>2006</v>
      </c>
      <c r="H2692" s="182"/>
      <c r="I2692" s="182"/>
      <c r="J2692" s="107" t="s">
        <v>42</v>
      </c>
      <c r="K2692" s="182" t="s">
        <v>1510</v>
      </c>
      <c r="L2692" s="187" t="s">
        <v>9367</v>
      </c>
      <c r="M2692" s="187" t="s">
        <v>9367</v>
      </c>
      <c r="N2692" s="107" t="s">
        <v>35</v>
      </c>
      <c r="O2692" s="182" t="s">
        <v>1510</v>
      </c>
      <c r="P2692" s="108"/>
      <c r="Q2692" s="108"/>
      <c r="R2692" s="108"/>
      <c r="S2692" s="107" t="s">
        <v>2710</v>
      </c>
    </row>
    <row r="2693" spans="1:19">
      <c r="A2693" s="103">
        <v>2692</v>
      </c>
      <c r="B2693" s="107" t="s">
        <v>357</v>
      </c>
      <c r="C2693" s="184" t="s">
        <v>358</v>
      </c>
      <c r="D2693" s="89" t="s">
        <v>19</v>
      </c>
      <c r="E2693" s="107" t="s">
        <v>2524</v>
      </c>
      <c r="F2693" s="107" t="s">
        <v>2519</v>
      </c>
      <c r="G2693" s="107">
        <v>2007</v>
      </c>
      <c r="H2693" s="182"/>
      <c r="I2693" s="182"/>
      <c r="J2693" s="107" t="s">
        <v>42</v>
      </c>
      <c r="K2693" s="182" t="s">
        <v>1510</v>
      </c>
      <c r="L2693" s="187" t="s">
        <v>9368</v>
      </c>
      <c r="M2693" s="187" t="s">
        <v>9368</v>
      </c>
      <c r="N2693" s="107" t="s">
        <v>35</v>
      </c>
      <c r="O2693" s="182" t="s">
        <v>1510</v>
      </c>
      <c r="P2693" s="108"/>
      <c r="Q2693" s="108"/>
      <c r="R2693" s="108"/>
      <c r="S2693" s="107" t="s">
        <v>2710</v>
      </c>
    </row>
    <row r="2694" spans="1:19">
      <c r="A2694" s="103">
        <v>2693</v>
      </c>
      <c r="B2694" s="107" t="s">
        <v>357</v>
      </c>
      <c r="C2694" s="184" t="s">
        <v>358</v>
      </c>
      <c r="D2694" s="89" t="s">
        <v>19</v>
      </c>
      <c r="E2694" s="107" t="s">
        <v>2524</v>
      </c>
      <c r="F2694" s="107" t="s">
        <v>2519</v>
      </c>
      <c r="G2694" s="107">
        <v>2007</v>
      </c>
      <c r="H2694" s="182"/>
      <c r="I2694" s="182"/>
      <c r="J2694" s="107" t="s">
        <v>42</v>
      </c>
      <c r="K2694" s="182" t="s">
        <v>1510</v>
      </c>
      <c r="L2694" s="187" t="s">
        <v>9369</v>
      </c>
      <c r="M2694" s="187" t="s">
        <v>9369</v>
      </c>
      <c r="N2694" s="107" t="s">
        <v>35</v>
      </c>
      <c r="O2694" s="182" t="s">
        <v>1510</v>
      </c>
      <c r="P2694" s="108"/>
      <c r="Q2694" s="108"/>
      <c r="R2694" s="108"/>
      <c r="S2694" s="107" t="s">
        <v>2710</v>
      </c>
    </row>
    <row r="2695" spans="1:19">
      <c r="A2695" s="103">
        <v>2694</v>
      </c>
      <c r="B2695" s="107" t="s">
        <v>357</v>
      </c>
      <c r="C2695" s="184" t="s">
        <v>358</v>
      </c>
      <c r="D2695" s="89" t="s">
        <v>19</v>
      </c>
      <c r="E2695" s="107" t="s">
        <v>2524</v>
      </c>
      <c r="F2695" s="107" t="s">
        <v>2519</v>
      </c>
      <c r="G2695" s="107">
        <v>2007</v>
      </c>
      <c r="H2695" s="182"/>
      <c r="I2695" s="182"/>
      <c r="J2695" s="107" t="s">
        <v>42</v>
      </c>
      <c r="K2695" s="182" t="s">
        <v>1510</v>
      </c>
      <c r="L2695" s="187" t="s">
        <v>9370</v>
      </c>
      <c r="M2695" s="187" t="s">
        <v>9370</v>
      </c>
      <c r="N2695" s="107" t="s">
        <v>35</v>
      </c>
      <c r="O2695" s="182" t="s">
        <v>1510</v>
      </c>
      <c r="P2695" s="108"/>
      <c r="Q2695" s="108"/>
      <c r="R2695" s="108"/>
      <c r="S2695" s="107" t="s">
        <v>2710</v>
      </c>
    </row>
    <row r="2696" spans="1:19">
      <c r="A2696" s="103">
        <v>2695</v>
      </c>
      <c r="B2696" s="107" t="s">
        <v>357</v>
      </c>
      <c r="C2696" s="184" t="s">
        <v>358</v>
      </c>
      <c r="D2696" s="89" t="s">
        <v>19</v>
      </c>
      <c r="E2696" s="107" t="s">
        <v>2524</v>
      </c>
      <c r="F2696" s="107" t="s">
        <v>2519</v>
      </c>
      <c r="G2696" s="107">
        <v>2007</v>
      </c>
      <c r="H2696" s="182"/>
      <c r="I2696" s="182"/>
      <c r="J2696" s="107" t="s">
        <v>42</v>
      </c>
      <c r="K2696" s="182" t="s">
        <v>1510</v>
      </c>
      <c r="L2696" s="187" t="s">
        <v>9371</v>
      </c>
      <c r="M2696" s="187" t="s">
        <v>9371</v>
      </c>
      <c r="N2696" s="107" t="s">
        <v>35</v>
      </c>
      <c r="O2696" s="182" t="s">
        <v>1510</v>
      </c>
      <c r="P2696" s="108"/>
      <c r="Q2696" s="108"/>
      <c r="R2696" s="108"/>
      <c r="S2696" s="107" t="s">
        <v>2710</v>
      </c>
    </row>
    <row r="2697" spans="1:19">
      <c r="A2697" s="103">
        <v>2696</v>
      </c>
      <c r="B2697" s="107" t="s">
        <v>357</v>
      </c>
      <c r="C2697" s="184" t="s">
        <v>358</v>
      </c>
      <c r="D2697" s="89" t="s">
        <v>19</v>
      </c>
      <c r="E2697" s="107" t="s">
        <v>2524</v>
      </c>
      <c r="F2697" s="107" t="s">
        <v>2519</v>
      </c>
      <c r="G2697" s="107">
        <v>2007</v>
      </c>
      <c r="H2697" s="182"/>
      <c r="I2697" s="182"/>
      <c r="J2697" s="107" t="s">
        <v>42</v>
      </c>
      <c r="K2697" s="182" t="s">
        <v>1510</v>
      </c>
      <c r="L2697" s="187" t="s">
        <v>9372</v>
      </c>
      <c r="M2697" s="187" t="s">
        <v>9372</v>
      </c>
      <c r="N2697" s="107" t="s">
        <v>35</v>
      </c>
      <c r="O2697" s="182" t="s">
        <v>1510</v>
      </c>
      <c r="P2697" s="108"/>
      <c r="Q2697" s="108"/>
      <c r="R2697" s="108"/>
      <c r="S2697" s="107" t="s">
        <v>2710</v>
      </c>
    </row>
    <row r="2698" spans="1:19">
      <c r="A2698" s="103">
        <v>2697</v>
      </c>
      <c r="B2698" s="107" t="s">
        <v>357</v>
      </c>
      <c r="C2698" s="184" t="s">
        <v>358</v>
      </c>
      <c r="D2698" s="89" t="s">
        <v>19</v>
      </c>
      <c r="E2698" s="107" t="s">
        <v>2524</v>
      </c>
      <c r="F2698" s="107" t="s">
        <v>2519</v>
      </c>
      <c r="G2698" s="107">
        <v>2005</v>
      </c>
      <c r="H2698" s="182"/>
      <c r="I2698" s="182"/>
      <c r="J2698" s="107" t="s">
        <v>42</v>
      </c>
      <c r="K2698" s="182" t="s">
        <v>1510</v>
      </c>
      <c r="L2698" s="187" t="s">
        <v>9373</v>
      </c>
      <c r="M2698" s="187" t="s">
        <v>9373</v>
      </c>
      <c r="N2698" s="107" t="s">
        <v>35</v>
      </c>
      <c r="O2698" s="182" t="s">
        <v>1510</v>
      </c>
      <c r="P2698" s="108"/>
      <c r="Q2698" s="108"/>
      <c r="R2698" s="108"/>
      <c r="S2698" s="107" t="s">
        <v>2710</v>
      </c>
    </row>
    <row r="2699" spans="1:19">
      <c r="A2699" s="103">
        <v>2698</v>
      </c>
      <c r="B2699" s="107" t="s">
        <v>357</v>
      </c>
      <c r="C2699" s="184" t="s">
        <v>358</v>
      </c>
      <c r="D2699" s="89" t="s">
        <v>19</v>
      </c>
      <c r="E2699" s="107" t="s">
        <v>2526</v>
      </c>
      <c r="F2699" s="107" t="s">
        <v>2519</v>
      </c>
      <c r="G2699" s="107">
        <v>2007</v>
      </c>
      <c r="H2699" s="182"/>
      <c r="I2699" s="182"/>
      <c r="J2699" s="107" t="s">
        <v>42</v>
      </c>
      <c r="K2699" s="182" t="s">
        <v>1510</v>
      </c>
      <c r="L2699" s="187" t="s">
        <v>9374</v>
      </c>
      <c r="M2699" s="187" t="s">
        <v>9374</v>
      </c>
      <c r="N2699" s="107" t="s">
        <v>35</v>
      </c>
      <c r="O2699" s="182" t="s">
        <v>1510</v>
      </c>
      <c r="P2699" s="108"/>
      <c r="Q2699" s="108"/>
      <c r="R2699" s="108"/>
      <c r="S2699" s="107" t="s">
        <v>2710</v>
      </c>
    </row>
    <row r="2700" spans="1:19">
      <c r="A2700" s="103">
        <v>2699</v>
      </c>
      <c r="B2700" s="107" t="s">
        <v>357</v>
      </c>
      <c r="C2700" s="184" t="s">
        <v>358</v>
      </c>
      <c r="D2700" s="89" t="s">
        <v>19</v>
      </c>
      <c r="E2700" s="107" t="s">
        <v>2526</v>
      </c>
      <c r="F2700" s="107" t="s">
        <v>2519</v>
      </c>
      <c r="G2700" s="107">
        <v>2007</v>
      </c>
      <c r="H2700" s="182"/>
      <c r="I2700" s="182"/>
      <c r="J2700" s="107" t="s">
        <v>42</v>
      </c>
      <c r="K2700" s="182" t="s">
        <v>1510</v>
      </c>
      <c r="L2700" s="187" t="s">
        <v>9375</v>
      </c>
      <c r="M2700" s="187" t="s">
        <v>9375</v>
      </c>
      <c r="N2700" s="107" t="s">
        <v>35</v>
      </c>
      <c r="O2700" s="182" t="s">
        <v>1510</v>
      </c>
      <c r="P2700" s="108"/>
      <c r="Q2700" s="108"/>
      <c r="R2700" s="108"/>
      <c r="S2700" s="107" t="s">
        <v>2710</v>
      </c>
    </row>
    <row r="2701" spans="1:19">
      <c r="A2701" s="103">
        <v>2700</v>
      </c>
      <c r="B2701" s="107" t="s">
        <v>357</v>
      </c>
      <c r="C2701" s="184" t="s">
        <v>358</v>
      </c>
      <c r="D2701" s="89" t="s">
        <v>19</v>
      </c>
      <c r="E2701" s="107" t="s">
        <v>2526</v>
      </c>
      <c r="F2701" s="107" t="s">
        <v>2519</v>
      </c>
      <c r="G2701" s="107">
        <v>2007</v>
      </c>
      <c r="H2701" s="182"/>
      <c r="I2701" s="182"/>
      <c r="J2701" s="107" t="s">
        <v>42</v>
      </c>
      <c r="K2701" s="182" t="s">
        <v>1510</v>
      </c>
      <c r="L2701" s="187" t="s">
        <v>9376</v>
      </c>
      <c r="M2701" s="187" t="s">
        <v>9376</v>
      </c>
      <c r="N2701" s="107" t="s">
        <v>35</v>
      </c>
      <c r="O2701" s="182" t="s">
        <v>1510</v>
      </c>
      <c r="P2701" s="108"/>
      <c r="Q2701" s="108"/>
      <c r="R2701" s="108"/>
      <c r="S2701" s="107" t="s">
        <v>2710</v>
      </c>
    </row>
    <row r="2702" spans="1:19">
      <c r="A2702" s="103">
        <v>2701</v>
      </c>
      <c r="B2702" s="107" t="s">
        <v>357</v>
      </c>
      <c r="C2702" s="184" t="s">
        <v>358</v>
      </c>
      <c r="D2702" s="89" t="s">
        <v>19</v>
      </c>
      <c r="E2702" s="107" t="s">
        <v>7063</v>
      </c>
      <c r="F2702" s="107" t="s">
        <v>2519</v>
      </c>
      <c r="G2702" s="107">
        <v>2007</v>
      </c>
      <c r="H2702" s="182"/>
      <c r="I2702" s="182"/>
      <c r="J2702" s="107" t="s">
        <v>42</v>
      </c>
      <c r="K2702" s="182" t="s">
        <v>1510</v>
      </c>
      <c r="L2702" s="187" t="s">
        <v>9377</v>
      </c>
      <c r="M2702" s="187" t="s">
        <v>9377</v>
      </c>
      <c r="N2702" s="107" t="s">
        <v>35</v>
      </c>
      <c r="O2702" s="182" t="s">
        <v>1510</v>
      </c>
      <c r="P2702" s="108"/>
      <c r="Q2702" s="108"/>
      <c r="R2702" s="108"/>
      <c r="S2702" s="107" t="s">
        <v>2710</v>
      </c>
    </row>
    <row r="2703" spans="1:19">
      <c r="A2703" s="103">
        <v>2702</v>
      </c>
      <c r="B2703" s="107" t="s">
        <v>357</v>
      </c>
      <c r="C2703" s="184" t="s">
        <v>358</v>
      </c>
      <c r="D2703" s="89" t="s">
        <v>19</v>
      </c>
      <c r="E2703" s="107" t="s">
        <v>7063</v>
      </c>
      <c r="F2703" s="107" t="s">
        <v>2519</v>
      </c>
      <c r="G2703" s="107">
        <v>2007</v>
      </c>
      <c r="H2703" s="182"/>
      <c r="I2703" s="182"/>
      <c r="J2703" s="107" t="s">
        <v>42</v>
      </c>
      <c r="K2703" s="182" t="s">
        <v>1510</v>
      </c>
      <c r="L2703" s="187" t="s">
        <v>9378</v>
      </c>
      <c r="M2703" s="187" t="s">
        <v>9378</v>
      </c>
      <c r="N2703" s="107" t="s">
        <v>35</v>
      </c>
      <c r="O2703" s="182" t="s">
        <v>1510</v>
      </c>
      <c r="P2703" s="108"/>
      <c r="Q2703" s="108"/>
      <c r="R2703" s="108"/>
      <c r="S2703" s="107" t="s">
        <v>2710</v>
      </c>
    </row>
    <row r="2704" spans="1:19">
      <c r="A2704" s="103">
        <v>2703</v>
      </c>
      <c r="B2704" s="107" t="s">
        <v>357</v>
      </c>
      <c r="C2704" s="184" t="s">
        <v>358</v>
      </c>
      <c r="D2704" s="89" t="s">
        <v>19</v>
      </c>
      <c r="E2704" s="107" t="s">
        <v>7063</v>
      </c>
      <c r="F2704" s="107" t="s">
        <v>2519</v>
      </c>
      <c r="G2704" s="107">
        <v>2007</v>
      </c>
      <c r="H2704" s="182"/>
      <c r="I2704" s="182"/>
      <c r="J2704" s="107" t="s">
        <v>42</v>
      </c>
      <c r="K2704" s="182" t="s">
        <v>1510</v>
      </c>
      <c r="L2704" s="187" t="s">
        <v>9379</v>
      </c>
      <c r="M2704" s="187" t="s">
        <v>9379</v>
      </c>
      <c r="N2704" s="107" t="s">
        <v>35</v>
      </c>
      <c r="O2704" s="182" t="s">
        <v>1510</v>
      </c>
      <c r="P2704" s="108"/>
      <c r="Q2704" s="108"/>
      <c r="R2704" s="108"/>
      <c r="S2704" s="107" t="s">
        <v>2710</v>
      </c>
    </row>
    <row r="2705" spans="1:19">
      <c r="A2705" s="103">
        <v>2704</v>
      </c>
      <c r="B2705" s="107" t="s">
        <v>357</v>
      </c>
      <c r="C2705" s="184" t="s">
        <v>358</v>
      </c>
      <c r="D2705" s="89" t="s">
        <v>19</v>
      </c>
      <c r="E2705" s="107" t="s">
        <v>7063</v>
      </c>
      <c r="F2705" s="107" t="s">
        <v>2519</v>
      </c>
      <c r="G2705" s="107">
        <v>2007</v>
      </c>
      <c r="H2705" s="182"/>
      <c r="I2705" s="182"/>
      <c r="J2705" s="107" t="s">
        <v>42</v>
      </c>
      <c r="K2705" s="182" t="s">
        <v>1510</v>
      </c>
      <c r="L2705" s="187" t="s">
        <v>9380</v>
      </c>
      <c r="M2705" s="187" t="s">
        <v>9380</v>
      </c>
      <c r="N2705" s="107" t="s">
        <v>35</v>
      </c>
      <c r="O2705" s="182" t="s">
        <v>1510</v>
      </c>
      <c r="P2705" s="108"/>
      <c r="Q2705" s="108"/>
      <c r="R2705" s="108"/>
      <c r="S2705" s="107" t="s">
        <v>2710</v>
      </c>
    </row>
    <row r="2706" spans="1:19">
      <c r="A2706" s="103">
        <v>2705</v>
      </c>
      <c r="B2706" s="107" t="s">
        <v>357</v>
      </c>
      <c r="C2706" s="184" t="s">
        <v>358</v>
      </c>
      <c r="D2706" s="89" t="s">
        <v>19</v>
      </c>
      <c r="E2706" s="107" t="s">
        <v>7063</v>
      </c>
      <c r="F2706" s="107" t="s">
        <v>2519</v>
      </c>
      <c r="G2706" s="107">
        <v>2007</v>
      </c>
      <c r="H2706" s="182"/>
      <c r="I2706" s="182"/>
      <c r="J2706" s="107" t="s">
        <v>42</v>
      </c>
      <c r="K2706" s="182" t="s">
        <v>1510</v>
      </c>
      <c r="L2706" s="187" t="s">
        <v>9381</v>
      </c>
      <c r="M2706" s="187" t="s">
        <v>9381</v>
      </c>
      <c r="N2706" s="107" t="s">
        <v>35</v>
      </c>
      <c r="O2706" s="182" t="s">
        <v>1510</v>
      </c>
      <c r="P2706" s="108"/>
      <c r="Q2706" s="108"/>
      <c r="R2706" s="108"/>
      <c r="S2706" s="107" t="s">
        <v>2710</v>
      </c>
    </row>
    <row r="2707" spans="1:19">
      <c r="A2707" s="103">
        <v>2706</v>
      </c>
      <c r="B2707" s="107" t="s">
        <v>357</v>
      </c>
      <c r="C2707" s="184" t="s">
        <v>358</v>
      </c>
      <c r="D2707" s="89" t="s">
        <v>19</v>
      </c>
      <c r="E2707" s="107" t="s">
        <v>7063</v>
      </c>
      <c r="F2707" s="107" t="s">
        <v>2519</v>
      </c>
      <c r="G2707" s="107">
        <v>2007</v>
      </c>
      <c r="H2707" s="182"/>
      <c r="I2707" s="182"/>
      <c r="J2707" s="107" t="s">
        <v>42</v>
      </c>
      <c r="K2707" s="182" t="s">
        <v>1510</v>
      </c>
      <c r="L2707" s="187" t="s">
        <v>9382</v>
      </c>
      <c r="M2707" s="187" t="s">
        <v>9382</v>
      </c>
      <c r="N2707" s="107" t="s">
        <v>35</v>
      </c>
      <c r="O2707" s="182" t="s">
        <v>1510</v>
      </c>
      <c r="P2707" s="108"/>
      <c r="Q2707" s="108"/>
      <c r="R2707" s="108"/>
      <c r="S2707" s="107" t="s">
        <v>2710</v>
      </c>
    </row>
    <row r="2708" spans="1:19">
      <c r="A2708" s="103">
        <v>2707</v>
      </c>
      <c r="B2708" s="107" t="s">
        <v>357</v>
      </c>
      <c r="C2708" s="184" t="s">
        <v>358</v>
      </c>
      <c r="D2708" s="89" t="s">
        <v>19</v>
      </c>
      <c r="E2708" s="107" t="s">
        <v>7063</v>
      </c>
      <c r="F2708" s="107" t="s">
        <v>2519</v>
      </c>
      <c r="G2708" s="107">
        <v>2007</v>
      </c>
      <c r="H2708" s="182"/>
      <c r="I2708" s="182"/>
      <c r="J2708" s="107" t="s">
        <v>42</v>
      </c>
      <c r="K2708" s="182" t="s">
        <v>1510</v>
      </c>
      <c r="L2708" s="187" t="s">
        <v>9383</v>
      </c>
      <c r="M2708" s="187" t="s">
        <v>9383</v>
      </c>
      <c r="N2708" s="107" t="s">
        <v>35</v>
      </c>
      <c r="O2708" s="182" t="s">
        <v>1510</v>
      </c>
      <c r="P2708" s="108"/>
      <c r="Q2708" s="108"/>
      <c r="R2708" s="108"/>
      <c r="S2708" s="107" t="s">
        <v>2710</v>
      </c>
    </row>
    <row r="2709" spans="1:19">
      <c r="A2709" s="103">
        <v>2708</v>
      </c>
      <c r="B2709" s="107" t="s">
        <v>357</v>
      </c>
      <c r="C2709" s="184" t="s">
        <v>358</v>
      </c>
      <c r="D2709" s="89" t="s">
        <v>19</v>
      </c>
      <c r="E2709" s="107" t="s">
        <v>9384</v>
      </c>
      <c r="F2709" s="107" t="s">
        <v>2519</v>
      </c>
      <c r="G2709" s="107">
        <v>2006</v>
      </c>
      <c r="H2709" s="182"/>
      <c r="I2709" s="182"/>
      <c r="J2709" s="107" t="s">
        <v>42</v>
      </c>
      <c r="K2709" s="182" t="s">
        <v>1510</v>
      </c>
      <c r="L2709" s="187" t="s">
        <v>9385</v>
      </c>
      <c r="M2709" s="187" t="s">
        <v>9385</v>
      </c>
      <c r="N2709" s="107" t="s">
        <v>35</v>
      </c>
      <c r="O2709" s="182" t="s">
        <v>1510</v>
      </c>
      <c r="P2709" s="108"/>
      <c r="Q2709" s="108"/>
      <c r="R2709" s="108"/>
      <c r="S2709" s="107" t="s">
        <v>2710</v>
      </c>
    </row>
    <row r="2710" spans="1:19">
      <c r="A2710" s="103">
        <v>2709</v>
      </c>
      <c r="B2710" s="107" t="s">
        <v>357</v>
      </c>
      <c r="C2710" s="184" t="s">
        <v>358</v>
      </c>
      <c r="D2710" s="89" t="s">
        <v>19</v>
      </c>
      <c r="E2710" s="107" t="s">
        <v>9384</v>
      </c>
      <c r="F2710" s="107" t="s">
        <v>2519</v>
      </c>
      <c r="G2710" s="107">
        <v>2007</v>
      </c>
      <c r="H2710" s="182"/>
      <c r="I2710" s="182"/>
      <c r="J2710" s="107" t="s">
        <v>42</v>
      </c>
      <c r="K2710" s="182" t="s">
        <v>1510</v>
      </c>
      <c r="L2710" s="187" t="s">
        <v>9386</v>
      </c>
      <c r="M2710" s="187" t="s">
        <v>9386</v>
      </c>
      <c r="N2710" s="107" t="s">
        <v>35</v>
      </c>
      <c r="O2710" s="182" t="s">
        <v>1510</v>
      </c>
      <c r="P2710" s="108"/>
      <c r="Q2710" s="108"/>
      <c r="R2710" s="108"/>
      <c r="S2710" s="107" t="s">
        <v>2710</v>
      </c>
    </row>
    <row r="2711" spans="1:19">
      <c r="A2711" s="103">
        <v>2710</v>
      </c>
      <c r="B2711" s="107" t="s">
        <v>357</v>
      </c>
      <c r="C2711" s="184" t="s">
        <v>358</v>
      </c>
      <c r="D2711" s="89" t="s">
        <v>19</v>
      </c>
      <c r="E2711" s="107" t="s">
        <v>9384</v>
      </c>
      <c r="F2711" s="107" t="s">
        <v>2519</v>
      </c>
      <c r="G2711" s="107">
        <v>2007</v>
      </c>
      <c r="H2711" s="182"/>
      <c r="I2711" s="182"/>
      <c r="J2711" s="107" t="s">
        <v>42</v>
      </c>
      <c r="K2711" s="182" t="s">
        <v>1510</v>
      </c>
      <c r="L2711" s="187" t="s">
        <v>9387</v>
      </c>
      <c r="M2711" s="187" t="s">
        <v>9387</v>
      </c>
      <c r="N2711" s="107" t="s">
        <v>35</v>
      </c>
      <c r="O2711" s="182" t="s">
        <v>1510</v>
      </c>
      <c r="P2711" s="108"/>
      <c r="Q2711" s="108"/>
      <c r="R2711" s="108"/>
      <c r="S2711" s="107" t="s">
        <v>2710</v>
      </c>
    </row>
    <row r="2712" spans="1:19">
      <c r="A2712" s="103">
        <v>2711</v>
      </c>
      <c r="B2712" s="107" t="s">
        <v>357</v>
      </c>
      <c r="C2712" s="184" t="s">
        <v>358</v>
      </c>
      <c r="D2712" s="89" t="s">
        <v>19</v>
      </c>
      <c r="E2712" s="107" t="s">
        <v>9384</v>
      </c>
      <c r="F2712" s="107" t="s">
        <v>2519</v>
      </c>
      <c r="G2712" s="107">
        <v>2005</v>
      </c>
      <c r="H2712" s="182"/>
      <c r="I2712" s="182"/>
      <c r="J2712" s="107" t="s">
        <v>42</v>
      </c>
      <c r="K2712" s="182" t="s">
        <v>1510</v>
      </c>
      <c r="L2712" s="187" t="s">
        <v>9388</v>
      </c>
      <c r="M2712" s="187" t="s">
        <v>9388</v>
      </c>
      <c r="N2712" s="107" t="s">
        <v>35</v>
      </c>
      <c r="O2712" s="182" t="s">
        <v>1510</v>
      </c>
      <c r="P2712" s="108"/>
      <c r="Q2712" s="108"/>
      <c r="R2712" s="108"/>
      <c r="S2712" s="107" t="s">
        <v>2710</v>
      </c>
    </row>
    <row r="2713" spans="1:19">
      <c r="A2713" s="103">
        <v>2712</v>
      </c>
      <c r="B2713" s="107" t="s">
        <v>357</v>
      </c>
      <c r="C2713" s="184" t="s">
        <v>358</v>
      </c>
      <c r="D2713" s="89" t="s">
        <v>19</v>
      </c>
      <c r="E2713" s="107" t="s">
        <v>2529</v>
      </c>
      <c r="F2713" s="107" t="s">
        <v>2519</v>
      </c>
      <c r="G2713" s="107">
        <v>2007</v>
      </c>
      <c r="H2713" s="182"/>
      <c r="I2713" s="182"/>
      <c r="J2713" s="107" t="s">
        <v>42</v>
      </c>
      <c r="K2713" s="182" t="s">
        <v>1510</v>
      </c>
      <c r="L2713" s="187" t="s">
        <v>9389</v>
      </c>
      <c r="M2713" s="187" t="s">
        <v>9389</v>
      </c>
      <c r="N2713" s="107" t="s">
        <v>35</v>
      </c>
      <c r="O2713" s="182" t="s">
        <v>1510</v>
      </c>
      <c r="P2713" s="108"/>
      <c r="Q2713" s="108"/>
      <c r="R2713" s="108"/>
      <c r="S2713" s="107" t="s">
        <v>2710</v>
      </c>
    </row>
    <row r="2714" spans="1:19">
      <c r="A2714" s="103">
        <v>2713</v>
      </c>
      <c r="B2714" s="107" t="s">
        <v>357</v>
      </c>
      <c r="C2714" s="184" t="s">
        <v>358</v>
      </c>
      <c r="D2714" s="89" t="s">
        <v>19</v>
      </c>
      <c r="E2714" s="107" t="s">
        <v>2529</v>
      </c>
      <c r="F2714" s="107" t="s">
        <v>2519</v>
      </c>
      <c r="G2714" s="107">
        <v>2007</v>
      </c>
      <c r="H2714" s="182"/>
      <c r="I2714" s="182"/>
      <c r="J2714" s="107" t="s">
        <v>42</v>
      </c>
      <c r="K2714" s="182" t="s">
        <v>1510</v>
      </c>
      <c r="L2714" s="187" t="s">
        <v>9390</v>
      </c>
      <c r="M2714" s="187" t="s">
        <v>9390</v>
      </c>
      <c r="N2714" s="107" t="s">
        <v>35</v>
      </c>
      <c r="O2714" s="182" t="s">
        <v>1510</v>
      </c>
      <c r="P2714" s="108"/>
      <c r="Q2714" s="108"/>
      <c r="R2714" s="108"/>
      <c r="S2714" s="107" t="s">
        <v>2710</v>
      </c>
    </row>
    <row r="2715" spans="1:19">
      <c r="A2715" s="103">
        <v>2714</v>
      </c>
      <c r="B2715" s="107" t="s">
        <v>357</v>
      </c>
      <c r="C2715" s="184" t="s">
        <v>358</v>
      </c>
      <c r="D2715" s="89" t="s">
        <v>19</v>
      </c>
      <c r="E2715" s="107" t="s">
        <v>2529</v>
      </c>
      <c r="F2715" s="107" t="s">
        <v>2519</v>
      </c>
      <c r="G2715" s="107">
        <v>2007</v>
      </c>
      <c r="H2715" s="182"/>
      <c r="I2715" s="182"/>
      <c r="J2715" s="107" t="s">
        <v>42</v>
      </c>
      <c r="K2715" s="182" t="s">
        <v>1510</v>
      </c>
      <c r="L2715" s="187" t="s">
        <v>9391</v>
      </c>
      <c r="M2715" s="187" t="s">
        <v>9391</v>
      </c>
      <c r="N2715" s="107" t="s">
        <v>35</v>
      </c>
      <c r="O2715" s="182" t="s">
        <v>1510</v>
      </c>
      <c r="P2715" s="108"/>
      <c r="Q2715" s="108"/>
      <c r="R2715" s="108"/>
      <c r="S2715" s="107" t="s">
        <v>2710</v>
      </c>
    </row>
    <row r="2716" spans="1:19">
      <c r="A2716" s="103">
        <v>2715</v>
      </c>
      <c r="B2716" s="107" t="s">
        <v>357</v>
      </c>
      <c r="C2716" s="184" t="s">
        <v>358</v>
      </c>
      <c r="D2716" s="89" t="s">
        <v>19</v>
      </c>
      <c r="E2716" s="107" t="s">
        <v>2530</v>
      </c>
      <c r="F2716" s="107" t="s">
        <v>2519</v>
      </c>
      <c r="G2716" s="107">
        <v>2006</v>
      </c>
      <c r="H2716" s="182"/>
      <c r="I2716" s="182"/>
      <c r="J2716" s="107" t="s">
        <v>42</v>
      </c>
      <c r="K2716" s="182" t="s">
        <v>1510</v>
      </c>
      <c r="L2716" s="187" t="s">
        <v>9392</v>
      </c>
      <c r="M2716" s="187" t="s">
        <v>9392</v>
      </c>
      <c r="N2716" s="107" t="s">
        <v>35</v>
      </c>
      <c r="O2716" s="182" t="s">
        <v>1510</v>
      </c>
      <c r="P2716" s="108"/>
      <c r="Q2716" s="108"/>
      <c r="R2716" s="108"/>
      <c r="S2716" s="107" t="s">
        <v>2710</v>
      </c>
    </row>
    <row r="2717" spans="1:19">
      <c r="A2717" s="103">
        <v>2716</v>
      </c>
      <c r="B2717" s="107" t="s">
        <v>357</v>
      </c>
      <c r="C2717" s="184" t="s">
        <v>358</v>
      </c>
      <c r="D2717" s="89" t="s">
        <v>19</v>
      </c>
      <c r="E2717" s="107" t="s">
        <v>2530</v>
      </c>
      <c r="F2717" s="107" t="s">
        <v>2519</v>
      </c>
      <c r="G2717" s="107">
        <v>2006</v>
      </c>
      <c r="H2717" s="182"/>
      <c r="I2717" s="182"/>
      <c r="J2717" s="107" t="s">
        <v>42</v>
      </c>
      <c r="K2717" s="182" t="s">
        <v>1510</v>
      </c>
      <c r="L2717" s="187" t="s">
        <v>9393</v>
      </c>
      <c r="M2717" s="187" t="s">
        <v>9393</v>
      </c>
      <c r="N2717" s="107" t="s">
        <v>35</v>
      </c>
      <c r="O2717" s="182" t="s">
        <v>1510</v>
      </c>
      <c r="P2717" s="108"/>
      <c r="Q2717" s="108"/>
      <c r="R2717" s="108"/>
      <c r="S2717" s="107" t="s">
        <v>2710</v>
      </c>
    </row>
    <row r="2718" spans="1:19">
      <c r="A2718" s="103">
        <v>2717</v>
      </c>
      <c r="B2718" s="107" t="s">
        <v>357</v>
      </c>
      <c r="C2718" s="184" t="s">
        <v>358</v>
      </c>
      <c r="D2718" s="89" t="s">
        <v>19</v>
      </c>
      <c r="E2718" s="107" t="s">
        <v>7089</v>
      </c>
      <c r="F2718" s="107" t="s">
        <v>2519</v>
      </c>
      <c r="G2718" s="107">
        <v>2007</v>
      </c>
      <c r="H2718" s="182"/>
      <c r="I2718" s="182"/>
      <c r="J2718" s="107" t="s">
        <v>42</v>
      </c>
      <c r="K2718" s="182" t="s">
        <v>1510</v>
      </c>
      <c r="L2718" s="187" t="s">
        <v>9394</v>
      </c>
      <c r="M2718" s="187" t="s">
        <v>9394</v>
      </c>
      <c r="N2718" s="107" t="s">
        <v>35</v>
      </c>
      <c r="O2718" s="182" t="s">
        <v>1510</v>
      </c>
      <c r="P2718" s="108"/>
      <c r="Q2718" s="108"/>
      <c r="R2718" s="108"/>
      <c r="S2718" s="107" t="s">
        <v>2710</v>
      </c>
    </row>
    <row r="2719" spans="1:19">
      <c r="A2719" s="103">
        <v>2718</v>
      </c>
      <c r="B2719" s="107" t="s">
        <v>357</v>
      </c>
      <c r="C2719" s="184" t="s">
        <v>358</v>
      </c>
      <c r="D2719" s="89" t="s">
        <v>19</v>
      </c>
      <c r="E2719" s="107" t="s">
        <v>7094</v>
      </c>
      <c r="F2719" s="107" t="s">
        <v>2519</v>
      </c>
      <c r="G2719" s="107">
        <v>2007</v>
      </c>
      <c r="H2719" s="182"/>
      <c r="I2719" s="182"/>
      <c r="J2719" s="107" t="s">
        <v>42</v>
      </c>
      <c r="K2719" s="182" t="s">
        <v>1510</v>
      </c>
      <c r="L2719" s="187" t="s">
        <v>9395</v>
      </c>
      <c r="M2719" s="187" t="s">
        <v>9395</v>
      </c>
      <c r="N2719" s="107" t="s">
        <v>35</v>
      </c>
      <c r="O2719" s="182" t="s">
        <v>1510</v>
      </c>
      <c r="P2719" s="108"/>
      <c r="Q2719" s="108"/>
      <c r="R2719" s="108"/>
      <c r="S2719" s="107" t="s">
        <v>2710</v>
      </c>
    </row>
    <row r="2720" spans="1:19">
      <c r="A2720" s="103">
        <v>2719</v>
      </c>
      <c r="B2720" s="107" t="s">
        <v>357</v>
      </c>
      <c r="C2720" s="184" t="s">
        <v>358</v>
      </c>
      <c r="D2720" s="89" t="s">
        <v>19</v>
      </c>
      <c r="E2720" s="107" t="s">
        <v>7094</v>
      </c>
      <c r="F2720" s="107" t="s">
        <v>2519</v>
      </c>
      <c r="G2720" s="107">
        <v>2007</v>
      </c>
      <c r="H2720" s="182"/>
      <c r="I2720" s="182"/>
      <c r="J2720" s="107" t="s">
        <v>42</v>
      </c>
      <c r="K2720" s="182" t="s">
        <v>1510</v>
      </c>
      <c r="L2720" s="187" t="s">
        <v>9396</v>
      </c>
      <c r="M2720" s="187" t="s">
        <v>9396</v>
      </c>
      <c r="N2720" s="107" t="s">
        <v>35</v>
      </c>
      <c r="O2720" s="182" t="s">
        <v>1510</v>
      </c>
      <c r="P2720" s="108"/>
      <c r="Q2720" s="108"/>
      <c r="R2720" s="108"/>
      <c r="S2720" s="107" t="s">
        <v>2710</v>
      </c>
    </row>
    <row r="2721" spans="1:19">
      <c r="A2721" s="103">
        <v>2720</v>
      </c>
      <c r="B2721" s="107" t="s">
        <v>357</v>
      </c>
      <c r="C2721" s="184" t="s">
        <v>358</v>
      </c>
      <c r="D2721" s="89" t="s">
        <v>19</v>
      </c>
      <c r="E2721" s="107" t="s">
        <v>7094</v>
      </c>
      <c r="F2721" s="107" t="s">
        <v>2519</v>
      </c>
      <c r="G2721" s="107">
        <v>2007</v>
      </c>
      <c r="H2721" s="182"/>
      <c r="I2721" s="182"/>
      <c r="J2721" s="107" t="s">
        <v>42</v>
      </c>
      <c r="K2721" s="182" t="s">
        <v>1510</v>
      </c>
      <c r="L2721" s="187" t="s">
        <v>9397</v>
      </c>
      <c r="M2721" s="187" t="s">
        <v>9397</v>
      </c>
      <c r="N2721" s="107" t="s">
        <v>35</v>
      </c>
      <c r="O2721" s="182" t="s">
        <v>1510</v>
      </c>
      <c r="P2721" s="108"/>
      <c r="Q2721" s="108"/>
      <c r="R2721" s="108"/>
      <c r="S2721" s="107" t="s">
        <v>2710</v>
      </c>
    </row>
    <row r="2722" spans="1:19">
      <c r="A2722" s="103">
        <v>2721</v>
      </c>
      <c r="B2722" s="107" t="s">
        <v>357</v>
      </c>
      <c r="C2722" s="184" t="s">
        <v>358</v>
      </c>
      <c r="D2722" s="89" t="s">
        <v>19</v>
      </c>
      <c r="E2722" s="107" t="s">
        <v>7094</v>
      </c>
      <c r="F2722" s="107" t="s">
        <v>2519</v>
      </c>
      <c r="G2722" s="107">
        <v>2005</v>
      </c>
      <c r="H2722" s="182"/>
      <c r="I2722" s="182"/>
      <c r="J2722" s="107" t="s">
        <v>9209</v>
      </c>
      <c r="K2722" s="182" t="s">
        <v>1510</v>
      </c>
      <c r="L2722" s="187" t="s">
        <v>9398</v>
      </c>
      <c r="M2722" s="187" t="s">
        <v>9398</v>
      </c>
      <c r="N2722" s="107" t="s">
        <v>35</v>
      </c>
      <c r="O2722" s="182" t="s">
        <v>1510</v>
      </c>
      <c r="P2722" s="108"/>
      <c r="Q2722" s="108"/>
      <c r="R2722" s="108"/>
      <c r="S2722" s="107" t="s">
        <v>2710</v>
      </c>
    </row>
    <row r="2723" spans="1:19">
      <c r="A2723" s="103">
        <v>2722</v>
      </c>
      <c r="B2723" s="107" t="s">
        <v>357</v>
      </c>
      <c r="C2723" s="184" t="s">
        <v>358</v>
      </c>
      <c r="D2723" s="89" t="s">
        <v>19</v>
      </c>
      <c r="E2723" s="107" t="s">
        <v>2534</v>
      </c>
      <c r="F2723" s="107" t="s">
        <v>2519</v>
      </c>
      <c r="G2723" s="107">
        <v>2007</v>
      </c>
      <c r="H2723" s="182"/>
      <c r="I2723" s="182"/>
      <c r="J2723" s="107" t="s">
        <v>7934</v>
      </c>
      <c r="K2723" s="182" t="s">
        <v>1510</v>
      </c>
      <c r="L2723" s="187" t="s">
        <v>9399</v>
      </c>
      <c r="M2723" s="187" t="s">
        <v>9399</v>
      </c>
      <c r="N2723" s="107" t="s">
        <v>35</v>
      </c>
      <c r="O2723" s="182" t="s">
        <v>1510</v>
      </c>
      <c r="P2723" s="108"/>
      <c r="Q2723" s="108"/>
      <c r="R2723" s="108"/>
      <c r="S2723" s="107" t="s">
        <v>2710</v>
      </c>
    </row>
    <row r="2724" spans="1:19">
      <c r="A2724" s="103">
        <v>2723</v>
      </c>
      <c r="B2724" s="107" t="s">
        <v>357</v>
      </c>
      <c r="C2724" s="184" t="s">
        <v>358</v>
      </c>
      <c r="D2724" s="89" t="s">
        <v>19</v>
      </c>
      <c r="E2724" s="107" t="s">
        <v>2534</v>
      </c>
      <c r="F2724" s="107" t="s">
        <v>2519</v>
      </c>
      <c r="G2724" s="107">
        <v>2007</v>
      </c>
      <c r="H2724" s="182"/>
      <c r="I2724" s="182"/>
      <c r="J2724" s="107" t="s">
        <v>42</v>
      </c>
      <c r="K2724" s="182" t="s">
        <v>1510</v>
      </c>
      <c r="L2724" s="187" t="s">
        <v>9400</v>
      </c>
      <c r="M2724" s="187" t="s">
        <v>9400</v>
      </c>
      <c r="N2724" s="107" t="s">
        <v>35</v>
      </c>
      <c r="O2724" s="182" t="s">
        <v>1510</v>
      </c>
      <c r="P2724" s="108"/>
      <c r="Q2724" s="108"/>
      <c r="R2724" s="108"/>
      <c r="S2724" s="107" t="s">
        <v>2710</v>
      </c>
    </row>
    <row r="2725" spans="1:19">
      <c r="A2725" s="103">
        <v>2724</v>
      </c>
      <c r="B2725" s="107" t="s">
        <v>357</v>
      </c>
      <c r="C2725" s="184" t="s">
        <v>358</v>
      </c>
      <c r="D2725" s="89" t="s">
        <v>19</v>
      </c>
      <c r="E2725" s="107" t="s">
        <v>7114</v>
      </c>
      <c r="F2725" s="107" t="s">
        <v>2519</v>
      </c>
      <c r="G2725" s="107">
        <v>2006</v>
      </c>
      <c r="H2725" s="182"/>
      <c r="I2725" s="182"/>
      <c r="J2725" s="107" t="s">
        <v>42</v>
      </c>
      <c r="K2725" s="182" t="s">
        <v>1510</v>
      </c>
      <c r="L2725" s="187" t="s">
        <v>9401</v>
      </c>
      <c r="M2725" s="187" t="s">
        <v>9401</v>
      </c>
      <c r="N2725" s="107" t="s">
        <v>35</v>
      </c>
      <c r="O2725" s="182" t="s">
        <v>1510</v>
      </c>
      <c r="P2725" s="108"/>
      <c r="Q2725" s="108"/>
      <c r="R2725" s="108"/>
      <c r="S2725" s="107" t="s">
        <v>2710</v>
      </c>
    </row>
    <row r="2726" spans="1:19">
      <c r="A2726" s="103">
        <v>2725</v>
      </c>
      <c r="B2726" s="107" t="s">
        <v>357</v>
      </c>
      <c r="C2726" s="184" t="s">
        <v>358</v>
      </c>
      <c r="D2726" s="89" t="s">
        <v>19</v>
      </c>
      <c r="E2726" s="107" t="s">
        <v>7114</v>
      </c>
      <c r="F2726" s="107" t="s">
        <v>2519</v>
      </c>
      <c r="G2726" s="107">
        <v>2007</v>
      </c>
      <c r="H2726" s="182"/>
      <c r="I2726" s="182"/>
      <c r="J2726" s="107" t="s">
        <v>42</v>
      </c>
      <c r="K2726" s="182" t="s">
        <v>1510</v>
      </c>
      <c r="L2726" s="187" t="s">
        <v>9402</v>
      </c>
      <c r="M2726" s="187" t="s">
        <v>9402</v>
      </c>
      <c r="N2726" s="107" t="s">
        <v>35</v>
      </c>
      <c r="O2726" s="182" t="s">
        <v>1510</v>
      </c>
      <c r="P2726" s="108"/>
      <c r="Q2726" s="108"/>
      <c r="R2726" s="108"/>
      <c r="S2726" s="107" t="s">
        <v>2710</v>
      </c>
    </row>
    <row r="2727" spans="1:19">
      <c r="A2727" s="103">
        <v>2726</v>
      </c>
      <c r="B2727" s="107" t="s">
        <v>357</v>
      </c>
      <c r="C2727" s="184" t="s">
        <v>358</v>
      </c>
      <c r="D2727" s="89" t="s">
        <v>19</v>
      </c>
      <c r="E2727" s="107" t="s">
        <v>7114</v>
      </c>
      <c r="F2727" s="107" t="s">
        <v>2519</v>
      </c>
      <c r="G2727" s="107">
        <v>2007</v>
      </c>
      <c r="H2727" s="182"/>
      <c r="I2727" s="182"/>
      <c r="J2727" s="107" t="s">
        <v>42</v>
      </c>
      <c r="K2727" s="182" t="s">
        <v>1510</v>
      </c>
      <c r="L2727" s="187" t="s">
        <v>9403</v>
      </c>
      <c r="M2727" s="187" t="s">
        <v>9403</v>
      </c>
      <c r="N2727" s="107" t="s">
        <v>35</v>
      </c>
      <c r="O2727" s="182" t="s">
        <v>1510</v>
      </c>
      <c r="P2727" s="108"/>
      <c r="Q2727" s="108"/>
      <c r="R2727" s="108"/>
      <c r="S2727" s="107" t="s">
        <v>2710</v>
      </c>
    </row>
    <row r="2728" spans="1:19">
      <c r="A2728" s="103">
        <v>2727</v>
      </c>
      <c r="B2728" s="107" t="s">
        <v>357</v>
      </c>
      <c r="C2728" s="184" t="s">
        <v>358</v>
      </c>
      <c r="D2728" s="89" t="s">
        <v>19</v>
      </c>
      <c r="E2728" s="107" t="s">
        <v>7114</v>
      </c>
      <c r="F2728" s="107" t="s">
        <v>2519</v>
      </c>
      <c r="G2728" s="107">
        <v>2007</v>
      </c>
      <c r="H2728" s="182"/>
      <c r="I2728" s="182"/>
      <c r="J2728" s="107" t="s">
        <v>42</v>
      </c>
      <c r="K2728" s="182" t="s">
        <v>1510</v>
      </c>
      <c r="L2728" s="187" t="s">
        <v>9404</v>
      </c>
      <c r="M2728" s="187" t="s">
        <v>9404</v>
      </c>
      <c r="N2728" s="107" t="s">
        <v>35</v>
      </c>
      <c r="O2728" s="182" t="s">
        <v>1510</v>
      </c>
      <c r="P2728" s="108"/>
      <c r="Q2728" s="108"/>
      <c r="R2728" s="108"/>
      <c r="S2728" s="107" t="s">
        <v>2710</v>
      </c>
    </row>
    <row r="2729" spans="1:19">
      <c r="A2729" s="103">
        <v>2728</v>
      </c>
      <c r="B2729" s="107" t="s">
        <v>357</v>
      </c>
      <c r="C2729" s="184" t="s">
        <v>358</v>
      </c>
      <c r="D2729" s="89" t="s">
        <v>19</v>
      </c>
      <c r="E2729" s="107" t="s">
        <v>7114</v>
      </c>
      <c r="F2729" s="107" t="s">
        <v>2519</v>
      </c>
      <c r="G2729" s="107">
        <v>2007</v>
      </c>
      <c r="H2729" s="182"/>
      <c r="I2729" s="182"/>
      <c r="J2729" s="107" t="s">
        <v>42</v>
      </c>
      <c r="K2729" s="182" t="s">
        <v>1510</v>
      </c>
      <c r="L2729" s="187" t="s">
        <v>9405</v>
      </c>
      <c r="M2729" s="187" t="s">
        <v>9405</v>
      </c>
      <c r="N2729" s="107" t="s">
        <v>35</v>
      </c>
      <c r="O2729" s="182" t="s">
        <v>1510</v>
      </c>
      <c r="P2729" s="108"/>
      <c r="Q2729" s="108"/>
      <c r="R2729" s="108"/>
      <c r="S2729" s="107" t="s">
        <v>2710</v>
      </c>
    </row>
    <row r="2730" spans="1:19">
      <c r="A2730" s="103">
        <v>2729</v>
      </c>
      <c r="B2730" s="107" t="s">
        <v>357</v>
      </c>
      <c r="C2730" s="184" t="s">
        <v>358</v>
      </c>
      <c r="D2730" s="89" t="s">
        <v>19</v>
      </c>
      <c r="E2730" s="107" t="s">
        <v>2538</v>
      </c>
      <c r="F2730" s="107" t="s">
        <v>2519</v>
      </c>
      <c r="G2730" s="107">
        <v>2006</v>
      </c>
      <c r="H2730" s="182"/>
      <c r="I2730" s="182"/>
      <c r="J2730" s="107" t="s">
        <v>42</v>
      </c>
      <c r="K2730" s="182" t="s">
        <v>1510</v>
      </c>
      <c r="L2730" s="187" t="s">
        <v>9406</v>
      </c>
      <c r="M2730" s="187" t="s">
        <v>9406</v>
      </c>
      <c r="N2730" s="107" t="s">
        <v>35</v>
      </c>
      <c r="O2730" s="182" t="s">
        <v>1510</v>
      </c>
      <c r="P2730" s="108"/>
      <c r="Q2730" s="108"/>
      <c r="R2730" s="108"/>
      <c r="S2730" s="107" t="s">
        <v>2710</v>
      </c>
    </row>
    <row r="2731" spans="1:19">
      <c r="A2731" s="103">
        <v>2730</v>
      </c>
      <c r="B2731" s="107" t="s">
        <v>357</v>
      </c>
      <c r="C2731" s="184" t="s">
        <v>358</v>
      </c>
      <c r="D2731" s="89" t="s">
        <v>19</v>
      </c>
      <c r="E2731" s="107" t="s">
        <v>2538</v>
      </c>
      <c r="F2731" s="107" t="s">
        <v>2519</v>
      </c>
      <c r="G2731" s="107">
        <v>2007</v>
      </c>
      <c r="H2731" s="182"/>
      <c r="I2731" s="182"/>
      <c r="J2731" s="107" t="s">
        <v>42</v>
      </c>
      <c r="K2731" s="182" t="s">
        <v>1510</v>
      </c>
      <c r="L2731" s="187" t="s">
        <v>9407</v>
      </c>
      <c r="M2731" s="187" t="s">
        <v>9407</v>
      </c>
      <c r="N2731" s="107" t="s">
        <v>35</v>
      </c>
      <c r="O2731" s="182" t="s">
        <v>1510</v>
      </c>
      <c r="P2731" s="108"/>
      <c r="Q2731" s="108"/>
      <c r="R2731" s="108"/>
      <c r="S2731" s="107" t="s">
        <v>2710</v>
      </c>
    </row>
    <row r="2732" spans="1:19">
      <c r="A2732" s="103">
        <v>2731</v>
      </c>
      <c r="B2732" s="107" t="s">
        <v>357</v>
      </c>
      <c r="C2732" s="184" t="s">
        <v>358</v>
      </c>
      <c r="D2732" s="89" t="s">
        <v>19</v>
      </c>
      <c r="E2732" s="107" t="s">
        <v>2538</v>
      </c>
      <c r="F2732" s="107" t="s">
        <v>2519</v>
      </c>
      <c r="G2732" s="107">
        <v>2007</v>
      </c>
      <c r="H2732" s="182"/>
      <c r="I2732" s="182"/>
      <c r="J2732" s="107" t="s">
        <v>42</v>
      </c>
      <c r="K2732" s="182" t="s">
        <v>1510</v>
      </c>
      <c r="L2732" s="187" t="s">
        <v>9408</v>
      </c>
      <c r="M2732" s="187" t="s">
        <v>9408</v>
      </c>
      <c r="N2732" s="107" t="s">
        <v>35</v>
      </c>
      <c r="O2732" s="182" t="s">
        <v>1510</v>
      </c>
      <c r="P2732" s="108"/>
      <c r="Q2732" s="108"/>
      <c r="R2732" s="108"/>
      <c r="S2732" s="107" t="s">
        <v>2710</v>
      </c>
    </row>
    <row r="2733" spans="1:19">
      <c r="A2733" s="103">
        <v>2732</v>
      </c>
      <c r="B2733" s="107" t="s">
        <v>357</v>
      </c>
      <c r="C2733" s="184" t="s">
        <v>358</v>
      </c>
      <c r="D2733" s="89" t="s">
        <v>19</v>
      </c>
      <c r="E2733" s="107" t="s">
        <v>2538</v>
      </c>
      <c r="F2733" s="107" t="s">
        <v>2519</v>
      </c>
      <c r="G2733" s="107">
        <v>2007</v>
      </c>
      <c r="H2733" s="182"/>
      <c r="I2733" s="182"/>
      <c r="J2733" s="107" t="s">
        <v>42</v>
      </c>
      <c r="K2733" s="182" t="s">
        <v>1510</v>
      </c>
      <c r="L2733" s="187" t="s">
        <v>9409</v>
      </c>
      <c r="M2733" s="187" t="s">
        <v>9409</v>
      </c>
      <c r="N2733" s="107" t="s">
        <v>35</v>
      </c>
      <c r="O2733" s="182" t="s">
        <v>1510</v>
      </c>
      <c r="P2733" s="108"/>
      <c r="Q2733" s="108"/>
      <c r="R2733" s="108"/>
      <c r="S2733" s="107" t="s">
        <v>2710</v>
      </c>
    </row>
    <row r="2734" spans="1:19">
      <c r="A2734" s="103">
        <v>2733</v>
      </c>
      <c r="B2734" s="107" t="s">
        <v>357</v>
      </c>
      <c r="C2734" s="184" t="s">
        <v>358</v>
      </c>
      <c r="D2734" s="89" t="s">
        <v>19</v>
      </c>
      <c r="E2734" s="107" t="s">
        <v>9410</v>
      </c>
      <c r="F2734" s="107" t="s">
        <v>2519</v>
      </c>
      <c r="G2734" s="107">
        <v>2005</v>
      </c>
      <c r="H2734" s="182"/>
      <c r="I2734" s="182"/>
      <c r="J2734" s="107" t="s">
        <v>42</v>
      </c>
      <c r="K2734" s="182" t="s">
        <v>1510</v>
      </c>
      <c r="L2734" s="187" t="s">
        <v>9411</v>
      </c>
      <c r="M2734" s="187" t="s">
        <v>9411</v>
      </c>
      <c r="N2734" s="107" t="s">
        <v>35</v>
      </c>
      <c r="O2734" s="182" t="s">
        <v>1510</v>
      </c>
      <c r="P2734" s="108"/>
      <c r="Q2734" s="108"/>
      <c r="R2734" s="108"/>
      <c r="S2734" s="107" t="s">
        <v>2710</v>
      </c>
    </row>
    <row r="2735" spans="1:19">
      <c r="A2735" s="103">
        <v>2734</v>
      </c>
      <c r="B2735" s="107" t="s">
        <v>357</v>
      </c>
      <c r="C2735" s="184" t="s">
        <v>358</v>
      </c>
      <c r="D2735" s="89" t="s">
        <v>19</v>
      </c>
      <c r="E2735" s="107" t="s">
        <v>9412</v>
      </c>
      <c r="F2735" s="107" t="s">
        <v>2519</v>
      </c>
      <c r="G2735" s="107">
        <v>2005</v>
      </c>
      <c r="H2735" s="182"/>
      <c r="I2735" s="182"/>
      <c r="J2735" s="107" t="s">
        <v>42</v>
      </c>
      <c r="K2735" s="182" t="s">
        <v>1510</v>
      </c>
      <c r="L2735" s="187" t="s">
        <v>9413</v>
      </c>
      <c r="M2735" s="187" t="s">
        <v>9413</v>
      </c>
      <c r="N2735" s="107" t="s">
        <v>35</v>
      </c>
      <c r="O2735" s="182" t="s">
        <v>1510</v>
      </c>
      <c r="P2735" s="108"/>
      <c r="Q2735" s="108"/>
      <c r="R2735" s="108"/>
      <c r="S2735" s="107" t="s">
        <v>2710</v>
      </c>
    </row>
    <row r="2736" spans="1:19">
      <c r="A2736" s="103">
        <v>2735</v>
      </c>
      <c r="B2736" s="107" t="s">
        <v>357</v>
      </c>
      <c r="C2736" s="184" t="s">
        <v>358</v>
      </c>
      <c r="D2736" s="89" t="s">
        <v>19</v>
      </c>
      <c r="E2736" s="107" t="s">
        <v>2539</v>
      </c>
      <c r="F2736" s="107" t="s">
        <v>2519</v>
      </c>
      <c r="G2736" s="107">
        <v>2007</v>
      </c>
      <c r="H2736" s="182"/>
      <c r="I2736" s="182"/>
      <c r="J2736" s="107" t="s">
        <v>42</v>
      </c>
      <c r="K2736" s="182" t="s">
        <v>1510</v>
      </c>
      <c r="L2736" s="187" t="s">
        <v>9414</v>
      </c>
      <c r="M2736" s="187" t="s">
        <v>9414</v>
      </c>
      <c r="N2736" s="107" t="s">
        <v>35</v>
      </c>
      <c r="O2736" s="182" t="s">
        <v>1510</v>
      </c>
      <c r="P2736" s="108"/>
      <c r="Q2736" s="108"/>
      <c r="R2736" s="108"/>
      <c r="S2736" s="107" t="s">
        <v>2710</v>
      </c>
    </row>
    <row r="2737" spans="1:19">
      <c r="A2737" s="103">
        <v>2736</v>
      </c>
      <c r="B2737" s="107" t="s">
        <v>357</v>
      </c>
      <c r="C2737" s="184" t="s">
        <v>358</v>
      </c>
      <c r="D2737" s="89" t="s">
        <v>19</v>
      </c>
      <c r="E2737" s="107" t="s">
        <v>2539</v>
      </c>
      <c r="F2737" s="107" t="s">
        <v>2519</v>
      </c>
      <c r="G2737" s="107">
        <v>2007</v>
      </c>
      <c r="H2737" s="182"/>
      <c r="I2737" s="182"/>
      <c r="J2737" s="107" t="s">
        <v>42</v>
      </c>
      <c r="K2737" s="182" t="s">
        <v>1510</v>
      </c>
      <c r="L2737" s="187" t="s">
        <v>9415</v>
      </c>
      <c r="M2737" s="187" t="s">
        <v>9415</v>
      </c>
      <c r="N2737" s="107" t="s">
        <v>35</v>
      </c>
      <c r="O2737" s="182" t="s">
        <v>1510</v>
      </c>
      <c r="P2737" s="108"/>
      <c r="Q2737" s="108"/>
      <c r="R2737" s="108"/>
      <c r="S2737" s="107" t="s">
        <v>2710</v>
      </c>
    </row>
    <row r="2738" spans="1:19">
      <c r="A2738" s="103">
        <v>2737</v>
      </c>
      <c r="B2738" s="107" t="s">
        <v>357</v>
      </c>
      <c r="C2738" s="184" t="s">
        <v>358</v>
      </c>
      <c r="D2738" s="89" t="s">
        <v>19</v>
      </c>
      <c r="E2738" s="107" t="s">
        <v>7146</v>
      </c>
      <c r="F2738" s="107" t="s">
        <v>2519</v>
      </c>
      <c r="G2738" s="107">
        <v>2006</v>
      </c>
      <c r="H2738" s="182"/>
      <c r="I2738" s="182"/>
      <c r="J2738" s="107" t="s">
        <v>42</v>
      </c>
      <c r="K2738" s="182" t="s">
        <v>1510</v>
      </c>
      <c r="L2738" s="187" t="s">
        <v>9416</v>
      </c>
      <c r="M2738" s="187" t="s">
        <v>9416</v>
      </c>
      <c r="N2738" s="107" t="s">
        <v>35</v>
      </c>
      <c r="O2738" s="182" t="s">
        <v>1510</v>
      </c>
      <c r="P2738" s="108"/>
      <c r="Q2738" s="108"/>
      <c r="R2738" s="108"/>
      <c r="S2738" s="107" t="s">
        <v>2710</v>
      </c>
    </row>
    <row r="2739" spans="1:19">
      <c r="A2739" s="103">
        <v>2738</v>
      </c>
      <c r="B2739" s="107" t="s">
        <v>357</v>
      </c>
      <c r="C2739" s="184" t="s">
        <v>358</v>
      </c>
      <c r="D2739" s="89" t="s">
        <v>19</v>
      </c>
      <c r="E2739" s="107" t="s">
        <v>7146</v>
      </c>
      <c r="F2739" s="107" t="s">
        <v>2519</v>
      </c>
      <c r="G2739" s="107">
        <v>2007</v>
      </c>
      <c r="H2739" s="182"/>
      <c r="I2739" s="182"/>
      <c r="J2739" s="107" t="s">
        <v>42</v>
      </c>
      <c r="K2739" s="182" t="s">
        <v>1510</v>
      </c>
      <c r="L2739" s="187" t="s">
        <v>9417</v>
      </c>
      <c r="M2739" s="187" t="s">
        <v>9417</v>
      </c>
      <c r="N2739" s="107" t="s">
        <v>35</v>
      </c>
      <c r="O2739" s="182" t="s">
        <v>1510</v>
      </c>
      <c r="P2739" s="108"/>
      <c r="Q2739" s="108"/>
      <c r="R2739" s="108"/>
      <c r="S2739" s="107" t="s">
        <v>2710</v>
      </c>
    </row>
    <row r="2740" spans="1:19">
      <c r="A2740" s="103">
        <v>2739</v>
      </c>
      <c r="B2740" s="107" t="s">
        <v>357</v>
      </c>
      <c r="C2740" s="184" t="s">
        <v>358</v>
      </c>
      <c r="D2740" s="89" t="s">
        <v>19</v>
      </c>
      <c r="E2740" s="107" t="s">
        <v>7146</v>
      </c>
      <c r="F2740" s="107" t="s">
        <v>2519</v>
      </c>
      <c r="G2740" s="107">
        <v>2007</v>
      </c>
      <c r="H2740" s="182"/>
      <c r="I2740" s="182"/>
      <c r="J2740" s="107" t="s">
        <v>42</v>
      </c>
      <c r="K2740" s="182" t="s">
        <v>1510</v>
      </c>
      <c r="L2740" s="187" t="s">
        <v>9418</v>
      </c>
      <c r="M2740" s="187" t="s">
        <v>9418</v>
      </c>
      <c r="N2740" s="107" t="s">
        <v>35</v>
      </c>
      <c r="O2740" s="182" t="s">
        <v>1510</v>
      </c>
      <c r="P2740" s="108"/>
      <c r="Q2740" s="108"/>
      <c r="R2740" s="108"/>
      <c r="S2740" s="107" t="s">
        <v>2710</v>
      </c>
    </row>
    <row r="2741" spans="1:19">
      <c r="A2741" s="103">
        <v>2740</v>
      </c>
      <c r="B2741" s="107" t="s">
        <v>357</v>
      </c>
      <c r="C2741" s="184" t="s">
        <v>358</v>
      </c>
      <c r="D2741" s="89" t="s">
        <v>19</v>
      </c>
      <c r="E2741" s="107" t="s">
        <v>7146</v>
      </c>
      <c r="F2741" s="107" t="s">
        <v>2519</v>
      </c>
      <c r="G2741" s="107">
        <v>2005</v>
      </c>
      <c r="H2741" s="182"/>
      <c r="I2741" s="182"/>
      <c r="J2741" s="107" t="s">
        <v>42</v>
      </c>
      <c r="K2741" s="182" t="s">
        <v>1510</v>
      </c>
      <c r="L2741" s="187" t="s">
        <v>9419</v>
      </c>
      <c r="M2741" s="187" t="s">
        <v>9419</v>
      </c>
      <c r="N2741" s="107" t="s">
        <v>35</v>
      </c>
      <c r="O2741" s="182" t="s">
        <v>1510</v>
      </c>
      <c r="P2741" s="108"/>
      <c r="Q2741" s="108"/>
      <c r="R2741" s="108"/>
      <c r="S2741" s="107" t="s">
        <v>2710</v>
      </c>
    </row>
    <row r="2742" spans="1:19">
      <c r="A2742" s="103">
        <v>2741</v>
      </c>
      <c r="B2742" s="107" t="s">
        <v>357</v>
      </c>
      <c r="C2742" s="184" t="s">
        <v>358</v>
      </c>
      <c r="D2742" s="89" t="s">
        <v>19</v>
      </c>
      <c r="E2742" s="107" t="s">
        <v>7181</v>
      </c>
      <c r="F2742" s="107" t="s">
        <v>2519</v>
      </c>
      <c r="G2742" s="107">
        <v>2007</v>
      </c>
      <c r="H2742" s="182"/>
      <c r="I2742" s="182"/>
      <c r="J2742" s="107" t="s">
        <v>42</v>
      </c>
      <c r="K2742" s="182" t="s">
        <v>1510</v>
      </c>
      <c r="L2742" s="187" t="s">
        <v>9420</v>
      </c>
      <c r="M2742" s="187" t="s">
        <v>9420</v>
      </c>
      <c r="N2742" s="107" t="s">
        <v>35</v>
      </c>
      <c r="O2742" s="182" t="s">
        <v>1510</v>
      </c>
      <c r="P2742" s="108"/>
      <c r="Q2742" s="108"/>
      <c r="R2742" s="108"/>
      <c r="S2742" s="107" t="s">
        <v>2710</v>
      </c>
    </row>
    <row r="2743" spans="1:19">
      <c r="A2743" s="103">
        <v>2742</v>
      </c>
      <c r="B2743" s="107" t="s">
        <v>357</v>
      </c>
      <c r="C2743" s="184" t="s">
        <v>358</v>
      </c>
      <c r="D2743" s="89" t="s">
        <v>19</v>
      </c>
      <c r="E2743" s="107" t="s">
        <v>7181</v>
      </c>
      <c r="F2743" s="107" t="s">
        <v>2519</v>
      </c>
      <c r="G2743" s="107">
        <v>2007</v>
      </c>
      <c r="H2743" s="182"/>
      <c r="I2743" s="182"/>
      <c r="J2743" s="107" t="s">
        <v>42</v>
      </c>
      <c r="K2743" s="182" t="s">
        <v>1510</v>
      </c>
      <c r="L2743" s="187" t="s">
        <v>9421</v>
      </c>
      <c r="M2743" s="187" t="s">
        <v>9421</v>
      </c>
      <c r="N2743" s="107" t="s">
        <v>35</v>
      </c>
      <c r="O2743" s="182" t="s">
        <v>1510</v>
      </c>
      <c r="P2743" s="108"/>
      <c r="Q2743" s="108"/>
      <c r="R2743" s="108"/>
      <c r="S2743" s="107" t="s">
        <v>2710</v>
      </c>
    </row>
    <row r="2744" spans="1:19">
      <c r="A2744" s="103">
        <v>2743</v>
      </c>
      <c r="B2744" s="107" t="s">
        <v>357</v>
      </c>
      <c r="C2744" s="184" t="s">
        <v>358</v>
      </c>
      <c r="D2744" s="89" t="s">
        <v>19</v>
      </c>
      <c r="E2744" s="107" t="s">
        <v>7181</v>
      </c>
      <c r="F2744" s="107" t="s">
        <v>2519</v>
      </c>
      <c r="G2744" s="107">
        <v>2007</v>
      </c>
      <c r="H2744" s="182"/>
      <c r="I2744" s="182"/>
      <c r="J2744" s="107" t="s">
        <v>42</v>
      </c>
      <c r="K2744" s="182" t="s">
        <v>1510</v>
      </c>
      <c r="L2744" s="187" t="s">
        <v>9422</v>
      </c>
      <c r="M2744" s="187" t="s">
        <v>9422</v>
      </c>
      <c r="N2744" s="107" t="s">
        <v>35</v>
      </c>
      <c r="O2744" s="182" t="s">
        <v>1510</v>
      </c>
      <c r="P2744" s="108"/>
      <c r="Q2744" s="108"/>
      <c r="R2744" s="108"/>
      <c r="S2744" s="107" t="s">
        <v>2710</v>
      </c>
    </row>
    <row r="2745" spans="1:19">
      <c r="A2745" s="103">
        <v>2744</v>
      </c>
      <c r="B2745" s="107" t="s">
        <v>357</v>
      </c>
      <c r="C2745" s="184" t="s">
        <v>358</v>
      </c>
      <c r="D2745" s="89" t="s">
        <v>19</v>
      </c>
      <c r="E2745" s="107" t="s">
        <v>7181</v>
      </c>
      <c r="F2745" s="107" t="s">
        <v>2519</v>
      </c>
      <c r="G2745" s="107">
        <v>2007</v>
      </c>
      <c r="H2745" s="182"/>
      <c r="I2745" s="182"/>
      <c r="J2745" s="107" t="s">
        <v>42</v>
      </c>
      <c r="K2745" s="182" t="s">
        <v>1510</v>
      </c>
      <c r="L2745" s="187" t="s">
        <v>9423</v>
      </c>
      <c r="M2745" s="187" t="s">
        <v>9423</v>
      </c>
      <c r="N2745" s="107" t="s">
        <v>35</v>
      </c>
      <c r="O2745" s="182" t="s">
        <v>1510</v>
      </c>
      <c r="P2745" s="108"/>
      <c r="Q2745" s="108"/>
      <c r="R2745" s="108"/>
      <c r="S2745" s="107" t="s">
        <v>2710</v>
      </c>
    </row>
    <row r="2746" spans="1:19">
      <c r="A2746" s="103">
        <v>2745</v>
      </c>
      <c r="B2746" s="107" t="s">
        <v>357</v>
      </c>
      <c r="C2746" s="184" t="s">
        <v>358</v>
      </c>
      <c r="D2746" s="89" t="s">
        <v>19</v>
      </c>
      <c r="E2746" s="107" t="s">
        <v>7193</v>
      </c>
      <c r="F2746" s="107" t="s">
        <v>2519</v>
      </c>
      <c r="G2746" s="107">
        <v>2006</v>
      </c>
      <c r="H2746" s="182"/>
      <c r="I2746" s="182"/>
      <c r="J2746" s="107" t="s">
        <v>42</v>
      </c>
      <c r="K2746" s="182" t="s">
        <v>1510</v>
      </c>
      <c r="L2746" s="187" t="s">
        <v>9424</v>
      </c>
      <c r="M2746" s="187" t="s">
        <v>9424</v>
      </c>
      <c r="N2746" s="107" t="s">
        <v>35</v>
      </c>
      <c r="O2746" s="182" t="s">
        <v>1510</v>
      </c>
      <c r="P2746" s="108"/>
      <c r="Q2746" s="108"/>
      <c r="R2746" s="108"/>
      <c r="S2746" s="107" t="s">
        <v>2710</v>
      </c>
    </row>
    <row r="2747" spans="1:19">
      <c r="A2747" s="103">
        <v>2746</v>
      </c>
      <c r="B2747" s="107" t="s">
        <v>357</v>
      </c>
      <c r="C2747" s="184" t="s">
        <v>358</v>
      </c>
      <c r="D2747" s="89" t="s">
        <v>19</v>
      </c>
      <c r="E2747" s="107" t="s">
        <v>7193</v>
      </c>
      <c r="F2747" s="107" t="s">
        <v>2519</v>
      </c>
      <c r="G2747" s="107">
        <v>2006</v>
      </c>
      <c r="H2747" s="182"/>
      <c r="I2747" s="182"/>
      <c r="J2747" s="107" t="s">
        <v>42</v>
      </c>
      <c r="K2747" s="182" t="s">
        <v>1510</v>
      </c>
      <c r="L2747" s="187" t="s">
        <v>9425</v>
      </c>
      <c r="M2747" s="187" t="s">
        <v>9425</v>
      </c>
      <c r="N2747" s="107" t="s">
        <v>35</v>
      </c>
      <c r="O2747" s="182" t="s">
        <v>1510</v>
      </c>
      <c r="P2747" s="108"/>
      <c r="Q2747" s="108"/>
      <c r="R2747" s="108"/>
      <c r="S2747" s="107" t="s">
        <v>2710</v>
      </c>
    </row>
    <row r="2748" spans="1:19">
      <c r="A2748" s="103">
        <v>2747</v>
      </c>
      <c r="B2748" s="107" t="s">
        <v>357</v>
      </c>
      <c r="C2748" s="184" t="s">
        <v>358</v>
      </c>
      <c r="D2748" s="89" t="s">
        <v>19</v>
      </c>
      <c r="E2748" s="107" t="s">
        <v>7193</v>
      </c>
      <c r="F2748" s="107" t="s">
        <v>2519</v>
      </c>
      <c r="G2748" s="107">
        <v>2005</v>
      </c>
      <c r="H2748" s="182"/>
      <c r="I2748" s="182"/>
      <c r="J2748" s="107" t="s">
        <v>42</v>
      </c>
      <c r="K2748" s="182" t="s">
        <v>1510</v>
      </c>
      <c r="L2748" s="187" t="s">
        <v>9426</v>
      </c>
      <c r="M2748" s="187" t="s">
        <v>9426</v>
      </c>
      <c r="N2748" s="107" t="s">
        <v>35</v>
      </c>
      <c r="O2748" s="182" t="s">
        <v>1510</v>
      </c>
      <c r="P2748" s="108"/>
      <c r="Q2748" s="108"/>
      <c r="R2748" s="108"/>
      <c r="S2748" s="107" t="s">
        <v>2710</v>
      </c>
    </row>
    <row r="2749" spans="1:19">
      <c r="A2749" s="103">
        <v>2748</v>
      </c>
      <c r="B2749" s="107" t="s">
        <v>357</v>
      </c>
      <c r="C2749" s="184" t="s">
        <v>358</v>
      </c>
      <c r="D2749" s="89" t="s">
        <v>19</v>
      </c>
      <c r="E2749" s="107" t="s">
        <v>7200</v>
      </c>
      <c r="F2749" s="107" t="s">
        <v>2519</v>
      </c>
      <c r="G2749" s="107">
        <v>2005</v>
      </c>
      <c r="H2749" s="182"/>
      <c r="I2749" s="182"/>
      <c r="J2749" s="107" t="s">
        <v>42</v>
      </c>
      <c r="K2749" s="182" t="s">
        <v>1510</v>
      </c>
      <c r="L2749" s="187" t="s">
        <v>9427</v>
      </c>
      <c r="M2749" s="187" t="s">
        <v>9427</v>
      </c>
      <c r="N2749" s="107" t="s">
        <v>35</v>
      </c>
      <c r="O2749" s="182" t="s">
        <v>1510</v>
      </c>
      <c r="P2749" s="108"/>
      <c r="Q2749" s="108"/>
      <c r="R2749" s="108"/>
      <c r="S2749" s="107" t="s">
        <v>2710</v>
      </c>
    </row>
    <row r="2750" spans="1:19">
      <c r="A2750" s="103">
        <v>2749</v>
      </c>
      <c r="B2750" s="107" t="s">
        <v>357</v>
      </c>
      <c r="C2750" s="184" t="s">
        <v>358</v>
      </c>
      <c r="D2750" s="89" t="s">
        <v>19</v>
      </c>
      <c r="E2750" s="107" t="s">
        <v>7200</v>
      </c>
      <c r="F2750" s="107" t="s">
        <v>2519</v>
      </c>
      <c r="G2750" s="107">
        <v>2005</v>
      </c>
      <c r="H2750" s="182"/>
      <c r="I2750" s="182"/>
      <c r="J2750" s="107" t="s">
        <v>42</v>
      </c>
      <c r="K2750" s="182" t="s">
        <v>1510</v>
      </c>
      <c r="L2750" s="187" t="s">
        <v>9428</v>
      </c>
      <c r="M2750" s="187" t="s">
        <v>9428</v>
      </c>
      <c r="N2750" s="107" t="s">
        <v>35</v>
      </c>
      <c r="O2750" s="182" t="s">
        <v>1510</v>
      </c>
      <c r="P2750" s="108"/>
      <c r="Q2750" s="108"/>
      <c r="R2750" s="108"/>
      <c r="S2750" s="107" t="s">
        <v>2710</v>
      </c>
    </row>
    <row r="2751" spans="1:19">
      <c r="A2751" s="103">
        <v>2750</v>
      </c>
      <c r="B2751" s="107" t="s">
        <v>357</v>
      </c>
      <c r="C2751" s="184" t="s">
        <v>358</v>
      </c>
      <c r="D2751" s="89" t="s">
        <v>19</v>
      </c>
      <c r="E2751" s="107" t="s">
        <v>7200</v>
      </c>
      <c r="F2751" s="107" t="s">
        <v>2519</v>
      </c>
      <c r="G2751" s="107">
        <v>2005</v>
      </c>
      <c r="H2751" s="182"/>
      <c r="I2751" s="182"/>
      <c r="J2751" s="107" t="s">
        <v>42</v>
      </c>
      <c r="K2751" s="182" t="s">
        <v>1510</v>
      </c>
      <c r="L2751" s="187" t="s">
        <v>9429</v>
      </c>
      <c r="M2751" s="187" t="s">
        <v>9429</v>
      </c>
      <c r="N2751" s="107" t="s">
        <v>35</v>
      </c>
      <c r="O2751" s="182" t="s">
        <v>1510</v>
      </c>
      <c r="P2751" s="108"/>
      <c r="Q2751" s="108"/>
      <c r="R2751" s="108"/>
      <c r="S2751" s="107" t="s">
        <v>2710</v>
      </c>
    </row>
    <row r="2752" spans="1:19">
      <c r="A2752" s="103">
        <v>2751</v>
      </c>
      <c r="B2752" s="107" t="s">
        <v>357</v>
      </c>
      <c r="C2752" s="184" t="s">
        <v>358</v>
      </c>
      <c r="D2752" s="89" t="s">
        <v>19</v>
      </c>
      <c r="E2752" s="107" t="s">
        <v>7200</v>
      </c>
      <c r="F2752" s="107" t="s">
        <v>2519</v>
      </c>
      <c r="G2752" s="107">
        <v>2005</v>
      </c>
      <c r="H2752" s="182"/>
      <c r="I2752" s="182"/>
      <c r="J2752" s="107" t="s">
        <v>42</v>
      </c>
      <c r="K2752" s="182" t="s">
        <v>1510</v>
      </c>
      <c r="L2752" s="187" t="s">
        <v>9430</v>
      </c>
      <c r="M2752" s="187" t="s">
        <v>9430</v>
      </c>
      <c r="N2752" s="107" t="s">
        <v>35</v>
      </c>
      <c r="O2752" s="182" t="s">
        <v>1510</v>
      </c>
      <c r="P2752" s="108"/>
      <c r="Q2752" s="108"/>
      <c r="R2752" s="108"/>
      <c r="S2752" s="107" t="s">
        <v>2710</v>
      </c>
    </row>
    <row r="2753" spans="1:19">
      <c r="A2753" s="103">
        <v>2752</v>
      </c>
      <c r="B2753" s="107" t="s">
        <v>357</v>
      </c>
      <c r="C2753" s="184" t="s">
        <v>358</v>
      </c>
      <c r="D2753" s="89" t="s">
        <v>19</v>
      </c>
      <c r="E2753" s="107" t="s">
        <v>7200</v>
      </c>
      <c r="F2753" s="107" t="s">
        <v>2519</v>
      </c>
      <c r="G2753" s="107">
        <v>2005</v>
      </c>
      <c r="H2753" s="182"/>
      <c r="I2753" s="182"/>
      <c r="J2753" s="107" t="s">
        <v>42</v>
      </c>
      <c r="K2753" s="182" t="s">
        <v>1510</v>
      </c>
      <c r="L2753" s="187" t="s">
        <v>9431</v>
      </c>
      <c r="M2753" s="187" t="s">
        <v>9431</v>
      </c>
      <c r="N2753" s="107" t="s">
        <v>35</v>
      </c>
      <c r="O2753" s="182" t="s">
        <v>1510</v>
      </c>
      <c r="P2753" s="108"/>
      <c r="Q2753" s="108"/>
      <c r="R2753" s="108"/>
      <c r="S2753" s="107" t="s">
        <v>2710</v>
      </c>
    </row>
    <row r="2754" spans="1:19">
      <c r="A2754" s="103">
        <v>2753</v>
      </c>
      <c r="B2754" s="107" t="s">
        <v>357</v>
      </c>
      <c r="C2754" s="184" t="s">
        <v>358</v>
      </c>
      <c r="D2754" s="89" t="s">
        <v>19</v>
      </c>
      <c r="E2754" s="107" t="s">
        <v>7206</v>
      </c>
      <c r="F2754" s="107" t="s">
        <v>2519</v>
      </c>
      <c r="G2754" s="107">
        <v>2006</v>
      </c>
      <c r="H2754" s="182"/>
      <c r="I2754" s="182"/>
      <c r="J2754" s="107" t="s">
        <v>42</v>
      </c>
      <c r="K2754" s="182" t="s">
        <v>1510</v>
      </c>
      <c r="L2754" s="187" t="s">
        <v>9432</v>
      </c>
      <c r="M2754" s="187" t="s">
        <v>9432</v>
      </c>
      <c r="N2754" s="107" t="s">
        <v>35</v>
      </c>
      <c r="O2754" s="182" t="s">
        <v>1510</v>
      </c>
      <c r="P2754" s="108"/>
      <c r="Q2754" s="108"/>
      <c r="R2754" s="108"/>
      <c r="S2754" s="107" t="s">
        <v>2710</v>
      </c>
    </row>
    <row r="2755" spans="1:19">
      <c r="A2755" s="103">
        <v>2754</v>
      </c>
      <c r="B2755" s="107" t="s">
        <v>357</v>
      </c>
      <c r="C2755" s="184" t="s">
        <v>358</v>
      </c>
      <c r="D2755" s="89" t="s">
        <v>19</v>
      </c>
      <c r="E2755" s="107" t="s">
        <v>2543</v>
      </c>
      <c r="F2755" s="107" t="s">
        <v>2519</v>
      </c>
      <c r="G2755" s="107">
        <v>2006</v>
      </c>
      <c r="H2755" s="182"/>
      <c r="I2755" s="182"/>
      <c r="J2755" s="107" t="s">
        <v>42</v>
      </c>
      <c r="K2755" s="182" t="s">
        <v>1510</v>
      </c>
      <c r="L2755" s="187" t="s">
        <v>9433</v>
      </c>
      <c r="M2755" s="187" t="s">
        <v>9433</v>
      </c>
      <c r="N2755" s="107" t="s">
        <v>35</v>
      </c>
      <c r="O2755" s="182" t="s">
        <v>1510</v>
      </c>
      <c r="P2755" s="108"/>
      <c r="Q2755" s="108"/>
      <c r="R2755" s="108"/>
      <c r="S2755" s="107" t="s">
        <v>2710</v>
      </c>
    </row>
    <row r="2756" spans="1:19">
      <c r="A2756" s="103">
        <v>2755</v>
      </c>
      <c r="B2756" s="107" t="s">
        <v>357</v>
      </c>
      <c r="C2756" s="184" t="s">
        <v>358</v>
      </c>
      <c r="D2756" s="89" t="s">
        <v>19</v>
      </c>
      <c r="E2756" s="107" t="s">
        <v>2543</v>
      </c>
      <c r="F2756" s="107" t="s">
        <v>2519</v>
      </c>
      <c r="G2756" s="107">
        <v>2007</v>
      </c>
      <c r="H2756" s="182"/>
      <c r="I2756" s="182"/>
      <c r="J2756" s="107" t="s">
        <v>42</v>
      </c>
      <c r="K2756" s="182" t="s">
        <v>1510</v>
      </c>
      <c r="L2756" s="187" t="s">
        <v>9434</v>
      </c>
      <c r="M2756" s="187" t="s">
        <v>9434</v>
      </c>
      <c r="N2756" s="107" t="s">
        <v>35</v>
      </c>
      <c r="O2756" s="182" t="s">
        <v>1510</v>
      </c>
      <c r="P2756" s="108"/>
      <c r="Q2756" s="108"/>
      <c r="R2756" s="108"/>
      <c r="S2756" s="107" t="s">
        <v>2710</v>
      </c>
    </row>
    <row r="2757" spans="1:19">
      <c r="A2757" s="103">
        <v>2756</v>
      </c>
      <c r="B2757" s="107" t="s">
        <v>357</v>
      </c>
      <c r="C2757" s="184" t="s">
        <v>358</v>
      </c>
      <c r="D2757" s="89" t="s">
        <v>19</v>
      </c>
      <c r="E2757" s="107" t="s">
        <v>2543</v>
      </c>
      <c r="F2757" s="107" t="s">
        <v>2519</v>
      </c>
      <c r="G2757" s="107">
        <v>2005</v>
      </c>
      <c r="H2757" s="182"/>
      <c r="I2757" s="182"/>
      <c r="J2757" s="107" t="s">
        <v>42</v>
      </c>
      <c r="K2757" s="182" t="s">
        <v>1510</v>
      </c>
      <c r="L2757" s="187" t="s">
        <v>9435</v>
      </c>
      <c r="M2757" s="187" t="s">
        <v>9435</v>
      </c>
      <c r="N2757" s="107" t="s">
        <v>35</v>
      </c>
      <c r="O2757" s="182" t="s">
        <v>1510</v>
      </c>
      <c r="P2757" s="108"/>
      <c r="Q2757" s="108"/>
      <c r="R2757" s="108"/>
      <c r="S2757" s="107" t="s">
        <v>2710</v>
      </c>
    </row>
    <row r="2758" spans="1:19">
      <c r="A2758" s="103">
        <v>2757</v>
      </c>
      <c r="B2758" s="107" t="s">
        <v>357</v>
      </c>
      <c r="C2758" s="184" t="s">
        <v>358</v>
      </c>
      <c r="D2758" s="89" t="s">
        <v>19</v>
      </c>
      <c r="E2758" s="107" t="s">
        <v>7216</v>
      </c>
      <c r="F2758" s="107" t="s">
        <v>2519</v>
      </c>
      <c r="G2758" s="107">
        <v>2007</v>
      </c>
      <c r="H2758" s="182"/>
      <c r="I2758" s="182"/>
      <c r="J2758" s="107" t="s">
        <v>42</v>
      </c>
      <c r="K2758" s="182" t="s">
        <v>1510</v>
      </c>
      <c r="L2758" s="187" t="s">
        <v>9436</v>
      </c>
      <c r="M2758" s="187" t="s">
        <v>9436</v>
      </c>
      <c r="N2758" s="107" t="s">
        <v>35</v>
      </c>
      <c r="O2758" s="182" t="s">
        <v>1510</v>
      </c>
      <c r="P2758" s="108"/>
      <c r="Q2758" s="108"/>
      <c r="R2758" s="108"/>
      <c r="S2758" s="107" t="s">
        <v>2710</v>
      </c>
    </row>
    <row r="2759" spans="1:19">
      <c r="A2759" s="103">
        <v>2758</v>
      </c>
      <c r="B2759" s="107" t="s">
        <v>357</v>
      </c>
      <c r="C2759" s="184" t="s">
        <v>358</v>
      </c>
      <c r="D2759" s="89" t="s">
        <v>19</v>
      </c>
      <c r="E2759" s="107" t="s">
        <v>2545</v>
      </c>
      <c r="F2759" s="107" t="s">
        <v>2519</v>
      </c>
      <c r="G2759" s="107">
        <v>2007</v>
      </c>
      <c r="H2759" s="182"/>
      <c r="I2759" s="182"/>
      <c r="J2759" s="107" t="s">
        <v>42</v>
      </c>
      <c r="K2759" s="182" t="s">
        <v>1510</v>
      </c>
      <c r="L2759" s="187" t="s">
        <v>9437</v>
      </c>
      <c r="M2759" s="187" t="s">
        <v>9437</v>
      </c>
      <c r="N2759" s="107" t="s">
        <v>35</v>
      </c>
      <c r="O2759" s="182" t="s">
        <v>1510</v>
      </c>
      <c r="P2759" s="108"/>
      <c r="Q2759" s="108"/>
      <c r="R2759" s="108"/>
      <c r="S2759" s="107" t="s">
        <v>2710</v>
      </c>
    </row>
    <row r="2760" spans="1:19">
      <c r="A2760" s="103">
        <v>2759</v>
      </c>
      <c r="B2760" s="107" t="s">
        <v>357</v>
      </c>
      <c r="C2760" s="184" t="s">
        <v>358</v>
      </c>
      <c r="D2760" s="89" t="s">
        <v>19</v>
      </c>
      <c r="E2760" s="107" t="s">
        <v>2545</v>
      </c>
      <c r="F2760" s="107" t="s">
        <v>2519</v>
      </c>
      <c r="G2760" s="107">
        <v>2007</v>
      </c>
      <c r="H2760" s="182"/>
      <c r="I2760" s="182"/>
      <c r="J2760" s="107" t="s">
        <v>42</v>
      </c>
      <c r="K2760" s="182" t="s">
        <v>1510</v>
      </c>
      <c r="L2760" s="187" t="s">
        <v>9438</v>
      </c>
      <c r="M2760" s="187" t="s">
        <v>9438</v>
      </c>
      <c r="N2760" s="107" t="s">
        <v>35</v>
      </c>
      <c r="O2760" s="182" t="s">
        <v>1510</v>
      </c>
      <c r="P2760" s="108"/>
      <c r="Q2760" s="108"/>
      <c r="R2760" s="108"/>
      <c r="S2760" s="107" t="s">
        <v>2710</v>
      </c>
    </row>
    <row r="2761" spans="1:19">
      <c r="A2761" s="103">
        <v>2760</v>
      </c>
      <c r="B2761" s="107" t="s">
        <v>357</v>
      </c>
      <c r="C2761" s="184" t="s">
        <v>358</v>
      </c>
      <c r="D2761" s="89" t="s">
        <v>19</v>
      </c>
      <c r="E2761" s="107" t="s">
        <v>7226</v>
      </c>
      <c r="F2761" s="107" t="s">
        <v>2519</v>
      </c>
      <c r="G2761" s="107">
        <v>2006</v>
      </c>
      <c r="H2761" s="182"/>
      <c r="I2761" s="182"/>
      <c r="J2761" s="107" t="s">
        <v>42</v>
      </c>
      <c r="K2761" s="182" t="s">
        <v>1510</v>
      </c>
      <c r="L2761" s="187" t="s">
        <v>9439</v>
      </c>
      <c r="M2761" s="187" t="s">
        <v>9439</v>
      </c>
      <c r="N2761" s="107" t="s">
        <v>35</v>
      </c>
      <c r="O2761" s="182" t="s">
        <v>1510</v>
      </c>
      <c r="P2761" s="108"/>
      <c r="Q2761" s="108"/>
      <c r="R2761" s="108"/>
      <c r="S2761" s="107" t="s">
        <v>2710</v>
      </c>
    </row>
    <row r="2762" spans="1:19">
      <c r="A2762" s="103">
        <v>2761</v>
      </c>
      <c r="B2762" s="107" t="s">
        <v>357</v>
      </c>
      <c r="C2762" s="184" t="s">
        <v>358</v>
      </c>
      <c r="D2762" s="89" t="s">
        <v>19</v>
      </c>
      <c r="E2762" s="107" t="s">
        <v>2547</v>
      </c>
      <c r="F2762" s="107" t="s">
        <v>2519</v>
      </c>
      <c r="G2762" s="107">
        <v>2007</v>
      </c>
      <c r="H2762" s="182"/>
      <c r="I2762" s="182"/>
      <c r="J2762" s="107" t="s">
        <v>42</v>
      </c>
      <c r="K2762" s="182" t="s">
        <v>1510</v>
      </c>
      <c r="L2762" s="187" t="s">
        <v>9440</v>
      </c>
      <c r="M2762" s="187" t="s">
        <v>9440</v>
      </c>
      <c r="N2762" s="107" t="s">
        <v>35</v>
      </c>
      <c r="O2762" s="182" t="s">
        <v>1510</v>
      </c>
      <c r="P2762" s="108"/>
      <c r="Q2762" s="108"/>
      <c r="R2762" s="108"/>
      <c r="S2762" s="107" t="s">
        <v>2710</v>
      </c>
    </row>
    <row r="2763" spans="1:19">
      <c r="A2763" s="103">
        <v>2762</v>
      </c>
      <c r="B2763" s="107" t="s">
        <v>357</v>
      </c>
      <c r="C2763" s="184" t="s">
        <v>358</v>
      </c>
      <c r="D2763" s="89" t="s">
        <v>19</v>
      </c>
      <c r="E2763" s="107" t="s">
        <v>2547</v>
      </c>
      <c r="F2763" s="107" t="s">
        <v>2519</v>
      </c>
      <c r="G2763" s="107">
        <v>2006</v>
      </c>
      <c r="H2763" s="182"/>
      <c r="I2763" s="182"/>
      <c r="J2763" s="107" t="s">
        <v>42</v>
      </c>
      <c r="K2763" s="182" t="s">
        <v>1510</v>
      </c>
      <c r="L2763" s="187" t="s">
        <v>9441</v>
      </c>
      <c r="M2763" s="187" t="s">
        <v>9441</v>
      </c>
      <c r="N2763" s="107" t="s">
        <v>35</v>
      </c>
      <c r="O2763" s="182" t="s">
        <v>1510</v>
      </c>
      <c r="P2763" s="108"/>
      <c r="Q2763" s="108"/>
      <c r="R2763" s="108"/>
      <c r="S2763" s="107" t="s">
        <v>2710</v>
      </c>
    </row>
    <row r="2764" spans="1:19">
      <c r="A2764" s="103">
        <v>2763</v>
      </c>
      <c r="B2764" s="107" t="s">
        <v>357</v>
      </c>
      <c r="C2764" s="184" t="s">
        <v>358</v>
      </c>
      <c r="D2764" s="89" t="s">
        <v>19</v>
      </c>
      <c r="E2764" s="107" t="s">
        <v>2547</v>
      </c>
      <c r="F2764" s="107" t="s">
        <v>2519</v>
      </c>
      <c r="G2764" s="107">
        <v>2005</v>
      </c>
      <c r="H2764" s="182"/>
      <c r="I2764" s="182"/>
      <c r="J2764" s="107" t="s">
        <v>42</v>
      </c>
      <c r="K2764" s="182" t="s">
        <v>1510</v>
      </c>
      <c r="L2764" s="187" t="s">
        <v>9442</v>
      </c>
      <c r="M2764" s="187" t="s">
        <v>9442</v>
      </c>
      <c r="N2764" s="107" t="s">
        <v>35</v>
      </c>
      <c r="O2764" s="182" t="s">
        <v>1510</v>
      </c>
      <c r="P2764" s="108"/>
      <c r="Q2764" s="108"/>
      <c r="R2764" s="108"/>
      <c r="S2764" s="107" t="s">
        <v>2710</v>
      </c>
    </row>
    <row r="2765" spans="1:19">
      <c r="A2765" s="103">
        <v>2764</v>
      </c>
      <c r="B2765" s="107" t="s">
        <v>357</v>
      </c>
      <c r="C2765" s="184" t="s">
        <v>358</v>
      </c>
      <c r="D2765" s="89" t="s">
        <v>19</v>
      </c>
      <c r="E2765" s="107" t="s">
        <v>2549</v>
      </c>
      <c r="F2765" s="107" t="s">
        <v>2519</v>
      </c>
      <c r="G2765" s="107">
        <v>2006</v>
      </c>
      <c r="H2765" s="182"/>
      <c r="I2765" s="182"/>
      <c r="J2765" s="107" t="s">
        <v>42</v>
      </c>
      <c r="K2765" s="182" t="s">
        <v>1510</v>
      </c>
      <c r="L2765" s="187" t="s">
        <v>9443</v>
      </c>
      <c r="M2765" s="187" t="s">
        <v>9443</v>
      </c>
      <c r="N2765" s="107" t="s">
        <v>35</v>
      </c>
      <c r="O2765" s="182" t="s">
        <v>1510</v>
      </c>
      <c r="P2765" s="108"/>
      <c r="Q2765" s="108"/>
      <c r="R2765" s="108"/>
      <c r="S2765" s="107" t="s">
        <v>2710</v>
      </c>
    </row>
    <row r="2766" spans="1:19">
      <c r="A2766" s="103">
        <v>2765</v>
      </c>
      <c r="B2766" s="107" t="s">
        <v>357</v>
      </c>
      <c r="C2766" s="184" t="s">
        <v>358</v>
      </c>
      <c r="D2766" s="89" t="s">
        <v>19</v>
      </c>
      <c r="E2766" s="107" t="s">
        <v>2549</v>
      </c>
      <c r="F2766" s="107" t="s">
        <v>2519</v>
      </c>
      <c r="G2766" s="107">
        <v>2006</v>
      </c>
      <c r="H2766" s="182"/>
      <c r="I2766" s="182"/>
      <c r="J2766" s="107" t="s">
        <v>42</v>
      </c>
      <c r="K2766" s="182" t="s">
        <v>1510</v>
      </c>
      <c r="L2766" s="187" t="s">
        <v>9444</v>
      </c>
      <c r="M2766" s="187" t="s">
        <v>9444</v>
      </c>
      <c r="N2766" s="107" t="s">
        <v>35</v>
      </c>
      <c r="O2766" s="182" t="s">
        <v>1510</v>
      </c>
      <c r="P2766" s="108"/>
      <c r="Q2766" s="108"/>
      <c r="R2766" s="108"/>
      <c r="S2766" s="107" t="s">
        <v>2710</v>
      </c>
    </row>
    <row r="2767" spans="1:19">
      <c r="A2767" s="103">
        <v>2766</v>
      </c>
      <c r="B2767" s="107" t="s">
        <v>357</v>
      </c>
      <c r="C2767" s="184" t="s">
        <v>358</v>
      </c>
      <c r="D2767" s="89" t="s">
        <v>19</v>
      </c>
      <c r="E2767" s="107" t="s">
        <v>2549</v>
      </c>
      <c r="F2767" s="107" t="s">
        <v>2519</v>
      </c>
      <c r="G2767" s="107">
        <v>2007</v>
      </c>
      <c r="H2767" s="182"/>
      <c r="I2767" s="182"/>
      <c r="J2767" s="107" t="s">
        <v>42</v>
      </c>
      <c r="K2767" s="182" t="s">
        <v>1510</v>
      </c>
      <c r="L2767" s="187" t="s">
        <v>9445</v>
      </c>
      <c r="M2767" s="187" t="s">
        <v>9445</v>
      </c>
      <c r="N2767" s="107" t="s">
        <v>35</v>
      </c>
      <c r="O2767" s="182" t="s">
        <v>1510</v>
      </c>
      <c r="P2767" s="108"/>
      <c r="Q2767" s="108"/>
      <c r="R2767" s="108"/>
      <c r="S2767" s="107" t="s">
        <v>2710</v>
      </c>
    </row>
    <row r="2768" spans="1:19">
      <c r="A2768" s="103">
        <v>2767</v>
      </c>
      <c r="B2768" s="107" t="s">
        <v>357</v>
      </c>
      <c r="C2768" s="184" t="s">
        <v>358</v>
      </c>
      <c r="D2768" s="89" t="s">
        <v>19</v>
      </c>
      <c r="E2768" s="107" t="s">
        <v>2549</v>
      </c>
      <c r="F2768" s="107" t="s">
        <v>2519</v>
      </c>
      <c r="G2768" s="107">
        <v>2007</v>
      </c>
      <c r="H2768" s="182"/>
      <c r="I2768" s="182"/>
      <c r="J2768" s="107" t="s">
        <v>42</v>
      </c>
      <c r="K2768" s="182" t="s">
        <v>1510</v>
      </c>
      <c r="L2768" s="187" t="s">
        <v>9446</v>
      </c>
      <c r="M2768" s="187" t="s">
        <v>9446</v>
      </c>
      <c r="N2768" s="107" t="s">
        <v>35</v>
      </c>
      <c r="O2768" s="182" t="s">
        <v>1510</v>
      </c>
      <c r="P2768" s="108"/>
      <c r="Q2768" s="108"/>
      <c r="R2768" s="108"/>
      <c r="S2768" s="107" t="s">
        <v>2710</v>
      </c>
    </row>
    <row r="2769" spans="1:19">
      <c r="A2769" s="103">
        <v>2768</v>
      </c>
      <c r="B2769" s="107" t="s">
        <v>357</v>
      </c>
      <c r="C2769" s="184" t="s">
        <v>358</v>
      </c>
      <c r="D2769" s="89" t="s">
        <v>19</v>
      </c>
      <c r="E2769" s="107" t="s">
        <v>9447</v>
      </c>
      <c r="F2769" s="107" t="s">
        <v>2519</v>
      </c>
      <c r="G2769" s="107">
        <v>2007</v>
      </c>
      <c r="H2769" s="182"/>
      <c r="I2769" s="182"/>
      <c r="J2769" s="107" t="s">
        <v>7934</v>
      </c>
      <c r="K2769" s="182" t="s">
        <v>1510</v>
      </c>
      <c r="L2769" s="187" t="s">
        <v>9448</v>
      </c>
      <c r="M2769" s="187" t="s">
        <v>9448</v>
      </c>
      <c r="N2769" s="107" t="s">
        <v>35</v>
      </c>
      <c r="O2769" s="182" t="s">
        <v>1510</v>
      </c>
      <c r="P2769" s="108"/>
      <c r="Q2769" s="108"/>
      <c r="R2769" s="108"/>
      <c r="S2769" s="107" t="s">
        <v>2710</v>
      </c>
    </row>
    <row r="2770" spans="1:19">
      <c r="A2770" s="103">
        <v>2769</v>
      </c>
      <c r="B2770" s="107" t="s">
        <v>357</v>
      </c>
      <c r="C2770" s="184" t="s">
        <v>358</v>
      </c>
      <c r="D2770" s="89" t="s">
        <v>19</v>
      </c>
      <c r="E2770" s="107" t="s">
        <v>2550</v>
      </c>
      <c r="F2770" s="107" t="s">
        <v>2519</v>
      </c>
      <c r="G2770" s="107">
        <v>2005</v>
      </c>
      <c r="H2770" s="182"/>
      <c r="I2770" s="182"/>
      <c r="J2770" s="107" t="s">
        <v>42</v>
      </c>
      <c r="K2770" s="182" t="s">
        <v>1510</v>
      </c>
      <c r="L2770" s="187" t="s">
        <v>9449</v>
      </c>
      <c r="M2770" s="187" t="s">
        <v>9449</v>
      </c>
      <c r="N2770" s="107" t="s">
        <v>35</v>
      </c>
      <c r="O2770" s="182" t="s">
        <v>1510</v>
      </c>
      <c r="P2770" s="108"/>
      <c r="Q2770" s="108"/>
      <c r="R2770" s="108"/>
      <c r="S2770" s="107" t="s">
        <v>2710</v>
      </c>
    </row>
    <row r="2771" spans="1:19">
      <c r="A2771" s="103">
        <v>2770</v>
      </c>
      <c r="B2771" s="107" t="s">
        <v>357</v>
      </c>
      <c r="C2771" s="184" t="s">
        <v>358</v>
      </c>
      <c r="D2771" s="89" t="s">
        <v>19</v>
      </c>
      <c r="E2771" s="107" t="s">
        <v>9450</v>
      </c>
      <c r="F2771" s="107" t="s">
        <v>2519</v>
      </c>
      <c r="G2771" s="107">
        <v>2006</v>
      </c>
      <c r="H2771" s="182"/>
      <c r="I2771" s="182"/>
      <c r="J2771" s="107" t="s">
        <v>42</v>
      </c>
      <c r="K2771" s="182" t="s">
        <v>1510</v>
      </c>
      <c r="L2771" s="187" t="s">
        <v>9451</v>
      </c>
      <c r="M2771" s="187" t="s">
        <v>9451</v>
      </c>
      <c r="N2771" s="107" t="s">
        <v>35</v>
      </c>
      <c r="O2771" s="182" t="s">
        <v>1510</v>
      </c>
      <c r="P2771" s="108"/>
      <c r="Q2771" s="108"/>
      <c r="R2771" s="108"/>
      <c r="S2771" s="107" t="s">
        <v>2710</v>
      </c>
    </row>
    <row r="2772" spans="1:19">
      <c r="A2772" s="103">
        <v>2771</v>
      </c>
      <c r="B2772" s="107" t="s">
        <v>357</v>
      </c>
      <c r="C2772" s="184" t="s">
        <v>358</v>
      </c>
      <c r="D2772" s="89" t="s">
        <v>19</v>
      </c>
      <c r="E2772" s="107" t="s">
        <v>9450</v>
      </c>
      <c r="F2772" s="107" t="s">
        <v>2519</v>
      </c>
      <c r="G2772" s="107">
        <v>2006</v>
      </c>
      <c r="H2772" s="182"/>
      <c r="I2772" s="182"/>
      <c r="J2772" s="107" t="s">
        <v>42</v>
      </c>
      <c r="K2772" s="182" t="s">
        <v>1510</v>
      </c>
      <c r="L2772" s="187" t="s">
        <v>9452</v>
      </c>
      <c r="M2772" s="187" t="s">
        <v>9452</v>
      </c>
      <c r="N2772" s="107" t="s">
        <v>35</v>
      </c>
      <c r="O2772" s="182" t="s">
        <v>1510</v>
      </c>
      <c r="P2772" s="108"/>
      <c r="Q2772" s="108"/>
      <c r="R2772" s="108"/>
      <c r="S2772" s="107" t="s">
        <v>2710</v>
      </c>
    </row>
    <row r="2773" spans="1:19">
      <c r="A2773" s="103">
        <v>2772</v>
      </c>
      <c r="B2773" s="107" t="s">
        <v>357</v>
      </c>
      <c r="C2773" s="184" t="s">
        <v>358</v>
      </c>
      <c r="D2773" s="89" t="s">
        <v>19</v>
      </c>
      <c r="E2773" s="107" t="s">
        <v>9450</v>
      </c>
      <c r="F2773" s="107" t="s">
        <v>2519</v>
      </c>
      <c r="G2773" s="107">
        <v>2007</v>
      </c>
      <c r="H2773" s="182"/>
      <c r="I2773" s="182"/>
      <c r="J2773" s="107" t="s">
        <v>42</v>
      </c>
      <c r="K2773" s="182" t="s">
        <v>1510</v>
      </c>
      <c r="L2773" s="187" t="s">
        <v>9453</v>
      </c>
      <c r="M2773" s="187" t="s">
        <v>9453</v>
      </c>
      <c r="N2773" s="107" t="s">
        <v>35</v>
      </c>
      <c r="O2773" s="182" t="s">
        <v>1510</v>
      </c>
      <c r="P2773" s="108"/>
      <c r="Q2773" s="108"/>
      <c r="R2773" s="108"/>
      <c r="S2773" s="107" t="s">
        <v>2710</v>
      </c>
    </row>
    <row r="2774" spans="1:19">
      <c r="A2774" s="103">
        <v>2773</v>
      </c>
      <c r="B2774" s="107" t="s">
        <v>357</v>
      </c>
      <c r="C2774" s="184" t="s">
        <v>358</v>
      </c>
      <c r="D2774" s="89" t="s">
        <v>19</v>
      </c>
      <c r="E2774" s="107" t="s">
        <v>9450</v>
      </c>
      <c r="F2774" s="107" t="s">
        <v>2519</v>
      </c>
      <c r="G2774" s="107">
        <v>2005</v>
      </c>
      <c r="H2774" s="182"/>
      <c r="I2774" s="182"/>
      <c r="J2774" s="107" t="s">
        <v>42</v>
      </c>
      <c r="K2774" s="182" t="s">
        <v>1510</v>
      </c>
      <c r="L2774" s="187" t="s">
        <v>9454</v>
      </c>
      <c r="M2774" s="187" t="s">
        <v>9454</v>
      </c>
      <c r="N2774" s="107" t="s">
        <v>35</v>
      </c>
      <c r="O2774" s="182" t="s">
        <v>1510</v>
      </c>
      <c r="P2774" s="108"/>
      <c r="Q2774" s="108"/>
      <c r="R2774" s="108"/>
      <c r="S2774" s="107" t="s">
        <v>2710</v>
      </c>
    </row>
    <row r="2775" spans="1:19">
      <c r="A2775" s="103">
        <v>2774</v>
      </c>
      <c r="B2775" s="107" t="s">
        <v>357</v>
      </c>
      <c r="C2775" s="184" t="s">
        <v>358</v>
      </c>
      <c r="D2775" s="89" t="s">
        <v>19</v>
      </c>
      <c r="E2775" s="107" t="s">
        <v>7244</v>
      </c>
      <c r="F2775" s="107" t="s">
        <v>2519</v>
      </c>
      <c r="G2775" s="107">
        <v>2005</v>
      </c>
      <c r="H2775" s="182"/>
      <c r="I2775" s="182"/>
      <c r="J2775" s="107" t="s">
        <v>42</v>
      </c>
      <c r="K2775" s="182" t="s">
        <v>1510</v>
      </c>
      <c r="L2775" s="187" t="s">
        <v>9455</v>
      </c>
      <c r="M2775" s="187" t="s">
        <v>9455</v>
      </c>
      <c r="N2775" s="107" t="s">
        <v>35</v>
      </c>
      <c r="O2775" s="182" t="s">
        <v>1510</v>
      </c>
      <c r="P2775" s="108"/>
      <c r="Q2775" s="108"/>
      <c r="R2775" s="108"/>
      <c r="S2775" s="107" t="s">
        <v>2710</v>
      </c>
    </row>
    <row r="2776" spans="1:19">
      <c r="A2776" s="103">
        <v>2775</v>
      </c>
      <c r="B2776" s="107" t="s">
        <v>357</v>
      </c>
      <c r="C2776" s="184" t="s">
        <v>358</v>
      </c>
      <c r="D2776" s="89" t="s">
        <v>19</v>
      </c>
      <c r="E2776" s="107" t="s">
        <v>7248</v>
      </c>
      <c r="F2776" s="107" t="s">
        <v>2519</v>
      </c>
      <c r="G2776" s="107">
        <v>2005</v>
      </c>
      <c r="H2776" s="182"/>
      <c r="I2776" s="182"/>
      <c r="J2776" s="107" t="s">
        <v>42</v>
      </c>
      <c r="K2776" s="182" t="s">
        <v>1510</v>
      </c>
      <c r="L2776" s="187" t="s">
        <v>9456</v>
      </c>
      <c r="M2776" s="187" t="s">
        <v>9456</v>
      </c>
      <c r="N2776" s="107" t="s">
        <v>35</v>
      </c>
      <c r="O2776" s="182" t="s">
        <v>1510</v>
      </c>
      <c r="P2776" s="108"/>
      <c r="Q2776" s="108"/>
      <c r="R2776" s="108"/>
      <c r="S2776" s="107" t="s">
        <v>2710</v>
      </c>
    </row>
    <row r="2777" spans="1:19">
      <c r="A2777" s="103">
        <v>2776</v>
      </c>
      <c r="B2777" s="107" t="s">
        <v>357</v>
      </c>
      <c r="C2777" s="184" t="s">
        <v>358</v>
      </c>
      <c r="D2777" s="89" t="s">
        <v>19</v>
      </c>
      <c r="E2777" s="107" t="s">
        <v>7254</v>
      </c>
      <c r="F2777" s="107" t="s">
        <v>2519</v>
      </c>
      <c r="G2777" s="107">
        <v>2007</v>
      </c>
      <c r="H2777" s="182"/>
      <c r="I2777" s="182"/>
      <c r="J2777" s="107" t="s">
        <v>42</v>
      </c>
      <c r="K2777" s="182" t="s">
        <v>1510</v>
      </c>
      <c r="L2777" s="187" t="s">
        <v>9457</v>
      </c>
      <c r="M2777" s="187" t="s">
        <v>9457</v>
      </c>
      <c r="N2777" s="107" t="s">
        <v>35</v>
      </c>
      <c r="O2777" s="182" t="s">
        <v>1510</v>
      </c>
      <c r="P2777" s="108"/>
      <c r="Q2777" s="108"/>
      <c r="R2777" s="108"/>
      <c r="S2777" s="107" t="s">
        <v>2710</v>
      </c>
    </row>
    <row r="2778" spans="1:19">
      <c r="A2778" s="103">
        <v>2777</v>
      </c>
      <c r="B2778" s="107" t="s">
        <v>357</v>
      </c>
      <c r="C2778" s="184" t="s">
        <v>358</v>
      </c>
      <c r="D2778" s="89" t="s">
        <v>19</v>
      </c>
      <c r="E2778" s="107" t="s">
        <v>7254</v>
      </c>
      <c r="F2778" s="107" t="s">
        <v>2519</v>
      </c>
      <c r="G2778" s="107">
        <v>2007</v>
      </c>
      <c r="H2778" s="182"/>
      <c r="I2778" s="182"/>
      <c r="J2778" s="107" t="s">
        <v>42</v>
      </c>
      <c r="K2778" s="182" t="s">
        <v>1510</v>
      </c>
      <c r="L2778" s="187" t="s">
        <v>9458</v>
      </c>
      <c r="M2778" s="187" t="s">
        <v>9458</v>
      </c>
      <c r="N2778" s="107" t="s">
        <v>35</v>
      </c>
      <c r="O2778" s="182" t="s">
        <v>1510</v>
      </c>
      <c r="P2778" s="108"/>
      <c r="Q2778" s="108"/>
      <c r="R2778" s="108"/>
      <c r="S2778" s="107" t="s">
        <v>2710</v>
      </c>
    </row>
    <row r="2779" spans="1:19">
      <c r="A2779" s="103">
        <v>2778</v>
      </c>
      <c r="B2779" s="107" t="s">
        <v>357</v>
      </c>
      <c r="C2779" s="184" t="s">
        <v>358</v>
      </c>
      <c r="D2779" s="89" t="s">
        <v>19</v>
      </c>
      <c r="E2779" s="107" t="s">
        <v>7254</v>
      </c>
      <c r="F2779" s="107" t="s">
        <v>2519</v>
      </c>
      <c r="G2779" s="107">
        <v>2005</v>
      </c>
      <c r="H2779" s="182"/>
      <c r="I2779" s="182"/>
      <c r="J2779" s="107" t="s">
        <v>42</v>
      </c>
      <c r="K2779" s="182" t="s">
        <v>1510</v>
      </c>
      <c r="L2779" s="187" t="s">
        <v>9459</v>
      </c>
      <c r="M2779" s="187" t="s">
        <v>9459</v>
      </c>
      <c r="N2779" s="107" t="s">
        <v>35</v>
      </c>
      <c r="O2779" s="182" t="s">
        <v>1510</v>
      </c>
      <c r="P2779" s="108"/>
      <c r="Q2779" s="108"/>
      <c r="R2779" s="108"/>
      <c r="S2779" s="107" t="s">
        <v>2710</v>
      </c>
    </row>
    <row r="2780" spans="1:19">
      <c r="A2780" s="103">
        <v>2779</v>
      </c>
      <c r="B2780" s="107" t="s">
        <v>357</v>
      </c>
      <c r="C2780" s="184" t="s">
        <v>358</v>
      </c>
      <c r="D2780" s="89" t="s">
        <v>19</v>
      </c>
      <c r="E2780" s="107" t="s">
        <v>2552</v>
      </c>
      <c r="F2780" s="107" t="s">
        <v>2519</v>
      </c>
      <c r="G2780" s="107">
        <v>2007</v>
      </c>
      <c r="H2780" s="182"/>
      <c r="I2780" s="182"/>
      <c r="J2780" s="107" t="s">
        <v>42</v>
      </c>
      <c r="K2780" s="182" t="s">
        <v>1510</v>
      </c>
      <c r="L2780" s="187" t="s">
        <v>9460</v>
      </c>
      <c r="M2780" s="187" t="s">
        <v>9460</v>
      </c>
      <c r="N2780" s="107" t="s">
        <v>35</v>
      </c>
      <c r="O2780" s="182" t="s">
        <v>1510</v>
      </c>
      <c r="P2780" s="108"/>
      <c r="Q2780" s="108"/>
      <c r="R2780" s="108"/>
      <c r="S2780" s="107" t="s">
        <v>2710</v>
      </c>
    </row>
    <row r="2781" spans="1:19">
      <c r="A2781" s="103">
        <v>2780</v>
      </c>
      <c r="B2781" s="107" t="s">
        <v>357</v>
      </c>
      <c r="C2781" s="184" t="s">
        <v>358</v>
      </c>
      <c r="D2781" s="89" t="s">
        <v>19</v>
      </c>
      <c r="E2781" s="107" t="s">
        <v>2552</v>
      </c>
      <c r="F2781" s="107" t="s">
        <v>2519</v>
      </c>
      <c r="G2781" s="107">
        <v>2007</v>
      </c>
      <c r="H2781" s="182"/>
      <c r="I2781" s="182"/>
      <c r="J2781" s="107" t="s">
        <v>42</v>
      </c>
      <c r="K2781" s="182" t="s">
        <v>1510</v>
      </c>
      <c r="L2781" s="187" t="s">
        <v>9461</v>
      </c>
      <c r="M2781" s="187" t="s">
        <v>9461</v>
      </c>
      <c r="N2781" s="107" t="s">
        <v>35</v>
      </c>
      <c r="O2781" s="182" t="s">
        <v>1510</v>
      </c>
      <c r="P2781" s="108"/>
      <c r="Q2781" s="108"/>
      <c r="R2781" s="108"/>
      <c r="S2781" s="107" t="s">
        <v>2710</v>
      </c>
    </row>
    <row r="2782" spans="1:19">
      <c r="A2782" s="103">
        <v>2781</v>
      </c>
      <c r="B2782" s="107" t="s">
        <v>357</v>
      </c>
      <c r="C2782" s="184" t="s">
        <v>358</v>
      </c>
      <c r="D2782" s="89" t="s">
        <v>19</v>
      </c>
      <c r="E2782" s="107" t="s">
        <v>2552</v>
      </c>
      <c r="F2782" s="107" t="s">
        <v>2519</v>
      </c>
      <c r="G2782" s="107">
        <v>2005</v>
      </c>
      <c r="H2782" s="182"/>
      <c r="I2782" s="182"/>
      <c r="J2782" s="107" t="s">
        <v>42</v>
      </c>
      <c r="K2782" s="182" t="s">
        <v>1510</v>
      </c>
      <c r="L2782" s="187" t="s">
        <v>9462</v>
      </c>
      <c r="M2782" s="187" t="s">
        <v>9462</v>
      </c>
      <c r="N2782" s="107" t="s">
        <v>35</v>
      </c>
      <c r="O2782" s="182" t="s">
        <v>1510</v>
      </c>
      <c r="P2782" s="108"/>
      <c r="Q2782" s="108"/>
      <c r="R2782" s="108"/>
      <c r="S2782" s="107" t="s">
        <v>2710</v>
      </c>
    </row>
    <row r="2783" spans="1:19">
      <c r="A2783" s="103">
        <v>2782</v>
      </c>
      <c r="B2783" s="107" t="s">
        <v>357</v>
      </c>
      <c r="C2783" s="184" t="s">
        <v>358</v>
      </c>
      <c r="D2783" s="89" t="s">
        <v>19</v>
      </c>
      <c r="E2783" s="107" t="s">
        <v>2553</v>
      </c>
      <c r="F2783" s="107" t="s">
        <v>2519</v>
      </c>
      <c r="G2783" s="107">
        <v>2006</v>
      </c>
      <c r="H2783" s="182"/>
      <c r="I2783" s="182"/>
      <c r="J2783" s="107" t="s">
        <v>42</v>
      </c>
      <c r="K2783" s="182" t="s">
        <v>1510</v>
      </c>
      <c r="L2783" s="187" t="s">
        <v>9463</v>
      </c>
      <c r="M2783" s="187" t="s">
        <v>9463</v>
      </c>
      <c r="N2783" s="107" t="s">
        <v>35</v>
      </c>
      <c r="O2783" s="182" t="s">
        <v>1510</v>
      </c>
      <c r="P2783" s="108"/>
      <c r="Q2783" s="108"/>
      <c r="R2783" s="108"/>
      <c r="S2783" s="107" t="s">
        <v>2710</v>
      </c>
    </row>
    <row r="2784" spans="1:19">
      <c r="A2784" s="103">
        <v>2783</v>
      </c>
      <c r="B2784" s="107" t="s">
        <v>357</v>
      </c>
      <c r="C2784" s="184" t="s">
        <v>358</v>
      </c>
      <c r="D2784" s="89" t="s">
        <v>19</v>
      </c>
      <c r="E2784" s="107" t="s">
        <v>2553</v>
      </c>
      <c r="F2784" s="107" t="s">
        <v>2519</v>
      </c>
      <c r="G2784" s="107">
        <v>2006</v>
      </c>
      <c r="H2784" s="182"/>
      <c r="I2784" s="182"/>
      <c r="J2784" s="107" t="s">
        <v>42</v>
      </c>
      <c r="K2784" s="182" t="s">
        <v>1510</v>
      </c>
      <c r="L2784" s="187" t="s">
        <v>9464</v>
      </c>
      <c r="M2784" s="187" t="s">
        <v>9464</v>
      </c>
      <c r="N2784" s="107" t="s">
        <v>35</v>
      </c>
      <c r="O2784" s="182" t="s">
        <v>1510</v>
      </c>
      <c r="P2784" s="108"/>
      <c r="Q2784" s="108"/>
      <c r="R2784" s="108"/>
      <c r="S2784" s="107" t="s">
        <v>2710</v>
      </c>
    </row>
    <row r="2785" spans="1:19">
      <c r="A2785" s="103">
        <v>2784</v>
      </c>
      <c r="B2785" s="107" t="s">
        <v>357</v>
      </c>
      <c r="C2785" s="184" t="s">
        <v>358</v>
      </c>
      <c r="D2785" s="89" t="s">
        <v>19</v>
      </c>
      <c r="E2785" s="107" t="s">
        <v>2553</v>
      </c>
      <c r="F2785" s="107" t="s">
        <v>2519</v>
      </c>
      <c r="G2785" s="107">
        <v>2006</v>
      </c>
      <c r="H2785" s="182"/>
      <c r="I2785" s="182"/>
      <c r="J2785" s="107" t="s">
        <v>42</v>
      </c>
      <c r="K2785" s="182" t="s">
        <v>1510</v>
      </c>
      <c r="L2785" s="187" t="s">
        <v>9465</v>
      </c>
      <c r="M2785" s="187" t="s">
        <v>9465</v>
      </c>
      <c r="N2785" s="107" t="s">
        <v>35</v>
      </c>
      <c r="O2785" s="182" t="s">
        <v>1510</v>
      </c>
      <c r="P2785" s="108"/>
      <c r="Q2785" s="108"/>
      <c r="R2785" s="108"/>
      <c r="S2785" s="107" t="s">
        <v>2710</v>
      </c>
    </row>
    <row r="2786" spans="1:19">
      <c r="A2786" s="103">
        <v>2785</v>
      </c>
      <c r="B2786" s="107" t="s">
        <v>357</v>
      </c>
      <c r="C2786" s="184" t="s">
        <v>358</v>
      </c>
      <c r="D2786" s="89" t="s">
        <v>19</v>
      </c>
      <c r="E2786" s="107" t="s">
        <v>2553</v>
      </c>
      <c r="F2786" s="107" t="s">
        <v>2519</v>
      </c>
      <c r="G2786" s="107">
        <v>2007</v>
      </c>
      <c r="H2786" s="182"/>
      <c r="I2786" s="182"/>
      <c r="J2786" s="107" t="s">
        <v>42</v>
      </c>
      <c r="K2786" s="182" t="s">
        <v>1510</v>
      </c>
      <c r="L2786" s="187" t="s">
        <v>9466</v>
      </c>
      <c r="M2786" s="187" t="s">
        <v>9466</v>
      </c>
      <c r="N2786" s="107" t="s">
        <v>35</v>
      </c>
      <c r="O2786" s="182" t="s">
        <v>1510</v>
      </c>
      <c r="P2786" s="108"/>
      <c r="Q2786" s="108"/>
      <c r="R2786" s="108"/>
      <c r="S2786" s="107" t="s">
        <v>2710</v>
      </c>
    </row>
    <row r="2787" spans="1:19">
      <c r="A2787" s="103">
        <v>2786</v>
      </c>
      <c r="B2787" s="107" t="s">
        <v>357</v>
      </c>
      <c r="C2787" s="184" t="s">
        <v>358</v>
      </c>
      <c r="D2787" s="89" t="s">
        <v>19</v>
      </c>
      <c r="E2787" s="107" t="s">
        <v>2553</v>
      </c>
      <c r="F2787" s="107" t="s">
        <v>2519</v>
      </c>
      <c r="G2787" s="107">
        <v>2007</v>
      </c>
      <c r="H2787" s="182"/>
      <c r="I2787" s="182"/>
      <c r="J2787" s="107" t="s">
        <v>42</v>
      </c>
      <c r="K2787" s="182" t="s">
        <v>1510</v>
      </c>
      <c r="L2787" s="187" t="s">
        <v>9467</v>
      </c>
      <c r="M2787" s="187" t="s">
        <v>9467</v>
      </c>
      <c r="N2787" s="107" t="s">
        <v>35</v>
      </c>
      <c r="O2787" s="182" t="s">
        <v>1510</v>
      </c>
      <c r="P2787" s="108"/>
      <c r="Q2787" s="108"/>
      <c r="R2787" s="108"/>
      <c r="S2787" s="107" t="s">
        <v>2710</v>
      </c>
    </row>
    <row r="2788" spans="1:19">
      <c r="A2788" s="103">
        <v>2787</v>
      </c>
      <c r="B2788" s="107" t="s">
        <v>357</v>
      </c>
      <c r="C2788" s="184" t="s">
        <v>358</v>
      </c>
      <c r="D2788" s="89" t="s">
        <v>19</v>
      </c>
      <c r="E2788" s="107" t="s">
        <v>2553</v>
      </c>
      <c r="F2788" s="107" t="s">
        <v>2519</v>
      </c>
      <c r="G2788" s="107">
        <v>2007</v>
      </c>
      <c r="H2788" s="182"/>
      <c r="I2788" s="182"/>
      <c r="J2788" s="107" t="s">
        <v>42</v>
      </c>
      <c r="K2788" s="182" t="s">
        <v>1510</v>
      </c>
      <c r="L2788" s="187" t="s">
        <v>9468</v>
      </c>
      <c r="M2788" s="187" t="s">
        <v>9468</v>
      </c>
      <c r="N2788" s="107" t="s">
        <v>35</v>
      </c>
      <c r="O2788" s="182" t="s">
        <v>1510</v>
      </c>
      <c r="P2788" s="108"/>
      <c r="Q2788" s="108"/>
      <c r="R2788" s="108"/>
      <c r="S2788" s="107" t="s">
        <v>2710</v>
      </c>
    </row>
    <row r="2789" spans="1:19">
      <c r="A2789" s="103">
        <v>2788</v>
      </c>
      <c r="B2789" s="107" t="s">
        <v>357</v>
      </c>
      <c r="C2789" s="184" t="s">
        <v>358</v>
      </c>
      <c r="D2789" s="89" t="s">
        <v>19</v>
      </c>
      <c r="E2789" s="107" t="s">
        <v>2553</v>
      </c>
      <c r="F2789" s="107" t="s">
        <v>2519</v>
      </c>
      <c r="G2789" s="107">
        <v>2007</v>
      </c>
      <c r="H2789" s="182"/>
      <c r="I2789" s="182"/>
      <c r="J2789" s="107" t="s">
        <v>42</v>
      </c>
      <c r="K2789" s="182" t="s">
        <v>1510</v>
      </c>
      <c r="L2789" s="187" t="s">
        <v>9469</v>
      </c>
      <c r="M2789" s="187" t="s">
        <v>9469</v>
      </c>
      <c r="N2789" s="107" t="s">
        <v>35</v>
      </c>
      <c r="O2789" s="182" t="s">
        <v>1510</v>
      </c>
      <c r="P2789" s="108"/>
      <c r="Q2789" s="108"/>
      <c r="R2789" s="108"/>
      <c r="S2789" s="107" t="s">
        <v>2710</v>
      </c>
    </row>
    <row r="2790" spans="1:19">
      <c r="A2790" s="103">
        <v>2789</v>
      </c>
      <c r="B2790" s="107" t="s">
        <v>357</v>
      </c>
      <c r="C2790" s="184" t="s">
        <v>358</v>
      </c>
      <c r="D2790" s="89" t="s">
        <v>19</v>
      </c>
      <c r="E2790" s="107" t="s">
        <v>2553</v>
      </c>
      <c r="F2790" s="107" t="s">
        <v>2519</v>
      </c>
      <c r="G2790" s="107">
        <v>2007</v>
      </c>
      <c r="H2790" s="182"/>
      <c r="I2790" s="182"/>
      <c r="J2790" s="107" t="s">
        <v>42</v>
      </c>
      <c r="K2790" s="182" t="s">
        <v>1510</v>
      </c>
      <c r="L2790" s="187" t="s">
        <v>9470</v>
      </c>
      <c r="M2790" s="187" t="s">
        <v>9470</v>
      </c>
      <c r="N2790" s="107" t="s">
        <v>35</v>
      </c>
      <c r="O2790" s="182" t="s">
        <v>1510</v>
      </c>
      <c r="P2790" s="108"/>
      <c r="Q2790" s="108"/>
      <c r="R2790" s="108"/>
      <c r="S2790" s="107" t="s">
        <v>2710</v>
      </c>
    </row>
    <row r="2791" spans="1:19">
      <c r="A2791" s="103">
        <v>2790</v>
      </c>
      <c r="B2791" s="107" t="s">
        <v>357</v>
      </c>
      <c r="C2791" s="184" t="s">
        <v>358</v>
      </c>
      <c r="D2791" s="89" t="s">
        <v>19</v>
      </c>
      <c r="E2791" s="107" t="s">
        <v>2553</v>
      </c>
      <c r="F2791" s="107" t="s">
        <v>2519</v>
      </c>
      <c r="G2791" s="107">
        <v>2007</v>
      </c>
      <c r="H2791" s="182"/>
      <c r="I2791" s="182"/>
      <c r="J2791" s="107" t="s">
        <v>42</v>
      </c>
      <c r="K2791" s="182" t="s">
        <v>1510</v>
      </c>
      <c r="L2791" s="187" t="s">
        <v>9471</v>
      </c>
      <c r="M2791" s="187" t="s">
        <v>9471</v>
      </c>
      <c r="N2791" s="107" t="s">
        <v>35</v>
      </c>
      <c r="O2791" s="182" t="s">
        <v>1510</v>
      </c>
      <c r="P2791" s="108"/>
      <c r="Q2791" s="108"/>
      <c r="R2791" s="108"/>
      <c r="S2791" s="107" t="s">
        <v>2710</v>
      </c>
    </row>
    <row r="2792" spans="1:19">
      <c r="A2792" s="103">
        <v>2791</v>
      </c>
      <c r="B2792" s="107" t="s">
        <v>357</v>
      </c>
      <c r="C2792" s="184" t="s">
        <v>358</v>
      </c>
      <c r="D2792" s="89" t="s">
        <v>19</v>
      </c>
      <c r="E2792" s="107" t="s">
        <v>2553</v>
      </c>
      <c r="F2792" s="107" t="s">
        <v>2519</v>
      </c>
      <c r="G2792" s="107">
        <v>2005</v>
      </c>
      <c r="H2792" s="182"/>
      <c r="I2792" s="182"/>
      <c r="J2792" s="107" t="s">
        <v>42</v>
      </c>
      <c r="K2792" s="182" t="s">
        <v>1510</v>
      </c>
      <c r="L2792" s="187" t="s">
        <v>9472</v>
      </c>
      <c r="M2792" s="187" t="s">
        <v>9472</v>
      </c>
      <c r="N2792" s="107" t="s">
        <v>35</v>
      </c>
      <c r="O2792" s="182" t="s">
        <v>1510</v>
      </c>
      <c r="P2792" s="108"/>
      <c r="Q2792" s="108"/>
      <c r="R2792" s="108"/>
      <c r="S2792" s="107" t="s">
        <v>2710</v>
      </c>
    </row>
    <row r="2793" spans="1:19">
      <c r="A2793" s="103">
        <v>2792</v>
      </c>
      <c r="B2793" s="107" t="s">
        <v>357</v>
      </c>
      <c r="C2793" s="184" t="s">
        <v>358</v>
      </c>
      <c r="D2793" s="89" t="s">
        <v>19</v>
      </c>
      <c r="E2793" s="107" t="s">
        <v>2553</v>
      </c>
      <c r="F2793" s="107" t="s">
        <v>2519</v>
      </c>
      <c r="G2793" s="107">
        <v>2005</v>
      </c>
      <c r="H2793" s="182"/>
      <c r="I2793" s="182"/>
      <c r="J2793" s="107" t="s">
        <v>42</v>
      </c>
      <c r="K2793" s="182" t="s">
        <v>1510</v>
      </c>
      <c r="L2793" s="187" t="s">
        <v>9473</v>
      </c>
      <c r="M2793" s="187" t="s">
        <v>9473</v>
      </c>
      <c r="N2793" s="107" t="s">
        <v>35</v>
      </c>
      <c r="O2793" s="182" t="s">
        <v>1510</v>
      </c>
      <c r="P2793" s="108"/>
      <c r="Q2793" s="108"/>
      <c r="R2793" s="108"/>
      <c r="S2793" s="107" t="s">
        <v>2710</v>
      </c>
    </row>
    <row r="2794" spans="1:19">
      <c r="A2794" s="103">
        <v>2793</v>
      </c>
      <c r="B2794" s="107" t="s">
        <v>357</v>
      </c>
      <c r="C2794" s="184" t="s">
        <v>358</v>
      </c>
      <c r="D2794" s="89" t="s">
        <v>19</v>
      </c>
      <c r="E2794" s="107" t="s">
        <v>7267</v>
      </c>
      <c r="F2794" s="107" t="s">
        <v>2519</v>
      </c>
      <c r="G2794" s="107">
        <v>2006</v>
      </c>
      <c r="H2794" s="182"/>
      <c r="I2794" s="182"/>
      <c r="J2794" s="107" t="s">
        <v>42</v>
      </c>
      <c r="K2794" s="182" t="s">
        <v>1510</v>
      </c>
      <c r="L2794" s="187" t="s">
        <v>9474</v>
      </c>
      <c r="M2794" s="187" t="s">
        <v>9474</v>
      </c>
      <c r="N2794" s="107" t="s">
        <v>35</v>
      </c>
      <c r="O2794" s="182" t="s">
        <v>1510</v>
      </c>
      <c r="P2794" s="108"/>
      <c r="Q2794" s="108"/>
      <c r="R2794" s="108"/>
      <c r="S2794" s="107" t="s">
        <v>2710</v>
      </c>
    </row>
    <row r="2795" spans="1:19">
      <c r="A2795" s="103">
        <v>2794</v>
      </c>
      <c r="B2795" s="107" t="s">
        <v>357</v>
      </c>
      <c r="C2795" s="184" t="s">
        <v>358</v>
      </c>
      <c r="D2795" s="89" t="s">
        <v>19</v>
      </c>
      <c r="E2795" s="107" t="s">
        <v>7267</v>
      </c>
      <c r="F2795" s="107" t="s">
        <v>2519</v>
      </c>
      <c r="G2795" s="107">
        <v>2007</v>
      </c>
      <c r="H2795" s="182"/>
      <c r="I2795" s="182"/>
      <c r="J2795" s="107" t="s">
        <v>42</v>
      </c>
      <c r="K2795" s="182" t="s">
        <v>1510</v>
      </c>
      <c r="L2795" s="187" t="s">
        <v>9475</v>
      </c>
      <c r="M2795" s="187" t="s">
        <v>9475</v>
      </c>
      <c r="N2795" s="107" t="s">
        <v>35</v>
      </c>
      <c r="O2795" s="182" t="s">
        <v>1510</v>
      </c>
      <c r="P2795" s="108"/>
      <c r="Q2795" s="108"/>
      <c r="R2795" s="108"/>
      <c r="S2795" s="107" t="s">
        <v>2710</v>
      </c>
    </row>
    <row r="2796" spans="1:19">
      <c r="A2796" s="103">
        <v>2795</v>
      </c>
      <c r="B2796" s="107" t="s">
        <v>357</v>
      </c>
      <c r="C2796" s="184" t="s">
        <v>358</v>
      </c>
      <c r="D2796" s="89" t="s">
        <v>19</v>
      </c>
      <c r="E2796" s="107" t="s">
        <v>7267</v>
      </c>
      <c r="F2796" s="107" t="s">
        <v>2519</v>
      </c>
      <c r="G2796" s="107">
        <v>2007</v>
      </c>
      <c r="H2796" s="182"/>
      <c r="I2796" s="182"/>
      <c r="J2796" s="107" t="s">
        <v>42</v>
      </c>
      <c r="K2796" s="182" t="s">
        <v>1510</v>
      </c>
      <c r="L2796" s="187" t="s">
        <v>9476</v>
      </c>
      <c r="M2796" s="187" t="s">
        <v>9476</v>
      </c>
      <c r="N2796" s="107" t="s">
        <v>35</v>
      </c>
      <c r="O2796" s="182" t="s">
        <v>1510</v>
      </c>
      <c r="P2796" s="108"/>
      <c r="Q2796" s="108"/>
      <c r="R2796" s="108"/>
      <c r="S2796" s="107" t="s">
        <v>2710</v>
      </c>
    </row>
    <row r="2797" spans="1:19">
      <c r="A2797" s="103">
        <v>2796</v>
      </c>
      <c r="B2797" s="107" t="s">
        <v>357</v>
      </c>
      <c r="C2797" s="184" t="s">
        <v>358</v>
      </c>
      <c r="D2797" s="89" t="s">
        <v>19</v>
      </c>
      <c r="E2797" s="107" t="s">
        <v>7267</v>
      </c>
      <c r="F2797" s="107" t="s">
        <v>2519</v>
      </c>
      <c r="G2797" s="107">
        <v>2007</v>
      </c>
      <c r="H2797" s="182"/>
      <c r="I2797" s="182"/>
      <c r="J2797" s="107" t="s">
        <v>42</v>
      </c>
      <c r="K2797" s="182" t="s">
        <v>1510</v>
      </c>
      <c r="L2797" s="187" t="s">
        <v>9477</v>
      </c>
      <c r="M2797" s="187" t="s">
        <v>9477</v>
      </c>
      <c r="N2797" s="107" t="s">
        <v>35</v>
      </c>
      <c r="O2797" s="182" t="s">
        <v>1510</v>
      </c>
      <c r="P2797" s="108"/>
      <c r="Q2797" s="108"/>
      <c r="R2797" s="108"/>
      <c r="S2797" s="107" t="s">
        <v>2710</v>
      </c>
    </row>
    <row r="2798" spans="1:19">
      <c r="A2798" s="103">
        <v>2797</v>
      </c>
      <c r="B2798" s="107" t="s">
        <v>357</v>
      </c>
      <c r="C2798" s="184" t="s">
        <v>358</v>
      </c>
      <c r="D2798" s="89" t="s">
        <v>19</v>
      </c>
      <c r="E2798" s="107" t="s">
        <v>9478</v>
      </c>
      <c r="F2798" s="107" t="s">
        <v>2519</v>
      </c>
      <c r="G2798" s="107">
        <v>2007</v>
      </c>
      <c r="H2798" s="182"/>
      <c r="I2798" s="182"/>
      <c r="J2798" s="107" t="s">
        <v>42</v>
      </c>
      <c r="K2798" s="182" t="s">
        <v>1510</v>
      </c>
      <c r="L2798" s="187" t="s">
        <v>9479</v>
      </c>
      <c r="M2798" s="187" t="s">
        <v>9479</v>
      </c>
      <c r="N2798" s="107" t="s">
        <v>35</v>
      </c>
      <c r="O2798" s="182" t="s">
        <v>1510</v>
      </c>
      <c r="P2798" s="108"/>
      <c r="Q2798" s="108"/>
      <c r="R2798" s="108"/>
      <c r="S2798" s="107" t="s">
        <v>2710</v>
      </c>
    </row>
    <row r="2799" spans="1:19">
      <c r="A2799" s="103">
        <v>2798</v>
      </c>
      <c r="B2799" s="107" t="s">
        <v>357</v>
      </c>
      <c r="C2799" s="184" t="s">
        <v>358</v>
      </c>
      <c r="D2799" s="89" t="s">
        <v>19</v>
      </c>
      <c r="E2799" s="107" t="s">
        <v>9480</v>
      </c>
      <c r="F2799" s="107" t="s">
        <v>2519</v>
      </c>
      <c r="G2799" s="107">
        <v>2007</v>
      </c>
      <c r="H2799" s="182"/>
      <c r="I2799" s="182"/>
      <c r="J2799" s="107" t="s">
        <v>42</v>
      </c>
      <c r="K2799" s="182" t="s">
        <v>1510</v>
      </c>
      <c r="L2799" s="187" t="s">
        <v>9481</v>
      </c>
      <c r="M2799" s="187" t="s">
        <v>9481</v>
      </c>
      <c r="N2799" s="107" t="s">
        <v>35</v>
      </c>
      <c r="O2799" s="182" t="s">
        <v>1510</v>
      </c>
      <c r="P2799" s="108"/>
      <c r="Q2799" s="108"/>
      <c r="R2799" s="108"/>
      <c r="S2799" s="107" t="s">
        <v>2710</v>
      </c>
    </row>
    <row r="2800" spans="1:19">
      <c r="A2800" s="103">
        <v>2799</v>
      </c>
      <c r="B2800" s="107" t="s">
        <v>357</v>
      </c>
      <c r="C2800" s="184" t="s">
        <v>358</v>
      </c>
      <c r="D2800" s="89" t="s">
        <v>19</v>
      </c>
      <c r="E2800" s="107" t="s">
        <v>9480</v>
      </c>
      <c r="F2800" s="107" t="s">
        <v>2519</v>
      </c>
      <c r="G2800" s="107">
        <v>2007</v>
      </c>
      <c r="H2800" s="182"/>
      <c r="I2800" s="182"/>
      <c r="J2800" s="107" t="s">
        <v>42</v>
      </c>
      <c r="K2800" s="182" t="s">
        <v>1510</v>
      </c>
      <c r="L2800" s="187" t="s">
        <v>9482</v>
      </c>
      <c r="M2800" s="187" t="s">
        <v>9482</v>
      </c>
      <c r="N2800" s="107" t="s">
        <v>35</v>
      </c>
      <c r="O2800" s="182" t="s">
        <v>1510</v>
      </c>
      <c r="P2800" s="108"/>
      <c r="Q2800" s="108"/>
      <c r="R2800" s="108"/>
      <c r="S2800" s="107" t="s">
        <v>2710</v>
      </c>
    </row>
    <row r="2801" spans="1:19">
      <c r="A2801" s="103">
        <v>2800</v>
      </c>
      <c r="B2801" s="107" t="s">
        <v>357</v>
      </c>
      <c r="C2801" s="184" t="s">
        <v>358</v>
      </c>
      <c r="D2801" s="89" t="s">
        <v>19</v>
      </c>
      <c r="E2801" s="107" t="s">
        <v>9480</v>
      </c>
      <c r="F2801" s="107" t="s">
        <v>2519</v>
      </c>
      <c r="G2801" s="107">
        <v>2007</v>
      </c>
      <c r="H2801" s="182"/>
      <c r="I2801" s="182"/>
      <c r="J2801" s="107" t="s">
        <v>42</v>
      </c>
      <c r="K2801" s="182" t="s">
        <v>1510</v>
      </c>
      <c r="L2801" s="187" t="s">
        <v>9483</v>
      </c>
      <c r="M2801" s="187" t="s">
        <v>9483</v>
      </c>
      <c r="N2801" s="107" t="s">
        <v>35</v>
      </c>
      <c r="O2801" s="182" t="s">
        <v>1510</v>
      </c>
      <c r="P2801" s="108"/>
      <c r="Q2801" s="108"/>
      <c r="R2801" s="108"/>
      <c r="S2801" s="107" t="s">
        <v>2710</v>
      </c>
    </row>
    <row r="2802" spans="1:19">
      <c r="A2802" s="103">
        <v>2801</v>
      </c>
      <c r="B2802" s="107" t="s">
        <v>357</v>
      </c>
      <c r="C2802" s="184" t="s">
        <v>358</v>
      </c>
      <c r="D2802" s="89" t="s">
        <v>19</v>
      </c>
      <c r="E2802" s="107" t="s">
        <v>9480</v>
      </c>
      <c r="F2802" s="107" t="s">
        <v>2519</v>
      </c>
      <c r="G2802" s="107">
        <v>2005</v>
      </c>
      <c r="H2802" s="182"/>
      <c r="I2802" s="182"/>
      <c r="J2802" s="107" t="s">
        <v>42</v>
      </c>
      <c r="K2802" s="182" t="s">
        <v>1510</v>
      </c>
      <c r="L2802" s="187" t="s">
        <v>9484</v>
      </c>
      <c r="M2802" s="187" t="s">
        <v>9484</v>
      </c>
      <c r="N2802" s="107" t="s">
        <v>35</v>
      </c>
      <c r="O2802" s="182" t="s">
        <v>1510</v>
      </c>
      <c r="P2802" s="108"/>
      <c r="Q2802" s="108"/>
      <c r="R2802" s="108"/>
      <c r="S2802" s="107" t="s">
        <v>2710</v>
      </c>
    </row>
    <row r="2803" spans="1:19">
      <c r="A2803" s="103">
        <v>2802</v>
      </c>
      <c r="B2803" s="107" t="s">
        <v>357</v>
      </c>
      <c r="C2803" s="184" t="s">
        <v>358</v>
      </c>
      <c r="D2803" s="89" t="s">
        <v>19</v>
      </c>
      <c r="E2803" s="107" t="s">
        <v>9480</v>
      </c>
      <c r="F2803" s="107" t="s">
        <v>2519</v>
      </c>
      <c r="G2803" s="107">
        <v>2005</v>
      </c>
      <c r="H2803" s="182"/>
      <c r="I2803" s="182"/>
      <c r="J2803" s="107" t="s">
        <v>42</v>
      </c>
      <c r="K2803" s="182" t="s">
        <v>1510</v>
      </c>
      <c r="L2803" s="187" t="s">
        <v>9485</v>
      </c>
      <c r="M2803" s="187" t="s">
        <v>9485</v>
      </c>
      <c r="N2803" s="107" t="s">
        <v>35</v>
      </c>
      <c r="O2803" s="182" t="s">
        <v>1510</v>
      </c>
      <c r="P2803" s="108"/>
      <c r="Q2803" s="108"/>
      <c r="R2803" s="108"/>
      <c r="S2803" s="107" t="s">
        <v>2710</v>
      </c>
    </row>
    <row r="2804" spans="1:19">
      <c r="A2804" s="103">
        <v>2803</v>
      </c>
      <c r="B2804" s="107" t="s">
        <v>357</v>
      </c>
      <c r="C2804" s="184" t="s">
        <v>358</v>
      </c>
      <c r="D2804" s="89" t="s">
        <v>19</v>
      </c>
      <c r="E2804" s="107" t="s">
        <v>9480</v>
      </c>
      <c r="F2804" s="107" t="s">
        <v>2519</v>
      </c>
      <c r="G2804" s="107">
        <v>2005</v>
      </c>
      <c r="H2804" s="182"/>
      <c r="I2804" s="182"/>
      <c r="J2804" s="107" t="s">
        <v>42</v>
      </c>
      <c r="K2804" s="182" t="s">
        <v>1510</v>
      </c>
      <c r="L2804" s="187" t="s">
        <v>9486</v>
      </c>
      <c r="M2804" s="187" t="s">
        <v>9486</v>
      </c>
      <c r="N2804" s="107" t="s">
        <v>35</v>
      </c>
      <c r="O2804" s="182" t="s">
        <v>1510</v>
      </c>
      <c r="P2804" s="108"/>
      <c r="Q2804" s="108"/>
      <c r="R2804" s="108"/>
      <c r="S2804" s="107" t="s">
        <v>2710</v>
      </c>
    </row>
    <row r="2805" spans="1:19">
      <c r="A2805" s="103">
        <v>2804</v>
      </c>
      <c r="B2805" s="107" t="s">
        <v>357</v>
      </c>
      <c r="C2805" s="184" t="s">
        <v>358</v>
      </c>
      <c r="D2805" s="89" t="s">
        <v>19</v>
      </c>
      <c r="E2805" s="107" t="s">
        <v>7280</v>
      </c>
      <c r="F2805" s="107" t="s">
        <v>2519</v>
      </c>
      <c r="G2805" s="107">
        <v>2006</v>
      </c>
      <c r="H2805" s="182"/>
      <c r="I2805" s="182"/>
      <c r="J2805" s="107" t="s">
        <v>42</v>
      </c>
      <c r="K2805" s="182" t="s">
        <v>1510</v>
      </c>
      <c r="L2805" s="187" t="s">
        <v>9487</v>
      </c>
      <c r="M2805" s="187" t="s">
        <v>9487</v>
      </c>
      <c r="N2805" s="107" t="s">
        <v>35</v>
      </c>
      <c r="O2805" s="182" t="s">
        <v>1510</v>
      </c>
      <c r="P2805" s="108"/>
      <c r="Q2805" s="108"/>
      <c r="R2805" s="108"/>
      <c r="S2805" s="107" t="s">
        <v>2710</v>
      </c>
    </row>
    <row r="2806" spans="1:19">
      <c r="A2806" s="103">
        <v>2805</v>
      </c>
      <c r="B2806" s="107" t="s">
        <v>357</v>
      </c>
      <c r="C2806" s="184" t="s">
        <v>358</v>
      </c>
      <c r="D2806" s="89" t="s">
        <v>19</v>
      </c>
      <c r="E2806" s="107" t="s">
        <v>2556</v>
      </c>
      <c r="F2806" s="107" t="s">
        <v>2519</v>
      </c>
      <c r="G2806" s="107">
        <v>2006</v>
      </c>
      <c r="H2806" s="182"/>
      <c r="I2806" s="182"/>
      <c r="J2806" s="107" t="s">
        <v>42</v>
      </c>
      <c r="K2806" s="182" t="s">
        <v>1510</v>
      </c>
      <c r="L2806" s="187" t="s">
        <v>9488</v>
      </c>
      <c r="M2806" s="187" t="s">
        <v>9488</v>
      </c>
      <c r="N2806" s="107" t="s">
        <v>35</v>
      </c>
      <c r="O2806" s="182" t="s">
        <v>1510</v>
      </c>
      <c r="P2806" s="108"/>
      <c r="Q2806" s="108"/>
      <c r="R2806" s="108"/>
      <c r="S2806" s="107" t="s">
        <v>2710</v>
      </c>
    </row>
    <row r="2807" spans="1:19">
      <c r="A2807" s="103">
        <v>2806</v>
      </c>
      <c r="B2807" s="107" t="s">
        <v>357</v>
      </c>
      <c r="C2807" s="184" t="s">
        <v>358</v>
      </c>
      <c r="D2807" s="89" t="s">
        <v>19</v>
      </c>
      <c r="E2807" s="107" t="s">
        <v>2556</v>
      </c>
      <c r="F2807" s="107" t="s">
        <v>2519</v>
      </c>
      <c r="G2807" s="107">
        <v>2006</v>
      </c>
      <c r="H2807" s="182"/>
      <c r="I2807" s="182"/>
      <c r="J2807" s="107" t="s">
        <v>42</v>
      </c>
      <c r="K2807" s="182" t="s">
        <v>1510</v>
      </c>
      <c r="L2807" s="187" t="s">
        <v>9489</v>
      </c>
      <c r="M2807" s="187" t="s">
        <v>9489</v>
      </c>
      <c r="N2807" s="107" t="s">
        <v>35</v>
      </c>
      <c r="O2807" s="182" t="s">
        <v>1510</v>
      </c>
      <c r="P2807" s="108"/>
      <c r="Q2807" s="108"/>
      <c r="R2807" s="108"/>
      <c r="S2807" s="107" t="s">
        <v>2710</v>
      </c>
    </row>
    <row r="2808" spans="1:19">
      <c r="A2808" s="103">
        <v>2807</v>
      </c>
      <c r="B2808" s="107" t="s">
        <v>357</v>
      </c>
      <c r="C2808" s="184" t="s">
        <v>358</v>
      </c>
      <c r="D2808" s="89" t="s">
        <v>19</v>
      </c>
      <c r="E2808" s="107" t="s">
        <v>2556</v>
      </c>
      <c r="F2808" s="107" t="s">
        <v>2519</v>
      </c>
      <c r="G2808" s="107">
        <v>2006</v>
      </c>
      <c r="H2808" s="182"/>
      <c r="I2808" s="182"/>
      <c r="J2808" s="107" t="s">
        <v>42</v>
      </c>
      <c r="K2808" s="182" t="s">
        <v>1510</v>
      </c>
      <c r="L2808" s="187" t="s">
        <v>9490</v>
      </c>
      <c r="M2808" s="187" t="s">
        <v>9490</v>
      </c>
      <c r="N2808" s="107" t="s">
        <v>35</v>
      </c>
      <c r="O2808" s="182" t="s">
        <v>1510</v>
      </c>
      <c r="P2808" s="108"/>
      <c r="Q2808" s="108"/>
      <c r="R2808" s="108"/>
      <c r="S2808" s="107" t="s">
        <v>2710</v>
      </c>
    </row>
    <row r="2809" spans="1:19">
      <c r="A2809" s="103">
        <v>2808</v>
      </c>
      <c r="B2809" s="107" t="s">
        <v>357</v>
      </c>
      <c r="C2809" s="184" t="s">
        <v>358</v>
      </c>
      <c r="D2809" s="89" t="s">
        <v>19</v>
      </c>
      <c r="E2809" s="107" t="s">
        <v>2556</v>
      </c>
      <c r="F2809" s="107" t="s">
        <v>2519</v>
      </c>
      <c r="G2809" s="107">
        <v>2007</v>
      </c>
      <c r="H2809" s="182"/>
      <c r="I2809" s="182"/>
      <c r="J2809" s="107" t="s">
        <v>42</v>
      </c>
      <c r="K2809" s="182" t="s">
        <v>1510</v>
      </c>
      <c r="L2809" s="187" t="s">
        <v>9491</v>
      </c>
      <c r="M2809" s="187" t="s">
        <v>9491</v>
      </c>
      <c r="N2809" s="107" t="s">
        <v>35</v>
      </c>
      <c r="O2809" s="182" t="s">
        <v>1510</v>
      </c>
      <c r="P2809" s="108"/>
      <c r="Q2809" s="108"/>
      <c r="R2809" s="108"/>
      <c r="S2809" s="107" t="s">
        <v>2710</v>
      </c>
    </row>
    <row r="2810" spans="1:19">
      <c r="A2810" s="103">
        <v>2809</v>
      </c>
      <c r="B2810" s="107" t="s">
        <v>357</v>
      </c>
      <c r="C2810" s="184" t="s">
        <v>358</v>
      </c>
      <c r="D2810" s="89" t="s">
        <v>19</v>
      </c>
      <c r="E2810" s="107" t="s">
        <v>2556</v>
      </c>
      <c r="F2810" s="107" t="s">
        <v>2519</v>
      </c>
      <c r="G2810" s="107">
        <v>2007</v>
      </c>
      <c r="H2810" s="182"/>
      <c r="I2810" s="182"/>
      <c r="J2810" s="107" t="s">
        <v>42</v>
      </c>
      <c r="K2810" s="182" t="s">
        <v>1510</v>
      </c>
      <c r="L2810" s="187" t="s">
        <v>9492</v>
      </c>
      <c r="M2810" s="187" t="s">
        <v>9492</v>
      </c>
      <c r="N2810" s="107" t="s">
        <v>35</v>
      </c>
      <c r="O2810" s="182" t="s">
        <v>1510</v>
      </c>
      <c r="P2810" s="108"/>
      <c r="Q2810" s="108"/>
      <c r="R2810" s="108"/>
      <c r="S2810" s="107" t="s">
        <v>2710</v>
      </c>
    </row>
    <row r="2811" spans="1:19">
      <c r="A2811" s="103">
        <v>2810</v>
      </c>
      <c r="B2811" s="107" t="s">
        <v>357</v>
      </c>
      <c r="C2811" s="184" t="s">
        <v>358</v>
      </c>
      <c r="D2811" s="89" t="s">
        <v>19</v>
      </c>
      <c r="E2811" s="107" t="s">
        <v>7287</v>
      </c>
      <c r="F2811" s="107" t="s">
        <v>2519</v>
      </c>
      <c r="G2811" s="107">
        <v>2007</v>
      </c>
      <c r="H2811" s="182"/>
      <c r="I2811" s="182"/>
      <c r="J2811" s="107" t="s">
        <v>42</v>
      </c>
      <c r="K2811" s="182" t="s">
        <v>1510</v>
      </c>
      <c r="L2811" s="187" t="s">
        <v>9493</v>
      </c>
      <c r="M2811" s="187" t="s">
        <v>9493</v>
      </c>
      <c r="N2811" s="107" t="s">
        <v>35</v>
      </c>
      <c r="O2811" s="182" t="s">
        <v>1510</v>
      </c>
      <c r="P2811" s="108"/>
      <c r="Q2811" s="108"/>
      <c r="R2811" s="108"/>
      <c r="S2811" s="107" t="s">
        <v>2710</v>
      </c>
    </row>
    <row r="2812" spans="1:19">
      <c r="A2812" s="103">
        <v>2811</v>
      </c>
      <c r="B2812" s="107" t="s">
        <v>357</v>
      </c>
      <c r="C2812" s="184" t="s">
        <v>358</v>
      </c>
      <c r="D2812" s="89" t="s">
        <v>19</v>
      </c>
      <c r="E2812" s="107" t="s">
        <v>7287</v>
      </c>
      <c r="F2812" s="107" t="s">
        <v>2519</v>
      </c>
      <c r="G2812" s="107">
        <v>2007</v>
      </c>
      <c r="H2812" s="182"/>
      <c r="I2812" s="182"/>
      <c r="J2812" s="107" t="s">
        <v>42</v>
      </c>
      <c r="K2812" s="182" t="s">
        <v>1510</v>
      </c>
      <c r="L2812" s="187" t="s">
        <v>9494</v>
      </c>
      <c r="M2812" s="187" t="s">
        <v>9494</v>
      </c>
      <c r="N2812" s="107" t="s">
        <v>35</v>
      </c>
      <c r="O2812" s="182" t="s">
        <v>1510</v>
      </c>
      <c r="P2812" s="108"/>
      <c r="Q2812" s="108"/>
      <c r="R2812" s="108"/>
      <c r="S2812" s="107" t="s">
        <v>2710</v>
      </c>
    </row>
    <row r="2813" spans="1:19">
      <c r="A2813" s="103">
        <v>2812</v>
      </c>
      <c r="B2813" s="107" t="s">
        <v>357</v>
      </c>
      <c r="C2813" s="184" t="s">
        <v>358</v>
      </c>
      <c r="D2813" s="89" t="s">
        <v>19</v>
      </c>
      <c r="E2813" s="107" t="s">
        <v>7287</v>
      </c>
      <c r="F2813" s="107" t="s">
        <v>2519</v>
      </c>
      <c r="G2813" s="107">
        <v>2005</v>
      </c>
      <c r="H2813" s="182"/>
      <c r="I2813" s="182"/>
      <c r="J2813" s="107" t="s">
        <v>42</v>
      </c>
      <c r="K2813" s="182" t="s">
        <v>1510</v>
      </c>
      <c r="L2813" s="187" t="s">
        <v>9495</v>
      </c>
      <c r="M2813" s="187" t="s">
        <v>9495</v>
      </c>
      <c r="N2813" s="107" t="s">
        <v>35</v>
      </c>
      <c r="O2813" s="182" t="s">
        <v>1510</v>
      </c>
      <c r="P2813" s="108"/>
      <c r="Q2813" s="108"/>
      <c r="R2813" s="108"/>
      <c r="S2813" s="107" t="s">
        <v>2710</v>
      </c>
    </row>
    <row r="2814" spans="1:19">
      <c r="A2814" s="103">
        <v>2813</v>
      </c>
      <c r="B2814" s="107" t="s">
        <v>357</v>
      </c>
      <c r="C2814" s="184" t="s">
        <v>358</v>
      </c>
      <c r="D2814" s="89" t="s">
        <v>19</v>
      </c>
      <c r="E2814" s="107" t="s">
        <v>7287</v>
      </c>
      <c r="F2814" s="107" t="s">
        <v>2519</v>
      </c>
      <c r="G2814" s="107">
        <v>2005</v>
      </c>
      <c r="H2814" s="182"/>
      <c r="I2814" s="182"/>
      <c r="J2814" s="107" t="s">
        <v>42</v>
      </c>
      <c r="K2814" s="182" t="s">
        <v>1510</v>
      </c>
      <c r="L2814" s="187" t="s">
        <v>9496</v>
      </c>
      <c r="M2814" s="187" t="s">
        <v>9496</v>
      </c>
      <c r="N2814" s="107" t="s">
        <v>35</v>
      </c>
      <c r="O2814" s="182" t="s">
        <v>1510</v>
      </c>
      <c r="P2814" s="108"/>
      <c r="Q2814" s="108"/>
      <c r="R2814" s="108"/>
      <c r="S2814" s="107" t="s">
        <v>2710</v>
      </c>
    </row>
    <row r="2815" spans="1:19">
      <c r="A2815" s="103">
        <v>2814</v>
      </c>
      <c r="B2815" s="107" t="s">
        <v>357</v>
      </c>
      <c r="C2815" s="184" t="s">
        <v>358</v>
      </c>
      <c r="D2815" s="89" t="s">
        <v>19</v>
      </c>
      <c r="E2815" s="107" t="s">
        <v>7287</v>
      </c>
      <c r="F2815" s="107" t="s">
        <v>2519</v>
      </c>
      <c r="G2815" s="107">
        <v>2005</v>
      </c>
      <c r="H2815" s="182"/>
      <c r="I2815" s="182"/>
      <c r="J2815" s="107" t="s">
        <v>42</v>
      </c>
      <c r="K2815" s="182" t="s">
        <v>1510</v>
      </c>
      <c r="L2815" s="187" t="s">
        <v>9497</v>
      </c>
      <c r="M2815" s="187" t="s">
        <v>9497</v>
      </c>
      <c r="N2815" s="107" t="s">
        <v>35</v>
      </c>
      <c r="O2815" s="182" t="s">
        <v>1510</v>
      </c>
      <c r="P2815" s="108"/>
      <c r="Q2815" s="108"/>
      <c r="R2815" s="108"/>
      <c r="S2815" s="107" t="s">
        <v>2710</v>
      </c>
    </row>
    <row r="2816" spans="1:19">
      <c r="A2816" s="103">
        <v>2815</v>
      </c>
      <c r="B2816" s="107" t="s">
        <v>357</v>
      </c>
      <c r="C2816" s="184" t="s">
        <v>358</v>
      </c>
      <c r="D2816" s="89" t="s">
        <v>19</v>
      </c>
      <c r="E2816" s="107" t="s">
        <v>7287</v>
      </c>
      <c r="F2816" s="107" t="s">
        <v>2519</v>
      </c>
      <c r="G2816" s="107">
        <v>2005</v>
      </c>
      <c r="H2816" s="182"/>
      <c r="I2816" s="182"/>
      <c r="J2816" s="107" t="s">
        <v>42</v>
      </c>
      <c r="K2816" s="182" t="s">
        <v>1510</v>
      </c>
      <c r="L2816" s="187" t="s">
        <v>9498</v>
      </c>
      <c r="M2816" s="187" t="s">
        <v>9498</v>
      </c>
      <c r="N2816" s="107" t="s">
        <v>35</v>
      </c>
      <c r="O2816" s="182" t="s">
        <v>1510</v>
      </c>
      <c r="P2816" s="108"/>
      <c r="Q2816" s="108"/>
      <c r="R2816" s="108"/>
      <c r="S2816" s="107" t="s">
        <v>2710</v>
      </c>
    </row>
    <row r="2817" spans="1:19">
      <c r="A2817" s="103">
        <v>2816</v>
      </c>
      <c r="B2817" s="107" t="s">
        <v>357</v>
      </c>
      <c r="C2817" s="184" t="s">
        <v>358</v>
      </c>
      <c r="D2817" s="89" t="s">
        <v>19</v>
      </c>
      <c r="E2817" s="107" t="s">
        <v>7290</v>
      </c>
      <c r="F2817" s="107" t="s">
        <v>2519</v>
      </c>
      <c r="G2817" s="107">
        <v>2007</v>
      </c>
      <c r="H2817" s="182"/>
      <c r="I2817" s="182"/>
      <c r="J2817" s="107" t="s">
        <v>42</v>
      </c>
      <c r="K2817" s="182" t="s">
        <v>1510</v>
      </c>
      <c r="L2817" s="187" t="s">
        <v>9499</v>
      </c>
      <c r="M2817" s="187" t="s">
        <v>9499</v>
      </c>
      <c r="N2817" s="107" t="s">
        <v>35</v>
      </c>
      <c r="O2817" s="182" t="s">
        <v>1510</v>
      </c>
      <c r="P2817" s="108"/>
      <c r="Q2817" s="108"/>
      <c r="R2817" s="108"/>
      <c r="S2817" s="107" t="s">
        <v>2710</v>
      </c>
    </row>
    <row r="2818" spans="1:19">
      <c r="A2818" s="103">
        <v>2817</v>
      </c>
      <c r="B2818" s="107" t="s">
        <v>357</v>
      </c>
      <c r="C2818" s="184" t="s">
        <v>358</v>
      </c>
      <c r="D2818" s="89" t="s">
        <v>19</v>
      </c>
      <c r="E2818" s="107" t="s">
        <v>7290</v>
      </c>
      <c r="F2818" s="107" t="s">
        <v>2519</v>
      </c>
      <c r="G2818" s="107">
        <v>2007</v>
      </c>
      <c r="H2818" s="182"/>
      <c r="I2818" s="182"/>
      <c r="J2818" s="107" t="s">
        <v>42</v>
      </c>
      <c r="K2818" s="182" t="s">
        <v>1510</v>
      </c>
      <c r="L2818" s="187" t="s">
        <v>9500</v>
      </c>
      <c r="M2818" s="187" t="s">
        <v>9500</v>
      </c>
      <c r="N2818" s="107" t="s">
        <v>35</v>
      </c>
      <c r="O2818" s="182" t="s">
        <v>1510</v>
      </c>
      <c r="P2818" s="108"/>
      <c r="Q2818" s="108"/>
      <c r="R2818" s="108"/>
      <c r="S2818" s="107" t="s">
        <v>2710</v>
      </c>
    </row>
    <row r="2819" spans="1:19">
      <c r="A2819" s="103">
        <v>2818</v>
      </c>
      <c r="B2819" s="107" t="s">
        <v>357</v>
      </c>
      <c r="C2819" s="184" t="s">
        <v>358</v>
      </c>
      <c r="D2819" s="89" t="s">
        <v>19</v>
      </c>
      <c r="E2819" s="107" t="s">
        <v>7292</v>
      </c>
      <c r="F2819" s="107" t="s">
        <v>2519</v>
      </c>
      <c r="G2819" s="107">
        <v>2007</v>
      </c>
      <c r="H2819" s="182"/>
      <c r="I2819" s="182"/>
      <c r="J2819" s="107" t="s">
        <v>6688</v>
      </c>
      <c r="K2819" s="182" t="s">
        <v>1510</v>
      </c>
      <c r="L2819" s="187" t="s">
        <v>9501</v>
      </c>
      <c r="M2819" s="187" t="s">
        <v>9501</v>
      </c>
      <c r="N2819" s="107" t="s">
        <v>35</v>
      </c>
      <c r="O2819" s="182" t="s">
        <v>1510</v>
      </c>
      <c r="P2819" s="108"/>
      <c r="Q2819" s="108"/>
      <c r="R2819" s="108"/>
      <c r="S2819" s="107" t="s">
        <v>2710</v>
      </c>
    </row>
    <row r="2820" spans="1:19">
      <c r="A2820" s="103">
        <v>2819</v>
      </c>
      <c r="B2820" s="107" t="s">
        <v>357</v>
      </c>
      <c r="C2820" s="184" t="s">
        <v>358</v>
      </c>
      <c r="D2820" s="89" t="s">
        <v>19</v>
      </c>
      <c r="E2820" s="107" t="s">
        <v>7292</v>
      </c>
      <c r="F2820" s="107" t="s">
        <v>2519</v>
      </c>
      <c r="G2820" s="107">
        <v>2006</v>
      </c>
      <c r="H2820" s="182"/>
      <c r="I2820" s="182"/>
      <c r="J2820" s="107" t="s">
        <v>42</v>
      </c>
      <c r="K2820" s="182" t="s">
        <v>1510</v>
      </c>
      <c r="L2820" s="187" t="s">
        <v>9502</v>
      </c>
      <c r="M2820" s="187" t="s">
        <v>9502</v>
      </c>
      <c r="N2820" s="107" t="s">
        <v>35</v>
      </c>
      <c r="O2820" s="182" t="s">
        <v>1510</v>
      </c>
      <c r="P2820" s="108"/>
      <c r="Q2820" s="108"/>
      <c r="R2820" s="108"/>
      <c r="S2820" s="107" t="s">
        <v>2710</v>
      </c>
    </row>
    <row r="2821" spans="1:19">
      <c r="A2821" s="103">
        <v>2820</v>
      </c>
      <c r="B2821" s="107" t="s">
        <v>357</v>
      </c>
      <c r="C2821" s="184" t="s">
        <v>358</v>
      </c>
      <c r="D2821" s="89" t="s">
        <v>19</v>
      </c>
      <c r="E2821" s="107" t="s">
        <v>7292</v>
      </c>
      <c r="F2821" s="107" t="s">
        <v>2519</v>
      </c>
      <c r="G2821" s="107">
        <v>2006</v>
      </c>
      <c r="H2821" s="182"/>
      <c r="I2821" s="182"/>
      <c r="J2821" s="107" t="s">
        <v>42</v>
      </c>
      <c r="K2821" s="182" t="s">
        <v>1510</v>
      </c>
      <c r="L2821" s="187" t="s">
        <v>9503</v>
      </c>
      <c r="M2821" s="187" t="s">
        <v>9503</v>
      </c>
      <c r="N2821" s="107" t="s">
        <v>35</v>
      </c>
      <c r="O2821" s="182" t="s">
        <v>1510</v>
      </c>
      <c r="P2821" s="108"/>
      <c r="Q2821" s="108"/>
      <c r="R2821" s="108"/>
      <c r="S2821" s="107" t="s">
        <v>2710</v>
      </c>
    </row>
    <row r="2822" spans="1:19">
      <c r="A2822" s="103">
        <v>2821</v>
      </c>
      <c r="B2822" s="107" t="s">
        <v>357</v>
      </c>
      <c r="C2822" s="184" t="s">
        <v>358</v>
      </c>
      <c r="D2822" s="89" t="s">
        <v>19</v>
      </c>
      <c r="E2822" s="107" t="s">
        <v>7292</v>
      </c>
      <c r="F2822" s="107" t="s">
        <v>2519</v>
      </c>
      <c r="G2822" s="107">
        <v>2007</v>
      </c>
      <c r="H2822" s="182"/>
      <c r="I2822" s="182"/>
      <c r="J2822" s="107" t="s">
        <v>42</v>
      </c>
      <c r="K2822" s="182" t="s">
        <v>1510</v>
      </c>
      <c r="L2822" s="187" t="s">
        <v>9504</v>
      </c>
      <c r="M2822" s="187" t="s">
        <v>9504</v>
      </c>
      <c r="N2822" s="107" t="s">
        <v>35</v>
      </c>
      <c r="O2822" s="182" t="s">
        <v>1510</v>
      </c>
      <c r="P2822" s="108"/>
      <c r="Q2822" s="108"/>
      <c r="R2822" s="108"/>
      <c r="S2822" s="107" t="s">
        <v>2710</v>
      </c>
    </row>
    <row r="2823" spans="1:19">
      <c r="A2823" s="103">
        <v>2822</v>
      </c>
      <c r="B2823" s="107" t="s">
        <v>357</v>
      </c>
      <c r="C2823" s="184" t="s">
        <v>358</v>
      </c>
      <c r="D2823" s="89" t="s">
        <v>19</v>
      </c>
      <c r="E2823" s="107" t="s">
        <v>7292</v>
      </c>
      <c r="F2823" s="107" t="s">
        <v>2519</v>
      </c>
      <c r="G2823" s="107">
        <v>2007</v>
      </c>
      <c r="H2823" s="182"/>
      <c r="I2823" s="182"/>
      <c r="J2823" s="107" t="s">
        <v>42</v>
      </c>
      <c r="K2823" s="182" t="s">
        <v>1510</v>
      </c>
      <c r="L2823" s="187" t="s">
        <v>9505</v>
      </c>
      <c r="M2823" s="187" t="s">
        <v>9505</v>
      </c>
      <c r="N2823" s="107" t="s">
        <v>35</v>
      </c>
      <c r="O2823" s="182" t="s">
        <v>1510</v>
      </c>
      <c r="P2823" s="108"/>
      <c r="Q2823" s="108"/>
      <c r="R2823" s="108"/>
      <c r="S2823" s="107" t="s">
        <v>2710</v>
      </c>
    </row>
    <row r="2824" spans="1:19">
      <c r="A2824" s="103">
        <v>2823</v>
      </c>
      <c r="B2824" s="107" t="s">
        <v>357</v>
      </c>
      <c r="C2824" s="184" t="s">
        <v>358</v>
      </c>
      <c r="D2824" s="89" t="s">
        <v>19</v>
      </c>
      <c r="E2824" s="107" t="s">
        <v>7292</v>
      </c>
      <c r="F2824" s="107" t="s">
        <v>2519</v>
      </c>
      <c r="G2824" s="107">
        <v>2005</v>
      </c>
      <c r="H2824" s="182"/>
      <c r="I2824" s="182"/>
      <c r="J2824" s="107" t="s">
        <v>42</v>
      </c>
      <c r="K2824" s="182" t="s">
        <v>1510</v>
      </c>
      <c r="L2824" s="187" t="s">
        <v>9506</v>
      </c>
      <c r="M2824" s="187" t="s">
        <v>9506</v>
      </c>
      <c r="N2824" s="107" t="s">
        <v>35</v>
      </c>
      <c r="O2824" s="182" t="s">
        <v>1510</v>
      </c>
      <c r="P2824" s="108"/>
      <c r="Q2824" s="108"/>
      <c r="R2824" s="108"/>
      <c r="S2824" s="107" t="s">
        <v>2710</v>
      </c>
    </row>
    <row r="2825" spans="1:19">
      <c r="A2825" s="103">
        <v>2824</v>
      </c>
      <c r="B2825" s="107" t="s">
        <v>357</v>
      </c>
      <c r="C2825" s="184" t="s">
        <v>358</v>
      </c>
      <c r="D2825" s="89" t="s">
        <v>19</v>
      </c>
      <c r="E2825" s="107" t="s">
        <v>7292</v>
      </c>
      <c r="F2825" s="107" t="s">
        <v>2519</v>
      </c>
      <c r="G2825" s="107">
        <v>2005</v>
      </c>
      <c r="H2825" s="182"/>
      <c r="I2825" s="182"/>
      <c r="J2825" s="107" t="s">
        <v>42</v>
      </c>
      <c r="K2825" s="182" t="s">
        <v>1510</v>
      </c>
      <c r="L2825" s="187" t="s">
        <v>9507</v>
      </c>
      <c r="M2825" s="187" t="s">
        <v>9507</v>
      </c>
      <c r="N2825" s="107" t="s">
        <v>35</v>
      </c>
      <c r="O2825" s="182" t="s">
        <v>1510</v>
      </c>
      <c r="P2825" s="108"/>
      <c r="Q2825" s="108"/>
      <c r="R2825" s="108"/>
      <c r="S2825" s="107" t="s">
        <v>2710</v>
      </c>
    </row>
    <row r="2826" spans="1:19">
      <c r="A2826" s="103">
        <v>2825</v>
      </c>
      <c r="B2826" s="107" t="s">
        <v>357</v>
      </c>
      <c r="C2826" s="184" t="s">
        <v>358</v>
      </c>
      <c r="D2826" s="89" t="s">
        <v>19</v>
      </c>
      <c r="E2826" s="107" t="s">
        <v>2557</v>
      </c>
      <c r="F2826" s="107" t="s">
        <v>2519</v>
      </c>
      <c r="G2826" s="107">
        <v>2007</v>
      </c>
      <c r="H2826" s="182"/>
      <c r="I2826" s="182"/>
      <c r="J2826" s="107" t="s">
        <v>42</v>
      </c>
      <c r="K2826" s="182" t="s">
        <v>1510</v>
      </c>
      <c r="L2826" s="187" t="s">
        <v>9508</v>
      </c>
      <c r="M2826" s="187" t="s">
        <v>9508</v>
      </c>
      <c r="N2826" s="107" t="s">
        <v>35</v>
      </c>
      <c r="O2826" s="182" t="s">
        <v>1510</v>
      </c>
      <c r="P2826" s="108"/>
      <c r="Q2826" s="108"/>
      <c r="R2826" s="108"/>
      <c r="S2826" s="107" t="s">
        <v>2710</v>
      </c>
    </row>
    <row r="2827" spans="1:19">
      <c r="A2827" s="103">
        <v>2826</v>
      </c>
      <c r="B2827" s="107" t="s">
        <v>357</v>
      </c>
      <c r="C2827" s="184" t="s">
        <v>358</v>
      </c>
      <c r="D2827" s="89" t="s">
        <v>19</v>
      </c>
      <c r="E2827" s="107" t="s">
        <v>2557</v>
      </c>
      <c r="F2827" s="107" t="s">
        <v>2519</v>
      </c>
      <c r="G2827" s="107">
        <v>2007</v>
      </c>
      <c r="H2827" s="182"/>
      <c r="I2827" s="182"/>
      <c r="J2827" s="107" t="s">
        <v>42</v>
      </c>
      <c r="K2827" s="182" t="s">
        <v>1510</v>
      </c>
      <c r="L2827" s="187" t="s">
        <v>9509</v>
      </c>
      <c r="M2827" s="187" t="s">
        <v>9509</v>
      </c>
      <c r="N2827" s="107" t="s">
        <v>35</v>
      </c>
      <c r="O2827" s="182" t="s">
        <v>1510</v>
      </c>
      <c r="P2827" s="108"/>
      <c r="Q2827" s="108"/>
      <c r="R2827" s="108"/>
      <c r="S2827" s="107" t="s">
        <v>2710</v>
      </c>
    </row>
    <row r="2828" spans="1:19">
      <c r="A2828" s="103">
        <v>2827</v>
      </c>
      <c r="B2828" s="107" t="s">
        <v>357</v>
      </c>
      <c r="C2828" s="184" t="s">
        <v>358</v>
      </c>
      <c r="D2828" s="89" t="s">
        <v>19</v>
      </c>
      <c r="E2828" s="107" t="s">
        <v>2557</v>
      </c>
      <c r="F2828" s="107" t="s">
        <v>2519</v>
      </c>
      <c r="G2828" s="107">
        <v>2007</v>
      </c>
      <c r="H2828" s="182"/>
      <c r="I2828" s="182"/>
      <c r="J2828" s="107" t="s">
        <v>42</v>
      </c>
      <c r="K2828" s="182" t="s">
        <v>1510</v>
      </c>
      <c r="L2828" s="187" t="s">
        <v>9510</v>
      </c>
      <c r="M2828" s="187" t="s">
        <v>9510</v>
      </c>
      <c r="N2828" s="107" t="s">
        <v>35</v>
      </c>
      <c r="O2828" s="182" t="s">
        <v>1510</v>
      </c>
      <c r="P2828" s="108"/>
      <c r="Q2828" s="108"/>
      <c r="R2828" s="108"/>
      <c r="S2828" s="107" t="s">
        <v>2710</v>
      </c>
    </row>
    <row r="2829" spans="1:19">
      <c r="A2829" s="103">
        <v>2828</v>
      </c>
      <c r="B2829" s="107" t="s">
        <v>357</v>
      </c>
      <c r="C2829" s="184" t="s">
        <v>358</v>
      </c>
      <c r="D2829" s="89" t="s">
        <v>19</v>
      </c>
      <c r="E2829" s="107" t="s">
        <v>2558</v>
      </c>
      <c r="F2829" s="107" t="s">
        <v>2519</v>
      </c>
      <c r="G2829" s="107">
        <v>2007</v>
      </c>
      <c r="H2829" s="182"/>
      <c r="I2829" s="182"/>
      <c r="J2829" s="107" t="s">
        <v>42</v>
      </c>
      <c r="K2829" s="182" t="s">
        <v>1510</v>
      </c>
      <c r="L2829" s="187" t="s">
        <v>9511</v>
      </c>
      <c r="M2829" s="187" t="s">
        <v>9511</v>
      </c>
      <c r="N2829" s="107" t="s">
        <v>35</v>
      </c>
      <c r="O2829" s="182" t="s">
        <v>1510</v>
      </c>
      <c r="P2829" s="108"/>
      <c r="Q2829" s="108"/>
      <c r="R2829" s="108"/>
      <c r="S2829" s="107" t="s">
        <v>2710</v>
      </c>
    </row>
    <row r="2830" spans="1:19">
      <c r="A2830" s="103">
        <v>2829</v>
      </c>
      <c r="B2830" s="107" t="s">
        <v>357</v>
      </c>
      <c r="C2830" s="184" t="s">
        <v>358</v>
      </c>
      <c r="D2830" s="89" t="s">
        <v>19</v>
      </c>
      <c r="E2830" s="107" t="s">
        <v>2558</v>
      </c>
      <c r="F2830" s="107" t="s">
        <v>2519</v>
      </c>
      <c r="G2830" s="107">
        <v>2005</v>
      </c>
      <c r="H2830" s="182"/>
      <c r="I2830" s="182"/>
      <c r="J2830" s="107" t="s">
        <v>42</v>
      </c>
      <c r="K2830" s="182" t="s">
        <v>1510</v>
      </c>
      <c r="L2830" s="187" t="s">
        <v>9512</v>
      </c>
      <c r="M2830" s="187" t="s">
        <v>9512</v>
      </c>
      <c r="N2830" s="107" t="s">
        <v>35</v>
      </c>
      <c r="O2830" s="182" t="s">
        <v>1510</v>
      </c>
      <c r="P2830" s="108"/>
      <c r="Q2830" s="108"/>
      <c r="R2830" s="108"/>
      <c r="S2830" s="107" t="s">
        <v>2710</v>
      </c>
    </row>
    <row r="2831" spans="1:19">
      <c r="A2831" s="103">
        <v>2830</v>
      </c>
      <c r="B2831" s="107" t="s">
        <v>357</v>
      </c>
      <c r="C2831" s="184" t="s">
        <v>358</v>
      </c>
      <c r="D2831" s="89" t="s">
        <v>19</v>
      </c>
      <c r="E2831" s="107" t="s">
        <v>7330</v>
      </c>
      <c r="F2831" s="107" t="s">
        <v>2519</v>
      </c>
      <c r="G2831" s="107">
        <v>2007</v>
      </c>
      <c r="H2831" s="182"/>
      <c r="I2831" s="182"/>
      <c r="J2831" s="107" t="s">
        <v>42</v>
      </c>
      <c r="K2831" s="182" t="s">
        <v>1510</v>
      </c>
      <c r="L2831" s="187" t="s">
        <v>9513</v>
      </c>
      <c r="M2831" s="187" t="s">
        <v>9513</v>
      </c>
      <c r="N2831" s="107" t="s">
        <v>35</v>
      </c>
      <c r="O2831" s="182" t="s">
        <v>1510</v>
      </c>
      <c r="P2831" s="108"/>
      <c r="Q2831" s="108"/>
      <c r="R2831" s="108"/>
      <c r="S2831" s="107" t="s">
        <v>2710</v>
      </c>
    </row>
    <row r="2832" spans="1:19">
      <c r="A2832" s="103">
        <v>2831</v>
      </c>
      <c r="B2832" s="107" t="s">
        <v>357</v>
      </c>
      <c r="C2832" s="184" t="s">
        <v>358</v>
      </c>
      <c r="D2832" s="89" t="s">
        <v>19</v>
      </c>
      <c r="E2832" s="107" t="s">
        <v>7330</v>
      </c>
      <c r="F2832" s="107" t="s">
        <v>2519</v>
      </c>
      <c r="G2832" s="107">
        <v>2007</v>
      </c>
      <c r="H2832" s="182"/>
      <c r="I2832" s="182"/>
      <c r="J2832" s="107" t="s">
        <v>42</v>
      </c>
      <c r="K2832" s="182" t="s">
        <v>1510</v>
      </c>
      <c r="L2832" s="187" t="s">
        <v>9514</v>
      </c>
      <c r="M2832" s="187" t="s">
        <v>9514</v>
      </c>
      <c r="N2832" s="107" t="s">
        <v>35</v>
      </c>
      <c r="O2832" s="182" t="s">
        <v>1510</v>
      </c>
      <c r="P2832" s="108"/>
      <c r="Q2832" s="108"/>
      <c r="R2832" s="108"/>
      <c r="S2832" s="107" t="s">
        <v>2710</v>
      </c>
    </row>
    <row r="2833" spans="1:19">
      <c r="A2833" s="103">
        <v>2832</v>
      </c>
      <c r="B2833" s="107" t="s">
        <v>357</v>
      </c>
      <c r="C2833" s="184" t="s">
        <v>358</v>
      </c>
      <c r="D2833" s="89" t="s">
        <v>19</v>
      </c>
      <c r="E2833" s="107" t="s">
        <v>7334</v>
      </c>
      <c r="F2833" s="107" t="s">
        <v>2519</v>
      </c>
      <c r="G2833" s="107">
        <v>2006</v>
      </c>
      <c r="H2833" s="182"/>
      <c r="I2833" s="182"/>
      <c r="J2833" s="107" t="s">
        <v>42</v>
      </c>
      <c r="K2833" s="182" t="s">
        <v>1510</v>
      </c>
      <c r="L2833" s="187" t="s">
        <v>9515</v>
      </c>
      <c r="M2833" s="187" t="s">
        <v>9515</v>
      </c>
      <c r="N2833" s="107" t="s">
        <v>35</v>
      </c>
      <c r="O2833" s="182" t="s">
        <v>1510</v>
      </c>
      <c r="P2833" s="108"/>
      <c r="Q2833" s="108"/>
      <c r="R2833" s="108"/>
      <c r="S2833" s="107" t="s">
        <v>2710</v>
      </c>
    </row>
    <row r="2834" spans="1:19">
      <c r="A2834" s="103">
        <v>2833</v>
      </c>
      <c r="B2834" s="107" t="s">
        <v>357</v>
      </c>
      <c r="C2834" s="184" t="s">
        <v>358</v>
      </c>
      <c r="D2834" s="89" t="s">
        <v>19</v>
      </c>
      <c r="E2834" s="107" t="s">
        <v>7334</v>
      </c>
      <c r="F2834" s="107" t="s">
        <v>2519</v>
      </c>
      <c r="G2834" s="107">
        <v>2006</v>
      </c>
      <c r="H2834" s="182"/>
      <c r="I2834" s="182"/>
      <c r="J2834" s="107" t="s">
        <v>42</v>
      </c>
      <c r="K2834" s="182" t="s">
        <v>1510</v>
      </c>
      <c r="L2834" s="187" t="s">
        <v>9516</v>
      </c>
      <c r="M2834" s="187" t="s">
        <v>9516</v>
      </c>
      <c r="N2834" s="107" t="s">
        <v>35</v>
      </c>
      <c r="O2834" s="182" t="s">
        <v>1510</v>
      </c>
      <c r="P2834" s="108"/>
      <c r="Q2834" s="108"/>
      <c r="R2834" s="108"/>
      <c r="S2834" s="107" t="s">
        <v>2710</v>
      </c>
    </row>
    <row r="2835" spans="1:19">
      <c r="A2835" s="103">
        <v>2834</v>
      </c>
      <c r="B2835" s="107" t="s">
        <v>357</v>
      </c>
      <c r="C2835" s="184" t="s">
        <v>358</v>
      </c>
      <c r="D2835" s="89" t="s">
        <v>19</v>
      </c>
      <c r="E2835" s="107" t="s">
        <v>7334</v>
      </c>
      <c r="F2835" s="107" t="s">
        <v>2519</v>
      </c>
      <c r="G2835" s="107">
        <v>2005</v>
      </c>
      <c r="H2835" s="182"/>
      <c r="I2835" s="182"/>
      <c r="J2835" s="107" t="s">
        <v>42</v>
      </c>
      <c r="K2835" s="182" t="s">
        <v>1510</v>
      </c>
      <c r="L2835" s="187" t="s">
        <v>9517</v>
      </c>
      <c r="M2835" s="187" t="s">
        <v>9517</v>
      </c>
      <c r="N2835" s="107" t="s">
        <v>35</v>
      </c>
      <c r="O2835" s="182" t="s">
        <v>1510</v>
      </c>
      <c r="P2835" s="108"/>
      <c r="Q2835" s="108"/>
      <c r="R2835" s="108"/>
      <c r="S2835" s="107" t="s">
        <v>2710</v>
      </c>
    </row>
    <row r="2836" spans="1:19">
      <c r="A2836" s="103">
        <v>2835</v>
      </c>
      <c r="B2836" s="107" t="s">
        <v>357</v>
      </c>
      <c r="C2836" s="184" t="s">
        <v>358</v>
      </c>
      <c r="D2836" s="89" t="s">
        <v>19</v>
      </c>
      <c r="E2836" s="107" t="s">
        <v>7343</v>
      </c>
      <c r="F2836" s="107" t="s">
        <v>2519</v>
      </c>
      <c r="G2836" s="107">
        <v>2006</v>
      </c>
      <c r="H2836" s="182"/>
      <c r="I2836" s="182"/>
      <c r="J2836" s="107" t="s">
        <v>42</v>
      </c>
      <c r="K2836" s="182" t="s">
        <v>1510</v>
      </c>
      <c r="L2836" s="187" t="s">
        <v>9518</v>
      </c>
      <c r="M2836" s="187" t="s">
        <v>9518</v>
      </c>
      <c r="N2836" s="107" t="s">
        <v>35</v>
      </c>
      <c r="O2836" s="182" t="s">
        <v>1510</v>
      </c>
      <c r="P2836" s="108"/>
      <c r="Q2836" s="108"/>
      <c r="R2836" s="108"/>
      <c r="S2836" s="107" t="s">
        <v>2710</v>
      </c>
    </row>
    <row r="2837" spans="1:19">
      <c r="A2837" s="103">
        <v>2836</v>
      </c>
      <c r="B2837" s="107" t="s">
        <v>357</v>
      </c>
      <c r="C2837" s="184" t="s">
        <v>358</v>
      </c>
      <c r="D2837" s="89" t="s">
        <v>19</v>
      </c>
      <c r="E2837" s="107" t="s">
        <v>7368</v>
      </c>
      <c r="F2837" s="107" t="s">
        <v>2519</v>
      </c>
      <c r="G2837" s="107">
        <v>2006</v>
      </c>
      <c r="H2837" s="182"/>
      <c r="I2837" s="182"/>
      <c r="J2837" s="107" t="s">
        <v>42</v>
      </c>
      <c r="K2837" s="182" t="s">
        <v>1510</v>
      </c>
      <c r="L2837" s="187" t="s">
        <v>9519</v>
      </c>
      <c r="M2837" s="187" t="s">
        <v>9519</v>
      </c>
      <c r="N2837" s="107" t="s">
        <v>35</v>
      </c>
      <c r="O2837" s="182" t="s">
        <v>1510</v>
      </c>
      <c r="P2837" s="108"/>
      <c r="Q2837" s="108"/>
      <c r="R2837" s="108"/>
      <c r="S2837" s="107" t="s">
        <v>2710</v>
      </c>
    </row>
    <row r="2838" spans="1:19">
      <c r="A2838" s="103">
        <v>2837</v>
      </c>
      <c r="B2838" s="107" t="s">
        <v>357</v>
      </c>
      <c r="C2838" s="184" t="s">
        <v>358</v>
      </c>
      <c r="D2838" s="89" t="s">
        <v>19</v>
      </c>
      <c r="E2838" s="107" t="s">
        <v>7368</v>
      </c>
      <c r="F2838" s="107" t="s">
        <v>2519</v>
      </c>
      <c r="G2838" s="107">
        <v>2007</v>
      </c>
      <c r="H2838" s="182"/>
      <c r="I2838" s="182"/>
      <c r="J2838" s="107" t="s">
        <v>42</v>
      </c>
      <c r="K2838" s="182" t="s">
        <v>1510</v>
      </c>
      <c r="L2838" s="187" t="s">
        <v>9520</v>
      </c>
      <c r="M2838" s="187" t="s">
        <v>9520</v>
      </c>
      <c r="N2838" s="107" t="s">
        <v>35</v>
      </c>
      <c r="O2838" s="182" t="s">
        <v>1510</v>
      </c>
      <c r="P2838" s="108"/>
      <c r="Q2838" s="108"/>
      <c r="R2838" s="108"/>
      <c r="S2838" s="107" t="s">
        <v>2710</v>
      </c>
    </row>
    <row r="2839" spans="1:19">
      <c r="A2839" s="103">
        <v>2838</v>
      </c>
      <c r="B2839" s="107" t="s">
        <v>357</v>
      </c>
      <c r="C2839" s="184" t="s">
        <v>358</v>
      </c>
      <c r="D2839" s="89" t="s">
        <v>19</v>
      </c>
      <c r="E2839" s="107" t="s">
        <v>7375</v>
      </c>
      <c r="F2839" s="107" t="s">
        <v>2519</v>
      </c>
      <c r="G2839" s="107">
        <v>2005</v>
      </c>
      <c r="H2839" s="182"/>
      <c r="I2839" s="182"/>
      <c r="J2839" s="107" t="s">
        <v>42</v>
      </c>
      <c r="K2839" s="182" t="s">
        <v>1510</v>
      </c>
      <c r="L2839" s="187" t="s">
        <v>9521</v>
      </c>
      <c r="M2839" s="187" t="s">
        <v>9521</v>
      </c>
      <c r="N2839" s="107" t="s">
        <v>35</v>
      </c>
      <c r="O2839" s="182" t="s">
        <v>1510</v>
      </c>
      <c r="P2839" s="108"/>
      <c r="Q2839" s="108"/>
      <c r="R2839" s="108"/>
      <c r="S2839" s="107" t="s">
        <v>2710</v>
      </c>
    </row>
    <row r="2840" spans="1:19">
      <c r="A2840" s="103">
        <v>2839</v>
      </c>
      <c r="B2840" s="107" t="s">
        <v>357</v>
      </c>
      <c r="C2840" s="184" t="s">
        <v>358</v>
      </c>
      <c r="D2840" s="89" t="s">
        <v>19</v>
      </c>
      <c r="E2840" s="107" t="s">
        <v>7375</v>
      </c>
      <c r="F2840" s="107" t="s">
        <v>2519</v>
      </c>
      <c r="G2840" s="107">
        <v>2005</v>
      </c>
      <c r="H2840" s="182"/>
      <c r="I2840" s="182"/>
      <c r="J2840" s="107" t="s">
        <v>42</v>
      </c>
      <c r="K2840" s="182" t="s">
        <v>1510</v>
      </c>
      <c r="L2840" s="187" t="s">
        <v>9522</v>
      </c>
      <c r="M2840" s="187" t="s">
        <v>9522</v>
      </c>
      <c r="N2840" s="107" t="s">
        <v>35</v>
      </c>
      <c r="O2840" s="182" t="s">
        <v>1510</v>
      </c>
      <c r="P2840" s="108"/>
      <c r="Q2840" s="108"/>
      <c r="R2840" s="108"/>
      <c r="S2840" s="107" t="s">
        <v>2710</v>
      </c>
    </row>
    <row r="2841" spans="1:19">
      <c r="A2841" s="103">
        <v>2840</v>
      </c>
      <c r="B2841" s="107" t="s">
        <v>357</v>
      </c>
      <c r="C2841" s="184" t="s">
        <v>358</v>
      </c>
      <c r="D2841" s="89" t="s">
        <v>19</v>
      </c>
      <c r="E2841" s="107" t="s">
        <v>7375</v>
      </c>
      <c r="F2841" s="107" t="s">
        <v>2519</v>
      </c>
      <c r="G2841" s="107">
        <v>2005</v>
      </c>
      <c r="H2841" s="182"/>
      <c r="I2841" s="182"/>
      <c r="J2841" s="107" t="s">
        <v>42</v>
      </c>
      <c r="K2841" s="182" t="s">
        <v>1510</v>
      </c>
      <c r="L2841" s="187" t="s">
        <v>9523</v>
      </c>
      <c r="M2841" s="187" t="s">
        <v>9523</v>
      </c>
      <c r="N2841" s="107" t="s">
        <v>35</v>
      </c>
      <c r="O2841" s="182" t="s">
        <v>1510</v>
      </c>
      <c r="P2841" s="108"/>
      <c r="Q2841" s="108"/>
      <c r="R2841" s="108"/>
      <c r="S2841" s="107" t="s">
        <v>2710</v>
      </c>
    </row>
    <row r="2842" spans="1:19">
      <c r="A2842" s="103">
        <v>2841</v>
      </c>
      <c r="B2842" s="107" t="s">
        <v>357</v>
      </c>
      <c r="C2842" s="184" t="s">
        <v>358</v>
      </c>
      <c r="D2842" s="89" t="s">
        <v>19</v>
      </c>
      <c r="E2842" s="107" t="s">
        <v>9524</v>
      </c>
      <c r="F2842" s="107" t="s">
        <v>2519</v>
      </c>
      <c r="G2842" s="107">
        <v>2007</v>
      </c>
      <c r="H2842" s="182"/>
      <c r="I2842" s="182"/>
      <c r="J2842" s="107" t="s">
        <v>42</v>
      </c>
      <c r="K2842" s="182" t="s">
        <v>1510</v>
      </c>
      <c r="L2842" s="187" t="s">
        <v>9525</v>
      </c>
      <c r="M2842" s="187" t="s">
        <v>9525</v>
      </c>
      <c r="N2842" s="107" t="s">
        <v>35</v>
      </c>
      <c r="O2842" s="182" t="s">
        <v>1510</v>
      </c>
      <c r="P2842" s="108"/>
      <c r="Q2842" s="108"/>
      <c r="R2842" s="108"/>
      <c r="S2842" s="107" t="s">
        <v>2710</v>
      </c>
    </row>
    <row r="2843" spans="1:19">
      <c r="A2843" s="103">
        <v>2842</v>
      </c>
      <c r="B2843" s="107" t="s">
        <v>357</v>
      </c>
      <c r="C2843" s="184" t="s">
        <v>358</v>
      </c>
      <c r="D2843" s="89" t="s">
        <v>19</v>
      </c>
      <c r="E2843" s="107" t="s">
        <v>7391</v>
      </c>
      <c r="F2843" s="107" t="s">
        <v>2519</v>
      </c>
      <c r="G2843" s="107">
        <v>2007</v>
      </c>
      <c r="H2843" s="182"/>
      <c r="I2843" s="182"/>
      <c r="J2843" s="107" t="s">
        <v>42</v>
      </c>
      <c r="K2843" s="182" t="s">
        <v>1510</v>
      </c>
      <c r="L2843" s="187" t="s">
        <v>9526</v>
      </c>
      <c r="M2843" s="187" t="s">
        <v>9526</v>
      </c>
      <c r="N2843" s="107" t="s">
        <v>35</v>
      </c>
      <c r="O2843" s="182" t="s">
        <v>1510</v>
      </c>
      <c r="P2843" s="108"/>
      <c r="Q2843" s="108"/>
      <c r="R2843" s="108"/>
      <c r="S2843" s="107" t="s">
        <v>2710</v>
      </c>
    </row>
    <row r="2844" spans="1:19">
      <c r="A2844" s="103">
        <v>2843</v>
      </c>
      <c r="B2844" s="107" t="s">
        <v>357</v>
      </c>
      <c r="C2844" s="184" t="s">
        <v>358</v>
      </c>
      <c r="D2844" s="89" t="s">
        <v>19</v>
      </c>
      <c r="E2844" s="107" t="s">
        <v>2566</v>
      </c>
      <c r="F2844" s="107" t="s">
        <v>2519</v>
      </c>
      <c r="G2844" s="107">
        <v>2007</v>
      </c>
      <c r="H2844" s="182"/>
      <c r="I2844" s="182"/>
      <c r="J2844" s="107" t="s">
        <v>42</v>
      </c>
      <c r="K2844" s="182" t="s">
        <v>1510</v>
      </c>
      <c r="L2844" s="187" t="s">
        <v>9527</v>
      </c>
      <c r="M2844" s="187" t="s">
        <v>9527</v>
      </c>
      <c r="N2844" s="107" t="s">
        <v>35</v>
      </c>
      <c r="O2844" s="182" t="s">
        <v>1510</v>
      </c>
      <c r="P2844" s="108"/>
      <c r="Q2844" s="108"/>
      <c r="R2844" s="108"/>
      <c r="S2844" s="107" t="s">
        <v>2710</v>
      </c>
    </row>
    <row r="2845" spans="1:19">
      <c r="A2845" s="103">
        <v>2844</v>
      </c>
      <c r="B2845" s="107" t="s">
        <v>357</v>
      </c>
      <c r="C2845" s="184" t="s">
        <v>358</v>
      </c>
      <c r="D2845" s="89" t="s">
        <v>19</v>
      </c>
      <c r="E2845" s="107" t="s">
        <v>2566</v>
      </c>
      <c r="F2845" s="107" t="s">
        <v>2519</v>
      </c>
      <c r="G2845" s="107">
        <v>2007</v>
      </c>
      <c r="H2845" s="182"/>
      <c r="I2845" s="182"/>
      <c r="J2845" s="107" t="s">
        <v>42</v>
      </c>
      <c r="K2845" s="182" t="s">
        <v>1510</v>
      </c>
      <c r="L2845" s="187" t="s">
        <v>9528</v>
      </c>
      <c r="M2845" s="187" t="s">
        <v>9528</v>
      </c>
      <c r="N2845" s="107" t="s">
        <v>35</v>
      </c>
      <c r="O2845" s="182" t="s">
        <v>1510</v>
      </c>
      <c r="P2845" s="108"/>
      <c r="Q2845" s="108"/>
      <c r="R2845" s="108"/>
      <c r="S2845" s="107" t="s">
        <v>2710</v>
      </c>
    </row>
    <row r="2846" spans="1:19">
      <c r="A2846" s="103">
        <v>2845</v>
      </c>
      <c r="B2846" s="107" t="s">
        <v>357</v>
      </c>
      <c r="C2846" s="184" t="s">
        <v>358</v>
      </c>
      <c r="D2846" s="89" t="s">
        <v>19</v>
      </c>
      <c r="E2846" s="107" t="s">
        <v>2566</v>
      </c>
      <c r="F2846" s="107" t="s">
        <v>2519</v>
      </c>
      <c r="G2846" s="107">
        <v>2005</v>
      </c>
      <c r="H2846" s="182"/>
      <c r="I2846" s="182"/>
      <c r="J2846" s="107" t="s">
        <v>42</v>
      </c>
      <c r="K2846" s="182" t="s">
        <v>1510</v>
      </c>
      <c r="L2846" s="187" t="s">
        <v>9529</v>
      </c>
      <c r="M2846" s="187" t="s">
        <v>9529</v>
      </c>
      <c r="N2846" s="107" t="s">
        <v>35</v>
      </c>
      <c r="O2846" s="182" t="s">
        <v>1510</v>
      </c>
      <c r="P2846" s="108"/>
      <c r="Q2846" s="108"/>
      <c r="R2846" s="108"/>
      <c r="S2846" s="107" t="s">
        <v>2710</v>
      </c>
    </row>
    <row r="2847" spans="1:19">
      <c r="A2847" s="103">
        <v>2846</v>
      </c>
      <c r="B2847" s="107" t="s">
        <v>357</v>
      </c>
      <c r="C2847" s="184" t="s">
        <v>358</v>
      </c>
      <c r="D2847" s="89" t="s">
        <v>19</v>
      </c>
      <c r="E2847" s="107" t="s">
        <v>2568</v>
      </c>
      <c r="F2847" s="107" t="s">
        <v>2519</v>
      </c>
      <c r="G2847" s="107">
        <v>2005</v>
      </c>
      <c r="H2847" s="182"/>
      <c r="I2847" s="182"/>
      <c r="J2847" s="107" t="s">
        <v>42</v>
      </c>
      <c r="K2847" s="182" t="s">
        <v>1510</v>
      </c>
      <c r="L2847" s="187" t="s">
        <v>9530</v>
      </c>
      <c r="M2847" s="187" t="s">
        <v>9530</v>
      </c>
      <c r="N2847" s="107" t="s">
        <v>35</v>
      </c>
      <c r="O2847" s="182" t="s">
        <v>1510</v>
      </c>
      <c r="P2847" s="108"/>
      <c r="Q2847" s="108"/>
      <c r="R2847" s="108"/>
      <c r="S2847" s="107" t="s">
        <v>2710</v>
      </c>
    </row>
    <row r="2848" spans="1:19">
      <c r="A2848" s="103">
        <v>2847</v>
      </c>
      <c r="B2848" s="107" t="s">
        <v>357</v>
      </c>
      <c r="C2848" s="184" t="s">
        <v>358</v>
      </c>
      <c r="D2848" s="89" t="s">
        <v>19</v>
      </c>
      <c r="E2848" s="107" t="s">
        <v>7449</v>
      </c>
      <c r="F2848" s="107" t="s">
        <v>2519</v>
      </c>
      <c r="G2848" s="107">
        <v>2006</v>
      </c>
      <c r="H2848" s="182"/>
      <c r="I2848" s="182"/>
      <c r="J2848" s="107" t="s">
        <v>42</v>
      </c>
      <c r="K2848" s="182" t="s">
        <v>1510</v>
      </c>
      <c r="L2848" s="187" t="s">
        <v>9531</v>
      </c>
      <c r="M2848" s="187" t="s">
        <v>9531</v>
      </c>
      <c r="N2848" s="107" t="s">
        <v>35</v>
      </c>
      <c r="O2848" s="182" t="s">
        <v>1510</v>
      </c>
      <c r="P2848" s="108"/>
      <c r="Q2848" s="108"/>
      <c r="R2848" s="108"/>
      <c r="S2848" s="107" t="s">
        <v>2710</v>
      </c>
    </row>
    <row r="2849" spans="1:19">
      <c r="A2849" s="103">
        <v>2848</v>
      </c>
      <c r="B2849" s="107" t="s">
        <v>357</v>
      </c>
      <c r="C2849" s="184" t="s">
        <v>358</v>
      </c>
      <c r="D2849" s="89" t="s">
        <v>19</v>
      </c>
      <c r="E2849" s="107" t="s">
        <v>7449</v>
      </c>
      <c r="F2849" s="107" t="s">
        <v>2519</v>
      </c>
      <c r="G2849" s="107">
        <v>2007</v>
      </c>
      <c r="H2849" s="182"/>
      <c r="I2849" s="182"/>
      <c r="J2849" s="107" t="s">
        <v>42</v>
      </c>
      <c r="K2849" s="182" t="s">
        <v>1510</v>
      </c>
      <c r="L2849" s="187" t="s">
        <v>9532</v>
      </c>
      <c r="M2849" s="187" t="s">
        <v>9532</v>
      </c>
      <c r="N2849" s="107" t="s">
        <v>35</v>
      </c>
      <c r="O2849" s="182" t="s">
        <v>1510</v>
      </c>
      <c r="P2849" s="108"/>
      <c r="Q2849" s="108"/>
      <c r="R2849" s="108"/>
      <c r="S2849" s="107" t="s">
        <v>2710</v>
      </c>
    </row>
    <row r="2850" spans="1:19">
      <c r="A2850" s="103">
        <v>2849</v>
      </c>
      <c r="B2850" s="107" t="s">
        <v>357</v>
      </c>
      <c r="C2850" s="184" t="s">
        <v>358</v>
      </c>
      <c r="D2850" s="89" t="s">
        <v>19</v>
      </c>
      <c r="E2850" s="107" t="s">
        <v>7449</v>
      </c>
      <c r="F2850" s="107" t="s">
        <v>2519</v>
      </c>
      <c r="G2850" s="107">
        <v>2007</v>
      </c>
      <c r="H2850" s="182"/>
      <c r="I2850" s="182"/>
      <c r="J2850" s="107" t="s">
        <v>42</v>
      </c>
      <c r="K2850" s="182" t="s">
        <v>1510</v>
      </c>
      <c r="L2850" s="187" t="s">
        <v>9533</v>
      </c>
      <c r="M2850" s="187" t="s">
        <v>9533</v>
      </c>
      <c r="N2850" s="107" t="s">
        <v>35</v>
      </c>
      <c r="O2850" s="182" t="s">
        <v>1510</v>
      </c>
      <c r="P2850" s="108"/>
      <c r="Q2850" s="108"/>
      <c r="R2850" s="108"/>
      <c r="S2850" s="107" t="s">
        <v>2710</v>
      </c>
    </row>
    <row r="2851" spans="1:19">
      <c r="A2851" s="103">
        <v>2850</v>
      </c>
      <c r="B2851" s="107" t="s">
        <v>357</v>
      </c>
      <c r="C2851" s="184" t="s">
        <v>358</v>
      </c>
      <c r="D2851" s="89" t="s">
        <v>19</v>
      </c>
      <c r="E2851" s="107" t="s">
        <v>2569</v>
      </c>
      <c r="F2851" s="107" t="s">
        <v>2519</v>
      </c>
      <c r="G2851" s="107">
        <v>2007</v>
      </c>
      <c r="H2851" s="182"/>
      <c r="I2851" s="182"/>
      <c r="J2851" s="107" t="s">
        <v>42</v>
      </c>
      <c r="K2851" s="182" t="s">
        <v>1510</v>
      </c>
      <c r="L2851" s="187" t="s">
        <v>9534</v>
      </c>
      <c r="M2851" s="187" t="s">
        <v>9534</v>
      </c>
      <c r="N2851" s="107" t="s">
        <v>35</v>
      </c>
      <c r="O2851" s="182" t="s">
        <v>1510</v>
      </c>
      <c r="P2851" s="108"/>
      <c r="Q2851" s="108"/>
      <c r="R2851" s="108"/>
      <c r="S2851" s="107" t="s">
        <v>2710</v>
      </c>
    </row>
    <row r="2852" spans="1:19">
      <c r="A2852" s="103">
        <v>2851</v>
      </c>
      <c r="B2852" s="107" t="s">
        <v>357</v>
      </c>
      <c r="C2852" s="184" t="s">
        <v>358</v>
      </c>
      <c r="D2852" s="89" t="s">
        <v>19</v>
      </c>
      <c r="E2852" s="107" t="s">
        <v>7456</v>
      </c>
      <c r="F2852" s="107" t="s">
        <v>2519</v>
      </c>
      <c r="G2852" s="107">
        <v>2007</v>
      </c>
      <c r="H2852" s="182"/>
      <c r="I2852" s="182"/>
      <c r="J2852" s="107" t="s">
        <v>42</v>
      </c>
      <c r="K2852" s="182" t="s">
        <v>1510</v>
      </c>
      <c r="L2852" s="187" t="s">
        <v>9535</v>
      </c>
      <c r="M2852" s="187" t="s">
        <v>9535</v>
      </c>
      <c r="N2852" s="107" t="s">
        <v>35</v>
      </c>
      <c r="O2852" s="182" t="s">
        <v>1510</v>
      </c>
      <c r="P2852" s="108"/>
      <c r="Q2852" s="108"/>
      <c r="R2852" s="108"/>
      <c r="S2852" s="107" t="s">
        <v>2710</v>
      </c>
    </row>
    <row r="2853" spans="1:19">
      <c r="A2853" s="103">
        <v>2852</v>
      </c>
      <c r="B2853" s="107" t="s">
        <v>357</v>
      </c>
      <c r="C2853" s="184" t="s">
        <v>358</v>
      </c>
      <c r="D2853" s="89" t="s">
        <v>19</v>
      </c>
      <c r="E2853" s="107" t="s">
        <v>7459</v>
      </c>
      <c r="F2853" s="107" t="s">
        <v>2519</v>
      </c>
      <c r="G2853" s="107">
        <v>2007</v>
      </c>
      <c r="H2853" s="182"/>
      <c r="I2853" s="182"/>
      <c r="J2853" s="107" t="s">
        <v>42</v>
      </c>
      <c r="K2853" s="182" t="s">
        <v>1510</v>
      </c>
      <c r="L2853" s="187" t="s">
        <v>9536</v>
      </c>
      <c r="M2853" s="187" t="s">
        <v>9536</v>
      </c>
      <c r="N2853" s="107" t="s">
        <v>35</v>
      </c>
      <c r="O2853" s="182" t="s">
        <v>1510</v>
      </c>
      <c r="P2853" s="108"/>
      <c r="Q2853" s="108"/>
      <c r="R2853" s="108"/>
      <c r="S2853" s="107" t="s">
        <v>2710</v>
      </c>
    </row>
    <row r="2854" spans="1:19">
      <c r="A2854" s="103">
        <v>2853</v>
      </c>
      <c r="B2854" s="107" t="s">
        <v>357</v>
      </c>
      <c r="C2854" s="184" t="s">
        <v>358</v>
      </c>
      <c r="D2854" s="89" t="s">
        <v>19</v>
      </c>
      <c r="E2854" s="107" t="s">
        <v>2570</v>
      </c>
      <c r="F2854" s="107" t="s">
        <v>2519</v>
      </c>
      <c r="G2854" s="107">
        <v>2006</v>
      </c>
      <c r="H2854" s="182"/>
      <c r="I2854" s="182"/>
      <c r="J2854" s="107" t="s">
        <v>42</v>
      </c>
      <c r="K2854" s="182" t="s">
        <v>1510</v>
      </c>
      <c r="L2854" s="187" t="s">
        <v>9537</v>
      </c>
      <c r="M2854" s="187" t="s">
        <v>9537</v>
      </c>
      <c r="N2854" s="107" t="s">
        <v>35</v>
      </c>
      <c r="O2854" s="182" t="s">
        <v>1510</v>
      </c>
      <c r="P2854" s="108"/>
      <c r="Q2854" s="108"/>
      <c r="R2854" s="108"/>
      <c r="S2854" s="107" t="s">
        <v>2710</v>
      </c>
    </row>
    <row r="2855" spans="1:19">
      <c r="A2855" s="103">
        <v>2854</v>
      </c>
      <c r="B2855" s="107" t="s">
        <v>357</v>
      </c>
      <c r="C2855" s="184" t="s">
        <v>358</v>
      </c>
      <c r="D2855" s="89" t="s">
        <v>19</v>
      </c>
      <c r="E2855" s="107" t="s">
        <v>2570</v>
      </c>
      <c r="F2855" s="107" t="s">
        <v>2519</v>
      </c>
      <c r="G2855" s="107">
        <v>2006</v>
      </c>
      <c r="H2855" s="182"/>
      <c r="I2855" s="182"/>
      <c r="J2855" s="107" t="s">
        <v>42</v>
      </c>
      <c r="K2855" s="182" t="s">
        <v>1510</v>
      </c>
      <c r="L2855" s="187" t="s">
        <v>9538</v>
      </c>
      <c r="M2855" s="187" t="s">
        <v>9538</v>
      </c>
      <c r="N2855" s="107" t="s">
        <v>35</v>
      </c>
      <c r="O2855" s="182" t="s">
        <v>1510</v>
      </c>
      <c r="P2855" s="108"/>
      <c r="Q2855" s="108"/>
      <c r="R2855" s="108"/>
      <c r="S2855" s="107" t="s">
        <v>2710</v>
      </c>
    </row>
    <row r="2856" spans="1:19">
      <c r="A2856" s="103">
        <v>2855</v>
      </c>
      <c r="B2856" s="107" t="s">
        <v>357</v>
      </c>
      <c r="C2856" s="184" t="s">
        <v>358</v>
      </c>
      <c r="D2856" s="89" t="s">
        <v>19</v>
      </c>
      <c r="E2856" s="107" t="s">
        <v>2570</v>
      </c>
      <c r="F2856" s="107" t="s">
        <v>2519</v>
      </c>
      <c r="G2856" s="107">
        <v>2006</v>
      </c>
      <c r="H2856" s="182"/>
      <c r="I2856" s="182"/>
      <c r="J2856" s="107" t="s">
        <v>42</v>
      </c>
      <c r="K2856" s="182" t="s">
        <v>1510</v>
      </c>
      <c r="L2856" s="187" t="s">
        <v>9539</v>
      </c>
      <c r="M2856" s="187" t="s">
        <v>9539</v>
      </c>
      <c r="N2856" s="107" t="s">
        <v>35</v>
      </c>
      <c r="O2856" s="182" t="s">
        <v>1510</v>
      </c>
      <c r="P2856" s="108"/>
      <c r="Q2856" s="108"/>
      <c r="R2856" s="108"/>
      <c r="S2856" s="107" t="s">
        <v>2710</v>
      </c>
    </row>
    <row r="2857" spans="1:19">
      <c r="A2857" s="103">
        <v>2856</v>
      </c>
      <c r="B2857" s="107" t="s">
        <v>357</v>
      </c>
      <c r="C2857" s="184" t="s">
        <v>358</v>
      </c>
      <c r="D2857" s="89" t="s">
        <v>19</v>
      </c>
      <c r="E2857" s="107" t="s">
        <v>2570</v>
      </c>
      <c r="F2857" s="107" t="s">
        <v>2519</v>
      </c>
      <c r="G2857" s="107">
        <v>2006</v>
      </c>
      <c r="H2857" s="182"/>
      <c r="I2857" s="182"/>
      <c r="J2857" s="107" t="s">
        <v>42</v>
      </c>
      <c r="K2857" s="182" t="s">
        <v>1510</v>
      </c>
      <c r="L2857" s="187" t="s">
        <v>9540</v>
      </c>
      <c r="M2857" s="187" t="s">
        <v>9540</v>
      </c>
      <c r="N2857" s="107" t="s">
        <v>35</v>
      </c>
      <c r="O2857" s="182" t="s">
        <v>1510</v>
      </c>
      <c r="P2857" s="108"/>
      <c r="Q2857" s="108"/>
      <c r="R2857" s="108"/>
      <c r="S2857" s="107" t="s">
        <v>2710</v>
      </c>
    </row>
    <row r="2858" spans="1:19">
      <c r="A2858" s="103">
        <v>2857</v>
      </c>
      <c r="B2858" s="107" t="s">
        <v>357</v>
      </c>
      <c r="C2858" s="184" t="s">
        <v>358</v>
      </c>
      <c r="D2858" s="89" t="s">
        <v>19</v>
      </c>
      <c r="E2858" s="107" t="s">
        <v>2570</v>
      </c>
      <c r="F2858" s="107" t="s">
        <v>2519</v>
      </c>
      <c r="G2858" s="107">
        <v>2006</v>
      </c>
      <c r="H2858" s="182"/>
      <c r="I2858" s="182"/>
      <c r="J2858" s="107" t="s">
        <v>42</v>
      </c>
      <c r="K2858" s="182" t="s">
        <v>1510</v>
      </c>
      <c r="L2858" s="187" t="s">
        <v>9541</v>
      </c>
      <c r="M2858" s="187" t="s">
        <v>9541</v>
      </c>
      <c r="N2858" s="107" t="s">
        <v>35</v>
      </c>
      <c r="O2858" s="182" t="s">
        <v>1510</v>
      </c>
      <c r="P2858" s="108"/>
      <c r="Q2858" s="108"/>
      <c r="R2858" s="108"/>
      <c r="S2858" s="107" t="s">
        <v>2710</v>
      </c>
    </row>
    <row r="2859" spans="1:19">
      <c r="A2859" s="103">
        <v>2858</v>
      </c>
      <c r="B2859" s="107" t="s">
        <v>357</v>
      </c>
      <c r="C2859" s="184" t="s">
        <v>358</v>
      </c>
      <c r="D2859" s="89" t="s">
        <v>19</v>
      </c>
      <c r="E2859" s="107" t="s">
        <v>2570</v>
      </c>
      <c r="F2859" s="107" t="s">
        <v>2519</v>
      </c>
      <c r="G2859" s="107">
        <v>2005</v>
      </c>
      <c r="H2859" s="182"/>
      <c r="I2859" s="182"/>
      <c r="J2859" s="107" t="s">
        <v>42</v>
      </c>
      <c r="K2859" s="182" t="s">
        <v>1510</v>
      </c>
      <c r="L2859" s="187" t="s">
        <v>9542</v>
      </c>
      <c r="M2859" s="187" t="s">
        <v>9542</v>
      </c>
      <c r="N2859" s="107" t="s">
        <v>35</v>
      </c>
      <c r="O2859" s="182" t="s">
        <v>1510</v>
      </c>
      <c r="P2859" s="108"/>
      <c r="Q2859" s="108"/>
      <c r="R2859" s="108"/>
      <c r="S2859" s="107" t="s">
        <v>2710</v>
      </c>
    </row>
    <row r="2860" spans="1:19">
      <c r="A2860" s="103">
        <v>2859</v>
      </c>
      <c r="B2860" s="107" t="s">
        <v>357</v>
      </c>
      <c r="C2860" s="184" t="s">
        <v>358</v>
      </c>
      <c r="D2860" s="89" t="s">
        <v>19</v>
      </c>
      <c r="E2860" s="107" t="s">
        <v>2570</v>
      </c>
      <c r="F2860" s="107" t="s">
        <v>2519</v>
      </c>
      <c r="G2860" s="107">
        <v>2005</v>
      </c>
      <c r="H2860" s="182"/>
      <c r="I2860" s="182"/>
      <c r="J2860" s="107" t="s">
        <v>42</v>
      </c>
      <c r="K2860" s="182" t="s">
        <v>1510</v>
      </c>
      <c r="L2860" s="187" t="s">
        <v>9543</v>
      </c>
      <c r="M2860" s="187" t="s">
        <v>9543</v>
      </c>
      <c r="N2860" s="107" t="s">
        <v>35</v>
      </c>
      <c r="O2860" s="182" t="s">
        <v>1510</v>
      </c>
      <c r="P2860" s="108"/>
      <c r="Q2860" s="108"/>
      <c r="R2860" s="108"/>
      <c r="S2860" s="107" t="s">
        <v>2710</v>
      </c>
    </row>
    <row r="2861" spans="1:19">
      <c r="A2861" s="103">
        <v>2860</v>
      </c>
      <c r="B2861" s="107" t="s">
        <v>357</v>
      </c>
      <c r="C2861" s="184" t="s">
        <v>358</v>
      </c>
      <c r="D2861" s="89" t="s">
        <v>19</v>
      </c>
      <c r="E2861" s="107" t="s">
        <v>2570</v>
      </c>
      <c r="F2861" s="107" t="s">
        <v>2519</v>
      </c>
      <c r="G2861" s="107">
        <v>2005</v>
      </c>
      <c r="H2861" s="182"/>
      <c r="I2861" s="182"/>
      <c r="J2861" s="107" t="s">
        <v>42</v>
      </c>
      <c r="K2861" s="182" t="s">
        <v>1510</v>
      </c>
      <c r="L2861" s="187" t="s">
        <v>9544</v>
      </c>
      <c r="M2861" s="187" t="s">
        <v>9544</v>
      </c>
      <c r="N2861" s="107" t="s">
        <v>35</v>
      </c>
      <c r="O2861" s="182" t="s">
        <v>1510</v>
      </c>
      <c r="P2861" s="108"/>
      <c r="Q2861" s="108"/>
      <c r="R2861" s="108"/>
      <c r="S2861" s="107" t="s">
        <v>2710</v>
      </c>
    </row>
    <row r="2862" spans="1:19">
      <c r="A2862" s="103">
        <v>2861</v>
      </c>
      <c r="B2862" s="107" t="s">
        <v>357</v>
      </c>
      <c r="C2862" s="184" t="s">
        <v>358</v>
      </c>
      <c r="D2862" s="89" t="s">
        <v>19</v>
      </c>
      <c r="E2862" s="107" t="s">
        <v>2570</v>
      </c>
      <c r="F2862" s="107" t="s">
        <v>2519</v>
      </c>
      <c r="G2862" s="107">
        <v>2005</v>
      </c>
      <c r="H2862" s="182"/>
      <c r="I2862" s="182"/>
      <c r="J2862" s="107" t="s">
        <v>42</v>
      </c>
      <c r="K2862" s="182" t="s">
        <v>1510</v>
      </c>
      <c r="L2862" s="187" t="s">
        <v>9545</v>
      </c>
      <c r="M2862" s="187" t="s">
        <v>9545</v>
      </c>
      <c r="N2862" s="107" t="s">
        <v>35</v>
      </c>
      <c r="O2862" s="182" t="s">
        <v>1510</v>
      </c>
      <c r="P2862" s="108"/>
      <c r="Q2862" s="108"/>
      <c r="R2862" s="108"/>
      <c r="S2862" s="107" t="s">
        <v>2710</v>
      </c>
    </row>
    <row r="2863" spans="1:19">
      <c r="A2863" s="103">
        <v>2862</v>
      </c>
      <c r="B2863" s="107" t="s">
        <v>357</v>
      </c>
      <c r="C2863" s="184" t="s">
        <v>358</v>
      </c>
      <c r="D2863" s="89" t="s">
        <v>19</v>
      </c>
      <c r="E2863" s="107" t="s">
        <v>2570</v>
      </c>
      <c r="F2863" s="107" t="s">
        <v>2519</v>
      </c>
      <c r="G2863" s="107">
        <v>2005</v>
      </c>
      <c r="H2863" s="182"/>
      <c r="I2863" s="182"/>
      <c r="J2863" s="107" t="s">
        <v>42</v>
      </c>
      <c r="K2863" s="182" t="s">
        <v>1510</v>
      </c>
      <c r="L2863" s="187" t="s">
        <v>9546</v>
      </c>
      <c r="M2863" s="187" t="s">
        <v>9546</v>
      </c>
      <c r="N2863" s="107" t="s">
        <v>35</v>
      </c>
      <c r="O2863" s="182" t="s">
        <v>1510</v>
      </c>
      <c r="P2863" s="108"/>
      <c r="Q2863" s="108"/>
      <c r="R2863" s="108"/>
      <c r="S2863" s="107" t="s">
        <v>2710</v>
      </c>
    </row>
    <row r="2864" spans="1:19">
      <c r="A2864" s="103">
        <v>2863</v>
      </c>
      <c r="B2864" s="107" t="s">
        <v>357</v>
      </c>
      <c r="C2864" s="184" t="s">
        <v>358</v>
      </c>
      <c r="D2864" s="89" t="s">
        <v>19</v>
      </c>
      <c r="E2864" s="107" t="s">
        <v>2570</v>
      </c>
      <c r="F2864" s="107" t="s">
        <v>2519</v>
      </c>
      <c r="G2864" s="107">
        <v>2005</v>
      </c>
      <c r="H2864" s="182"/>
      <c r="I2864" s="182"/>
      <c r="J2864" s="107" t="s">
        <v>42</v>
      </c>
      <c r="K2864" s="182" t="s">
        <v>1510</v>
      </c>
      <c r="L2864" s="187" t="s">
        <v>9547</v>
      </c>
      <c r="M2864" s="187" t="s">
        <v>9547</v>
      </c>
      <c r="N2864" s="107" t="s">
        <v>35</v>
      </c>
      <c r="O2864" s="182" t="s">
        <v>1510</v>
      </c>
      <c r="P2864" s="108"/>
      <c r="Q2864" s="108"/>
      <c r="R2864" s="108"/>
      <c r="S2864" s="107" t="s">
        <v>2710</v>
      </c>
    </row>
    <row r="2865" spans="1:19">
      <c r="A2865" s="103">
        <v>2864</v>
      </c>
      <c r="B2865" s="107" t="s">
        <v>357</v>
      </c>
      <c r="C2865" s="184" t="s">
        <v>358</v>
      </c>
      <c r="D2865" s="89" t="s">
        <v>19</v>
      </c>
      <c r="E2865" s="107" t="s">
        <v>9548</v>
      </c>
      <c r="F2865" s="107" t="s">
        <v>2519</v>
      </c>
      <c r="G2865" s="107">
        <v>2005</v>
      </c>
      <c r="H2865" s="182"/>
      <c r="I2865" s="182"/>
      <c r="J2865" s="107" t="s">
        <v>42</v>
      </c>
      <c r="K2865" s="182" t="s">
        <v>1510</v>
      </c>
      <c r="L2865" s="187" t="s">
        <v>9549</v>
      </c>
      <c r="M2865" s="187" t="s">
        <v>9549</v>
      </c>
      <c r="N2865" s="107" t="s">
        <v>35</v>
      </c>
      <c r="O2865" s="182" t="s">
        <v>1510</v>
      </c>
      <c r="P2865" s="108"/>
      <c r="Q2865" s="108"/>
      <c r="R2865" s="108"/>
      <c r="S2865" s="107" t="s">
        <v>2710</v>
      </c>
    </row>
    <row r="2866" spans="1:19">
      <c r="A2866" s="103">
        <v>2865</v>
      </c>
      <c r="B2866" s="107" t="s">
        <v>357</v>
      </c>
      <c r="C2866" s="184" t="s">
        <v>358</v>
      </c>
      <c r="D2866" s="89" t="s">
        <v>19</v>
      </c>
      <c r="E2866" s="107" t="s">
        <v>7473</v>
      </c>
      <c r="F2866" s="107" t="s">
        <v>2519</v>
      </c>
      <c r="G2866" s="107">
        <v>2006</v>
      </c>
      <c r="H2866" s="182"/>
      <c r="I2866" s="182"/>
      <c r="J2866" s="107" t="s">
        <v>42</v>
      </c>
      <c r="K2866" s="182" t="s">
        <v>1510</v>
      </c>
      <c r="L2866" s="187" t="s">
        <v>9550</v>
      </c>
      <c r="M2866" s="187" t="s">
        <v>9550</v>
      </c>
      <c r="N2866" s="107" t="s">
        <v>35</v>
      </c>
      <c r="O2866" s="182" t="s">
        <v>1510</v>
      </c>
      <c r="P2866" s="108"/>
      <c r="Q2866" s="108"/>
      <c r="R2866" s="108"/>
      <c r="S2866" s="107" t="s">
        <v>2710</v>
      </c>
    </row>
    <row r="2867" spans="1:19">
      <c r="A2867" s="103">
        <v>2866</v>
      </c>
      <c r="B2867" s="107" t="s">
        <v>357</v>
      </c>
      <c r="C2867" s="184" t="s">
        <v>358</v>
      </c>
      <c r="D2867" s="89" t="s">
        <v>19</v>
      </c>
      <c r="E2867" s="107" t="s">
        <v>7473</v>
      </c>
      <c r="F2867" s="107" t="s">
        <v>2519</v>
      </c>
      <c r="G2867" s="107">
        <v>2006</v>
      </c>
      <c r="H2867" s="182"/>
      <c r="I2867" s="182"/>
      <c r="J2867" s="107" t="s">
        <v>42</v>
      </c>
      <c r="K2867" s="182" t="s">
        <v>1510</v>
      </c>
      <c r="L2867" s="187" t="s">
        <v>9551</v>
      </c>
      <c r="M2867" s="187" t="s">
        <v>9551</v>
      </c>
      <c r="N2867" s="107" t="s">
        <v>35</v>
      </c>
      <c r="O2867" s="182" t="s">
        <v>1510</v>
      </c>
      <c r="P2867" s="108"/>
      <c r="Q2867" s="108"/>
      <c r="R2867" s="108"/>
      <c r="S2867" s="107" t="s">
        <v>2710</v>
      </c>
    </row>
    <row r="2868" spans="1:19">
      <c r="A2868" s="103">
        <v>2867</v>
      </c>
      <c r="B2868" s="107" t="s">
        <v>357</v>
      </c>
      <c r="C2868" s="184" t="s">
        <v>358</v>
      </c>
      <c r="D2868" s="89" t="s">
        <v>19</v>
      </c>
      <c r="E2868" s="107" t="s">
        <v>7473</v>
      </c>
      <c r="F2868" s="107" t="s">
        <v>2519</v>
      </c>
      <c r="G2868" s="107">
        <v>2006</v>
      </c>
      <c r="H2868" s="182"/>
      <c r="I2868" s="182"/>
      <c r="J2868" s="107" t="s">
        <v>42</v>
      </c>
      <c r="K2868" s="182" t="s">
        <v>1510</v>
      </c>
      <c r="L2868" s="187" t="s">
        <v>9552</v>
      </c>
      <c r="M2868" s="187" t="s">
        <v>9552</v>
      </c>
      <c r="N2868" s="107" t="s">
        <v>35</v>
      </c>
      <c r="O2868" s="182" t="s">
        <v>1510</v>
      </c>
      <c r="P2868" s="108"/>
      <c r="Q2868" s="108"/>
      <c r="R2868" s="108"/>
      <c r="S2868" s="107" t="s">
        <v>2710</v>
      </c>
    </row>
    <row r="2869" spans="1:19">
      <c r="A2869" s="103">
        <v>2868</v>
      </c>
      <c r="B2869" s="107" t="s">
        <v>357</v>
      </c>
      <c r="C2869" s="184" t="s">
        <v>358</v>
      </c>
      <c r="D2869" s="89" t="s">
        <v>19</v>
      </c>
      <c r="E2869" s="107" t="s">
        <v>7473</v>
      </c>
      <c r="F2869" s="107" t="s">
        <v>2519</v>
      </c>
      <c r="G2869" s="107">
        <v>2006</v>
      </c>
      <c r="H2869" s="182"/>
      <c r="I2869" s="182"/>
      <c r="J2869" s="107" t="s">
        <v>42</v>
      </c>
      <c r="K2869" s="182" t="s">
        <v>1510</v>
      </c>
      <c r="L2869" s="187" t="s">
        <v>9553</v>
      </c>
      <c r="M2869" s="187" t="s">
        <v>9553</v>
      </c>
      <c r="N2869" s="107" t="s">
        <v>35</v>
      </c>
      <c r="O2869" s="182" t="s">
        <v>1510</v>
      </c>
      <c r="P2869" s="108"/>
      <c r="Q2869" s="108"/>
      <c r="R2869" s="108"/>
      <c r="S2869" s="107" t="s">
        <v>2710</v>
      </c>
    </row>
    <row r="2870" spans="1:19">
      <c r="A2870" s="103">
        <v>2869</v>
      </c>
      <c r="B2870" s="107" t="s">
        <v>357</v>
      </c>
      <c r="C2870" s="184" t="s">
        <v>358</v>
      </c>
      <c r="D2870" s="89" t="s">
        <v>19</v>
      </c>
      <c r="E2870" s="107" t="s">
        <v>7473</v>
      </c>
      <c r="F2870" s="107" t="s">
        <v>2519</v>
      </c>
      <c r="G2870" s="107">
        <v>2007</v>
      </c>
      <c r="H2870" s="182"/>
      <c r="I2870" s="182"/>
      <c r="J2870" s="107" t="s">
        <v>42</v>
      </c>
      <c r="K2870" s="182" t="s">
        <v>1510</v>
      </c>
      <c r="L2870" s="187" t="s">
        <v>9554</v>
      </c>
      <c r="M2870" s="187" t="s">
        <v>9554</v>
      </c>
      <c r="N2870" s="107" t="s">
        <v>35</v>
      </c>
      <c r="O2870" s="182" t="s">
        <v>1510</v>
      </c>
      <c r="P2870" s="108"/>
      <c r="Q2870" s="108"/>
      <c r="R2870" s="108"/>
      <c r="S2870" s="107" t="s">
        <v>2710</v>
      </c>
    </row>
    <row r="2871" spans="1:19">
      <c r="A2871" s="103">
        <v>2870</v>
      </c>
      <c r="B2871" s="107" t="s">
        <v>357</v>
      </c>
      <c r="C2871" s="184" t="s">
        <v>358</v>
      </c>
      <c r="D2871" s="89" t="s">
        <v>19</v>
      </c>
      <c r="E2871" s="107" t="s">
        <v>7473</v>
      </c>
      <c r="F2871" s="107" t="s">
        <v>2519</v>
      </c>
      <c r="G2871" s="107">
        <v>2007</v>
      </c>
      <c r="H2871" s="182"/>
      <c r="I2871" s="182"/>
      <c r="J2871" s="107" t="s">
        <v>42</v>
      </c>
      <c r="K2871" s="182" t="s">
        <v>1510</v>
      </c>
      <c r="L2871" s="187" t="s">
        <v>9555</v>
      </c>
      <c r="M2871" s="187" t="s">
        <v>9555</v>
      </c>
      <c r="N2871" s="107" t="s">
        <v>35</v>
      </c>
      <c r="O2871" s="182" t="s">
        <v>1510</v>
      </c>
      <c r="P2871" s="108"/>
      <c r="Q2871" s="108"/>
      <c r="R2871" s="108"/>
      <c r="S2871" s="107" t="s">
        <v>2710</v>
      </c>
    </row>
    <row r="2872" spans="1:19">
      <c r="A2872" s="103">
        <v>2871</v>
      </c>
      <c r="B2872" s="107" t="s">
        <v>357</v>
      </c>
      <c r="C2872" s="184" t="s">
        <v>358</v>
      </c>
      <c r="D2872" s="89" t="s">
        <v>19</v>
      </c>
      <c r="E2872" s="107" t="s">
        <v>7473</v>
      </c>
      <c r="F2872" s="107" t="s">
        <v>2519</v>
      </c>
      <c r="G2872" s="107">
        <v>2007</v>
      </c>
      <c r="H2872" s="182"/>
      <c r="I2872" s="182"/>
      <c r="J2872" s="107" t="s">
        <v>42</v>
      </c>
      <c r="K2872" s="182" t="s">
        <v>1510</v>
      </c>
      <c r="L2872" s="187" t="s">
        <v>9556</v>
      </c>
      <c r="M2872" s="187" t="s">
        <v>9556</v>
      </c>
      <c r="N2872" s="107" t="s">
        <v>35</v>
      </c>
      <c r="O2872" s="182" t="s">
        <v>1510</v>
      </c>
      <c r="P2872" s="108"/>
      <c r="Q2872" s="108"/>
      <c r="R2872" s="108"/>
      <c r="S2872" s="107" t="s">
        <v>2710</v>
      </c>
    </row>
    <row r="2873" spans="1:19">
      <c r="A2873" s="103">
        <v>2872</v>
      </c>
      <c r="B2873" s="107" t="s">
        <v>357</v>
      </c>
      <c r="C2873" s="184" t="s">
        <v>358</v>
      </c>
      <c r="D2873" s="89" t="s">
        <v>19</v>
      </c>
      <c r="E2873" s="107" t="s">
        <v>7473</v>
      </c>
      <c r="F2873" s="107" t="s">
        <v>2519</v>
      </c>
      <c r="G2873" s="107">
        <v>2005</v>
      </c>
      <c r="H2873" s="182"/>
      <c r="I2873" s="182"/>
      <c r="J2873" s="107" t="s">
        <v>42</v>
      </c>
      <c r="K2873" s="182" t="s">
        <v>1510</v>
      </c>
      <c r="L2873" s="187" t="s">
        <v>9557</v>
      </c>
      <c r="M2873" s="187" t="s">
        <v>9557</v>
      </c>
      <c r="N2873" s="107" t="s">
        <v>35</v>
      </c>
      <c r="O2873" s="182" t="s">
        <v>1510</v>
      </c>
      <c r="P2873" s="108"/>
      <c r="Q2873" s="108"/>
      <c r="R2873" s="108"/>
      <c r="S2873" s="107" t="s">
        <v>2710</v>
      </c>
    </row>
    <row r="2874" spans="1:19">
      <c r="A2874" s="103">
        <v>2873</v>
      </c>
      <c r="B2874" s="107" t="s">
        <v>357</v>
      </c>
      <c r="C2874" s="184" t="s">
        <v>358</v>
      </c>
      <c r="D2874" s="89" t="s">
        <v>19</v>
      </c>
      <c r="E2874" s="107" t="s">
        <v>7473</v>
      </c>
      <c r="F2874" s="107" t="s">
        <v>2519</v>
      </c>
      <c r="G2874" s="107">
        <v>2005</v>
      </c>
      <c r="H2874" s="182"/>
      <c r="I2874" s="182"/>
      <c r="J2874" s="107" t="s">
        <v>42</v>
      </c>
      <c r="K2874" s="182" t="s">
        <v>1510</v>
      </c>
      <c r="L2874" s="187" t="s">
        <v>9558</v>
      </c>
      <c r="M2874" s="187" t="s">
        <v>9558</v>
      </c>
      <c r="N2874" s="107" t="s">
        <v>35</v>
      </c>
      <c r="O2874" s="182" t="s">
        <v>1510</v>
      </c>
      <c r="P2874" s="108"/>
      <c r="Q2874" s="108"/>
      <c r="R2874" s="108"/>
      <c r="S2874" s="107" t="s">
        <v>2710</v>
      </c>
    </row>
    <row r="2875" spans="1:19">
      <c r="A2875" s="103">
        <v>2874</v>
      </c>
      <c r="B2875" s="107" t="s">
        <v>357</v>
      </c>
      <c r="C2875" s="184" t="s">
        <v>358</v>
      </c>
      <c r="D2875" s="89" t="s">
        <v>19</v>
      </c>
      <c r="E2875" s="107" t="s">
        <v>7473</v>
      </c>
      <c r="F2875" s="107" t="s">
        <v>2519</v>
      </c>
      <c r="G2875" s="107">
        <v>2005</v>
      </c>
      <c r="H2875" s="182"/>
      <c r="I2875" s="182"/>
      <c r="J2875" s="107" t="s">
        <v>42</v>
      </c>
      <c r="K2875" s="182" t="s">
        <v>1510</v>
      </c>
      <c r="L2875" s="187" t="s">
        <v>9559</v>
      </c>
      <c r="M2875" s="187" t="s">
        <v>9559</v>
      </c>
      <c r="N2875" s="107" t="s">
        <v>35</v>
      </c>
      <c r="O2875" s="182" t="s">
        <v>1510</v>
      </c>
      <c r="P2875" s="108"/>
      <c r="Q2875" s="108"/>
      <c r="R2875" s="108"/>
      <c r="S2875" s="107" t="s">
        <v>2710</v>
      </c>
    </row>
    <row r="2876" spans="1:19">
      <c r="A2876" s="103">
        <v>2875</v>
      </c>
      <c r="B2876" s="107" t="s">
        <v>357</v>
      </c>
      <c r="C2876" s="184" t="s">
        <v>358</v>
      </c>
      <c r="D2876" s="89" t="s">
        <v>19</v>
      </c>
      <c r="E2876" s="107" t="s">
        <v>7476</v>
      </c>
      <c r="F2876" s="107" t="s">
        <v>2519</v>
      </c>
      <c r="G2876" s="107">
        <v>2006</v>
      </c>
      <c r="H2876" s="182"/>
      <c r="I2876" s="182"/>
      <c r="J2876" s="107" t="s">
        <v>42</v>
      </c>
      <c r="K2876" s="182" t="s">
        <v>1510</v>
      </c>
      <c r="L2876" s="187" t="s">
        <v>9560</v>
      </c>
      <c r="M2876" s="187" t="s">
        <v>9560</v>
      </c>
      <c r="N2876" s="107" t="s">
        <v>35</v>
      </c>
      <c r="O2876" s="182" t="s">
        <v>1510</v>
      </c>
      <c r="P2876" s="108"/>
      <c r="Q2876" s="108"/>
      <c r="R2876" s="108"/>
      <c r="S2876" s="107" t="s">
        <v>2710</v>
      </c>
    </row>
    <row r="2877" spans="1:19">
      <c r="A2877" s="103">
        <v>2876</v>
      </c>
      <c r="B2877" s="107" t="s">
        <v>357</v>
      </c>
      <c r="C2877" s="184" t="s">
        <v>358</v>
      </c>
      <c r="D2877" s="89" t="s">
        <v>19</v>
      </c>
      <c r="E2877" s="107" t="s">
        <v>7476</v>
      </c>
      <c r="F2877" s="107" t="s">
        <v>2519</v>
      </c>
      <c r="G2877" s="107">
        <v>2007</v>
      </c>
      <c r="H2877" s="182"/>
      <c r="I2877" s="182"/>
      <c r="J2877" s="107" t="s">
        <v>42</v>
      </c>
      <c r="K2877" s="182" t="s">
        <v>1510</v>
      </c>
      <c r="L2877" s="187" t="s">
        <v>9561</v>
      </c>
      <c r="M2877" s="187" t="s">
        <v>9561</v>
      </c>
      <c r="N2877" s="107" t="s">
        <v>35</v>
      </c>
      <c r="O2877" s="182" t="s">
        <v>1510</v>
      </c>
      <c r="P2877" s="108"/>
      <c r="Q2877" s="108"/>
      <c r="R2877" s="108"/>
      <c r="S2877" s="107" t="s">
        <v>2710</v>
      </c>
    </row>
    <row r="2878" spans="1:19">
      <c r="A2878" s="103">
        <v>2877</v>
      </c>
      <c r="B2878" s="107" t="s">
        <v>357</v>
      </c>
      <c r="C2878" s="184" t="s">
        <v>358</v>
      </c>
      <c r="D2878" s="89" t="s">
        <v>19</v>
      </c>
      <c r="E2878" s="107" t="s">
        <v>7476</v>
      </c>
      <c r="F2878" s="107" t="s">
        <v>2519</v>
      </c>
      <c r="G2878" s="107">
        <v>2007</v>
      </c>
      <c r="H2878" s="182"/>
      <c r="I2878" s="182"/>
      <c r="J2878" s="107" t="s">
        <v>42</v>
      </c>
      <c r="K2878" s="182" t="s">
        <v>1510</v>
      </c>
      <c r="L2878" s="187" t="s">
        <v>9562</v>
      </c>
      <c r="M2878" s="187" t="s">
        <v>9562</v>
      </c>
      <c r="N2878" s="107" t="s">
        <v>35</v>
      </c>
      <c r="O2878" s="182" t="s">
        <v>1510</v>
      </c>
      <c r="P2878" s="108"/>
      <c r="Q2878" s="108"/>
      <c r="R2878" s="108"/>
      <c r="S2878" s="107" t="s">
        <v>2710</v>
      </c>
    </row>
    <row r="2879" spans="1:19">
      <c r="A2879" s="103">
        <v>2878</v>
      </c>
      <c r="B2879" s="107" t="s">
        <v>357</v>
      </c>
      <c r="C2879" s="184" t="s">
        <v>358</v>
      </c>
      <c r="D2879" s="89" t="s">
        <v>19</v>
      </c>
      <c r="E2879" s="107" t="s">
        <v>7476</v>
      </c>
      <c r="F2879" s="107" t="s">
        <v>2519</v>
      </c>
      <c r="G2879" s="107">
        <v>2005</v>
      </c>
      <c r="H2879" s="182"/>
      <c r="I2879" s="182"/>
      <c r="J2879" s="107" t="s">
        <v>42</v>
      </c>
      <c r="K2879" s="182" t="s">
        <v>1510</v>
      </c>
      <c r="L2879" s="187" t="s">
        <v>9563</v>
      </c>
      <c r="M2879" s="187" t="s">
        <v>9563</v>
      </c>
      <c r="N2879" s="107" t="s">
        <v>35</v>
      </c>
      <c r="O2879" s="182" t="s">
        <v>1510</v>
      </c>
      <c r="P2879" s="108"/>
      <c r="Q2879" s="108"/>
      <c r="R2879" s="108"/>
      <c r="S2879" s="107" t="s">
        <v>2710</v>
      </c>
    </row>
    <row r="2880" spans="1:19">
      <c r="A2880" s="103">
        <v>2879</v>
      </c>
      <c r="B2880" s="107" t="s">
        <v>357</v>
      </c>
      <c r="C2880" s="184" t="s">
        <v>358</v>
      </c>
      <c r="D2880" s="89" t="s">
        <v>19</v>
      </c>
      <c r="E2880" s="107" t="s">
        <v>2574</v>
      </c>
      <c r="F2880" s="107" t="s">
        <v>2519</v>
      </c>
      <c r="G2880" s="107">
        <v>2007</v>
      </c>
      <c r="H2880" s="182"/>
      <c r="I2880" s="182"/>
      <c r="J2880" s="107" t="s">
        <v>42</v>
      </c>
      <c r="K2880" s="182" t="s">
        <v>1510</v>
      </c>
      <c r="L2880" s="187" t="s">
        <v>9564</v>
      </c>
      <c r="M2880" s="187" t="s">
        <v>9564</v>
      </c>
      <c r="N2880" s="107" t="s">
        <v>35</v>
      </c>
      <c r="O2880" s="182" t="s">
        <v>1510</v>
      </c>
      <c r="P2880" s="108"/>
      <c r="Q2880" s="108"/>
      <c r="R2880" s="108"/>
      <c r="S2880" s="107" t="s">
        <v>2710</v>
      </c>
    </row>
    <row r="2881" spans="1:19">
      <c r="A2881" s="103">
        <v>2880</v>
      </c>
      <c r="B2881" s="107" t="s">
        <v>357</v>
      </c>
      <c r="C2881" s="184" t="s">
        <v>358</v>
      </c>
      <c r="D2881" s="89" t="s">
        <v>19</v>
      </c>
      <c r="E2881" s="107" t="s">
        <v>2574</v>
      </c>
      <c r="F2881" s="107" t="s">
        <v>2519</v>
      </c>
      <c r="G2881" s="107">
        <v>2005</v>
      </c>
      <c r="H2881" s="182"/>
      <c r="I2881" s="182"/>
      <c r="J2881" s="107" t="s">
        <v>42</v>
      </c>
      <c r="K2881" s="182" t="s">
        <v>1510</v>
      </c>
      <c r="L2881" s="187" t="s">
        <v>9565</v>
      </c>
      <c r="M2881" s="187" t="s">
        <v>9565</v>
      </c>
      <c r="N2881" s="107" t="s">
        <v>35</v>
      </c>
      <c r="O2881" s="182" t="s">
        <v>1510</v>
      </c>
      <c r="P2881" s="108"/>
      <c r="Q2881" s="108"/>
      <c r="R2881" s="108"/>
      <c r="S2881" s="107" t="s">
        <v>2710</v>
      </c>
    </row>
    <row r="2882" spans="1:19">
      <c r="A2882" s="103">
        <v>2881</v>
      </c>
      <c r="B2882" s="107" t="s">
        <v>357</v>
      </c>
      <c r="C2882" s="184" t="s">
        <v>358</v>
      </c>
      <c r="D2882" s="89" t="s">
        <v>19</v>
      </c>
      <c r="E2882" s="107" t="s">
        <v>2576</v>
      </c>
      <c r="F2882" s="107" t="s">
        <v>2519</v>
      </c>
      <c r="G2882" s="107">
        <v>2005</v>
      </c>
      <c r="H2882" s="182"/>
      <c r="I2882" s="182"/>
      <c r="J2882" s="107" t="s">
        <v>42</v>
      </c>
      <c r="K2882" s="182" t="s">
        <v>1510</v>
      </c>
      <c r="L2882" s="187" t="s">
        <v>9566</v>
      </c>
      <c r="M2882" s="187" t="s">
        <v>9566</v>
      </c>
      <c r="N2882" s="107" t="s">
        <v>35</v>
      </c>
      <c r="O2882" s="182" t="s">
        <v>1510</v>
      </c>
      <c r="P2882" s="108"/>
      <c r="Q2882" s="108"/>
      <c r="R2882" s="108"/>
      <c r="S2882" s="107" t="s">
        <v>2710</v>
      </c>
    </row>
    <row r="2883" spans="1:19">
      <c r="A2883" s="103">
        <v>2882</v>
      </c>
      <c r="B2883" s="107" t="s">
        <v>357</v>
      </c>
      <c r="C2883" s="184" t="s">
        <v>358</v>
      </c>
      <c r="D2883" s="89" t="s">
        <v>19</v>
      </c>
      <c r="E2883" s="107" t="s">
        <v>9567</v>
      </c>
      <c r="F2883" s="107" t="s">
        <v>2519</v>
      </c>
      <c r="G2883" s="107">
        <v>2005</v>
      </c>
      <c r="H2883" s="182"/>
      <c r="I2883" s="182"/>
      <c r="J2883" s="107" t="s">
        <v>7934</v>
      </c>
      <c r="K2883" s="182" t="s">
        <v>1510</v>
      </c>
      <c r="L2883" s="187" t="s">
        <v>9568</v>
      </c>
      <c r="M2883" s="187" t="s">
        <v>9568</v>
      </c>
      <c r="N2883" s="107" t="s">
        <v>35</v>
      </c>
      <c r="O2883" s="182" t="s">
        <v>1510</v>
      </c>
      <c r="P2883" s="108"/>
      <c r="Q2883" s="108"/>
      <c r="R2883" s="108"/>
      <c r="S2883" s="107" t="s">
        <v>2710</v>
      </c>
    </row>
    <row r="2884" spans="1:19">
      <c r="A2884" s="103">
        <v>2883</v>
      </c>
      <c r="B2884" s="107" t="s">
        <v>357</v>
      </c>
      <c r="C2884" s="184" t="s">
        <v>358</v>
      </c>
      <c r="D2884" s="89" t="s">
        <v>19</v>
      </c>
      <c r="E2884" s="107" t="s">
        <v>9569</v>
      </c>
      <c r="F2884" s="107" t="s">
        <v>2519</v>
      </c>
      <c r="G2884" s="107">
        <v>2005</v>
      </c>
      <c r="H2884" s="182"/>
      <c r="I2884" s="182"/>
      <c r="J2884" s="107" t="s">
        <v>42</v>
      </c>
      <c r="K2884" s="182" t="s">
        <v>1510</v>
      </c>
      <c r="L2884" s="187" t="s">
        <v>9570</v>
      </c>
      <c r="M2884" s="187" t="s">
        <v>9570</v>
      </c>
      <c r="N2884" s="107" t="s">
        <v>35</v>
      </c>
      <c r="O2884" s="182" t="s">
        <v>1510</v>
      </c>
      <c r="P2884" s="108"/>
      <c r="Q2884" s="108"/>
      <c r="R2884" s="108"/>
      <c r="S2884" s="107" t="s">
        <v>2710</v>
      </c>
    </row>
    <row r="2885" spans="1:19">
      <c r="A2885" s="103">
        <v>2884</v>
      </c>
      <c r="B2885" s="107" t="s">
        <v>357</v>
      </c>
      <c r="C2885" s="184" t="s">
        <v>358</v>
      </c>
      <c r="D2885" s="89" t="s">
        <v>19</v>
      </c>
      <c r="E2885" s="107" t="s">
        <v>7494</v>
      </c>
      <c r="F2885" s="107" t="s">
        <v>2519</v>
      </c>
      <c r="G2885" s="107">
        <v>2006</v>
      </c>
      <c r="H2885" s="182"/>
      <c r="I2885" s="182"/>
      <c r="J2885" s="107" t="s">
        <v>42</v>
      </c>
      <c r="K2885" s="182" t="s">
        <v>1510</v>
      </c>
      <c r="L2885" s="187" t="s">
        <v>9571</v>
      </c>
      <c r="M2885" s="187" t="s">
        <v>9571</v>
      </c>
      <c r="N2885" s="107" t="s">
        <v>35</v>
      </c>
      <c r="O2885" s="182" t="s">
        <v>1510</v>
      </c>
      <c r="P2885" s="108"/>
      <c r="Q2885" s="108"/>
      <c r="R2885" s="108"/>
      <c r="S2885" s="107" t="s">
        <v>2710</v>
      </c>
    </row>
    <row r="2886" spans="1:19">
      <c r="A2886" s="103">
        <v>2885</v>
      </c>
      <c r="B2886" s="107" t="s">
        <v>357</v>
      </c>
      <c r="C2886" s="184" t="s">
        <v>358</v>
      </c>
      <c r="D2886" s="89" t="s">
        <v>19</v>
      </c>
      <c r="E2886" s="107" t="s">
        <v>7494</v>
      </c>
      <c r="F2886" s="107" t="s">
        <v>2519</v>
      </c>
      <c r="G2886" s="107">
        <v>2006</v>
      </c>
      <c r="H2886" s="182"/>
      <c r="I2886" s="182"/>
      <c r="J2886" s="107" t="s">
        <v>42</v>
      </c>
      <c r="K2886" s="182" t="s">
        <v>1510</v>
      </c>
      <c r="L2886" s="187" t="s">
        <v>9572</v>
      </c>
      <c r="M2886" s="187" t="s">
        <v>9572</v>
      </c>
      <c r="N2886" s="107" t="s">
        <v>35</v>
      </c>
      <c r="O2886" s="182" t="s">
        <v>1510</v>
      </c>
      <c r="P2886" s="108"/>
      <c r="Q2886" s="108"/>
      <c r="R2886" s="108"/>
      <c r="S2886" s="107" t="s">
        <v>2710</v>
      </c>
    </row>
    <row r="2887" spans="1:19">
      <c r="A2887" s="103">
        <v>2886</v>
      </c>
      <c r="B2887" s="107" t="s">
        <v>357</v>
      </c>
      <c r="C2887" s="184" t="s">
        <v>358</v>
      </c>
      <c r="D2887" s="89" t="s">
        <v>19</v>
      </c>
      <c r="E2887" s="107" t="s">
        <v>2578</v>
      </c>
      <c r="F2887" s="107" t="s">
        <v>2519</v>
      </c>
      <c r="G2887" s="107">
        <v>2007</v>
      </c>
      <c r="H2887" s="182"/>
      <c r="I2887" s="182"/>
      <c r="J2887" s="107" t="s">
        <v>42</v>
      </c>
      <c r="K2887" s="182" t="s">
        <v>1510</v>
      </c>
      <c r="L2887" s="187" t="s">
        <v>9573</v>
      </c>
      <c r="M2887" s="187" t="s">
        <v>9573</v>
      </c>
      <c r="N2887" s="107" t="s">
        <v>35</v>
      </c>
      <c r="O2887" s="182" t="s">
        <v>1510</v>
      </c>
      <c r="P2887" s="108"/>
      <c r="Q2887" s="108"/>
      <c r="R2887" s="108"/>
      <c r="S2887" s="107" t="s">
        <v>2710</v>
      </c>
    </row>
    <row r="2888" spans="1:19">
      <c r="A2888" s="103">
        <v>2887</v>
      </c>
      <c r="B2888" s="107" t="s">
        <v>357</v>
      </c>
      <c r="C2888" s="184" t="s">
        <v>358</v>
      </c>
      <c r="D2888" s="89" t="s">
        <v>19</v>
      </c>
      <c r="E2888" s="107" t="s">
        <v>2578</v>
      </c>
      <c r="F2888" s="107" t="s">
        <v>2519</v>
      </c>
      <c r="G2888" s="107">
        <v>2005</v>
      </c>
      <c r="H2888" s="182"/>
      <c r="I2888" s="182"/>
      <c r="J2888" s="107" t="s">
        <v>42</v>
      </c>
      <c r="K2888" s="182" t="s">
        <v>1510</v>
      </c>
      <c r="L2888" s="187" t="s">
        <v>9574</v>
      </c>
      <c r="M2888" s="187" t="s">
        <v>9574</v>
      </c>
      <c r="N2888" s="107" t="s">
        <v>35</v>
      </c>
      <c r="O2888" s="182" t="s">
        <v>1510</v>
      </c>
      <c r="P2888" s="108"/>
      <c r="Q2888" s="108"/>
      <c r="R2888" s="108"/>
      <c r="S2888" s="107" t="s">
        <v>2710</v>
      </c>
    </row>
    <row r="2889" spans="1:19">
      <c r="A2889" s="103">
        <v>2888</v>
      </c>
      <c r="B2889" s="107" t="s">
        <v>357</v>
      </c>
      <c r="C2889" s="184" t="s">
        <v>358</v>
      </c>
      <c r="D2889" s="89" t="s">
        <v>19</v>
      </c>
      <c r="E2889" s="107" t="s">
        <v>9575</v>
      </c>
      <c r="F2889" s="107" t="s">
        <v>2519</v>
      </c>
      <c r="G2889" s="107">
        <v>2005</v>
      </c>
      <c r="H2889" s="182"/>
      <c r="I2889" s="182"/>
      <c r="J2889" s="107" t="s">
        <v>42</v>
      </c>
      <c r="K2889" s="182" t="s">
        <v>1510</v>
      </c>
      <c r="L2889" s="187" t="s">
        <v>9576</v>
      </c>
      <c r="M2889" s="187" t="s">
        <v>9576</v>
      </c>
      <c r="N2889" s="107" t="s">
        <v>35</v>
      </c>
      <c r="O2889" s="182" t="s">
        <v>1510</v>
      </c>
      <c r="P2889" s="108"/>
      <c r="Q2889" s="108"/>
      <c r="R2889" s="108"/>
      <c r="S2889" s="107" t="s">
        <v>2710</v>
      </c>
    </row>
    <row r="2890" spans="1:19">
      <c r="A2890" s="103">
        <v>2889</v>
      </c>
      <c r="B2890" s="107" t="s">
        <v>357</v>
      </c>
      <c r="C2890" s="184" t="s">
        <v>358</v>
      </c>
      <c r="D2890" s="89" t="s">
        <v>19</v>
      </c>
      <c r="E2890" s="107" t="s">
        <v>9575</v>
      </c>
      <c r="F2890" s="107" t="s">
        <v>2519</v>
      </c>
      <c r="G2890" s="107">
        <v>2005</v>
      </c>
      <c r="H2890" s="182"/>
      <c r="I2890" s="182"/>
      <c r="J2890" s="107" t="s">
        <v>42</v>
      </c>
      <c r="K2890" s="182" t="s">
        <v>1510</v>
      </c>
      <c r="L2890" s="187" t="s">
        <v>9577</v>
      </c>
      <c r="M2890" s="187" t="s">
        <v>9577</v>
      </c>
      <c r="N2890" s="107" t="s">
        <v>35</v>
      </c>
      <c r="O2890" s="182" t="s">
        <v>1510</v>
      </c>
      <c r="P2890" s="108"/>
      <c r="Q2890" s="108"/>
      <c r="R2890" s="108"/>
      <c r="S2890" s="107" t="s">
        <v>2710</v>
      </c>
    </row>
    <row r="2891" spans="1:19">
      <c r="A2891" s="103">
        <v>2890</v>
      </c>
      <c r="B2891" s="107" t="s">
        <v>357</v>
      </c>
      <c r="C2891" s="184" t="s">
        <v>358</v>
      </c>
      <c r="D2891" s="89" t="s">
        <v>19</v>
      </c>
      <c r="E2891" s="107" t="s">
        <v>9575</v>
      </c>
      <c r="F2891" s="107" t="s">
        <v>2519</v>
      </c>
      <c r="G2891" s="107">
        <v>2005</v>
      </c>
      <c r="H2891" s="182"/>
      <c r="I2891" s="182"/>
      <c r="J2891" s="107" t="s">
        <v>42</v>
      </c>
      <c r="K2891" s="182" t="s">
        <v>1510</v>
      </c>
      <c r="L2891" s="187" t="s">
        <v>9578</v>
      </c>
      <c r="M2891" s="187" t="s">
        <v>9578</v>
      </c>
      <c r="N2891" s="107" t="s">
        <v>35</v>
      </c>
      <c r="O2891" s="182" t="s">
        <v>1510</v>
      </c>
      <c r="P2891" s="108"/>
      <c r="Q2891" s="108"/>
      <c r="R2891" s="108"/>
      <c r="S2891" s="107" t="s">
        <v>2710</v>
      </c>
    </row>
    <row r="2892" spans="1:19">
      <c r="A2892" s="103">
        <v>2891</v>
      </c>
      <c r="B2892" s="107" t="s">
        <v>357</v>
      </c>
      <c r="C2892" s="184" t="s">
        <v>358</v>
      </c>
      <c r="D2892" s="89" t="s">
        <v>19</v>
      </c>
      <c r="E2892" s="107" t="s">
        <v>9575</v>
      </c>
      <c r="F2892" s="107" t="s">
        <v>2519</v>
      </c>
      <c r="G2892" s="107">
        <v>2005</v>
      </c>
      <c r="H2892" s="182"/>
      <c r="I2892" s="182"/>
      <c r="J2892" s="107" t="s">
        <v>42</v>
      </c>
      <c r="K2892" s="182" t="s">
        <v>1510</v>
      </c>
      <c r="L2892" s="187" t="s">
        <v>9579</v>
      </c>
      <c r="M2892" s="187" t="s">
        <v>9579</v>
      </c>
      <c r="N2892" s="107" t="s">
        <v>35</v>
      </c>
      <c r="O2892" s="182" t="s">
        <v>1510</v>
      </c>
      <c r="P2892" s="108"/>
      <c r="Q2892" s="108"/>
      <c r="R2892" s="108"/>
      <c r="S2892" s="107" t="s">
        <v>2710</v>
      </c>
    </row>
    <row r="2893" spans="1:19">
      <c r="A2893" s="103">
        <v>2892</v>
      </c>
      <c r="B2893" s="107" t="s">
        <v>357</v>
      </c>
      <c r="C2893" s="184" t="s">
        <v>358</v>
      </c>
      <c r="D2893" s="89" t="s">
        <v>19</v>
      </c>
      <c r="E2893" s="107" t="s">
        <v>2580</v>
      </c>
      <c r="F2893" s="107" t="s">
        <v>2519</v>
      </c>
      <c r="G2893" s="107">
        <v>2006</v>
      </c>
      <c r="H2893" s="182"/>
      <c r="I2893" s="182"/>
      <c r="J2893" s="107" t="s">
        <v>42</v>
      </c>
      <c r="K2893" s="182" t="s">
        <v>1510</v>
      </c>
      <c r="L2893" s="187" t="s">
        <v>9580</v>
      </c>
      <c r="M2893" s="187" t="s">
        <v>9580</v>
      </c>
      <c r="N2893" s="107" t="s">
        <v>35</v>
      </c>
      <c r="O2893" s="182" t="s">
        <v>1510</v>
      </c>
      <c r="P2893" s="108"/>
      <c r="Q2893" s="108"/>
      <c r="R2893" s="108"/>
      <c r="S2893" s="107" t="s">
        <v>2710</v>
      </c>
    </row>
    <row r="2894" spans="1:19">
      <c r="A2894" s="103">
        <v>2893</v>
      </c>
      <c r="B2894" s="107" t="s">
        <v>357</v>
      </c>
      <c r="C2894" s="184" t="s">
        <v>358</v>
      </c>
      <c r="D2894" s="89" t="s">
        <v>19</v>
      </c>
      <c r="E2894" s="107" t="s">
        <v>2580</v>
      </c>
      <c r="F2894" s="107" t="s">
        <v>2519</v>
      </c>
      <c r="G2894" s="107">
        <v>2006</v>
      </c>
      <c r="H2894" s="182"/>
      <c r="I2894" s="182"/>
      <c r="J2894" s="107" t="s">
        <v>42</v>
      </c>
      <c r="K2894" s="182" t="s">
        <v>1510</v>
      </c>
      <c r="L2894" s="187" t="s">
        <v>9581</v>
      </c>
      <c r="M2894" s="187" t="s">
        <v>9581</v>
      </c>
      <c r="N2894" s="107" t="s">
        <v>35</v>
      </c>
      <c r="O2894" s="182" t="s">
        <v>1510</v>
      </c>
      <c r="P2894" s="108"/>
      <c r="Q2894" s="108"/>
      <c r="R2894" s="108"/>
      <c r="S2894" s="107" t="s">
        <v>2710</v>
      </c>
    </row>
    <row r="2895" spans="1:19">
      <c r="A2895" s="103">
        <v>2894</v>
      </c>
      <c r="B2895" s="107" t="s">
        <v>357</v>
      </c>
      <c r="C2895" s="184" t="s">
        <v>358</v>
      </c>
      <c r="D2895" s="89" t="s">
        <v>19</v>
      </c>
      <c r="E2895" s="107" t="s">
        <v>2580</v>
      </c>
      <c r="F2895" s="107" t="s">
        <v>2519</v>
      </c>
      <c r="G2895" s="107">
        <v>2007</v>
      </c>
      <c r="H2895" s="182"/>
      <c r="I2895" s="182"/>
      <c r="J2895" s="107" t="s">
        <v>42</v>
      </c>
      <c r="K2895" s="182" t="s">
        <v>1510</v>
      </c>
      <c r="L2895" s="187" t="s">
        <v>9582</v>
      </c>
      <c r="M2895" s="187" t="s">
        <v>9582</v>
      </c>
      <c r="N2895" s="107" t="s">
        <v>35</v>
      </c>
      <c r="O2895" s="182" t="s">
        <v>1510</v>
      </c>
      <c r="P2895" s="108"/>
      <c r="Q2895" s="108"/>
      <c r="R2895" s="108"/>
      <c r="S2895" s="107" t="s">
        <v>2710</v>
      </c>
    </row>
    <row r="2896" spans="1:19">
      <c r="A2896" s="103">
        <v>2895</v>
      </c>
      <c r="B2896" s="107" t="s">
        <v>357</v>
      </c>
      <c r="C2896" s="184" t="s">
        <v>358</v>
      </c>
      <c r="D2896" s="89" t="s">
        <v>19</v>
      </c>
      <c r="E2896" s="107" t="s">
        <v>2580</v>
      </c>
      <c r="F2896" s="107" t="s">
        <v>2519</v>
      </c>
      <c r="G2896" s="107">
        <v>2007</v>
      </c>
      <c r="H2896" s="182"/>
      <c r="I2896" s="182"/>
      <c r="J2896" s="107" t="s">
        <v>42</v>
      </c>
      <c r="K2896" s="182" t="s">
        <v>1510</v>
      </c>
      <c r="L2896" s="187" t="s">
        <v>9583</v>
      </c>
      <c r="M2896" s="187" t="s">
        <v>9583</v>
      </c>
      <c r="N2896" s="107" t="s">
        <v>35</v>
      </c>
      <c r="O2896" s="182" t="s">
        <v>1510</v>
      </c>
      <c r="P2896" s="108"/>
      <c r="Q2896" s="108"/>
      <c r="R2896" s="108"/>
      <c r="S2896" s="107" t="s">
        <v>2710</v>
      </c>
    </row>
    <row r="2897" spans="1:19">
      <c r="A2897" s="103">
        <v>2896</v>
      </c>
      <c r="B2897" s="107" t="s">
        <v>357</v>
      </c>
      <c r="C2897" s="184" t="s">
        <v>358</v>
      </c>
      <c r="D2897" s="89" t="s">
        <v>19</v>
      </c>
      <c r="E2897" s="107" t="s">
        <v>2580</v>
      </c>
      <c r="F2897" s="107" t="s">
        <v>2519</v>
      </c>
      <c r="G2897" s="107">
        <v>2005</v>
      </c>
      <c r="H2897" s="182"/>
      <c r="I2897" s="182"/>
      <c r="J2897" s="107" t="s">
        <v>42</v>
      </c>
      <c r="K2897" s="182" t="s">
        <v>1510</v>
      </c>
      <c r="L2897" s="187" t="s">
        <v>9584</v>
      </c>
      <c r="M2897" s="187" t="s">
        <v>9584</v>
      </c>
      <c r="N2897" s="107" t="s">
        <v>35</v>
      </c>
      <c r="O2897" s="182" t="s">
        <v>1510</v>
      </c>
      <c r="P2897" s="108"/>
      <c r="Q2897" s="108"/>
      <c r="R2897" s="108"/>
      <c r="S2897" s="107" t="s">
        <v>2710</v>
      </c>
    </row>
    <row r="2898" spans="1:19">
      <c r="A2898" s="103">
        <v>2897</v>
      </c>
      <c r="B2898" s="107" t="s">
        <v>357</v>
      </c>
      <c r="C2898" s="184" t="s">
        <v>358</v>
      </c>
      <c r="D2898" s="89" t="s">
        <v>19</v>
      </c>
      <c r="E2898" s="107" t="s">
        <v>2581</v>
      </c>
      <c r="F2898" s="107" t="s">
        <v>2519</v>
      </c>
      <c r="G2898" s="107">
        <v>2006</v>
      </c>
      <c r="H2898" s="182"/>
      <c r="I2898" s="182"/>
      <c r="J2898" s="107" t="s">
        <v>42</v>
      </c>
      <c r="K2898" s="182" t="s">
        <v>1510</v>
      </c>
      <c r="L2898" s="187" t="s">
        <v>9585</v>
      </c>
      <c r="M2898" s="187" t="s">
        <v>9585</v>
      </c>
      <c r="N2898" s="107" t="s">
        <v>35</v>
      </c>
      <c r="O2898" s="182" t="s">
        <v>1510</v>
      </c>
      <c r="P2898" s="108"/>
      <c r="Q2898" s="108"/>
      <c r="R2898" s="108"/>
      <c r="S2898" s="107" t="s">
        <v>2710</v>
      </c>
    </row>
    <row r="2899" spans="1:19">
      <c r="A2899" s="103">
        <v>2898</v>
      </c>
      <c r="B2899" s="107" t="s">
        <v>357</v>
      </c>
      <c r="C2899" s="184" t="s">
        <v>358</v>
      </c>
      <c r="D2899" s="89" t="s">
        <v>19</v>
      </c>
      <c r="E2899" s="107" t="s">
        <v>2581</v>
      </c>
      <c r="F2899" s="107" t="s">
        <v>2519</v>
      </c>
      <c r="G2899" s="107">
        <v>2006</v>
      </c>
      <c r="H2899" s="182"/>
      <c r="I2899" s="182"/>
      <c r="J2899" s="107" t="s">
        <v>42</v>
      </c>
      <c r="K2899" s="182" t="s">
        <v>1510</v>
      </c>
      <c r="L2899" s="187" t="s">
        <v>9586</v>
      </c>
      <c r="M2899" s="187" t="s">
        <v>9586</v>
      </c>
      <c r="N2899" s="107" t="s">
        <v>35</v>
      </c>
      <c r="O2899" s="182" t="s">
        <v>1510</v>
      </c>
      <c r="P2899" s="108"/>
      <c r="Q2899" s="108"/>
      <c r="R2899" s="108"/>
      <c r="S2899" s="107" t="s">
        <v>2710</v>
      </c>
    </row>
    <row r="2900" spans="1:19">
      <c r="A2900" s="103">
        <v>2899</v>
      </c>
      <c r="B2900" s="107" t="s">
        <v>357</v>
      </c>
      <c r="C2900" s="184" t="s">
        <v>358</v>
      </c>
      <c r="D2900" s="89" t="s">
        <v>19</v>
      </c>
      <c r="E2900" s="107" t="s">
        <v>2581</v>
      </c>
      <c r="F2900" s="107" t="s">
        <v>2519</v>
      </c>
      <c r="G2900" s="107">
        <v>2007</v>
      </c>
      <c r="H2900" s="182"/>
      <c r="I2900" s="182"/>
      <c r="J2900" s="107" t="s">
        <v>42</v>
      </c>
      <c r="K2900" s="182" t="s">
        <v>1510</v>
      </c>
      <c r="L2900" s="187" t="s">
        <v>9587</v>
      </c>
      <c r="M2900" s="187" t="s">
        <v>9587</v>
      </c>
      <c r="N2900" s="107" t="s">
        <v>35</v>
      </c>
      <c r="O2900" s="182" t="s">
        <v>1510</v>
      </c>
      <c r="P2900" s="108"/>
      <c r="Q2900" s="108"/>
      <c r="R2900" s="108"/>
      <c r="S2900" s="107" t="s">
        <v>2710</v>
      </c>
    </row>
    <row r="2901" spans="1:19">
      <c r="A2901" s="103">
        <v>2900</v>
      </c>
      <c r="B2901" s="107" t="s">
        <v>357</v>
      </c>
      <c r="C2901" s="184" t="s">
        <v>358</v>
      </c>
      <c r="D2901" s="89" t="s">
        <v>19</v>
      </c>
      <c r="E2901" s="107" t="s">
        <v>2581</v>
      </c>
      <c r="F2901" s="107" t="s">
        <v>2519</v>
      </c>
      <c r="G2901" s="107">
        <v>2005</v>
      </c>
      <c r="H2901" s="182"/>
      <c r="I2901" s="182"/>
      <c r="J2901" s="107" t="s">
        <v>42</v>
      </c>
      <c r="K2901" s="182" t="s">
        <v>1510</v>
      </c>
      <c r="L2901" s="187" t="s">
        <v>9588</v>
      </c>
      <c r="M2901" s="187" t="s">
        <v>9588</v>
      </c>
      <c r="N2901" s="107" t="s">
        <v>35</v>
      </c>
      <c r="O2901" s="182" t="s">
        <v>1510</v>
      </c>
      <c r="P2901" s="108"/>
      <c r="Q2901" s="108"/>
      <c r="R2901" s="108"/>
      <c r="S2901" s="107" t="s">
        <v>2710</v>
      </c>
    </row>
    <row r="2902" spans="1:19">
      <c r="A2902" s="103">
        <v>2901</v>
      </c>
      <c r="B2902" s="107" t="s">
        <v>357</v>
      </c>
      <c r="C2902" s="184" t="s">
        <v>358</v>
      </c>
      <c r="D2902" s="89" t="s">
        <v>19</v>
      </c>
      <c r="E2902" s="107" t="s">
        <v>9589</v>
      </c>
      <c r="F2902" s="107" t="s">
        <v>2519</v>
      </c>
      <c r="G2902" s="107">
        <v>2005</v>
      </c>
      <c r="H2902" s="182"/>
      <c r="I2902" s="182"/>
      <c r="J2902" s="107" t="s">
        <v>42</v>
      </c>
      <c r="K2902" s="182" t="s">
        <v>1510</v>
      </c>
      <c r="L2902" s="187" t="s">
        <v>9590</v>
      </c>
      <c r="M2902" s="187" t="s">
        <v>9590</v>
      </c>
      <c r="N2902" s="107" t="s">
        <v>35</v>
      </c>
      <c r="O2902" s="182" t="s">
        <v>1510</v>
      </c>
      <c r="P2902" s="108"/>
      <c r="Q2902" s="108"/>
      <c r="R2902" s="108"/>
      <c r="S2902" s="107" t="s">
        <v>2710</v>
      </c>
    </row>
    <row r="2903" spans="1:19">
      <c r="A2903" s="103">
        <v>2902</v>
      </c>
      <c r="B2903" s="107" t="s">
        <v>357</v>
      </c>
      <c r="C2903" s="184" t="s">
        <v>358</v>
      </c>
      <c r="D2903" s="89" t="s">
        <v>19</v>
      </c>
      <c r="E2903" s="107" t="s">
        <v>2582</v>
      </c>
      <c r="F2903" s="107" t="s">
        <v>2519</v>
      </c>
      <c r="G2903" s="107">
        <v>2006</v>
      </c>
      <c r="H2903" s="182"/>
      <c r="I2903" s="182"/>
      <c r="J2903" s="107" t="s">
        <v>42</v>
      </c>
      <c r="K2903" s="182" t="s">
        <v>1510</v>
      </c>
      <c r="L2903" s="187" t="s">
        <v>9591</v>
      </c>
      <c r="M2903" s="187" t="s">
        <v>9591</v>
      </c>
      <c r="N2903" s="107" t="s">
        <v>35</v>
      </c>
      <c r="O2903" s="182" t="s">
        <v>1510</v>
      </c>
      <c r="P2903" s="108"/>
      <c r="Q2903" s="108"/>
      <c r="R2903" s="108"/>
      <c r="S2903" s="107" t="s">
        <v>2710</v>
      </c>
    </row>
    <row r="2904" spans="1:19">
      <c r="A2904" s="103">
        <v>2903</v>
      </c>
      <c r="B2904" s="107" t="s">
        <v>357</v>
      </c>
      <c r="C2904" s="184" t="s">
        <v>358</v>
      </c>
      <c r="D2904" s="89" t="s">
        <v>19</v>
      </c>
      <c r="E2904" s="107" t="s">
        <v>2582</v>
      </c>
      <c r="F2904" s="107" t="s">
        <v>2519</v>
      </c>
      <c r="G2904" s="107">
        <v>2007</v>
      </c>
      <c r="H2904" s="182"/>
      <c r="I2904" s="182"/>
      <c r="J2904" s="107" t="s">
        <v>42</v>
      </c>
      <c r="K2904" s="182" t="s">
        <v>1510</v>
      </c>
      <c r="L2904" s="187" t="s">
        <v>9592</v>
      </c>
      <c r="M2904" s="187" t="s">
        <v>9592</v>
      </c>
      <c r="N2904" s="107" t="s">
        <v>35</v>
      </c>
      <c r="O2904" s="182" t="s">
        <v>1510</v>
      </c>
      <c r="P2904" s="108"/>
      <c r="Q2904" s="108"/>
      <c r="R2904" s="108"/>
      <c r="S2904" s="107" t="s">
        <v>2710</v>
      </c>
    </row>
    <row r="2905" spans="1:19">
      <c r="A2905" s="103">
        <v>2904</v>
      </c>
      <c r="B2905" s="107" t="s">
        <v>357</v>
      </c>
      <c r="C2905" s="184" t="s">
        <v>358</v>
      </c>
      <c r="D2905" s="89" t="s">
        <v>19</v>
      </c>
      <c r="E2905" s="107" t="s">
        <v>2582</v>
      </c>
      <c r="F2905" s="107" t="s">
        <v>2519</v>
      </c>
      <c r="G2905" s="107">
        <v>2007</v>
      </c>
      <c r="H2905" s="182"/>
      <c r="I2905" s="182"/>
      <c r="J2905" s="107" t="s">
        <v>42</v>
      </c>
      <c r="K2905" s="182" t="s">
        <v>1510</v>
      </c>
      <c r="L2905" s="187" t="s">
        <v>9593</v>
      </c>
      <c r="M2905" s="187" t="s">
        <v>9593</v>
      </c>
      <c r="N2905" s="107" t="s">
        <v>35</v>
      </c>
      <c r="O2905" s="182" t="s">
        <v>1510</v>
      </c>
      <c r="P2905" s="108"/>
      <c r="Q2905" s="108"/>
      <c r="R2905" s="108"/>
      <c r="S2905" s="107" t="s">
        <v>2710</v>
      </c>
    </row>
    <row r="2906" spans="1:19">
      <c r="A2906" s="103">
        <v>2905</v>
      </c>
      <c r="B2906" s="107" t="s">
        <v>357</v>
      </c>
      <c r="C2906" s="184" t="s">
        <v>358</v>
      </c>
      <c r="D2906" s="89" t="s">
        <v>19</v>
      </c>
      <c r="E2906" s="107" t="s">
        <v>2582</v>
      </c>
      <c r="F2906" s="107" t="s">
        <v>2519</v>
      </c>
      <c r="G2906" s="107">
        <v>2005</v>
      </c>
      <c r="H2906" s="182"/>
      <c r="I2906" s="182"/>
      <c r="J2906" s="107" t="s">
        <v>42</v>
      </c>
      <c r="K2906" s="182" t="s">
        <v>1510</v>
      </c>
      <c r="L2906" s="187" t="s">
        <v>9594</v>
      </c>
      <c r="M2906" s="187" t="s">
        <v>9594</v>
      </c>
      <c r="N2906" s="107" t="s">
        <v>35</v>
      </c>
      <c r="O2906" s="182" t="s">
        <v>1510</v>
      </c>
      <c r="P2906" s="108"/>
      <c r="Q2906" s="108"/>
      <c r="R2906" s="108"/>
      <c r="S2906" s="107" t="s">
        <v>2710</v>
      </c>
    </row>
    <row r="2907" spans="1:19">
      <c r="A2907" s="103">
        <v>2906</v>
      </c>
      <c r="B2907" s="107" t="s">
        <v>357</v>
      </c>
      <c r="C2907" s="184" t="s">
        <v>358</v>
      </c>
      <c r="D2907" s="89" t="s">
        <v>19</v>
      </c>
      <c r="E2907" s="107" t="s">
        <v>7534</v>
      </c>
      <c r="F2907" s="107" t="s">
        <v>2519</v>
      </c>
      <c r="G2907" s="107">
        <v>2007</v>
      </c>
      <c r="H2907" s="182"/>
      <c r="I2907" s="182"/>
      <c r="J2907" s="107" t="s">
        <v>42</v>
      </c>
      <c r="K2907" s="182" t="s">
        <v>1510</v>
      </c>
      <c r="L2907" s="187" t="s">
        <v>9595</v>
      </c>
      <c r="M2907" s="187" t="s">
        <v>9595</v>
      </c>
      <c r="N2907" s="107" t="s">
        <v>35</v>
      </c>
      <c r="O2907" s="182" t="s">
        <v>1510</v>
      </c>
      <c r="P2907" s="108"/>
      <c r="Q2907" s="108"/>
      <c r="R2907" s="108"/>
      <c r="S2907" s="107" t="s">
        <v>2710</v>
      </c>
    </row>
    <row r="2908" spans="1:19">
      <c r="A2908" s="103">
        <v>2907</v>
      </c>
      <c r="B2908" s="107" t="s">
        <v>357</v>
      </c>
      <c r="C2908" s="184" t="s">
        <v>358</v>
      </c>
      <c r="D2908" s="89" t="s">
        <v>19</v>
      </c>
      <c r="E2908" s="107" t="s">
        <v>7534</v>
      </c>
      <c r="F2908" s="107" t="s">
        <v>2519</v>
      </c>
      <c r="G2908" s="107">
        <v>2005</v>
      </c>
      <c r="H2908" s="182"/>
      <c r="I2908" s="182"/>
      <c r="J2908" s="107" t="s">
        <v>42</v>
      </c>
      <c r="K2908" s="182" t="s">
        <v>1510</v>
      </c>
      <c r="L2908" s="187" t="s">
        <v>9596</v>
      </c>
      <c r="M2908" s="187" t="s">
        <v>9596</v>
      </c>
      <c r="N2908" s="107" t="s">
        <v>35</v>
      </c>
      <c r="O2908" s="182" t="s">
        <v>1510</v>
      </c>
      <c r="P2908" s="108"/>
      <c r="Q2908" s="108"/>
      <c r="R2908" s="108"/>
      <c r="S2908" s="107" t="s">
        <v>2710</v>
      </c>
    </row>
    <row r="2909" spans="1:19">
      <c r="A2909" s="103">
        <v>2908</v>
      </c>
      <c r="B2909" s="107" t="s">
        <v>357</v>
      </c>
      <c r="C2909" s="184" t="s">
        <v>358</v>
      </c>
      <c r="D2909" s="89" t="s">
        <v>19</v>
      </c>
      <c r="E2909" s="107" t="s">
        <v>7534</v>
      </c>
      <c r="F2909" s="107" t="s">
        <v>2519</v>
      </c>
      <c r="G2909" s="107">
        <v>2005</v>
      </c>
      <c r="H2909" s="182"/>
      <c r="I2909" s="182"/>
      <c r="J2909" s="107" t="s">
        <v>42</v>
      </c>
      <c r="K2909" s="182" t="s">
        <v>1510</v>
      </c>
      <c r="L2909" s="187" t="s">
        <v>9597</v>
      </c>
      <c r="M2909" s="187" t="s">
        <v>9597</v>
      </c>
      <c r="N2909" s="107" t="s">
        <v>35</v>
      </c>
      <c r="O2909" s="182" t="s">
        <v>1510</v>
      </c>
      <c r="P2909" s="108"/>
      <c r="Q2909" s="108"/>
      <c r="R2909" s="108"/>
      <c r="S2909" s="107" t="s">
        <v>2710</v>
      </c>
    </row>
    <row r="2910" spans="1:19">
      <c r="A2910" s="103">
        <v>2909</v>
      </c>
      <c r="B2910" s="107" t="s">
        <v>357</v>
      </c>
      <c r="C2910" s="184" t="s">
        <v>358</v>
      </c>
      <c r="D2910" s="89" t="s">
        <v>19</v>
      </c>
      <c r="E2910" s="107" t="s">
        <v>7534</v>
      </c>
      <c r="F2910" s="107" t="s">
        <v>2519</v>
      </c>
      <c r="G2910" s="107">
        <v>2005</v>
      </c>
      <c r="H2910" s="182"/>
      <c r="I2910" s="182"/>
      <c r="J2910" s="107" t="s">
        <v>42</v>
      </c>
      <c r="K2910" s="182" t="s">
        <v>1510</v>
      </c>
      <c r="L2910" s="187" t="s">
        <v>9598</v>
      </c>
      <c r="M2910" s="187" t="s">
        <v>9598</v>
      </c>
      <c r="N2910" s="107" t="s">
        <v>35</v>
      </c>
      <c r="O2910" s="182" t="s">
        <v>1510</v>
      </c>
      <c r="P2910" s="108"/>
      <c r="Q2910" s="108"/>
      <c r="R2910" s="108"/>
      <c r="S2910" s="107" t="s">
        <v>2710</v>
      </c>
    </row>
    <row r="2911" spans="1:19">
      <c r="A2911" s="103">
        <v>2910</v>
      </c>
      <c r="B2911" s="107" t="s">
        <v>357</v>
      </c>
      <c r="C2911" s="184" t="s">
        <v>358</v>
      </c>
      <c r="D2911" s="89" t="s">
        <v>19</v>
      </c>
      <c r="E2911" s="107" t="s">
        <v>2585</v>
      </c>
      <c r="F2911" s="107" t="s">
        <v>2519</v>
      </c>
      <c r="G2911" s="107">
        <v>2007</v>
      </c>
      <c r="H2911" s="182"/>
      <c r="I2911" s="182"/>
      <c r="J2911" s="107" t="s">
        <v>42</v>
      </c>
      <c r="K2911" s="182" t="s">
        <v>1510</v>
      </c>
      <c r="L2911" s="187" t="s">
        <v>9599</v>
      </c>
      <c r="M2911" s="187" t="s">
        <v>9599</v>
      </c>
      <c r="N2911" s="107" t="s">
        <v>35</v>
      </c>
      <c r="O2911" s="182" t="s">
        <v>1510</v>
      </c>
      <c r="P2911" s="108"/>
      <c r="Q2911" s="108"/>
      <c r="R2911" s="108"/>
      <c r="S2911" s="107" t="s">
        <v>2710</v>
      </c>
    </row>
    <row r="2912" spans="1:19">
      <c r="A2912" s="103">
        <v>2911</v>
      </c>
      <c r="B2912" s="107" t="s">
        <v>357</v>
      </c>
      <c r="C2912" s="184" t="s">
        <v>358</v>
      </c>
      <c r="D2912" s="89" t="s">
        <v>19</v>
      </c>
      <c r="E2912" s="107" t="s">
        <v>2585</v>
      </c>
      <c r="F2912" s="107" t="s">
        <v>2519</v>
      </c>
      <c r="G2912" s="107">
        <v>2005</v>
      </c>
      <c r="H2912" s="182"/>
      <c r="I2912" s="182"/>
      <c r="J2912" s="107" t="s">
        <v>42</v>
      </c>
      <c r="K2912" s="182" t="s">
        <v>1510</v>
      </c>
      <c r="L2912" s="187" t="s">
        <v>9600</v>
      </c>
      <c r="M2912" s="187" t="s">
        <v>9600</v>
      </c>
      <c r="N2912" s="107" t="s">
        <v>35</v>
      </c>
      <c r="O2912" s="182" t="s">
        <v>1510</v>
      </c>
      <c r="P2912" s="108"/>
      <c r="Q2912" s="108"/>
      <c r="R2912" s="108"/>
      <c r="S2912" s="107" t="s">
        <v>2710</v>
      </c>
    </row>
    <row r="2913" spans="1:19">
      <c r="A2913" s="103">
        <v>2912</v>
      </c>
      <c r="B2913" s="107" t="s">
        <v>357</v>
      </c>
      <c r="C2913" s="184" t="s">
        <v>358</v>
      </c>
      <c r="D2913" s="89" t="s">
        <v>19</v>
      </c>
      <c r="E2913" s="107" t="s">
        <v>7549</v>
      </c>
      <c r="F2913" s="107" t="s">
        <v>2519</v>
      </c>
      <c r="G2913" s="107">
        <v>2006</v>
      </c>
      <c r="H2913" s="182"/>
      <c r="I2913" s="182"/>
      <c r="J2913" s="107" t="s">
        <v>42</v>
      </c>
      <c r="K2913" s="182" t="s">
        <v>1510</v>
      </c>
      <c r="L2913" s="187" t="s">
        <v>9601</v>
      </c>
      <c r="M2913" s="187" t="s">
        <v>9601</v>
      </c>
      <c r="N2913" s="107" t="s">
        <v>35</v>
      </c>
      <c r="O2913" s="182" t="s">
        <v>1510</v>
      </c>
      <c r="P2913" s="108"/>
      <c r="Q2913" s="108"/>
      <c r="R2913" s="108"/>
      <c r="S2913" s="107" t="s">
        <v>2710</v>
      </c>
    </row>
    <row r="2914" spans="1:19">
      <c r="A2914" s="103">
        <v>2913</v>
      </c>
      <c r="B2914" s="107" t="s">
        <v>357</v>
      </c>
      <c r="C2914" s="184" t="s">
        <v>358</v>
      </c>
      <c r="D2914" s="89" t="s">
        <v>19</v>
      </c>
      <c r="E2914" s="107" t="s">
        <v>7558</v>
      </c>
      <c r="F2914" s="107" t="s">
        <v>2519</v>
      </c>
      <c r="G2914" s="107">
        <v>2006</v>
      </c>
      <c r="H2914" s="182"/>
      <c r="I2914" s="182"/>
      <c r="J2914" s="107" t="s">
        <v>42</v>
      </c>
      <c r="K2914" s="182" t="s">
        <v>1510</v>
      </c>
      <c r="L2914" s="187" t="s">
        <v>9602</v>
      </c>
      <c r="M2914" s="187" t="s">
        <v>9602</v>
      </c>
      <c r="N2914" s="107" t="s">
        <v>35</v>
      </c>
      <c r="O2914" s="182" t="s">
        <v>1510</v>
      </c>
      <c r="P2914" s="108"/>
      <c r="Q2914" s="108"/>
      <c r="R2914" s="108"/>
      <c r="S2914" s="107" t="s">
        <v>2710</v>
      </c>
    </row>
    <row r="2915" spans="1:19">
      <c r="A2915" s="103">
        <v>2914</v>
      </c>
      <c r="B2915" s="107" t="s">
        <v>357</v>
      </c>
      <c r="C2915" s="184" t="s">
        <v>358</v>
      </c>
      <c r="D2915" s="89" t="s">
        <v>19</v>
      </c>
      <c r="E2915" s="107" t="s">
        <v>7568</v>
      </c>
      <c r="F2915" s="107" t="s">
        <v>2519</v>
      </c>
      <c r="G2915" s="107">
        <v>2005</v>
      </c>
      <c r="H2915" s="182"/>
      <c r="I2915" s="182"/>
      <c r="J2915" s="107" t="s">
        <v>42</v>
      </c>
      <c r="K2915" s="182" t="s">
        <v>1510</v>
      </c>
      <c r="L2915" s="187" t="s">
        <v>9603</v>
      </c>
      <c r="M2915" s="187" t="s">
        <v>9603</v>
      </c>
      <c r="N2915" s="107" t="s">
        <v>35</v>
      </c>
      <c r="O2915" s="182" t="s">
        <v>1510</v>
      </c>
      <c r="P2915" s="108"/>
      <c r="Q2915" s="108"/>
      <c r="R2915" s="108"/>
      <c r="S2915" s="107" t="s">
        <v>2710</v>
      </c>
    </row>
    <row r="2916" spans="1:19">
      <c r="A2916" s="103">
        <v>2915</v>
      </c>
      <c r="B2916" s="107" t="s">
        <v>357</v>
      </c>
      <c r="C2916" s="184" t="s">
        <v>358</v>
      </c>
      <c r="D2916" s="89" t="s">
        <v>19</v>
      </c>
      <c r="E2916" s="107" t="s">
        <v>7575</v>
      </c>
      <c r="F2916" s="107" t="s">
        <v>2519</v>
      </c>
      <c r="G2916" s="107">
        <v>2006</v>
      </c>
      <c r="H2916" s="182"/>
      <c r="I2916" s="182"/>
      <c r="J2916" s="107" t="s">
        <v>42</v>
      </c>
      <c r="K2916" s="182" t="s">
        <v>1510</v>
      </c>
      <c r="L2916" s="187" t="s">
        <v>9604</v>
      </c>
      <c r="M2916" s="187" t="s">
        <v>9604</v>
      </c>
      <c r="N2916" s="107" t="s">
        <v>35</v>
      </c>
      <c r="O2916" s="182" t="s">
        <v>1510</v>
      </c>
      <c r="P2916" s="108"/>
      <c r="Q2916" s="108"/>
      <c r="R2916" s="108"/>
      <c r="S2916" s="107" t="s">
        <v>2710</v>
      </c>
    </row>
    <row r="2917" spans="1:19">
      <c r="A2917" s="103">
        <v>2916</v>
      </c>
      <c r="B2917" s="107" t="s">
        <v>357</v>
      </c>
      <c r="C2917" s="184" t="s">
        <v>358</v>
      </c>
      <c r="D2917" s="89" t="s">
        <v>19</v>
      </c>
      <c r="E2917" s="107" t="s">
        <v>7575</v>
      </c>
      <c r="F2917" s="107" t="s">
        <v>2519</v>
      </c>
      <c r="G2917" s="107">
        <v>2007</v>
      </c>
      <c r="H2917" s="182"/>
      <c r="I2917" s="182"/>
      <c r="J2917" s="107" t="s">
        <v>42</v>
      </c>
      <c r="K2917" s="182" t="s">
        <v>1510</v>
      </c>
      <c r="L2917" s="187" t="s">
        <v>9605</v>
      </c>
      <c r="M2917" s="187" t="s">
        <v>9605</v>
      </c>
      <c r="N2917" s="107" t="s">
        <v>35</v>
      </c>
      <c r="O2917" s="182" t="s">
        <v>1510</v>
      </c>
      <c r="P2917" s="108"/>
      <c r="Q2917" s="108"/>
      <c r="R2917" s="108"/>
      <c r="S2917" s="107" t="s">
        <v>2710</v>
      </c>
    </row>
    <row r="2918" spans="1:19">
      <c r="A2918" s="103">
        <v>2917</v>
      </c>
      <c r="B2918" s="107" t="s">
        <v>357</v>
      </c>
      <c r="C2918" s="184" t="s">
        <v>358</v>
      </c>
      <c r="D2918" s="89" t="s">
        <v>19</v>
      </c>
      <c r="E2918" s="107" t="s">
        <v>9606</v>
      </c>
      <c r="F2918" s="107" t="s">
        <v>2519</v>
      </c>
      <c r="G2918" s="107">
        <v>2005</v>
      </c>
      <c r="H2918" s="182"/>
      <c r="I2918" s="182"/>
      <c r="J2918" s="107" t="s">
        <v>42</v>
      </c>
      <c r="K2918" s="182" t="s">
        <v>1510</v>
      </c>
      <c r="L2918" s="187" t="s">
        <v>9607</v>
      </c>
      <c r="M2918" s="187" t="s">
        <v>9607</v>
      </c>
      <c r="N2918" s="107" t="s">
        <v>35</v>
      </c>
      <c r="O2918" s="182" t="s">
        <v>1510</v>
      </c>
      <c r="P2918" s="108"/>
      <c r="Q2918" s="108"/>
      <c r="R2918" s="108"/>
      <c r="S2918" s="107" t="s">
        <v>2710</v>
      </c>
    </row>
    <row r="2919" spans="1:19">
      <c r="A2919" s="103">
        <v>2918</v>
      </c>
      <c r="B2919" s="107" t="s">
        <v>357</v>
      </c>
      <c r="C2919" s="184" t="s">
        <v>358</v>
      </c>
      <c r="D2919" s="89" t="s">
        <v>19</v>
      </c>
      <c r="E2919" s="107" t="s">
        <v>9606</v>
      </c>
      <c r="F2919" s="107" t="s">
        <v>2519</v>
      </c>
      <c r="G2919" s="107">
        <v>2005</v>
      </c>
      <c r="H2919" s="182"/>
      <c r="I2919" s="182"/>
      <c r="J2919" s="107" t="s">
        <v>42</v>
      </c>
      <c r="K2919" s="182" t="s">
        <v>1510</v>
      </c>
      <c r="L2919" s="187" t="s">
        <v>9608</v>
      </c>
      <c r="M2919" s="187" t="s">
        <v>9608</v>
      </c>
      <c r="N2919" s="107" t="s">
        <v>35</v>
      </c>
      <c r="O2919" s="182" t="s">
        <v>1510</v>
      </c>
      <c r="P2919" s="108"/>
      <c r="Q2919" s="108"/>
      <c r="R2919" s="108"/>
      <c r="S2919" s="107" t="s">
        <v>2710</v>
      </c>
    </row>
    <row r="2920" spans="1:19">
      <c r="A2920" s="103">
        <v>2919</v>
      </c>
      <c r="B2920" s="107" t="s">
        <v>357</v>
      </c>
      <c r="C2920" s="184" t="s">
        <v>358</v>
      </c>
      <c r="D2920" s="89" t="s">
        <v>19</v>
      </c>
      <c r="E2920" s="107" t="s">
        <v>9606</v>
      </c>
      <c r="F2920" s="107" t="s">
        <v>2519</v>
      </c>
      <c r="G2920" s="107">
        <v>2005</v>
      </c>
      <c r="H2920" s="182"/>
      <c r="I2920" s="182"/>
      <c r="J2920" s="107" t="s">
        <v>42</v>
      </c>
      <c r="K2920" s="182" t="s">
        <v>1510</v>
      </c>
      <c r="L2920" s="187" t="s">
        <v>9609</v>
      </c>
      <c r="M2920" s="187" t="s">
        <v>9609</v>
      </c>
      <c r="N2920" s="107" t="s">
        <v>35</v>
      </c>
      <c r="O2920" s="182" t="s">
        <v>1510</v>
      </c>
      <c r="P2920" s="108"/>
      <c r="Q2920" s="108"/>
      <c r="R2920" s="108"/>
      <c r="S2920" s="107" t="s">
        <v>2710</v>
      </c>
    </row>
    <row r="2921" spans="1:19">
      <c r="A2921" s="103">
        <v>2920</v>
      </c>
      <c r="B2921" s="107" t="s">
        <v>357</v>
      </c>
      <c r="C2921" s="184" t="s">
        <v>358</v>
      </c>
      <c r="D2921" s="89" t="s">
        <v>19</v>
      </c>
      <c r="E2921" s="107" t="s">
        <v>2589</v>
      </c>
      <c r="F2921" s="107" t="s">
        <v>2519</v>
      </c>
      <c r="G2921" s="107">
        <v>2007</v>
      </c>
      <c r="H2921" s="182"/>
      <c r="I2921" s="182"/>
      <c r="J2921" s="107" t="s">
        <v>42</v>
      </c>
      <c r="K2921" s="182" t="s">
        <v>1510</v>
      </c>
      <c r="L2921" s="187" t="s">
        <v>9610</v>
      </c>
      <c r="M2921" s="187" t="s">
        <v>9610</v>
      </c>
      <c r="N2921" s="107" t="s">
        <v>35</v>
      </c>
      <c r="O2921" s="182" t="s">
        <v>1510</v>
      </c>
      <c r="P2921" s="108"/>
      <c r="Q2921" s="108"/>
      <c r="R2921" s="108"/>
      <c r="S2921" s="107" t="s">
        <v>2710</v>
      </c>
    </row>
    <row r="2922" spans="1:19">
      <c r="A2922" s="103">
        <v>2921</v>
      </c>
      <c r="B2922" s="107" t="s">
        <v>357</v>
      </c>
      <c r="C2922" s="184" t="s">
        <v>358</v>
      </c>
      <c r="D2922" s="89" t="s">
        <v>19</v>
      </c>
      <c r="E2922" s="107" t="s">
        <v>2589</v>
      </c>
      <c r="F2922" s="107" t="s">
        <v>2519</v>
      </c>
      <c r="G2922" s="107">
        <v>2007</v>
      </c>
      <c r="H2922" s="182"/>
      <c r="I2922" s="182"/>
      <c r="J2922" s="107" t="s">
        <v>42</v>
      </c>
      <c r="K2922" s="182" t="s">
        <v>1510</v>
      </c>
      <c r="L2922" s="187" t="s">
        <v>9611</v>
      </c>
      <c r="M2922" s="187" t="s">
        <v>9611</v>
      </c>
      <c r="N2922" s="107" t="s">
        <v>35</v>
      </c>
      <c r="O2922" s="182" t="s">
        <v>1510</v>
      </c>
      <c r="P2922" s="108"/>
      <c r="Q2922" s="108"/>
      <c r="R2922" s="108"/>
      <c r="S2922" s="107" t="s">
        <v>2710</v>
      </c>
    </row>
    <row r="2923" spans="1:19">
      <c r="A2923" s="103">
        <v>2922</v>
      </c>
      <c r="B2923" s="107" t="s">
        <v>357</v>
      </c>
      <c r="C2923" s="184" t="s">
        <v>358</v>
      </c>
      <c r="D2923" s="89" t="s">
        <v>19</v>
      </c>
      <c r="E2923" s="107" t="s">
        <v>2589</v>
      </c>
      <c r="F2923" s="107" t="s">
        <v>2519</v>
      </c>
      <c r="G2923" s="107">
        <v>2007</v>
      </c>
      <c r="H2923" s="182"/>
      <c r="I2923" s="182"/>
      <c r="J2923" s="107" t="s">
        <v>42</v>
      </c>
      <c r="K2923" s="182" t="s">
        <v>1510</v>
      </c>
      <c r="L2923" s="187" t="s">
        <v>9612</v>
      </c>
      <c r="M2923" s="187" t="s">
        <v>9612</v>
      </c>
      <c r="N2923" s="107" t="s">
        <v>35</v>
      </c>
      <c r="O2923" s="182" t="s">
        <v>1510</v>
      </c>
      <c r="P2923" s="108"/>
      <c r="Q2923" s="108"/>
      <c r="R2923" s="108"/>
      <c r="S2923" s="107" t="s">
        <v>2710</v>
      </c>
    </row>
    <row r="2924" spans="1:19">
      <c r="A2924" s="103">
        <v>2923</v>
      </c>
      <c r="B2924" s="107" t="s">
        <v>357</v>
      </c>
      <c r="C2924" s="184" t="s">
        <v>358</v>
      </c>
      <c r="D2924" s="89" t="s">
        <v>19</v>
      </c>
      <c r="E2924" s="107" t="s">
        <v>2589</v>
      </c>
      <c r="F2924" s="107" t="s">
        <v>2519</v>
      </c>
      <c r="G2924" s="107">
        <v>2005</v>
      </c>
      <c r="H2924" s="182"/>
      <c r="I2924" s="182"/>
      <c r="J2924" s="107" t="s">
        <v>42</v>
      </c>
      <c r="K2924" s="182" t="s">
        <v>1510</v>
      </c>
      <c r="L2924" s="187" t="s">
        <v>9613</v>
      </c>
      <c r="M2924" s="187" t="s">
        <v>9613</v>
      </c>
      <c r="N2924" s="107" t="s">
        <v>35</v>
      </c>
      <c r="O2924" s="182" t="s">
        <v>1510</v>
      </c>
      <c r="P2924" s="108"/>
      <c r="Q2924" s="108"/>
      <c r="R2924" s="108"/>
      <c r="S2924" s="107" t="s">
        <v>2710</v>
      </c>
    </row>
    <row r="2925" spans="1:19">
      <c r="A2925" s="103">
        <v>2924</v>
      </c>
      <c r="B2925" s="107" t="s">
        <v>357</v>
      </c>
      <c r="C2925" s="184" t="s">
        <v>358</v>
      </c>
      <c r="D2925" s="89" t="s">
        <v>19</v>
      </c>
      <c r="E2925" s="107" t="s">
        <v>7585</v>
      </c>
      <c r="F2925" s="107" t="s">
        <v>2519</v>
      </c>
      <c r="G2925" s="107">
        <v>2006</v>
      </c>
      <c r="H2925" s="182"/>
      <c r="I2925" s="182"/>
      <c r="J2925" s="107" t="s">
        <v>42</v>
      </c>
      <c r="K2925" s="182" t="s">
        <v>1510</v>
      </c>
      <c r="L2925" s="187" t="s">
        <v>9614</v>
      </c>
      <c r="M2925" s="187" t="s">
        <v>9614</v>
      </c>
      <c r="N2925" s="107" t="s">
        <v>35</v>
      </c>
      <c r="O2925" s="182" t="s">
        <v>1510</v>
      </c>
      <c r="P2925" s="108"/>
      <c r="Q2925" s="108"/>
      <c r="R2925" s="108"/>
      <c r="S2925" s="107" t="s">
        <v>2710</v>
      </c>
    </row>
    <row r="2926" spans="1:19">
      <c r="A2926" s="103">
        <v>2925</v>
      </c>
      <c r="B2926" s="107" t="s">
        <v>357</v>
      </c>
      <c r="C2926" s="184" t="s">
        <v>358</v>
      </c>
      <c r="D2926" s="89" t="s">
        <v>19</v>
      </c>
      <c r="E2926" s="107" t="s">
        <v>9615</v>
      </c>
      <c r="F2926" s="107" t="s">
        <v>2519</v>
      </c>
      <c r="G2926" s="107">
        <v>2007</v>
      </c>
      <c r="H2926" s="182"/>
      <c r="I2926" s="182"/>
      <c r="J2926" s="107" t="s">
        <v>42</v>
      </c>
      <c r="K2926" s="182" t="s">
        <v>1510</v>
      </c>
      <c r="L2926" s="187" t="s">
        <v>9616</v>
      </c>
      <c r="M2926" s="187" t="s">
        <v>9616</v>
      </c>
      <c r="N2926" s="107" t="s">
        <v>35</v>
      </c>
      <c r="O2926" s="182" t="s">
        <v>1510</v>
      </c>
      <c r="P2926" s="108"/>
      <c r="Q2926" s="108"/>
      <c r="R2926" s="108"/>
      <c r="S2926" s="107" t="s">
        <v>2710</v>
      </c>
    </row>
    <row r="2927" spans="1:19">
      <c r="A2927" s="103">
        <v>2926</v>
      </c>
      <c r="B2927" s="107" t="s">
        <v>357</v>
      </c>
      <c r="C2927" s="184" t="s">
        <v>358</v>
      </c>
      <c r="D2927" s="89" t="s">
        <v>19</v>
      </c>
      <c r="E2927" s="107" t="s">
        <v>9617</v>
      </c>
      <c r="F2927" s="107" t="s">
        <v>2519</v>
      </c>
      <c r="G2927" s="107">
        <v>2005</v>
      </c>
      <c r="H2927" s="182"/>
      <c r="I2927" s="182"/>
      <c r="J2927" s="107" t="s">
        <v>42</v>
      </c>
      <c r="K2927" s="182" t="s">
        <v>1510</v>
      </c>
      <c r="L2927" s="187" t="s">
        <v>9618</v>
      </c>
      <c r="M2927" s="187" t="s">
        <v>9618</v>
      </c>
      <c r="N2927" s="107" t="s">
        <v>35</v>
      </c>
      <c r="O2927" s="182" t="s">
        <v>1510</v>
      </c>
      <c r="P2927" s="108"/>
      <c r="Q2927" s="108"/>
      <c r="R2927" s="108"/>
      <c r="S2927" s="107" t="s">
        <v>2710</v>
      </c>
    </row>
    <row r="2928" spans="1:19">
      <c r="A2928" s="103">
        <v>2927</v>
      </c>
      <c r="B2928" s="107" t="s">
        <v>357</v>
      </c>
      <c r="C2928" s="184" t="s">
        <v>358</v>
      </c>
      <c r="D2928" s="89" t="s">
        <v>19</v>
      </c>
      <c r="E2928" s="107" t="s">
        <v>9617</v>
      </c>
      <c r="F2928" s="107" t="s">
        <v>2519</v>
      </c>
      <c r="G2928" s="107">
        <v>2005</v>
      </c>
      <c r="H2928" s="182"/>
      <c r="I2928" s="182"/>
      <c r="J2928" s="107" t="s">
        <v>42</v>
      </c>
      <c r="K2928" s="182" t="s">
        <v>1510</v>
      </c>
      <c r="L2928" s="187" t="s">
        <v>9619</v>
      </c>
      <c r="M2928" s="187" t="s">
        <v>9619</v>
      </c>
      <c r="N2928" s="107" t="s">
        <v>35</v>
      </c>
      <c r="O2928" s="182" t="s">
        <v>1510</v>
      </c>
      <c r="P2928" s="108"/>
      <c r="Q2928" s="108"/>
      <c r="R2928" s="108"/>
      <c r="S2928" s="107" t="s">
        <v>2710</v>
      </c>
    </row>
    <row r="2929" spans="1:19">
      <c r="A2929" s="103">
        <v>2928</v>
      </c>
      <c r="B2929" s="107" t="s">
        <v>357</v>
      </c>
      <c r="C2929" s="184" t="s">
        <v>358</v>
      </c>
      <c r="D2929" s="89" t="s">
        <v>19</v>
      </c>
      <c r="E2929" s="107" t="s">
        <v>9617</v>
      </c>
      <c r="F2929" s="107" t="s">
        <v>2519</v>
      </c>
      <c r="G2929" s="107">
        <v>2005</v>
      </c>
      <c r="H2929" s="182"/>
      <c r="I2929" s="182"/>
      <c r="J2929" s="107" t="s">
        <v>42</v>
      </c>
      <c r="K2929" s="182" t="s">
        <v>1510</v>
      </c>
      <c r="L2929" s="187" t="s">
        <v>9620</v>
      </c>
      <c r="M2929" s="187" t="s">
        <v>9620</v>
      </c>
      <c r="N2929" s="107" t="s">
        <v>35</v>
      </c>
      <c r="O2929" s="182" t="s">
        <v>1510</v>
      </c>
      <c r="P2929" s="108"/>
      <c r="Q2929" s="108"/>
      <c r="R2929" s="108"/>
      <c r="S2929" s="107" t="s">
        <v>2710</v>
      </c>
    </row>
    <row r="2930" spans="1:19">
      <c r="A2930" s="103">
        <v>2929</v>
      </c>
      <c r="B2930" s="107" t="s">
        <v>357</v>
      </c>
      <c r="C2930" s="184" t="s">
        <v>358</v>
      </c>
      <c r="D2930" s="89" t="s">
        <v>19</v>
      </c>
      <c r="E2930" s="107" t="s">
        <v>9617</v>
      </c>
      <c r="F2930" s="107" t="s">
        <v>2519</v>
      </c>
      <c r="G2930" s="107">
        <v>2005</v>
      </c>
      <c r="H2930" s="182"/>
      <c r="I2930" s="182"/>
      <c r="J2930" s="107" t="s">
        <v>42</v>
      </c>
      <c r="K2930" s="182" t="s">
        <v>1510</v>
      </c>
      <c r="L2930" s="187" t="s">
        <v>9621</v>
      </c>
      <c r="M2930" s="187" t="s">
        <v>9621</v>
      </c>
      <c r="N2930" s="107" t="s">
        <v>35</v>
      </c>
      <c r="O2930" s="182" t="s">
        <v>1510</v>
      </c>
      <c r="P2930" s="108"/>
      <c r="Q2930" s="108"/>
      <c r="R2930" s="108"/>
      <c r="S2930" s="107" t="s">
        <v>2710</v>
      </c>
    </row>
    <row r="2931" spans="1:19">
      <c r="A2931" s="103">
        <v>2930</v>
      </c>
      <c r="B2931" s="107" t="s">
        <v>357</v>
      </c>
      <c r="C2931" s="184" t="s">
        <v>358</v>
      </c>
      <c r="D2931" s="89" t="s">
        <v>19</v>
      </c>
      <c r="E2931" s="107" t="s">
        <v>9622</v>
      </c>
      <c r="F2931" s="107" t="s">
        <v>2519</v>
      </c>
      <c r="G2931" s="107">
        <v>2006</v>
      </c>
      <c r="H2931" s="182"/>
      <c r="I2931" s="182"/>
      <c r="J2931" s="107" t="s">
        <v>42</v>
      </c>
      <c r="K2931" s="182" t="s">
        <v>1510</v>
      </c>
      <c r="L2931" s="187" t="s">
        <v>9623</v>
      </c>
      <c r="M2931" s="187" t="s">
        <v>9623</v>
      </c>
      <c r="N2931" s="107" t="s">
        <v>35</v>
      </c>
      <c r="O2931" s="182" t="s">
        <v>1510</v>
      </c>
      <c r="P2931" s="108"/>
      <c r="Q2931" s="108"/>
      <c r="R2931" s="108"/>
      <c r="S2931" s="107" t="s">
        <v>2710</v>
      </c>
    </row>
    <row r="2932" spans="1:19">
      <c r="A2932" s="103">
        <v>2931</v>
      </c>
      <c r="B2932" s="107" t="s">
        <v>357</v>
      </c>
      <c r="C2932" s="184" t="s">
        <v>358</v>
      </c>
      <c r="D2932" s="89" t="s">
        <v>19</v>
      </c>
      <c r="E2932" s="107" t="s">
        <v>2591</v>
      </c>
      <c r="F2932" s="107" t="s">
        <v>2519</v>
      </c>
      <c r="G2932" s="107">
        <v>2006</v>
      </c>
      <c r="H2932" s="182"/>
      <c r="I2932" s="182"/>
      <c r="J2932" s="107" t="s">
        <v>42</v>
      </c>
      <c r="K2932" s="182" t="s">
        <v>1510</v>
      </c>
      <c r="L2932" s="187" t="s">
        <v>9624</v>
      </c>
      <c r="M2932" s="187" t="s">
        <v>9624</v>
      </c>
      <c r="N2932" s="107" t="s">
        <v>35</v>
      </c>
      <c r="O2932" s="182" t="s">
        <v>1510</v>
      </c>
      <c r="P2932" s="108"/>
      <c r="Q2932" s="108"/>
      <c r="R2932" s="108"/>
      <c r="S2932" s="107" t="s">
        <v>2710</v>
      </c>
    </row>
    <row r="2933" spans="1:19">
      <c r="A2933" s="103">
        <v>2932</v>
      </c>
      <c r="B2933" s="107" t="s">
        <v>357</v>
      </c>
      <c r="C2933" s="184" t="s">
        <v>358</v>
      </c>
      <c r="D2933" s="89" t="s">
        <v>19</v>
      </c>
      <c r="E2933" s="107" t="s">
        <v>2591</v>
      </c>
      <c r="F2933" s="107" t="s">
        <v>2519</v>
      </c>
      <c r="G2933" s="107">
        <v>2007</v>
      </c>
      <c r="H2933" s="182"/>
      <c r="I2933" s="182"/>
      <c r="J2933" s="107" t="s">
        <v>42</v>
      </c>
      <c r="K2933" s="182" t="s">
        <v>1510</v>
      </c>
      <c r="L2933" s="187" t="s">
        <v>9625</v>
      </c>
      <c r="M2933" s="187" t="s">
        <v>9625</v>
      </c>
      <c r="N2933" s="107" t="s">
        <v>35</v>
      </c>
      <c r="O2933" s="182" t="s">
        <v>1510</v>
      </c>
      <c r="P2933" s="108"/>
      <c r="Q2933" s="108"/>
      <c r="R2933" s="108"/>
      <c r="S2933" s="107" t="s">
        <v>2710</v>
      </c>
    </row>
    <row r="2934" spans="1:19">
      <c r="A2934" s="103">
        <v>2933</v>
      </c>
      <c r="B2934" s="107" t="s">
        <v>357</v>
      </c>
      <c r="C2934" s="184" t="s">
        <v>358</v>
      </c>
      <c r="D2934" s="89" t="s">
        <v>19</v>
      </c>
      <c r="E2934" s="107" t="s">
        <v>2591</v>
      </c>
      <c r="F2934" s="107" t="s">
        <v>2519</v>
      </c>
      <c r="G2934" s="107">
        <v>2007</v>
      </c>
      <c r="H2934" s="182"/>
      <c r="I2934" s="182"/>
      <c r="J2934" s="107" t="s">
        <v>42</v>
      </c>
      <c r="K2934" s="182" t="s">
        <v>1510</v>
      </c>
      <c r="L2934" s="187" t="s">
        <v>9626</v>
      </c>
      <c r="M2934" s="187" t="s">
        <v>9626</v>
      </c>
      <c r="N2934" s="107" t="s">
        <v>35</v>
      </c>
      <c r="O2934" s="182" t="s">
        <v>1510</v>
      </c>
      <c r="P2934" s="108"/>
      <c r="Q2934" s="108"/>
      <c r="R2934" s="108"/>
      <c r="S2934" s="107" t="s">
        <v>2710</v>
      </c>
    </row>
    <row r="2935" spans="1:19">
      <c r="A2935" s="103">
        <v>2934</v>
      </c>
      <c r="B2935" s="107" t="s">
        <v>357</v>
      </c>
      <c r="C2935" s="184" t="s">
        <v>358</v>
      </c>
      <c r="D2935" s="89" t="s">
        <v>19</v>
      </c>
      <c r="E2935" s="107" t="s">
        <v>2592</v>
      </c>
      <c r="F2935" s="107" t="s">
        <v>2519</v>
      </c>
      <c r="G2935" s="107">
        <v>2007</v>
      </c>
      <c r="H2935" s="182"/>
      <c r="I2935" s="182"/>
      <c r="J2935" s="107" t="s">
        <v>42</v>
      </c>
      <c r="K2935" s="182" t="s">
        <v>1510</v>
      </c>
      <c r="L2935" s="187" t="s">
        <v>9627</v>
      </c>
      <c r="M2935" s="187" t="s">
        <v>9627</v>
      </c>
      <c r="N2935" s="107" t="s">
        <v>35</v>
      </c>
      <c r="O2935" s="182" t="s">
        <v>1510</v>
      </c>
      <c r="P2935" s="108"/>
      <c r="Q2935" s="108"/>
      <c r="R2935" s="108"/>
      <c r="S2935" s="107" t="s">
        <v>2710</v>
      </c>
    </row>
    <row r="2936" spans="1:19">
      <c r="A2936" s="103">
        <v>2935</v>
      </c>
      <c r="B2936" s="107" t="s">
        <v>357</v>
      </c>
      <c r="C2936" s="184" t="s">
        <v>358</v>
      </c>
      <c r="D2936" s="89" t="s">
        <v>19</v>
      </c>
      <c r="E2936" s="107" t="s">
        <v>2592</v>
      </c>
      <c r="F2936" s="107" t="s">
        <v>2519</v>
      </c>
      <c r="G2936" s="107">
        <v>2005</v>
      </c>
      <c r="H2936" s="182"/>
      <c r="I2936" s="182"/>
      <c r="J2936" s="107" t="s">
        <v>42</v>
      </c>
      <c r="K2936" s="182" t="s">
        <v>1510</v>
      </c>
      <c r="L2936" s="187" t="s">
        <v>9628</v>
      </c>
      <c r="M2936" s="187" t="s">
        <v>9628</v>
      </c>
      <c r="N2936" s="107" t="s">
        <v>35</v>
      </c>
      <c r="O2936" s="182" t="s">
        <v>1510</v>
      </c>
      <c r="P2936" s="108"/>
      <c r="Q2936" s="108"/>
      <c r="R2936" s="108"/>
      <c r="S2936" s="107" t="s">
        <v>2710</v>
      </c>
    </row>
    <row r="2937" spans="1:19">
      <c r="A2937" s="103">
        <v>2936</v>
      </c>
      <c r="B2937" s="107" t="s">
        <v>357</v>
      </c>
      <c r="C2937" s="184" t="s">
        <v>358</v>
      </c>
      <c r="D2937" s="89" t="s">
        <v>19</v>
      </c>
      <c r="E2937" s="107" t="s">
        <v>7591</v>
      </c>
      <c r="F2937" s="107" t="s">
        <v>2519</v>
      </c>
      <c r="G2937" s="107">
        <v>2006</v>
      </c>
      <c r="H2937" s="182"/>
      <c r="I2937" s="182"/>
      <c r="J2937" s="107" t="s">
        <v>42</v>
      </c>
      <c r="K2937" s="182" t="s">
        <v>1510</v>
      </c>
      <c r="L2937" s="187" t="s">
        <v>9629</v>
      </c>
      <c r="M2937" s="187" t="s">
        <v>9629</v>
      </c>
      <c r="N2937" s="107" t="s">
        <v>35</v>
      </c>
      <c r="O2937" s="182" t="s">
        <v>1510</v>
      </c>
      <c r="P2937" s="108"/>
      <c r="Q2937" s="108"/>
      <c r="R2937" s="108"/>
      <c r="S2937" s="107" t="s">
        <v>2710</v>
      </c>
    </row>
    <row r="2938" spans="1:19">
      <c r="A2938" s="103">
        <v>2937</v>
      </c>
      <c r="B2938" s="107" t="s">
        <v>357</v>
      </c>
      <c r="C2938" s="184" t="s">
        <v>358</v>
      </c>
      <c r="D2938" s="89" t="s">
        <v>19</v>
      </c>
      <c r="E2938" s="107" t="s">
        <v>7591</v>
      </c>
      <c r="F2938" s="107" t="s">
        <v>2519</v>
      </c>
      <c r="G2938" s="107">
        <v>2006</v>
      </c>
      <c r="H2938" s="182"/>
      <c r="I2938" s="182"/>
      <c r="J2938" s="107" t="s">
        <v>42</v>
      </c>
      <c r="K2938" s="182" t="s">
        <v>1510</v>
      </c>
      <c r="L2938" s="187" t="s">
        <v>9630</v>
      </c>
      <c r="M2938" s="187" t="s">
        <v>9630</v>
      </c>
      <c r="N2938" s="107" t="s">
        <v>35</v>
      </c>
      <c r="O2938" s="182" t="s">
        <v>1510</v>
      </c>
      <c r="P2938" s="108"/>
      <c r="Q2938" s="108"/>
      <c r="R2938" s="108"/>
      <c r="S2938" s="107" t="s">
        <v>2710</v>
      </c>
    </row>
    <row r="2939" spans="1:19">
      <c r="A2939" s="103">
        <v>2938</v>
      </c>
      <c r="B2939" s="107" t="s">
        <v>357</v>
      </c>
      <c r="C2939" s="184" t="s">
        <v>358</v>
      </c>
      <c r="D2939" s="89" t="s">
        <v>19</v>
      </c>
      <c r="E2939" s="107" t="s">
        <v>7591</v>
      </c>
      <c r="F2939" s="107" t="s">
        <v>2519</v>
      </c>
      <c r="G2939" s="107">
        <v>2007</v>
      </c>
      <c r="H2939" s="182"/>
      <c r="I2939" s="182"/>
      <c r="J2939" s="107" t="s">
        <v>42</v>
      </c>
      <c r="K2939" s="182" t="s">
        <v>1510</v>
      </c>
      <c r="L2939" s="187" t="s">
        <v>9631</v>
      </c>
      <c r="M2939" s="187" t="s">
        <v>9631</v>
      </c>
      <c r="N2939" s="107" t="s">
        <v>35</v>
      </c>
      <c r="O2939" s="182" t="s">
        <v>1510</v>
      </c>
      <c r="P2939" s="108"/>
      <c r="Q2939" s="108"/>
      <c r="R2939" s="108"/>
      <c r="S2939" s="107" t="s">
        <v>2710</v>
      </c>
    </row>
    <row r="2940" spans="1:19">
      <c r="A2940" s="103">
        <v>2939</v>
      </c>
      <c r="B2940" s="107" t="s">
        <v>357</v>
      </c>
      <c r="C2940" s="184" t="s">
        <v>358</v>
      </c>
      <c r="D2940" s="89" t="s">
        <v>19</v>
      </c>
      <c r="E2940" s="107" t="s">
        <v>7596</v>
      </c>
      <c r="F2940" s="107" t="s">
        <v>2519</v>
      </c>
      <c r="G2940" s="107">
        <v>2005</v>
      </c>
      <c r="H2940" s="182"/>
      <c r="I2940" s="182"/>
      <c r="J2940" s="107" t="s">
        <v>42</v>
      </c>
      <c r="K2940" s="182" t="s">
        <v>1510</v>
      </c>
      <c r="L2940" s="187" t="s">
        <v>9632</v>
      </c>
      <c r="M2940" s="187" t="s">
        <v>9632</v>
      </c>
      <c r="N2940" s="107" t="s">
        <v>35</v>
      </c>
      <c r="O2940" s="182" t="s">
        <v>1510</v>
      </c>
      <c r="P2940" s="108"/>
      <c r="Q2940" s="108"/>
      <c r="R2940" s="108"/>
      <c r="S2940" s="107" t="s">
        <v>2710</v>
      </c>
    </row>
    <row r="2941" spans="1:19">
      <c r="A2941" s="103">
        <v>2940</v>
      </c>
      <c r="B2941" s="107" t="s">
        <v>357</v>
      </c>
      <c r="C2941" s="184" t="s">
        <v>358</v>
      </c>
      <c r="D2941" s="89" t="s">
        <v>19</v>
      </c>
      <c r="E2941" s="107" t="s">
        <v>7596</v>
      </c>
      <c r="F2941" s="107" t="s">
        <v>2519</v>
      </c>
      <c r="G2941" s="107">
        <v>2005</v>
      </c>
      <c r="H2941" s="182"/>
      <c r="I2941" s="182"/>
      <c r="J2941" s="107" t="s">
        <v>42</v>
      </c>
      <c r="K2941" s="182" t="s">
        <v>1510</v>
      </c>
      <c r="L2941" s="187" t="s">
        <v>9633</v>
      </c>
      <c r="M2941" s="187" t="s">
        <v>9633</v>
      </c>
      <c r="N2941" s="107" t="s">
        <v>35</v>
      </c>
      <c r="O2941" s="182" t="s">
        <v>1510</v>
      </c>
      <c r="P2941" s="108"/>
      <c r="Q2941" s="108"/>
      <c r="R2941" s="108"/>
      <c r="S2941" s="107" t="s">
        <v>2710</v>
      </c>
    </row>
    <row r="2942" spans="1:19">
      <c r="A2942" s="103">
        <v>2941</v>
      </c>
      <c r="B2942" s="107" t="s">
        <v>357</v>
      </c>
      <c r="C2942" s="184" t="s">
        <v>358</v>
      </c>
      <c r="D2942" s="89" t="s">
        <v>19</v>
      </c>
      <c r="E2942" s="107" t="s">
        <v>7596</v>
      </c>
      <c r="F2942" s="107" t="s">
        <v>2519</v>
      </c>
      <c r="G2942" s="107">
        <v>2005</v>
      </c>
      <c r="H2942" s="182"/>
      <c r="I2942" s="182"/>
      <c r="J2942" s="107" t="s">
        <v>42</v>
      </c>
      <c r="K2942" s="182" t="s">
        <v>1510</v>
      </c>
      <c r="L2942" s="187" t="s">
        <v>9634</v>
      </c>
      <c r="M2942" s="187" t="s">
        <v>9634</v>
      </c>
      <c r="N2942" s="107" t="s">
        <v>35</v>
      </c>
      <c r="O2942" s="182" t="s">
        <v>1510</v>
      </c>
      <c r="P2942" s="108"/>
      <c r="Q2942" s="108"/>
      <c r="R2942" s="108"/>
      <c r="S2942" s="107" t="s">
        <v>2710</v>
      </c>
    </row>
    <row r="2943" spans="1:19">
      <c r="A2943" s="103">
        <v>2942</v>
      </c>
      <c r="B2943" s="107" t="s">
        <v>357</v>
      </c>
      <c r="C2943" s="184" t="s">
        <v>358</v>
      </c>
      <c r="D2943" s="89" t="s">
        <v>19</v>
      </c>
      <c r="E2943" s="107" t="s">
        <v>7596</v>
      </c>
      <c r="F2943" s="107" t="s">
        <v>2519</v>
      </c>
      <c r="G2943" s="107">
        <v>2005</v>
      </c>
      <c r="H2943" s="182"/>
      <c r="I2943" s="182"/>
      <c r="J2943" s="107" t="s">
        <v>42</v>
      </c>
      <c r="K2943" s="182" t="s">
        <v>1510</v>
      </c>
      <c r="L2943" s="187" t="s">
        <v>9635</v>
      </c>
      <c r="M2943" s="187" t="s">
        <v>9635</v>
      </c>
      <c r="N2943" s="107" t="s">
        <v>35</v>
      </c>
      <c r="O2943" s="182" t="s">
        <v>1510</v>
      </c>
      <c r="P2943" s="108"/>
      <c r="Q2943" s="108"/>
      <c r="R2943" s="108"/>
      <c r="S2943" s="107" t="s">
        <v>2710</v>
      </c>
    </row>
    <row r="2944" spans="1:19">
      <c r="A2944" s="103">
        <v>2943</v>
      </c>
      <c r="B2944" s="107" t="s">
        <v>357</v>
      </c>
      <c r="C2944" s="184" t="s">
        <v>358</v>
      </c>
      <c r="D2944" s="89" t="s">
        <v>19</v>
      </c>
      <c r="E2944" s="107" t="s">
        <v>7596</v>
      </c>
      <c r="F2944" s="107" t="s">
        <v>2519</v>
      </c>
      <c r="G2944" s="107">
        <v>2005</v>
      </c>
      <c r="H2944" s="182"/>
      <c r="I2944" s="182"/>
      <c r="J2944" s="107" t="s">
        <v>42</v>
      </c>
      <c r="K2944" s="182" t="s">
        <v>1510</v>
      </c>
      <c r="L2944" s="187" t="s">
        <v>9636</v>
      </c>
      <c r="M2944" s="187" t="s">
        <v>9636</v>
      </c>
      <c r="N2944" s="107" t="s">
        <v>35</v>
      </c>
      <c r="O2944" s="182" t="s">
        <v>1510</v>
      </c>
      <c r="P2944" s="108"/>
      <c r="Q2944" s="108"/>
      <c r="R2944" s="108"/>
      <c r="S2944" s="107" t="s">
        <v>2710</v>
      </c>
    </row>
    <row r="2945" spans="1:19">
      <c r="A2945" s="103">
        <v>2944</v>
      </c>
      <c r="B2945" s="107" t="s">
        <v>357</v>
      </c>
      <c r="C2945" s="184" t="s">
        <v>358</v>
      </c>
      <c r="D2945" s="89" t="s">
        <v>19</v>
      </c>
      <c r="E2945" s="107" t="s">
        <v>7596</v>
      </c>
      <c r="F2945" s="107" t="s">
        <v>2519</v>
      </c>
      <c r="G2945" s="107">
        <v>2005</v>
      </c>
      <c r="H2945" s="182"/>
      <c r="I2945" s="182"/>
      <c r="J2945" s="107" t="s">
        <v>42</v>
      </c>
      <c r="K2945" s="182" t="s">
        <v>1510</v>
      </c>
      <c r="L2945" s="187" t="s">
        <v>9637</v>
      </c>
      <c r="M2945" s="187" t="s">
        <v>9637</v>
      </c>
      <c r="N2945" s="107" t="s">
        <v>35</v>
      </c>
      <c r="O2945" s="182" t="s">
        <v>1510</v>
      </c>
      <c r="P2945" s="108"/>
      <c r="Q2945" s="108"/>
      <c r="R2945" s="108"/>
      <c r="S2945" s="107" t="s">
        <v>2710</v>
      </c>
    </row>
    <row r="2946" spans="1:19">
      <c r="A2946" s="103">
        <v>2945</v>
      </c>
      <c r="B2946" s="107" t="s">
        <v>357</v>
      </c>
      <c r="C2946" s="184" t="s">
        <v>358</v>
      </c>
      <c r="D2946" s="89" t="s">
        <v>19</v>
      </c>
      <c r="E2946" s="107" t="s">
        <v>7612</v>
      </c>
      <c r="F2946" s="107" t="s">
        <v>2519</v>
      </c>
      <c r="G2946" s="107">
        <v>2005</v>
      </c>
      <c r="H2946" s="182"/>
      <c r="I2946" s="182"/>
      <c r="J2946" s="107" t="s">
        <v>42</v>
      </c>
      <c r="K2946" s="182" t="s">
        <v>1510</v>
      </c>
      <c r="L2946" s="187" t="s">
        <v>9638</v>
      </c>
      <c r="M2946" s="187" t="s">
        <v>9638</v>
      </c>
      <c r="N2946" s="107" t="s">
        <v>35</v>
      </c>
      <c r="O2946" s="182" t="s">
        <v>1510</v>
      </c>
      <c r="P2946" s="108"/>
      <c r="Q2946" s="108"/>
      <c r="R2946" s="108"/>
      <c r="S2946" s="107" t="s">
        <v>2710</v>
      </c>
    </row>
    <row r="2947" spans="1:19">
      <c r="A2947" s="103">
        <v>2946</v>
      </c>
      <c r="B2947" s="107" t="s">
        <v>357</v>
      </c>
      <c r="C2947" s="184" t="s">
        <v>358</v>
      </c>
      <c r="D2947" s="89" t="s">
        <v>19</v>
      </c>
      <c r="E2947" s="107" t="s">
        <v>7612</v>
      </c>
      <c r="F2947" s="107" t="s">
        <v>2519</v>
      </c>
      <c r="G2947" s="107">
        <v>2005</v>
      </c>
      <c r="H2947" s="182"/>
      <c r="I2947" s="182"/>
      <c r="J2947" s="107" t="s">
        <v>42</v>
      </c>
      <c r="K2947" s="182" t="s">
        <v>1510</v>
      </c>
      <c r="L2947" s="187" t="s">
        <v>9639</v>
      </c>
      <c r="M2947" s="187" t="s">
        <v>9639</v>
      </c>
      <c r="N2947" s="107" t="s">
        <v>35</v>
      </c>
      <c r="O2947" s="182" t="s">
        <v>1510</v>
      </c>
      <c r="P2947" s="108"/>
      <c r="Q2947" s="108"/>
      <c r="R2947" s="108"/>
      <c r="S2947" s="107" t="s">
        <v>2710</v>
      </c>
    </row>
    <row r="2948" spans="1:19">
      <c r="A2948" s="103">
        <v>2947</v>
      </c>
      <c r="B2948" s="107" t="s">
        <v>357</v>
      </c>
      <c r="C2948" s="184" t="s">
        <v>358</v>
      </c>
      <c r="D2948" s="89" t="s">
        <v>19</v>
      </c>
      <c r="E2948" s="107" t="s">
        <v>7647</v>
      </c>
      <c r="F2948" s="107" t="s">
        <v>2519</v>
      </c>
      <c r="G2948" s="107">
        <v>2005</v>
      </c>
      <c r="H2948" s="182"/>
      <c r="I2948" s="182"/>
      <c r="J2948" s="107" t="s">
        <v>42</v>
      </c>
      <c r="K2948" s="182" t="s">
        <v>1510</v>
      </c>
      <c r="L2948" s="187" t="s">
        <v>9640</v>
      </c>
      <c r="M2948" s="187" t="s">
        <v>9640</v>
      </c>
      <c r="N2948" s="107" t="s">
        <v>35</v>
      </c>
      <c r="O2948" s="182" t="s">
        <v>1510</v>
      </c>
      <c r="P2948" s="108"/>
      <c r="Q2948" s="108"/>
      <c r="R2948" s="108"/>
      <c r="S2948" s="107" t="s">
        <v>2710</v>
      </c>
    </row>
    <row r="2949" spans="1:19">
      <c r="A2949" s="103">
        <v>2948</v>
      </c>
      <c r="B2949" s="107" t="s">
        <v>357</v>
      </c>
      <c r="C2949" s="184" t="s">
        <v>358</v>
      </c>
      <c r="D2949" s="89" t="s">
        <v>19</v>
      </c>
      <c r="E2949" s="107" t="s">
        <v>7685</v>
      </c>
      <c r="F2949" s="107" t="s">
        <v>2519</v>
      </c>
      <c r="G2949" s="107">
        <v>2006</v>
      </c>
      <c r="H2949" s="182"/>
      <c r="I2949" s="182"/>
      <c r="J2949" s="107" t="s">
        <v>42</v>
      </c>
      <c r="K2949" s="182" t="s">
        <v>1510</v>
      </c>
      <c r="L2949" s="187" t="s">
        <v>9641</v>
      </c>
      <c r="M2949" s="187" t="s">
        <v>9641</v>
      </c>
      <c r="N2949" s="107" t="s">
        <v>35</v>
      </c>
      <c r="O2949" s="182" t="s">
        <v>1510</v>
      </c>
      <c r="P2949" s="108"/>
      <c r="Q2949" s="108"/>
      <c r="R2949" s="108"/>
      <c r="S2949" s="107" t="s">
        <v>2710</v>
      </c>
    </row>
    <row r="2950" spans="1:19">
      <c r="A2950" s="103">
        <v>2949</v>
      </c>
      <c r="B2950" s="107" t="s">
        <v>357</v>
      </c>
      <c r="C2950" s="184" t="s">
        <v>358</v>
      </c>
      <c r="D2950" s="89" t="s">
        <v>19</v>
      </c>
      <c r="E2950" s="107" t="s">
        <v>9642</v>
      </c>
      <c r="F2950" s="107" t="s">
        <v>2519</v>
      </c>
      <c r="G2950" s="107">
        <v>2007</v>
      </c>
      <c r="H2950" s="182"/>
      <c r="I2950" s="182"/>
      <c r="J2950" s="107" t="s">
        <v>7934</v>
      </c>
      <c r="K2950" s="182" t="s">
        <v>1510</v>
      </c>
      <c r="L2950" s="187" t="s">
        <v>9643</v>
      </c>
      <c r="M2950" s="187" t="s">
        <v>9643</v>
      </c>
      <c r="N2950" s="107" t="s">
        <v>35</v>
      </c>
      <c r="O2950" s="182" t="s">
        <v>1510</v>
      </c>
      <c r="P2950" s="108"/>
      <c r="Q2950" s="108"/>
      <c r="R2950" s="108"/>
      <c r="S2950" s="107" t="s">
        <v>2710</v>
      </c>
    </row>
    <row r="2951" spans="1:19">
      <c r="A2951" s="103">
        <v>2950</v>
      </c>
      <c r="B2951" s="107" t="s">
        <v>357</v>
      </c>
      <c r="C2951" s="184" t="s">
        <v>358</v>
      </c>
      <c r="D2951" s="89" t="s">
        <v>19</v>
      </c>
      <c r="E2951" s="107" t="s">
        <v>7688</v>
      </c>
      <c r="F2951" s="107" t="s">
        <v>2519</v>
      </c>
      <c r="G2951" s="107">
        <v>2005</v>
      </c>
      <c r="H2951" s="182"/>
      <c r="I2951" s="182"/>
      <c r="J2951" s="107" t="s">
        <v>42</v>
      </c>
      <c r="K2951" s="182" t="s">
        <v>1510</v>
      </c>
      <c r="L2951" s="187" t="s">
        <v>9644</v>
      </c>
      <c r="M2951" s="187" t="s">
        <v>9644</v>
      </c>
      <c r="N2951" s="107" t="s">
        <v>35</v>
      </c>
      <c r="O2951" s="182" t="s">
        <v>1510</v>
      </c>
      <c r="P2951" s="108"/>
      <c r="Q2951" s="108"/>
      <c r="R2951" s="108"/>
      <c r="S2951" s="107" t="s">
        <v>2710</v>
      </c>
    </row>
    <row r="2952" spans="1:19">
      <c r="A2952" s="103">
        <v>2951</v>
      </c>
      <c r="B2952" s="107" t="s">
        <v>357</v>
      </c>
      <c r="C2952" s="184" t="s">
        <v>358</v>
      </c>
      <c r="D2952" s="89" t="s">
        <v>19</v>
      </c>
      <c r="E2952" s="107" t="s">
        <v>7688</v>
      </c>
      <c r="F2952" s="107" t="s">
        <v>2519</v>
      </c>
      <c r="G2952" s="107">
        <v>2005</v>
      </c>
      <c r="H2952" s="182"/>
      <c r="I2952" s="182"/>
      <c r="J2952" s="107" t="s">
        <v>42</v>
      </c>
      <c r="K2952" s="182" t="s">
        <v>1510</v>
      </c>
      <c r="L2952" s="187" t="s">
        <v>9645</v>
      </c>
      <c r="M2952" s="187" t="s">
        <v>9645</v>
      </c>
      <c r="N2952" s="107" t="s">
        <v>35</v>
      </c>
      <c r="O2952" s="182" t="s">
        <v>1510</v>
      </c>
      <c r="P2952" s="108"/>
      <c r="Q2952" s="108"/>
      <c r="R2952" s="108"/>
      <c r="S2952" s="107" t="s">
        <v>2710</v>
      </c>
    </row>
    <row r="2953" spans="1:19">
      <c r="A2953" s="103">
        <v>2952</v>
      </c>
      <c r="B2953" s="107" t="s">
        <v>357</v>
      </c>
      <c r="C2953" s="184" t="s">
        <v>358</v>
      </c>
      <c r="D2953" s="89" t="s">
        <v>19</v>
      </c>
      <c r="E2953" s="107" t="s">
        <v>7688</v>
      </c>
      <c r="F2953" s="107" t="s">
        <v>2519</v>
      </c>
      <c r="G2953" s="107">
        <v>2005</v>
      </c>
      <c r="H2953" s="182"/>
      <c r="I2953" s="182"/>
      <c r="J2953" s="107" t="s">
        <v>42</v>
      </c>
      <c r="K2953" s="182" t="s">
        <v>1510</v>
      </c>
      <c r="L2953" s="187" t="s">
        <v>9646</v>
      </c>
      <c r="M2953" s="187" t="s">
        <v>9646</v>
      </c>
      <c r="N2953" s="107" t="s">
        <v>35</v>
      </c>
      <c r="O2953" s="182" t="s">
        <v>1510</v>
      </c>
      <c r="P2953" s="108"/>
      <c r="Q2953" s="108"/>
      <c r="R2953" s="108"/>
      <c r="S2953" s="107" t="s">
        <v>2710</v>
      </c>
    </row>
    <row r="2954" spans="1:19">
      <c r="A2954" s="103">
        <v>2953</v>
      </c>
      <c r="B2954" s="107" t="s">
        <v>357</v>
      </c>
      <c r="C2954" s="184" t="s">
        <v>358</v>
      </c>
      <c r="D2954" s="89" t="s">
        <v>19</v>
      </c>
      <c r="E2954" s="107" t="s">
        <v>7688</v>
      </c>
      <c r="F2954" s="107" t="s">
        <v>2519</v>
      </c>
      <c r="G2954" s="107">
        <v>2005</v>
      </c>
      <c r="H2954" s="182"/>
      <c r="I2954" s="182"/>
      <c r="J2954" s="107" t="s">
        <v>42</v>
      </c>
      <c r="K2954" s="182" t="s">
        <v>1510</v>
      </c>
      <c r="L2954" s="187" t="s">
        <v>9647</v>
      </c>
      <c r="M2954" s="187" t="s">
        <v>9647</v>
      </c>
      <c r="N2954" s="107" t="s">
        <v>35</v>
      </c>
      <c r="O2954" s="182" t="s">
        <v>1510</v>
      </c>
      <c r="P2954" s="108"/>
      <c r="Q2954" s="108"/>
      <c r="R2954" s="108"/>
      <c r="S2954" s="107" t="s">
        <v>2710</v>
      </c>
    </row>
    <row r="2955" spans="1:19">
      <c r="A2955" s="103">
        <v>2954</v>
      </c>
      <c r="B2955" s="107" t="s">
        <v>357</v>
      </c>
      <c r="C2955" s="184" t="s">
        <v>358</v>
      </c>
      <c r="D2955" s="89" t="s">
        <v>19</v>
      </c>
      <c r="E2955" s="107" t="s">
        <v>7688</v>
      </c>
      <c r="F2955" s="107" t="s">
        <v>2519</v>
      </c>
      <c r="G2955" s="107">
        <v>2005</v>
      </c>
      <c r="H2955" s="182"/>
      <c r="I2955" s="182"/>
      <c r="J2955" s="107" t="s">
        <v>42</v>
      </c>
      <c r="K2955" s="182" t="s">
        <v>1510</v>
      </c>
      <c r="L2955" s="187" t="s">
        <v>9648</v>
      </c>
      <c r="M2955" s="187" t="s">
        <v>9648</v>
      </c>
      <c r="N2955" s="107" t="s">
        <v>35</v>
      </c>
      <c r="O2955" s="182" t="s">
        <v>1510</v>
      </c>
      <c r="P2955" s="108"/>
      <c r="Q2955" s="108"/>
      <c r="R2955" s="108"/>
      <c r="S2955" s="107" t="s">
        <v>2710</v>
      </c>
    </row>
    <row r="2956" spans="1:19">
      <c r="A2956" s="103">
        <v>2955</v>
      </c>
      <c r="B2956" s="107" t="s">
        <v>357</v>
      </c>
      <c r="C2956" s="184" t="s">
        <v>358</v>
      </c>
      <c r="D2956" s="89" t="s">
        <v>19</v>
      </c>
      <c r="E2956" s="107" t="s">
        <v>7688</v>
      </c>
      <c r="F2956" s="107" t="s">
        <v>2519</v>
      </c>
      <c r="G2956" s="107">
        <v>2005</v>
      </c>
      <c r="H2956" s="182"/>
      <c r="I2956" s="182"/>
      <c r="J2956" s="107" t="s">
        <v>42</v>
      </c>
      <c r="K2956" s="182" t="s">
        <v>1510</v>
      </c>
      <c r="L2956" s="187" t="s">
        <v>9649</v>
      </c>
      <c r="M2956" s="187" t="s">
        <v>9649</v>
      </c>
      <c r="N2956" s="107" t="s">
        <v>35</v>
      </c>
      <c r="O2956" s="182" t="s">
        <v>1510</v>
      </c>
      <c r="P2956" s="108"/>
      <c r="Q2956" s="108"/>
      <c r="R2956" s="108"/>
      <c r="S2956" s="107" t="s">
        <v>2710</v>
      </c>
    </row>
    <row r="2957" spans="1:19">
      <c r="A2957" s="103">
        <v>2956</v>
      </c>
      <c r="B2957" s="107" t="s">
        <v>357</v>
      </c>
      <c r="C2957" s="184" t="s">
        <v>358</v>
      </c>
      <c r="D2957" s="89" t="s">
        <v>19</v>
      </c>
      <c r="E2957" s="107" t="s">
        <v>7700</v>
      </c>
      <c r="F2957" s="107" t="s">
        <v>2519</v>
      </c>
      <c r="G2957" s="107">
        <v>2007</v>
      </c>
      <c r="H2957" s="182"/>
      <c r="I2957" s="182"/>
      <c r="J2957" s="107" t="s">
        <v>42</v>
      </c>
      <c r="K2957" s="182" t="s">
        <v>1510</v>
      </c>
      <c r="L2957" s="187" t="s">
        <v>9650</v>
      </c>
      <c r="M2957" s="187" t="s">
        <v>9650</v>
      </c>
      <c r="N2957" s="107" t="s">
        <v>35</v>
      </c>
      <c r="O2957" s="182" t="s">
        <v>1510</v>
      </c>
      <c r="P2957" s="108"/>
      <c r="Q2957" s="108"/>
      <c r="R2957" s="108"/>
      <c r="S2957" s="107" t="s">
        <v>2710</v>
      </c>
    </row>
    <row r="2958" spans="1:19">
      <c r="A2958" s="103">
        <v>2957</v>
      </c>
      <c r="B2958" s="107" t="s">
        <v>357</v>
      </c>
      <c r="C2958" s="184" t="s">
        <v>358</v>
      </c>
      <c r="D2958" s="89" t="s">
        <v>19</v>
      </c>
      <c r="E2958" s="107" t="s">
        <v>9651</v>
      </c>
      <c r="F2958" s="107" t="s">
        <v>2519</v>
      </c>
      <c r="G2958" s="107">
        <v>2006</v>
      </c>
      <c r="H2958" s="182"/>
      <c r="I2958" s="182"/>
      <c r="J2958" s="107" t="s">
        <v>42</v>
      </c>
      <c r="K2958" s="182" t="s">
        <v>1510</v>
      </c>
      <c r="L2958" s="187" t="s">
        <v>9652</v>
      </c>
      <c r="M2958" s="187" t="s">
        <v>9652</v>
      </c>
      <c r="N2958" s="107" t="s">
        <v>35</v>
      </c>
      <c r="O2958" s="182" t="s">
        <v>1510</v>
      </c>
      <c r="P2958" s="108"/>
      <c r="Q2958" s="108"/>
      <c r="R2958" s="108"/>
      <c r="S2958" s="107" t="s">
        <v>2710</v>
      </c>
    </row>
    <row r="2959" spans="1:19">
      <c r="A2959" s="103">
        <v>2958</v>
      </c>
      <c r="B2959" s="107" t="s">
        <v>357</v>
      </c>
      <c r="C2959" s="184" t="s">
        <v>358</v>
      </c>
      <c r="D2959" s="89" t="s">
        <v>19</v>
      </c>
      <c r="E2959" s="107" t="s">
        <v>9651</v>
      </c>
      <c r="F2959" s="107" t="s">
        <v>2519</v>
      </c>
      <c r="G2959" s="107">
        <v>2006</v>
      </c>
      <c r="H2959" s="182"/>
      <c r="I2959" s="182"/>
      <c r="J2959" s="107" t="s">
        <v>42</v>
      </c>
      <c r="K2959" s="182" t="s">
        <v>1510</v>
      </c>
      <c r="L2959" s="187" t="s">
        <v>9653</v>
      </c>
      <c r="M2959" s="187" t="s">
        <v>9653</v>
      </c>
      <c r="N2959" s="107" t="s">
        <v>35</v>
      </c>
      <c r="O2959" s="182" t="s">
        <v>1510</v>
      </c>
      <c r="P2959" s="108"/>
      <c r="Q2959" s="108"/>
      <c r="R2959" s="108"/>
      <c r="S2959" s="107" t="s">
        <v>2710</v>
      </c>
    </row>
    <row r="2960" spans="1:19">
      <c r="A2960" s="103">
        <v>2959</v>
      </c>
      <c r="B2960" s="107" t="s">
        <v>357</v>
      </c>
      <c r="C2960" s="184" t="s">
        <v>358</v>
      </c>
      <c r="D2960" s="89" t="s">
        <v>19</v>
      </c>
      <c r="E2960" s="107" t="s">
        <v>9651</v>
      </c>
      <c r="F2960" s="107" t="s">
        <v>2519</v>
      </c>
      <c r="G2960" s="107">
        <v>2005</v>
      </c>
      <c r="H2960" s="182"/>
      <c r="I2960" s="182"/>
      <c r="J2960" s="107" t="s">
        <v>42</v>
      </c>
      <c r="K2960" s="182" t="s">
        <v>1510</v>
      </c>
      <c r="L2960" s="187" t="s">
        <v>9654</v>
      </c>
      <c r="M2960" s="187" t="s">
        <v>9654</v>
      </c>
      <c r="N2960" s="107" t="s">
        <v>35</v>
      </c>
      <c r="O2960" s="182" t="s">
        <v>1510</v>
      </c>
      <c r="P2960" s="108"/>
      <c r="Q2960" s="108"/>
      <c r="R2960" s="108"/>
      <c r="S2960" s="107" t="s">
        <v>2710</v>
      </c>
    </row>
    <row r="2961" spans="1:19">
      <c r="A2961" s="103">
        <v>2960</v>
      </c>
      <c r="B2961" s="107" t="s">
        <v>357</v>
      </c>
      <c r="C2961" s="184" t="s">
        <v>358</v>
      </c>
      <c r="D2961" s="89" t="s">
        <v>19</v>
      </c>
      <c r="E2961" s="107" t="s">
        <v>2595</v>
      </c>
      <c r="F2961" s="107" t="s">
        <v>2519</v>
      </c>
      <c r="G2961" s="107">
        <v>2006</v>
      </c>
      <c r="H2961" s="182"/>
      <c r="I2961" s="182"/>
      <c r="J2961" s="107" t="s">
        <v>42</v>
      </c>
      <c r="K2961" s="182" t="s">
        <v>1510</v>
      </c>
      <c r="L2961" s="187" t="s">
        <v>9655</v>
      </c>
      <c r="M2961" s="187" t="s">
        <v>9655</v>
      </c>
      <c r="N2961" s="107" t="s">
        <v>35</v>
      </c>
      <c r="O2961" s="182" t="s">
        <v>1510</v>
      </c>
      <c r="P2961" s="108"/>
      <c r="Q2961" s="108"/>
      <c r="R2961" s="108"/>
      <c r="S2961" s="107" t="s">
        <v>2710</v>
      </c>
    </row>
    <row r="2962" spans="1:19">
      <c r="A2962" s="103">
        <v>2961</v>
      </c>
      <c r="B2962" s="107" t="s">
        <v>357</v>
      </c>
      <c r="C2962" s="184" t="s">
        <v>358</v>
      </c>
      <c r="D2962" s="89" t="s">
        <v>19</v>
      </c>
      <c r="E2962" s="107" t="s">
        <v>2596</v>
      </c>
      <c r="F2962" s="107" t="s">
        <v>2519</v>
      </c>
      <c r="G2962" s="107">
        <v>2005</v>
      </c>
      <c r="H2962" s="182"/>
      <c r="I2962" s="182"/>
      <c r="J2962" s="107" t="s">
        <v>42</v>
      </c>
      <c r="K2962" s="182" t="s">
        <v>1510</v>
      </c>
      <c r="L2962" s="187" t="s">
        <v>9656</v>
      </c>
      <c r="M2962" s="187" t="s">
        <v>9656</v>
      </c>
      <c r="N2962" s="107" t="s">
        <v>35</v>
      </c>
      <c r="O2962" s="182" t="s">
        <v>1510</v>
      </c>
      <c r="P2962" s="108"/>
      <c r="Q2962" s="108"/>
      <c r="R2962" s="108"/>
      <c r="S2962" s="107" t="s">
        <v>2710</v>
      </c>
    </row>
    <row r="2963" spans="1:19">
      <c r="A2963" s="103">
        <v>2962</v>
      </c>
      <c r="B2963" s="107" t="s">
        <v>357</v>
      </c>
      <c r="C2963" s="184" t="s">
        <v>358</v>
      </c>
      <c r="D2963" s="89" t="s">
        <v>19</v>
      </c>
      <c r="E2963" s="107" t="s">
        <v>2598</v>
      </c>
      <c r="F2963" s="107" t="s">
        <v>2519</v>
      </c>
      <c r="G2963" s="107">
        <v>2006</v>
      </c>
      <c r="H2963" s="182"/>
      <c r="I2963" s="182"/>
      <c r="J2963" s="107" t="s">
        <v>42</v>
      </c>
      <c r="K2963" s="182" t="s">
        <v>1510</v>
      </c>
      <c r="L2963" s="187" t="s">
        <v>9657</v>
      </c>
      <c r="M2963" s="187" t="s">
        <v>9657</v>
      </c>
      <c r="N2963" s="107" t="s">
        <v>35</v>
      </c>
      <c r="O2963" s="182" t="s">
        <v>1510</v>
      </c>
      <c r="P2963" s="108"/>
      <c r="Q2963" s="108"/>
      <c r="R2963" s="108"/>
      <c r="S2963" s="107" t="s">
        <v>2710</v>
      </c>
    </row>
    <row r="2964" spans="1:19">
      <c r="A2964" s="103">
        <v>2963</v>
      </c>
      <c r="B2964" s="107" t="s">
        <v>357</v>
      </c>
      <c r="C2964" s="184" t="s">
        <v>358</v>
      </c>
      <c r="D2964" s="89" t="s">
        <v>19</v>
      </c>
      <c r="E2964" s="107" t="s">
        <v>2598</v>
      </c>
      <c r="F2964" s="107" t="s">
        <v>2519</v>
      </c>
      <c r="G2964" s="107">
        <v>2006</v>
      </c>
      <c r="H2964" s="182"/>
      <c r="I2964" s="182"/>
      <c r="J2964" s="107" t="s">
        <v>42</v>
      </c>
      <c r="K2964" s="182" t="s">
        <v>1510</v>
      </c>
      <c r="L2964" s="187" t="s">
        <v>9658</v>
      </c>
      <c r="M2964" s="187" t="s">
        <v>9658</v>
      </c>
      <c r="N2964" s="107" t="s">
        <v>35</v>
      </c>
      <c r="O2964" s="182" t="s">
        <v>1510</v>
      </c>
      <c r="P2964" s="108"/>
      <c r="Q2964" s="108"/>
      <c r="R2964" s="108"/>
      <c r="S2964" s="107" t="s">
        <v>2710</v>
      </c>
    </row>
    <row r="2965" spans="1:19">
      <c r="A2965" s="103">
        <v>2964</v>
      </c>
      <c r="B2965" s="107" t="s">
        <v>357</v>
      </c>
      <c r="C2965" s="184" t="s">
        <v>358</v>
      </c>
      <c r="D2965" s="89" t="s">
        <v>19</v>
      </c>
      <c r="E2965" s="107" t="s">
        <v>2598</v>
      </c>
      <c r="F2965" s="107" t="s">
        <v>2519</v>
      </c>
      <c r="G2965" s="107">
        <v>2006</v>
      </c>
      <c r="H2965" s="182"/>
      <c r="I2965" s="182"/>
      <c r="J2965" s="107" t="s">
        <v>42</v>
      </c>
      <c r="K2965" s="182" t="s">
        <v>1510</v>
      </c>
      <c r="L2965" s="187" t="s">
        <v>9659</v>
      </c>
      <c r="M2965" s="187" t="s">
        <v>9659</v>
      </c>
      <c r="N2965" s="107" t="s">
        <v>35</v>
      </c>
      <c r="O2965" s="182" t="s">
        <v>1510</v>
      </c>
      <c r="P2965" s="108"/>
      <c r="Q2965" s="108"/>
      <c r="R2965" s="108"/>
      <c r="S2965" s="107" t="s">
        <v>2710</v>
      </c>
    </row>
    <row r="2966" spans="1:19">
      <c r="A2966" s="103">
        <v>2965</v>
      </c>
      <c r="B2966" s="107" t="s">
        <v>357</v>
      </c>
      <c r="C2966" s="184" t="s">
        <v>358</v>
      </c>
      <c r="D2966" s="89" t="s">
        <v>19</v>
      </c>
      <c r="E2966" s="107" t="s">
        <v>2598</v>
      </c>
      <c r="F2966" s="107" t="s">
        <v>2519</v>
      </c>
      <c r="G2966" s="107">
        <v>2006</v>
      </c>
      <c r="H2966" s="182"/>
      <c r="I2966" s="182"/>
      <c r="J2966" s="107" t="s">
        <v>42</v>
      </c>
      <c r="K2966" s="182" t="s">
        <v>1510</v>
      </c>
      <c r="L2966" s="187" t="s">
        <v>9660</v>
      </c>
      <c r="M2966" s="187" t="s">
        <v>9660</v>
      </c>
      <c r="N2966" s="107" t="s">
        <v>35</v>
      </c>
      <c r="O2966" s="182" t="s">
        <v>1510</v>
      </c>
      <c r="P2966" s="108"/>
      <c r="Q2966" s="108"/>
      <c r="R2966" s="108"/>
      <c r="S2966" s="107" t="s">
        <v>2710</v>
      </c>
    </row>
    <row r="2967" spans="1:19">
      <c r="A2967" s="103">
        <v>2966</v>
      </c>
      <c r="B2967" s="107" t="s">
        <v>357</v>
      </c>
      <c r="C2967" s="184" t="s">
        <v>358</v>
      </c>
      <c r="D2967" s="89" t="s">
        <v>19</v>
      </c>
      <c r="E2967" s="107" t="s">
        <v>2598</v>
      </c>
      <c r="F2967" s="107" t="s">
        <v>2519</v>
      </c>
      <c r="G2967" s="107">
        <v>2006</v>
      </c>
      <c r="H2967" s="182"/>
      <c r="I2967" s="182"/>
      <c r="J2967" s="107" t="s">
        <v>42</v>
      </c>
      <c r="K2967" s="182" t="s">
        <v>1510</v>
      </c>
      <c r="L2967" s="187" t="s">
        <v>9661</v>
      </c>
      <c r="M2967" s="187" t="s">
        <v>9661</v>
      </c>
      <c r="N2967" s="107" t="s">
        <v>35</v>
      </c>
      <c r="O2967" s="182" t="s">
        <v>1510</v>
      </c>
      <c r="P2967" s="108"/>
      <c r="Q2967" s="108"/>
      <c r="R2967" s="108"/>
      <c r="S2967" s="107" t="s">
        <v>2710</v>
      </c>
    </row>
    <row r="2968" spans="1:19">
      <c r="A2968" s="103">
        <v>2967</v>
      </c>
      <c r="B2968" s="107" t="s">
        <v>357</v>
      </c>
      <c r="C2968" s="184" t="s">
        <v>358</v>
      </c>
      <c r="D2968" s="89" t="s">
        <v>19</v>
      </c>
      <c r="E2968" s="107" t="s">
        <v>2598</v>
      </c>
      <c r="F2968" s="107" t="s">
        <v>2519</v>
      </c>
      <c r="G2968" s="107">
        <v>2007</v>
      </c>
      <c r="H2968" s="182"/>
      <c r="I2968" s="182"/>
      <c r="J2968" s="107" t="s">
        <v>42</v>
      </c>
      <c r="K2968" s="182" t="s">
        <v>1510</v>
      </c>
      <c r="L2968" s="187" t="s">
        <v>9662</v>
      </c>
      <c r="M2968" s="187" t="s">
        <v>9662</v>
      </c>
      <c r="N2968" s="107" t="s">
        <v>35</v>
      </c>
      <c r="O2968" s="182" t="s">
        <v>1510</v>
      </c>
      <c r="P2968" s="108"/>
      <c r="Q2968" s="108"/>
      <c r="R2968" s="108"/>
      <c r="S2968" s="107" t="s">
        <v>2710</v>
      </c>
    </row>
    <row r="2969" spans="1:19">
      <c r="A2969" s="103">
        <v>2968</v>
      </c>
      <c r="B2969" s="107" t="s">
        <v>357</v>
      </c>
      <c r="C2969" s="184" t="s">
        <v>358</v>
      </c>
      <c r="D2969" s="89" t="s">
        <v>19</v>
      </c>
      <c r="E2969" s="107" t="s">
        <v>2598</v>
      </c>
      <c r="F2969" s="107" t="s">
        <v>2519</v>
      </c>
      <c r="G2969" s="107">
        <v>2007</v>
      </c>
      <c r="H2969" s="182"/>
      <c r="I2969" s="182"/>
      <c r="J2969" s="107" t="s">
        <v>42</v>
      </c>
      <c r="K2969" s="182" t="s">
        <v>1510</v>
      </c>
      <c r="L2969" s="187" t="s">
        <v>9663</v>
      </c>
      <c r="M2969" s="187" t="s">
        <v>9663</v>
      </c>
      <c r="N2969" s="107" t="s">
        <v>35</v>
      </c>
      <c r="O2969" s="182" t="s">
        <v>1510</v>
      </c>
      <c r="P2969" s="108"/>
      <c r="Q2969" s="108"/>
      <c r="R2969" s="108"/>
      <c r="S2969" s="107" t="s">
        <v>2710</v>
      </c>
    </row>
    <row r="2970" spans="1:19">
      <c r="A2970" s="103">
        <v>2969</v>
      </c>
      <c r="B2970" s="107" t="s">
        <v>357</v>
      </c>
      <c r="C2970" s="184" t="s">
        <v>358</v>
      </c>
      <c r="D2970" s="89" t="s">
        <v>19</v>
      </c>
      <c r="E2970" s="107" t="s">
        <v>2598</v>
      </c>
      <c r="F2970" s="107" t="s">
        <v>2519</v>
      </c>
      <c r="G2970" s="107">
        <v>2007</v>
      </c>
      <c r="H2970" s="182"/>
      <c r="I2970" s="182"/>
      <c r="J2970" s="107" t="s">
        <v>42</v>
      </c>
      <c r="K2970" s="182" t="s">
        <v>1510</v>
      </c>
      <c r="L2970" s="187" t="s">
        <v>9664</v>
      </c>
      <c r="M2970" s="187" t="s">
        <v>9664</v>
      </c>
      <c r="N2970" s="107" t="s">
        <v>35</v>
      </c>
      <c r="O2970" s="182" t="s">
        <v>1510</v>
      </c>
      <c r="P2970" s="108"/>
      <c r="Q2970" s="108"/>
      <c r="R2970" s="108"/>
      <c r="S2970" s="107" t="s">
        <v>2710</v>
      </c>
    </row>
    <row r="2971" spans="1:19">
      <c r="A2971" s="103">
        <v>2970</v>
      </c>
      <c r="B2971" s="107" t="s">
        <v>357</v>
      </c>
      <c r="C2971" s="184" t="s">
        <v>358</v>
      </c>
      <c r="D2971" s="89" t="s">
        <v>19</v>
      </c>
      <c r="E2971" s="107" t="s">
        <v>2598</v>
      </c>
      <c r="F2971" s="107" t="s">
        <v>2519</v>
      </c>
      <c r="G2971" s="107">
        <v>2007</v>
      </c>
      <c r="H2971" s="182"/>
      <c r="I2971" s="182"/>
      <c r="J2971" s="107" t="s">
        <v>42</v>
      </c>
      <c r="K2971" s="182" t="s">
        <v>1510</v>
      </c>
      <c r="L2971" s="187" t="s">
        <v>9665</v>
      </c>
      <c r="M2971" s="187" t="s">
        <v>9665</v>
      </c>
      <c r="N2971" s="107" t="s">
        <v>35</v>
      </c>
      <c r="O2971" s="182" t="s">
        <v>1510</v>
      </c>
      <c r="P2971" s="108"/>
      <c r="Q2971" s="108"/>
      <c r="R2971" s="108"/>
      <c r="S2971" s="107" t="s">
        <v>2710</v>
      </c>
    </row>
    <row r="2972" spans="1:19">
      <c r="A2972" s="103">
        <v>2971</v>
      </c>
      <c r="B2972" s="107" t="s">
        <v>357</v>
      </c>
      <c r="C2972" s="184" t="s">
        <v>358</v>
      </c>
      <c r="D2972" s="89" t="s">
        <v>19</v>
      </c>
      <c r="E2972" s="107" t="s">
        <v>2598</v>
      </c>
      <c r="F2972" s="107" t="s">
        <v>2519</v>
      </c>
      <c r="G2972" s="107">
        <v>2005</v>
      </c>
      <c r="H2972" s="182"/>
      <c r="I2972" s="182"/>
      <c r="J2972" s="107" t="s">
        <v>42</v>
      </c>
      <c r="K2972" s="182" t="s">
        <v>1510</v>
      </c>
      <c r="L2972" s="187" t="s">
        <v>9666</v>
      </c>
      <c r="M2972" s="187" t="s">
        <v>9666</v>
      </c>
      <c r="N2972" s="107" t="s">
        <v>35</v>
      </c>
      <c r="O2972" s="182" t="s">
        <v>1510</v>
      </c>
      <c r="P2972" s="108"/>
      <c r="Q2972" s="108"/>
      <c r="R2972" s="108"/>
      <c r="S2972" s="107" t="s">
        <v>2710</v>
      </c>
    </row>
    <row r="2973" spans="1:19">
      <c r="A2973" s="103">
        <v>2972</v>
      </c>
      <c r="B2973" s="107" t="s">
        <v>357</v>
      </c>
      <c r="C2973" s="184" t="s">
        <v>358</v>
      </c>
      <c r="D2973" s="89" t="s">
        <v>19</v>
      </c>
      <c r="E2973" s="107" t="s">
        <v>2599</v>
      </c>
      <c r="F2973" s="107" t="s">
        <v>2519</v>
      </c>
      <c r="G2973" s="107">
        <v>2006</v>
      </c>
      <c r="H2973" s="182"/>
      <c r="I2973" s="182"/>
      <c r="J2973" s="107" t="s">
        <v>42</v>
      </c>
      <c r="K2973" s="182" t="s">
        <v>1510</v>
      </c>
      <c r="L2973" s="187" t="s">
        <v>9667</v>
      </c>
      <c r="M2973" s="187" t="s">
        <v>9667</v>
      </c>
      <c r="N2973" s="107" t="s">
        <v>35</v>
      </c>
      <c r="O2973" s="182" t="s">
        <v>1510</v>
      </c>
      <c r="P2973" s="108"/>
      <c r="Q2973" s="108"/>
      <c r="R2973" s="108"/>
      <c r="S2973" s="107" t="s">
        <v>2710</v>
      </c>
    </row>
    <row r="2974" spans="1:19">
      <c r="A2974" s="103">
        <v>2973</v>
      </c>
      <c r="B2974" s="107" t="s">
        <v>357</v>
      </c>
      <c r="C2974" s="184" t="s">
        <v>358</v>
      </c>
      <c r="D2974" s="89" t="s">
        <v>19</v>
      </c>
      <c r="E2974" s="107" t="s">
        <v>2599</v>
      </c>
      <c r="F2974" s="107" t="s">
        <v>2519</v>
      </c>
      <c r="G2974" s="107">
        <v>2006</v>
      </c>
      <c r="H2974" s="182"/>
      <c r="I2974" s="182"/>
      <c r="J2974" s="107" t="s">
        <v>42</v>
      </c>
      <c r="K2974" s="182" t="s">
        <v>1510</v>
      </c>
      <c r="L2974" s="187" t="s">
        <v>9668</v>
      </c>
      <c r="M2974" s="187" t="s">
        <v>9668</v>
      </c>
      <c r="N2974" s="107" t="s">
        <v>35</v>
      </c>
      <c r="O2974" s="182" t="s">
        <v>1510</v>
      </c>
      <c r="P2974" s="108"/>
      <c r="Q2974" s="108"/>
      <c r="R2974" s="108"/>
      <c r="S2974" s="107" t="s">
        <v>2710</v>
      </c>
    </row>
    <row r="2975" spans="1:19">
      <c r="A2975" s="103">
        <v>2974</v>
      </c>
      <c r="B2975" s="107" t="s">
        <v>357</v>
      </c>
      <c r="C2975" s="184" t="s">
        <v>358</v>
      </c>
      <c r="D2975" s="89" t="s">
        <v>19</v>
      </c>
      <c r="E2975" s="107" t="s">
        <v>2599</v>
      </c>
      <c r="F2975" s="107" t="s">
        <v>2519</v>
      </c>
      <c r="G2975" s="107">
        <v>2007</v>
      </c>
      <c r="H2975" s="182"/>
      <c r="I2975" s="182"/>
      <c r="J2975" s="107" t="s">
        <v>42</v>
      </c>
      <c r="K2975" s="182" t="s">
        <v>1510</v>
      </c>
      <c r="L2975" s="187" t="s">
        <v>9669</v>
      </c>
      <c r="M2975" s="187" t="s">
        <v>9669</v>
      </c>
      <c r="N2975" s="107" t="s">
        <v>35</v>
      </c>
      <c r="O2975" s="182" t="s">
        <v>1510</v>
      </c>
      <c r="P2975" s="108"/>
      <c r="Q2975" s="108"/>
      <c r="R2975" s="108"/>
      <c r="S2975" s="107" t="s">
        <v>2710</v>
      </c>
    </row>
    <row r="2976" spans="1:19">
      <c r="A2976" s="103">
        <v>2975</v>
      </c>
      <c r="B2976" s="107" t="s">
        <v>357</v>
      </c>
      <c r="C2976" s="184" t="s">
        <v>358</v>
      </c>
      <c r="D2976" s="89" t="s">
        <v>19</v>
      </c>
      <c r="E2976" s="107" t="s">
        <v>2599</v>
      </c>
      <c r="F2976" s="107" t="s">
        <v>2519</v>
      </c>
      <c r="G2976" s="107">
        <v>2007</v>
      </c>
      <c r="H2976" s="182"/>
      <c r="I2976" s="182"/>
      <c r="J2976" s="107" t="s">
        <v>42</v>
      </c>
      <c r="K2976" s="182" t="s">
        <v>1510</v>
      </c>
      <c r="L2976" s="187" t="s">
        <v>9670</v>
      </c>
      <c r="M2976" s="187" t="s">
        <v>9670</v>
      </c>
      <c r="N2976" s="107" t="s">
        <v>35</v>
      </c>
      <c r="O2976" s="182" t="s">
        <v>1510</v>
      </c>
      <c r="P2976" s="108"/>
      <c r="Q2976" s="108"/>
      <c r="R2976" s="108"/>
      <c r="S2976" s="107" t="s">
        <v>2710</v>
      </c>
    </row>
    <row r="2977" spans="1:19">
      <c r="A2977" s="103">
        <v>2976</v>
      </c>
      <c r="B2977" s="107" t="s">
        <v>357</v>
      </c>
      <c r="C2977" s="184" t="s">
        <v>358</v>
      </c>
      <c r="D2977" s="89" t="s">
        <v>19</v>
      </c>
      <c r="E2977" s="107" t="s">
        <v>2599</v>
      </c>
      <c r="F2977" s="107" t="s">
        <v>2519</v>
      </c>
      <c r="G2977" s="107">
        <v>2007</v>
      </c>
      <c r="H2977" s="182"/>
      <c r="I2977" s="182"/>
      <c r="J2977" s="107" t="s">
        <v>42</v>
      </c>
      <c r="K2977" s="182" t="s">
        <v>1510</v>
      </c>
      <c r="L2977" s="187" t="s">
        <v>9671</v>
      </c>
      <c r="M2977" s="187" t="s">
        <v>9671</v>
      </c>
      <c r="N2977" s="107" t="s">
        <v>35</v>
      </c>
      <c r="O2977" s="182" t="s">
        <v>1510</v>
      </c>
      <c r="P2977" s="108"/>
      <c r="Q2977" s="108"/>
      <c r="R2977" s="108"/>
      <c r="S2977" s="107" t="s">
        <v>2710</v>
      </c>
    </row>
    <row r="2978" spans="1:19">
      <c r="A2978" s="103">
        <v>2977</v>
      </c>
      <c r="B2978" s="107" t="s">
        <v>357</v>
      </c>
      <c r="C2978" s="184" t="s">
        <v>358</v>
      </c>
      <c r="D2978" s="89" t="s">
        <v>19</v>
      </c>
      <c r="E2978" s="107" t="s">
        <v>2599</v>
      </c>
      <c r="F2978" s="107" t="s">
        <v>2519</v>
      </c>
      <c r="G2978" s="107">
        <v>2005</v>
      </c>
      <c r="H2978" s="182"/>
      <c r="I2978" s="182"/>
      <c r="J2978" s="107" t="s">
        <v>42</v>
      </c>
      <c r="K2978" s="182" t="s">
        <v>1510</v>
      </c>
      <c r="L2978" s="187" t="s">
        <v>9672</v>
      </c>
      <c r="M2978" s="187" t="s">
        <v>9672</v>
      </c>
      <c r="N2978" s="107" t="s">
        <v>35</v>
      </c>
      <c r="O2978" s="182" t="s">
        <v>1510</v>
      </c>
      <c r="P2978" s="108"/>
      <c r="Q2978" s="108"/>
      <c r="R2978" s="108"/>
      <c r="S2978" s="107" t="s">
        <v>2710</v>
      </c>
    </row>
    <row r="2979" spans="1:19">
      <c r="A2979" s="103">
        <v>2978</v>
      </c>
      <c r="B2979" s="107" t="s">
        <v>357</v>
      </c>
      <c r="C2979" s="184" t="s">
        <v>358</v>
      </c>
      <c r="D2979" s="89" t="s">
        <v>19</v>
      </c>
      <c r="E2979" s="107" t="s">
        <v>7807</v>
      </c>
      <c r="F2979" s="107" t="s">
        <v>2519</v>
      </c>
      <c r="G2979" s="107">
        <v>2007</v>
      </c>
      <c r="H2979" s="182"/>
      <c r="I2979" s="182"/>
      <c r="J2979" s="107" t="s">
        <v>42</v>
      </c>
      <c r="K2979" s="182" t="s">
        <v>1510</v>
      </c>
      <c r="L2979" s="187" t="s">
        <v>9673</v>
      </c>
      <c r="M2979" s="187" t="s">
        <v>9673</v>
      </c>
      <c r="N2979" s="107" t="s">
        <v>35</v>
      </c>
      <c r="O2979" s="182" t="s">
        <v>1510</v>
      </c>
      <c r="P2979" s="108"/>
      <c r="Q2979" s="108"/>
      <c r="R2979" s="108"/>
      <c r="S2979" s="107" t="s">
        <v>2710</v>
      </c>
    </row>
    <row r="2980" spans="1:19">
      <c r="A2980" s="103">
        <v>2979</v>
      </c>
      <c r="B2980" s="107" t="s">
        <v>357</v>
      </c>
      <c r="C2980" s="184" t="s">
        <v>358</v>
      </c>
      <c r="D2980" s="89" t="s">
        <v>19</v>
      </c>
      <c r="E2980" s="107" t="s">
        <v>9674</v>
      </c>
      <c r="F2980" s="107" t="s">
        <v>2519</v>
      </c>
      <c r="G2980" s="107">
        <v>2005</v>
      </c>
      <c r="H2980" s="182"/>
      <c r="I2980" s="182"/>
      <c r="J2980" s="107" t="s">
        <v>42</v>
      </c>
      <c r="K2980" s="182" t="s">
        <v>1510</v>
      </c>
      <c r="L2980" s="187" t="s">
        <v>9675</v>
      </c>
      <c r="M2980" s="187" t="s">
        <v>9675</v>
      </c>
      <c r="N2980" s="107" t="s">
        <v>35</v>
      </c>
      <c r="O2980" s="182" t="s">
        <v>1510</v>
      </c>
      <c r="P2980" s="108"/>
      <c r="Q2980" s="108"/>
      <c r="R2980" s="108"/>
      <c r="S2980" s="107" t="s">
        <v>2710</v>
      </c>
    </row>
    <row r="2981" spans="1:19">
      <c r="A2981" s="103">
        <v>2980</v>
      </c>
      <c r="B2981" s="107" t="s">
        <v>357</v>
      </c>
      <c r="C2981" s="184" t="s">
        <v>358</v>
      </c>
      <c r="D2981" s="89" t="s">
        <v>19</v>
      </c>
      <c r="E2981" s="107" t="s">
        <v>7809</v>
      </c>
      <c r="F2981" s="107" t="s">
        <v>2519</v>
      </c>
      <c r="G2981" s="107">
        <v>2005</v>
      </c>
      <c r="H2981" s="182"/>
      <c r="I2981" s="182"/>
      <c r="J2981" s="107" t="s">
        <v>42</v>
      </c>
      <c r="K2981" s="182" t="s">
        <v>1510</v>
      </c>
      <c r="L2981" s="187" t="s">
        <v>9676</v>
      </c>
      <c r="M2981" s="187" t="s">
        <v>9676</v>
      </c>
      <c r="N2981" s="107" t="s">
        <v>35</v>
      </c>
      <c r="O2981" s="182" t="s">
        <v>1510</v>
      </c>
      <c r="P2981" s="108"/>
      <c r="Q2981" s="108"/>
      <c r="R2981" s="108"/>
      <c r="S2981" s="107" t="s">
        <v>2710</v>
      </c>
    </row>
    <row r="2982" spans="1:19">
      <c r="A2982" s="103">
        <v>2981</v>
      </c>
      <c r="B2982" s="107" t="s">
        <v>357</v>
      </c>
      <c r="C2982" s="184" t="s">
        <v>358</v>
      </c>
      <c r="D2982" s="89" t="s">
        <v>19</v>
      </c>
      <c r="E2982" s="107" t="s">
        <v>7809</v>
      </c>
      <c r="F2982" s="107" t="s">
        <v>2519</v>
      </c>
      <c r="G2982" s="107">
        <v>2005</v>
      </c>
      <c r="H2982" s="182"/>
      <c r="I2982" s="182"/>
      <c r="J2982" s="107" t="s">
        <v>42</v>
      </c>
      <c r="K2982" s="182" t="s">
        <v>1510</v>
      </c>
      <c r="L2982" s="187" t="s">
        <v>9677</v>
      </c>
      <c r="M2982" s="187" t="s">
        <v>9677</v>
      </c>
      <c r="N2982" s="107" t="s">
        <v>35</v>
      </c>
      <c r="O2982" s="182" t="s">
        <v>1510</v>
      </c>
      <c r="P2982" s="108"/>
      <c r="Q2982" s="108"/>
      <c r="R2982" s="108"/>
      <c r="S2982" s="107" t="s">
        <v>2710</v>
      </c>
    </row>
    <row r="2983" spans="1:19">
      <c r="A2983" s="103">
        <v>2982</v>
      </c>
      <c r="B2983" s="107" t="s">
        <v>357</v>
      </c>
      <c r="C2983" s="184" t="s">
        <v>358</v>
      </c>
      <c r="D2983" s="89" t="s">
        <v>19</v>
      </c>
      <c r="E2983" s="107" t="s">
        <v>2600</v>
      </c>
      <c r="F2983" s="107" t="s">
        <v>2519</v>
      </c>
      <c r="G2983" s="107">
        <v>2006</v>
      </c>
      <c r="H2983" s="182"/>
      <c r="I2983" s="182"/>
      <c r="J2983" s="107" t="s">
        <v>42</v>
      </c>
      <c r="K2983" s="182" t="s">
        <v>1510</v>
      </c>
      <c r="L2983" s="187" t="s">
        <v>9678</v>
      </c>
      <c r="M2983" s="187" t="s">
        <v>9678</v>
      </c>
      <c r="N2983" s="107" t="s">
        <v>35</v>
      </c>
      <c r="O2983" s="182" t="s">
        <v>1510</v>
      </c>
      <c r="P2983" s="108"/>
      <c r="Q2983" s="108"/>
      <c r="R2983" s="108"/>
      <c r="S2983" s="107" t="s">
        <v>2710</v>
      </c>
    </row>
    <row r="2984" spans="1:19">
      <c r="A2984" s="103">
        <v>2983</v>
      </c>
      <c r="B2984" s="107" t="s">
        <v>357</v>
      </c>
      <c r="C2984" s="184" t="s">
        <v>358</v>
      </c>
      <c r="D2984" s="89" t="s">
        <v>19</v>
      </c>
      <c r="E2984" s="107" t="s">
        <v>7872</v>
      </c>
      <c r="F2984" s="107" t="s">
        <v>2519</v>
      </c>
      <c r="G2984" s="107">
        <v>2006</v>
      </c>
      <c r="H2984" s="182"/>
      <c r="I2984" s="182"/>
      <c r="J2984" s="107" t="s">
        <v>42</v>
      </c>
      <c r="K2984" s="182" t="s">
        <v>1510</v>
      </c>
      <c r="L2984" s="187" t="s">
        <v>9679</v>
      </c>
      <c r="M2984" s="187" t="s">
        <v>9679</v>
      </c>
      <c r="N2984" s="107" t="s">
        <v>35</v>
      </c>
      <c r="O2984" s="182" t="s">
        <v>1510</v>
      </c>
      <c r="P2984" s="108"/>
      <c r="Q2984" s="108"/>
      <c r="R2984" s="108"/>
      <c r="S2984" s="107" t="s">
        <v>2710</v>
      </c>
    </row>
    <row r="2985" spans="1:19">
      <c r="A2985" s="103">
        <v>2984</v>
      </c>
      <c r="B2985" s="107" t="s">
        <v>357</v>
      </c>
      <c r="C2985" s="184" t="s">
        <v>358</v>
      </c>
      <c r="D2985" s="89" t="s">
        <v>19</v>
      </c>
      <c r="E2985" s="107" t="s">
        <v>2601</v>
      </c>
      <c r="F2985" s="107" t="s">
        <v>2519</v>
      </c>
      <c r="G2985" s="107">
        <v>2007</v>
      </c>
      <c r="H2985" s="182"/>
      <c r="I2985" s="182"/>
      <c r="J2985" s="107" t="s">
        <v>42</v>
      </c>
      <c r="K2985" s="182" t="s">
        <v>1510</v>
      </c>
      <c r="L2985" s="187" t="s">
        <v>9680</v>
      </c>
      <c r="M2985" s="187" t="s">
        <v>9680</v>
      </c>
      <c r="N2985" s="107" t="s">
        <v>35</v>
      </c>
      <c r="O2985" s="182" t="s">
        <v>1510</v>
      </c>
      <c r="P2985" s="108"/>
      <c r="Q2985" s="108"/>
      <c r="R2985" s="108"/>
      <c r="S2985" s="107" t="s">
        <v>2710</v>
      </c>
    </row>
    <row r="2986" spans="1:19">
      <c r="A2986" s="103">
        <v>2985</v>
      </c>
      <c r="B2986" s="107" t="s">
        <v>357</v>
      </c>
      <c r="C2986" s="184" t="s">
        <v>358</v>
      </c>
      <c r="D2986" s="89" t="s">
        <v>19</v>
      </c>
      <c r="E2986" s="107" t="s">
        <v>7844</v>
      </c>
      <c r="F2986" s="107" t="s">
        <v>2519</v>
      </c>
      <c r="G2986" s="107">
        <v>2006</v>
      </c>
      <c r="H2986" s="182"/>
      <c r="I2986" s="182"/>
      <c r="J2986" s="107" t="s">
        <v>42</v>
      </c>
      <c r="K2986" s="182" t="s">
        <v>1510</v>
      </c>
      <c r="L2986" s="187" t="s">
        <v>9681</v>
      </c>
      <c r="M2986" s="187" t="s">
        <v>9681</v>
      </c>
      <c r="N2986" s="107" t="s">
        <v>35</v>
      </c>
      <c r="O2986" s="182" t="s">
        <v>1510</v>
      </c>
      <c r="P2986" s="108"/>
      <c r="Q2986" s="108"/>
      <c r="R2986" s="108"/>
      <c r="S2986" s="107" t="s">
        <v>2710</v>
      </c>
    </row>
    <row r="2987" spans="1:19">
      <c r="A2987" s="103">
        <v>2986</v>
      </c>
      <c r="B2987" s="107" t="s">
        <v>357</v>
      </c>
      <c r="C2987" s="184" t="s">
        <v>358</v>
      </c>
      <c r="D2987" s="89" t="s">
        <v>19</v>
      </c>
      <c r="E2987" s="107" t="s">
        <v>7844</v>
      </c>
      <c r="F2987" s="107" t="s">
        <v>2519</v>
      </c>
      <c r="G2987" s="107">
        <v>2006</v>
      </c>
      <c r="H2987" s="182"/>
      <c r="I2987" s="182"/>
      <c r="J2987" s="107" t="s">
        <v>42</v>
      </c>
      <c r="K2987" s="182" t="s">
        <v>1510</v>
      </c>
      <c r="L2987" s="187" t="s">
        <v>9682</v>
      </c>
      <c r="M2987" s="187" t="s">
        <v>9682</v>
      </c>
      <c r="N2987" s="107" t="s">
        <v>35</v>
      </c>
      <c r="O2987" s="182" t="s">
        <v>1510</v>
      </c>
      <c r="P2987" s="108"/>
      <c r="Q2987" s="108"/>
      <c r="R2987" s="108"/>
      <c r="S2987" s="107" t="s">
        <v>2710</v>
      </c>
    </row>
    <row r="2988" spans="1:19">
      <c r="A2988" s="103">
        <v>2987</v>
      </c>
      <c r="B2988" s="107" t="s">
        <v>357</v>
      </c>
      <c r="C2988" s="184" t="s">
        <v>358</v>
      </c>
      <c r="D2988" s="89" t="s">
        <v>19</v>
      </c>
      <c r="E2988" s="107" t="s">
        <v>7844</v>
      </c>
      <c r="F2988" s="107" t="s">
        <v>2519</v>
      </c>
      <c r="G2988" s="107">
        <v>2007</v>
      </c>
      <c r="H2988" s="182"/>
      <c r="I2988" s="182"/>
      <c r="J2988" s="107" t="s">
        <v>42</v>
      </c>
      <c r="K2988" s="182" t="s">
        <v>1510</v>
      </c>
      <c r="L2988" s="187" t="s">
        <v>9683</v>
      </c>
      <c r="M2988" s="187" t="s">
        <v>9683</v>
      </c>
      <c r="N2988" s="107" t="s">
        <v>35</v>
      </c>
      <c r="O2988" s="182" t="s">
        <v>1510</v>
      </c>
      <c r="P2988" s="108"/>
      <c r="Q2988" s="108"/>
      <c r="R2988" s="108"/>
      <c r="S2988" s="107" t="s">
        <v>2710</v>
      </c>
    </row>
    <row r="2989" spans="1:19">
      <c r="A2989" s="103">
        <v>2988</v>
      </c>
      <c r="B2989" s="107" t="s">
        <v>357</v>
      </c>
      <c r="C2989" s="184" t="s">
        <v>358</v>
      </c>
      <c r="D2989" s="89" t="s">
        <v>19</v>
      </c>
      <c r="E2989" s="107" t="s">
        <v>7844</v>
      </c>
      <c r="F2989" s="107" t="s">
        <v>2519</v>
      </c>
      <c r="G2989" s="107">
        <v>2007</v>
      </c>
      <c r="H2989" s="182"/>
      <c r="I2989" s="182"/>
      <c r="J2989" s="107" t="s">
        <v>42</v>
      </c>
      <c r="K2989" s="182" t="s">
        <v>1510</v>
      </c>
      <c r="L2989" s="187" t="s">
        <v>9684</v>
      </c>
      <c r="M2989" s="187" t="s">
        <v>9684</v>
      </c>
      <c r="N2989" s="107" t="s">
        <v>35</v>
      </c>
      <c r="O2989" s="182" t="s">
        <v>1510</v>
      </c>
      <c r="P2989" s="108"/>
      <c r="Q2989" s="108"/>
      <c r="R2989" s="108"/>
      <c r="S2989" s="107" t="s">
        <v>2710</v>
      </c>
    </row>
    <row r="2990" spans="1:19">
      <c r="A2990" s="103">
        <v>2989</v>
      </c>
      <c r="B2990" s="107" t="s">
        <v>357</v>
      </c>
      <c r="C2990" s="184" t="s">
        <v>358</v>
      </c>
      <c r="D2990" s="89" t="s">
        <v>19</v>
      </c>
      <c r="E2990" s="107" t="s">
        <v>7851</v>
      </c>
      <c r="F2990" s="107" t="s">
        <v>2519</v>
      </c>
      <c r="G2990" s="107">
        <v>2005</v>
      </c>
      <c r="H2990" s="182"/>
      <c r="I2990" s="182"/>
      <c r="J2990" s="107" t="s">
        <v>42</v>
      </c>
      <c r="K2990" s="182" t="s">
        <v>1510</v>
      </c>
      <c r="L2990" s="187" t="s">
        <v>9685</v>
      </c>
      <c r="M2990" s="187" t="s">
        <v>9685</v>
      </c>
      <c r="N2990" s="107" t="s">
        <v>35</v>
      </c>
      <c r="O2990" s="182" t="s">
        <v>1510</v>
      </c>
      <c r="P2990" s="108"/>
      <c r="Q2990" s="108"/>
      <c r="R2990" s="108"/>
      <c r="S2990" s="107" t="s">
        <v>2710</v>
      </c>
    </row>
    <row r="2991" spans="1:19">
      <c r="A2991" s="103">
        <v>2990</v>
      </c>
      <c r="B2991" s="107" t="s">
        <v>357</v>
      </c>
      <c r="C2991" s="184" t="s">
        <v>358</v>
      </c>
      <c r="D2991" s="89" t="s">
        <v>19</v>
      </c>
      <c r="E2991" s="107" t="s">
        <v>7851</v>
      </c>
      <c r="F2991" s="107" t="s">
        <v>2519</v>
      </c>
      <c r="G2991" s="107">
        <v>2005</v>
      </c>
      <c r="H2991" s="182"/>
      <c r="I2991" s="182"/>
      <c r="J2991" s="107" t="s">
        <v>42</v>
      </c>
      <c r="K2991" s="182" t="s">
        <v>1510</v>
      </c>
      <c r="L2991" s="187" t="s">
        <v>9686</v>
      </c>
      <c r="M2991" s="187" t="s">
        <v>9686</v>
      </c>
      <c r="N2991" s="107" t="s">
        <v>35</v>
      </c>
      <c r="O2991" s="182" t="s">
        <v>1510</v>
      </c>
      <c r="P2991" s="108"/>
      <c r="Q2991" s="108"/>
      <c r="R2991" s="108"/>
      <c r="S2991" s="107" t="s">
        <v>2710</v>
      </c>
    </row>
    <row r="2992" spans="1:19">
      <c r="A2992" s="103">
        <v>2991</v>
      </c>
      <c r="B2992" s="107" t="s">
        <v>357</v>
      </c>
      <c r="C2992" s="184" t="s">
        <v>358</v>
      </c>
      <c r="D2992" s="89" t="s">
        <v>19</v>
      </c>
      <c r="E2992" s="107" t="s">
        <v>7851</v>
      </c>
      <c r="F2992" s="107" t="s">
        <v>2519</v>
      </c>
      <c r="G2992" s="107">
        <v>2005</v>
      </c>
      <c r="H2992" s="182"/>
      <c r="I2992" s="182"/>
      <c r="J2992" s="107" t="s">
        <v>42</v>
      </c>
      <c r="K2992" s="182" t="s">
        <v>1510</v>
      </c>
      <c r="L2992" s="187" t="s">
        <v>9687</v>
      </c>
      <c r="M2992" s="187" t="s">
        <v>9687</v>
      </c>
      <c r="N2992" s="107" t="s">
        <v>35</v>
      </c>
      <c r="O2992" s="182" t="s">
        <v>1510</v>
      </c>
      <c r="P2992" s="108"/>
      <c r="Q2992" s="108"/>
      <c r="R2992" s="108"/>
      <c r="S2992" s="107" t="s">
        <v>2710</v>
      </c>
    </row>
    <row r="2993" spans="1:19">
      <c r="A2993" s="103">
        <v>2992</v>
      </c>
      <c r="B2993" s="107" t="s">
        <v>357</v>
      </c>
      <c r="C2993" s="184" t="s">
        <v>358</v>
      </c>
      <c r="D2993" s="89" t="s">
        <v>19</v>
      </c>
      <c r="E2993" s="107" t="s">
        <v>7851</v>
      </c>
      <c r="F2993" s="107" t="s">
        <v>2519</v>
      </c>
      <c r="G2993" s="107">
        <v>2005</v>
      </c>
      <c r="H2993" s="182"/>
      <c r="I2993" s="182"/>
      <c r="J2993" s="107" t="s">
        <v>42</v>
      </c>
      <c r="K2993" s="182" t="s">
        <v>1510</v>
      </c>
      <c r="L2993" s="187" t="s">
        <v>9688</v>
      </c>
      <c r="M2993" s="187" t="s">
        <v>9688</v>
      </c>
      <c r="N2993" s="107" t="s">
        <v>35</v>
      </c>
      <c r="O2993" s="182" t="s">
        <v>1510</v>
      </c>
      <c r="P2993" s="108"/>
      <c r="Q2993" s="108"/>
      <c r="R2993" s="108"/>
      <c r="S2993" s="107" t="s">
        <v>2710</v>
      </c>
    </row>
    <row r="2994" spans="1:19">
      <c r="A2994" s="103">
        <v>2993</v>
      </c>
      <c r="B2994" s="107" t="s">
        <v>357</v>
      </c>
      <c r="C2994" s="184" t="s">
        <v>358</v>
      </c>
      <c r="D2994" s="89" t="s">
        <v>19</v>
      </c>
      <c r="E2994" s="107" t="s">
        <v>7851</v>
      </c>
      <c r="F2994" s="107" t="s">
        <v>2519</v>
      </c>
      <c r="G2994" s="107">
        <v>2007</v>
      </c>
      <c r="H2994" s="182"/>
      <c r="I2994" s="182"/>
      <c r="J2994" s="107" t="s">
        <v>42</v>
      </c>
      <c r="K2994" s="182" t="s">
        <v>1510</v>
      </c>
      <c r="L2994" s="187" t="s">
        <v>9689</v>
      </c>
      <c r="M2994" s="187" t="s">
        <v>9689</v>
      </c>
      <c r="N2994" s="107" t="s">
        <v>35</v>
      </c>
      <c r="O2994" s="182" t="s">
        <v>1510</v>
      </c>
      <c r="P2994" s="108"/>
      <c r="Q2994" s="108"/>
      <c r="R2994" s="108"/>
      <c r="S2994" s="107" t="s">
        <v>2710</v>
      </c>
    </row>
    <row r="2995" spans="1:19">
      <c r="A2995" s="103">
        <v>2994</v>
      </c>
      <c r="B2995" s="107" t="s">
        <v>357</v>
      </c>
      <c r="C2995" s="184" t="s">
        <v>358</v>
      </c>
      <c r="D2995" s="89" t="s">
        <v>19</v>
      </c>
      <c r="E2995" s="107" t="s">
        <v>7851</v>
      </c>
      <c r="F2995" s="107" t="s">
        <v>2519</v>
      </c>
      <c r="G2995" s="107">
        <v>2007</v>
      </c>
      <c r="H2995" s="182"/>
      <c r="I2995" s="182"/>
      <c r="J2995" s="107" t="s">
        <v>42</v>
      </c>
      <c r="K2995" s="182" t="s">
        <v>1510</v>
      </c>
      <c r="L2995" s="187" t="s">
        <v>9690</v>
      </c>
      <c r="M2995" s="187" t="s">
        <v>9690</v>
      </c>
      <c r="N2995" s="107" t="s">
        <v>35</v>
      </c>
      <c r="O2995" s="182" t="s">
        <v>1510</v>
      </c>
      <c r="P2995" s="108"/>
      <c r="Q2995" s="108"/>
      <c r="R2995" s="108"/>
      <c r="S2995" s="107" t="s">
        <v>2710</v>
      </c>
    </row>
    <row r="2996" spans="1:19">
      <c r="A2996" s="103">
        <v>2995</v>
      </c>
      <c r="B2996" s="107" t="s">
        <v>357</v>
      </c>
      <c r="C2996" s="184" t="s">
        <v>358</v>
      </c>
      <c r="D2996" s="89" t="s">
        <v>19</v>
      </c>
      <c r="E2996" s="107" t="s">
        <v>7859</v>
      </c>
      <c r="F2996" s="107" t="s">
        <v>2519</v>
      </c>
      <c r="G2996" s="107">
        <v>2007</v>
      </c>
      <c r="H2996" s="182"/>
      <c r="I2996" s="182"/>
      <c r="J2996" s="107" t="s">
        <v>42</v>
      </c>
      <c r="K2996" s="182" t="s">
        <v>1510</v>
      </c>
      <c r="L2996" s="187" t="s">
        <v>9691</v>
      </c>
      <c r="M2996" s="187" t="s">
        <v>9691</v>
      </c>
      <c r="N2996" s="107" t="s">
        <v>35</v>
      </c>
      <c r="O2996" s="182" t="s">
        <v>1510</v>
      </c>
      <c r="P2996" s="108"/>
      <c r="Q2996" s="108"/>
      <c r="R2996" s="108"/>
      <c r="S2996" s="107" t="s">
        <v>2710</v>
      </c>
    </row>
    <row r="2997" spans="1:19">
      <c r="A2997" s="103">
        <v>2996</v>
      </c>
      <c r="B2997" s="107" t="s">
        <v>357</v>
      </c>
      <c r="C2997" s="184" t="s">
        <v>358</v>
      </c>
      <c r="D2997" s="89" t="s">
        <v>19</v>
      </c>
      <c r="E2997" s="107" t="s">
        <v>7859</v>
      </c>
      <c r="F2997" s="107" t="s">
        <v>2519</v>
      </c>
      <c r="G2997" s="107">
        <v>2007</v>
      </c>
      <c r="H2997" s="182"/>
      <c r="I2997" s="182"/>
      <c r="J2997" s="107" t="s">
        <v>42</v>
      </c>
      <c r="K2997" s="182" t="s">
        <v>1510</v>
      </c>
      <c r="L2997" s="187" t="s">
        <v>9692</v>
      </c>
      <c r="M2997" s="187" t="s">
        <v>9692</v>
      </c>
      <c r="N2997" s="107" t="s">
        <v>35</v>
      </c>
      <c r="O2997" s="182" t="s">
        <v>1510</v>
      </c>
      <c r="P2997" s="108"/>
      <c r="Q2997" s="108"/>
      <c r="R2997" s="108"/>
      <c r="S2997" s="107" t="s">
        <v>2710</v>
      </c>
    </row>
    <row r="2998" spans="1:19">
      <c r="A2998" s="103">
        <v>2997</v>
      </c>
      <c r="B2998" s="107" t="s">
        <v>357</v>
      </c>
      <c r="C2998" s="184" t="s">
        <v>358</v>
      </c>
      <c r="D2998" s="89" t="s">
        <v>19</v>
      </c>
      <c r="E2998" s="107" t="s">
        <v>7861</v>
      </c>
      <c r="F2998" s="107" t="s">
        <v>2519</v>
      </c>
      <c r="G2998" s="107">
        <v>2007</v>
      </c>
      <c r="H2998" s="182"/>
      <c r="I2998" s="182"/>
      <c r="J2998" s="107" t="s">
        <v>42</v>
      </c>
      <c r="K2998" s="182" t="s">
        <v>1510</v>
      </c>
      <c r="L2998" s="187" t="s">
        <v>9693</v>
      </c>
      <c r="M2998" s="187" t="s">
        <v>9693</v>
      </c>
      <c r="N2998" s="107" t="s">
        <v>35</v>
      </c>
      <c r="O2998" s="182" t="s">
        <v>1510</v>
      </c>
      <c r="P2998" s="108"/>
      <c r="Q2998" s="108"/>
      <c r="R2998" s="108"/>
      <c r="S2998" s="107" t="s">
        <v>2710</v>
      </c>
    </row>
    <row r="2999" spans="1:19">
      <c r="A2999" s="103">
        <v>2998</v>
      </c>
      <c r="B2999" s="107" t="s">
        <v>357</v>
      </c>
      <c r="C2999" s="184" t="s">
        <v>358</v>
      </c>
      <c r="D2999" s="89" t="s">
        <v>19</v>
      </c>
      <c r="E2999" s="107" t="s">
        <v>7861</v>
      </c>
      <c r="F2999" s="107" t="s">
        <v>2519</v>
      </c>
      <c r="G2999" s="107">
        <v>2005</v>
      </c>
      <c r="H2999" s="182"/>
      <c r="I2999" s="182"/>
      <c r="J2999" s="107" t="s">
        <v>42</v>
      </c>
      <c r="K2999" s="182" t="s">
        <v>1510</v>
      </c>
      <c r="L2999" s="187" t="s">
        <v>9694</v>
      </c>
      <c r="M2999" s="187" t="s">
        <v>9694</v>
      </c>
      <c r="N2999" s="107" t="s">
        <v>35</v>
      </c>
      <c r="O2999" s="182" t="s">
        <v>1510</v>
      </c>
      <c r="P2999" s="108"/>
      <c r="Q2999" s="108"/>
      <c r="R2999" s="108"/>
      <c r="S2999" s="107" t="s">
        <v>2710</v>
      </c>
    </row>
    <row r="3000" spans="1:19">
      <c r="A3000" s="103">
        <v>2999</v>
      </c>
      <c r="B3000" s="107" t="s">
        <v>357</v>
      </c>
      <c r="C3000" s="184" t="s">
        <v>358</v>
      </c>
      <c r="D3000" s="89" t="s">
        <v>19</v>
      </c>
      <c r="E3000" s="107" t="s">
        <v>2602</v>
      </c>
      <c r="F3000" s="107" t="s">
        <v>2519</v>
      </c>
      <c r="G3000" s="107">
        <v>2006</v>
      </c>
      <c r="H3000" s="182"/>
      <c r="I3000" s="182"/>
      <c r="J3000" s="107" t="s">
        <v>42</v>
      </c>
      <c r="K3000" s="182" t="s">
        <v>1510</v>
      </c>
      <c r="L3000" s="187" t="s">
        <v>9695</v>
      </c>
      <c r="M3000" s="187" t="s">
        <v>9695</v>
      </c>
      <c r="N3000" s="107" t="s">
        <v>35</v>
      </c>
      <c r="O3000" s="182" t="s">
        <v>1510</v>
      </c>
      <c r="P3000" s="108"/>
      <c r="Q3000" s="108"/>
      <c r="R3000" s="108"/>
      <c r="S3000" s="107" t="s">
        <v>2710</v>
      </c>
    </row>
    <row r="3001" spans="1:19">
      <c r="A3001" s="103">
        <v>3000</v>
      </c>
      <c r="B3001" s="107" t="s">
        <v>357</v>
      </c>
      <c r="C3001" s="184" t="s">
        <v>358</v>
      </c>
      <c r="D3001" s="89" t="s">
        <v>19</v>
      </c>
      <c r="E3001" s="107" t="s">
        <v>2602</v>
      </c>
      <c r="F3001" s="107" t="s">
        <v>2519</v>
      </c>
      <c r="G3001" s="107">
        <v>2007</v>
      </c>
      <c r="H3001" s="182"/>
      <c r="I3001" s="182"/>
      <c r="J3001" s="107" t="s">
        <v>42</v>
      </c>
      <c r="K3001" s="182" t="s">
        <v>1510</v>
      </c>
      <c r="L3001" s="187" t="s">
        <v>9696</v>
      </c>
      <c r="M3001" s="187" t="s">
        <v>9696</v>
      </c>
      <c r="N3001" s="107" t="s">
        <v>35</v>
      </c>
      <c r="O3001" s="182" t="s">
        <v>1510</v>
      </c>
      <c r="P3001" s="108"/>
      <c r="Q3001" s="108"/>
      <c r="R3001" s="108"/>
      <c r="S3001" s="107" t="s">
        <v>2710</v>
      </c>
    </row>
    <row r="3002" spans="1:19">
      <c r="A3002" s="103">
        <v>3001</v>
      </c>
      <c r="B3002" s="107" t="s">
        <v>357</v>
      </c>
      <c r="C3002" s="184" t="s">
        <v>358</v>
      </c>
      <c r="D3002" s="89" t="s">
        <v>19</v>
      </c>
      <c r="E3002" s="107" t="s">
        <v>2602</v>
      </c>
      <c r="F3002" s="107" t="s">
        <v>2519</v>
      </c>
      <c r="G3002" s="107">
        <v>2007</v>
      </c>
      <c r="H3002" s="182"/>
      <c r="I3002" s="182"/>
      <c r="J3002" s="107" t="s">
        <v>42</v>
      </c>
      <c r="K3002" s="182" t="s">
        <v>1510</v>
      </c>
      <c r="L3002" s="187" t="s">
        <v>9697</v>
      </c>
      <c r="M3002" s="187" t="s">
        <v>9697</v>
      </c>
      <c r="N3002" s="107" t="s">
        <v>35</v>
      </c>
      <c r="O3002" s="182" t="s">
        <v>1510</v>
      </c>
      <c r="P3002" s="108"/>
      <c r="Q3002" s="108"/>
      <c r="R3002" s="108"/>
      <c r="S3002" s="107" t="s">
        <v>2710</v>
      </c>
    </row>
    <row r="3003" spans="1:19">
      <c r="A3003" s="103">
        <v>3002</v>
      </c>
      <c r="B3003" s="107" t="s">
        <v>357</v>
      </c>
      <c r="C3003" s="184" t="s">
        <v>358</v>
      </c>
      <c r="D3003" s="89" t="s">
        <v>19</v>
      </c>
      <c r="E3003" s="107" t="s">
        <v>7867</v>
      </c>
      <c r="F3003" s="107" t="s">
        <v>2519</v>
      </c>
      <c r="G3003" s="107">
        <v>2007</v>
      </c>
      <c r="H3003" s="182"/>
      <c r="I3003" s="182"/>
      <c r="J3003" s="107" t="s">
        <v>42</v>
      </c>
      <c r="K3003" s="182" t="s">
        <v>1510</v>
      </c>
      <c r="L3003" s="187" t="s">
        <v>9698</v>
      </c>
      <c r="M3003" s="187" t="s">
        <v>9698</v>
      </c>
      <c r="N3003" s="107" t="s">
        <v>35</v>
      </c>
      <c r="O3003" s="182" t="s">
        <v>1510</v>
      </c>
      <c r="P3003" s="108"/>
      <c r="Q3003" s="108"/>
      <c r="R3003" s="108"/>
      <c r="S3003" s="107" t="s">
        <v>2710</v>
      </c>
    </row>
    <row r="3004" spans="1:19">
      <c r="A3004" s="103">
        <v>3003</v>
      </c>
      <c r="B3004" s="107" t="s">
        <v>357</v>
      </c>
      <c r="C3004" s="184" t="s">
        <v>358</v>
      </c>
      <c r="D3004" s="89" t="s">
        <v>19</v>
      </c>
      <c r="E3004" s="107" t="s">
        <v>7872</v>
      </c>
      <c r="F3004" s="107" t="s">
        <v>2519</v>
      </c>
      <c r="G3004" s="107">
        <v>2005</v>
      </c>
      <c r="H3004" s="182"/>
      <c r="I3004" s="182"/>
      <c r="J3004" s="107" t="s">
        <v>42</v>
      </c>
      <c r="K3004" s="182" t="s">
        <v>1510</v>
      </c>
      <c r="L3004" s="187" t="s">
        <v>9699</v>
      </c>
      <c r="M3004" s="187" t="s">
        <v>9699</v>
      </c>
      <c r="N3004" s="107" t="s">
        <v>35</v>
      </c>
      <c r="O3004" s="182" t="s">
        <v>1510</v>
      </c>
      <c r="P3004" s="108"/>
      <c r="Q3004" s="108"/>
      <c r="R3004" s="108"/>
      <c r="S3004" s="107" t="s">
        <v>2710</v>
      </c>
    </row>
    <row r="3005" spans="1:19">
      <c r="A3005" s="103">
        <v>3004</v>
      </c>
      <c r="B3005" s="107" t="s">
        <v>357</v>
      </c>
      <c r="C3005" s="184" t="s">
        <v>358</v>
      </c>
      <c r="D3005" s="89" t="s">
        <v>19</v>
      </c>
      <c r="E3005" s="107" t="s">
        <v>2603</v>
      </c>
      <c r="F3005" s="107" t="s">
        <v>2519</v>
      </c>
      <c r="G3005" s="107">
        <v>2007</v>
      </c>
      <c r="H3005" s="182"/>
      <c r="I3005" s="182"/>
      <c r="J3005" s="107" t="s">
        <v>42</v>
      </c>
      <c r="K3005" s="182" t="s">
        <v>1510</v>
      </c>
      <c r="L3005" s="187" t="s">
        <v>9700</v>
      </c>
      <c r="M3005" s="187" t="s">
        <v>9700</v>
      </c>
      <c r="N3005" s="107" t="s">
        <v>35</v>
      </c>
      <c r="O3005" s="182" t="s">
        <v>1510</v>
      </c>
      <c r="P3005" s="108"/>
      <c r="Q3005" s="108"/>
      <c r="R3005" s="108"/>
      <c r="S3005" s="107" t="s">
        <v>2710</v>
      </c>
    </row>
    <row r="3006" spans="1:19">
      <c r="A3006" s="103">
        <v>3005</v>
      </c>
      <c r="B3006" s="107" t="s">
        <v>357</v>
      </c>
      <c r="C3006" s="184" t="s">
        <v>358</v>
      </c>
      <c r="D3006" s="89" t="s">
        <v>19</v>
      </c>
      <c r="E3006" s="107" t="s">
        <v>2603</v>
      </c>
      <c r="F3006" s="107" t="s">
        <v>2519</v>
      </c>
      <c r="G3006" s="107">
        <v>2007</v>
      </c>
      <c r="H3006" s="182"/>
      <c r="I3006" s="182"/>
      <c r="J3006" s="107" t="s">
        <v>42</v>
      </c>
      <c r="K3006" s="182" t="s">
        <v>1510</v>
      </c>
      <c r="L3006" s="187" t="s">
        <v>9701</v>
      </c>
      <c r="M3006" s="187" t="s">
        <v>9701</v>
      </c>
      <c r="N3006" s="107" t="s">
        <v>35</v>
      </c>
      <c r="O3006" s="182" t="s">
        <v>1510</v>
      </c>
      <c r="P3006" s="108"/>
      <c r="Q3006" s="108"/>
      <c r="R3006" s="108"/>
      <c r="S3006" s="107" t="s">
        <v>2710</v>
      </c>
    </row>
    <row r="3007" spans="1:19">
      <c r="A3007" s="103">
        <v>3006</v>
      </c>
      <c r="B3007" s="107" t="s">
        <v>357</v>
      </c>
      <c r="C3007" s="184" t="s">
        <v>358</v>
      </c>
      <c r="D3007" s="89" t="s">
        <v>19</v>
      </c>
      <c r="E3007" s="107" t="s">
        <v>2603</v>
      </c>
      <c r="F3007" s="107" t="s">
        <v>2519</v>
      </c>
      <c r="G3007" s="107">
        <v>2007</v>
      </c>
      <c r="H3007" s="182"/>
      <c r="I3007" s="182"/>
      <c r="J3007" s="107" t="s">
        <v>42</v>
      </c>
      <c r="K3007" s="182" t="s">
        <v>1510</v>
      </c>
      <c r="L3007" s="187" t="s">
        <v>9702</v>
      </c>
      <c r="M3007" s="187" t="s">
        <v>9702</v>
      </c>
      <c r="N3007" s="107" t="s">
        <v>35</v>
      </c>
      <c r="O3007" s="182" t="s">
        <v>1510</v>
      </c>
      <c r="P3007" s="108"/>
      <c r="Q3007" s="108"/>
      <c r="R3007" s="108"/>
      <c r="S3007" s="107" t="s">
        <v>2710</v>
      </c>
    </row>
    <row r="3008" spans="1:19">
      <c r="A3008" s="103">
        <v>3007</v>
      </c>
      <c r="B3008" s="107" t="s">
        <v>357</v>
      </c>
      <c r="C3008" s="184" t="s">
        <v>358</v>
      </c>
      <c r="D3008" s="89" t="s">
        <v>19</v>
      </c>
      <c r="E3008" s="107" t="s">
        <v>2603</v>
      </c>
      <c r="F3008" s="107" t="s">
        <v>2519</v>
      </c>
      <c r="G3008" s="107">
        <v>2005</v>
      </c>
      <c r="H3008" s="182"/>
      <c r="I3008" s="182"/>
      <c r="J3008" s="107" t="s">
        <v>42</v>
      </c>
      <c r="K3008" s="182" t="s">
        <v>1510</v>
      </c>
      <c r="L3008" s="187" t="s">
        <v>9703</v>
      </c>
      <c r="M3008" s="187" t="s">
        <v>9703</v>
      </c>
      <c r="N3008" s="107" t="s">
        <v>35</v>
      </c>
      <c r="O3008" s="182" t="s">
        <v>1510</v>
      </c>
      <c r="P3008" s="108"/>
      <c r="Q3008" s="108"/>
      <c r="R3008" s="108"/>
      <c r="S3008" s="107" t="s">
        <v>2710</v>
      </c>
    </row>
    <row r="3009" spans="1:19">
      <c r="A3009" s="103">
        <v>3008</v>
      </c>
      <c r="B3009" s="107" t="s">
        <v>357</v>
      </c>
      <c r="C3009" s="184" t="s">
        <v>358</v>
      </c>
      <c r="D3009" s="89" t="s">
        <v>19</v>
      </c>
      <c r="E3009" s="107" t="s">
        <v>2603</v>
      </c>
      <c r="F3009" s="107" t="s">
        <v>2519</v>
      </c>
      <c r="G3009" s="107">
        <v>2005</v>
      </c>
      <c r="H3009" s="182"/>
      <c r="I3009" s="182"/>
      <c r="J3009" s="107" t="s">
        <v>42</v>
      </c>
      <c r="K3009" s="182" t="s">
        <v>1510</v>
      </c>
      <c r="L3009" s="187" t="s">
        <v>9704</v>
      </c>
      <c r="M3009" s="187" t="s">
        <v>9704</v>
      </c>
      <c r="N3009" s="107" t="s">
        <v>35</v>
      </c>
      <c r="O3009" s="182" t="s">
        <v>1510</v>
      </c>
      <c r="P3009" s="108"/>
      <c r="Q3009" s="108"/>
      <c r="R3009" s="108"/>
      <c r="S3009" s="107" t="s">
        <v>2710</v>
      </c>
    </row>
    <row r="3010" spans="1:19">
      <c r="A3010" s="103">
        <v>3009</v>
      </c>
      <c r="B3010" s="107" t="s">
        <v>357</v>
      </c>
      <c r="C3010" s="184" t="s">
        <v>358</v>
      </c>
      <c r="D3010" s="89" t="s">
        <v>19</v>
      </c>
      <c r="E3010" s="107" t="s">
        <v>2603</v>
      </c>
      <c r="F3010" s="107" t="s">
        <v>2519</v>
      </c>
      <c r="G3010" s="107">
        <v>2005</v>
      </c>
      <c r="H3010" s="182"/>
      <c r="I3010" s="182"/>
      <c r="J3010" s="107" t="s">
        <v>42</v>
      </c>
      <c r="K3010" s="182" t="s">
        <v>1510</v>
      </c>
      <c r="L3010" s="187" t="s">
        <v>9705</v>
      </c>
      <c r="M3010" s="187" t="s">
        <v>9705</v>
      </c>
      <c r="N3010" s="107" t="s">
        <v>35</v>
      </c>
      <c r="O3010" s="182" t="s">
        <v>1510</v>
      </c>
      <c r="P3010" s="108"/>
      <c r="Q3010" s="108"/>
      <c r="R3010" s="108"/>
      <c r="S3010" s="107" t="s">
        <v>2710</v>
      </c>
    </row>
    <row r="3011" spans="1:19">
      <c r="A3011" s="103">
        <v>3010</v>
      </c>
      <c r="B3011" s="107" t="s">
        <v>357</v>
      </c>
      <c r="C3011" s="184" t="s">
        <v>358</v>
      </c>
      <c r="D3011" s="89" t="s">
        <v>19</v>
      </c>
      <c r="E3011" s="107" t="s">
        <v>9706</v>
      </c>
      <c r="F3011" s="107" t="s">
        <v>2519</v>
      </c>
      <c r="G3011" s="107">
        <v>2007</v>
      </c>
      <c r="H3011" s="182"/>
      <c r="I3011" s="182"/>
      <c r="J3011" s="107" t="s">
        <v>42</v>
      </c>
      <c r="K3011" s="182" t="s">
        <v>1510</v>
      </c>
      <c r="L3011" s="187" t="s">
        <v>9707</v>
      </c>
      <c r="M3011" s="187" t="s">
        <v>9707</v>
      </c>
      <c r="N3011" s="107" t="s">
        <v>35</v>
      </c>
      <c r="O3011" s="182" t="s">
        <v>1510</v>
      </c>
      <c r="P3011" s="108"/>
      <c r="Q3011" s="108"/>
      <c r="R3011" s="108"/>
      <c r="S3011" s="107" t="s">
        <v>2710</v>
      </c>
    </row>
    <row r="3012" spans="1:19">
      <c r="A3012" s="103">
        <v>3011</v>
      </c>
      <c r="B3012" s="107" t="s">
        <v>357</v>
      </c>
      <c r="C3012" s="184" t="s">
        <v>358</v>
      </c>
      <c r="D3012" s="89" t="s">
        <v>19</v>
      </c>
      <c r="E3012" s="107" t="s">
        <v>9706</v>
      </c>
      <c r="F3012" s="107" t="s">
        <v>2519</v>
      </c>
      <c r="G3012" s="107">
        <v>2007</v>
      </c>
      <c r="H3012" s="182"/>
      <c r="I3012" s="182"/>
      <c r="J3012" s="107" t="s">
        <v>42</v>
      </c>
      <c r="K3012" s="182" t="s">
        <v>1510</v>
      </c>
      <c r="L3012" s="187" t="s">
        <v>9708</v>
      </c>
      <c r="M3012" s="187" t="s">
        <v>9708</v>
      </c>
      <c r="N3012" s="107" t="s">
        <v>35</v>
      </c>
      <c r="O3012" s="182" t="s">
        <v>1510</v>
      </c>
      <c r="P3012" s="108"/>
      <c r="Q3012" s="108"/>
      <c r="R3012" s="108"/>
      <c r="S3012" s="107" t="s">
        <v>2710</v>
      </c>
    </row>
    <row r="3013" spans="1:19">
      <c r="A3013" s="103">
        <v>3012</v>
      </c>
      <c r="B3013" s="107" t="s">
        <v>357</v>
      </c>
      <c r="C3013" s="184" t="s">
        <v>358</v>
      </c>
      <c r="D3013" s="89" t="s">
        <v>19</v>
      </c>
      <c r="E3013" s="107" t="s">
        <v>2604</v>
      </c>
      <c r="F3013" s="107" t="s">
        <v>2519</v>
      </c>
      <c r="G3013" s="107">
        <v>2005</v>
      </c>
      <c r="H3013" s="182"/>
      <c r="I3013" s="182"/>
      <c r="J3013" s="107" t="s">
        <v>42</v>
      </c>
      <c r="K3013" s="182" t="s">
        <v>1510</v>
      </c>
      <c r="L3013" s="187" t="s">
        <v>9709</v>
      </c>
      <c r="M3013" s="187" t="s">
        <v>9709</v>
      </c>
      <c r="N3013" s="107" t="s">
        <v>35</v>
      </c>
      <c r="O3013" s="182" t="s">
        <v>1510</v>
      </c>
      <c r="P3013" s="108"/>
      <c r="Q3013" s="108"/>
      <c r="R3013" s="108"/>
      <c r="S3013" s="107" t="s">
        <v>2710</v>
      </c>
    </row>
    <row r="3014" spans="1:19">
      <c r="A3014" s="103">
        <v>3013</v>
      </c>
      <c r="B3014" s="107" t="s">
        <v>357</v>
      </c>
      <c r="C3014" s="184" t="s">
        <v>358</v>
      </c>
      <c r="D3014" s="89" t="s">
        <v>19</v>
      </c>
      <c r="E3014" s="107" t="s">
        <v>7884</v>
      </c>
      <c r="F3014" s="107" t="s">
        <v>2519</v>
      </c>
      <c r="G3014" s="107">
        <v>2007</v>
      </c>
      <c r="H3014" s="182"/>
      <c r="I3014" s="182"/>
      <c r="J3014" s="107" t="s">
        <v>42</v>
      </c>
      <c r="K3014" s="182" t="s">
        <v>1510</v>
      </c>
      <c r="L3014" s="187" t="s">
        <v>9710</v>
      </c>
      <c r="M3014" s="187" t="s">
        <v>9710</v>
      </c>
      <c r="N3014" s="107" t="s">
        <v>35</v>
      </c>
      <c r="O3014" s="182" t="s">
        <v>1510</v>
      </c>
      <c r="P3014" s="108"/>
      <c r="Q3014" s="108"/>
      <c r="R3014" s="108"/>
      <c r="S3014" s="107" t="s">
        <v>2710</v>
      </c>
    </row>
    <row r="3015" spans="1:19">
      <c r="A3015" s="103">
        <v>3014</v>
      </c>
      <c r="B3015" s="107" t="s">
        <v>357</v>
      </c>
      <c r="C3015" s="184" t="s">
        <v>358</v>
      </c>
      <c r="D3015" s="89" t="s">
        <v>19</v>
      </c>
      <c r="E3015" s="107" t="s">
        <v>2605</v>
      </c>
      <c r="F3015" s="107" t="s">
        <v>2519</v>
      </c>
      <c r="G3015" s="107">
        <v>2006</v>
      </c>
      <c r="H3015" s="182"/>
      <c r="I3015" s="182"/>
      <c r="J3015" s="107" t="s">
        <v>42</v>
      </c>
      <c r="K3015" s="182" t="s">
        <v>1510</v>
      </c>
      <c r="L3015" s="187" t="s">
        <v>9711</v>
      </c>
      <c r="M3015" s="187" t="s">
        <v>9711</v>
      </c>
      <c r="N3015" s="107" t="s">
        <v>35</v>
      </c>
      <c r="O3015" s="182" t="s">
        <v>1510</v>
      </c>
      <c r="P3015" s="108"/>
      <c r="Q3015" s="108"/>
      <c r="R3015" s="108"/>
      <c r="S3015" s="107" t="s">
        <v>2710</v>
      </c>
    </row>
    <row r="3016" spans="1:19">
      <c r="A3016" s="103">
        <v>3015</v>
      </c>
      <c r="B3016" s="107" t="s">
        <v>357</v>
      </c>
      <c r="C3016" s="184" t="s">
        <v>358</v>
      </c>
      <c r="D3016" s="89" t="s">
        <v>19</v>
      </c>
      <c r="E3016" s="107" t="s">
        <v>2605</v>
      </c>
      <c r="F3016" s="107" t="s">
        <v>2519</v>
      </c>
      <c r="G3016" s="107">
        <v>2007</v>
      </c>
      <c r="H3016" s="182"/>
      <c r="I3016" s="182"/>
      <c r="J3016" s="107" t="s">
        <v>42</v>
      </c>
      <c r="K3016" s="182" t="s">
        <v>1510</v>
      </c>
      <c r="L3016" s="187" t="s">
        <v>9712</v>
      </c>
      <c r="M3016" s="187" t="s">
        <v>9712</v>
      </c>
      <c r="N3016" s="107" t="s">
        <v>35</v>
      </c>
      <c r="O3016" s="182" t="s">
        <v>1510</v>
      </c>
      <c r="P3016" s="108"/>
      <c r="Q3016" s="108"/>
      <c r="R3016" s="108"/>
      <c r="S3016" s="107" t="s">
        <v>2710</v>
      </c>
    </row>
    <row r="3017" spans="1:19">
      <c r="A3017" s="103">
        <v>3016</v>
      </c>
      <c r="B3017" s="107" t="s">
        <v>357</v>
      </c>
      <c r="C3017" s="184" t="s">
        <v>358</v>
      </c>
      <c r="D3017" s="89" t="s">
        <v>19</v>
      </c>
      <c r="E3017" s="107" t="s">
        <v>2606</v>
      </c>
      <c r="F3017" s="107" t="s">
        <v>2519</v>
      </c>
      <c r="G3017" s="107">
        <v>2007</v>
      </c>
      <c r="H3017" s="182"/>
      <c r="I3017" s="182"/>
      <c r="J3017" s="107" t="s">
        <v>42</v>
      </c>
      <c r="K3017" s="182" t="s">
        <v>1510</v>
      </c>
      <c r="L3017" s="187" t="s">
        <v>9713</v>
      </c>
      <c r="M3017" s="187" t="s">
        <v>9713</v>
      </c>
      <c r="N3017" s="107" t="s">
        <v>35</v>
      </c>
      <c r="O3017" s="182" t="s">
        <v>1510</v>
      </c>
      <c r="P3017" s="108"/>
      <c r="Q3017" s="108"/>
      <c r="R3017" s="108"/>
      <c r="S3017" s="107" t="s">
        <v>2710</v>
      </c>
    </row>
    <row r="3018" spans="1:19">
      <c r="A3018" s="103">
        <v>3017</v>
      </c>
      <c r="B3018" s="107" t="s">
        <v>357</v>
      </c>
      <c r="C3018" s="184" t="s">
        <v>358</v>
      </c>
      <c r="D3018" s="89" t="s">
        <v>19</v>
      </c>
      <c r="E3018" s="107" t="s">
        <v>7894</v>
      </c>
      <c r="F3018" s="107" t="s">
        <v>2519</v>
      </c>
      <c r="G3018" s="107">
        <v>2005</v>
      </c>
      <c r="H3018" s="182"/>
      <c r="I3018" s="182"/>
      <c r="J3018" s="107" t="s">
        <v>42</v>
      </c>
      <c r="K3018" s="182" t="s">
        <v>1510</v>
      </c>
      <c r="L3018" s="187" t="s">
        <v>9714</v>
      </c>
      <c r="M3018" s="187" t="s">
        <v>9714</v>
      </c>
      <c r="N3018" s="107" t="s">
        <v>35</v>
      </c>
      <c r="O3018" s="182" t="s">
        <v>1510</v>
      </c>
      <c r="P3018" s="108"/>
      <c r="Q3018" s="108"/>
      <c r="R3018" s="108"/>
      <c r="S3018" s="107" t="s">
        <v>2710</v>
      </c>
    </row>
    <row r="3019" spans="1:19">
      <c r="A3019" s="103">
        <v>3018</v>
      </c>
      <c r="B3019" s="107" t="s">
        <v>357</v>
      </c>
      <c r="C3019" s="184" t="s">
        <v>358</v>
      </c>
      <c r="D3019" s="89" t="s">
        <v>19</v>
      </c>
      <c r="E3019" s="107" t="s">
        <v>7894</v>
      </c>
      <c r="F3019" s="107" t="s">
        <v>2519</v>
      </c>
      <c r="G3019" s="107">
        <v>2005</v>
      </c>
      <c r="H3019" s="182"/>
      <c r="I3019" s="182"/>
      <c r="J3019" s="107" t="s">
        <v>42</v>
      </c>
      <c r="K3019" s="182" t="s">
        <v>1510</v>
      </c>
      <c r="L3019" s="187" t="s">
        <v>9715</v>
      </c>
      <c r="M3019" s="187" t="s">
        <v>9715</v>
      </c>
      <c r="N3019" s="107" t="s">
        <v>35</v>
      </c>
      <c r="O3019" s="182" t="s">
        <v>1510</v>
      </c>
      <c r="P3019" s="108"/>
      <c r="Q3019" s="108"/>
      <c r="R3019" s="108"/>
      <c r="S3019" s="107" t="s">
        <v>2710</v>
      </c>
    </row>
    <row r="3020" spans="1:19">
      <c r="A3020" s="103">
        <v>3019</v>
      </c>
      <c r="B3020" s="107" t="s">
        <v>357</v>
      </c>
      <c r="C3020" s="184" t="s">
        <v>358</v>
      </c>
      <c r="D3020" s="89" t="s">
        <v>19</v>
      </c>
      <c r="E3020" s="107" t="s">
        <v>2608</v>
      </c>
      <c r="F3020" s="107" t="s">
        <v>2519</v>
      </c>
      <c r="G3020" s="107">
        <v>2005</v>
      </c>
      <c r="H3020" s="182"/>
      <c r="I3020" s="182"/>
      <c r="J3020" s="107" t="s">
        <v>42</v>
      </c>
      <c r="K3020" s="182" t="s">
        <v>1510</v>
      </c>
      <c r="L3020" s="187" t="s">
        <v>9716</v>
      </c>
      <c r="M3020" s="187" t="s">
        <v>9716</v>
      </c>
      <c r="N3020" s="107" t="s">
        <v>35</v>
      </c>
      <c r="O3020" s="182" t="s">
        <v>1510</v>
      </c>
      <c r="P3020" s="108"/>
      <c r="Q3020" s="108"/>
      <c r="R3020" s="108"/>
      <c r="S3020" s="107" t="s">
        <v>2710</v>
      </c>
    </row>
    <row r="3021" spans="1:19">
      <c r="A3021" s="103">
        <v>3020</v>
      </c>
      <c r="B3021" s="107" t="s">
        <v>357</v>
      </c>
      <c r="C3021" s="184" t="s">
        <v>358</v>
      </c>
      <c r="D3021" s="89" t="s">
        <v>19</v>
      </c>
      <c r="E3021" s="107" t="s">
        <v>2608</v>
      </c>
      <c r="F3021" s="107" t="s">
        <v>2519</v>
      </c>
      <c r="G3021" s="107">
        <v>2007</v>
      </c>
      <c r="H3021" s="182"/>
      <c r="I3021" s="182"/>
      <c r="J3021" s="107" t="s">
        <v>42</v>
      </c>
      <c r="K3021" s="182" t="s">
        <v>1510</v>
      </c>
      <c r="L3021" s="187" t="s">
        <v>9717</v>
      </c>
      <c r="M3021" s="187" t="s">
        <v>9717</v>
      </c>
      <c r="N3021" s="107" t="s">
        <v>35</v>
      </c>
      <c r="O3021" s="182" t="s">
        <v>1510</v>
      </c>
      <c r="P3021" s="108"/>
      <c r="Q3021" s="108"/>
      <c r="R3021" s="108"/>
      <c r="S3021" s="107" t="s">
        <v>2710</v>
      </c>
    </row>
    <row r="3022" spans="1:19">
      <c r="A3022" s="103">
        <v>3021</v>
      </c>
      <c r="B3022" s="107" t="s">
        <v>357</v>
      </c>
      <c r="C3022" s="184" t="s">
        <v>358</v>
      </c>
      <c r="D3022" s="89" t="s">
        <v>19</v>
      </c>
      <c r="E3022" s="107" t="s">
        <v>2608</v>
      </c>
      <c r="F3022" s="107" t="s">
        <v>2519</v>
      </c>
      <c r="G3022" s="107">
        <v>2007</v>
      </c>
      <c r="H3022" s="182"/>
      <c r="I3022" s="182"/>
      <c r="J3022" s="107" t="s">
        <v>42</v>
      </c>
      <c r="K3022" s="182" t="s">
        <v>1510</v>
      </c>
      <c r="L3022" s="187" t="s">
        <v>9718</v>
      </c>
      <c r="M3022" s="187" t="s">
        <v>9718</v>
      </c>
      <c r="N3022" s="107" t="s">
        <v>35</v>
      </c>
      <c r="O3022" s="182" t="s">
        <v>1510</v>
      </c>
      <c r="P3022" s="108"/>
      <c r="Q3022" s="108"/>
      <c r="R3022" s="108"/>
      <c r="S3022" s="107" t="s">
        <v>2710</v>
      </c>
    </row>
    <row r="3023" spans="1:19">
      <c r="A3023" s="103">
        <v>3022</v>
      </c>
      <c r="B3023" s="107" t="s">
        <v>357</v>
      </c>
      <c r="C3023" s="184" t="s">
        <v>358</v>
      </c>
      <c r="D3023" s="89" t="s">
        <v>19</v>
      </c>
      <c r="E3023" s="107" t="s">
        <v>2608</v>
      </c>
      <c r="F3023" s="107" t="s">
        <v>2519</v>
      </c>
      <c r="G3023" s="107">
        <v>2007</v>
      </c>
      <c r="H3023" s="182"/>
      <c r="I3023" s="182"/>
      <c r="J3023" s="107" t="s">
        <v>42</v>
      </c>
      <c r="K3023" s="182" t="s">
        <v>1510</v>
      </c>
      <c r="L3023" s="187" t="s">
        <v>9719</v>
      </c>
      <c r="M3023" s="187" t="s">
        <v>9719</v>
      </c>
      <c r="N3023" s="107" t="s">
        <v>35</v>
      </c>
      <c r="O3023" s="182" t="s">
        <v>1510</v>
      </c>
      <c r="P3023" s="108"/>
      <c r="Q3023" s="108"/>
      <c r="R3023" s="108"/>
      <c r="S3023" s="107" t="s">
        <v>2710</v>
      </c>
    </row>
    <row r="3024" spans="1:19">
      <c r="A3024" s="103">
        <v>3023</v>
      </c>
      <c r="B3024" s="107" t="s">
        <v>357</v>
      </c>
      <c r="C3024" s="184" t="s">
        <v>358</v>
      </c>
      <c r="D3024" s="89" t="s">
        <v>19</v>
      </c>
      <c r="E3024" s="107" t="s">
        <v>7904</v>
      </c>
      <c r="F3024" s="107" t="s">
        <v>2519</v>
      </c>
      <c r="G3024" s="107">
        <v>2006</v>
      </c>
      <c r="H3024" s="182"/>
      <c r="I3024" s="182"/>
      <c r="J3024" s="107" t="s">
        <v>42</v>
      </c>
      <c r="K3024" s="182" t="s">
        <v>1510</v>
      </c>
      <c r="L3024" s="187" t="s">
        <v>9720</v>
      </c>
      <c r="M3024" s="187" t="s">
        <v>9720</v>
      </c>
      <c r="N3024" s="107" t="s">
        <v>35</v>
      </c>
      <c r="O3024" s="182" t="s">
        <v>1510</v>
      </c>
      <c r="P3024" s="108"/>
      <c r="Q3024" s="108"/>
      <c r="R3024" s="108"/>
      <c r="S3024" s="107" t="s">
        <v>2710</v>
      </c>
    </row>
    <row r="3025" spans="1:19">
      <c r="A3025" s="103">
        <v>3024</v>
      </c>
      <c r="B3025" s="107" t="s">
        <v>357</v>
      </c>
      <c r="C3025" s="184" t="s">
        <v>358</v>
      </c>
      <c r="D3025" s="89" t="s">
        <v>19</v>
      </c>
      <c r="E3025" s="107" t="s">
        <v>7904</v>
      </c>
      <c r="F3025" s="107" t="s">
        <v>2519</v>
      </c>
      <c r="G3025" s="107">
        <v>2006</v>
      </c>
      <c r="H3025" s="182"/>
      <c r="I3025" s="182"/>
      <c r="J3025" s="107" t="s">
        <v>42</v>
      </c>
      <c r="K3025" s="182" t="s">
        <v>1510</v>
      </c>
      <c r="L3025" s="187" t="s">
        <v>9721</v>
      </c>
      <c r="M3025" s="187" t="s">
        <v>9721</v>
      </c>
      <c r="N3025" s="107" t="s">
        <v>35</v>
      </c>
      <c r="O3025" s="182" t="s">
        <v>1510</v>
      </c>
      <c r="P3025" s="108"/>
      <c r="Q3025" s="108"/>
      <c r="R3025" s="108"/>
      <c r="S3025" s="107" t="s">
        <v>2710</v>
      </c>
    </row>
    <row r="3026" spans="1:19">
      <c r="A3026" s="103">
        <v>3025</v>
      </c>
      <c r="B3026" s="107" t="s">
        <v>357</v>
      </c>
      <c r="C3026" s="184" t="s">
        <v>358</v>
      </c>
      <c r="D3026" s="89" t="s">
        <v>19</v>
      </c>
      <c r="E3026" s="107" t="s">
        <v>7904</v>
      </c>
      <c r="F3026" s="107" t="s">
        <v>2519</v>
      </c>
      <c r="G3026" s="107">
        <v>2007</v>
      </c>
      <c r="H3026" s="182"/>
      <c r="I3026" s="182"/>
      <c r="J3026" s="107" t="s">
        <v>42</v>
      </c>
      <c r="K3026" s="182" t="s">
        <v>1510</v>
      </c>
      <c r="L3026" s="187" t="s">
        <v>9722</v>
      </c>
      <c r="M3026" s="187" t="s">
        <v>9722</v>
      </c>
      <c r="N3026" s="107" t="s">
        <v>35</v>
      </c>
      <c r="O3026" s="182" t="s">
        <v>1510</v>
      </c>
      <c r="P3026" s="108"/>
      <c r="Q3026" s="108"/>
      <c r="R3026" s="108"/>
      <c r="S3026" s="107" t="s">
        <v>2710</v>
      </c>
    </row>
    <row r="3027" spans="1:19">
      <c r="A3027" s="103">
        <v>3026</v>
      </c>
      <c r="B3027" s="107" t="s">
        <v>357</v>
      </c>
      <c r="C3027" s="184" t="s">
        <v>358</v>
      </c>
      <c r="D3027" s="89" t="s">
        <v>19</v>
      </c>
      <c r="E3027" s="107" t="s">
        <v>7904</v>
      </c>
      <c r="F3027" s="107" t="s">
        <v>2519</v>
      </c>
      <c r="G3027" s="107">
        <v>2007</v>
      </c>
      <c r="H3027" s="182"/>
      <c r="I3027" s="182"/>
      <c r="J3027" s="107" t="s">
        <v>42</v>
      </c>
      <c r="K3027" s="182" t="s">
        <v>1510</v>
      </c>
      <c r="L3027" s="187" t="s">
        <v>9723</v>
      </c>
      <c r="M3027" s="187" t="s">
        <v>9723</v>
      </c>
      <c r="N3027" s="107" t="s">
        <v>35</v>
      </c>
      <c r="O3027" s="182" t="s">
        <v>1510</v>
      </c>
      <c r="P3027" s="108"/>
      <c r="Q3027" s="108"/>
      <c r="R3027" s="108"/>
      <c r="S3027" s="107" t="s">
        <v>2710</v>
      </c>
    </row>
    <row r="3028" spans="1:19">
      <c r="A3028" s="103">
        <v>3027</v>
      </c>
      <c r="B3028" s="107" t="s">
        <v>357</v>
      </c>
      <c r="C3028" s="184" t="s">
        <v>358</v>
      </c>
      <c r="D3028" s="89" t="s">
        <v>19</v>
      </c>
      <c r="E3028" s="107" t="s">
        <v>2609</v>
      </c>
      <c r="F3028" s="107" t="s">
        <v>2519</v>
      </c>
      <c r="G3028" s="107">
        <v>2007</v>
      </c>
      <c r="H3028" s="182"/>
      <c r="I3028" s="182"/>
      <c r="J3028" s="107" t="s">
        <v>42</v>
      </c>
      <c r="K3028" s="182" t="s">
        <v>1510</v>
      </c>
      <c r="L3028" s="187" t="s">
        <v>9724</v>
      </c>
      <c r="M3028" s="187" t="s">
        <v>9724</v>
      </c>
      <c r="N3028" s="107" t="s">
        <v>35</v>
      </c>
      <c r="O3028" s="182" t="s">
        <v>1510</v>
      </c>
      <c r="P3028" s="108"/>
      <c r="Q3028" s="108"/>
      <c r="R3028" s="108"/>
      <c r="S3028" s="107" t="s">
        <v>2710</v>
      </c>
    </row>
    <row r="3029" spans="1:19">
      <c r="A3029" s="103">
        <v>3028</v>
      </c>
      <c r="B3029" s="107" t="s">
        <v>357</v>
      </c>
      <c r="C3029" s="184" t="s">
        <v>358</v>
      </c>
      <c r="D3029" s="89" t="s">
        <v>19</v>
      </c>
      <c r="E3029" s="107" t="s">
        <v>2610</v>
      </c>
      <c r="F3029" s="107" t="s">
        <v>2519</v>
      </c>
      <c r="G3029" s="107">
        <v>2007</v>
      </c>
      <c r="H3029" s="182"/>
      <c r="I3029" s="182"/>
      <c r="J3029" s="107" t="s">
        <v>42</v>
      </c>
      <c r="K3029" s="182" t="s">
        <v>1510</v>
      </c>
      <c r="L3029" s="187" t="s">
        <v>9725</v>
      </c>
      <c r="M3029" s="187" t="s">
        <v>9725</v>
      </c>
      <c r="N3029" s="107" t="s">
        <v>35</v>
      </c>
      <c r="O3029" s="182" t="s">
        <v>1510</v>
      </c>
      <c r="P3029" s="108"/>
      <c r="Q3029" s="108"/>
      <c r="R3029" s="108"/>
      <c r="S3029" s="107" t="s">
        <v>2710</v>
      </c>
    </row>
    <row r="3030" spans="1:19">
      <c r="A3030" s="103">
        <v>3029</v>
      </c>
      <c r="B3030" s="107" t="s">
        <v>357</v>
      </c>
      <c r="C3030" s="184" t="s">
        <v>358</v>
      </c>
      <c r="D3030" s="89" t="s">
        <v>19</v>
      </c>
      <c r="E3030" s="107" t="s">
        <v>2610</v>
      </c>
      <c r="F3030" s="107" t="s">
        <v>2519</v>
      </c>
      <c r="G3030" s="107">
        <v>2007</v>
      </c>
      <c r="H3030" s="182"/>
      <c r="I3030" s="182"/>
      <c r="J3030" s="107" t="s">
        <v>42</v>
      </c>
      <c r="K3030" s="182" t="s">
        <v>1510</v>
      </c>
      <c r="L3030" s="187" t="s">
        <v>9726</v>
      </c>
      <c r="M3030" s="187" t="s">
        <v>9726</v>
      </c>
      <c r="N3030" s="107" t="s">
        <v>35</v>
      </c>
      <c r="O3030" s="182" t="s">
        <v>1510</v>
      </c>
      <c r="P3030" s="108"/>
      <c r="Q3030" s="108"/>
      <c r="R3030" s="108"/>
      <c r="S3030" s="107" t="s">
        <v>2710</v>
      </c>
    </row>
    <row r="3031" spans="1:19">
      <c r="A3031" s="103">
        <v>3030</v>
      </c>
      <c r="B3031" s="107" t="s">
        <v>357</v>
      </c>
      <c r="C3031" s="184" t="s">
        <v>358</v>
      </c>
      <c r="D3031" s="89" t="s">
        <v>19</v>
      </c>
      <c r="E3031" s="107" t="s">
        <v>7911</v>
      </c>
      <c r="F3031" s="107" t="s">
        <v>2519</v>
      </c>
      <c r="G3031" s="107">
        <v>2006</v>
      </c>
      <c r="H3031" s="182"/>
      <c r="I3031" s="182"/>
      <c r="J3031" s="107" t="s">
        <v>42</v>
      </c>
      <c r="K3031" s="182" t="s">
        <v>1510</v>
      </c>
      <c r="L3031" s="187" t="s">
        <v>9727</v>
      </c>
      <c r="M3031" s="187" t="s">
        <v>9727</v>
      </c>
      <c r="N3031" s="107" t="s">
        <v>35</v>
      </c>
      <c r="O3031" s="182" t="s">
        <v>1510</v>
      </c>
      <c r="P3031" s="108"/>
      <c r="Q3031" s="108"/>
      <c r="R3031" s="108"/>
      <c r="S3031" s="107" t="s">
        <v>2710</v>
      </c>
    </row>
    <row r="3032" spans="1:19">
      <c r="A3032" s="103">
        <v>3031</v>
      </c>
      <c r="B3032" s="107" t="s">
        <v>357</v>
      </c>
      <c r="C3032" s="184" t="s">
        <v>358</v>
      </c>
      <c r="D3032" s="89" t="s">
        <v>19</v>
      </c>
      <c r="E3032" s="107" t="s">
        <v>7911</v>
      </c>
      <c r="F3032" s="107" t="s">
        <v>2519</v>
      </c>
      <c r="G3032" s="107">
        <v>2006</v>
      </c>
      <c r="H3032" s="182"/>
      <c r="I3032" s="182"/>
      <c r="J3032" s="107" t="s">
        <v>42</v>
      </c>
      <c r="K3032" s="182" t="s">
        <v>1510</v>
      </c>
      <c r="L3032" s="187" t="s">
        <v>9728</v>
      </c>
      <c r="M3032" s="187" t="s">
        <v>9728</v>
      </c>
      <c r="N3032" s="107" t="s">
        <v>35</v>
      </c>
      <c r="O3032" s="182" t="s">
        <v>1510</v>
      </c>
      <c r="P3032" s="108"/>
      <c r="Q3032" s="108"/>
      <c r="R3032" s="108"/>
      <c r="S3032" s="107" t="s">
        <v>2710</v>
      </c>
    </row>
    <row r="3033" spans="1:19">
      <c r="A3033" s="103">
        <v>3032</v>
      </c>
      <c r="B3033" s="107" t="s">
        <v>357</v>
      </c>
      <c r="C3033" s="184" t="s">
        <v>358</v>
      </c>
      <c r="D3033" s="89" t="s">
        <v>19</v>
      </c>
      <c r="E3033" s="107" t="s">
        <v>7911</v>
      </c>
      <c r="F3033" s="107" t="s">
        <v>2519</v>
      </c>
      <c r="G3033" s="107">
        <v>2006</v>
      </c>
      <c r="H3033" s="182"/>
      <c r="I3033" s="182"/>
      <c r="J3033" s="107" t="s">
        <v>42</v>
      </c>
      <c r="K3033" s="182" t="s">
        <v>1510</v>
      </c>
      <c r="L3033" s="187" t="s">
        <v>9729</v>
      </c>
      <c r="M3033" s="187" t="s">
        <v>9729</v>
      </c>
      <c r="N3033" s="107" t="s">
        <v>35</v>
      </c>
      <c r="O3033" s="182" t="s">
        <v>1510</v>
      </c>
      <c r="P3033" s="108"/>
      <c r="Q3033" s="108"/>
      <c r="R3033" s="108"/>
      <c r="S3033" s="107" t="s">
        <v>2710</v>
      </c>
    </row>
    <row r="3034" spans="1:19">
      <c r="A3034" s="103">
        <v>3033</v>
      </c>
      <c r="B3034" s="107" t="s">
        <v>357</v>
      </c>
      <c r="C3034" s="184" t="s">
        <v>358</v>
      </c>
      <c r="D3034" s="89" t="s">
        <v>19</v>
      </c>
      <c r="E3034" s="107" t="s">
        <v>2611</v>
      </c>
      <c r="F3034" s="107" t="s">
        <v>2519</v>
      </c>
      <c r="G3034" s="107">
        <v>2007</v>
      </c>
      <c r="H3034" s="182"/>
      <c r="I3034" s="182"/>
      <c r="J3034" s="107" t="s">
        <v>42</v>
      </c>
      <c r="K3034" s="182" t="s">
        <v>1510</v>
      </c>
      <c r="L3034" s="187" t="s">
        <v>9730</v>
      </c>
      <c r="M3034" s="187" t="s">
        <v>9730</v>
      </c>
      <c r="N3034" s="107" t="s">
        <v>35</v>
      </c>
      <c r="O3034" s="182" t="s">
        <v>1510</v>
      </c>
      <c r="P3034" s="108"/>
      <c r="Q3034" s="108"/>
      <c r="R3034" s="108"/>
      <c r="S3034" s="107" t="s">
        <v>2710</v>
      </c>
    </row>
    <row r="3035" spans="1:19">
      <c r="A3035" s="103">
        <v>3034</v>
      </c>
      <c r="B3035" s="107" t="s">
        <v>357</v>
      </c>
      <c r="C3035" s="184" t="s">
        <v>358</v>
      </c>
      <c r="D3035" s="89" t="s">
        <v>19</v>
      </c>
      <c r="E3035" s="107" t="s">
        <v>7946</v>
      </c>
      <c r="F3035" s="107" t="s">
        <v>2519</v>
      </c>
      <c r="G3035" s="107">
        <v>2006</v>
      </c>
      <c r="H3035" s="182"/>
      <c r="I3035" s="182"/>
      <c r="J3035" s="107" t="s">
        <v>42</v>
      </c>
      <c r="K3035" s="182" t="s">
        <v>1510</v>
      </c>
      <c r="L3035" s="187" t="s">
        <v>9731</v>
      </c>
      <c r="M3035" s="187" t="s">
        <v>9731</v>
      </c>
      <c r="N3035" s="107" t="s">
        <v>35</v>
      </c>
      <c r="O3035" s="182" t="s">
        <v>1510</v>
      </c>
      <c r="P3035" s="108"/>
      <c r="Q3035" s="108"/>
      <c r="R3035" s="108"/>
      <c r="S3035" s="107" t="s">
        <v>2710</v>
      </c>
    </row>
    <row r="3036" spans="1:19">
      <c r="A3036" s="103">
        <v>3035</v>
      </c>
      <c r="B3036" s="107" t="s">
        <v>357</v>
      </c>
      <c r="C3036" s="184" t="s">
        <v>358</v>
      </c>
      <c r="D3036" s="89" t="s">
        <v>19</v>
      </c>
      <c r="E3036" s="107" t="s">
        <v>7946</v>
      </c>
      <c r="F3036" s="107" t="s">
        <v>2519</v>
      </c>
      <c r="G3036" s="107">
        <v>2006</v>
      </c>
      <c r="H3036" s="182"/>
      <c r="I3036" s="182"/>
      <c r="J3036" s="107" t="s">
        <v>42</v>
      </c>
      <c r="K3036" s="182" t="s">
        <v>1510</v>
      </c>
      <c r="L3036" s="187" t="s">
        <v>9732</v>
      </c>
      <c r="M3036" s="187" t="s">
        <v>9732</v>
      </c>
      <c r="N3036" s="107" t="s">
        <v>35</v>
      </c>
      <c r="O3036" s="182" t="s">
        <v>1510</v>
      </c>
      <c r="P3036" s="108"/>
      <c r="Q3036" s="108"/>
      <c r="R3036" s="108"/>
      <c r="S3036" s="107" t="s">
        <v>2710</v>
      </c>
    </row>
    <row r="3037" spans="1:19">
      <c r="A3037" s="103">
        <v>3036</v>
      </c>
      <c r="B3037" s="107" t="s">
        <v>357</v>
      </c>
      <c r="C3037" s="184" t="s">
        <v>358</v>
      </c>
      <c r="D3037" s="89" t="s">
        <v>19</v>
      </c>
      <c r="E3037" s="107" t="s">
        <v>7951</v>
      </c>
      <c r="F3037" s="107" t="s">
        <v>2519</v>
      </c>
      <c r="G3037" s="107">
        <v>2006</v>
      </c>
      <c r="H3037" s="182"/>
      <c r="I3037" s="182"/>
      <c r="J3037" s="107" t="s">
        <v>42</v>
      </c>
      <c r="K3037" s="182" t="s">
        <v>1510</v>
      </c>
      <c r="L3037" s="187" t="s">
        <v>9733</v>
      </c>
      <c r="M3037" s="187" t="s">
        <v>9733</v>
      </c>
      <c r="N3037" s="107" t="s">
        <v>35</v>
      </c>
      <c r="O3037" s="182" t="s">
        <v>1510</v>
      </c>
      <c r="P3037" s="108"/>
      <c r="Q3037" s="108"/>
      <c r="R3037" s="108"/>
      <c r="S3037" s="107" t="s">
        <v>2710</v>
      </c>
    </row>
    <row r="3038" spans="1:19">
      <c r="A3038" s="103">
        <v>3037</v>
      </c>
      <c r="B3038" s="107" t="s">
        <v>357</v>
      </c>
      <c r="C3038" s="184" t="s">
        <v>358</v>
      </c>
      <c r="D3038" s="89" t="s">
        <v>19</v>
      </c>
      <c r="E3038" s="107" t="s">
        <v>7951</v>
      </c>
      <c r="F3038" s="107" t="s">
        <v>2519</v>
      </c>
      <c r="G3038" s="107">
        <v>2007</v>
      </c>
      <c r="H3038" s="182"/>
      <c r="I3038" s="182"/>
      <c r="J3038" s="107" t="s">
        <v>42</v>
      </c>
      <c r="K3038" s="182" t="s">
        <v>1510</v>
      </c>
      <c r="L3038" s="187" t="s">
        <v>9734</v>
      </c>
      <c r="M3038" s="187" t="s">
        <v>9734</v>
      </c>
      <c r="N3038" s="107" t="s">
        <v>35</v>
      </c>
      <c r="O3038" s="182" t="s">
        <v>1510</v>
      </c>
      <c r="P3038" s="108"/>
      <c r="Q3038" s="108"/>
      <c r="R3038" s="108"/>
      <c r="S3038" s="107" t="s">
        <v>2710</v>
      </c>
    </row>
    <row r="3039" spans="1:19">
      <c r="A3039" s="103">
        <v>3038</v>
      </c>
      <c r="B3039" s="107" t="s">
        <v>357</v>
      </c>
      <c r="C3039" s="184" t="s">
        <v>358</v>
      </c>
      <c r="D3039" s="89" t="s">
        <v>19</v>
      </c>
      <c r="E3039" s="107" t="s">
        <v>2614</v>
      </c>
      <c r="F3039" s="107" t="s">
        <v>2519</v>
      </c>
      <c r="G3039" s="107">
        <v>2005</v>
      </c>
      <c r="H3039" s="182"/>
      <c r="I3039" s="182"/>
      <c r="J3039" s="107" t="s">
        <v>42</v>
      </c>
      <c r="K3039" s="182" t="s">
        <v>1510</v>
      </c>
      <c r="L3039" s="187" t="s">
        <v>9735</v>
      </c>
      <c r="M3039" s="187" t="s">
        <v>9735</v>
      </c>
      <c r="N3039" s="107" t="s">
        <v>35</v>
      </c>
      <c r="O3039" s="182" t="s">
        <v>1510</v>
      </c>
      <c r="P3039" s="108"/>
      <c r="Q3039" s="108"/>
      <c r="R3039" s="108"/>
      <c r="S3039" s="107" t="s">
        <v>2710</v>
      </c>
    </row>
    <row r="3040" spans="1:19">
      <c r="A3040" s="103">
        <v>3039</v>
      </c>
      <c r="B3040" s="107" t="s">
        <v>357</v>
      </c>
      <c r="C3040" s="184" t="s">
        <v>358</v>
      </c>
      <c r="D3040" s="89" t="s">
        <v>19</v>
      </c>
      <c r="E3040" s="107" t="s">
        <v>7958</v>
      </c>
      <c r="F3040" s="107" t="s">
        <v>2519</v>
      </c>
      <c r="G3040" s="107">
        <v>2006</v>
      </c>
      <c r="H3040" s="182"/>
      <c r="I3040" s="182"/>
      <c r="J3040" s="107" t="s">
        <v>42</v>
      </c>
      <c r="K3040" s="182" t="s">
        <v>1510</v>
      </c>
      <c r="L3040" s="187" t="s">
        <v>9736</v>
      </c>
      <c r="M3040" s="187" t="s">
        <v>9736</v>
      </c>
      <c r="N3040" s="107" t="s">
        <v>35</v>
      </c>
      <c r="O3040" s="182" t="s">
        <v>1510</v>
      </c>
      <c r="P3040" s="108"/>
      <c r="Q3040" s="108"/>
      <c r="R3040" s="108"/>
      <c r="S3040" s="107" t="s">
        <v>2710</v>
      </c>
    </row>
    <row r="3041" spans="1:19">
      <c r="A3041" s="103">
        <v>3040</v>
      </c>
      <c r="B3041" s="107" t="s">
        <v>357</v>
      </c>
      <c r="C3041" s="184" t="s">
        <v>358</v>
      </c>
      <c r="D3041" s="89" t="s">
        <v>19</v>
      </c>
      <c r="E3041" s="107" t="s">
        <v>7958</v>
      </c>
      <c r="F3041" s="107" t="s">
        <v>2519</v>
      </c>
      <c r="G3041" s="107">
        <v>2007</v>
      </c>
      <c r="H3041" s="182"/>
      <c r="I3041" s="182"/>
      <c r="J3041" s="107" t="s">
        <v>42</v>
      </c>
      <c r="K3041" s="182" t="s">
        <v>1510</v>
      </c>
      <c r="L3041" s="187" t="s">
        <v>9737</v>
      </c>
      <c r="M3041" s="187" t="s">
        <v>9737</v>
      </c>
      <c r="N3041" s="107" t="s">
        <v>35</v>
      </c>
      <c r="O3041" s="182" t="s">
        <v>1510</v>
      </c>
      <c r="P3041" s="108"/>
      <c r="Q3041" s="108"/>
      <c r="R3041" s="108"/>
      <c r="S3041" s="107" t="s">
        <v>2710</v>
      </c>
    </row>
    <row r="3042" spans="1:19">
      <c r="A3042" s="103">
        <v>3041</v>
      </c>
      <c r="B3042" s="107" t="s">
        <v>357</v>
      </c>
      <c r="C3042" s="184" t="s">
        <v>358</v>
      </c>
      <c r="D3042" s="89" t="s">
        <v>19</v>
      </c>
      <c r="E3042" s="107" t="s">
        <v>7958</v>
      </c>
      <c r="F3042" s="107" t="s">
        <v>2519</v>
      </c>
      <c r="G3042" s="107">
        <v>2007</v>
      </c>
      <c r="H3042" s="182"/>
      <c r="I3042" s="182"/>
      <c r="J3042" s="107" t="s">
        <v>42</v>
      </c>
      <c r="K3042" s="182" t="s">
        <v>1510</v>
      </c>
      <c r="L3042" s="187" t="s">
        <v>9738</v>
      </c>
      <c r="M3042" s="187" t="s">
        <v>9738</v>
      </c>
      <c r="N3042" s="107" t="s">
        <v>35</v>
      </c>
      <c r="O3042" s="182" t="s">
        <v>1510</v>
      </c>
      <c r="P3042" s="108"/>
      <c r="Q3042" s="108"/>
      <c r="R3042" s="108"/>
      <c r="S3042" s="107" t="s">
        <v>2710</v>
      </c>
    </row>
    <row r="3043" spans="1:19">
      <c r="A3043" s="103">
        <v>3042</v>
      </c>
      <c r="B3043" s="107" t="s">
        <v>357</v>
      </c>
      <c r="C3043" s="184" t="s">
        <v>358</v>
      </c>
      <c r="D3043" s="89" t="s">
        <v>19</v>
      </c>
      <c r="E3043" s="107" t="s">
        <v>7958</v>
      </c>
      <c r="F3043" s="107" t="s">
        <v>2519</v>
      </c>
      <c r="G3043" s="107">
        <v>2007</v>
      </c>
      <c r="H3043" s="182"/>
      <c r="I3043" s="182"/>
      <c r="J3043" s="107" t="s">
        <v>42</v>
      </c>
      <c r="K3043" s="182" t="s">
        <v>1510</v>
      </c>
      <c r="L3043" s="187" t="s">
        <v>9739</v>
      </c>
      <c r="M3043" s="187" t="s">
        <v>9739</v>
      </c>
      <c r="N3043" s="107" t="s">
        <v>35</v>
      </c>
      <c r="O3043" s="182" t="s">
        <v>1510</v>
      </c>
      <c r="P3043" s="108"/>
      <c r="Q3043" s="108"/>
      <c r="R3043" s="108"/>
      <c r="S3043" s="107" t="s">
        <v>2710</v>
      </c>
    </row>
    <row r="3044" spans="1:19">
      <c r="A3044" s="103">
        <v>3043</v>
      </c>
      <c r="B3044" s="107" t="s">
        <v>357</v>
      </c>
      <c r="C3044" s="184" t="s">
        <v>358</v>
      </c>
      <c r="D3044" s="89" t="s">
        <v>19</v>
      </c>
      <c r="E3044" s="107" t="s">
        <v>7958</v>
      </c>
      <c r="F3044" s="107" t="s">
        <v>2519</v>
      </c>
      <c r="G3044" s="107">
        <v>2005</v>
      </c>
      <c r="H3044" s="182"/>
      <c r="I3044" s="182"/>
      <c r="J3044" s="107" t="s">
        <v>42</v>
      </c>
      <c r="K3044" s="182" t="s">
        <v>1510</v>
      </c>
      <c r="L3044" s="187" t="s">
        <v>9740</v>
      </c>
      <c r="M3044" s="187" t="s">
        <v>9740</v>
      </c>
      <c r="N3044" s="107" t="s">
        <v>35</v>
      </c>
      <c r="O3044" s="182" t="s">
        <v>1510</v>
      </c>
      <c r="P3044" s="108"/>
      <c r="Q3044" s="108"/>
      <c r="R3044" s="108"/>
      <c r="S3044" s="107" t="s">
        <v>2710</v>
      </c>
    </row>
    <row r="3045" spans="1:19">
      <c r="A3045" s="103">
        <v>3044</v>
      </c>
      <c r="B3045" s="107" t="s">
        <v>357</v>
      </c>
      <c r="C3045" s="184" t="s">
        <v>358</v>
      </c>
      <c r="D3045" s="89" t="s">
        <v>19</v>
      </c>
      <c r="E3045" s="107" t="s">
        <v>7958</v>
      </c>
      <c r="F3045" s="107" t="s">
        <v>2519</v>
      </c>
      <c r="G3045" s="107">
        <v>2005</v>
      </c>
      <c r="H3045" s="182"/>
      <c r="I3045" s="182"/>
      <c r="J3045" s="107" t="s">
        <v>42</v>
      </c>
      <c r="K3045" s="182" t="s">
        <v>1510</v>
      </c>
      <c r="L3045" s="187" t="s">
        <v>9741</v>
      </c>
      <c r="M3045" s="187" t="s">
        <v>9741</v>
      </c>
      <c r="N3045" s="107" t="s">
        <v>35</v>
      </c>
      <c r="O3045" s="182" t="s">
        <v>1510</v>
      </c>
      <c r="P3045" s="108"/>
      <c r="Q3045" s="108"/>
      <c r="R3045" s="108"/>
      <c r="S3045" s="107" t="s">
        <v>2710</v>
      </c>
    </row>
    <row r="3046" spans="1:19">
      <c r="A3046" s="103">
        <v>3045</v>
      </c>
      <c r="B3046" s="107" t="s">
        <v>357</v>
      </c>
      <c r="C3046" s="184" t="s">
        <v>358</v>
      </c>
      <c r="D3046" s="89" t="s">
        <v>19</v>
      </c>
      <c r="E3046" s="107" t="s">
        <v>9742</v>
      </c>
      <c r="F3046" s="107" t="s">
        <v>2519</v>
      </c>
      <c r="G3046" s="107">
        <v>2005</v>
      </c>
      <c r="H3046" s="182"/>
      <c r="I3046" s="182"/>
      <c r="J3046" s="107" t="s">
        <v>42</v>
      </c>
      <c r="K3046" s="182" t="s">
        <v>1510</v>
      </c>
      <c r="L3046" s="187" t="s">
        <v>9743</v>
      </c>
      <c r="M3046" s="187" t="s">
        <v>9743</v>
      </c>
      <c r="N3046" s="107" t="s">
        <v>35</v>
      </c>
      <c r="O3046" s="182" t="s">
        <v>1510</v>
      </c>
      <c r="P3046" s="108"/>
      <c r="Q3046" s="108"/>
      <c r="R3046" s="108"/>
      <c r="S3046" s="107" t="s">
        <v>2710</v>
      </c>
    </row>
    <row r="3047" spans="1:19">
      <c r="A3047" s="103">
        <v>3046</v>
      </c>
      <c r="B3047" s="107" t="s">
        <v>357</v>
      </c>
      <c r="C3047" s="184" t="s">
        <v>358</v>
      </c>
      <c r="D3047" s="89" t="s">
        <v>19</v>
      </c>
      <c r="E3047" s="107" t="s">
        <v>2617</v>
      </c>
      <c r="F3047" s="107" t="s">
        <v>2519</v>
      </c>
      <c r="G3047" s="107">
        <v>2006</v>
      </c>
      <c r="H3047" s="182"/>
      <c r="I3047" s="182"/>
      <c r="J3047" s="107" t="s">
        <v>42</v>
      </c>
      <c r="K3047" s="182" t="s">
        <v>1510</v>
      </c>
      <c r="L3047" s="187" t="s">
        <v>9744</v>
      </c>
      <c r="M3047" s="187" t="s">
        <v>9744</v>
      </c>
      <c r="N3047" s="107" t="s">
        <v>35</v>
      </c>
      <c r="O3047" s="182" t="s">
        <v>1510</v>
      </c>
      <c r="P3047" s="108"/>
      <c r="Q3047" s="108"/>
      <c r="R3047" s="108"/>
      <c r="S3047" s="107" t="s">
        <v>2710</v>
      </c>
    </row>
    <row r="3048" spans="1:19">
      <c r="A3048" s="103">
        <v>3047</v>
      </c>
      <c r="B3048" s="107" t="s">
        <v>357</v>
      </c>
      <c r="C3048" s="184" t="s">
        <v>358</v>
      </c>
      <c r="D3048" s="89" t="s">
        <v>19</v>
      </c>
      <c r="E3048" s="107" t="s">
        <v>2617</v>
      </c>
      <c r="F3048" s="107" t="s">
        <v>2519</v>
      </c>
      <c r="G3048" s="107">
        <v>2006</v>
      </c>
      <c r="H3048" s="182"/>
      <c r="I3048" s="182"/>
      <c r="J3048" s="107" t="s">
        <v>42</v>
      </c>
      <c r="K3048" s="182" t="s">
        <v>1510</v>
      </c>
      <c r="L3048" s="187" t="s">
        <v>9745</v>
      </c>
      <c r="M3048" s="187" t="s">
        <v>9745</v>
      </c>
      <c r="N3048" s="107" t="s">
        <v>35</v>
      </c>
      <c r="O3048" s="182" t="s">
        <v>1510</v>
      </c>
      <c r="P3048" s="108"/>
      <c r="Q3048" s="108"/>
      <c r="R3048" s="108"/>
      <c r="S3048" s="107" t="s">
        <v>2710</v>
      </c>
    </row>
    <row r="3049" spans="1:19">
      <c r="A3049" s="103">
        <v>3048</v>
      </c>
      <c r="B3049" s="107" t="s">
        <v>357</v>
      </c>
      <c r="C3049" s="184" t="s">
        <v>358</v>
      </c>
      <c r="D3049" s="89" t="s">
        <v>19</v>
      </c>
      <c r="E3049" s="107" t="s">
        <v>2617</v>
      </c>
      <c r="F3049" s="107" t="s">
        <v>2519</v>
      </c>
      <c r="G3049" s="107">
        <v>2007</v>
      </c>
      <c r="H3049" s="182"/>
      <c r="I3049" s="182"/>
      <c r="J3049" s="107" t="s">
        <v>42</v>
      </c>
      <c r="K3049" s="182" t="s">
        <v>1510</v>
      </c>
      <c r="L3049" s="187" t="s">
        <v>9746</v>
      </c>
      <c r="M3049" s="187" t="s">
        <v>9746</v>
      </c>
      <c r="N3049" s="107" t="s">
        <v>35</v>
      </c>
      <c r="O3049" s="182" t="s">
        <v>1510</v>
      </c>
      <c r="P3049" s="108"/>
      <c r="Q3049" s="108"/>
      <c r="R3049" s="108"/>
      <c r="S3049" s="107" t="s">
        <v>2710</v>
      </c>
    </row>
    <row r="3050" spans="1:19">
      <c r="A3050" s="103">
        <v>3049</v>
      </c>
      <c r="B3050" s="107" t="s">
        <v>357</v>
      </c>
      <c r="C3050" s="184" t="s">
        <v>358</v>
      </c>
      <c r="D3050" s="89" t="s">
        <v>19</v>
      </c>
      <c r="E3050" s="107" t="s">
        <v>2617</v>
      </c>
      <c r="F3050" s="107" t="s">
        <v>2519</v>
      </c>
      <c r="G3050" s="107">
        <v>2007</v>
      </c>
      <c r="H3050" s="182"/>
      <c r="I3050" s="182"/>
      <c r="J3050" s="107" t="s">
        <v>42</v>
      </c>
      <c r="K3050" s="182" t="s">
        <v>1510</v>
      </c>
      <c r="L3050" s="187" t="s">
        <v>9747</v>
      </c>
      <c r="M3050" s="187" t="s">
        <v>9747</v>
      </c>
      <c r="N3050" s="107" t="s">
        <v>35</v>
      </c>
      <c r="O3050" s="182" t="s">
        <v>1510</v>
      </c>
      <c r="P3050" s="108"/>
      <c r="Q3050" s="108"/>
      <c r="R3050" s="108"/>
      <c r="S3050" s="107" t="s">
        <v>2710</v>
      </c>
    </row>
    <row r="3051" spans="1:19">
      <c r="A3051" s="103">
        <v>3050</v>
      </c>
      <c r="B3051" s="107" t="s">
        <v>357</v>
      </c>
      <c r="C3051" s="184" t="s">
        <v>358</v>
      </c>
      <c r="D3051" s="89" t="s">
        <v>19</v>
      </c>
      <c r="E3051" s="107" t="s">
        <v>2617</v>
      </c>
      <c r="F3051" s="107" t="s">
        <v>2519</v>
      </c>
      <c r="G3051" s="107">
        <v>2007</v>
      </c>
      <c r="H3051" s="182"/>
      <c r="I3051" s="182"/>
      <c r="J3051" s="107" t="s">
        <v>42</v>
      </c>
      <c r="K3051" s="182" t="s">
        <v>1510</v>
      </c>
      <c r="L3051" s="187" t="s">
        <v>9748</v>
      </c>
      <c r="M3051" s="187" t="s">
        <v>9748</v>
      </c>
      <c r="N3051" s="107" t="s">
        <v>35</v>
      </c>
      <c r="O3051" s="182" t="s">
        <v>1510</v>
      </c>
      <c r="P3051" s="108"/>
      <c r="Q3051" s="108"/>
      <c r="R3051" s="108"/>
      <c r="S3051" s="107" t="s">
        <v>2710</v>
      </c>
    </row>
    <row r="3052" spans="1:19">
      <c r="A3052" s="103">
        <v>3051</v>
      </c>
      <c r="B3052" s="107" t="s">
        <v>357</v>
      </c>
      <c r="C3052" s="184" t="s">
        <v>358</v>
      </c>
      <c r="D3052" s="89" t="s">
        <v>19</v>
      </c>
      <c r="E3052" s="107" t="s">
        <v>2617</v>
      </c>
      <c r="F3052" s="107" t="s">
        <v>2519</v>
      </c>
      <c r="G3052" s="107">
        <v>2007</v>
      </c>
      <c r="H3052" s="182"/>
      <c r="I3052" s="182"/>
      <c r="J3052" s="107" t="s">
        <v>42</v>
      </c>
      <c r="K3052" s="182" t="s">
        <v>1510</v>
      </c>
      <c r="L3052" s="187" t="s">
        <v>9749</v>
      </c>
      <c r="M3052" s="187" t="s">
        <v>9749</v>
      </c>
      <c r="N3052" s="107" t="s">
        <v>35</v>
      </c>
      <c r="O3052" s="182" t="s">
        <v>1510</v>
      </c>
      <c r="P3052" s="108"/>
      <c r="Q3052" s="108"/>
      <c r="R3052" s="108"/>
      <c r="S3052" s="107" t="s">
        <v>2710</v>
      </c>
    </row>
    <row r="3053" spans="1:19">
      <c r="A3053" s="103">
        <v>3052</v>
      </c>
      <c r="B3053" s="107" t="s">
        <v>357</v>
      </c>
      <c r="C3053" s="184" t="s">
        <v>358</v>
      </c>
      <c r="D3053" s="89" t="s">
        <v>19</v>
      </c>
      <c r="E3053" s="107" t="s">
        <v>2617</v>
      </c>
      <c r="F3053" s="107" t="s">
        <v>2519</v>
      </c>
      <c r="G3053" s="107">
        <v>2007</v>
      </c>
      <c r="H3053" s="182"/>
      <c r="I3053" s="182"/>
      <c r="J3053" s="107" t="s">
        <v>42</v>
      </c>
      <c r="K3053" s="182" t="s">
        <v>1510</v>
      </c>
      <c r="L3053" s="187" t="s">
        <v>9750</v>
      </c>
      <c r="M3053" s="187" t="s">
        <v>9750</v>
      </c>
      <c r="N3053" s="107" t="s">
        <v>35</v>
      </c>
      <c r="O3053" s="182" t="s">
        <v>1510</v>
      </c>
      <c r="P3053" s="108"/>
      <c r="Q3053" s="108"/>
      <c r="R3053" s="108"/>
      <c r="S3053" s="107" t="s">
        <v>2710</v>
      </c>
    </row>
    <row r="3054" spans="1:19">
      <c r="A3054" s="103">
        <v>3053</v>
      </c>
      <c r="B3054" s="107" t="s">
        <v>357</v>
      </c>
      <c r="C3054" s="184" t="s">
        <v>358</v>
      </c>
      <c r="D3054" s="89" t="s">
        <v>19</v>
      </c>
      <c r="E3054" s="107" t="s">
        <v>2617</v>
      </c>
      <c r="F3054" s="107" t="s">
        <v>2519</v>
      </c>
      <c r="G3054" s="107">
        <v>2005</v>
      </c>
      <c r="H3054" s="182"/>
      <c r="I3054" s="182"/>
      <c r="J3054" s="107" t="s">
        <v>42</v>
      </c>
      <c r="K3054" s="182" t="s">
        <v>1510</v>
      </c>
      <c r="L3054" s="187" t="s">
        <v>9751</v>
      </c>
      <c r="M3054" s="187" t="s">
        <v>9751</v>
      </c>
      <c r="N3054" s="107" t="s">
        <v>35</v>
      </c>
      <c r="O3054" s="182" t="s">
        <v>1510</v>
      </c>
      <c r="P3054" s="108"/>
      <c r="Q3054" s="108"/>
      <c r="R3054" s="108"/>
      <c r="S3054" s="107" t="s">
        <v>2710</v>
      </c>
    </row>
    <row r="3055" spans="1:19">
      <c r="A3055" s="103">
        <v>3054</v>
      </c>
      <c r="B3055" s="107" t="s">
        <v>357</v>
      </c>
      <c r="C3055" s="184" t="s">
        <v>358</v>
      </c>
      <c r="D3055" s="89" t="s">
        <v>19</v>
      </c>
      <c r="E3055" s="107" t="s">
        <v>2617</v>
      </c>
      <c r="F3055" s="107" t="s">
        <v>2519</v>
      </c>
      <c r="G3055" s="107">
        <v>2005</v>
      </c>
      <c r="H3055" s="182"/>
      <c r="I3055" s="182"/>
      <c r="J3055" s="107" t="s">
        <v>42</v>
      </c>
      <c r="K3055" s="182" t="s">
        <v>1510</v>
      </c>
      <c r="L3055" s="187" t="s">
        <v>9752</v>
      </c>
      <c r="M3055" s="187" t="s">
        <v>9752</v>
      </c>
      <c r="N3055" s="107" t="s">
        <v>35</v>
      </c>
      <c r="O3055" s="182" t="s">
        <v>1510</v>
      </c>
      <c r="P3055" s="108"/>
      <c r="Q3055" s="108"/>
      <c r="R3055" s="108"/>
      <c r="S3055" s="107" t="s">
        <v>2710</v>
      </c>
    </row>
    <row r="3056" spans="1:19">
      <c r="A3056" s="103">
        <v>3055</v>
      </c>
      <c r="B3056" s="107" t="s">
        <v>357</v>
      </c>
      <c r="C3056" s="184" t="s">
        <v>358</v>
      </c>
      <c r="D3056" s="89" t="s">
        <v>19</v>
      </c>
      <c r="E3056" s="107" t="s">
        <v>2618</v>
      </c>
      <c r="F3056" s="107" t="s">
        <v>2519</v>
      </c>
      <c r="G3056" s="107">
        <v>2006</v>
      </c>
      <c r="H3056" s="182"/>
      <c r="I3056" s="182"/>
      <c r="J3056" s="107" t="s">
        <v>42</v>
      </c>
      <c r="K3056" s="182" t="s">
        <v>1510</v>
      </c>
      <c r="L3056" s="187" t="s">
        <v>9753</v>
      </c>
      <c r="M3056" s="187" t="s">
        <v>9753</v>
      </c>
      <c r="N3056" s="107" t="s">
        <v>35</v>
      </c>
      <c r="O3056" s="182" t="s">
        <v>1510</v>
      </c>
      <c r="P3056" s="108"/>
      <c r="Q3056" s="108"/>
      <c r="R3056" s="108"/>
      <c r="S3056" s="107" t="s">
        <v>2710</v>
      </c>
    </row>
    <row r="3057" spans="1:19">
      <c r="A3057" s="103">
        <v>3056</v>
      </c>
      <c r="B3057" s="107" t="s">
        <v>357</v>
      </c>
      <c r="C3057" s="184" t="s">
        <v>358</v>
      </c>
      <c r="D3057" s="89" t="s">
        <v>19</v>
      </c>
      <c r="E3057" s="107" t="s">
        <v>2618</v>
      </c>
      <c r="F3057" s="107" t="s">
        <v>2519</v>
      </c>
      <c r="G3057" s="107">
        <v>2007</v>
      </c>
      <c r="H3057" s="182"/>
      <c r="I3057" s="182"/>
      <c r="J3057" s="107" t="s">
        <v>42</v>
      </c>
      <c r="K3057" s="182" t="s">
        <v>1510</v>
      </c>
      <c r="L3057" s="187" t="s">
        <v>9754</v>
      </c>
      <c r="M3057" s="187" t="s">
        <v>9754</v>
      </c>
      <c r="N3057" s="107" t="s">
        <v>35</v>
      </c>
      <c r="O3057" s="182" t="s">
        <v>1510</v>
      </c>
      <c r="P3057" s="108"/>
      <c r="Q3057" s="108"/>
      <c r="R3057" s="108"/>
      <c r="S3057" s="107" t="s">
        <v>2710</v>
      </c>
    </row>
    <row r="3058" spans="1:19">
      <c r="A3058" s="103">
        <v>3057</v>
      </c>
      <c r="B3058" s="107" t="s">
        <v>357</v>
      </c>
      <c r="C3058" s="184" t="s">
        <v>358</v>
      </c>
      <c r="D3058" s="89" t="s">
        <v>19</v>
      </c>
      <c r="E3058" s="107" t="s">
        <v>2618</v>
      </c>
      <c r="F3058" s="107" t="s">
        <v>2519</v>
      </c>
      <c r="G3058" s="107">
        <v>2007</v>
      </c>
      <c r="H3058" s="182"/>
      <c r="I3058" s="182"/>
      <c r="J3058" s="107" t="s">
        <v>42</v>
      </c>
      <c r="K3058" s="182" t="s">
        <v>1510</v>
      </c>
      <c r="L3058" s="187" t="s">
        <v>9755</v>
      </c>
      <c r="M3058" s="187" t="s">
        <v>9755</v>
      </c>
      <c r="N3058" s="107" t="s">
        <v>35</v>
      </c>
      <c r="O3058" s="182" t="s">
        <v>1510</v>
      </c>
      <c r="P3058" s="108"/>
      <c r="Q3058" s="108"/>
      <c r="R3058" s="108"/>
      <c r="S3058" s="107" t="s">
        <v>2710</v>
      </c>
    </row>
    <row r="3059" spans="1:19">
      <c r="A3059" s="103">
        <v>3058</v>
      </c>
      <c r="B3059" s="107" t="s">
        <v>357</v>
      </c>
      <c r="C3059" s="184" t="s">
        <v>358</v>
      </c>
      <c r="D3059" s="89" t="s">
        <v>19</v>
      </c>
      <c r="E3059" s="107" t="s">
        <v>2618</v>
      </c>
      <c r="F3059" s="107" t="s">
        <v>2519</v>
      </c>
      <c r="G3059" s="107">
        <v>2007</v>
      </c>
      <c r="H3059" s="182"/>
      <c r="I3059" s="182"/>
      <c r="J3059" s="107" t="s">
        <v>42</v>
      </c>
      <c r="K3059" s="182" t="s">
        <v>1510</v>
      </c>
      <c r="L3059" s="187" t="s">
        <v>9756</v>
      </c>
      <c r="M3059" s="187" t="s">
        <v>9756</v>
      </c>
      <c r="N3059" s="107" t="s">
        <v>35</v>
      </c>
      <c r="O3059" s="182" t="s">
        <v>1510</v>
      </c>
      <c r="P3059" s="108"/>
      <c r="Q3059" s="108"/>
      <c r="R3059" s="108"/>
      <c r="S3059" s="107" t="s">
        <v>2710</v>
      </c>
    </row>
    <row r="3060" spans="1:19">
      <c r="A3060" s="103">
        <v>3059</v>
      </c>
      <c r="B3060" s="107" t="s">
        <v>357</v>
      </c>
      <c r="C3060" s="184" t="s">
        <v>358</v>
      </c>
      <c r="D3060" s="89" t="s">
        <v>19</v>
      </c>
      <c r="E3060" s="107" t="s">
        <v>2618</v>
      </c>
      <c r="F3060" s="107" t="s">
        <v>2519</v>
      </c>
      <c r="G3060" s="107">
        <v>2007</v>
      </c>
      <c r="H3060" s="182"/>
      <c r="I3060" s="182"/>
      <c r="J3060" s="107" t="s">
        <v>42</v>
      </c>
      <c r="K3060" s="182" t="s">
        <v>1510</v>
      </c>
      <c r="L3060" s="187" t="s">
        <v>9757</v>
      </c>
      <c r="M3060" s="187" t="s">
        <v>9757</v>
      </c>
      <c r="N3060" s="107" t="s">
        <v>35</v>
      </c>
      <c r="O3060" s="182" t="s">
        <v>1510</v>
      </c>
      <c r="P3060" s="108"/>
      <c r="Q3060" s="108"/>
      <c r="R3060" s="108"/>
      <c r="S3060" s="107" t="s">
        <v>2710</v>
      </c>
    </row>
    <row r="3061" spans="1:19">
      <c r="A3061" s="103">
        <v>3060</v>
      </c>
      <c r="B3061" s="107" t="s">
        <v>357</v>
      </c>
      <c r="C3061" s="184" t="s">
        <v>358</v>
      </c>
      <c r="D3061" s="89" t="s">
        <v>19</v>
      </c>
      <c r="E3061" s="107" t="s">
        <v>2618</v>
      </c>
      <c r="F3061" s="107" t="s">
        <v>2519</v>
      </c>
      <c r="G3061" s="107">
        <v>2005</v>
      </c>
      <c r="H3061" s="182"/>
      <c r="I3061" s="182"/>
      <c r="J3061" s="107" t="s">
        <v>42</v>
      </c>
      <c r="K3061" s="182" t="s">
        <v>1510</v>
      </c>
      <c r="L3061" s="187" t="s">
        <v>9758</v>
      </c>
      <c r="M3061" s="187" t="s">
        <v>9758</v>
      </c>
      <c r="N3061" s="107" t="s">
        <v>35</v>
      </c>
      <c r="O3061" s="182" t="s">
        <v>1510</v>
      </c>
      <c r="P3061" s="108"/>
      <c r="Q3061" s="108"/>
      <c r="R3061" s="108"/>
      <c r="S3061" s="107" t="s">
        <v>2710</v>
      </c>
    </row>
    <row r="3062" spans="1:19">
      <c r="A3062" s="103">
        <v>3061</v>
      </c>
      <c r="B3062" s="107" t="s">
        <v>357</v>
      </c>
      <c r="C3062" s="184" t="s">
        <v>358</v>
      </c>
      <c r="D3062" s="89" t="s">
        <v>19</v>
      </c>
      <c r="E3062" s="107" t="s">
        <v>2618</v>
      </c>
      <c r="F3062" s="107" t="s">
        <v>2519</v>
      </c>
      <c r="G3062" s="107">
        <v>2005</v>
      </c>
      <c r="H3062" s="182"/>
      <c r="I3062" s="182"/>
      <c r="J3062" s="107" t="s">
        <v>42</v>
      </c>
      <c r="K3062" s="182" t="s">
        <v>1510</v>
      </c>
      <c r="L3062" s="187" t="s">
        <v>9759</v>
      </c>
      <c r="M3062" s="187" t="s">
        <v>9759</v>
      </c>
      <c r="N3062" s="107" t="s">
        <v>35</v>
      </c>
      <c r="O3062" s="182" t="s">
        <v>1510</v>
      </c>
      <c r="P3062" s="108"/>
      <c r="Q3062" s="108"/>
      <c r="R3062" s="108"/>
      <c r="S3062" s="107" t="s">
        <v>2710</v>
      </c>
    </row>
    <row r="3063" spans="1:19">
      <c r="A3063" s="103">
        <v>3062</v>
      </c>
      <c r="B3063" s="107" t="s">
        <v>357</v>
      </c>
      <c r="C3063" s="184" t="s">
        <v>358</v>
      </c>
      <c r="D3063" s="89" t="s">
        <v>19</v>
      </c>
      <c r="E3063" s="107" t="s">
        <v>2618</v>
      </c>
      <c r="F3063" s="107" t="s">
        <v>2519</v>
      </c>
      <c r="G3063" s="107">
        <v>2005</v>
      </c>
      <c r="H3063" s="182"/>
      <c r="I3063" s="182"/>
      <c r="J3063" s="107" t="s">
        <v>42</v>
      </c>
      <c r="K3063" s="182" t="s">
        <v>1510</v>
      </c>
      <c r="L3063" s="187" t="s">
        <v>9760</v>
      </c>
      <c r="M3063" s="187" t="s">
        <v>9760</v>
      </c>
      <c r="N3063" s="107" t="s">
        <v>35</v>
      </c>
      <c r="O3063" s="182" t="s">
        <v>1510</v>
      </c>
      <c r="P3063" s="108"/>
      <c r="Q3063" s="108"/>
      <c r="R3063" s="108"/>
      <c r="S3063" s="107" t="s">
        <v>2710</v>
      </c>
    </row>
    <row r="3064" spans="1:19">
      <c r="A3064" s="103">
        <v>3063</v>
      </c>
      <c r="B3064" s="107" t="s">
        <v>357</v>
      </c>
      <c r="C3064" s="184" t="s">
        <v>358</v>
      </c>
      <c r="D3064" s="89" t="s">
        <v>19</v>
      </c>
      <c r="E3064" s="107" t="s">
        <v>2618</v>
      </c>
      <c r="F3064" s="107" t="s">
        <v>2519</v>
      </c>
      <c r="G3064" s="107">
        <v>2005</v>
      </c>
      <c r="H3064" s="182"/>
      <c r="I3064" s="182"/>
      <c r="J3064" s="107" t="s">
        <v>42</v>
      </c>
      <c r="K3064" s="182" t="s">
        <v>1510</v>
      </c>
      <c r="L3064" s="187" t="s">
        <v>9761</v>
      </c>
      <c r="M3064" s="187" t="s">
        <v>9761</v>
      </c>
      <c r="N3064" s="107" t="s">
        <v>35</v>
      </c>
      <c r="O3064" s="182" t="s">
        <v>1510</v>
      </c>
      <c r="P3064" s="108"/>
      <c r="Q3064" s="108"/>
      <c r="R3064" s="108"/>
      <c r="S3064" s="107" t="s">
        <v>2710</v>
      </c>
    </row>
    <row r="3065" spans="1:19">
      <c r="A3065" s="103">
        <v>3064</v>
      </c>
      <c r="B3065" s="107" t="s">
        <v>357</v>
      </c>
      <c r="C3065" s="184" t="s">
        <v>358</v>
      </c>
      <c r="D3065" s="89" t="s">
        <v>19</v>
      </c>
      <c r="E3065" s="107" t="s">
        <v>7989</v>
      </c>
      <c r="F3065" s="107" t="s">
        <v>2519</v>
      </c>
      <c r="G3065" s="107">
        <v>2007</v>
      </c>
      <c r="H3065" s="182"/>
      <c r="I3065" s="182"/>
      <c r="J3065" s="107" t="s">
        <v>42</v>
      </c>
      <c r="K3065" s="182" t="s">
        <v>1510</v>
      </c>
      <c r="L3065" s="187" t="s">
        <v>9762</v>
      </c>
      <c r="M3065" s="187" t="s">
        <v>9762</v>
      </c>
      <c r="N3065" s="107" t="s">
        <v>35</v>
      </c>
      <c r="O3065" s="182" t="s">
        <v>1510</v>
      </c>
      <c r="P3065" s="108"/>
      <c r="Q3065" s="108"/>
      <c r="R3065" s="108"/>
      <c r="S3065" s="107" t="s">
        <v>2710</v>
      </c>
    </row>
    <row r="3066" spans="1:19">
      <c r="A3066" s="103">
        <v>3065</v>
      </c>
      <c r="B3066" s="107" t="s">
        <v>357</v>
      </c>
      <c r="C3066" s="184" t="s">
        <v>358</v>
      </c>
      <c r="D3066" s="89" t="s">
        <v>19</v>
      </c>
      <c r="E3066" s="107" t="s">
        <v>7989</v>
      </c>
      <c r="F3066" s="107" t="s">
        <v>2519</v>
      </c>
      <c r="G3066" s="107">
        <v>2007</v>
      </c>
      <c r="H3066" s="182"/>
      <c r="I3066" s="182"/>
      <c r="J3066" s="107" t="s">
        <v>42</v>
      </c>
      <c r="K3066" s="182" t="s">
        <v>1510</v>
      </c>
      <c r="L3066" s="187" t="s">
        <v>9763</v>
      </c>
      <c r="M3066" s="187" t="s">
        <v>9763</v>
      </c>
      <c r="N3066" s="107" t="s">
        <v>35</v>
      </c>
      <c r="O3066" s="182" t="s">
        <v>1510</v>
      </c>
      <c r="P3066" s="108"/>
      <c r="Q3066" s="108"/>
      <c r="R3066" s="108"/>
      <c r="S3066" s="107" t="s">
        <v>2710</v>
      </c>
    </row>
    <row r="3067" spans="1:19">
      <c r="A3067" s="103">
        <v>3066</v>
      </c>
      <c r="B3067" s="107" t="s">
        <v>357</v>
      </c>
      <c r="C3067" s="184" t="s">
        <v>358</v>
      </c>
      <c r="D3067" s="89" t="s">
        <v>19</v>
      </c>
      <c r="E3067" s="107" t="s">
        <v>2619</v>
      </c>
      <c r="F3067" s="107" t="s">
        <v>2519</v>
      </c>
      <c r="G3067" s="107">
        <v>2006</v>
      </c>
      <c r="H3067" s="182"/>
      <c r="I3067" s="182"/>
      <c r="J3067" s="107" t="s">
        <v>42</v>
      </c>
      <c r="K3067" s="182" t="s">
        <v>1510</v>
      </c>
      <c r="L3067" s="187" t="s">
        <v>9764</v>
      </c>
      <c r="M3067" s="187" t="s">
        <v>9764</v>
      </c>
      <c r="N3067" s="107" t="s">
        <v>35</v>
      </c>
      <c r="O3067" s="182" t="s">
        <v>1510</v>
      </c>
      <c r="P3067" s="108"/>
      <c r="Q3067" s="108"/>
      <c r="R3067" s="108"/>
      <c r="S3067" s="107" t="s">
        <v>2710</v>
      </c>
    </row>
    <row r="3068" spans="1:19">
      <c r="A3068" s="103">
        <v>3067</v>
      </c>
      <c r="B3068" s="107" t="s">
        <v>357</v>
      </c>
      <c r="C3068" s="184" t="s">
        <v>358</v>
      </c>
      <c r="D3068" s="89" t="s">
        <v>19</v>
      </c>
      <c r="E3068" s="107" t="s">
        <v>2619</v>
      </c>
      <c r="F3068" s="107" t="s">
        <v>2519</v>
      </c>
      <c r="G3068" s="107">
        <v>2006</v>
      </c>
      <c r="H3068" s="182"/>
      <c r="I3068" s="182"/>
      <c r="J3068" s="107" t="s">
        <v>42</v>
      </c>
      <c r="K3068" s="182" t="s">
        <v>1510</v>
      </c>
      <c r="L3068" s="187" t="s">
        <v>9765</v>
      </c>
      <c r="M3068" s="187" t="s">
        <v>9765</v>
      </c>
      <c r="N3068" s="107" t="s">
        <v>35</v>
      </c>
      <c r="O3068" s="182" t="s">
        <v>1510</v>
      </c>
      <c r="P3068" s="108"/>
      <c r="Q3068" s="108"/>
      <c r="R3068" s="108"/>
      <c r="S3068" s="107" t="s">
        <v>2710</v>
      </c>
    </row>
    <row r="3069" spans="1:19">
      <c r="A3069" s="103">
        <v>3068</v>
      </c>
      <c r="B3069" s="107" t="s">
        <v>357</v>
      </c>
      <c r="C3069" s="184" t="s">
        <v>358</v>
      </c>
      <c r="D3069" s="89" t="s">
        <v>19</v>
      </c>
      <c r="E3069" s="107" t="s">
        <v>2619</v>
      </c>
      <c r="F3069" s="107" t="s">
        <v>2519</v>
      </c>
      <c r="G3069" s="107">
        <v>2007</v>
      </c>
      <c r="H3069" s="182"/>
      <c r="I3069" s="182"/>
      <c r="J3069" s="107" t="s">
        <v>42</v>
      </c>
      <c r="K3069" s="182" t="s">
        <v>1510</v>
      </c>
      <c r="L3069" s="187" t="s">
        <v>9766</v>
      </c>
      <c r="M3069" s="187" t="s">
        <v>9766</v>
      </c>
      <c r="N3069" s="107" t="s">
        <v>35</v>
      </c>
      <c r="O3069" s="182" t="s">
        <v>1510</v>
      </c>
      <c r="P3069" s="108"/>
      <c r="Q3069" s="108"/>
      <c r="R3069" s="108"/>
      <c r="S3069" s="107" t="s">
        <v>2710</v>
      </c>
    </row>
    <row r="3070" spans="1:19">
      <c r="A3070" s="103">
        <v>3069</v>
      </c>
      <c r="B3070" s="107" t="s">
        <v>357</v>
      </c>
      <c r="C3070" s="184" t="s">
        <v>358</v>
      </c>
      <c r="D3070" s="89" t="s">
        <v>19</v>
      </c>
      <c r="E3070" s="107" t="s">
        <v>2619</v>
      </c>
      <c r="F3070" s="107" t="s">
        <v>2519</v>
      </c>
      <c r="G3070" s="107">
        <v>2007</v>
      </c>
      <c r="H3070" s="182"/>
      <c r="I3070" s="182"/>
      <c r="J3070" s="107" t="s">
        <v>42</v>
      </c>
      <c r="K3070" s="182" t="s">
        <v>1510</v>
      </c>
      <c r="L3070" s="187" t="s">
        <v>9767</v>
      </c>
      <c r="M3070" s="187" t="s">
        <v>9767</v>
      </c>
      <c r="N3070" s="107" t="s">
        <v>35</v>
      </c>
      <c r="O3070" s="182" t="s">
        <v>1510</v>
      </c>
      <c r="P3070" s="108"/>
      <c r="Q3070" s="108"/>
      <c r="R3070" s="108"/>
      <c r="S3070" s="107" t="s">
        <v>2710</v>
      </c>
    </row>
    <row r="3071" spans="1:19">
      <c r="A3071" s="103">
        <v>3070</v>
      </c>
      <c r="B3071" s="107" t="s">
        <v>357</v>
      </c>
      <c r="C3071" s="184" t="s">
        <v>358</v>
      </c>
      <c r="D3071" s="89" t="s">
        <v>19</v>
      </c>
      <c r="E3071" s="107" t="s">
        <v>8001</v>
      </c>
      <c r="F3071" s="107" t="s">
        <v>2519</v>
      </c>
      <c r="G3071" s="107">
        <v>2005</v>
      </c>
      <c r="H3071" s="182"/>
      <c r="I3071" s="182"/>
      <c r="J3071" s="107" t="s">
        <v>42</v>
      </c>
      <c r="K3071" s="182" t="s">
        <v>1510</v>
      </c>
      <c r="L3071" s="187" t="s">
        <v>9768</v>
      </c>
      <c r="M3071" s="187" t="s">
        <v>9768</v>
      </c>
      <c r="N3071" s="107" t="s">
        <v>35</v>
      </c>
      <c r="O3071" s="182" t="s">
        <v>1510</v>
      </c>
      <c r="P3071" s="108"/>
      <c r="Q3071" s="108"/>
      <c r="R3071" s="108"/>
      <c r="S3071" s="107" t="s">
        <v>2710</v>
      </c>
    </row>
    <row r="3072" spans="1:19">
      <c r="A3072" s="103">
        <v>3071</v>
      </c>
      <c r="B3072" s="107" t="s">
        <v>357</v>
      </c>
      <c r="C3072" s="184" t="s">
        <v>358</v>
      </c>
      <c r="D3072" s="89" t="s">
        <v>19</v>
      </c>
      <c r="E3072" s="107" t="s">
        <v>8003</v>
      </c>
      <c r="F3072" s="107" t="s">
        <v>2519</v>
      </c>
      <c r="G3072" s="107">
        <v>2007</v>
      </c>
      <c r="H3072" s="182"/>
      <c r="I3072" s="182"/>
      <c r="J3072" s="107" t="s">
        <v>42</v>
      </c>
      <c r="K3072" s="182" t="s">
        <v>1510</v>
      </c>
      <c r="L3072" s="187" t="s">
        <v>9769</v>
      </c>
      <c r="M3072" s="187" t="s">
        <v>9769</v>
      </c>
      <c r="N3072" s="107" t="s">
        <v>35</v>
      </c>
      <c r="O3072" s="182" t="s">
        <v>1510</v>
      </c>
      <c r="P3072" s="108"/>
      <c r="Q3072" s="108"/>
      <c r="R3072" s="108"/>
      <c r="S3072" s="107" t="s">
        <v>2710</v>
      </c>
    </row>
    <row r="3073" spans="1:19">
      <c r="A3073" s="103">
        <v>3072</v>
      </c>
      <c r="B3073" s="107" t="s">
        <v>357</v>
      </c>
      <c r="C3073" s="184" t="s">
        <v>358</v>
      </c>
      <c r="D3073" s="89" t="s">
        <v>19</v>
      </c>
      <c r="E3073" s="107" t="s">
        <v>8003</v>
      </c>
      <c r="F3073" s="107" t="s">
        <v>2519</v>
      </c>
      <c r="G3073" s="107">
        <v>2007</v>
      </c>
      <c r="H3073" s="182"/>
      <c r="I3073" s="182"/>
      <c r="J3073" s="107" t="s">
        <v>42</v>
      </c>
      <c r="K3073" s="182" t="s">
        <v>1510</v>
      </c>
      <c r="L3073" s="187" t="s">
        <v>9770</v>
      </c>
      <c r="M3073" s="187" t="s">
        <v>9770</v>
      </c>
      <c r="N3073" s="107" t="s">
        <v>35</v>
      </c>
      <c r="O3073" s="182" t="s">
        <v>1510</v>
      </c>
      <c r="P3073" s="108"/>
      <c r="Q3073" s="108"/>
      <c r="R3073" s="108"/>
      <c r="S3073" s="107" t="s">
        <v>2710</v>
      </c>
    </row>
    <row r="3074" spans="1:19">
      <c r="A3074" s="103">
        <v>3073</v>
      </c>
      <c r="B3074" s="107" t="s">
        <v>357</v>
      </c>
      <c r="C3074" s="184" t="s">
        <v>358</v>
      </c>
      <c r="D3074" s="89" t="s">
        <v>19</v>
      </c>
      <c r="E3074" s="107" t="s">
        <v>8003</v>
      </c>
      <c r="F3074" s="107" t="s">
        <v>2519</v>
      </c>
      <c r="G3074" s="107">
        <v>2005</v>
      </c>
      <c r="H3074" s="182"/>
      <c r="I3074" s="182"/>
      <c r="J3074" s="107" t="s">
        <v>42</v>
      </c>
      <c r="K3074" s="182" t="s">
        <v>1510</v>
      </c>
      <c r="L3074" s="187" t="s">
        <v>9771</v>
      </c>
      <c r="M3074" s="187" t="s">
        <v>9771</v>
      </c>
      <c r="N3074" s="107" t="s">
        <v>35</v>
      </c>
      <c r="O3074" s="182" t="s">
        <v>1510</v>
      </c>
      <c r="P3074" s="108"/>
      <c r="Q3074" s="108"/>
      <c r="R3074" s="108"/>
      <c r="S3074" s="107" t="s">
        <v>2710</v>
      </c>
    </row>
    <row r="3075" spans="1:19">
      <c r="A3075" s="103">
        <v>3074</v>
      </c>
      <c r="B3075" s="107" t="s">
        <v>357</v>
      </c>
      <c r="C3075" s="184" t="s">
        <v>358</v>
      </c>
      <c r="D3075" s="89" t="s">
        <v>19</v>
      </c>
      <c r="E3075" s="107" t="s">
        <v>2620</v>
      </c>
      <c r="F3075" s="107" t="s">
        <v>2519</v>
      </c>
      <c r="G3075" s="107">
        <v>2005</v>
      </c>
      <c r="H3075" s="182"/>
      <c r="I3075" s="182"/>
      <c r="J3075" s="107" t="s">
        <v>42</v>
      </c>
      <c r="K3075" s="182" t="s">
        <v>1510</v>
      </c>
      <c r="L3075" s="187" t="s">
        <v>9772</v>
      </c>
      <c r="M3075" s="187" t="s">
        <v>9772</v>
      </c>
      <c r="N3075" s="107" t="s">
        <v>35</v>
      </c>
      <c r="O3075" s="182" t="s">
        <v>1510</v>
      </c>
      <c r="P3075" s="108"/>
      <c r="Q3075" s="108"/>
      <c r="R3075" s="108"/>
      <c r="S3075" s="107" t="s">
        <v>2710</v>
      </c>
    </row>
    <row r="3076" spans="1:19">
      <c r="A3076" s="103">
        <v>3075</v>
      </c>
      <c r="B3076" s="107" t="s">
        <v>357</v>
      </c>
      <c r="C3076" s="184" t="s">
        <v>358</v>
      </c>
      <c r="D3076" s="89" t="s">
        <v>19</v>
      </c>
      <c r="E3076" s="107" t="s">
        <v>8011</v>
      </c>
      <c r="F3076" s="107" t="s">
        <v>2519</v>
      </c>
      <c r="G3076" s="107">
        <v>2006</v>
      </c>
      <c r="H3076" s="182"/>
      <c r="I3076" s="182"/>
      <c r="J3076" s="107" t="s">
        <v>42</v>
      </c>
      <c r="K3076" s="182" t="s">
        <v>1510</v>
      </c>
      <c r="L3076" s="187" t="s">
        <v>9773</v>
      </c>
      <c r="M3076" s="187" t="s">
        <v>9773</v>
      </c>
      <c r="N3076" s="107" t="s">
        <v>35</v>
      </c>
      <c r="O3076" s="182" t="s">
        <v>1510</v>
      </c>
      <c r="P3076" s="108"/>
      <c r="Q3076" s="108"/>
      <c r="R3076" s="108"/>
      <c r="S3076" s="107" t="s">
        <v>2710</v>
      </c>
    </row>
    <row r="3077" spans="1:19">
      <c r="A3077" s="103">
        <v>3076</v>
      </c>
      <c r="B3077" s="107" t="s">
        <v>357</v>
      </c>
      <c r="C3077" s="184" t="s">
        <v>358</v>
      </c>
      <c r="D3077" s="89" t="s">
        <v>19</v>
      </c>
      <c r="E3077" s="107" t="s">
        <v>8011</v>
      </c>
      <c r="F3077" s="107" t="s">
        <v>2519</v>
      </c>
      <c r="G3077" s="107">
        <v>2005</v>
      </c>
      <c r="H3077" s="182"/>
      <c r="I3077" s="182"/>
      <c r="J3077" s="107" t="s">
        <v>42</v>
      </c>
      <c r="K3077" s="182" t="s">
        <v>1510</v>
      </c>
      <c r="L3077" s="187" t="s">
        <v>9774</v>
      </c>
      <c r="M3077" s="187" t="s">
        <v>9774</v>
      </c>
      <c r="N3077" s="107" t="s">
        <v>35</v>
      </c>
      <c r="O3077" s="182" t="s">
        <v>1510</v>
      </c>
      <c r="P3077" s="108"/>
      <c r="Q3077" s="108"/>
      <c r="R3077" s="108"/>
      <c r="S3077" s="107" t="s">
        <v>2710</v>
      </c>
    </row>
    <row r="3078" spans="1:19">
      <c r="A3078" s="103">
        <v>3077</v>
      </c>
      <c r="B3078" s="107" t="s">
        <v>357</v>
      </c>
      <c r="C3078" s="184" t="s">
        <v>358</v>
      </c>
      <c r="D3078" s="89" t="s">
        <v>19</v>
      </c>
      <c r="E3078" s="107" t="s">
        <v>8011</v>
      </c>
      <c r="F3078" s="107" t="s">
        <v>2519</v>
      </c>
      <c r="G3078" s="107">
        <v>2005</v>
      </c>
      <c r="H3078" s="182"/>
      <c r="I3078" s="182"/>
      <c r="J3078" s="107" t="s">
        <v>42</v>
      </c>
      <c r="K3078" s="182" t="s">
        <v>1510</v>
      </c>
      <c r="L3078" s="187" t="s">
        <v>9775</v>
      </c>
      <c r="M3078" s="187" t="s">
        <v>9775</v>
      </c>
      <c r="N3078" s="107" t="s">
        <v>35</v>
      </c>
      <c r="O3078" s="182" t="s">
        <v>1510</v>
      </c>
      <c r="P3078" s="108"/>
      <c r="Q3078" s="108"/>
      <c r="R3078" s="108"/>
      <c r="S3078" s="107" t="s">
        <v>2710</v>
      </c>
    </row>
    <row r="3079" spans="1:19">
      <c r="A3079" s="103">
        <v>3078</v>
      </c>
      <c r="B3079" s="107" t="s">
        <v>357</v>
      </c>
      <c r="C3079" s="184" t="s">
        <v>358</v>
      </c>
      <c r="D3079" s="89" t="s">
        <v>19</v>
      </c>
      <c r="E3079" s="107" t="s">
        <v>8011</v>
      </c>
      <c r="F3079" s="107" t="s">
        <v>2519</v>
      </c>
      <c r="G3079" s="107">
        <v>2005</v>
      </c>
      <c r="H3079" s="182"/>
      <c r="I3079" s="182"/>
      <c r="J3079" s="107" t="s">
        <v>42</v>
      </c>
      <c r="K3079" s="182" t="s">
        <v>1510</v>
      </c>
      <c r="L3079" s="187" t="s">
        <v>9776</v>
      </c>
      <c r="M3079" s="187" t="s">
        <v>9776</v>
      </c>
      <c r="N3079" s="107" t="s">
        <v>35</v>
      </c>
      <c r="O3079" s="182" t="s">
        <v>1510</v>
      </c>
      <c r="P3079" s="108"/>
      <c r="Q3079" s="108"/>
      <c r="R3079" s="108"/>
      <c r="S3079" s="107" t="s">
        <v>2710</v>
      </c>
    </row>
    <row r="3080" spans="1:19">
      <c r="A3080" s="103">
        <v>3079</v>
      </c>
      <c r="B3080" s="107" t="s">
        <v>357</v>
      </c>
      <c r="C3080" s="184" t="s">
        <v>358</v>
      </c>
      <c r="D3080" s="89" t="s">
        <v>19</v>
      </c>
      <c r="E3080" s="107" t="s">
        <v>8011</v>
      </c>
      <c r="F3080" s="107" t="s">
        <v>2519</v>
      </c>
      <c r="G3080" s="107">
        <v>2005</v>
      </c>
      <c r="H3080" s="182"/>
      <c r="I3080" s="182"/>
      <c r="J3080" s="107" t="s">
        <v>42</v>
      </c>
      <c r="K3080" s="182" t="s">
        <v>1510</v>
      </c>
      <c r="L3080" s="187" t="s">
        <v>9777</v>
      </c>
      <c r="M3080" s="187" t="s">
        <v>9777</v>
      </c>
      <c r="N3080" s="107" t="s">
        <v>35</v>
      </c>
      <c r="O3080" s="182" t="s">
        <v>1510</v>
      </c>
      <c r="P3080" s="108"/>
      <c r="Q3080" s="108"/>
      <c r="R3080" s="108"/>
      <c r="S3080" s="107" t="s">
        <v>2710</v>
      </c>
    </row>
    <row r="3081" spans="1:19">
      <c r="A3081" s="103">
        <v>3080</v>
      </c>
      <c r="B3081" s="107" t="s">
        <v>357</v>
      </c>
      <c r="C3081" s="184" t="s">
        <v>358</v>
      </c>
      <c r="D3081" s="89" t="s">
        <v>19</v>
      </c>
      <c r="E3081" s="107" t="s">
        <v>8015</v>
      </c>
      <c r="F3081" s="107" t="s">
        <v>2519</v>
      </c>
      <c r="G3081" s="107">
        <v>2007</v>
      </c>
      <c r="H3081" s="182"/>
      <c r="I3081" s="182"/>
      <c r="J3081" s="107" t="s">
        <v>42</v>
      </c>
      <c r="K3081" s="182" t="s">
        <v>1510</v>
      </c>
      <c r="L3081" s="187" t="s">
        <v>9778</v>
      </c>
      <c r="M3081" s="187" t="s">
        <v>9778</v>
      </c>
      <c r="N3081" s="107" t="s">
        <v>35</v>
      </c>
      <c r="O3081" s="182" t="s">
        <v>1510</v>
      </c>
      <c r="P3081" s="108"/>
      <c r="Q3081" s="108"/>
      <c r="R3081" s="108"/>
      <c r="S3081" s="107" t="s">
        <v>2710</v>
      </c>
    </row>
    <row r="3082" spans="1:19">
      <c r="A3082" s="103">
        <v>3081</v>
      </c>
      <c r="B3082" s="107" t="s">
        <v>357</v>
      </c>
      <c r="C3082" s="184" t="s">
        <v>358</v>
      </c>
      <c r="D3082" s="89" t="s">
        <v>19</v>
      </c>
      <c r="E3082" s="107" t="s">
        <v>8045</v>
      </c>
      <c r="F3082" s="107" t="s">
        <v>2519</v>
      </c>
      <c r="G3082" s="107">
        <v>2007</v>
      </c>
      <c r="H3082" s="182"/>
      <c r="I3082" s="182"/>
      <c r="J3082" s="107" t="s">
        <v>42</v>
      </c>
      <c r="K3082" s="182" t="s">
        <v>1510</v>
      </c>
      <c r="L3082" s="187" t="s">
        <v>9779</v>
      </c>
      <c r="M3082" s="187" t="s">
        <v>9779</v>
      </c>
      <c r="N3082" s="107" t="s">
        <v>35</v>
      </c>
      <c r="O3082" s="182" t="s">
        <v>1510</v>
      </c>
      <c r="P3082" s="108"/>
      <c r="Q3082" s="108"/>
      <c r="R3082" s="108"/>
      <c r="S3082" s="107" t="s">
        <v>2710</v>
      </c>
    </row>
    <row r="3083" spans="1:19">
      <c r="A3083" s="103">
        <v>3082</v>
      </c>
      <c r="B3083" s="107" t="s">
        <v>357</v>
      </c>
      <c r="C3083" s="184" t="s">
        <v>358</v>
      </c>
      <c r="D3083" s="89" t="s">
        <v>19</v>
      </c>
      <c r="E3083" s="107" t="s">
        <v>2623</v>
      </c>
      <c r="F3083" s="107" t="s">
        <v>2519</v>
      </c>
      <c r="G3083" s="107">
        <v>2006</v>
      </c>
      <c r="H3083" s="182"/>
      <c r="I3083" s="182"/>
      <c r="J3083" s="107" t="s">
        <v>42</v>
      </c>
      <c r="K3083" s="182" t="s">
        <v>1510</v>
      </c>
      <c r="L3083" s="187" t="s">
        <v>9780</v>
      </c>
      <c r="M3083" s="187" t="s">
        <v>9780</v>
      </c>
      <c r="N3083" s="107" t="s">
        <v>35</v>
      </c>
      <c r="O3083" s="182" t="s">
        <v>1510</v>
      </c>
      <c r="P3083" s="108"/>
      <c r="Q3083" s="108"/>
      <c r="R3083" s="108"/>
      <c r="S3083" s="107" t="s">
        <v>2710</v>
      </c>
    </row>
    <row r="3084" spans="1:19">
      <c r="A3084" s="103">
        <v>3083</v>
      </c>
      <c r="B3084" s="107" t="s">
        <v>357</v>
      </c>
      <c r="C3084" s="184" t="s">
        <v>358</v>
      </c>
      <c r="D3084" s="89" t="s">
        <v>19</v>
      </c>
      <c r="E3084" s="107" t="s">
        <v>2623</v>
      </c>
      <c r="F3084" s="107" t="s">
        <v>2519</v>
      </c>
      <c r="G3084" s="107">
        <v>2007</v>
      </c>
      <c r="H3084" s="182"/>
      <c r="I3084" s="182"/>
      <c r="J3084" s="107" t="s">
        <v>42</v>
      </c>
      <c r="K3084" s="182" t="s">
        <v>1510</v>
      </c>
      <c r="L3084" s="187" t="s">
        <v>9781</v>
      </c>
      <c r="M3084" s="187" t="s">
        <v>9781</v>
      </c>
      <c r="N3084" s="107" t="s">
        <v>35</v>
      </c>
      <c r="O3084" s="182" t="s">
        <v>1510</v>
      </c>
      <c r="P3084" s="108"/>
      <c r="Q3084" s="108"/>
      <c r="R3084" s="108"/>
      <c r="S3084" s="107" t="s">
        <v>2710</v>
      </c>
    </row>
    <row r="3085" spans="1:19">
      <c r="A3085" s="103">
        <v>3084</v>
      </c>
      <c r="B3085" s="107" t="s">
        <v>357</v>
      </c>
      <c r="C3085" s="184" t="s">
        <v>358</v>
      </c>
      <c r="D3085" s="89" t="s">
        <v>19</v>
      </c>
      <c r="E3085" s="107" t="s">
        <v>2623</v>
      </c>
      <c r="F3085" s="107" t="s">
        <v>2519</v>
      </c>
      <c r="G3085" s="107">
        <v>2007</v>
      </c>
      <c r="H3085" s="182"/>
      <c r="I3085" s="182"/>
      <c r="J3085" s="107" t="s">
        <v>42</v>
      </c>
      <c r="K3085" s="182" t="s">
        <v>1510</v>
      </c>
      <c r="L3085" s="187" t="s">
        <v>9782</v>
      </c>
      <c r="M3085" s="187" t="s">
        <v>9782</v>
      </c>
      <c r="N3085" s="107" t="s">
        <v>35</v>
      </c>
      <c r="O3085" s="182" t="s">
        <v>1510</v>
      </c>
      <c r="P3085" s="108"/>
      <c r="Q3085" s="108"/>
      <c r="R3085" s="108"/>
      <c r="S3085" s="107" t="s">
        <v>2710</v>
      </c>
    </row>
    <row r="3086" spans="1:19">
      <c r="A3086" s="103">
        <v>3085</v>
      </c>
      <c r="B3086" s="107" t="s">
        <v>357</v>
      </c>
      <c r="C3086" s="184" t="s">
        <v>358</v>
      </c>
      <c r="D3086" s="89" t="s">
        <v>19</v>
      </c>
      <c r="E3086" s="107" t="s">
        <v>2623</v>
      </c>
      <c r="F3086" s="107" t="s">
        <v>2519</v>
      </c>
      <c r="G3086" s="107">
        <v>2007</v>
      </c>
      <c r="H3086" s="182"/>
      <c r="I3086" s="182"/>
      <c r="J3086" s="107" t="s">
        <v>42</v>
      </c>
      <c r="K3086" s="182" t="s">
        <v>1510</v>
      </c>
      <c r="L3086" s="187" t="s">
        <v>9783</v>
      </c>
      <c r="M3086" s="187" t="s">
        <v>9783</v>
      </c>
      <c r="N3086" s="107" t="s">
        <v>35</v>
      </c>
      <c r="O3086" s="182" t="s">
        <v>1510</v>
      </c>
      <c r="P3086" s="108"/>
      <c r="Q3086" s="108"/>
      <c r="R3086" s="108"/>
      <c r="S3086" s="107" t="s">
        <v>2710</v>
      </c>
    </row>
    <row r="3087" spans="1:19">
      <c r="A3087" s="103">
        <v>3086</v>
      </c>
      <c r="B3087" s="107" t="s">
        <v>357</v>
      </c>
      <c r="C3087" s="184" t="s">
        <v>358</v>
      </c>
      <c r="D3087" s="89" t="s">
        <v>19</v>
      </c>
      <c r="E3087" s="107" t="s">
        <v>2623</v>
      </c>
      <c r="F3087" s="107" t="s">
        <v>2519</v>
      </c>
      <c r="G3087" s="107">
        <v>2005</v>
      </c>
      <c r="H3087" s="182"/>
      <c r="I3087" s="182"/>
      <c r="J3087" s="107" t="s">
        <v>42</v>
      </c>
      <c r="K3087" s="182" t="s">
        <v>1510</v>
      </c>
      <c r="L3087" s="187" t="s">
        <v>9784</v>
      </c>
      <c r="M3087" s="187" t="s">
        <v>9784</v>
      </c>
      <c r="N3087" s="107" t="s">
        <v>35</v>
      </c>
      <c r="O3087" s="182" t="s">
        <v>1510</v>
      </c>
      <c r="P3087" s="108"/>
      <c r="Q3087" s="108"/>
      <c r="R3087" s="108"/>
      <c r="S3087" s="107" t="s">
        <v>2710</v>
      </c>
    </row>
    <row r="3088" spans="1:19">
      <c r="A3088" s="103">
        <v>3087</v>
      </c>
      <c r="B3088" s="107" t="s">
        <v>357</v>
      </c>
      <c r="C3088" s="184" t="s">
        <v>358</v>
      </c>
      <c r="D3088" s="89" t="s">
        <v>19</v>
      </c>
      <c r="E3088" s="107" t="s">
        <v>2624</v>
      </c>
      <c r="F3088" s="107" t="s">
        <v>2519</v>
      </c>
      <c r="G3088" s="107">
        <v>2006</v>
      </c>
      <c r="H3088" s="182"/>
      <c r="I3088" s="182"/>
      <c r="J3088" s="107" t="s">
        <v>42</v>
      </c>
      <c r="K3088" s="182" t="s">
        <v>1510</v>
      </c>
      <c r="L3088" s="187" t="s">
        <v>9785</v>
      </c>
      <c r="M3088" s="187" t="s">
        <v>9785</v>
      </c>
      <c r="N3088" s="107" t="s">
        <v>35</v>
      </c>
      <c r="O3088" s="182" t="s">
        <v>1510</v>
      </c>
      <c r="P3088" s="108"/>
      <c r="Q3088" s="108"/>
      <c r="R3088" s="108"/>
      <c r="S3088" s="107" t="s">
        <v>2710</v>
      </c>
    </row>
    <row r="3089" spans="1:19">
      <c r="A3089" s="103">
        <v>3088</v>
      </c>
      <c r="B3089" s="107" t="s">
        <v>357</v>
      </c>
      <c r="C3089" s="184" t="s">
        <v>358</v>
      </c>
      <c r="D3089" s="89" t="s">
        <v>19</v>
      </c>
      <c r="E3089" s="107" t="s">
        <v>2624</v>
      </c>
      <c r="F3089" s="107" t="s">
        <v>2519</v>
      </c>
      <c r="G3089" s="107">
        <v>2007</v>
      </c>
      <c r="H3089" s="182"/>
      <c r="I3089" s="182"/>
      <c r="J3089" s="107" t="s">
        <v>42</v>
      </c>
      <c r="K3089" s="182" t="s">
        <v>1510</v>
      </c>
      <c r="L3089" s="187" t="s">
        <v>9786</v>
      </c>
      <c r="M3089" s="187" t="s">
        <v>9786</v>
      </c>
      <c r="N3089" s="107" t="s">
        <v>35</v>
      </c>
      <c r="O3089" s="182" t="s">
        <v>1510</v>
      </c>
      <c r="P3089" s="108"/>
      <c r="Q3089" s="108"/>
      <c r="R3089" s="108"/>
      <c r="S3089" s="107" t="s">
        <v>2710</v>
      </c>
    </row>
    <row r="3090" spans="1:19">
      <c r="A3090" s="103">
        <v>3089</v>
      </c>
      <c r="B3090" s="107" t="s">
        <v>357</v>
      </c>
      <c r="C3090" s="184" t="s">
        <v>358</v>
      </c>
      <c r="D3090" s="89" t="s">
        <v>19</v>
      </c>
      <c r="E3090" s="107" t="s">
        <v>2625</v>
      </c>
      <c r="F3090" s="107" t="s">
        <v>2519</v>
      </c>
      <c r="G3090" s="107">
        <v>2007</v>
      </c>
      <c r="H3090" s="182"/>
      <c r="I3090" s="182"/>
      <c r="J3090" s="107" t="s">
        <v>42</v>
      </c>
      <c r="K3090" s="182" t="s">
        <v>1510</v>
      </c>
      <c r="L3090" s="187" t="s">
        <v>9787</v>
      </c>
      <c r="M3090" s="187" t="s">
        <v>9787</v>
      </c>
      <c r="N3090" s="107" t="s">
        <v>35</v>
      </c>
      <c r="O3090" s="182" t="s">
        <v>1510</v>
      </c>
      <c r="P3090" s="108"/>
      <c r="Q3090" s="108"/>
      <c r="R3090" s="108"/>
      <c r="S3090" s="107" t="s">
        <v>2710</v>
      </c>
    </row>
    <row r="3091" spans="1:19">
      <c r="A3091" s="103">
        <v>3090</v>
      </c>
      <c r="B3091" s="107" t="s">
        <v>357</v>
      </c>
      <c r="C3091" s="184" t="s">
        <v>358</v>
      </c>
      <c r="D3091" s="89" t="s">
        <v>19</v>
      </c>
      <c r="E3091" s="107" t="s">
        <v>2625</v>
      </c>
      <c r="F3091" s="107" t="s">
        <v>2519</v>
      </c>
      <c r="G3091" s="107">
        <v>2007</v>
      </c>
      <c r="H3091" s="182"/>
      <c r="I3091" s="182"/>
      <c r="J3091" s="107" t="s">
        <v>42</v>
      </c>
      <c r="K3091" s="182" t="s">
        <v>1510</v>
      </c>
      <c r="L3091" s="187" t="s">
        <v>9788</v>
      </c>
      <c r="M3091" s="187" t="s">
        <v>9788</v>
      </c>
      <c r="N3091" s="107" t="s">
        <v>35</v>
      </c>
      <c r="O3091" s="182" t="s">
        <v>1510</v>
      </c>
      <c r="P3091" s="108"/>
      <c r="Q3091" s="108"/>
      <c r="R3091" s="108"/>
      <c r="S3091" s="107" t="s">
        <v>2710</v>
      </c>
    </row>
    <row r="3092" spans="1:19">
      <c r="A3092" s="103">
        <v>3091</v>
      </c>
      <c r="B3092" s="107" t="s">
        <v>357</v>
      </c>
      <c r="C3092" s="184" t="s">
        <v>358</v>
      </c>
      <c r="D3092" s="89" t="s">
        <v>19</v>
      </c>
      <c r="E3092" s="107" t="s">
        <v>2625</v>
      </c>
      <c r="F3092" s="107" t="s">
        <v>2519</v>
      </c>
      <c r="G3092" s="107">
        <v>2005</v>
      </c>
      <c r="H3092" s="182"/>
      <c r="I3092" s="182"/>
      <c r="J3092" s="107" t="s">
        <v>42</v>
      </c>
      <c r="K3092" s="182" t="s">
        <v>1510</v>
      </c>
      <c r="L3092" s="187" t="s">
        <v>9789</v>
      </c>
      <c r="M3092" s="187" t="s">
        <v>9789</v>
      </c>
      <c r="N3092" s="107" t="s">
        <v>35</v>
      </c>
      <c r="O3092" s="182" t="s">
        <v>1510</v>
      </c>
      <c r="P3092" s="108"/>
      <c r="Q3092" s="108"/>
      <c r="R3092" s="108"/>
      <c r="S3092" s="107" t="s">
        <v>2710</v>
      </c>
    </row>
    <row r="3093" spans="1:19">
      <c r="A3093" s="103">
        <v>3092</v>
      </c>
      <c r="B3093" s="107" t="s">
        <v>357</v>
      </c>
      <c r="C3093" s="184" t="s">
        <v>358</v>
      </c>
      <c r="D3093" s="89" t="s">
        <v>19</v>
      </c>
      <c r="E3093" s="107" t="s">
        <v>2625</v>
      </c>
      <c r="F3093" s="107" t="s">
        <v>2519</v>
      </c>
      <c r="G3093" s="107">
        <v>2005</v>
      </c>
      <c r="H3093" s="182"/>
      <c r="I3093" s="182"/>
      <c r="J3093" s="107" t="s">
        <v>42</v>
      </c>
      <c r="K3093" s="182" t="s">
        <v>1510</v>
      </c>
      <c r="L3093" s="187" t="s">
        <v>9790</v>
      </c>
      <c r="M3093" s="187" t="s">
        <v>9790</v>
      </c>
      <c r="N3093" s="107" t="s">
        <v>35</v>
      </c>
      <c r="O3093" s="182" t="s">
        <v>1510</v>
      </c>
      <c r="P3093" s="108"/>
      <c r="Q3093" s="108"/>
      <c r="R3093" s="108"/>
      <c r="S3093" s="107" t="s">
        <v>2710</v>
      </c>
    </row>
    <row r="3094" spans="1:19">
      <c r="A3094" s="103">
        <v>3093</v>
      </c>
      <c r="B3094" s="107" t="s">
        <v>357</v>
      </c>
      <c r="C3094" s="184" t="s">
        <v>358</v>
      </c>
      <c r="D3094" s="89" t="s">
        <v>19</v>
      </c>
      <c r="E3094" s="107" t="s">
        <v>8074</v>
      </c>
      <c r="F3094" s="107" t="s">
        <v>2519</v>
      </c>
      <c r="G3094" s="107">
        <v>2006</v>
      </c>
      <c r="H3094" s="182"/>
      <c r="I3094" s="182"/>
      <c r="J3094" s="107" t="s">
        <v>42</v>
      </c>
      <c r="K3094" s="182" t="s">
        <v>1510</v>
      </c>
      <c r="L3094" s="187" t="s">
        <v>9791</v>
      </c>
      <c r="M3094" s="187" t="s">
        <v>9791</v>
      </c>
      <c r="N3094" s="107" t="s">
        <v>35</v>
      </c>
      <c r="O3094" s="182" t="s">
        <v>1510</v>
      </c>
      <c r="P3094" s="108"/>
      <c r="Q3094" s="108"/>
      <c r="R3094" s="108"/>
      <c r="S3094" s="107" t="s">
        <v>2710</v>
      </c>
    </row>
    <row r="3095" spans="1:19">
      <c r="A3095" s="103">
        <v>3094</v>
      </c>
      <c r="B3095" s="107" t="s">
        <v>357</v>
      </c>
      <c r="C3095" s="184" t="s">
        <v>358</v>
      </c>
      <c r="D3095" s="89" t="s">
        <v>19</v>
      </c>
      <c r="E3095" s="107" t="s">
        <v>8074</v>
      </c>
      <c r="F3095" s="107" t="s">
        <v>2519</v>
      </c>
      <c r="G3095" s="107">
        <v>2007</v>
      </c>
      <c r="H3095" s="182"/>
      <c r="I3095" s="182"/>
      <c r="J3095" s="107" t="s">
        <v>42</v>
      </c>
      <c r="K3095" s="182" t="s">
        <v>1510</v>
      </c>
      <c r="L3095" s="187" t="s">
        <v>9792</v>
      </c>
      <c r="M3095" s="187" t="s">
        <v>9792</v>
      </c>
      <c r="N3095" s="107" t="s">
        <v>35</v>
      </c>
      <c r="O3095" s="182" t="s">
        <v>1510</v>
      </c>
      <c r="P3095" s="108"/>
      <c r="Q3095" s="108"/>
      <c r="R3095" s="108"/>
      <c r="S3095" s="107" t="s">
        <v>2710</v>
      </c>
    </row>
    <row r="3096" spans="1:19">
      <c r="A3096" s="103">
        <v>3095</v>
      </c>
      <c r="B3096" s="107" t="s">
        <v>357</v>
      </c>
      <c r="C3096" s="184" t="s">
        <v>358</v>
      </c>
      <c r="D3096" s="89" t="s">
        <v>19</v>
      </c>
      <c r="E3096" s="107" t="s">
        <v>8074</v>
      </c>
      <c r="F3096" s="107" t="s">
        <v>2519</v>
      </c>
      <c r="G3096" s="107">
        <v>2005</v>
      </c>
      <c r="H3096" s="182"/>
      <c r="I3096" s="182"/>
      <c r="J3096" s="107" t="s">
        <v>42</v>
      </c>
      <c r="K3096" s="182" t="s">
        <v>1510</v>
      </c>
      <c r="L3096" s="187" t="s">
        <v>9793</v>
      </c>
      <c r="M3096" s="187" t="s">
        <v>9793</v>
      </c>
      <c r="N3096" s="107" t="s">
        <v>35</v>
      </c>
      <c r="O3096" s="182" t="s">
        <v>1510</v>
      </c>
      <c r="P3096" s="108"/>
      <c r="Q3096" s="108"/>
      <c r="R3096" s="108"/>
      <c r="S3096" s="107" t="s">
        <v>2710</v>
      </c>
    </row>
    <row r="3097" spans="1:19">
      <c r="A3097" s="103">
        <v>3096</v>
      </c>
      <c r="B3097" s="107" t="s">
        <v>357</v>
      </c>
      <c r="C3097" s="184" t="s">
        <v>358</v>
      </c>
      <c r="D3097" s="89" t="s">
        <v>19</v>
      </c>
      <c r="E3097" s="107" t="s">
        <v>8074</v>
      </c>
      <c r="F3097" s="107" t="s">
        <v>2519</v>
      </c>
      <c r="G3097" s="107">
        <v>2005</v>
      </c>
      <c r="H3097" s="182"/>
      <c r="I3097" s="182"/>
      <c r="J3097" s="107" t="s">
        <v>42</v>
      </c>
      <c r="K3097" s="182" t="s">
        <v>1510</v>
      </c>
      <c r="L3097" s="187" t="s">
        <v>9794</v>
      </c>
      <c r="M3097" s="187" t="s">
        <v>9794</v>
      </c>
      <c r="N3097" s="107" t="s">
        <v>35</v>
      </c>
      <c r="O3097" s="182" t="s">
        <v>1510</v>
      </c>
      <c r="P3097" s="108"/>
      <c r="Q3097" s="108"/>
      <c r="R3097" s="108"/>
      <c r="S3097" s="107" t="s">
        <v>2710</v>
      </c>
    </row>
    <row r="3098" spans="1:19">
      <c r="A3098" s="103">
        <v>3097</v>
      </c>
      <c r="B3098" s="107" t="s">
        <v>357</v>
      </c>
      <c r="C3098" s="184" t="s">
        <v>358</v>
      </c>
      <c r="D3098" s="89" t="s">
        <v>19</v>
      </c>
      <c r="E3098" s="107" t="s">
        <v>8074</v>
      </c>
      <c r="F3098" s="107" t="s">
        <v>2519</v>
      </c>
      <c r="G3098" s="107">
        <v>2005</v>
      </c>
      <c r="H3098" s="182"/>
      <c r="I3098" s="182"/>
      <c r="J3098" s="107" t="s">
        <v>42</v>
      </c>
      <c r="K3098" s="182" t="s">
        <v>1510</v>
      </c>
      <c r="L3098" s="187" t="s">
        <v>9795</v>
      </c>
      <c r="M3098" s="187" t="s">
        <v>9795</v>
      </c>
      <c r="N3098" s="107" t="s">
        <v>35</v>
      </c>
      <c r="O3098" s="182" t="s">
        <v>1510</v>
      </c>
      <c r="P3098" s="108"/>
      <c r="Q3098" s="108"/>
      <c r="R3098" s="108"/>
      <c r="S3098" s="107" t="s">
        <v>2710</v>
      </c>
    </row>
    <row r="3099" spans="1:19">
      <c r="A3099" s="103">
        <v>3098</v>
      </c>
      <c r="B3099" s="107" t="s">
        <v>357</v>
      </c>
      <c r="C3099" s="184" t="s">
        <v>358</v>
      </c>
      <c r="D3099" s="89" t="s">
        <v>19</v>
      </c>
      <c r="E3099" s="107" t="s">
        <v>8074</v>
      </c>
      <c r="F3099" s="107" t="s">
        <v>2519</v>
      </c>
      <c r="G3099" s="107">
        <v>2005</v>
      </c>
      <c r="H3099" s="182"/>
      <c r="I3099" s="182"/>
      <c r="J3099" s="107" t="s">
        <v>42</v>
      </c>
      <c r="K3099" s="182" t="s">
        <v>1510</v>
      </c>
      <c r="L3099" s="187" t="s">
        <v>9796</v>
      </c>
      <c r="M3099" s="187" t="s">
        <v>9796</v>
      </c>
      <c r="N3099" s="107" t="s">
        <v>35</v>
      </c>
      <c r="O3099" s="182" t="s">
        <v>1510</v>
      </c>
      <c r="P3099" s="108"/>
      <c r="Q3099" s="108"/>
      <c r="R3099" s="108"/>
      <c r="S3099" s="107" t="s">
        <v>2710</v>
      </c>
    </row>
    <row r="3100" spans="1:19">
      <c r="A3100" s="103">
        <v>3099</v>
      </c>
      <c r="B3100" s="107" t="s">
        <v>357</v>
      </c>
      <c r="C3100" s="184" t="s">
        <v>358</v>
      </c>
      <c r="D3100" s="89" t="s">
        <v>19</v>
      </c>
      <c r="E3100" s="107" t="s">
        <v>8081</v>
      </c>
      <c r="F3100" s="107" t="s">
        <v>2519</v>
      </c>
      <c r="G3100" s="107">
        <v>2007</v>
      </c>
      <c r="H3100" s="182"/>
      <c r="I3100" s="182"/>
      <c r="J3100" s="107" t="s">
        <v>42</v>
      </c>
      <c r="K3100" s="182" t="s">
        <v>1510</v>
      </c>
      <c r="L3100" s="187" t="s">
        <v>9797</v>
      </c>
      <c r="M3100" s="187" t="s">
        <v>9797</v>
      </c>
      <c r="N3100" s="107" t="s">
        <v>35</v>
      </c>
      <c r="O3100" s="182" t="s">
        <v>1510</v>
      </c>
      <c r="P3100" s="108"/>
      <c r="Q3100" s="108"/>
      <c r="R3100" s="108"/>
      <c r="S3100" s="107" t="s">
        <v>2710</v>
      </c>
    </row>
    <row r="3101" spans="1:19">
      <c r="A3101" s="103">
        <v>3100</v>
      </c>
      <c r="B3101" s="107" t="s">
        <v>357</v>
      </c>
      <c r="C3101" s="184" t="s">
        <v>358</v>
      </c>
      <c r="D3101" s="89" t="s">
        <v>19</v>
      </c>
      <c r="E3101" s="107" t="s">
        <v>2626</v>
      </c>
      <c r="F3101" s="107" t="s">
        <v>2519</v>
      </c>
      <c r="G3101" s="107">
        <v>2006</v>
      </c>
      <c r="H3101" s="182"/>
      <c r="I3101" s="182"/>
      <c r="J3101" s="107" t="s">
        <v>42</v>
      </c>
      <c r="K3101" s="182" t="s">
        <v>1510</v>
      </c>
      <c r="L3101" s="187" t="s">
        <v>9798</v>
      </c>
      <c r="M3101" s="187" t="s">
        <v>9798</v>
      </c>
      <c r="N3101" s="107" t="s">
        <v>35</v>
      </c>
      <c r="O3101" s="182" t="s">
        <v>1510</v>
      </c>
      <c r="P3101" s="108"/>
      <c r="Q3101" s="108"/>
      <c r="R3101" s="108"/>
      <c r="S3101" s="107" t="s">
        <v>2710</v>
      </c>
    </row>
    <row r="3102" spans="1:19">
      <c r="A3102" s="103">
        <v>3101</v>
      </c>
      <c r="B3102" s="107" t="s">
        <v>357</v>
      </c>
      <c r="C3102" s="184" t="s">
        <v>358</v>
      </c>
      <c r="D3102" s="89" t="s">
        <v>19</v>
      </c>
      <c r="E3102" s="107" t="s">
        <v>2626</v>
      </c>
      <c r="F3102" s="107" t="s">
        <v>2519</v>
      </c>
      <c r="G3102" s="107">
        <v>2006</v>
      </c>
      <c r="H3102" s="182"/>
      <c r="I3102" s="182"/>
      <c r="J3102" s="107" t="s">
        <v>42</v>
      </c>
      <c r="K3102" s="182" t="s">
        <v>1510</v>
      </c>
      <c r="L3102" s="187" t="s">
        <v>9799</v>
      </c>
      <c r="M3102" s="187" t="s">
        <v>9799</v>
      </c>
      <c r="N3102" s="107" t="s">
        <v>35</v>
      </c>
      <c r="O3102" s="182" t="s">
        <v>1510</v>
      </c>
      <c r="P3102" s="108"/>
      <c r="Q3102" s="108"/>
      <c r="R3102" s="108"/>
      <c r="S3102" s="107" t="s">
        <v>2710</v>
      </c>
    </row>
    <row r="3103" spans="1:19">
      <c r="A3103" s="103">
        <v>3102</v>
      </c>
      <c r="B3103" s="107" t="s">
        <v>357</v>
      </c>
      <c r="C3103" s="184" t="s">
        <v>358</v>
      </c>
      <c r="D3103" s="89" t="s">
        <v>19</v>
      </c>
      <c r="E3103" s="107" t="s">
        <v>2626</v>
      </c>
      <c r="F3103" s="107" t="s">
        <v>2519</v>
      </c>
      <c r="G3103" s="107">
        <v>2006</v>
      </c>
      <c r="H3103" s="182"/>
      <c r="I3103" s="182"/>
      <c r="J3103" s="107" t="s">
        <v>42</v>
      </c>
      <c r="K3103" s="182" t="s">
        <v>1510</v>
      </c>
      <c r="L3103" s="187" t="s">
        <v>9800</v>
      </c>
      <c r="M3103" s="187" t="s">
        <v>9800</v>
      </c>
      <c r="N3103" s="107" t="s">
        <v>35</v>
      </c>
      <c r="O3103" s="182" t="s">
        <v>1510</v>
      </c>
      <c r="P3103" s="108"/>
      <c r="Q3103" s="108"/>
      <c r="R3103" s="108"/>
      <c r="S3103" s="107" t="s">
        <v>2710</v>
      </c>
    </row>
    <row r="3104" spans="1:19">
      <c r="A3104" s="103">
        <v>3103</v>
      </c>
      <c r="B3104" s="107" t="s">
        <v>357</v>
      </c>
      <c r="C3104" s="184" t="s">
        <v>358</v>
      </c>
      <c r="D3104" s="89" t="s">
        <v>19</v>
      </c>
      <c r="E3104" s="107" t="s">
        <v>2626</v>
      </c>
      <c r="F3104" s="107" t="s">
        <v>2519</v>
      </c>
      <c r="G3104" s="107">
        <v>2007</v>
      </c>
      <c r="H3104" s="182"/>
      <c r="I3104" s="182"/>
      <c r="J3104" s="107" t="s">
        <v>42</v>
      </c>
      <c r="K3104" s="182" t="s">
        <v>1510</v>
      </c>
      <c r="L3104" s="187" t="s">
        <v>9801</v>
      </c>
      <c r="M3104" s="187" t="s">
        <v>9801</v>
      </c>
      <c r="N3104" s="107" t="s">
        <v>35</v>
      </c>
      <c r="O3104" s="182" t="s">
        <v>1510</v>
      </c>
      <c r="P3104" s="108"/>
      <c r="Q3104" s="108"/>
      <c r="R3104" s="108"/>
      <c r="S3104" s="107" t="s">
        <v>2710</v>
      </c>
    </row>
    <row r="3105" spans="1:19">
      <c r="A3105" s="103">
        <v>3104</v>
      </c>
      <c r="B3105" s="107" t="s">
        <v>357</v>
      </c>
      <c r="C3105" s="184" t="s">
        <v>358</v>
      </c>
      <c r="D3105" s="89" t="s">
        <v>19</v>
      </c>
      <c r="E3105" s="107" t="s">
        <v>2627</v>
      </c>
      <c r="F3105" s="107" t="s">
        <v>2519</v>
      </c>
      <c r="G3105" s="107">
        <v>2007</v>
      </c>
      <c r="H3105" s="182"/>
      <c r="I3105" s="182"/>
      <c r="J3105" s="107" t="s">
        <v>42</v>
      </c>
      <c r="K3105" s="182" t="s">
        <v>1510</v>
      </c>
      <c r="L3105" s="187" t="s">
        <v>9802</v>
      </c>
      <c r="M3105" s="187" t="s">
        <v>9802</v>
      </c>
      <c r="N3105" s="107" t="s">
        <v>35</v>
      </c>
      <c r="O3105" s="182" t="s">
        <v>1510</v>
      </c>
      <c r="P3105" s="108"/>
      <c r="Q3105" s="108"/>
      <c r="R3105" s="108"/>
      <c r="S3105" s="107" t="s">
        <v>2710</v>
      </c>
    </row>
    <row r="3106" spans="1:19">
      <c r="A3106" s="103">
        <v>3105</v>
      </c>
      <c r="B3106" s="107" t="s">
        <v>357</v>
      </c>
      <c r="C3106" s="184" t="s">
        <v>358</v>
      </c>
      <c r="D3106" s="89" t="s">
        <v>19</v>
      </c>
      <c r="E3106" s="107" t="s">
        <v>9803</v>
      </c>
      <c r="F3106" s="107" t="s">
        <v>2519</v>
      </c>
      <c r="G3106" s="107">
        <v>2006</v>
      </c>
      <c r="H3106" s="182"/>
      <c r="I3106" s="182"/>
      <c r="J3106" s="107" t="s">
        <v>42</v>
      </c>
      <c r="K3106" s="182" t="s">
        <v>1510</v>
      </c>
      <c r="L3106" s="187" t="s">
        <v>9804</v>
      </c>
      <c r="M3106" s="187" t="s">
        <v>9804</v>
      </c>
      <c r="N3106" s="107" t="s">
        <v>35</v>
      </c>
      <c r="O3106" s="182" t="s">
        <v>1510</v>
      </c>
      <c r="P3106" s="108"/>
      <c r="Q3106" s="108"/>
      <c r="R3106" s="108"/>
      <c r="S3106" s="107" t="s">
        <v>2710</v>
      </c>
    </row>
    <row r="3107" spans="1:19">
      <c r="A3107" s="103">
        <v>3106</v>
      </c>
      <c r="B3107" s="107" t="s">
        <v>357</v>
      </c>
      <c r="C3107" s="184" t="s">
        <v>358</v>
      </c>
      <c r="D3107" s="89" t="s">
        <v>19</v>
      </c>
      <c r="E3107" s="107" t="s">
        <v>9803</v>
      </c>
      <c r="F3107" s="107" t="s">
        <v>2519</v>
      </c>
      <c r="G3107" s="107">
        <v>2007</v>
      </c>
      <c r="H3107" s="182"/>
      <c r="I3107" s="182"/>
      <c r="J3107" s="107" t="s">
        <v>42</v>
      </c>
      <c r="K3107" s="182" t="s">
        <v>1510</v>
      </c>
      <c r="L3107" s="187" t="s">
        <v>9805</v>
      </c>
      <c r="M3107" s="187" t="s">
        <v>9805</v>
      </c>
      <c r="N3107" s="107" t="s">
        <v>35</v>
      </c>
      <c r="O3107" s="182" t="s">
        <v>1510</v>
      </c>
      <c r="P3107" s="108"/>
      <c r="Q3107" s="108"/>
      <c r="R3107" s="108"/>
      <c r="S3107" s="107" t="s">
        <v>2710</v>
      </c>
    </row>
    <row r="3108" spans="1:19">
      <c r="A3108" s="103">
        <v>3107</v>
      </c>
      <c r="B3108" s="107" t="s">
        <v>357</v>
      </c>
      <c r="C3108" s="184" t="s">
        <v>358</v>
      </c>
      <c r="D3108" s="89" t="s">
        <v>19</v>
      </c>
      <c r="E3108" s="107" t="s">
        <v>9803</v>
      </c>
      <c r="F3108" s="107" t="s">
        <v>2519</v>
      </c>
      <c r="G3108" s="107">
        <v>2005</v>
      </c>
      <c r="H3108" s="182"/>
      <c r="I3108" s="182"/>
      <c r="J3108" s="107" t="s">
        <v>42</v>
      </c>
      <c r="K3108" s="182" t="s">
        <v>1510</v>
      </c>
      <c r="L3108" s="187" t="s">
        <v>9806</v>
      </c>
      <c r="M3108" s="187" t="s">
        <v>9806</v>
      </c>
      <c r="N3108" s="107" t="s">
        <v>35</v>
      </c>
      <c r="O3108" s="182" t="s">
        <v>1510</v>
      </c>
      <c r="P3108" s="108"/>
      <c r="Q3108" s="108"/>
      <c r="R3108" s="108"/>
      <c r="S3108" s="107" t="s">
        <v>2710</v>
      </c>
    </row>
    <row r="3109" spans="1:19">
      <c r="A3109" s="103">
        <v>3108</v>
      </c>
      <c r="B3109" s="107" t="s">
        <v>357</v>
      </c>
      <c r="C3109" s="184" t="s">
        <v>358</v>
      </c>
      <c r="D3109" s="89" t="s">
        <v>19</v>
      </c>
      <c r="E3109" s="107" t="s">
        <v>8103</v>
      </c>
      <c r="F3109" s="107" t="s">
        <v>2519</v>
      </c>
      <c r="G3109" s="107">
        <v>2007</v>
      </c>
      <c r="H3109" s="182"/>
      <c r="I3109" s="182"/>
      <c r="J3109" s="107" t="s">
        <v>42</v>
      </c>
      <c r="K3109" s="182" t="s">
        <v>1510</v>
      </c>
      <c r="L3109" s="187" t="s">
        <v>9807</v>
      </c>
      <c r="M3109" s="187" t="s">
        <v>9807</v>
      </c>
      <c r="N3109" s="107" t="s">
        <v>35</v>
      </c>
      <c r="O3109" s="182" t="s">
        <v>1510</v>
      </c>
      <c r="P3109" s="108"/>
      <c r="Q3109" s="108"/>
      <c r="R3109" s="108"/>
      <c r="S3109" s="107" t="s">
        <v>2710</v>
      </c>
    </row>
    <row r="3110" spans="1:19">
      <c r="A3110" s="103">
        <v>3109</v>
      </c>
      <c r="B3110" s="107" t="s">
        <v>357</v>
      </c>
      <c r="C3110" s="184" t="s">
        <v>358</v>
      </c>
      <c r="D3110" s="89" t="s">
        <v>19</v>
      </c>
      <c r="E3110" s="107" t="s">
        <v>2629</v>
      </c>
      <c r="F3110" s="107" t="s">
        <v>2519</v>
      </c>
      <c r="G3110" s="107">
        <v>2006</v>
      </c>
      <c r="H3110" s="182"/>
      <c r="I3110" s="182"/>
      <c r="J3110" s="107" t="s">
        <v>42</v>
      </c>
      <c r="K3110" s="182" t="s">
        <v>1510</v>
      </c>
      <c r="L3110" s="187" t="s">
        <v>9808</v>
      </c>
      <c r="M3110" s="187" t="s">
        <v>9808</v>
      </c>
      <c r="N3110" s="107" t="s">
        <v>35</v>
      </c>
      <c r="O3110" s="182" t="s">
        <v>1510</v>
      </c>
      <c r="P3110" s="108"/>
      <c r="Q3110" s="108"/>
      <c r="R3110" s="108"/>
      <c r="S3110" s="107" t="s">
        <v>2710</v>
      </c>
    </row>
    <row r="3111" spans="1:19">
      <c r="A3111" s="103">
        <v>3110</v>
      </c>
      <c r="B3111" s="107" t="s">
        <v>357</v>
      </c>
      <c r="C3111" s="184" t="s">
        <v>358</v>
      </c>
      <c r="D3111" s="89" t="s">
        <v>19</v>
      </c>
      <c r="E3111" s="107" t="s">
        <v>2629</v>
      </c>
      <c r="F3111" s="107" t="s">
        <v>2519</v>
      </c>
      <c r="G3111" s="107">
        <v>2005</v>
      </c>
      <c r="H3111" s="182"/>
      <c r="I3111" s="182"/>
      <c r="J3111" s="107" t="s">
        <v>42</v>
      </c>
      <c r="K3111" s="182" t="s">
        <v>1510</v>
      </c>
      <c r="L3111" s="187" t="s">
        <v>9809</v>
      </c>
      <c r="M3111" s="187" t="s">
        <v>9809</v>
      </c>
      <c r="N3111" s="107" t="s">
        <v>35</v>
      </c>
      <c r="O3111" s="182" t="s">
        <v>1510</v>
      </c>
      <c r="P3111" s="108"/>
      <c r="Q3111" s="108"/>
      <c r="R3111" s="108"/>
      <c r="S3111" s="107" t="s">
        <v>2710</v>
      </c>
    </row>
    <row r="3112" spans="1:19">
      <c r="A3112" s="103">
        <v>3111</v>
      </c>
      <c r="B3112" s="107" t="s">
        <v>357</v>
      </c>
      <c r="C3112" s="184" t="s">
        <v>358</v>
      </c>
      <c r="D3112" s="89" t="s">
        <v>19</v>
      </c>
      <c r="E3112" s="107" t="s">
        <v>9810</v>
      </c>
      <c r="F3112" s="107" t="s">
        <v>2519</v>
      </c>
      <c r="G3112" s="107">
        <v>2005</v>
      </c>
      <c r="H3112" s="182"/>
      <c r="I3112" s="182"/>
      <c r="J3112" s="107" t="s">
        <v>42</v>
      </c>
      <c r="K3112" s="182" t="s">
        <v>1510</v>
      </c>
      <c r="L3112" s="187" t="s">
        <v>9811</v>
      </c>
      <c r="M3112" s="187" t="s">
        <v>9811</v>
      </c>
      <c r="N3112" s="107" t="s">
        <v>35</v>
      </c>
      <c r="O3112" s="182" t="s">
        <v>1510</v>
      </c>
      <c r="P3112" s="108"/>
      <c r="Q3112" s="108"/>
      <c r="R3112" s="108"/>
      <c r="S3112" s="107" t="s">
        <v>2710</v>
      </c>
    </row>
    <row r="3113" spans="1:19">
      <c r="A3113" s="103">
        <v>3112</v>
      </c>
      <c r="B3113" s="107" t="s">
        <v>357</v>
      </c>
      <c r="C3113" s="184" t="s">
        <v>358</v>
      </c>
      <c r="D3113" s="89" t="s">
        <v>19</v>
      </c>
      <c r="E3113" s="107" t="s">
        <v>9810</v>
      </c>
      <c r="F3113" s="107" t="s">
        <v>2519</v>
      </c>
      <c r="G3113" s="107">
        <v>2005</v>
      </c>
      <c r="H3113" s="182"/>
      <c r="I3113" s="182"/>
      <c r="J3113" s="107" t="s">
        <v>42</v>
      </c>
      <c r="K3113" s="182" t="s">
        <v>1510</v>
      </c>
      <c r="L3113" s="187" t="s">
        <v>9812</v>
      </c>
      <c r="M3113" s="187" t="s">
        <v>9812</v>
      </c>
      <c r="N3113" s="107" t="s">
        <v>35</v>
      </c>
      <c r="O3113" s="182" t="s">
        <v>1510</v>
      </c>
      <c r="P3113" s="108"/>
      <c r="Q3113" s="108"/>
      <c r="R3113" s="108"/>
      <c r="S3113" s="107" t="s">
        <v>2710</v>
      </c>
    </row>
    <row r="3114" spans="1:19">
      <c r="A3114" s="103">
        <v>3113</v>
      </c>
      <c r="B3114" s="107" t="s">
        <v>357</v>
      </c>
      <c r="C3114" s="184" t="s">
        <v>358</v>
      </c>
      <c r="D3114" s="89" t="s">
        <v>19</v>
      </c>
      <c r="E3114" s="107" t="s">
        <v>9810</v>
      </c>
      <c r="F3114" s="107" t="s">
        <v>2519</v>
      </c>
      <c r="G3114" s="107">
        <v>2005</v>
      </c>
      <c r="H3114" s="182"/>
      <c r="I3114" s="182"/>
      <c r="J3114" s="107" t="s">
        <v>42</v>
      </c>
      <c r="K3114" s="182" t="s">
        <v>1510</v>
      </c>
      <c r="L3114" s="187" t="s">
        <v>9813</v>
      </c>
      <c r="M3114" s="187" t="s">
        <v>9813</v>
      </c>
      <c r="N3114" s="107" t="s">
        <v>35</v>
      </c>
      <c r="O3114" s="182" t="s">
        <v>1510</v>
      </c>
      <c r="P3114" s="108"/>
      <c r="Q3114" s="108"/>
      <c r="R3114" s="108"/>
      <c r="S3114" s="107" t="s">
        <v>2710</v>
      </c>
    </row>
    <row r="3115" spans="1:19">
      <c r="A3115" s="103">
        <v>3114</v>
      </c>
      <c r="B3115" s="107" t="s">
        <v>357</v>
      </c>
      <c r="C3115" s="184" t="s">
        <v>358</v>
      </c>
      <c r="D3115" s="89" t="s">
        <v>19</v>
      </c>
      <c r="E3115" s="107" t="s">
        <v>9810</v>
      </c>
      <c r="F3115" s="107" t="s">
        <v>2519</v>
      </c>
      <c r="G3115" s="107">
        <v>2005</v>
      </c>
      <c r="H3115" s="182"/>
      <c r="I3115" s="182"/>
      <c r="J3115" s="107" t="s">
        <v>42</v>
      </c>
      <c r="K3115" s="182" t="s">
        <v>1510</v>
      </c>
      <c r="L3115" s="187" t="s">
        <v>9814</v>
      </c>
      <c r="M3115" s="187" t="s">
        <v>9814</v>
      </c>
      <c r="N3115" s="107" t="s">
        <v>35</v>
      </c>
      <c r="O3115" s="182" t="s">
        <v>1510</v>
      </c>
      <c r="P3115" s="108"/>
      <c r="Q3115" s="108"/>
      <c r="R3115" s="108"/>
      <c r="S3115" s="107" t="s">
        <v>2710</v>
      </c>
    </row>
    <row r="3116" spans="1:19">
      <c r="A3116" s="103">
        <v>3115</v>
      </c>
      <c r="B3116" s="107" t="s">
        <v>357</v>
      </c>
      <c r="C3116" s="184" t="s">
        <v>358</v>
      </c>
      <c r="D3116" s="89" t="s">
        <v>19</v>
      </c>
      <c r="E3116" s="107" t="s">
        <v>2631</v>
      </c>
      <c r="F3116" s="107" t="s">
        <v>2519</v>
      </c>
      <c r="G3116" s="107">
        <v>2006</v>
      </c>
      <c r="H3116" s="182"/>
      <c r="I3116" s="182"/>
      <c r="J3116" s="107" t="s">
        <v>42</v>
      </c>
      <c r="K3116" s="182" t="s">
        <v>1510</v>
      </c>
      <c r="L3116" s="187" t="s">
        <v>9815</v>
      </c>
      <c r="M3116" s="187" t="s">
        <v>9815</v>
      </c>
      <c r="N3116" s="107" t="s">
        <v>35</v>
      </c>
      <c r="O3116" s="182" t="s">
        <v>1510</v>
      </c>
      <c r="P3116" s="108"/>
      <c r="Q3116" s="108"/>
      <c r="R3116" s="108"/>
      <c r="S3116" s="107" t="s">
        <v>2710</v>
      </c>
    </row>
    <row r="3117" spans="1:19">
      <c r="A3117" s="103">
        <v>3116</v>
      </c>
      <c r="B3117" s="107" t="s">
        <v>357</v>
      </c>
      <c r="C3117" s="184" t="s">
        <v>358</v>
      </c>
      <c r="D3117" s="89" t="s">
        <v>19</v>
      </c>
      <c r="E3117" s="107" t="s">
        <v>2631</v>
      </c>
      <c r="F3117" s="107" t="s">
        <v>2519</v>
      </c>
      <c r="G3117" s="107">
        <v>2006</v>
      </c>
      <c r="H3117" s="182"/>
      <c r="I3117" s="182"/>
      <c r="J3117" s="107" t="s">
        <v>42</v>
      </c>
      <c r="K3117" s="182" t="s">
        <v>1510</v>
      </c>
      <c r="L3117" s="187" t="s">
        <v>9816</v>
      </c>
      <c r="M3117" s="187" t="s">
        <v>9816</v>
      </c>
      <c r="N3117" s="107" t="s">
        <v>35</v>
      </c>
      <c r="O3117" s="182" t="s">
        <v>1510</v>
      </c>
      <c r="P3117" s="108"/>
      <c r="Q3117" s="108"/>
      <c r="R3117" s="108"/>
      <c r="S3117" s="107" t="s">
        <v>2710</v>
      </c>
    </row>
    <row r="3118" spans="1:19">
      <c r="A3118" s="103">
        <v>3117</v>
      </c>
      <c r="B3118" s="107" t="s">
        <v>357</v>
      </c>
      <c r="C3118" s="184" t="s">
        <v>358</v>
      </c>
      <c r="D3118" s="89" t="s">
        <v>19</v>
      </c>
      <c r="E3118" s="107" t="s">
        <v>2631</v>
      </c>
      <c r="F3118" s="107" t="s">
        <v>2519</v>
      </c>
      <c r="G3118" s="107">
        <v>2006</v>
      </c>
      <c r="H3118" s="182"/>
      <c r="I3118" s="182"/>
      <c r="J3118" s="107" t="s">
        <v>42</v>
      </c>
      <c r="K3118" s="182" t="s">
        <v>1510</v>
      </c>
      <c r="L3118" s="187" t="s">
        <v>9817</v>
      </c>
      <c r="M3118" s="187" t="s">
        <v>9817</v>
      </c>
      <c r="N3118" s="107" t="s">
        <v>35</v>
      </c>
      <c r="O3118" s="182" t="s">
        <v>1510</v>
      </c>
      <c r="P3118" s="108"/>
      <c r="Q3118" s="108"/>
      <c r="R3118" s="108"/>
      <c r="S3118" s="107" t="s">
        <v>2710</v>
      </c>
    </row>
    <row r="3119" spans="1:19">
      <c r="A3119" s="103">
        <v>3118</v>
      </c>
      <c r="B3119" s="107" t="s">
        <v>357</v>
      </c>
      <c r="C3119" s="184" t="s">
        <v>358</v>
      </c>
      <c r="D3119" s="89" t="s">
        <v>19</v>
      </c>
      <c r="E3119" s="107" t="s">
        <v>2632</v>
      </c>
      <c r="F3119" s="107" t="s">
        <v>2519</v>
      </c>
      <c r="G3119" s="107">
        <v>2005</v>
      </c>
      <c r="H3119" s="182"/>
      <c r="I3119" s="182"/>
      <c r="J3119" s="107" t="s">
        <v>42</v>
      </c>
      <c r="K3119" s="182" t="s">
        <v>1510</v>
      </c>
      <c r="L3119" s="187" t="s">
        <v>9818</v>
      </c>
      <c r="M3119" s="187" t="s">
        <v>9818</v>
      </c>
      <c r="N3119" s="107" t="s">
        <v>35</v>
      </c>
      <c r="O3119" s="182" t="s">
        <v>1510</v>
      </c>
      <c r="P3119" s="108"/>
      <c r="Q3119" s="108"/>
      <c r="R3119" s="108"/>
      <c r="S3119" s="107" t="s">
        <v>2710</v>
      </c>
    </row>
    <row r="3120" spans="1:19">
      <c r="A3120" s="103">
        <v>3119</v>
      </c>
      <c r="B3120" s="107" t="s">
        <v>357</v>
      </c>
      <c r="C3120" s="184" t="s">
        <v>358</v>
      </c>
      <c r="D3120" s="89" t="s">
        <v>19</v>
      </c>
      <c r="E3120" s="107" t="s">
        <v>8114</v>
      </c>
      <c r="F3120" s="107" t="s">
        <v>2519</v>
      </c>
      <c r="G3120" s="107">
        <v>2007</v>
      </c>
      <c r="H3120" s="182"/>
      <c r="I3120" s="182"/>
      <c r="J3120" s="107" t="s">
        <v>6688</v>
      </c>
      <c r="K3120" s="182" t="s">
        <v>1510</v>
      </c>
      <c r="L3120" s="187" t="s">
        <v>9819</v>
      </c>
      <c r="M3120" s="187" t="s">
        <v>9819</v>
      </c>
      <c r="N3120" s="107" t="s">
        <v>35</v>
      </c>
      <c r="O3120" s="182" t="s">
        <v>1510</v>
      </c>
      <c r="P3120" s="108"/>
      <c r="Q3120" s="108"/>
      <c r="R3120" s="108"/>
      <c r="S3120" s="107" t="s">
        <v>2710</v>
      </c>
    </row>
    <row r="3121" spans="1:19">
      <c r="A3121" s="103">
        <v>3120</v>
      </c>
      <c r="B3121" s="107" t="s">
        <v>357</v>
      </c>
      <c r="C3121" s="184" t="s">
        <v>358</v>
      </c>
      <c r="D3121" s="89" t="s">
        <v>19</v>
      </c>
      <c r="E3121" s="107" t="s">
        <v>8114</v>
      </c>
      <c r="F3121" s="107" t="s">
        <v>2519</v>
      </c>
      <c r="G3121" s="107">
        <v>2007</v>
      </c>
      <c r="H3121" s="182"/>
      <c r="I3121" s="182"/>
      <c r="J3121" s="107" t="s">
        <v>6688</v>
      </c>
      <c r="K3121" s="182" t="s">
        <v>1510</v>
      </c>
      <c r="L3121" s="187" t="s">
        <v>9820</v>
      </c>
      <c r="M3121" s="187" t="s">
        <v>9820</v>
      </c>
      <c r="N3121" s="107" t="s">
        <v>35</v>
      </c>
      <c r="O3121" s="182" t="s">
        <v>1510</v>
      </c>
      <c r="P3121" s="108"/>
      <c r="Q3121" s="108"/>
      <c r="R3121" s="108"/>
      <c r="S3121" s="107" t="s">
        <v>2710</v>
      </c>
    </row>
    <row r="3122" spans="1:19">
      <c r="A3122" s="103">
        <v>3121</v>
      </c>
      <c r="B3122" s="107" t="s">
        <v>357</v>
      </c>
      <c r="C3122" s="184" t="s">
        <v>358</v>
      </c>
      <c r="D3122" s="89" t="s">
        <v>19</v>
      </c>
      <c r="E3122" s="107" t="s">
        <v>8114</v>
      </c>
      <c r="F3122" s="107" t="s">
        <v>2519</v>
      </c>
      <c r="G3122" s="107">
        <v>2005</v>
      </c>
      <c r="H3122" s="182"/>
      <c r="I3122" s="182"/>
      <c r="J3122" s="107" t="s">
        <v>42</v>
      </c>
      <c r="K3122" s="182" t="s">
        <v>1510</v>
      </c>
      <c r="L3122" s="187" t="s">
        <v>9821</v>
      </c>
      <c r="M3122" s="187" t="s">
        <v>9821</v>
      </c>
      <c r="N3122" s="107" t="s">
        <v>35</v>
      </c>
      <c r="O3122" s="182" t="s">
        <v>1510</v>
      </c>
      <c r="P3122" s="108"/>
      <c r="Q3122" s="108"/>
      <c r="R3122" s="108"/>
      <c r="S3122" s="107" t="s">
        <v>2710</v>
      </c>
    </row>
    <row r="3123" spans="1:19">
      <c r="A3123" s="103">
        <v>3122</v>
      </c>
      <c r="B3123" s="107" t="s">
        <v>357</v>
      </c>
      <c r="C3123" s="184" t="s">
        <v>358</v>
      </c>
      <c r="D3123" s="89" t="s">
        <v>19</v>
      </c>
      <c r="E3123" s="107" t="s">
        <v>8114</v>
      </c>
      <c r="F3123" s="107" t="s">
        <v>2519</v>
      </c>
      <c r="G3123" s="107">
        <v>2005</v>
      </c>
      <c r="H3123" s="182"/>
      <c r="I3123" s="182"/>
      <c r="J3123" s="107" t="s">
        <v>42</v>
      </c>
      <c r="K3123" s="182" t="s">
        <v>1510</v>
      </c>
      <c r="L3123" s="187" t="s">
        <v>9822</v>
      </c>
      <c r="M3123" s="187" t="s">
        <v>9822</v>
      </c>
      <c r="N3123" s="107" t="s">
        <v>35</v>
      </c>
      <c r="O3123" s="182" t="s">
        <v>1510</v>
      </c>
      <c r="P3123" s="108"/>
      <c r="Q3123" s="108"/>
      <c r="R3123" s="108"/>
      <c r="S3123" s="107" t="s">
        <v>2710</v>
      </c>
    </row>
    <row r="3124" spans="1:19">
      <c r="A3124" s="103">
        <v>3123</v>
      </c>
      <c r="B3124" s="107" t="s">
        <v>357</v>
      </c>
      <c r="C3124" s="184" t="s">
        <v>358</v>
      </c>
      <c r="D3124" s="89" t="s">
        <v>19</v>
      </c>
      <c r="E3124" s="107" t="s">
        <v>8114</v>
      </c>
      <c r="F3124" s="107" t="s">
        <v>2519</v>
      </c>
      <c r="G3124" s="107">
        <v>2005</v>
      </c>
      <c r="H3124" s="182"/>
      <c r="I3124" s="182"/>
      <c r="J3124" s="107" t="s">
        <v>42</v>
      </c>
      <c r="K3124" s="182" t="s">
        <v>1510</v>
      </c>
      <c r="L3124" s="187" t="s">
        <v>9823</v>
      </c>
      <c r="M3124" s="187" t="s">
        <v>9823</v>
      </c>
      <c r="N3124" s="107" t="s">
        <v>35</v>
      </c>
      <c r="O3124" s="182" t="s">
        <v>1510</v>
      </c>
      <c r="P3124" s="108"/>
      <c r="Q3124" s="108"/>
      <c r="R3124" s="108"/>
      <c r="S3124" s="107" t="s">
        <v>2710</v>
      </c>
    </row>
    <row r="3125" spans="1:19">
      <c r="A3125" s="103">
        <v>3124</v>
      </c>
      <c r="B3125" s="107" t="s">
        <v>357</v>
      </c>
      <c r="C3125" s="184" t="s">
        <v>358</v>
      </c>
      <c r="D3125" s="89" t="s">
        <v>19</v>
      </c>
      <c r="E3125" s="107" t="s">
        <v>8114</v>
      </c>
      <c r="F3125" s="107" t="s">
        <v>2519</v>
      </c>
      <c r="G3125" s="107">
        <v>2005</v>
      </c>
      <c r="H3125" s="182"/>
      <c r="I3125" s="182"/>
      <c r="J3125" s="107" t="s">
        <v>42</v>
      </c>
      <c r="K3125" s="182" t="s">
        <v>1510</v>
      </c>
      <c r="L3125" s="187" t="s">
        <v>9824</v>
      </c>
      <c r="M3125" s="187" t="s">
        <v>9824</v>
      </c>
      <c r="N3125" s="107" t="s">
        <v>35</v>
      </c>
      <c r="O3125" s="182" t="s">
        <v>1510</v>
      </c>
      <c r="P3125" s="108"/>
      <c r="Q3125" s="108"/>
      <c r="R3125" s="108"/>
      <c r="S3125" s="107" t="s">
        <v>2710</v>
      </c>
    </row>
    <row r="3126" spans="1:19">
      <c r="A3126" s="103">
        <v>3125</v>
      </c>
      <c r="B3126" s="107" t="s">
        <v>357</v>
      </c>
      <c r="C3126" s="184" t="s">
        <v>358</v>
      </c>
      <c r="D3126" s="89" t="s">
        <v>19</v>
      </c>
      <c r="E3126" s="107" t="s">
        <v>8114</v>
      </c>
      <c r="F3126" s="107" t="s">
        <v>2519</v>
      </c>
      <c r="G3126" s="107">
        <v>2005</v>
      </c>
      <c r="H3126" s="182"/>
      <c r="I3126" s="182"/>
      <c r="J3126" s="107" t="s">
        <v>42</v>
      </c>
      <c r="K3126" s="182" t="s">
        <v>1510</v>
      </c>
      <c r="L3126" s="187" t="s">
        <v>9825</v>
      </c>
      <c r="M3126" s="187" t="s">
        <v>9825</v>
      </c>
      <c r="N3126" s="107" t="s">
        <v>35</v>
      </c>
      <c r="O3126" s="182" t="s">
        <v>1510</v>
      </c>
      <c r="P3126" s="108"/>
      <c r="Q3126" s="108"/>
      <c r="R3126" s="108"/>
      <c r="S3126" s="107" t="s">
        <v>2710</v>
      </c>
    </row>
    <row r="3127" spans="1:19">
      <c r="A3127" s="103">
        <v>3126</v>
      </c>
      <c r="B3127" s="107" t="s">
        <v>357</v>
      </c>
      <c r="C3127" s="184" t="s">
        <v>358</v>
      </c>
      <c r="D3127" s="89" t="s">
        <v>19</v>
      </c>
      <c r="E3127" s="107" t="s">
        <v>8114</v>
      </c>
      <c r="F3127" s="107" t="s">
        <v>2519</v>
      </c>
      <c r="G3127" s="107">
        <v>2005</v>
      </c>
      <c r="H3127" s="182"/>
      <c r="I3127" s="182"/>
      <c r="J3127" s="107" t="s">
        <v>42</v>
      </c>
      <c r="K3127" s="182" t="s">
        <v>1510</v>
      </c>
      <c r="L3127" s="187" t="s">
        <v>9826</v>
      </c>
      <c r="M3127" s="187" t="s">
        <v>9826</v>
      </c>
      <c r="N3127" s="107" t="s">
        <v>35</v>
      </c>
      <c r="O3127" s="182" t="s">
        <v>1510</v>
      </c>
      <c r="P3127" s="108"/>
      <c r="Q3127" s="108"/>
      <c r="R3127" s="108"/>
      <c r="S3127" s="107" t="s">
        <v>2710</v>
      </c>
    </row>
    <row r="3128" spans="1:19">
      <c r="A3128" s="103">
        <v>3127</v>
      </c>
      <c r="B3128" s="107" t="s">
        <v>357</v>
      </c>
      <c r="C3128" s="184" t="s">
        <v>358</v>
      </c>
      <c r="D3128" s="89" t="s">
        <v>19</v>
      </c>
      <c r="E3128" s="107" t="s">
        <v>8114</v>
      </c>
      <c r="F3128" s="107" t="s">
        <v>2519</v>
      </c>
      <c r="G3128" s="107">
        <v>2005</v>
      </c>
      <c r="H3128" s="182"/>
      <c r="I3128" s="182"/>
      <c r="J3128" s="107" t="s">
        <v>42</v>
      </c>
      <c r="K3128" s="182" t="s">
        <v>1510</v>
      </c>
      <c r="L3128" s="187" t="s">
        <v>9827</v>
      </c>
      <c r="M3128" s="187" t="s">
        <v>9827</v>
      </c>
      <c r="N3128" s="107" t="s">
        <v>35</v>
      </c>
      <c r="O3128" s="182" t="s">
        <v>1510</v>
      </c>
      <c r="P3128" s="108"/>
      <c r="Q3128" s="108"/>
      <c r="R3128" s="108"/>
      <c r="S3128" s="107" t="s">
        <v>2710</v>
      </c>
    </row>
    <row r="3129" spans="1:19">
      <c r="A3129" s="103">
        <v>3128</v>
      </c>
      <c r="B3129" s="107" t="s">
        <v>357</v>
      </c>
      <c r="C3129" s="184" t="s">
        <v>358</v>
      </c>
      <c r="D3129" s="89" t="s">
        <v>19</v>
      </c>
      <c r="E3129" s="107" t="s">
        <v>8114</v>
      </c>
      <c r="F3129" s="107" t="s">
        <v>2519</v>
      </c>
      <c r="G3129" s="107">
        <v>2005</v>
      </c>
      <c r="H3129" s="182"/>
      <c r="I3129" s="182"/>
      <c r="J3129" s="107" t="s">
        <v>42</v>
      </c>
      <c r="K3129" s="182" t="s">
        <v>1510</v>
      </c>
      <c r="L3129" s="187" t="s">
        <v>9828</v>
      </c>
      <c r="M3129" s="187" t="s">
        <v>9828</v>
      </c>
      <c r="N3129" s="107" t="s">
        <v>35</v>
      </c>
      <c r="O3129" s="182" t="s">
        <v>1510</v>
      </c>
      <c r="P3129" s="108"/>
      <c r="Q3129" s="108"/>
      <c r="R3129" s="108"/>
      <c r="S3129" s="107" t="s">
        <v>2710</v>
      </c>
    </row>
    <row r="3130" spans="1:19">
      <c r="A3130" s="103">
        <v>3129</v>
      </c>
      <c r="B3130" s="107" t="s">
        <v>357</v>
      </c>
      <c r="C3130" s="184" t="s">
        <v>358</v>
      </c>
      <c r="D3130" s="89" t="s">
        <v>19</v>
      </c>
      <c r="E3130" s="107" t="s">
        <v>8114</v>
      </c>
      <c r="F3130" s="107" t="s">
        <v>2519</v>
      </c>
      <c r="G3130" s="107">
        <v>2005</v>
      </c>
      <c r="H3130" s="182"/>
      <c r="I3130" s="182"/>
      <c r="J3130" s="107" t="s">
        <v>42</v>
      </c>
      <c r="K3130" s="182" t="s">
        <v>1510</v>
      </c>
      <c r="L3130" s="187" t="s">
        <v>9829</v>
      </c>
      <c r="M3130" s="187" t="s">
        <v>9829</v>
      </c>
      <c r="N3130" s="107" t="s">
        <v>35</v>
      </c>
      <c r="O3130" s="182" t="s">
        <v>1510</v>
      </c>
      <c r="P3130" s="108"/>
      <c r="Q3130" s="108"/>
      <c r="R3130" s="108"/>
      <c r="S3130" s="107" t="s">
        <v>2710</v>
      </c>
    </row>
    <row r="3131" spans="1:19">
      <c r="A3131" s="103">
        <v>3130</v>
      </c>
      <c r="B3131" s="107" t="s">
        <v>357</v>
      </c>
      <c r="C3131" s="184" t="s">
        <v>358</v>
      </c>
      <c r="D3131" s="89" t="s">
        <v>19</v>
      </c>
      <c r="E3131" s="107" t="s">
        <v>8114</v>
      </c>
      <c r="F3131" s="107" t="s">
        <v>2519</v>
      </c>
      <c r="G3131" s="107">
        <v>2005</v>
      </c>
      <c r="H3131" s="182"/>
      <c r="I3131" s="182"/>
      <c r="J3131" s="107" t="s">
        <v>42</v>
      </c>
      <c r="K3131" s="182" t="s">
        <v>1510</v>
      </c>
      <c r="L3131" s="187" t="s">
        <v>9830</v>
      </c>
      <c r="M3131" s="187" t="s">
        <v>9830</v>
      </c>
      <c r="N3131" s="107" t="s">
        <v>35</v>
      </c>
      <c r="O3131" s="182" t="s">
        <v>1510</v>
      </c>
      <c r="P3131" s="108"/>
      <c r="Q3131" s="108"/>
      <c r="R3131" s="108"/>
      <c r="S3131" s="107" t="s">
        <v>2710</v>
      </c>
    </row>
    <row r="3132" spans="1:19">
      <c r="A3132" s="103">
        <v>3131</v>
      </c>
      <c r="B3132" s="107" t="s">
        <v>357</v>
      </c>
      <c r="C3132" s="184" t="s">
        <v>358</v>
      </c>
      <c r="D3132" s="89" t="s">
        <v>19</v>
      </c>
      <c r="E3132" s="107" t="s">
        <v>8114</v>
      </c>
      <c r="F3132" s="107" t="s">
        <v>2519</v>
      </c>
      <c r="G3132" s="107">
        <v>2005</v>
      </c>
      <c r="H3132" s="182"/>
      <c r="I3132" s="182"/>
      <c r="J3132" s="107" t="s">
        <v>42</v>
      </c>
      <c r="K3132" s="182" t="s">
        <v>1510</v>
      </c>
      <c r="L3132" s="187" t="s">
        <v>9831</v>
      </c>
      <c r="M3132" s="187" t="s">
        <v>9831</v>
      </c>
      <c r="N3132" s="107" t="s">
        <v>35</v>
      </c>
      <c r="O3132" s="182" t="s">
        <v>1510</v>
      </c>
      <c r="P3132" s="108"/>
      <c r="Q3132" s="108"/>
      <c r="R3132" s="108"/>
      <c r="S3132" s="107" t="s">
        <v>2710</v>
      </c>
    </row>
    <row r="3133" spans="1:19">
      <c r="A3133" s="103">
        <v>3132</v>
      </c>
      <c r="B3133" s="107" t="s">
        <v>357</v>
      </c>
      <c r="C3133" s="184" t="s">
        <v>358</v>
      </c>
      <c r="D3133" s="89" t="s">
        <v>19</v>
      </c>
      <c r="E3133" s="107" t="s">
        <v>8114</v>
      </c>
      <c r="F3133" s="107" t="s">
        <v>2519</v>
      </c>
      <c r="G3133" s="107">
        <v>2005</v>
      </c>
      <c r="H3133" s="182"/>
      <c r="I3133" s="182"/>
      <c r="J3133" s="107" t="s">
        <v>42</v>
      </c>
      <c r="K3133" s="182" t="s">
        <v>1510</v>
      </c>
      <c r="L3133" s="187" t="s">
        <v>9832</v>
      </c>
      <c r="M3133" s="187" t="s">
        <v>9832</v>
      </c>
      <c r="N3133" s="107" t="s">
        <v>35</v>
      </c>
      <c r="O3133" s="182" t="s">
        <v>1510</v>
      </c>
      <c r="P3133" s="108"/>
      <c r="Q3133" s="108"/>
      <c r="R3133" s="108"/>
      <c r="S3133" s="107" t="s">
        <v>2710</v>
      </c>
    </row>
    <row r="3134" spans="1:19">
      <c r="A3134" s="103">
        <v>3133</v>
      </c>
      <c r="B3134" s="107" t="s">
        <v>357</v>
      </c>
      <c r="C3134" s="184" t="s">
        <v>358</v>
      </c>
      <c r="D3134" s="89" t="s">
        <v>19</v>
      </c>
      <c r="E3134" s="107" t="s">
        <v>8114</v>
      </c>
      <c r="F3134" s="107" t="s">
        <v>2519</v>
      </c>
      <c r="G3134" s="107">
        <v>2005</v>
      </c>
      <c r="H3134" s="182"/>
      <c r="I3134" s="182"/>
      <c r="J3134" s="107" t="s">
        <v>42</v>
      </c>
      <c r="K3134" s="182" t="s">
        <v>1510</v>
      </c>
      <c r="L3134" s="187" t="s">
        <v>9833</v>
      </c>
      <c r="M3134" s="187" t="s">
        <v>9833</v>
      </c>
      <c r="N3134" s="107" t="s">
        <v>35</v>
      </c>
      <c r="O3134" s="182" t="s">
        <v>1510</v>
      </c>
      <c r="P3134" s="108"/>
      <c r="Q3134" s="108"/>
      <c r="R3134" s="108"/>
      <c r="S3134" s="107" t="s">
        <v>2710</v>
      </c>
    </row>
    <row r="3135" spans="1:19">
      <c r="A3135" s="103">
        <v>3134</v>
      </c>
      <c r="B3135" s="107" t="s">
        <v>357</v>
      </c>
      <c r="C3135" s="184" t="s">
        <v>358</v>
      </c>
      <c r="D3135" s="89" t="s">
        <v>19</v>
      </c>
      <c r="E3135" s="107" t="s">
        <v>8114</v>
      </c>
      <c r="F3135" s="107" t="s">
        <v>2519</v>
      </c>
      <c r="G3135" s="107">
        <v>2005</v>
      </c>
      <c r="H3135" s="182"/>
      <c r="I3135" s="182"/>
      <c r="J3135" s="107" t="s">
        <v>42</v>
      </c>
      <c r="K3135" s="182" t="s">
        <v>1510</v>
      </c>
      <c r="L3135" s="187" t="s">
        <v>9834</v>
      </c>
      <c r="M3135" s="187" t="s">
        <v>9834</v>
      </c>
      <c r="N3135" s="107" t="s">
        <v>35</v>
      </c>
      <c r="O3135" s="182" t="s">
        <v>1510</v>
      </c>
      <c r="P3135" s="108"/>
      <c r="Q3135" s="108"/>
      <c r="R3135" s="108"/>
      <c r="S3135" s="107" t="s">
        <v>2710</v>
      </c>
    </row>
    <row r="3136" spans="1:19">
      <c r="A3136" s="103">
        <v>3135</v>
      </c>
      <c r="B3136" s="107" t="s">
        <v>357</v>
      </c>
      <c r="C3136" s="184" t="s">
        <v>358</v>
      </c>
      <c r="D3136" s="89" t="s">
        <v>19</v>
      </c>
      <c r="E3136" s="107" t="s">
        <v>8114</v>
      </c>
      <c r="F3136" s="107" t="s">
        <v>2519</v>
      </c>
      <c r="G3136" s="107">
        <v>2005</v>
      </c>
      <c r="H3136" s="182"/>
      <c r="I3136" s="182"/>
      <c r="J3136" s="107" t="s">
        <v>42</v>
      </c>
      <c r="K3136" s="182" t="s">
        <v>1510</v>
      </c>
      <c r="L3136" s="187" t="s">
        <v>9835</v>
      </c>
      <c r="M3136" s="187" t="s">
        <v>9835</v>
      </c>
      <c r="N3136" s="107" t="s">
        <v>35</v>
      </c>
      <c r="O3136" s="182" t="s">
        <v>1510</v>
      </c>
      <c r="P3136" s="108"/>
      <c r="Q3136" s="108"/>
      <c r="R3136" s="108"/>
      <c r="S3136" s="107" t="s">
        <v>2710</v>
      </c>
    </row>
    <row r="3137" spans="1:19">
      <c r="A3137" s="103">
        <v>3136</v>
      </c>
      <c r="B3137" s="107" t="s">
        <v>357</v>
      </c>
      <c r="C3137" s="184" t="s">
        <v>358</v>
      </c>
      <c r="D3137" s="89" t="s">
        <v>19</v>
      </c>
      <c r="E3137" s="107" t="s">
        <v>8114</v>
      </c>
      <c r="F3137" s="107" t="s">
        <v>2519</v>
      </c>
      <c r="G3137" s="107">
        <v>2005</v>
      </c>
      <c r="H3137" s="182"/>
      <c r="I3137" s="182"/>
      <c r="J3137" s="107" t="s">
        <v>42</v>
      </c>
      <c r="K3137" s="182" t="s">
        <v>1510</v>
      </c>
      <c r="L3137" s="187" t="s">
        <v>9836</v>
      </c>
      <c r="M3137" s="187" t="s">
        <v>9836</v>
      </c>
      <c r="N3137" s="107" t="s">
        <v>35</v>
      </c>
      <c r="O3137" s="182" t="s">
        <v>1510</v>
      </c>
      <c r="P3137" s="108"/>
      <c r="Q3137" s="108"/>
      <c r="R3137" s="108"/>
      <c r="S3137" s="107" t="s">
        <v>2710</v>
      </c>
    </row>
    <row r="3138" spans="1:19">
      <c r="A3138" s="103">
        <v>3137</v>
      </c>
      <c r="B3138" s="107" t="s">
        <v>357</v>
      </c>
      <c r="C3138" s="184" t="s">
        <v>358</v>
      </c>
      <c r="D3138" s="89" t="s">
        <v>19</v>
      </c>
      <c r="E3138" s="107" t="s">
        <v>8114</v>
      </c>
      <c r="F3138" s="107" t="s">
        <v>2519</v>
      </c>
      <c r="G3138" s="107">
        <v>2005</v>
      </c>
      <c r="H3138" s="182"/>
      <c r="I3138" s="182"/>
      <c r="J3138" s="107" t="s">
        <v>42</v>
      </c>
      <c r="K3138" s="182" t="s">
        <v>1510</v>
      </c>
      <c r="L3138" s="187" t="s">
        <v>9837</v>
      </c>
      <c r="M3138" s="187" t="s">
        <v>9837</v>
      </c>
      <c r="N3138" s="107" t="s">
        <v>35</v>
      </c>
      <c r="O3138" s="182" t="s">
        <v>1510</v>
      </c>
      <c r="P3138" s="108"/>
      <c r="Q3138" s="108"/>
      <c r="R3138" s="108"/>
      <c r="S3138" s="107" t="s">
        <v>2710</v>
      </c>
    </row>
    <row r="3139" spans="1:19">
      <c r="A3139" s="103">
        <v>3138</v>
      </c>
      <c r="B3139" s="107" t="s">
        <v>357</v>
      </c>
      <c r="C3139" s="184" t="s">
        <v>358</v>
      </c>
      <c r="D3139" s="89" t="s">
        <v>19</v>
      </c>
      <c r="E3139" s="107" t="s">
        <v>8114</v>
      </c>
      <c r="F3139" s="107" t="s">
        <v>2519</v>
      </c>
      <c r="G3139" s="107">
        <v>2005</v>
      </c>
      <c r="H3139" s="182"/>
      <c r="I3139" s="182"/>
      <c r="J3139" s="107" t="s">
        <v>42</v>
      </c>
      <c r="K3139" s="182" t="s">
        <v>1510</v>
      </c>
      <c r="L3139" s="187" t="s">
        <v>9838</v>
      </c>
      <c r="M3139" s="187" t="s">
        <v>9838</v>
      </c>
      <c r="N3139" s="107" t="s">
        <v>35</v>
      </c>
      <c r="O3139" s="182" t="s">
        <v>1510</v>
      </c>
      <c r="P3139" s="108"/>
      <c r="Q3139" s="108"/>
      <c r="R3139" s="108"/>
      <c r="S3139" s="107" t="s">
        <v>2710</v>
      </c>
    </row>
    <row r="3140" spans="1:19">
      <c r="A3140" s="103">
        <v>3139</v>
      </c>
      <c r="B3140" s="107" t="s">
        <v>357</v>
      </c>
      <c r="C3140" s="184" t="s">
        <v>358</v>
      </c>
      <c r="D3140" s="89" t="s">
        <v>19</v>
      </c>
      <c r="E3140" s="107" t="s">
        <v>8114</v>
      </c>
      <c r="F3140" s="107" t="s">
        <v>2519</v>
      </c>
      <c r="G3140" s="107">
        <v>2005</v>
      </c>
      <c r="H3140" s="182"/>
      <c r="I3140" s="182"/>
      <c r="J3140" s="107" t="s">
        <v>42</v>
      </c>
      <c r="K3140" s="182" t="s">
        <v>1510</v>
      </c>
      <c r="L3140" s="187" t="s">
        <v>9839</v>
      </c>
      <c r="M3140" s="187" t="s">
        <v>9839</v>
      </c>
      <c r="N3140" s="107" t="s">
        <v>35</v>
      </c>
      <c r="O3140" s="182" t="s">
        <v>1510</v>
      </c>
      <c r="P3140" s="108"/>
      <c r="Q3140" s="108"/>
      <c r="R3140" s="108"/>
      <c r="S3140" s="107" t="s">
        <v>2710</v>
      </c>
    </row>
    <row r="3141" spans="1:19">
      <c r="A3141" s="103">
        <v>3140</v>
      </c>
      <c r="B3141" s="107" t="s">
        <v>357</v>
      </c>
      <c r="C3141" s="184" t="s">
        <v>358</v>
      </c>
      <c r="D3141" s="89" t="s">
        <v>19</v>
      </c>
      <c r="E3141" s="107" t="s">
        <v>8114</v>
      </c>
      <c r="F3141" s="107" t="s">
        <v>2519</v>
      </c>
      <c r="G3141" s="107">
        <v>2005</v>
      </c>
      <c r="H3141" s="182"/>
      <c r="I3141" s="182"/>
      <c r="J3141" s="107" t="s">
        <v>42</v>
      </c>
      <c r="K3141" s="182" t="s">
        <v>1510</v>
      </c>
      <c r="L3141" s="187" t="s">
        <v>9840</v>
      </c>
      <c r="M3141" s="187" t="s">
        <v>9840</v>
      </c>
      <c r="N3141" s="107" t="s">
        <v>35</v>
      </c>
      <c r="O3141" s="182" t="s">
        <v>1510</v>
      </c>
      <c r="P3141" s="108"/>
      <c r="Q3141" s="108"/>
      <c r="R3141" s="108"/>
      <c r="S3141" s="107" t="s">
        <v>2710</v>
      </c>
    </row>
    <row r="3142" spans="1:19">
      <c r="A3142" s="103">
        <v>3141</v>
      </c>
      <c r="B3142" s="107" t="s">
        <v>357</v>
      </c>
      <c r="C3142" s="184" t="s">
        <v>358</v>
      </c>
      <c r="D3142" s="89" t="s">
        <v>19</v>
      </c>
      <c r="E3142" s="107" t="s">
        <v>8114</v>
      </c>
      <c r="F3142" s="107" t="s">
        <v>2519</v>
      </c>
      <c r="G3142" s="107">
        <v>2005</v>
      </c>
      <c r="H3142" s="182"/>
      <c r="I3142" s="182"/>
      <c r="J3142" s="107" t="s">
        <v>42</v>
      </c>
      <c r="K3142" s="182" t="s">
        <v>1510</v>
      </c>
      <c r="L3142" s="187" t="s">
        <v>9841</v>
      </c>
      <c r="M3142" s="187" t="s">
        <v>9841</v>
      </c>
      <c r="N3142" s="107" t="s">
        <v>35</v>
      </c>
      <c r="O3142" s="182" t="s">
        <v>1510</v>
      </c>
      <c r="P3142" s="108"/>
      <c r="Q3142" s="108"/>
      <c r="R3142" s="108"/>
      <c r="S3142" s="107" t="s">
        <v>2710</v>
      </c>
    </row>
    <row r="3143" spans="1:19">
      <c r="A3143" s="103">
        <v>3142</v>
      </c>
      <c r="B3143" s="107" t="s">
        <v>357</v>
      </c>
      <c r="C3143" s="184" t="s">
        <v>358</v>
      </c>
      <c r="D3143" s="89" t="s">
        <v>19</v>
      </c>
      <c r="E3143" s="107" t="s">
        <v>8114</v>
      </c>
      <c r="F3143" s="107" t="s">
        <v>2519</v>
      </c>
      <c r="G3143" s="107">
        <v>2005</v>
      </c>
      <c r="H3143" s="182"/>
      <c r="I3143" s="182"/>
      <c r="J3143" s="107" t="s">
        <v>42</v>
      </c>
      <c r="K3143" s="182" t="s">
        <v>1510</v>
      </c>
      <c r="L3143" s="187" t="s">
        <v>9842</v>
      </c>
      <c r="M3143" s="187" t="s">
        <v>9842</v>
      </c>
      <c r="N3143" s="107" t="s">
        <v>35</v>
      </c>
      <c r="O3143" s="182" t="s">
        <v>1510</v>
      </c>
      <c r="P3143" s="108"/>
      <c r="Q3143" s="108"/>
      <c r="R3143" s="108"/>
      <c r="S3143" s="107" t="s">
        <v>2710</v>
      </c>
    </row>
    <row r="3144" spans="1:19">
      <c r="A3144" s="103">
        <v>3143</v>
      </c>
      <c r="B3144" s="107" t="s">
        <v>357</v>
      </c>
      <c r="C3144" s="184" t="s">
        <v>358</v>
      </c>
      <c r="D3144" s="89" t="s">
        <v>19</v>
      </c>
      <c r="E3144" s="107" t="s">
        <v>8114</v>
      </c>
      <c r="F3144" s="107" t="s">
        <v>2519</v>
      </c>
      <c r="G3144" s="107">
        <v>2005</v>
      </c>
      <c r="H3144" s="182"/>
      <c r="I3144" s="182"/>
      <c r="J3144" s="107" t="s">
        <v>42</v>
      </c>
      <c r="K3144" s="182" t="s">
        <v>1510</v>
      </c>
      <c r="L3144" s="187" t="s">
        <v>9843</v>
      </c>
      <c r="M3144" s="187" t="s">
        <v>9843</v>
      </c>
      <c r="N3144" s="107" t="s">
        <v>35</v>
      </c>
      <c r="O3144" s="182" t="s">
        <v>1510</v>
      </c>
      <c r="P3144" s="108"/>
      <c r="Q3144" s="108"/>
      <c r="R3144" s="108"/>
      <c r="S3144" s="107" t="s">
        <v>2710</v>
      </c>
    </row>
    <row r="3145" spans="1:19">
      <c r="A3145" s="103">
        <v>3144</v>
      </c>
      <c r="B3145" s="107" t="s">
        <v>357</v>
      </c>
      <c r="C3145" s="184" t="s">
        <v>358</v>
      </c>
      <c r="D3145" s="89" t="s">
        <v>19</v>
      </c>
      <c r="E3145" s="107" t="s">
        <v>8114</v>
      </c>
      <c r="F3145" s="107" t="s">
        <v>2519</v>
      </c>
      <c r="G3145" s="107">
        <v>2005</v>
      </c>
      <c r="H3145" s="182"/>
      <c r="I3145" s="182"/>
      <c r="J3145" s="107" t="s">
        <v>42</v>
      </c>
      <c r="K3145" s="182" t="s">
        <v>1510</v>
      </c>
      <c r="L3145" s="187" t="s">
        <v>9844</v>
      </c>
      <c r="M3145" s="187" t="s">
        <v>9844</v>
      </c>
      <c r="N3145" s="107" t="s">
        <v>35</v>
      </c>
      <c r="O3145" s="182" t="s">
        <v>1510</v>
      </c>
      <c r="P3145" s="108"/>
      <c r="Q3145" s="108"/>
      <c r="R3145" s="108"/>
      <c r="S3145" s="107" t="s">
        <v>2710</v>
      </c>
    </row>
    <row r="3146" spans="1:19">
      <c r="A3146" s="103">
        <v>3145</v>
      </c>
      <c r="B3146" s="107" t="s">
        <v>357</v>
      </c>
      <c r="C3146" s="184" t="s">
        <v>358</v>
      </c>
      <c r="D3146" s="89" t="s">
        <v>19</v>
      </c>
      <c r="E3146" s="107" t="s">
        <v>8114</v>
      </c>
      <c r="F3146" s="107" t="s">
        <v>2519</v>
      </c>
      <c r="G3146" s="107">
        <v>2005</v>
      </c>
      <c r="H3146" s="182"/>
      <c r="I3146" s="182"/>
      <c r="J3146" s="107" t="s">
        <v>42</v>
      </c>
      <c r="K3146" s="182" t="s">
        <v>1510</v>
      </c>
      <c r="L3146" s="187" t="s">
        <v>9845</v>
      </c>
      <c r="M3146" s="187" t="s">
        <v>9845</v>
      </c>
      <c r="N3146" s="107" t="s">
        <v>35</v>
      </c>
      <c r="O3146" s="182" t="s">
        <v>1510</v>
      </c>
      <c r="P3146" s="108"/>
      <c r="Q3146" s="108"/>
      <c r="R3146" s="108"/>
      <c r="S3146" s="107" t="s">
        <v>2710</v>
      </c>
    </row>
    <row r="3147" spans="1:19">
      <c r="A3147" s="103">
        <v>3146</v>
      </c>
      <c r="B3147" s="107" t="s">
        <v>357</v>
      </c>
      <c r="C3147" s="184" t="s">
        <v>358</v>
      </c>
      <c r="D3147" s="89" t="s">
        <v>19</v>
      </c>
      <c r="E3147" s="107" t="s">
        <v>8114</v>
      </c>
      <c r="F3147" s="107" t="s">
        <v>2519</v>
      </c>
      <c r="G3147" s="107">
        <v>2005</v>
      </c>
      <c r="H3147" s="182"/>
      <c r="I3147" s="182"/>
      <c r="J3147" s="107" t="s">
        <v>42</v>
      </c>
      <c r="K3147" s="182" t="s">
        <v>1510</v>
      </c>
      <c r="L3147" s="187" t="s">
        <v>9846</v>
      </c>
      <c r="M3147" s="187" t="s">
        <v>9846</v>
      </c>
      <c r="N3147" s="107" t="s">
        <v>35</v>
      </c>
      <c r="O3147" s="182" t="s">
        <v>1510</v>
      </c>
      <c r="P3147" s="108"/>
      <c r="Q3147" s="108"/>
      <c r="R3147" s="108"/>
      <c r="S3147" s="107" t="s">
        <v>2710</v>
      </c>
    </row>
    <row r="3148" spans="1:19">
      <c r="A3148" s="103">
        <v>3147</v>
      </c>
      <c r="B3148" s="107" t="s">
        <v>357</v>
      </c>
      <c r="C3148" s="184" t="s">
        <v>358</v>
      </c>
      <c r="D3148" s="89" t="s">
        <v>19</v>
      </c>
      <c r="E3148" s="107" t="s">
        <v>8114</v>
      </c>
      <c r="F3148" s="107" t="s">
        <v>2519</v>
      </c>
      <c r="G3148" s="107">
        <v>2005</v>
      </c>
      <c r="H3148" s="182"/>
      <c r="I3148" s="182"/>
      <c r="J3148" s="107" t="s">
        <v>42</v>
      </c>
      <c r="K3148" s="182" t="s">
        <v>1510</v>
      </c>
      <c r="L3148" s="187" t="s">
        <v>9847</v>
      </c>
      <c r="M3148" s="187" t="s">
        <v>9847</v>
      </c>
      <c r="N3148" s="107" t="s">
        <v>35</v>
      </c>
      <c r="O3148" s="182" t="s">
        <v>1510</v>
      </c>
      <c r="P3148" s="108"/>
      <c r="Q3148" s="108"/>
      <c r="R3148" s="108"/>
      <c r="S3148" s="107" t="s">
        <v>2710</v>
      </c>
    </row>
    <row r="3149" spans="1:19">
      <c r="A3149" s="103">
        <v>3148</v>
      </c>
      <c r="B3149" s="107" t="s">
        <v>357</v>
      </c>
      <c r="C3149" s="184" t="s">
        <v>358</v>
      </c>
      <c r="D3149" s="89" t="s">
        <v>19</v>
      </c>
      <c r="E3149" s="107" t="s">
        <v>8114</v>
      </c>
      <c r="F3149" s="107" t="s">
        <v>2519</v>
      </c>
      <c r="G3149" s="107">
        <v>2005</v>
      </c>
      <c r="H3149" s="182"/>
      <c r="I3149" s="182"/>
      <c r="J3149" s="107" t="s">
        <v>42</v>
      </c>
      <c r="K3149" s="182" t="s">
        <v>1510</v>
      </c>
      <c r="L3149" s="187" t="s">
        <v>9848</v>
      </c>
      <c r="M3149" s="187" t="s">
        <v>9848</v>
      </c>
      <c r="N3149" s="107" t="s">
        <v>35</v>
      </c>
      <c r="O3149" s="182" t="s">
        <v>1510</v>
      </c>
      <c r="P3149" s="108"/>
      <c r="Q3149" s="108"/>
      <c r="R3149" s="108"/>
      <c r="S3149" s="107" t="s">
        <v>2710</v>
      </c>
    </row>
    <row r="3150" spans="1:19">
      <c r="A3150" s="103">
        <v>3149</v>
      </c>
      <c r="B3150" s="107" t="s">
        <v>357</v>
      </c>
      <c r="C3150" s="184" t="s">
        <v>358</v>
      </c>
      <c r="D3150" s="89" t="s">
        <v>19</v>
      </c>
      <c r="E3150" s="107" t="s">
        <v>8114</v>
      </c>
      <c r="F3150" s="107" t="s">
        <v>2519</v>
      </c>
      <c r="G3150" s="107">
        <v>2005</v>
      </c>
      <c r="H3150" s="182"/>
      <c r="I3150" s="182"/>
      <c r="J3150" s="107" t="s">
        <v>42</v>
      </c>
      <c r="K3150" s="182" t="s">
        <v>1510</v>
      </c>
      <c r="L3150" s="187" t="s">
        <v>9849</v>
      </c>
      <c r="M3150" s="187" t="s">
        <v>9849</v>
      </c>
      <c r="N3150" s="107" t="s">
        <v>35</v>
      </c>
      <c r="O3150" s="182" t="s">
        <v>1510</v>
      </c>
      <c r="P3150" s="108"/>
      <c r="Q3150" s="108"/>
      <c r="R3150" s="108"/>
      <c r="S3150" s="107" t="s">
        <v>2710</v>
      </c>
    </row>
    <row r="3151" spans="1:19">
      <c r="A3151" s="103">
        <v>3150</v>
      </c>
      <c r="B3151" s="107" t="s">
        <v>357</v>
      </c>
      <c r="C3151" s="184" t="s">
        <v>358</v>
      </c>
      <c r="D3151" s="89" t="s">
        <v>19</v>
      </c>
      <c r="E3151" s="107" t="s">
        <v>8114</v>
      </c>
      <c r="F3151" s="107" t="s">
        <v>2519</v>
      </c>
      <c r="G3151" s="107">
        <v>2005</v>
      </c>
      <c r="H3151" s="182"/>
      <c r="I3151" s="182"/>
      <c r="J3151" s="107" t="s">
        <v>42</v>
      </c>
      <c r="K3151" s="182" t="s">
        <v>1510</v>
      </c>
      <c r="L3151" s="187" t="s">
        <v>9850</v>
      </c>
      <c r="M3151" s="187" t="s">
        <v>9850</v>
      </c>
      <c r="N3151" s="107" t="s">
        <v>35</v>
      </c>
      <c r="O3151" s="182" t="s">
        <v>1510</v>
      </c>
      <c r="P3151" s="108"/>
      <c r="Q3151" s="108"/>
      <c r="R3151" s="108"/>
      <c r="S3151" s="107" t="s">
        <v>2710</v>
      </c>
    </row>
    <row r="3152" spans="1:19">
      <c r="A3152" s="103">
        <v>3151</v>
      </c>
      <c r="B3152" s="107" t="s">
        <v>357</v>
      </c>
      <c r="C3152" s="184" t="s">
        <v>358</v>
      </c>
      <c r="D3152" s="89" t="s">
        <v>19</v>
      </c>
      <c r="E3152" s="107" t="s">
        <v>8114</v>
      </c>
      <c r="F3152" s="107" t="s">
        <v>2519</v>
      </c>
      <c r="G3152" s="107">
        <v>2005</v>
      </c>
      <c r="H3152" s="182"/>
      <c r="I3152" s="182"/>
      <c r="J3152" s="107" t="s">
        <v>42</v>
      </c>
      <c r="K3152" s="182" t="s">
        <v>1510</v>
      </c>
      <c r="L3152" s="187" t="s">
        <v>9851</v>
      </c>
      <c r="M3152" s="187" t="s">
        <v>9851</v>
      </c>
      <c r="N3152" s="107" t="s">
        <v>35</v>
      </c>
      <c r="O3152" s="182" t="s">
        <v>1510</v>
      </c>
      <c r="P3152" s="108"/>
      <c r="Q3152" s="108"/>
      <c r="R3152" s="108"/>
      <c r="S3152" s="107" t="s">
        <v>2710</v>
      </c>
    </row>
    <row r="3153" spans="1:19">
      <c r="A3153" s="103">
        <v>3152</v>
      </c>
      <c r="B3153" s="107" t="s">
        <v>357</v>
      </c>
      <c r="C3153" s="184" t="s">
        <v>358</v>
      </c>
      <c r="D3153" s="89" t="s">
        <v>19</v>
      </c>
      <c r="E3153" s="107" t="s">
        <v>8114</v>
      </c>
      <c r="F3153" s="107" t="s">
        <v>2519</v>
      </c>
      <c r="G3153" s="107">
        <v>2005</v>
      </c>
      <c r="H3153" s="182"/>
      <c r="I3153" s="182"/>
      <c r="J3153" s="107" t="s">
        <v>42</v>
      </c>
      <c r="K3153" s="182" t="s">
        <v>1510</v>
      </c>
      <c r="L3153" s="187" t="s">
        <v>9852</v>
      </c>
      <c r="M3153" s="187" t="s">
        <v>9852</v>
      </c>
      <c r="N3153" s="107" t="s">
        <v>35</v>
      </c>
      <c r="O3153" s="182" t="s">
        <v>1510</v>
      </c>
      <c r="P3153" s="108"/>
      <c r="Q3153" s="108"/>
      <c r="R3153" s="108"/>
      <c r="S3153" s="107" t="s">
        <v>2710</v>
      </c>
    </row>
    <row r="3154" spans="1:19">
      <c r="A3154" s="103">
        <v>3153</v>
      </c>
      <c r="B3154" s="107" t="s">
        <v>357</v>
      </c>
      <c r="C3154" s="184" t="s">
        <v>358</v>
      </c>
      <c r="D3154" s="89" t="s">
        <v>19</v>
      </c>
      <c r="E3154" s="107" t="s">
        <v>8114</v>
      </c>
      <c r="F3154" s="107" t="s">
        <v>2519</v>
      </c>
      <c r="G3154" s="107">
        <v>2005</v>
      </c>
      <c r="H3154" s="182"/>
      <c r="I3154" s="182"/>
      <c r="J3154" s="107" t="s">
        <v>42</v>
      </c>
      <c r="K3154" s="182" t="s">
        <v>1510</v>
      </c>
      <c r="L3154" s="187" t="s">
        <v>9853</v>
      </c>
      <c r="M3154" s="187" t="s">
        <v>9853</v>
      </c>
      <c r="N3154" s="107" t="s">
        <v>35</v>
      </c>
      <c r="O3154" s="182" t="s">
        <v>1510</v>
      </c>
      <c r="P3154" s="108"/>
      <c r="Q3154" s="108"/>
      <c r="R3154" s="108"/>
      <c r="S3154" s="107" t="s">
        <v>2710</v>
      </c>
    </row>
    <row r="3155" spans="1:19">
      <c r="A3155" s="103">
        <v>3154</v>
      </c>
      <c r="B3155" s="107" t="s">
        <v>357</v>
      </c>
      <c r="C3155" s="184" t="s">
        <v>358</v>
      </c>
      <c r="D3155" s="89" t="s">
        <v>19</v>
      </c>
      <c r="E3155" s="107" t="s">
        <v>8114</v>
      </c>
      <c r="F3155" s="107" t="s">
        <v>2519</v>
      </c>
      <c r="G3155" s="107">
        <v>2005</v>
      </c>
      <c r="H3155" s="182"/>
      <c r="I3155" s="182"/>
      <c r="J3155" s="107" t="s">
        <v>42</v>
      </c>
      <c r="K3155" s="182" t="s">
        <v>1510</v>
      </c>
      <c r="L3155" s="187" t="s">
        <v>9854</v>
      </c>
      <c r="M3155" s="187" t="s">
        <v>9854</v>
      </c>
      <c r="N3155" s="107" t="s">
        <v>35</v>
      </c>
      <c r="O3155" s="182" t="s">
        <v>1510</v>
      </c>
      <c r="P3155" s="108"/>
      <c r="Q3155" s="108"/>
      <c r="R3155" s="108"/>
      <c r="S3155" s="107" t="s">
        <v>2710</v>
      </c>
    </row>
    <row r="3156" spans="1:19">
      <c r="A3156" s="103">
        <v>3155</v>
      </c>
      <c r="B3156" s="107" t="s">
        <v>357</v>
      </c>
      <c r="C3156" s="184" t="s">
        <v>358</v>
      </c>
      <c r="D3156" s="89" t="s">
        <v>19</v>
      </c>
      <c r="E3156" s="107" t="s">
        <v>8114</v>
      </c>
      <c r="F3156" s="107" t="s">
        <v>2519</v>
      </c>
      <c r="G3156" s="107">
        <v>2005</v>
      </c>
      <c r="H3156" s="182"/>
      <c r="I3156" s="182"/>
      <c r="J3156" s="107" t="s">
        <v>42</v>
      </c>
      <c r="K3156" s="182" t="s">
        <v>1510</v>
      </c>
      <c r="L3156" s="187" t="s">
        <v>9855</v>
      </c>
      <c r="M3156" s="187" t="s">
        <v>9855</v>
      </c>
      <c r="N3156" s="107" t="s">
        <v>35</v>
      </c>
      <c r="O3156" s="182" t="s">
        <v>1510</v>
      </c>
      <c r="P3156" s="108"/>
      <c r="Q3156" s="108"/>
      <c r="R3156" s="108"/>
      <c r="S3156" s="107" t="s">
        <v>2710</v>
      </c>
    </row>
    <row r="3157" spans="1:19">
      <c r="A3157" s="103">
        <v>3156</v>
      </c>
      <c r="B3157" s="107" t="s">
        <v>357</v>
      </c>
      <c r="C3157" s="184" t="s">
        <v>358</v>
      </c>
      <c r="D3157" s="89" t="s">
        <v>19</v>
      </c>
      <c r="E3157" s="107" t="s">
        <v>8114</v>
      </c>
      <c r="F3157" s="107" t="s">
        <v>2519</v>
      </c>
      <c r="G3157" s="107">
        <v>2005</v>
      </c>
      <c r="H3157" s="182"/>
      <c r="I3157" s="182"/>
      <c r="J3157" s="107" t="s">
        <v>42</v>
      </c>
      <c r="K3157" s="182" t="s">
        <v>1510</v>
      </c>
      <c r="L3157" s="187" t="s">
        <v>9856</v>
      </c>
      <c r="M3157" s="187" t="s">
        <v>9856</v>
      </c>
      <c r="N3157" s="107" t="s">
        <v>35</v>
      </c>
      <c r="O3157" s="182" t="s">
        <v>1510</v>
      </c>
      <c r="P3157" s="108"/>
      <c r="Q3157" s="108"/>
      <c r="R3157" s="108"/>
      <c r="S3157" s="107" t="s">
        <v>2710</v>
      </c>
    </row>
    <row r="3158" spans="1:19">
      <c r="A3158" s="103">
        <v>3157</v>
      </c>
      <c r="B3158" s="107" t="s">
        <v>357</v>
      </c>
      <c r="C3158" s="184" t="s">
        <v>358</v>
      </c>
      <c r="D3158" s="89" t="s">
        <v>19</v>
      </c>
      <c r="E3158" s="107" t="s">
        <v>8114</v>
      </c>
      <c r="F3158" s="107" t="s">
        <v>2519</v>
      </c>
      <c r="G3158" s="107">
        <v>2005</v>
      </c>
      <c r="H3158" s="182"/>
      <c r="I3158" s="182"/>
      <c r="J3158" s="107" t="s">
        <v>42</v>
      </c>
      <c r="K3158" s="182" t="s">
        <v>1510</v>
      </c>
      <c r="L3158" s="187" t="s">
        <v>9857</v>
      </c>
      <c r="M3158" s="187" t="s">
        <v>9857</v>
      </c>
      <c r="N3158" s="107" t="s">
        <v>35</v>
      </c>
      <c r="O3158" s="182" t="s">
        <v>1510</v>
      </c>
      <c r="P3158" s="108"/>
      <c r="Q3158" s="108"/>
      <c r="R3158" s="108"/>
      <c r="S3158" s="107" t="s">
        <v>2710</v>
      </c>
    </row>
    <row r="3159" spans="1:19">
      <c r="A3159" s="103">
        <v>3158</v>
      </c>
      <c r="B3159" s="107" t="s">
        <v>357</v>
      </c>
      <c r="C3159" s="184" t="s">
        <v>358</v>
      </c>
      <c r="D3159" s="89" t="s">
        <v>19</v>
      </c>
      <c r="E3159" s="107" t="s">
        <v>8114</v>
      </c>
      <c r="F3159" s="107" t="s">
        <v>2519</v>
      </c>
      <c r="G3159" s="107">
        <v>2005</v>
      </c>
      <c r="H3159" s="182"/>
      <c r="I3159" s="182"/>
      <c r="J3159" s="107" t="s">
        <v>42</v>
      </c>
      <c r="K3159" s="182" t="s">
        <v>1510</v>
      </c>
      <c r="L3159" s="187" t="s">
        <v>9858</v>
      </c>
      <c r="M3159" s="187" t="s">
        <v>9858</v>
      </c>
      <c r="N3159" s="107" t="s">
        <v>35</v>
      </c>
      <c r="O3159" s="182" t="s">
        <v>1510</v>
      </c>
      <c r="P3159" s="108"/>
      <c r="Q3159" s="108"/>
      <c r="R3159" s="108"/>
      <c r="S3159" s="107" t="s">
        <v>2710</v>
      </c>
    </row>
    <row r="3160" spans="1:19">
      <c r="A3160" s="103">
        <v>3159</v>
      </c>
      <c r="B3160" s="107" t="s">
        <v>357</v>
      </c>
      <c r="C3160" s="184" t="s">
        <v>358</v>
      </c>
      <c r="D3160" s="89" t="s">
        <v>19</v>
      </c>
      <c r="E3160" s="107" t="s">
        <v>8114</v>
      </c>
      <c r="F3160" s="107" t="s">
        <v>2519</v>
      </c>
      <c r="G3160" s="107">
        <v>2005</v>
      </c>
      <c r="H3160" s="182"/>
      <c r="I3160" s="182"/>
      <c r="J3160" s="107" t="s">
        <v>42</v>
      </c>
      <c r="K3160" s="182" t="s">
        <v>1510</v>
      </c>
      <c r="L3160" s="187" t="s">
        <v>9859</v>
      </c>
      <c r="M3160" s="187" t="s">
        <v>9859</v>
      </c>
      <c r="N3160" s="107" t="s">
        <v>35</v>
      </c>
      <c r="O3160" s="182" t="s">
        <v>1510</v>
      </c>
      <c r="P3160" s="108"/>
      <c r="Q3160" s="108"/>
      <c r="R3160" s="108"/>
      <c r="S3160" s="107" t="s">
        <v>2710</v>
      </c>
    </row>
    <row r="3161" spans="1:19">
      <c r="A3161" s="103">
        <v>3160</v>
      </c>
      <c r="B3161" s="107" t="s">
        <v>357</v>
      </c>
      <c r="C3161" s="184" t="s">
        <v>358</v>
      </c>
      <c r="D3161" s="89" t="s">
        <v>19</v>
      </c>
      <c r="E3161" s="107" t="s">
        <v>8114</v>
      </c>
      <c r="F3161" s="107" t="s">
        <v>2519</v>
      </c>
      <c r="G3161" s="107">
        <v>2005</v>
      </c>
      <c r="H3161" s="182"/>
      <c r="I3161" s="182"/>
      <c r="J3161" s="107" t="s">
        <v>42</v>
      </c>
      <c r="K3161" s="182" t="s">
        <v>1510</v>
      </c>
      <c r="L3161" s="187" t="s">
        <v>9860</v>
      </c>
      <c r="M3161" s="187" t="s">
        <v>9860</v>
      </c>
      <c r="N3161" s="107" t="s">
        <v>35</v>
      </c>
      <c r="O3161" s="182" t="s">
        <v>1510</v>
      </c>
      <c r="P3161" s="108"/>
      <c r="Q3161" s="108"/>
      <c r="R3161" s="108"/>
      <c r="S3161" s="107" t="s">
        <v>2710</v>
      </c>
    </row>
    <row r="3162" spans="1:19">
      <c r="A3162" s="103">
        <v>3161</v>
      </c>
      <c r="B3162" s="107" t="s">
        <v>357</v>
      </c>
      <c r="C3162" s="184" t="s">
        <v>358</v>
      </c>
      <c r="D3162" s="89" t="s">
        <v>19</v>
      </c>
      <c r="E3162" s="107" t="s">
        <v>8114</v>
      </c>
      <c r="F3162" s="107" t="s">
        <v>2519</v>
      </c>
      <c r="G3162" s="107">
        <v>2005</v>
      </c>
      <c r="H3162" s="182"/>
      <c r="I3162" s="182"/>
      <c r="J3162" s="107" t="s">
        <v>42</v>
      </c>
      <c r="K3162" s="182" t="s">
        <v>1510</v>
      </c>
      <c r="L3162" s="187" t="s">
        <v>9861</v>
      </c>
      <c r="M3162" s="187" t="s">
        <v>9861</v>
      </c>
      <c r="N3162" s="107" t="s">
        <v>35</v>
      </c>
      <c r="O3162" s="182" t="s">
        <v>1510</v>
      </c>
      <c r="P3162" s="108"/>
      <c r="Q3162" s="108"/>
      <c r="R3162" s="108"/>
      <c r="S3162" s="107" t="s">
        <v>2710</v>
      </c>
    </row>
    <row r="3163" spans="1:19">
      <c r="A3163" s="103">
        <v>3162</v>
      </c>
      <c r="B3163" s="107" t="s">
        <v>357</v>
      </c>
      <c r="C3163" s="184" t="s">
        <v>358</v>
      </c>
      <c r="D3163" s="89" t="s">
        <v>19</v>
      </c>
      <c r="E3163" s="107" t="s">
        <v>8114</v>
      </c>
      <c r="F3163" s="107" t="s">
        <v>2519</v>
      </c>
      <c r="G3163" s="107">
        <v>2005</v>
      </c>
      <c r="H3163" s="182"/>
      <c r="I3163" s="182"/>
      <c r="J3163" s="107" t="s">
        <v>42</v>
      </c>
      <c r="K3163" s="182" t="s">
        <v>1510</v>
      </c>
      <c r="L3163" s="187" t="s">
        <v>9862</v>
      </c>
      <c r="M3163" s="187" t="s">
        <v>9862</v>
      </c>
      <c r="N3163" s="107" t="s">
        <v>35</v>
      </c>
      <c r="O3163" s="182" t="s">
        <v>1510</v>
      </c>
      <c r="P3163" s="108"/>
      <c r="Q3163" s="108"/>
      <c r="R3163" s="108"/>
      <c r="S3163" s="107" t="s">
        <v>2710</v>
      </c>
    </row>
    <row r="3164" spans="1:19">
      <c r="A3164" s="103">
        <v>3163</v>
      </c>
      <c r="B3164" s="107" t="s">
        <v>357</v>
      </c>
      <c r="C3164" s="184" t="s">
        <v>358</v>
      </c>
      <c r="D3164" s="89" t="s">
        <v>19</v>
      </c>
      <c r="E3164" s="107" t="s">
        <v>8114</v>
      </c>
      <c r="F3164" s="107" t="s">
        <v>2519</v>
      </c>
      <c r="G3164" s="107">
        <v>2005</v>
      </c>
      <c r="H3164" s="182"/>
      <c r="I3164" s="182"/>
      <c r="J3164" s="107" t="s">
        <v>42</v>
      </c>
      <c r="K3164" s="182" t="s">
        <v>1510</v>
      </c>
      <c r="L3164" s="187" t="s">
        <v>9863</v>
      </c>
      <c r="M3164" s="187" t="s">
        <v>9863</v>
      </c>
      <c r="N3164" s="107" t="s">
        <v>35</v>
      </c>
      <c r="O3164" s="182" t="s">
        <v>1510</v>
      </c>
      <c r="P3164" s="108"/>
      <c r="Q3164" s="108"/>
      <c r="R3164" s="108"/>
      <c r="S3164" s="107" t="s">
        <v>2710</v>
      </c>
    </row>
    <row r="3165" spans="1:19">
      <c r="A3165" s="103">
        <v>3164</v>
      </c>
      <c r="B3165" s="107" t="s">
        <v>357</v>
      </c>
      <c r="C3165" s="184" t="s">
        <v>358</v>
      </c>
      <c r="D3165" s="89" t="s">
        <v>19</v>
      </c>
      <c r="E3165" s="107" t="s">
        <v>8114</v>
      </c>
      <c r="F3165" s="107" t="s">
        <v>2519</v>
      </c>
      <c r="G3165" s="107">
        <v>2005</v>
      </c>
      <c r="H3165" s="182"/>
      <c r="I3165" s="182"/>
      <c r="J3165" s="107" t="s">
        <v>42</v>
      </c>
      <c r="K3165" s="182" t="s">
        <v>1510</v>
      </c>
      <c r="L3165" s="187" t="s">
        <v>9864</v>
      </c>
      <c r="M3165" s="187" t="s">
        <v>9864</v>
      </c>
      <c r="N3165" s="107" t="s">
        <v>35</v>
      </c>
      <c r="O3165" s="182" t="s">
        <v>1510</v>
      </c>
      <c r="P3165" s="108"/>
      <c r="Q3165" s="108"/>
      <c r="R3165" s="108"/>
      <c r="S3165" s="107" t="s">
        <v>2710</v>
      </c>
    </row>
    <row r="3166" spans="1:19">
      <c r="A3166" s="103">
        <v>3165</v>
      </c>
      <c r="B3166" s="107" t="s">
        <v>357</v>
      </c>
      <c r="C3166" s="184" t="s">
        <v>358</v>
      </c>
      <c r="D3166" s="89" t="s">
        <v>19</v>
      </c>
      <c r="E3166" s="107" t="s">
        <v>8114</v>
      </c>
      <c r="F3166" s="107" t="s">
        <v>2519</v>
      </c>
      <c r="G3166" s="107">
        <v>2005</v>
      </c>
      <c r="H3166" s="182"/>
      <c r="I3166" s="182"/>
      <c r="J3166" s="107" t="s">
        <v>42</v>
      </c>
      <c r="K3166" s="182" t="s">
        <v>1510</v>
      </c>
      <c r="L3166" s="187" t="s">
        <v>9865</v>
      </c>
      <c r="M3166" s="187" t="s">
        <v>9865</v>
      </c>
      <c r="N3166" s="107" t="s">
        <v>35</v>
      </c>
      <c r="O3166" s="182" t="s">
        <v>1510</v>
      </c>
      <c r="P3166" s="108"/>
      <c r="Q3166" s="108"/>
      <c r="R3166" s="108"/>
      <c r="S3166" s="107" t="s">
        <v>2710</v>
      </c>
    </row>
    <row r="3167" spans="1:19">
      <c r="A3167" s="103">
        <v>3166</v>
      </c>
      <c r="B3167" s="107" t="s">
        <v>357</v>
      </c>
      <c r="C3167" s="184" t="s">
        <v>358</v>
      </c>
      <c r="D3167" s="89" t="s">
        <v>19</v>
      </c>
      <c r="E3167" s="107" t="s">
        <v>8114</v>
      </c>
      <c r="F3167" s="107" t="s">
        <v>2519</v>
      </c>
      <c r="G3167" s="107">
        <v>2005</v>
      </c>
      <c r="H3167" s="182"/>
      <c r="I3167" s="182"/>
      <c r="J3167" s="107" t="s">
        <v>42</v>
      </c>
      <c r="K3167" s="182" t="s">
        <v>1510</v>
      </c>
      <c r="L3167" s="187" t="s">
        <v>9866</v>
      </c>
      <c r="M3167" s="187" t="s">
        <v>9866</v>
      </c>
      <c r="N3167" s="107" t="s">
        <v>35</v>
      </c>
      <c r="O3167" s="182" t="s">
        <v>1510</v>
      </c>
      <c r="P3167" s="108"/>
      <c r="Q3167" s="108"/>
      <c r="R3167" s="108"/>
      <c r="S3167" s="107" t="s">
        <v>2710</v>
      </c>
    </row>
    <row r="3168" spans="1:19">
      <c r="A3168" s="103">
        <v>3167</v>
      </c>
      <c r="B3168" s="107" t="s">
        <v>357</v>
      </c>
      <c r="C3168" s="184" t="s">
        <v>358</v>
      </c>
      <c r="D3168" s="89" t="s">
        <v>19</v>
      </c>
      <c r="E3168" s="107" t="s">
        <v>8114</v>
      </c>
      <c r="F3168" s="107" t="s">
        <v>2519</v>
      </c>
      <c r="G3168" s="107">
        <v>2005</v>
      </c>
      <c r="H3168" s="182"/>
      <c r="I3168" s="182"/>
      <c r="J3168" s="107" t="s">
        <v>42</v>
      </c>
      <c r="K3168" s="182" t="s">
        <v>1510</v>
      </c>
      <c r="L3168" s="187" t="s">
        <v>9867</v>
      </c>
      <c r="M3168" s="187" t="s">
        <v>9867</v>
      </c>
      <c r="N3168" s="107" t="s">
        <v>35</v>
      </c>
      <c r="O3168" s="182" t="s">
        <v>1510</v>
      </c>
      <c r="P3168" s="108"/>
      <c r="Q3168" s="108"/>
      <c r="R3168" s="108"/>
      <c r="S3168" s="107" t="s">
        <v>2710</v>
      </c>
    </row>
    <row r="3169" spans="1:19">
      <c r="A3169" s="103">
        <v>3168</v>
      </c>
      <c r="B3169" s="107" t="s">
        <v>357</v>
      </c>
      <c r="C3169" s="184" t="s">
        <v>358</v>
      </c>
      <c r="D3169" s="89" t="s">
        <v>19</v>
      </c>
      <c r="E3169" s="107" t="s">
        <v>8114</v>
      </c>
      <c r="F3169" s="107" t="s">
        <v>2519</v>
      </c>
      <c r="G3169" s="107">
        <v>2005</v>
      </c>
      <c r="H3169" s="182"/>
      <c r="I3169" s="182"/>
      <c r="J3169" s="107" t="s">
        <v>42</v>
      </c>
      <c r="K3169" s="182" t="s">
        <v>1510</v>
      </c>
      <c r="L3169" s="187" t="s">
        <v>9868</v>
      </c>
      <c r="M3169" s="187" t="s">
        <v>9868</v>
      </c>
      <c r="N3169" s="107" t="s">
        <v>35</v>
      </c>
      <c r="O3169" s="182" t="s">
        <v>1510</v>
      </c>
      <c r="P3169" s="108"/>
      <c r="Q3169" s="108"/>
      <c r="R3169" s="108"/>
      <c r="S3169" s="107" t="s">
        <v>2710</v>
      </c>
    </row>
    <row r="3170" spans="1:19">
      <c r="A3170" s="103">
        <v>3169</v>
      </c>
      <c r="B3170" s="107" t="s">
        <v>357</v>
      </c>
      <c r="C3170" s="184" t="s">
        <v>358</v>
      </c>
      <c r="D3170" s="89" t="s">
        <v>19</v>
      </c>
      <c r="E3170" s="107" t="s">
        <v>8114</v>
      </c>
      <c r="F3170" s="107" t="s">
        <v>2519</v>
      </c>
      <c r="G3170" s="107">
        <v>2005</v>
      </c>
      <c r="H3170" s="182"/>
      <c r="I3170" s="182"/>
      <c r="J3170" s="107" t="s">
        <v>42</v>
      </c>
      <c r="K3170" s="182" t="s">
        <v>1510</v>
      </c>
      <c r="L3170" s="187" t="s">
        <v>9869</v>
      </c>
      <c r="M3170" s="187" t="s">
        <v>9869</v>
      </c>
      <c r="N3170" s="107" t="s">
        <v>35</v>
      </c>
      <c r="O3170" s="182" t="s">
        <v>1510</v>
      </c>
      <c r="P3170" s="108"/>
      <c r="Q3170" s="108"/>
      <c r="R3170" s="108"/>
      <c r="S3170" s="107" t="s">
        <v>2710</v>
      </c>
    </row>
    <row r="3171" spans="1:19">
      <c r="A3171" s="103">
        <v>3170</v>
      </c>
      <c r="B3171" s="107" t="s">
        <v>357</v>
      </c>
      <c r="C3171" s="184" t="s">
        <v>358</v>
      </c>
      <c r="D3171" s="89" t="s">
        <v>19</v>
      </c>
      <c r="E3171" s="107" t="s">
        <v>8114</v>
      </c>
      <c r="F3171" s="107" t="s">
        <v>2519</v>
      </c>
      <c r="G3171" s="107">
        <v>2005</v>
      </c>
      <c r="H3171" s="182"/>
      <c r="I3171" s="182"/>
      <c r="J3171" s="107" t="s">
        <v>42</v>
      </c>
      <c r="K3171" s="182" t="s">
        <v>1510</v>
      </c>
      <c r="L3171" s="187" t="s">
        <v>9870</v>
      </c>
      <c r="M3171" s="187" t="s">
        <v>9870</v>
      </c>
      <c r="N3171" s="107" t="s">
        <v>35</v>
      </c>
      <c r="O3171" s="182" t="s">
        <v>1510</v>
      </c>
      <c r="P3171" s="108"/>
      <c r="Q3171" s="108"/>
      <c r="R3171" s="108"/>
      <c r="S3171" s="107" t="s">
        <v>2710</v>
      </c>
    </row>
    <row r="3172" spans="1:19">
      <c r="A3172" s="103">
        <v>3171</v>
      </c>
      <c r="B3172" s="107" t="s">
        <v>357</v>
      </c>
      <c r="C3172" s="184" t="s">
        <v>358</v>
      </c>
      <c r="D3172" s="89" t="s">
        <v>19</v>
      </c>
      <c r="E3172" s="107" t="s">
        <v>8114</v>
      </c>
      <c r="F3172" s="107" t="s">
        <v>2519</v>
      </c>
      <c r="G3172" s="107">
        <v>2005</v>
      </c>
      <c r="H3172" s="182"/>
      <c r="I3172" s="182"/>
      <c r="J3172" s="107" t="s">
        <v>42</v>
      </c>
      <c r="K3172" s="182" t="s">
        <v>1510</v>
      </c>
      <c r="L3172" s="187" t="s">
        <v>9871</v>
      </c>
      <c r="M3172" s="187" t="s">
        <v>9871</v>
      </c>
      <c r="N3172" s="107" t="s">
        <v>35</v>
      </c>
      <c r="O3172" s="182" t="s">
        <v>1510</v>
      </c>
      <c r="P3172" s="108"/>
      <c r="Q3172" s="108"/>
      <c r="R3172" s="108"/>
      <c r="S3172" s="107" t="s">
        <v>2710</v>
      </c>
    </row>
    <row r="3173" spans="1:19">
      <c r="A3173" s="103">
        <v>3172</v>
      </c>
      <c r="B3173" s="107" t="s">
        <v>357</v>
      </c>
      <c r="C3173" s="184" t="s">
        <v>358</v>
      </c>
      <c r="D3173" s="89" t="s">
        <v>19</v>
      </c>
      <c r="E3173" s="107" t="s">
        <v>8114</v>
      </c>
      <c r="F3173" s="107" t="s">
        <v>2519</v>
      </c>
      <c r="G3173" s="107">
        <v>2005</v>
      </c>
      <c r="H3173" s="182"/>
      <c r="I3173" s="182"/>
      <c r="J3173" s="107" t="s">
        <v>42</v>
      </c>
      <c r="K3173" s="182" t="s">
        <v>1510</v>
      </c>
      <c r="L3173" s="187" t="s">
        <v>9872</v>
      </c>
      <c r="M3173" s="187" t="s">
        <v>9872</v>
      </c>
      <c r="N3173" s="107" t="s">
        <v>35</v>
      </c>
      <c r="O3173" s="182" t="s">
        <v>1510</v>
      </c>
      <c r="P3173" s="108"/>
      <c r="Q3173" s="108"/>
      <c r="R3173" s="108"/>
      <c r="S3173" s="107" t="s">
        <v>2710</v>
      </c>
    </row>
    <row r="3174" spans="1:19">
      <c r="A3174" s="103">
        <v>3173</v>
      </c>
      <c r="B3174" s="107" t="s">
        <v>357</v>
      </c>
      <c r="C3174" s="184" t="s">
        <v>358</v>
      </c>
      <c r="D3174" s="89" t="s">
        <v>19</v>
      </c>
      <c r="E3174" s="107" t="s">
        <v>8114</v>
      </c>
      <c r="F3174" s="107" t="s">
        <v>2519</v>
      </c>
      <c r="G3174" s="107">
        <v>2005</v>
      </c>
      <c r="H3174" s="182"/>
      <c r="I3174" s="182"/>
      <c r="J3174" s="107" t="s">
        <v>42</v>
      </c>
      <c r="K3174" s="182" t="s">
        <v>1510</v>
      </c>
      <c r="L3174" s="187" t="s">
        <v>9873</v>
      </c>
      <c r="M3174" s="187" t="s">
        <v>9873</v>
      </c>
      <c r="N3174" s="107" t="s">
        <v>35</v>
      </c>
      <c r="O3174" s="182" t="s">
        <v>1510</v>
      </c>
      <c r="P3174" s="108"/>
      <c r="Q3174" s="108"/>
      <c r="R3174" s="108"/>
      <c r="S3174" s="107" t="s">
        <v>2710</v>
      </c>
    </row>
    <row r="3175" spans="1:19">
      <c r="A3175" s="103">
        <v>3174</v>
      </c>
      <c r="B3175" s="107" t="s">
        <v>357</v>
      </c>
      <c r="C3175" s="184" t="s">
        <v>358</v>
      </c>
      <c r="D3175" s="89" t="s">
        <v>19</v>
      </c>
      <c r="E3175" s="107" t="s">
        <v>8114</v>
      </c>
      <c r="F3175" s="107" t="s">
        <v>2519</v>
      </c>
      <c r="G3175" s="107">
        <v>2005</v>
      </c>
      <c r="H3175" s="182"/>
      <c r="I3175" s="182"/>
      <c r="J3175" s="107" t="s">
        <v>42</v>
      </c>
      <c r="K3175" s="182" t="s">
        <v>1510</v>
      </c>
      <c r="L3175" s="187" t="s">
        <v>9874</v>
      </c>
      <c r="M3175" s="187" t="s">
        <v>9874</v>
      </c>
      <c r="N3175" s="107" t="s">
        <v>35</v>
      </c>
      <c r="O3175" s="182" t="s">
        <v>1510</v>
      </c>
      <c r="P3175" s="108"/>
      <c r="Q3175" s="108"/>
      <c r="R3175" s="108"/>
      <c r="S3175" s="107" t="s">
        <v>2710</v>
      </c>
    </row>
    <row r="3176" spans="1:19">
      <c r="A3176" s="103">
        <v>3175</v>
      </c>
      <c r="B3176" s="107" t="s">
        <v>357</v>
      </c>
      <c r="C3176" s="184" t="s">
        <v>358</v>
      </c>
      <c r="D3176" s="89" t="s">
        <v>19</v>
      </c>
      <c r="E3176" s="107" t="s">
        <v>8114</v>
      </c>
      <c r="F3176" s="107" t="s">
        <v>2519</v>
      </c>
      <c r="G3176" s="107">
        <v>2005</v>
      </c>
      <c r="H3176" s="182"/>
      <c r="I3176" s="182"/>
      <c r="J3176" s="107" t="s">
        <v>42</v>
      </c>
      <c r="K3176" s="182" t="s">
        <v>1510</v>
      </c>
      <c r="L3176" s="187" t="s">
        <v>9875</v>
      </c>
      <c r="M3176" s="187" t="s">
        <v>9875</v>
      </c>
      <c r="N3176" s="107" t="s">
        <v>35</v>
      </c>
      <c r="O3176" s="182" t="s">
        <v>1510</v>
      </c>
      <c r="P3176" s="108"/>
      <c r="Q3176" s="108"/>
      <c r="R3176" s="108"/>
      <c r="S3176" s="107" t="s">
        <v>2710</v>
      </c>
    </row>
    <row r="3177" spans="1:19">
      <c r="A3177" s="103">
        <v>3176</v>
      </c>
      <c r="B3177" s="107" t="s">
        <v>357</v>
      </c>
      <c r="C3177" s="184" t="s">
        <v>358</v>
      </c>
      <c r="D3177" s="89" t="s">
        <v>19</v>
      </c>
      <c r="E3177" s="107" t="s">
        <v>8114</v>
      </c>
      <c r="F3177" s="107" t="s">
        <v>2519</v>
      </c>
      <c r="G3177" s="107">
        <v>2005</v>
      </c>
      <c r="H3177" s="182"/>
      <c r="I3177" s="182"/>
      <c r="J3177" s="107" t="s">
        <v>42</v>
      </c>
      <c r="K3177" s="182" t="s">
        <v>1510</v>
      </c>
      <c r="L3177" s="187" t="s">
        <v>9876</v>
      </c>
      <c r="M3177" s="187" t="s">
        <v>9876</v>
      </c>
      <c r="N3177" s="107" t="s">
        <v>35</v>
      </c>
      <c r="O3177" s="182" t="s">
        <v>1510</v>
      </c>
      <c r="P3177" s="108"/>
      <c r="Q3177" s="108"/>
      <c r="R3177" s="108"/>
      <c r="S3177" s="107" t="s">
        <v>2710</v>
      </c>
    </row>
    <row r="3178" spans="1:19">
      <c r="A3178" s="103">
        <v>3177</v>
      </c>
      <c r="B3178" s="107" t="s">
        <v>357</v>
      </c>
      <c r="C3178" s="184" t="s">
        <v>358</v>
      </c>
      <c r="D3178" s="89" t="s">
        <v>19</v>
      </c>
      <c r="E3178" s="107" t="s">
        <v>8114</v>
      </c>
      <c r="F3178" s="107" t="s">
        <v>2519</v>
      </c>
      <c r="G3178" s="107">
        <v>2007</v>
      </c>
      <c r="H3178" s="182"/>
      <c r="I3178" s="182"/>
      <c r="J3178" s="107" t="s">
        <v>42</v>
      </c>
      <c r="K3178" s="182" t="s">
        <v>1510</v>
      </c>
      <c r="L3178" s="187" t="s">
        <v>9877</v>
      </c>
      <c r="M3178" s="187" t="s">
        <v>9877</v>
      </c>
      <c r="N3178" s="107" t="s">
        <v>35</v>
      </c>
      <c r="O3178" s="182" t="s">
        <v>1510</v>
      </c>
      <c r="P3178" s="108"/>
      <c r="Q3178" s="108"/>
      <c r="R3178" s="108"/>
      <c r="S3178" s="107" t="s">
        <v>2710</v>
      </c>
    </row>
    <row r="3179" spans="1:19">
      <c r="A3179" s="103">
        <v>3178</v>
      </c>
      <c r="B3179" s="107" t="s">
        <v>357</v>
      </c>
      <c r="C3179" s="184" t="s">
        <v>358</v>
      </c>
      <c r="D3179" s="89" t="s">
        <v>19</v>
      </c>
      <c r="E3179" s="107" t="s">
        <v>8114</v>
      </c>
      <c r="F3179" s="107" t="s">
        <v>2519</v>
      </c>
      <c r="G3179" s="107">
        <v>2007</v>
      </c>
      <c r="H3179" s="182"/>
      <c r="I3179" s="182"/>
      <c r="J3179" s="107" t="s">
        <v>42</v>
      </c>
      <c r="K3179" s="182" t="s">
        <v>1510</v>
      </c>
      <c r="L3179" s="187" t="s">
        <v>9878</v>
      </c>
      <c r="M3179" s="187" t="s">
        <v>9878</v>
      </c>
      <c r="N3179" s="107" t="s">
        <v>35</v>
      </c>
      <c r="O3179" s="182" t="s">
        <v>1510</v>
      </c>
      <c r="P3179" s="108"/>
      <c r="Q3179" s="108"/>
      <c r="R3179" s="108"/>
      <c r="S3179" s="107" t="s">
        <v>2710</v>
      </c>
    </row>
    <row r="3180" spans="1:19">
      <c r="A3180" s="103">
        <v>3179</v>
      </c>
      <c r="B3180" s="107" t="s">
        <v>357</v>
      </c>
      <c r="C3180" s="184" t="s">
        <v>358</v>
      </c>
      <c r="D3180" s="89" t="s">
        <v>19</v>
      </c>
      <c r="E3180" s="107" t="s">
        <v>8114</v>
      </c>
      <c r="F3180" s="107" t="s">
        <v>2519</v>
      </c>
      <c r="G3180" s="107">
        <v>2007</v>
      </c>
      <c r="H3180" s="182"/>
      <c r="I3180" s="182"/>
      <c r="J3180" s="107" t="s">
        <v>42</v>
      </c>
      <c r="K3180" s="182" t="s">
        <v>1510</v>
      </c>
      <c r="L3180" s="187" t="s">
        <v>9879</v>
      </c>
      <c r="M3180" s="187" t="s">
        <v>9879</v>
      </c>
      <c r="N3180" s="107" t="s">
        <v>35</v>
      </c>
      <c r="O3180" s="182" t="s">
        <v>1510</v>
      </c>
      <c r="P3180" s="108"/>
      <c r="Q3180" s="108"/>
      <c r="R3180" s="108"/>
      <c r="S3180" s="107" t="s">
        <v>2710</v>
      </c>
    </row>
    <row r="3181" spans="1:19">
      <c r="A3181" s="103">
        <v>3180</v>
      </c>
      <c r="B3181" s="107" t="s">
        <v>357</v>
      </c>
      <c r="C3181" s="184" t="s">
        <v>358</v>
      </c>
      <c r="D3181" s="89" t="s">
        <v>19</v>
      </c>
      <c r="E3181" s="107" t="s">
        <v>8114</v>
      </c>
      <c r="F3181" s="107" t="s">
        <v>2519</v>
      </c>
      <c r="G3181" s="107">
        <v>2007</v>
      </c>
      <c r="H3181" s="182"/>
      <c r="I3181" s="182"/>
      <c r="J3181" s="107" t="s">
        <v>42</v>
      </c>
      <c r="K3181" s="182" t="s">
        <v>1510</v>
      </c>
      <c r="L3181" s="187" t="s">
        <v>9880</v>
      </c>
      <c r="M3181" s="187" t="s">
        <v>9880</v>
      </c>
      <c r="N3181" s="107" t="s">
        <v>35</v>
      </c>
      <c r="O3181" s="182" t="s">
        <v>1510</v>
      </c>
      <c r="P3181" s="108"/>
      <c r="Q3181" s="108"/>
      <c r="R3181" s="108"/>
      <c r="S3181" s="107" t="s">
        <v>2710</v>
      </c>
    </row>
    <row r="3182" spans="1:19">
      <c r="A3182" s="103">
        <v>3181</v>
      </c>
      <c r="B3182" s="107" t="s">
        <v>357</v>
      </c>
      <c r="C3182" s="184" t="s">
        <v>358</v>
      </c>
      <c r="D3182" s="89" t="s">
        <v>19</v>
      </c>
      <c r="E3182" s="107" t="s">
        <v>8114</v>
      </c>
      <c r="F3182" s="107" t="s">
        <v>2519</v>
      </c>
      <c r="G3182" s="107">
        <v>2007</v>
      </c>
      <c r="H3182" s="182"/>
      <c r="I3182" s="182"/>
      <c r="J3182" s="107" t="s">
        <v>42</v>
      </c>
      <c r="K3182" s="182" t="s">
        <v>1510</v>
      </c>
      <c r="L3182" s="187" t="s">
        <v>9881</v>
      </c>
      <c r="M3182" s="187" t="s">
        <v>9881</v>
      </c>
      <c r="N3182" s="107" t="s">
        <v>35</v>
      </c>
      <c r="O3182" s="182" t="s">
        <v>1510</v>
      </c>
      <c r="P3182" s="108"/>
      <c r="Q3182" s="108"/>
      <c r="R3182" s="108"/>
      <c r="S3182" s="107" t="s">
        <v>2710</v>
      </c>
    </row>
    <row r="3183" spans="1:19">
      <c r="A3183" s="103">
        <v>3182</v>
      </c>
      <c r="B3183" s="107" t="s">
        <v>357</v>
      </c>
      <c r="C3183" s="184" t="s">
        <v>358</v>
      </c>
      <c r="D3183" s="89" t="s">
        <v>19</v>
      </c>
      <c r="E3183" s="107" t="s">
        <v>8114</v>
      </c>
      <c r="F3183" s="107" t="s">
        <v>2519</v>
      </c>
      <c r="G3183" s="107">
        <v>2007</v>
      </c>
      <c r="H3183" s="182"/>
      <c r="I3183" s="182"/>
      <c r="J3183" s="107" t="s">
        <v>42</v>
      </c>
      <c r="K3183" s="182" t="s">
        <v>1510</v>
      </c>
      <c r="L3183" s="187" t="s">
        <v>9882</v>
      </c>
      <c r="M3183" s="187" t="s">
        <v>9882</v>
      </c>
      <c r="N3183" s="107" t="s">
        <v>35</v>
      </c>
      <c r="O3183" s="182" t="s">
        <v>1510</v>
      </c>
      <c r="P3183" s="108"/>
      <c r="Q3183" s="108"/>
      <c r="R3183" s="108"/>
      <c r="S3183" s="107" t="s">
        <v>2710</v>
      </c>
    </row>
    <row r="3184" spans="1:19">
      <c r="A3184" s="103">
        <v>3183</v>
      </c>
      <c r="B3184" s="107" t="s">
        <v>357</v>
      </c>
      <c r="C3184" s="184" t="s">
        <v>358</v>
      </c>
      <c r="D3184" s="89" t="s">
        <v>19</v>
      </c>
      <c r="E3184" s="107" t="s">
        <v>8114</v>
      </c>
      <c r="F3184" s="107" t="s">
        <v>2519</v>
      </c>
      <c r="G3184" s="107">
        <v>2007</v>
      </c>
      <c r="H3184" s="182"/>
      <c r="I3184" s="182"/>
      <c r="J3184" s="107" t="s">
        <v>42</v>
      </c>
      <c r="K3184" s="182" t="s">
        <v>1510</v>
      </c>
      <c r="L3184" s="187" t="s">
        <v>9883</v>
      </c>
      <c r="M3184" s="187" t="s">
        <v>9883</v>
      </c>
      <c r="N3184" s="107" t="s">
        <v>35</v>
      </c>
      <c r="O3184" s="182" t="s">
        <v>1510</v>
      </c>
      <c r="P3184" s="108"/>
      <c r="Q3184" s="108"/>
      <c r="R3184" s="108"/>
      <c r="S3184" s="107" t="s">
        <v>2710</v>
      </c>
    </row>
    <row r="3185" spans="1:19">
      <c r="A3185" s="103">
        <v>3184</v>
      </c>
      <c r="B3185" s="107" t="s">
        <v>357</v>
      </c>
      <c r="C3185" s="184" t="s">
        <v>358</v>
      </c>
      <c r="D3185" s="89" t="s">
        <v>19</v>
      </c>
      <c r="E3185" s="107" t="s">
        <v>8114</v>
      </c>
      <c r="F3185" s="107" t="s">
        <v>2519</v>
      </c>
      <c r="G3185" s="107">
        <v>2007</v>
      </c>
      <c r="H3185" s="182"/>
      <c r="I3185" s="182"/>
      <c r="J3185" s="107" t="s">
        <v>42</v>
      </c>
      <c r="K3185" s="182" t="s">
        <v>1510</v>
      </c>
      <c r="L3185" s="187" t="s">
        <v>9884</v>
      </c>
      <c r="M3185" s="187" t="s">
        <v>9884</v>
      </c>
      <c r="N3185" s="107" t="s">
        <v>35</v>
      </c>
      <c r="O3185" s="182" t="s">
        <v>1510</v>
      </c>
      <c r="P3185" s="108"/>
      <c r="Q3185" s="108"/>
      <c r="R3185" s="108"/>
      <c r="S3185" s="107" t="s">
        <v>2710</v>
      </c>
    </row>
    <row r="3186" spans="1:19">
      <c r="A3186" s="103">
        <v>3185</v>
      </c>
      <c r="B3186" s="107" t="s">
        <v>357</v>
      </c>
      <c r="C3186" s="184" t="s">
        <v>358</v>
      </c>
      <c r="D3186" s="89" t="s">
        <v>19</v>
      </c>
      <c r="E3186" s="107" t="s">
        <v>8114</v>
      </c>
      <c r="F3186" s="107" t="s">
        <v>2519</v>
      </c>
      <c r="G3186" s="107">
        <v>2007</v>
      </c>
      <c r="H3186" s="182"/>
      <c r="I3186" s="182"/>
      <c r="J3186" s="107" t="s">
        <v>42</v>
      </c>
      <c r="K3186" s="182" t="s">
        <v>1510</v>
      </c>
      <c r="L3186" s="187" t="s">
        <v>9885</v>
      </c>
      <c r="M3186" s="187" t="s">
        <v>9885</v>
      </c>
      <c r="N3186" s="107" t="s">
        <v>35</v>
      </c>
      <c r="O3186" s="182" t="s">
        <v>1510</v>
      </c>
      <c r="P3186" s="108"/>
      <c r="Q3186" s="108"/>
      <c r="R3186" s="108"/>
      <c r="S3186" s="107" t="s">
        <v>2710</v>
      </c>
    </row>
    <row r="3187" spans="1:19">
      <c r="A3187" s="103">
        <v>3186</v>
      </c>
      <c r="B3187" s="107" t="s">
        <v>357</v>
      </c>
      <c r="C3187" s="184" t="s">
        <v>358</v>
      </c>
      <c r="D3187" s="89" t="s">
        <v>19</v>
      </c>
      <c r="E3187" s="107" t="s">
        <v>8114</v>
      </c>
      <c r="F3187" s="107" t="s">
        <v>2519</v>
      </c>
      <c r="G3187" s="107">
        <v>2007</v>
      </c>
      <c r="H3187" s="182"/>
      <c r="I3187" s="182"/>
      <c r="J3187" s="107" t="s">
        <v>42</v>
      </c>
      <c r="K3187" s="182" t="s">
        <v>1510</v>
      </c>
      <c r="L3187" s="187" t="s">
        <v>9886</v>
      </c>
      <c r="M3187" s="187" t="s">
        <v>9886</v>
      </c>
      <c r="N3187" s="107" t="s">
        <v>35</v>
      </c>
      <c r="O3187" s="182" t="s">
        <v>1510</v>
      </c>
      <c r="P3187" s="108"/>
      <c r="Q3187" s="108"/>
      <c r="R3187" s="108"/>
      <c r="S3187" s="107" t="s">
        <v>2710</v>
      </c>
    </row>
    <row r="3188" spans="1:19">
      <c r="A3188" s="103">
        <v>3187</v>
      </c>
      <c r="B3188" s="107" t="s">
        <v>357</v>
      </c>
      <c r="C3188" s="184" t="s">
        <v>358</v>
      </c>
      <c r="D3188" s="89" t="s">
        <v>19</v>
      </c>
      <c r="E3188" s="107" t="s">
        <v>8114</v>
      </c>
      <c r="F3188" s="107" t="s">
        <v>2519</v>
      </c>
      <c r="G3188" s="107">
        <v>2007</v>
      </c>
      <c r="H3188" s="182"/>
      <c r="I3188" s="182"/>
      <c r="J3188" s="107" t="s">
        <v>42</v>
      </c>
      <c r="K3188" s="182" t="s">
        <v>1510</v>
      </c>
      <c r="L3188" s="187" t="s">
        <v>9887</v>
      </c>
      <c r="M3188" s="187" t="s">
        <v>9887</v>
      </c>
      <c r="N3188" s="107" t="s">
        <v>35</v>
      </c>
      <c r="O3188" s="182" t="s">
        <v>1510</v>
      </c>
      <c r="P3188" s="108"/>
      <c r="Q3188" s="108"/>
      <c r="R3188" s="108"/>
      <c r="S3188" s="107" t="s">
        <v>2710</v>
      </c>
    </row>
    <row r="3189" spans="1:19">
      <c r="A3189" s="103">
        <v>3188</v>
      </c>
      <c r="B3189" s="107" t="s">
        <v>357</v>
      </c>
      <c r="C3189" s="184" t="s">
        <v>358</v>
      </c>
      <c r="D3189" s="89" t="s">
        <v>19</v>
      </c>
      <c r="E3189" s="107" t="s">
        <v>8114</v>
      </c>
      <c r="F3189" s="107" t="s">
        <v>2519</v>
      </c>
      <c r="G3189" s="107">
        <v>2007</v>
      </c>
      <c r="H3189" s="182"/>
      <c r="I3189" s="182"/>
      <c r="J3189" s="107" t="s">
        <v>42</v>
      </c>
      <c r="K3189" s="182" t="s">
        <v>1510</v>
      </c>
      <c r="L3189" s="187" t="s">
        <v>9888</v>
      </c>
      <c r="M3189" s="187" t="s">
        <v>9888</v>
      </c>
      <c r="N3189" s="107" t="s">
        <v>35</v>
      </c>
      <c r="O3189" s="182" t="s">
        <v>1510</v>
      </c>
      <c r="P3189" s="108"/>
      <c r="Q3189" s="108"/>
      <c r="R3189" s="108"/>
      <c r="S3189" s="107" t="s">
        <v>2710</v>
      </c>
    </row>
    <row r="3190" spans="1:19">
      <c r="A3190" s="103">
        <v>3189</v>
      </c>
      <c r="B3190" s="107" t="s">
        <v>357</v>
      </c>
      <c r="C3190" s="184" t="s">
        <v>358</v>
      </c>
      <c r="D3190" s="89" t="s">
        <v>19</v>
      </c>
      <c r="E3190" s="107" t="s">
        <v>8114</v>
      </c>
      <c r="F3190" s="107" t="s">
        <v>2519</v>
      </c>
      <c r="G3190" s="107">
        <v>2007</v>
      </c>
      <c r="H3190" s="182"/>
      <c r="I3190" s="182"/>
      <c r="J3190" s="107" t="s">
        <v>42</v>
      </c>
      <c r="K3190" s="182" t="s">
        <v>1510</v>
      </c>
      <c r="L3190" s="187" t="s">
        <v>9889</v>
      </c>
      <c r="M3190" s="187" t="s">
        <v>9889</v>
      </c>
      <c r="N3190" s="107" t="s">
        <v>35</v>
      </c>
      <c r="O3190" s="182" t="s">
        <v>1510</v>
      </c>
      <c r="P3190" s="108"/>
      <c r="Q3190" s="108"/>
      <c r="R3190" s="108"/>
      <c r="S3190" s="107" t="s">
        <v>2710</v>
      </c>
    </row>
    <row r="3191" spans="1:19">
      <c r="A3191" s="103">
        <v>3190</v>
      </c>
      <c r="B3191" s="107" t="s">
        <v>357</v>
      </c>
      <c r="C3191" s="184" t="s">
        <v>358</v>
      </c>
      <c r="D3191" s="89" t="s">
        <v>19</v>
      </c>
      <c r="E3191" s="107" t="s">
        <v>8114</v>
      </c>
      <c r="F3191" s="107" t="s">
        <v>2519</v>
      </c>
      <c r="G3191" s="107">
        <v>2007</v>
      </c>
      <c r="H3191" s="182"/>
      <c r="I3191" s="182"/>
      <c r="J3191" s="107" t="s">
        <v>42</v>
      </c>
      <c r="K3191" s="182" t="s">
        <v>1510</v>
      </c>
      <c r="L3191" s="187" t="s">
        <v>9890</v>
      </c>
      <c r="M3191" s="187" t="s">
        <v>9890</v>
      </c>
      <c r="N3191" s="107" t="s">
        <v>35</v>
      </c>
      <c r="O3191" s="182" t="s">
        <v>1510</v>
      </c>
      <c r="P3191" s="108"/>
      <c r="Q3191" s="108"/>
      <c r="R3191" s="108"/>
      <c r="S3191" s="107" t="s">
        <v>2710</v>
      </c>
    </row>
    <row r="3192" spans="1:19">
      <c r="A3192" s="103">
        <v>3191</v>
      </c>
      <c r="B3192" s="107" t="s">
        <v>357</v>
      </c>
      <c r="C3192" s="184" t="s">
        <v>358</v>
      </c>
      <c r="D3192" s="89" t="s">
        <v>19</v>
      </c>
      <c r="E3192" s="107" t="s">
        <v>8114</v>
      </c>
      <c r="F3192" s="107" t="s">
        <v>2519</v>
      </c>
      <c r="G3192" s="107">
        <v>2007</v>
      </c>
      <c r="H3192" s="182"/>
      <c r="I3192" s="182"/>
      <c r="J3192" s="107" t="s">
        <v>42</v>
      </c>
      <c r="K3192" s="182" t="s">
        <v>1510</v>
      </c>
      <c r="L3192" s="187" t="s">
        <v>9891</v>
      </c>
      <c r="M3192" s="187" t="s">
        <v>9891</v>
      </c>
      <c r="N3192" s="107" t="s">
        <v>35</v>
      </c>
      <c r="O3192" s="182" t="s">
        <v>1510</v>
      </c>
      <c r="P3192" s="108"/>
      <c r="Q3192" s="108"/>
      <c r="R3192" s="108"/>
      <c r="S3192" s="107" t="s">
        <v>2710</v>
      </c>
    </row>
    <row r="3193" spans="1:19">
      <c r="A3193" s="103">
        <v>3192</v>
      </c>
      <c r="B3193" s="107" t="s">
        <v>357</v>
      </c>
      <c r="C3193" s="184" t="s">
        <v>358</v>
      </c>
      <c r="D3193" s="89" t="s">
        <v>19</v>
      </c>
      <c r="E3193" s="107" t="s">
        <v>8114</v>
      </c>
      <c r="F3193" s="107" t="s">
        <v>2519</v>
      </c>
      <c r="G3193" s="107">
        <v>2007</v>
      </c>
      <c r="H3193" s="182"/>
      <c r="I3193" s="182"/>
      <c r="J3193" s="107" t="s">
        <v>42</v>
      </c>
      <c r="K3193" s="182" t="s">
        <v>1510</v>
      </c>
      <c r="L3193" s="187" t="s">
        <v>9892</v>
      </c>
      <c r="M3193" s="187" t="s">
        <v>9892</v>
      </c>
      <c r="N3193" s="107" t="s">
        <v>35</v>
      </c>
      <c r="O3193" s="182" t="s">
        <v>1510</v>
      </c>
      <c r="P3193" s="108"/>
      <c r="Q3193" s="108"/>
      <c r="R3193" s="108"/>
      <c r="S3193" s="107" t="s">
        <v>2710</v>
      </c>
    </row>
    <row r="3194" spans="1:19">
      <c r="A3194" s="103">
        <v>3193</v>
      </c>
      <c r="B3194" s="107" t="s">
        <v>357</v>
      </c>
      <c r="C3194" s="184" t="s">
        <v>358</v>
      </c>
      <c r="D3194" s="89" t="s">
        <v>19</v>
      </c>
      <c r="E3194" s="107" t="s">
        <v>8114</v>
      </c>
      <c r="F3194" s="107" t="s">
        <v>2519</v>
      </c>
      <c r="G3194" s="107">
        <v>2007</v>
      </c>
      <c r="H3194" s="182"/>
      <c r="I3194" s="182"/>
      <c r="J3194" s="107" t="s">
        <v>42</v>
      </c>
      <c r="K3194" s="182" t="s">
        <v>1510</v>
      </c>
      <c r="L3194" s="187" t="s">
        <v>9893</v>
      </c>
      <c r="M3194" s="187" t="s">
        <v>9893</v>
      </c>
      <c r="N3194" s="107" t="s">
        <v>35</v>
      </c>
      <c r="O3194" s="182" t="s">
        <v>1510</v>
      </c>
      <c r="P3194" s="108"/>
      <c r="Q3194" s="108"/>
      <c r="R3194" s="108"/>
      <c r="S3194" s="107" t="s">
        <v>2710</v>
      </c>
    </row>
    <row r="3195" spans="1:19">
      <c r="A3195" s="103">
        <v>3194</v>
      </c>
      <c r="B3195" s="107" t="s">
        <v>357</v>
      </c>
      <c r="C3195" s="184" t="s">
        <v>358</v>
      </c>
      <c r="D3195" s="89" t="s">
        <v>19</v>
      </c>
      <c r="E3195" s="107" t="s">
        <v>8114</v>
      </c>
      <c r="F3195" s="107" t="s">
        <v>2519</v>
      </c>
      <c r="G3195" s="107">
        <v>2007</v>
      </c>
      <c r="H3195" s="182"/>
      <c r="I3195" s="182"/>
      <c r="J3195" s="107" t="s">
        <v>42</v>
      </c>
      <c r="K3195" s="182" t="s">
        <v>1510</v>
      </c>
      <c r="L3195" s="187" t="s">
        <v>9894</v>
      </c>
      <c r="M3195" s="187" t="s">
        <v>9894</v>
      </c>
      <c r="N3195" s="107" t="s">
        <v>35</v>
      </c>
      <c r="O3195" s="182" t="s">
        <v>1510</v>
      </c>
      <c r="P3195" s="108"/>
      <c r="Q3195" s="108"/>
      <c r="R3195" s="108"/>
      <c r="S3195" s="107" t="s">
        <v>2710</v>
      </c>
    </row>
    <row r="3196" spans="1:19">
      <c r="A3196" s="103">
        <v>3195</v>
      </c>
      <c r="B3196" s="107" t="s">
        <v>357</v>
      </c>
      <c r="C3196" s="184" t="s">
        <v>358</v>
      </c>
      <c r="D3196" s="89" t="s">
        <v>19</v>
      </c>
      <c r="E3196" s="107" t="s">
        <v>8114</v>
      </c>
      <c r="F3196" s="107" t="s">
        <v>2519</v>
      </c>
      <c r="G3196" s="107">
        <v>2007</v>
      </c>
      <c r="H3196" s="182"/>
      <c r="I3196" s="182"/>
      <c r="J3196" s="107" t="s">
        <v>42</v>
      </c>
      <c r="K3196" s="182" t="s">
        <v>1510</v>
      </c>
      <c r="L3196" s="187" t="s">
        <v>9895</v>
      </c>
      <c r="M3196" s="187" t="s">
        <v>9895</v>
      </c>
      <c r="N3196" s="107" t="s">
        <v>35</v>
      </c>
      <c r="O3196" s="182" t="s">
        <v>1510</v>
      </c>
      <c r="P3196" s="108"/>
      <c r="Q3196" s="108"/>
      <c r="R3196" s="108"/>
      <c r="S3196" s="107" t="s">
        <v>2710</v>
      </c>
    </row>
    <row r="3197" spans="1:19">
      <c r="A3197" s="103">
        <v>3196</v>
      </c>
      <c r="B3197" s="107" t="s">
        <v>357</v>
      </c>
      <c r="C3197" s="184" t="s">
        <v>358</v>
      </c>
      <c r="D3197" s="89" t="s">
        <v>19</v>
      </c>
      <c r="E3197" s="107" t="s">
        <v>8114</v>
      </c>
      <c r="F3197" s="107" t="s">
        <v>2519</v>
      </c>
      <c r="G3197" s="107">
        <v>2007</v>
      </c>
      <c r="H3197" s="182"/>
      <c r="I3197" s="182"/>
      <c r="J3197" s="107" t="s">
        <v>42</v>
      </c>
      <c r="K3197" s="182" t="s">
        <v>1510</v>
      </c>
      <c r="L3197" s="187" t="s">
        <v>9896</v>
      </c>
      <c r="M3197" s="187" t="s">
        <v>9896</v>
      </c>
      <c r="N3197" s="107" t="s">
        <v>35</v>
      </c>
      <c r="O3197" s="182" t="s">
        <v>1510</v>
      </c>
      <c r="P3197" s="108"/>
      <c r="Q3197" s="108"/>
      <c r="R3197" s="108"/>
      <c r="S3197" s="107" t="s">
        <v>2710</v>
      </c>
    </row>
    <row r="3198" spans="1:19">
      <c r="A3198" s="103">
        <v>3197</v>
      </c>
      <c r="B3198" s="107" t="s">
        <v>357</v>
      </c>
      <c r="C3198" s="184" t="s">
        <v>358</v>
      </c>
      <c r="D3198" s="89" t="s">
        <v>19</v>
      </c>
      <c r="E3198" s="107" t="s">
        <v>8114</v>
      </c>
      <c r="F3198" s="107" t="s">
        <v>2519</v>
      </c>
      <c r="G3198" s="107">
        <v>2007</v>
      </c>
      <c r="H3198" s="182"/>
      <c r="I3198" s="182"/>
      <c r="J3198" s="107" t="s">
        <v>42</v>
      </c>
      <c r="K3198" s="182" t="s">
        <v>1510</v>
      </c>
      <c r="L3198" s="187" t="s">
        <v>9897</v>
      </c>
      <c r="M3198" s="187" t="s">
        <v>9897</v>
      </c>
      <c r="N3198" s="107" t="s">
        <v>35</v>
      </c>
      <c r="O3198" s="182" t="s">
        <v>1510</v>
      </c>
      <c r="P3198" s="108"/>
      <c r="Q3198" s="108"/>
      <c r="R3198" s="108"/>
      <c r="S3198" s="107" t="s">
        <v>2710</v>
      </c>
    </row>
    <row r="3199" spans="1:19">
      <c r="A3199" s="103">
        <v>3198</v>
      </c>
      <c r="B3199" s="107" t="s">
        <v>357</v>
      </c>
      <c r="C3199" s="184" t="s">
        <v>358</v>
      </c>
      <c r="D3199" s="89" t="s">
        <v>19</v>
      </c>
      <c r="E3199" s="107" t="s">
        <v>8114</v>
      </c>
      <c r="F3199" s="107" t="s">
        <v>2519</v>
      </c>
      <c r="G3199" s="107">
        <v>2007</v>
      </c>
      <c r="H3199" s="182"/>
      <c r="I3199" s="182"/>
      <c r="J3199" s="107" t="s">
        <v>42</v>
      </c>
      <c r="K3199" s="182" t="s">
        <v>1510</v>
      </c>
      <c r="L3199" s="187" t="s">
        <v>9898</v>
      </c>
      <c r="M3199" s="187" t="s">
        <v>9898</v>
      </c>
      <c r="N3199" s="107" t="s">
        <v>35</v>
      </c>
      <c r="O3199" s="182" t="s">
        <v>1510</v>
      </c>
      <c r="P3199" s="108"/>
      <c r="Q3199" s="108"/>
      <c r="R3199" s="108"/>
      <c r="S3199" s="107" t="s">
        <v>2710</v>
      </c>
    </row>
    <row r="3200" spans="1:19">
      <c r="A3200" s="103">
        <v>3199</v>
      </c>
      <c r="B3200" s="107" t="s">
        <v>357</v>
      </c>
      <c r="C3200" s="184" t="s">
        <v>358</v>
      </c>
      <c r="D3200" s="89" t="s">
        <v>19</v>
      </c>
      <c r="E3200" s="107" t="s">
        <v>8114</v>
      </c>
      <c r="F3200" s="107" t="s">
        <v>2519</v>
      </c>
      <c r="G3200" s="107">
        <v>2007</v>
      </c>
      <c r="H3200" s="182"/>
      <c r="I3200" s="182"/>
      <c r="J3200" s="107" t="s">
        <v>42</v>
      </c>
      <c r="K3200" s="182" t="s">
        <v>1510</v>
      </c>
      <c r="L3200" s="187" t="s">
        <v>9899</v>
      </c>
      <c r="M3200" s="187" t="s">
        <v>9899</v>
      </c>
      <c r="N3200" s="107" t="s">
        <v>35</v>
      </c>
      <c r="O3200" s="182" t="s">
        <v>1510</v>
      </c>
      <c r="P3200" s="108"/>
      <c r="Q3200" s="108"/>
      <c r="R3200" s="108"/>
      <c r="S3200" s="107" t="s">
        <v>2710</v>
      </c>
    </row>
    <row r="3201" spans="1:19">
      <c r="A3201" s="103">
        <v>3200</v>
      </c>
      <c r="B3201" s="107" t="s">
        <v>357</v>
      </c>
      <c r="C3201" s="184" t="s">
        <v>358</v>
      </c>
      <c r="D3201" s="89" t="s">
        <v>19</v>
      </c>
      <c r="E3201" s="107" t="s">
        <v>8114</v>
      </c>
      <c r="F3201" s="107" t="s">
        <v>2519</v>
      </c>
      <c r="G3201" s="107">
        <v>2007</v>
      </c>
      <c r="H3201" s="182"/>
      <c r="I3201" s="182"/>
      <c r="J3201" s="107" t="s">
        <v>42</v>
      </c>
      <c r="K3201" s="182" t="s">
        <v>1510</v>
      </c>
      <c r="L3201" s="187" t="s">
        <v>9900</v>
      </c>
      <c r="M3201" s="187" t="s">
        <v>9900</v>
      </c>
      <c r="N3201" s="107" t="s">
        <v>35</v>
      </c>
      <c r="O3201" s="182" t="s">
        <v>1510</v>
      </c>
      <c r="P3201" s="108"/>
      <c r="Q3201" s="108"/>
      <c r="R3201" s="108"/>
      <c r="S3201" s="107" t="s">
        <v>2710</v>
      </c>
    </row>
    <row r="3202" spans="1:19">
      <c r="A3202" s="103">
        <v>3201</v>
      </c>
      <c r="B3202" s="107" t="s">
        <v>357</v>
      </c>
      <c r="C3202" s="184" t="s">
        <v>358</v>
      </c>
      <c r="D3202" s="89" t="s">
        <v>19</v>
      </c>
      <c r="E3202" s="107" t="s">
        <v>8114</v>
      </c>
      <c r="F3202" s="107" t="s">
        <v>2519</v>
      </c>
      <c r="G3202" s="107">
        <v>2007</v>
      </c>
      <c r="H3202" s="182"/>
      <c r="I3202" s="182"/>
      <c r="J3202" s="107" t="s">
        <v>42</v>
      </c>
      <c r="K3202" s="182" t="s">
        <v>1510</v>
      </c>
      <c r="L3202" s="187" t="s">
        <v>9901</v>
      </c>
      <c r="M3202" s="187" t="s">
        <v>9901</v>
      </c>
      <c r="N3202" s="107" t="s">
        <v>35</v>
      </c>
      <c r="O3202" s="182" t="s">
        <v>1510</v>
      </c>
      <c r="P3202" s="108"/>
      <c r="Q3202" s="108"/>
      <c r="R3202" s="108"/>
      <c r="S3202" s="107" t="s">
        <v>2710</v>
      </c>
    </row>
    <row r="3203" spans="1:19">
      <c r="A3203" s="103">
        <v>3202</v>
      </c>
      <c r="B3203" s="107" t="s">
        <v>357</v>
      </c>
      <c r="C3203" s="184" t="s">
        <v>358</v>
      </c>
      <c r="D3203" s="89" t="s">
        <v>19</v>
      </c>
      <c r="E3203" s="107" t="s">
        <v>8114</v>
      </c>
      <c r="F3203" s="107" t="s">
        <v>2519</v>
      </c>
      <c r="G3203" s="107">
        <v>2007</v>
      </c>
      <c r="H3203" s="182"/>
      <c r="I3203" s="182"/>
      <c r="J3203" s="107" t="s">
        <v>42</v>
      </c>
      <c r="K3203" s="182" t="s">
        <v>1510</v>
      </c>
      <c r="L3203" s="187" t="s">
        <v>9902</v>
      </c>
      <c r="M3203" s="187" t="s">
        <v>9902</v>
      </c>
      <c r="N3203" s="107" t="s">
        <v>35</v>
      </c>
      <c r="O3203" s="182" t="s">
        <v>1510</v>
      </c>
      <c r="P3203" s="108"/>
      <c r="Q3203" s="108"/>
      <c r="R3203" s="108"/>
      <c r="S3203" s="107" t="s">
        <v>2710</v>
      </c>
    </row>
    <row r="3204" spans="1:19">
      <c r="A3204" s="103">
        <v>3203</v>
      </c>
      <c r="B3204" s="107" t="s">
        <v>357</v>
      </c>
      <c r="C3204" s="184" t="s">
        <v>358</v>
      </c>
      <c r="D3204" s="89" t="s">
        <v>19</v>
      </c>
      <c r="E3204" s="107" t="s">
        <v>8114</v>
      </c>
      <c r="F3204" s="107" t="s">
        <v>2519</v>
      </c>
      <c r="G3204" s="107">
        <v>2007</v>
      </c>
      <c r="H3204" s="182"/>
      <c r="I3204" s="182"/>
      <c r="J3204" s="107" t="s">
        <v>42</v>
      </c>
      <c r="K3204" s="182" t="s">
        <v>1510</v>
      </c>
      <c r="L3204" s="187" t="s">
        <v>9903</v>
      </c>
      <c r="M3204" s="187" t="s">
        <v>9903</v>
      </c>
      <c r="N3204" s="107" t="s">
        <v>35</v>
      </c>
      <c r="O3204" s="182" t="s">
        <v>1510</v>
      </c>
      <c r="P3204" s="108"/>
      <c r="Q3204" s="108"/>
      <c r="R3204" s="108"/>
      <c r="S3204" s="107" t="s">
        <v>2710</v>
      </c>
    </row>
    <row r="3205" spans="1:19">
      <c r="A3205" s="103">
        <v>3204</v>
      </c>
      <c r="B3205" s="107" t="s">
        <v>357</v>
      </c>
      <c r="C3205" s="184" t="s">
        <v>358</v>
      </c>
      <c r="D3205" s="89" t="s">
        <v>19</v>
      </c>
      <c r="E3205" s="107" t="s">
        <v>8114</v>
      </c>
      <c r="F3205" s="107" t="s">
        <v>2519</v>
      </c>
      <c r="G3205" s="107">
        <v>2007</v>
      </c>
      <c r="H3205" s="182"/>
      <c r="I3205" s="182"/>
      <c r="J3205" s="107" t="s">
        <v>42</v>
      </c>
      <c r="K3205" s="182" t="s">
        <v>1510</v>
      </c>
      <c r="L3205" s="187" t="s">
        <v>9904</v>
      </c>
      <c r="M3205" s="187" t="s">
        <v>9904</v>
      </c>
      <c r="N3205" s="107" t="s">
        <v>35</v>
      </c>
      <c r="O3205" s="182" t="s">
        <v>1510</v>
      </c>
      <c r="P3205" s="108"/>
      <c r="Q3205" s="108"/>
      <c r="R3205" s="108"/>
      <c r="S3205" s="107" t="s">
        <v>2710</v>
      </c>
    </row>
    <row r="3206" spans="1:19">
      <c r="A3206" s="103">
        <v>3205</v>
      </c>
      <c r="B3206" s="107" t="s">
        <v>357</v>
      </c>
      <c r="C3206" s="184" t="s">
        <v>358</v>
      </c>
      <c r="D3206" s="89" t="s">
        <v>19</v>
      </c>
      <c r="E3206" s="107" t="s">
        <v>8114</v>
      </c>
      <c r="F3206" s="107" t="s">
        <v>2519</v>
      </c>
      <c r="G3206" s="107">
        <v>2007</v>
      </c>
      <c r="H3206" s="182"/>
      <c r="I3206" s="182"/>
      <c r="J3206" s="107" t="s">
        <v>42</v>
      </c>
      <c r="K3206" s="182" t="s">
        <v>1510</v>
      </c>
      <c r="L3206" s="187" t="s">
        <v>9905</v>
      </c>
      <c r="M3206" s="187" t="s">
        <v>9905</v>
      </c>
      <c r="N3206" s="107" t="s">
        <v>35</v>
      </c>
      <c r="O3206" s="182" t="s">
        <v>1510</v>
      </c>
      <c r="P3206" s="108"/>
      <c r="Q3206" s="108"/>
      <c r="R3206" s="108"/>
      <c r="S3206" s="107" t="s">
        <v>2710</v>
      </c>
    </row>
    <row r="3207" spans="1:19">
      <c r="A3207" s="103">
        <v>3206</v>
      </c>
      <c r="B3207" s="107" t="s">
        <v>357</v>
      </c>
      <c r="C3207" s="184" t="s">
        <v>358</v>
      </c>
      <c r="D3207" s="89" t="s">
        <v>19</v>
      </c>
      <c r="E3207" s="107" t="s">
        <v>8114</v>
      </c>
      <c r="F3207" s="107" t="s">
        <v>2519</v>
      </c>
      <c r="G3207" s="107">
        <v>2007</v>
      </c>
      <c r="H3207" s="182"/>
      <c r="I3207" s="182"/>
      <c r="J3207" s="107" t="s">
        <v>42</v>
      </c>
      <c r="K3207" s="182" t="s">
        <v>1510</v>
      </c>
      <c r="L3207" s="187" t="s">
        <v>9906</v>
      </c>
      <c r="M3207" s="187" t="s">
        <v>9906</v>
      </c>
      <c r="N3207" s="107" t="s">
        <v>35</v>
      </c>
      <c r="O3207" s="182" t="s">
        <v>1510</v>
      </c>
      <c r="P3207" s="108"/>
      <c r="Q3207" s="108"/>
      <c r="R3207" s="108"/>
      <c r="S3207" s="107" t="s">
        <v>2710</v>
      </c>
    </row>
    <row r="3208" spans="1:19">
      <c r="A3208" s="103">
        <v>3207</v>
      </c>
      <c r="B3208" s="107" t="s">
        <v>357</v>
      </c>
      <c r="C3208" s="184" t="s">
        <v>358</v>
      </c>
      <c r="D3208" s="89" t="s">
        <v>19</v>
      </c>
      <c r="E3208" s="107" t="s">
        <v>8114</v>
      </c>
      <c r="F3208" s="107" t="s">
        <v>2519</v>
      </c>
      <c r="G3208" s="107">
        <v>2007</v>
      </c>
      <c r="H3208" s="182"/>
      <c r="I3208" s="182"/>
      <c r="J3208" s="107" t="s">
        <v>42</v>
      </c>
      <c r="K3208" s="182" t="s">
        <v>1510</v>
      </c>
      <c r="L3208" s="187" t="s">
        <v>9907</v>
      </c>
      <c r="M3208" s="187" t="s">
        <v>9907</v>
      </c>
      <c r="N3208" s="107" t="s">
        <v>35</v>
      </c>
      <c r="O3208" s="182" t="s">
        <v>1510</v>
      </c>
      <c r="P3208" s="108"/>
      <c r="Q3208" s="108"/>
      <c r="R3208" s="108"/>
      <c r="S3208" s="107" t="s">
        <v>2710</v>
      </c>
    </row>
    <row r="3209" spans="1:19">
      <c r="A3209" s="103">
        <v>3208</v>
      </c>
      <c r="B3209" s="107" t="s">
        <v>357</v>
      </c>
      <c r="C3209" s="184" t="s">
        <v>358</v>
      </c>
      <c r="D3209" s="89" t="s">
        <v>19</v>
      </c>
      <c r="E3209" s="107" t="s">
        <v>8114</v>
      </c>
      <c r="F3209" s="107" t="s">
        <v>2519</v>
      </c>
      <c r="G3209" s="107">
        <v>2007</v>
      </c>
      <c r="H3209" s="182"/>
      <c r="I3209" s="182"/>
      <c r="J3209" s="107" t="s">
        <v>42</v>
      </c>
      <c r="K3209" s="182" t="s">
        <v>1510</v>
      </c>
      <c r="L3209" s="187" t="s">
        <v>9908</v>
      </c>
      <c r="M3209" s="187" t="s">
        <v>9908</v>
      </c>
      <c r="N3209" s="107" t="s">
        <v>35</v>
      </c>
      <c r="O3209" s="182" t="s">
        <v>1510</v>
      </c>
      <c r="P3209" s="108"/>
      <c r="Q3209" s="108"/>
      <c r="R3209" s="108"/>
      <c r="S3209" s="107" t="s">
        <v>2710</v>
      </c>
    </row>
    <row r="3210" spans="1:19">
      <c r="A3210" s="103">
        <v>3209</v>
      </c>
      <c r="B3210" s="107" t="s">
        <v>357</v>
      </c>
      <c r="C3210" s="184" t="s">
        <v>358</v>
      </c>
      <c r="D3210" s="89" t="s">
        <v>19</v>
      </c>
      <c r="E3210" s="107" t="s">
        <v>8114</v>
      </c>
      <c r="F3210" s="107" t="s">
        <v>2519</v>
      </c>
      <c r="G3210" s="107">
        <v>2007</v>
      </c>
      <c r="H3210" s="182"/>
      <c r="I3210" s="182"/>
      <c r="J3210" s="107" t="s">
        <v>42</v>
      </c>
      <c r="K3210" s="182" t="s">
        <v>1510</v>
      </c>
      <c r="L3210" s="187" t="s">
        <v>9909</v>
      </c>
      <c r="M3210" s="187" t="s">
        <v>9909</v>
      </c>
      <c r="N3210" s="107" t="s">
        <v>35</v>
      </c>
      <c r="O3210" s="182" t="s">
        <v>1510</v>
      </c>
      <c r="P3210" s="108"/>
      <c r="Q3210" s="108"/>
      <c r="R3210" s="108"/>
      <c r="S3210" s="107" t="s">
        <v>2710</v>
      </c>
    </row>
    <row r="3211" spans="1:19">
      <c r="A3211" s="103">
        <v>3210</v>
      </c>
      <c r="B3211" s="107" t="s">
        <v>357</v>
      </c>
      <c r="C3211" s="184" t="s">
        <v>358</v>
      </c>
      <c r="D3211" s="89" t="s">
        <v>19</v>
      </c>
      <c r="E3211" s="107" t="s">
        <v>8114</v>
      </c>
      <c r="F3211" s="107" t="s">
        <v>2519</v>
      </c>
      <c r="G3211" s="107">
        <v>2007</v>
      </c>
      <c r="H3211" s="182"/>
      <c r="I3211" s="182"/>
      <c r="J3211" s="107" t="s">
        <v>42</v>
      </c>
      <c r="K3211" s="182" t="s">
        <v>1510</v>
      </c>
      <c r="L3211" s="187" t="s">
        <v>9910</v>
      </c>
      <c r="M3211" s="187" t="s">
        <v>9910</v>
      </c>
      <c r="N3211" s="107" t="s">
        <v>35</v>
      </c>
      <c r="O3211" s="182" t="s">
        <v>1510</v>
      </c>
      <c r="P3211" s="108"/>
      <c r="Q3211" s="108"/>
      <c r="R3211" s="108"/>
      <c r="S3211" s="107" t="s">
        <v>2710</v>
      </c>
    </row>
    <row r="3212" spans="1:19">
      <c r="A3212" s="103">
        <v>3211</v>
      </c>
      <c r="B3212" s="107" t="s">
        <v>357</v>
      </c>
      <c r="C3212" s="184" t="s">
        <v>358</v>
      </c>
      <c r="D3212" s="89" t="s">
        <v>19</v>
      </c>
      <c r="E3212" s="107" t="s">
        <v>8114</v>
      </c>
      <c r="F3212" s="107" t="s">
        <v>2519</v>
      </c>
      <c r="G3212" s="107">
        <v>2007</v>
      </c>
      <c r="H3212" s="182"/>
      <c r="I3212" s="182"/>
      <c r="J3212" s="107" t="s">
        <v>42</v>
      </c>
      <c r="K3212" s="182" t="s">
        <v>1510</v>
      </c>
      <c r="L3212" s="187" t="s">
        <v>9911</v>
      </c>
      <c r="M3212" s="187" t="s">
        <v>9911</v>
      </c>
      <c r="N3212" s="107" t="s">
        <v>35</v>
      </c>
      <c r="O3212" s="182" t="s">
        <v>1510</v>
      </c>
      <c r="P3212" s="108"/>
      <c r="Q3212" s="108"/>
      <c r="R3212" s="108"/>
      <c r="S3212" s="107" t="s">
        <v>2710</v>
      </c>
    </row>
    <row r="3213" spans="1:19">
      <c r="A3213" s="103">
        <v>3212</v>
      </c>
      <c r="B3213" s="107" t="s">
        <v>357</v>
      </c>
      <c r="C3213" s="184" t="s">
        <v>358</v>
      </c>
      <c r="D3213" s="89" t="s">
        <v>19</v>
      </c>
      <c r="E3213" s="107" t="s">
        <v>8114</v>
      </c>
      <c r="F3213" s="107" t="s">
        <v>2519</v>
      </c>
      <c r="G3213" s="107">
        <v>2007</v>
      </c>
      <c r="H3213" s="182"/>
      <c r="I3213" s="182"/>
      <c r="J3213" s="107" t="s">
        <v>42</v>
      </c>
      <c r="K3213" s="182" t="s">
        <v>1510</v>
      </c>
      <c r="L3213" s="187" t="s">
        <v>9912</v>
      </c>
      <c r="M3213" s="187" t="s">
        <v>9912</v>
      </c>
      <c r="N3213" s="107" t="s">
        <v>35</v>
      </c>
      <c r="O3213" s="182" t="s">
        <v>1510</v>
      </c>
      <c r="P3213" s="108"/>
      <c r="Q3213" s="108"/>
      <c r="R3213" s="108"/>
      <c r="S3213" s="107" t="s">
        <v>2710</v>
      </c>
    </row>
    <row r="3214" spans="1:19">
      <c r="A3214" s="103">
        <v>3213</v>
      </c>
      <c r="B3214" s="107" t="s">
        <v>357</v>
      </c>
      <c r="C3214" s="184" t="s">
        <v>358</v>
      </c>
      <c r="D3214" s="89" t="s">
        <v>19</v>
      </c>
      <c r="E3214" s="107" t="s">
        <v>8114</v>
      </c>
      <c r="F3214" s="107" t="s">
        <v>2519</v>
      </c>
      <c r="G3214" s="107">
        <v>2007</v>
      </c>
      <c r="H3214" s="182"/>
      <c r="I3214" s="182"/>
      <c r="J3214" s="107" t="s">
        <v>42</v>
      </c>
      <c r="K3214" s="182" t="s">
        <v>1510</v>
      </c>
      <c r="L3214" s="187" t="s">
        <v>9913</v>
      </c>
      <c r="M3214" s="187" t="s">
        <v>9913</v>
      </c>
      <c r="N3214" s="107" t="s">
        <v>35</v>
      </c>
      <c r="O3214" s="182" t="s">
        <v>1510</v>
      </c>
      <c r="P3214" s="108"/>
      <c r="Q3214" s="108"/>
      <c r="R3214" s="108"/>
      <c r="S3214" s="107" t="s">
        <v>2710</v>
      </c>
    </row>
    <row r="3215" spans="1:19">
      <c r="A3215" s="103">
        <v>3214</v>
      </c>
      <c r="B3215" s="107" t="s">
        <v>357</v>
      </c>
      <c r="C3215" s="184" t="s">
        <v>358</v>
      </c>
      <c r="D3215" s="89" t="s">
        <v>19</v>
      </c>
      <c r="E3215" s="107" t="s">
        <v>8114</v>
      </c>
      <c r="F3215" s="107" t="s">
        <v>2519</v>
      </c>
      <c r="G3215" s="107">
        <v>2007</v>
      </c>
      <c r="H3215" s="182"/>
      <c r="I3215" s="182"/>
      <c r="J3215" s="107" t="s">
        <v>42</v>
      </c>
      <c r="K3215" s="182" t="s">
        <v>1510</v>
      </c>
      <c r="L3215" s="187" t="s">
        <v>9914</v>
      </c>
      <c r="M3215" s="187" t="s">
        <v>9914</v>
      </c>
      <c r="N3215" s="107" t="s">
        <v>35</v>
      </c>
      <c r="O3215" s="182" t="s">
        <v>1510</v>
      </c>
      <c r="P3215" s="108"/>
      <c r="Q3215" s="108"/>
      <c r="R3215" s="108"/>
      <c r="S3215" s="107" t="s">
        <v>2710</v>
      </c>
    </row>
    <row r="3216" spans="1:19">
      <c r="A3216" s="103">
        <v>3215</v>
      </c>
      <c r="B3216" s="107" t="s">
        <v>357</v>
      </c>
      <c r="C3216" s="184" t="s">
        <v>358</v>
      </c>
      <c r="D3216" s="89" t="s">
        <v>19</v>
      </c>
      <c r="E3216" s="107" t="s">
        <v>8114</v>
      </c>
      <c r="F3216" s="107" t="s">
        <v>2519</v>
      </c>
      <c r="G3216" s="107">
        <v>2007</v>
      </c>
      <c r="H3216" s="182"/>
      <c r="I3216" s="182"/>
      <c r="J3216" s="107" t="s">
        <v>42</v>
      </c>
      <c r="K3216" s="182" t="s">
        <v>1510</v>
      </c>
      <c r="L3216" s="187" t="s">
        <v>9915</v>
      </c>
      <c r="M3216" s="187" t="s">
        <v>9915</v>
      </c>
      <c r="N3216" s="107" t="s">
        <v>35</v>
      </c>
      <c r="O3216" s="182" t="s">
        <v>1510</v>
      </c>
      <c r="P3216" s="108"/>
      <c r="Q3216" s="108"/>
      <c r="R3216" s="108"/>
      <c r="S3216" s="107" t="s">
        <v>2710</v>
      </c>
    </row>
    <row r="3217" spans="1:19">
      <c r="A3217" s="103">
        <v>3216</v>
      </c>
      <c r="B3217" s="107" t="s">
        <v>357</v>
      </c>
      <c r="C3217" s="184" t="s">
        <v>358</v>
      </c>
      <c r="D3217" s="89" t="s">
        <v>19</v>
      </c>
      <c r="E3217" s="107" t="s">
        <v>8114</v>
      </c>
      <c r="F3217" s="107" t="s">
        <v>2519</v>
      </c>
      <c r="G3217" s="107">
        <v>2007</v>
      </c>
      <c r="H3217" s="182"/>
      <c r="I3217" s="182"/>
      <c r="J3217" s="107" t="s">
        <v>42</v>
      </c>
      <c r="K3217" s="182" t="s">
        <v>1510</v>
      </c>
      <c r="L3217" s="187" t="s">
        <v>9916</v>
      </c>
      <c r="M3217" s="187" t="s">
        <v>9916</v>
      </c>
      <c r="N3217" s="107" t="s">
        <v>35</v>
      </c>
      <c r="O3217" s="182" t="s">
        <v>1510</v>
      </c>
      <c r="P3217" s="108"/>
      <c r="Q3217" s="108"/>
      <c r="R3217" s="108"/>
      <c r="S3217" s="107" t="s">
        <v>2710</v>
      </c>
    </row>
    <row r="3218" spans="1:19">
      <c r="A3218" s="103">
        <v>3217</v>
      </c>
      <c r="B3218" s="107" t="s">
        <v>357</v>
      </c>
      <c r="C3218" s="184" t="s">
        <v>358</v>
      </c>
      <c r="D3218" s="89" t="s">
        <v>19</v>
      </c>
      <c r="E3218" s="107" t="s">
        <v>8114</v>
      </c>
      <c r="F3218" s="107" t="s">
        <v>2519</v>
      </c>
      <c r="G3218" s="107">
        <v>2007</v>
      </c>
      <c r="H3218" s="182"/>
      <c r="I3218" s="182"/>
      <c r="J3218" s="107" t="s">
        <v>42</v>
      </c>
      <c r="K3218" s="182" t="s">
        <v>1510</v>
      </c>
      <c r="L3218" s="187" t="s">
        <v>9917</v>
      </c>
      <c r="M3218" s="187" t="s">
        <v>9917</v>
      </c>
      <c r="N3218" s="107" t="s">
        <v>35</v>
      </c>
      <c r="O3218" s="182" t="s">
        <v>1510</v>
      </c>
      <c r="P3218" s="108"/>
      <c r="Q3218" s="108"/>
      <c r="R3218" s="108"/>
      <c r="S3218" s="107" t="s">
        <v>2710</v>
      </c>
    </row>
    <row r="3219" spans="1:19">
      <c r="A3219" s="103">
        <v>3218</v>
      </c>
      <c r="B3219" s="107" t="s">
        <v>357</v>
      </c>
      <c r="C3219" s="184" t="s">
        <v>358</v>
      </c>
      <c r="D3219" s="89" t="s">
        <v>19</v>
      </c>
      <c r="E3219" s="107" t="s">
        <v>8114</v>
      </c>
      <c r="F3219" s="107" t="s">
        <v>2519</v>
      </c>
      <c r="G3219" s="107">
        <v>2007</v>
      </c>
      <c r="H3219" s="182"/>
      <c r="I3219" s="182"/>
      <c r="J3219" s="107" t="s">
        <v>42</v>
      </c>
      <c r="K3219" s="182" t="s">
        <v>1510</v>
      </c>
      <c r="L3219" s="187" t="s">
        <v>9918</v>
      </c>
      <c r="M3219" s="187" t="s">
        <v>9918</v>
      </c>
      <c r="N3219" s="107" t="s">
        <v>35</v>
      </c>
      <c r="O3219" s="182" t="s">
        <v>1510</v>
      </c>
      <c r="P3219" s="108"/>
      <c r="Q3219" s="108"/>
      <c r="R3219" s="108"/>
      <c r="S3219" s="107" t="s">
        <v>2710</v>
      </c>
    </row>
    <row r="3220" spans="1:19">
      <c r="A3220" s="103">
        <v>3219</v>
      </c>
      <c r="B3220" s="107" t="s">
        <v>357</v>
      </c>
      <c r="C3220" s="184" t="s">
        <v>358</v>
      </c>
      <c r="D3220" s="89" t="s">
        <v>19</v>
      </c>
      <c r="E3220" s="107" t="s">
        <v>8114</v>
      </c>
      <c r="F3220" s="107" t="s">
        <v>2519</v>
      </c>
      <c r="G3220" s="107">
        <v>2007</v>
      </c>
      <c r="H3220" s="182"/>
      <c r="I3220" s="182"/>
      <c r="J3220" s="107" t="s">
        <v>42</v>
      </c>
      <c r="K3220" s="182" t="s">
        <v>1510</v>
      </c>
      <c r="L3220" s="187" t="s">
        <v>9919</v>
      </c>
      <c r="M3220" s="187" t="s">
        <v>9919</v>
      </c>
      <c r="N3220" s="107" t="s">
        <v>35</v>
      </c>
      <c r="O3220" s="182" t="s">
        <v>1510</v>
      </c>
      <c r="P3220" s="108"/>
      <c r="Q3220" s="108"/>
      <c r="R3220" s="108"/>
      <c r="S3220" s="107" t="s">
        <v>2710</v>
      </c>
    </row>
    <row r="3221" spans="1:19">
      <c r="A3221" s="103">
        <v>3220</v>
      </c>
      <c r="B3221" s="107" t="s">
        <v>357</v>
      </c>
      <c r="C3221" s="184" t="s">
        <v>358</v>
      </c>
      <c r="D3221" s="89" t="s">
        <v>19</v>
      </c>
      <c r="E3221" s="107" t="s">
        <v>8114</v>
      </c>
      <c r="F3221" s="107" t="s">
        <v>2519</v>
      </c>
      <c r="G3221" s="107">
        <v>2007</v>
      </c>
      <c r="H3221" s="182"/>
      <c r="I3221" s="182"/>
      <c r="J3221" s="107" t="s">
        <v>42</v>
      </c>
      <c r="K3221" s="182" t="s">
        <v>1510</v>
      </c>
      <c r="L3221" s="187" t="s">
        <v>9920</v>
      </c>
      <c r="M3221" s="187" t="s">
        <v>9920</v>
      </c>
      <c r="N3221" s="107" t="s">
        <v>35</v>
      </c>
      <c r="O3221" s="182" t="s">
        <v>1510</v>
      </c>
      <c r="P3221" s="108"/>
      <c r="Q3221" s="108"/>
      <c r="R3221" s="108"/>
      <c r="S3221" s="107" t="s">
        <v>2710</v>
      </c>
    </row>
    <row r="3222" spans="1:19">
      <c r="A3222" s="103">
        <v>3221</v>
      </c>
      <c r="B3222" s="107" t="s">
        <v>357</v>
      </c>
      <c r="C3222" s="184" t="s">
        <v>358</v>
      </c>
      <c r="D3222" s="89" t="s">
        <v>19</v>
      </c>
      <c r="E3222" s="107" t="s">
        <v>8114</v>
      </c>
      <c r="F3222" s="107" t="s">
        <v>2519</v>
      </c>
      <c r="G3222" s="107">
        <v>2007</v>
      </c>
      <c r="H3222" s="182"/>
      <c r="I3222" s="182"/>
      <c r="J3222" s="107" t="s">
        <v>42</v>
      </c>
      <c r="K3222" s="182" t="s">
        <v>1510</v>
      </c>
      <c r="L3222" s="187" t="s">
        <v>9921</v>
      </c>
      <c r="M3222" s="187" t="s">
        <v>9921</v>
      </c>
      <c r="N3222" s="107" t="s">
        <v>35</v>
      </c>
      <c r="O3222" s="182" t="s">
        <v>1510</v>
      </c>
      <c r="P3222" s="108"/>
      <c r="Q3222" s="108"/>
      <c r="R3222" s="108"/>
      <c r="S3222" s="107" t="s">
        <v>2710</v>
      </c>
    </row>
    <row r="3223" spans="1:19">
      <c r="A3223" s="103">
        <v>3222</v>
      </c>
      <c r="B3223" s="107" t="s">
        <v>357</v>
      </c>
      <c r="C3223" s="184" t="s">
        <v>358</v>
      </c>
      <c r="D3223" s="89" t="s">
        <v>19</v>
      </c>
      <c r="E3223" s="107" t="s">
        <v>8114</v>
      </c>
      <c r="F3223" s="107" t="s">
        <v>2519</v>
      </c>
      <c r="G3223" s="107">
        <v>2007</v>
      </c>
      <c r="H3223" s="182"/>
      <c r="I3223" s="182"/>
      <c r="J3223" s="107" t="s">
        <v>42</v>
      </c>
      <c r="K3223" s="182" t="s">
        <v>1510</v>
      </c>
      <c r="L3223" s="187" t="s">
        <v>9922</v>
      </c>
      <c r="M3223" s="187" t="s">
        <v>9922</v>
      </c>
      <c r="N3223" s="107" t="s">
        <v>35</v>
      </c>
      <c r="O3223" s="182" t="s">
        <v>1510</v>
      </c>
      <c r="P3223" s="108"/>
      <c r="Q3223" s="108"/>
      <c r="R3223" s="108"/>
      <c r="S3223" s="107" t="s">
        <v>2710</v>
      </c>
    </row>
    <row r="3224" spans="1:19">
      <c r="A3224" s="103">
        <v>3223</v>
      </c>
      <c r="B3224" s="107" t="s">
        <v>357</v>
      </c>
      <c r="C3224" s="184" t="s">
        <v>358</v>
      </c>
      <c r="D3224" s="89" t="s">
        <v>19</v>
      </c>
      <c r="E3224" s="107" t="s">
        <v>8114</v>
      </c>
      <c r="F3224" s="107" t="s">
        <v>2519</v>
      </c>
      <c r="G3224" s="107">
        <v>2007</v>
      </c>
      <c r="H3224" s="182"/>
      <c r="I3224" s="182"/>
      <c r="J3224" s="107" t="s">
        <v>42</v>
      </c>
      <c r="K3224" s="182" t="s">
        <v>1510</v>
      </c>
      <c r="L3224" s="187" t="s">
        <v>9923</v>
      </c>
      <c r="M3224" s="187" t="s">
        <v>9923</v>
      </c>
      <c r="N3224" s="107" t="s">
        <v>35</v>
      </c>
      <c r="O3224" s="182" t="s">
        <v>1510</v>
      </c>
      <c r="P3224" s="108"/>
      <c r="Q3224" s="108"/>
      <c r="R3224" s="108"/>
      <c r="S3224" s="107" t="s">
        <v>2710</v>
      </c>
    </row>
    <row r="3225" spans="1:19">
      <c r="A3225" s="103">
        <v>3224</v>
      </c>
      <c r="B3225" s="107" t="s">
        <v>357</v>
      </c>
      <c r="C3225" s="184" t="s">
        <v>358</v>
      </c>
      <c r="D3225" s="89" t="s">
        <v>19</v>
      </c>
      <c r="E3225" s="107" t="s">
        <v>8114</v>
      </c>
      <c r="F3225" s="107" t="s">
        <v>2519</v>
      </c>
      <c r="G3225" s="107">
        <v>2007</v>
      </c>
      <c r="H3225" s="182"/>
      <c r="I3225" s="182"/>
      <c r="J3225" s="107" t="s">
        <v>42</v>
      </c>
      <c r="K3225" s="182" t="s">
        <v>1510</v>
      </c>
      <c r="L3225" s="187" t="s">
        <v>9924</v>
      </c>
      <c r="M3225" s="187" t="s">
        <v>9924</v>
      </c>
      <c r="N3225" s="107" t="s">
        <v>35</v>
      </c>
      <c r="O3225" s="182" t="s">
        <v>1510</v>
      </c>
      <c r="P3225" s="108"/>
      <c r="Q3225" s="108"/>
      <c r="R3225" s="108"/>
      <c r="S3225" s="107" t="s">
        <v>2710</v>
      </c>
    </row>
    <row r="3226" spans="1:19">
      <c r="A3226" s="103">
        <v>3225</v>
      </c>
      <c r="B3226" s="107" t="s">
        <v>357</v>
      </c>
      <c r="C3226" s="184" t="s">
        <v>358</v>
      </c>
      <c r="D3226" s="89" t="s">
        <v>19</v>
      </c>
      <c r="E3226" s="107" t="s">
        <v>8114</v>
      </c>
      <c r="F3226" s="107" t="s">
        <v>2519</v>
      </c>
      <c r="G3226" s="107">
        <v>2007</v>
      </c>
      <c r="H3226" s="182"/>
      <c r="I3226" s="182"/>
      <c r="J3226" s="107" t="s">
        <v>42</v>
      </c>
      <c r="K3226" s="182" t="s">
        <v>1510</v>
      </c>
      <c r="L3226" s="187" t="s">
        <v>9925</v>
      </c>
      <c r="M3226" s="187" t="s">
        <v>9925</v>
      </c>
      <c r="N3226" s="107" t="s">
        <v>35</v>
      </c>
      <c r="O3226" s="182" t="s">
        <v>1510</v>
      </c>
      <c r="P3226" s="108"/>
      <c r="Q3226" s="108"/>
      <c r="R3226" s="108"/>
      <c r="S3226" s="107" t="s">
        <v>2710</v>
      </c>
    </row>
    <row r="3227" spans="1:19">
      <c r="A3227" s="103">
        <v>3226</v>
      </c>
      <c r="B3227" s="107" t="s">
        <v>357</v>
      </c>
      <c r="C3227" s="184" t="s">
        <v>358</v>
      </c>
      <c r="D3227" s="89" t="s">
        <v>19</v>
      </c>
      <c r="E3227" s="107" t="s">
        <v>8114</v>
      </c>
      <c r="F3227" s="107" t="s">
        <v>2519</v>
      </c>
      <c r="G3227" s="107">
        <v>2007</v>
      </c>
      <c r="H3227" s="182"/>
      <c r="I3227" s="182"/>
      <c r="J3227" s="107" t="s">
        <v>42</v>
      </c>
      <c r="K3227" s="182" t="s">
        <v>1510</v>
      </c>
      <c r="L3227" s="187" t="s">
        <v>9926</v>
      </c>
      <c r="M3227" s="187" t="s">
        <v>9926</v>
      </c>
      <c r="N3227" s="107" t="s">
        <v>35</v>
      </c>
      <c r="O3227" s="182" t="s">
        <v>1510</v>
      </c>
      <c r="P3227" s="108"/>
      <c r="Q3227" s="108"/>
      <c r="R3227" s="108"/>
      <c r="S3227" s="107" t="s">
        <v>2710</v>
      </c>
    </row>
    <row r="3228" spans="1:19">
      <c r="A3228" s="103">
        <v>3227</v>
      </c>
      <c r="B3228" s="107" t="s">
        <v>357</v>
      </c>
      <c r="C3228" s="184" t="s">
        <v>358</v>
      </c>
      <c r="D3228" s="89" t="s">
        <v>19</v>
      </c>
      <c r="E3228" s="107" t="s">
        <v>8114</v>
      </c>
      <c r="F3228" s="107" t="s">
        <v>2519</v>
      </c>
      <c r="G3228" s="107">
        <v>2007</v>
      </c>
      <c r="H3228" s="182"/>
      <c r="I3228" s="182"/>
      <c r="J3228" s="107" t="s">
        <v>42</v>
      </c>
      <c r="K3228" s="182" t="s">
        <v>1510</v>
      </c>
      <c r="L3228" s="187" t="s">
        <v>9927</v>
      </c>
      <c r="M3228" s="187" t="s">
        <v>9927</v>
      </c>
      <c r="N3228" s="107" t="s">
        <v>35</v>
      </c>
      <c r="O3228" s="182" t="s">
        <v>1510</v>
      </c>
      <c r="P3228" s="108"/>
      <c r="Q3228" s="108"/>
      <c r="R3228" s="108"/>
      <c r="S3228" s="107" t="s">
        <v>2710</v>
      </c>
    </row>
    <row r="3229" spans="1:19">
      <c r="A3229" s="103">
        <v>3228</v>
      </c>
      <c r="B3229" s="107" t="s">
        <v>357</v>
      </c>
      <c r="C3229" s="184" t="s">
        <v>358</v>
      </c>
      <c r="D3229" s="89" t="s">
        <v>19</v>
      </c>
      <c r="E3229" s="107" t="s">
        <v>8114</v>
      </c>
      <c r="F3229" s="107" t="s">
        <v>2519</v>
      </c>
      <c r="G3229" s="107">
        <v>2007</v>
      </c>
      <c r="H3229" s="182"/>
      <c r="I3229" s="182"/>
      <c r="J3229" s="107" t="s">
        <v>42</v>
      </c>
      <c r="K3229" s="182" t="s">
        <v>1510</v>
      </c>
      <c r="L3229" s="187" t="s">
        <v>9928</v>
      </c>
      <c r="M3229" s="187" t="s">
        <v>9928</v>
      </c>
      <c r="N3229" s="107" t="s">
        <v>35</v>
      </c>
      <c r="O3229" s="182" t="s">
        <v>1510</v>
      </c>
      <c r="P3229" s="108"/>
      <c r="Q3229" s="108"/>
      <c r="R3229" s="108"/>
      <c r="S3229" s="107" t="s">
        <v>2710</v>
      </c>
    </row>
    <row r="3230" spans="1:19">
      <c r="A3230" s="103">
        <v>3229</v>
      </c>
      <c r="B3230" s="107" t="s">
        <v>357</v>
      </c>
      <c r="C3230" s="184" t="s">
        <v>358</v>
      </c>
      <c r="D3230" s="89" t="s">
        <v>19</v>
      </c>
      <c r="E3230" s="107" t="s">
        <v>8114</v>
      </c>
      <c r="F3230" s="107" t="s">
        <v>2519</v>
      </c>
      <c r="G3230" s="107">
        <v>2007</v>
      </c>
      <c r="H3230" s="182"/>
      <c r="I3230" s="182"/>
      <c r="J3230" s="107" t="s">
        <v>42</v>
      </c>
      <c r="K3230" s="182" t="s">
        <v>1510</v>
      </c>
      <c r="L3230" s="187" t="s">
        <v>9929</v>
      </c>
      <c r="M3230" s="187" t="s">
        <v>9929</v>
      </c>
      <c r="N3230" s="107" t="s">
        <v>35</v>
      </c>
      <c r="O3230" s="182" t="s">
        <v>1510</v>
      </c>
      <c r="P3230" s="108"/>
      <c r="Q3230" s="108"/>
      <c r="R3230" s="108"/>
      <c r="S3230" s="107" t="s">
        <v>2710</v>
      </c>
    </row>
    <row r="3231" spans="1:19">
      <c r="A3231" s="103">
        <v>3230</v>
      </c>
      <c r="B3231" s="107" t="s">
        <v>357</v>
      </c>
      <c r="C3231" s="184" t="s">
        <v>358</v>
      </c>
      <c r="D3231" s="89" t="s">
        <v>19</v>
      </c>
      <c r="E3231" s="107" t="s">
        <v>8114</v>
      </c>
      <c r="F3231" s="107" t="s">
        <v>2519</v>
      </c>
      <c r="G3231" s="107">
        <v>2007</v>
      </c>
      <c r="H3231" s="182"/>
      <c r="I3231" s="182"/>
      <c r="J3231" s="107" t="s">
        <v>42</v>
      </c>
      <c r="K3231" s="182" t="s">
        <v>1510</v>
      </c>
      <c r="L3231" s="187" t="s">
        <v>9930</v>
      </c>
      <c r="M3231" s="187" t="s">
        <v>9930</v>
      </c>
      <c r="N3231" s="107" t="s">
        <v>35</v>
      </c>
      <c r="O3231" s="182" t="s">
        <v>1510</v>
      </c>
      <c r="P3231" s="108"/>
      <c r="Q3231" s="108"/>
      <c r="R3231" s="108"/>
      <c r="S3231" s="107" t="s">
        <v>2710</v>
      </c>
    </row>
    <row r="3232" spans="1:19">
      <c r="A3232" s="103">
        <v>3231</v>
      </c>
      <c r="B3232" s="107" t="s">
        <v>357</v>
      </c>
      <c r="C3232" s="184" t="s">
        <v>358</v>
      </c>
      <c r="D3232" s="89" t="s">
        <v>19</v>
      </c>
      <c r="E3232" s="107" t="s">
        <v>8114</v>
      </c>
      <c r="F3232" s="107" t="s">
        <v>2519</v>
      </c>
      <c r="G3232" s="107">
        <v>2007</v>
      </c>
      <c r="H3232" s="182"/>
      <c r="I3232" s="182"/>
      <c r="J3232" s="107" t="s">
        <v>42</v>
      </c>
      <c r="K3232" s="182" t="s">
        <v>1510</v>
      </c>
      <c r="L3232" s="187" t="s">
        <v>9931</v>
      </c>
      <c r="M3232" s="187" t="s">
        <v>9931</v>
      </c>
      <c r="N3232" s="107" t="s">
        <v>35</v>
      </c>
      <c r="O3232" s="182" t="s">
        <v>1510</v>
      </c>
      <c r="P3232" s="108"/>
      <c r="Q3232" s="108"/>
      <c r="R3232" s="108"/>
      <c r="S3232" s="107" t="s">
        <v>2710</v>
      </c>
    </row>
    <row r="3233" spans="1:19">
      <c r="A3233" s="103">
        <v>3232</v>
      </c>
      <c r="B3233" s="107" t="s">
        <v>357</v>
      </c>
      <c r="C3233" s="184" t="s">
        <v>358</v>
      </c>
      <c r="D3233" s="89" t="s">
        <v>19</v>
      </c>
      <c r="E3233" s="107" t="s">
        <v>8114</v>
      </c>
      <c r="F3233" s="107" t="s">
        <v>2519</v>
      </c>
      <c r="G3233" s="107">
        <v>2007</v>
      </c>
      <c r="H3233" s="182"/>
      <c r="I3233" s="182"/>
      <c r="J3233" s="107" t="s">
        <v>42</v>
      </c>
      <c r="K3233" s="182" t="s">
        <v>1510</v>
      </c>
      <c r="L3233" s="187" t="s">
        <v>9932</v>
      </c>
      <c r="M3233" s="187" t="s">
        <v>9932</v>
      </c>
      <c r="N3233" s="107" t="s">
        <v>35</v>
      </c>
      <c r="O3233" s="182" t="s">
        <v>1510</v>
      </c>
      <c r="P3233" s="108"/>
      <c r="Q3233" s="108"/>
      <c r="R3233" s="108"/>
      <c r="S3233" s="107" t="s">
        <v>2710</v>
      </c>
    </row>
    <row r="3234" spans="1:19">
      <c r="A3234" s="103">
        <v>3233</v>
      </c>
      <c r="B3234" s="107" t="s">
        <v>357</v>
      </c>
      <c r="C3234" s="184" t="s">
        <v>358</v>
      </c>
      <c r="D3234" s="89" t="s">
        <v>19</v>
      </c>
      <c r="E3234" s="107" t="s">
        <v>8114</v>
      </c>
      <c r="F3234" s="107" t="s">
        <v>2519</v>
      </c>
      <c r="G3234" s="107">
        <v>2007</v>
      </c>
      <c r="H3234" s="182"/>
      <c r="I3234" s="182"/>
      <c r="J3234" s="107" t="s">
        <v>42</v>
      </c>
      <c r="K3234" s="182" t="s">
        <v>1510</v>
      </c>
      <c r="L3234" s="187" t="s">
        <v>9933</v>
      </c>
      <c r="M3234" s="187" t="s">
        <v>9933</v>
      </c>
      <c r="N3234" s="107" t="s">
        <v>35</v>
      </c>
      <c r="O3234" s="182" t="s">
        <v>1510</v>
      </c>
      <c r="P3234" s="108"/>
      <c r="Q3234" s="108"/>
      <c r="R3234" s="108"/>
      <c r="S3234" s="107" t="s">
        <v>2710</v>
      </c>
    </row>
    <row r="3235" spans="1:19">
      <c r="A3235" s="103">
        <v>3234</v>
      </c>
      <c r="B3235" s="107" t="s">
        <v>357</v>
      </c>
      <c r="C3235" s="184" t="s">
        <v>358</v>
      </c>
      <c r="D3235" s="89" t="s">
        <v>19</v>
      </c>
      <c r="E3235" s="107" t="s">
        <v>8114</v>
      </c>
      <c r="F3235" s="107" t="s">
        <v>2519</v>
      </c>
      <c r="G3235" s="107">
        <v>2007</v>
      </c>
      <c r="H3235" s="182"/>
      <c r="I3235" s="182"/>
      <c r="J3235" s="107" t="s">
        <v>42</v>
      </c>
      <c r="K3235" s="182" t="s">
        <v>1510</v>
      </c>
      <c r="L3235" s="187" t="s">
        <v>9934</v>
      </c>
      <c r="M3235" s="187" t="s">
        <v>9934</v>
      </c>
      <c r="N3235" s="107" t="s">
        <v>35</v>
      </c>
      <c r="O3235" s="182" t="s">
        <v>1510</v>
      </c>
      <c r="P3235" s="108"/>
      <c r="Q3235" s="108"/>
      <c r="R3235" s="108"/>
      <c r="S3235" s="107" t="s">
        <v>2710</v>
      </c>
    </row>
    <row r="3236" spans="1:19">
      <c r="A3236" s="103">
        <v>3235</v>
      </c>
      <c r="B3236" s="107" t="s">
        <v>357</v>
      </c>
      <c r="C3236" s="184" t="s">
        <v>358</v>
      </c>
      <c r="D3236" s="89" t="s">
        <v>19</v>
      </c>
      <c r="E3236" s="107" t="s">
        <v>8114</v>
      </c>
      <c r="F3236" s="107" t="s">
        <v>2519</v>
      </c>
      <c r="G3236" s="107">
        <v>2007</v>
      </c>
      <c r="H3236" s="182"/>
      <c r="I3236" s="182"/>
      <c r="J3236" s="107" t="s">
        <v>42</v>
      </c>
      <c r="K3236" s="182" t="s">
        <v>1510</v>
      </c>
      <c r="L3236" s="187" t="s">
        <v>9935</v>
      </c>
      <c r="M3236" s="187" t="s">
        <v>9935</v>
      </c>
      <c r="N3236" s="107" t="s">
        <v>35</v>
      </c>
      <c r="O3236" s="182" t="s">
        <v>1510</v>
      </c>
      <c r="P3236" s="108"/>
      <c r="Q3236" s="108"/>
      <c r="R3236" s="108"/>
      <c r="S3236" s="107" t="s">
        <v>2710</v>
      </c>
    </row>
    <row r="3237" spans="1:19">
      <c r="A3237" s="103">
        <v>3236</v>
      </c>
      <c r="B3237" s="107" t="s">
        <v>357</v>
      </c>
      <c r="C3237" s="184" t="s">
        <v>358</v>
      </c>
      <c r="D3237" s="89" t="s">
        <v>19</v>
      </c>
      <c r="E3237" s="107" t="s">
        <v>8114</v>
      </c>
      <c r="F3237" s="107" t="s">
        <v>2519</v>
      </c>
      <c r="G3237" s="107">
        <v>2007</v>
      </c>
      <c r="H3237" s="182"/>
      <c r="I3237" s="182"/>
      <c r="J3237" s="107" t="s">
        <v>42</v>
      </c>
      <c r="K3237" s="182" t="s">
        <v>1510</v>
      </c>
      <c r="L3237" s="187" t="s">
        <v>9936</v>
      </c>
      <c r="M3237" s="187" t="s">
        <v>9936</v>
      </c>
      <c r="N3237" s="107" t="s">
        <v>35</v>
      </c>
      <c r="O3237" s="182" t="s">
        <v>1510</v>
      </c>
      <c r="P3237" s="108"/>
      <c r="Q3237" s="108"/>
      <c r="R3237" s="108"/>
      <c r="S3237" s="107" t="s">
        <v>2710</v>
      </c>
    </row>
    <row r="3238" spans="1:19">
      <c r="A3238" s="103">
        <v>3237</v>
      </c>
      <c r="B3238" s="107" t="s">
        <v>357</v>
      </c>
      <c r="C3238" s="184" t="s">
        <v>358</v>
      </c>
      <c r="D3238" s="89" t="s">
        <v>19</v>
      </c>
      <c r="E3238" s="107" t="s">
        <v>8114</v>
      </c>
      <c r="F3238" s="107" t="s">
        <v>2519</v>
      </c>
      <c r="G3238" s="107">
        <v>2007</v>
      </c>
      <c r="H3238" s="182"/>
      <c r="I3238" s="182"/>
      <c r="J3238" s="107" t="s">
        <v>42</v>
      </c>
      <c r="K3238" s="182" t="s">
        <v>1510</v>
      </c>
      <c r="L3238" s="187" t="s">
        <v>9937</v>
      </c>
      <c r="M3238" s="187" t="s">
        <v>9937</v>
      </c>
      <c r="N3238" s="107" t="s">
        <v>35</v>
      </c>
      <c r="O3238" s="182" t="s">
        <v>1510</v>
      </c>
      <c r="P3238" s="108"/>
      <c r="Q3238" s="108"/>
      <c r="R3238" s="108"/>
      <c r="S3238" s="107" t="s">
        <v>2710</v>
      </c>
    </row>
    <row r="3239" spans="1:19">
      <c r="A3239" s="103">
        <v>3238</v>
      </c>
      <c r="B3239" s="107" t="s">
        <v>357</v>
      </c>
      <c r="C3239" s="184" t="s">
        <v>358</v>
      </c>
      <c r="D3239" s="89" t="s">
        <v>19</v>
      </c>
      <c r="E3239" s="107" t="s">
        <v>8114</v>
      </c>
      <c r="F3239" s="107" t="s">
        <v>2519</v>
      </c>
      <c r="G3239" s="107">
        <v>2007</v>
      </c>
      <c r="H3239" s="182"/>
      <c r="I3239" s="182"/>
      <c r="J3239" s="107" t="s">
        <v>42</v>
      </c>
      <c r="K3239" s="182" t="s">
        <v>1510</v>
      </c>
      <c r="L3239" s="187" t="s">
        <v>9938</v>
      </c>
      <c r="M3239" s="187" t="s">
        <v>9938</v>
      </c>
      <c r="N3239" s="107" t="s">
        <v>35</v>
      </c>
      <c r="O3239" s="182" t="s">
        <v>1510</v>
      </c>
      <c r="P3239" s="108"/>
      <c r="Q3239" s="108"/>
      <c r="R3239" s="108"/>
      <c r="S3239" s="107" t="s">
        <v>2710</v>
      </c>
    </row>
    <row r="3240" spans="1:19">
      <c r="A3240" s="103">
        <v>3239</v>
      </c>
      <c r="B3240" s="107" t="s">
        <v>357</v>
      </c>
      <c r="C3240" s="184" t="s">
        <v>358</v>
      </c>
      <c r="D3240" s="89" t="s">
        <v>19</v>
      </c>
      <c r="E3240" s="107" t="s">
        <v>8114</v>
      </c>
      <c r="F3240" s="107" t="s">
        <v>2519</v>
      </c>
      <c r="G3240" s="107">
        <v>2007</v>
      </c>
      <c r="H3240" s="182"/>
      <c r="I3240" s="182"/>
      <c r="J3240" s="107" t="s">
        <v>42</v>
      </c>
      <c r="K3240" s="182" t="s">
        <v>1510</v>
      </c>
      <c r="L3240" s="187" t="s">
        <v>9939</v>
      </c>
      <c r="M3240" s="187" t="s">
        <v>9939</v>
      </c>
      <c r="N3240" s="107" t="s">
        <v>35</v>
      </c>
      <c r="O3240" s="182" t="s">
        <v>1510</v>
      </c>
      <c r="P3240" s="108"/>
      <c r="Q3240" s="108"/>
      <c r="R3240" s="108"/>
      <c r="S3240" s="107" t="s">
        <v>2710</v>
      </c>
    </row>
    <row r="3241" spans="1:19">
      <c r="A3241" s="103">
        <v>3240</v>
      </c>
      <c r="B3241" s="107" t="s">
        <v>357</v>
      </c>
      <c r="C3241" s="184" t="s">
        <v>358</v>
      </c>
      <c r="D3241" s="89" t="s">
        <v>19</v>
      </c>
      <c r="E3241" s="107" t="s">
        <v>8114</v>
      </c>
      <c r="F3241" s="107" t="s">
        <v>2519</v>
      </c>
      <c r="G3241" s="107">
        <v>2007</v>
      </c>
      <c r="H3241" s="182"/>
      <c r="I3241" s="182"/>
      <c r="J3241" s="107" t="s">
        <v>42</v>
      </c>
      <c r="K3241" s="182" t="s">
        <v>1510</v>
      </c>
      <c r="L3241" s="187" t="s">
        <v>9940</v>
      </c>
      <c r="M3241" s="187" t="s">
        <v>9940</v>
      </c>
      <c r="N3241" s="107" t="s">
        <v>35</v>
      </c>
      <c r="O3241" s="182" t="s">
        <v>1510</v>
      </c>
      <c r="P3241" s="108"/>
      <c r="Q3241" s="108"/>
      <c r="R3241" s="108"/>
      <c r="S3241" s="107" t="s">
        <v>2710</v>
      </c>
    </row>
    <row r="3242" spans="1:19">
      <c r="A3242" s="103">
        <v>3241</v>
      </c>
      <c r="B3242" s="107" t="s">
        <v>357</v>
      </c>
      <c r="C3242" s="184" t="s">
        <v>358</v>
      </c>
      <c r="D3242" s="89" t="s">
        <v>19</v>
      </c>
      <c r="E3242" s="107" t="s">
        <v>8114</v>
      </c>
      <c r="F3242" s="107" t="s">
        <v>2519</v>
      </c>
      <c r="G3242" s="107">
        <v>2007</v>
      </c>
      <c r="H3242" s="182"/>
      <c r="I3242" s="182"/>
      <c r="J3242" s="107" t="s">
        <v>42</v>
      </c>
      <c r="K3242" s="182" t="s">
        <v>1510</v>
      </c>
      <c r="L3242" s="187" t="s">
        <v>9941</v>
      </c>
      <c r="M3242" s="187" t="s">
        <v>9941</v>
      </c>
      <c r="N3242" s="107" t="s">
        <v>35</v>
      </c>
      <c r="O3242" s="182" t="s">
        <v>1510</v>
      </c>
      <c r="P3242" s="108"/>
      <c r="Q3242" s="108"/>
      <c r="R3242" s="108"/>
      <c r="S3242" s="107" t="s">
        <v>2710</v>
      </c>
    </row>
    <row r="3243" spans="1:19">
      <c r="A3243" s="103">
        <v>3242</v>
      </c>
      <c r="B3243" s="107" t="s">
        <v>357</v>
      </c>
      <c r="C3243" s="184" t="s">
        <v>358</v>
      </c>
      <c r="D3243" s="89" t="s">
        <v>19</v>
      </c>
      <c r="E3243" s="107" t="s">
        <v>8114</v>
      </c>
      <c r="F3243" s="107" t="s">
        <v>2519</v>
      </c>
      <c r="G3243" s="107">
        <v>2007</v>
      </c>
      <c r="H3243" s="182"/>
      <c r="I3243" s="182"/>
      <c r="J3243" s="107" t="s">
        <v>42</v>
      </c>
      <c r="K3243" s="182" t="s">
        <v>1510</v>
      </c>
      <c r="L3243" s="187" t="s">
        <v>9942</v>
      </c>
      <c r="M3243" s="187" t="s">
        <v>9942</v>
      </c>
      <c r="N3243" s="107" t="s">
        <v>35</v>
      </c>
      <c r="O3243" s="182" t="s">
        <v>1510</v>
      </c>
      <c r="P3243" s="108"/>
      <c r="Q3243" s="108"/>
      <c r="R3243" s="108"/>
      <c r="S3243" s="107" t="s">
        <v>2710</v>
      </c>
    </row>
    <row r="3244" spans="1:19">
      <c r="A3244" s="103">
        <v>3243</v>
      </c>
      <c r="B3244" s="107" t="s">
        <v>357</v>
      </c>
      <c r="C3244" s="184" t="s">
        <v>358</v>
      </c>
      <c r="D3244" s="89" t="s">
        <v>19</v>
      </c>
      <c r="E3244" s="107" t="s">
        <v>8114</v>
      </c>
      <c r="F3244" s="107" t="s">
        <v>2519</v>
      </c>
      <c r="G3244" s="107">
        <v>2007</v>
      </c>
      <c r="H3244" s="182"/>
      <c r="I3244" s="182"/>
      <c r="J3244" s="107" t="s">
        <v>42</v>
      </c>
      <c r="K3244" s="182" t="s">
        <v>1510</v>
      </c>
      <c r="L3244" s="187" t="s">
        <v>9943</v>
      </c>
      <c r="M3244" s="187" t="s">
        <v>9943</v>
      </c>
      <c r="N3244" s="107" t="s">
        <v>35</v>
      </c>
      <c r="O3244" s="182" t="s">
        <v>1510</v>
      </c>
      <c r="P3244" s="108"/>
      <c r="Q3244" s="108"/>
      <c r="R3244" s="108"/>
      <c r="S3244" s="107" t="s">
        <v>2710</v>
      </c>
    </row>
    <row r="3245" spans="1:19">
      <c r="A3245" s="103">
        <v>3244</v>
      </c>
      <c r="B3245" s="107" t="s">
        <v>357</v>
      </c>
      <c r="C3245" s="184" t="s">
        <v>358</v>
      </c>
      <c r="D3245" s="89" t="s">
        <v>19</v>
      </c>
      <c r="E3245" s="107" t="s">
        <v>8114</v>
      </c>
      <c r="F3245" s="107" t="s">
        <v>2519</v>
      </c>
      <c r="G3245" s="107">
        <v>2007</v>
      </c>
      <c r="H3245" s="182"/>
      <c r="I3245" s="182"/>
      <c r="J3245" s="107" t="s">
        <v>42</v>
      </c>
      <c r="K3245" s="182" t="s">
        <v>1510</v>
      </c>
      <c r="L3245" s="187" t="s">
        <v>9944</v>
      </c>
      <c r="M3245" s="187" t="s">
        <v>9944</v>
      </c>
      <c r="N3245" s="107" t="s">
        <v>35</v>
      </c>
      <c r="O3245" s="182" t="s">
        <v>1510</v>
      </c>
      <c r="P3245" s="108"/>
      <c r="Q3245" s="108"/>
      <c r="R3245" s="108"/>
      <c r="S3245" s="107" t="s">
        <v>2710</v>
      </c>
    </row>
    <row r="3246" spans="1:19">
      <c r="A3246" s="103">
        <v>3245</v>
      </c>
      <c r="B3246" s="107" t="s">
        <v>357</v>
      </c>
      <c r="C3246" s="184" t="s">
        <v>358</v>
      </c>
      <c r="D3246" s="89" t="s">
        <v>19</v>
      </c>
      <c r="E3246" s="107" t="s">
        <v>8114</v>
      </c>
      <c r="F3246" s="107" t="s">
        <v>2519</v>
      </c>
      <c r="G3246" s="107">
        <v>2007</v>
      </c>
      <c r="H3246" s="182"/>
      <c r="I3246" s="182"/>
      <c r="J3246" s="107" t="s">
        <v>42</v>
      </c>
      <c r="K3246" s="182" t="s">
        <v>1510</v>
      </c>
      <c r="L3246" s="187" t="s">
        <v>9945</v>
      </c>
      <c r="M3246" s="187" t="s">
        <v>9945</v>
      </c>
      <c r="N3246" s="107" t="s">
        <v>35</v>
      </c>
      <c r="O3246" s="182" t="s">
        <v>1510</v>
      </c>
      <c r="P3246" s="108"/>
      <c r="Q3246" s="108"/>
      <c r="R3246" s="108"/>
      <c r="S3246" s="107" t="s">
        <v>2710</v>
      </c>
    </row>
    <row r="3247" spans="1:19">
      <c r="A3247" s="103">
        <v>3246</v>
      </c>
      <c r="B3247" s="107" t="s">
        <v>357</v>
      </c>
      <c r="C3247" s="184" t="s">
        <v>358</v>
      </c>
      <c r="D3247" s="89" t="s">
        <v>19</v>
      </c>
      <c r="E3247" s="107" t="s">
        <v>8114</v>
      </c>
      <c r="F3247" s="107" t="s">
        <v>2519</v>
      </c>
      <c r="G3247" s="107">
        <v>2007</v>
      </c>
      <c r="H3247" s="182"/>
      <c r="I3247" s="182"/>
      <c r="J3247" s="107" t="s">
        <v>42</v>
      </c>
      <c r="K3247" s="182" t="s">
        <v>1510</v>
      </c>
      <c r="L3247" s="187" t="s">
        <v>9946</v>
      </c>
      <c r="M3247" s="187" t="s">
        <v>9946</v>
      </c>
      <c r="N3247" s="107" t="s">
        <v>35</v>
      </c>
      <c r="O3247" s="182" t="s">
        <v>1510</v>
      </c>
      <c r="P3247" s="108"/>
      <c r="Q3247" s="108"/>
      <c r="R3247" s="108"/>
      <c r="S3247" s="107" t="s">
        <v>2710</v>
      </c>
    </row>
    <row r="3248" spans="1:19">
      <c r="A3248" s="103">
        <v>3247</v>
      </c>
      <c r="B3248" s="107" t="s">
        <v>357</v>
      </c>
      <c r="C3248" s="184" t="s">
        <v>358</v>
      </c>
      <c r="D3248" s="89" t="s">
        <v>19</v>
      </c>
      <c r="E3248" s="107" t="s">
        <v>8114</v>
      </c>
      <c r="F3248" s="107" t="s">
        <v>2519</v>
      </c>
      <c r="G3248" s="107">
        <v>2007</v>
      </c>
      <c r="H3248" s="182"/>
      <c r="I3248" s="182"/>
      <c r="J3248" s="107" t="s">
        <v>42</v>
      </c>
      <c r="K3248" s="182" t="s">
        <v>1510</v>
      </c>
      <c r="L3248" s="187" t="s">
        <v>9947</v>
      </c>
      <c r="M3248" s="187" t="s">
        <v>9947</v>
      </c>
      <c r="N3248" s="107" t="s">
        <v>35</v>
      </c>
      <c r="O3248" s="182" t="s">
        <v>1510</v>
      </c>
      <c r="P3248" s="108"/>
      <c r="Q3248" s="108"/>
      <c r="R3248" s="108"/>
      <c r="S3248" s="107" t="s">
        <v>2710</v>
      </c>
    </row>
    <row r="3249" spans="1:19">
      <c r="A3249" s="103">
        <v>3248</v>
      </c>
      <c r="B3249" s="107" t="s">
        <v>357</v>
      </c>
      <c r="C3249" s="184" t="s">
        <v>358</v>
      </c>
      <c r="D3249" s="89" t="s">
        <v>19</v>
      </c>
      <c r="E3249" s="107" t="s">
        <v>8114</v>
      </c>
      <c r="F3249" s="107" t="s">
        <v>2519</v>
      </c>
      <c r="G3249" s="107">
        <v>2007</v>
      </c>
      <c r="H3249" s="182"/>
      <c r="I3249" s="182"/>
      <c r="J3249" s="107" t="s">
        <v>42</v>
      </c>
      <c r="K3249" s="182" t="s">
        <v>1510</v>
      </c>
      <c r="L3249" s="187" t="s">
        <v>9948</v>
      </c>
      <c r="M3249" s="187" t="s">
        <v>9948</v>
      </c>
      <c r="N3249" s="107" t="s">
        <v>35</v>
      </c>
      <c r="O3249" s="182" t="s">
        <v>1510</v>
      </c>
      <c r="P3249" s="108"/>
      <c r="Q3249" s="108"/>
      <c r="R3249" s="108"/>
      <c r="S3249" s="107" t="s">
        <v>2710</v>
      </c>
    </row>
    <row r="3250" spans="1:19">
      <c r="A3250" s="103">
        <v>3249</v>
      </c>
      <c r="B3250" s="107" t="s">
        <v>357</v>
      </c>
      <c r="C3250" s="184" t="s">
        <v>358</v>
      </c>
      <c r="D3250" s="89" t="s">
        <v>19</v>
      </c>
      <c r="E3250" s="107" t="s">
        <v>8114</v>
      </c>
      <c r="F3250" s="107" t="s">
        <v>2519</v>
      </c>
      <c r="G3250" s="107">
        <v>2007</v>
      </c>
      <c r="H3250" s="182"/>
      <c r="I3250" s="182"/>
      <c r="J3250" s="107" t="s">
        <v>42</v>
      </c>
      <c r="K3250" s="182" t="s">
        <v>1510</v>
      </c>
      <c r="L3250" s="187" t="s">
        <v>9949</v>
      </c>
      <c r="M3250" s="187" t="s">
        <v>9949</v>
      </c>
      <c r="N3250" s="107" t="s">
        <v>35</v>
      </c>
      <c r="O3250" s="182" t="s">
        <v>1510</v>
      </c>
      <c r="P3250" s="108"/>
      <c r="Q3250" s="108"/>
      <c r="R3250" s="108"/>
      <c r="S3250" s="107" t="s">
        <v>2710</v>
      </c>
    </row>
    <row r="3251" spans="1:19">
      <c r="A3251" s="103">
        <v>3250</v>
      </c>
      <c r="B3251" s="107" t="s">
        <v>357</v>
      </c>
      <c r="C3251" s="184" t="s">
        <v>358</v>
      </c>
      <c r="D3251" s="89" t="s">
        <v>19</v>
      </c>
      <c r="E3251" s="107" t="s">
        <v>8114</v>
      </c>
      <c r="F3251" s="107" t="s">
        <v>2519</v>
      </c>
      <c r="G3251" s="107">
        <v>2007</v>
      </c>
      <c r="H3251" s="182"/>
      <c r="I3251" s="182"/>
      <c r="J3251" s="107" t="s">
        <v>42</v>
      </c>
      <c r="K3251" s="182" t="s">
        <v>1510</v>
      </c>
      <c r="L3251" s="187" t="s">
        <v>9950</v>
      </c>
      <c r="M3251" s="187" t="s">
        <v>9950</v>
      </c>
      <c r="N3251" s="107" t="s">
        <v>35</v>
      </c>
      <c r="O3251" s="182" t="s">
        <v>1510</v>
      </c>
      <c r="P3251" s="108"/>
      <c r="Q3251" s="108"/>
      <c r="R3251" s="108"/>
      <c r="S3251" s="107" t="s">
        <v>2710</v>
      </c>
    </row>
    <row r="3252" spans="1:19">
      <c r="A3252" s="103">
        <v>3251</v>
      </c>
      <c r="B3252" s="107" t="s">
        <v>357</v>
      </c>
      <c r="C3252" s="184" t="s">
        <v>358</v>
      </c>
      <c r="D3252" s="89" t="s">
        <v>19</v>
      </c>
      <c r="E3252" s="107" t="s">
        <v>8114</v>
      </c>
      <c r="F3252" s="107" t="s">
        <v>2519</v>
      </c>
      <c r="G3252" s="107">
        <v>2007</v>
      </c>
      <c r="H3252" s="182"/>
      <c r="I3252" s="182"/>
      <c r="J3252" s="107" t="s">
        <v>42</v>
      </c>
      <c r="K3252" s="182" t="s">
        <v>1510</v>
      </c>
      <c r="L3252" s="187" t="s">
        <v>9951</v>
      </c>
      <c r="M3252" s="187" t="s">
        <v>9951</v>
      </c>
      <c r="N3252" s="107" t="s">
        <v>35</v>
      </c>
      <c r="O3252" s="182" t="s">
        <v>1510</v>
      </c>
      <c r="P3252" s="108"/>
      <c r="Q3252" s="108"/>
      <c r="R3252" s="108"/>
      <c r="S3252" s="107" t="s">
        <v>2710</v>
      </c>
    </row>
    <row r="3253" spans="1:19">
      <c r="A3253" s="103">
        <v>3252</v>
      </c>
      <c r="B3253" s="107" t="s">
        <v>357</v>
      </c>
      <c r="C3253" s="184" t="s">
        <v>358</v>
      </c>
      <c r="D3253" s="89" t="s">
        <v>19</v>
      </c>
      <c r="E3253" s="107" t="s">
        <v>8114</v>
      </c>
      <c r="F3253" s="107" t="s">
        <v>2519</v>
      </c>
      <c r="G3253" s="107">
        <v>2007</v>
      </c>
      <c r="H3253" s="182"/>
      <c r="I3253" s="182"/>
      <c r="J3253" s="107" t="s">
        <v>42</v>
      </c>
      <c r="K3253" s="182" t="s">
        <v>1510</v>
      </c>
      <c r="L3253" s="187" t="s">
        <v>9952</v>
      </c>
      <c r="M3253" s="187" t="s">
        <v>9952</v>
      </c>
      <c r="N3253" s="107" t="s">
        <v>35</v>
      </c>
      <c r="O3253" s="182" t="s">
        <v>1510</v>
      </c>
      <c r="P3253" s="108"/>
      <c r="Q3253" s="108"/>
      <c r="R3253" s="108"/>
      <c r="S3253" s="107" t="s">
        <v>2710</v>
      </c>
    </row>
    <row r="3254" spans="1:19">
      <c r="A3254" s="103">
        <v>3253</v>
      </c>
      <c r="B3254" s="107" t="s">
        <v>357</v>
      </c>
      <c r="C3254" s="184" t="s">
        <v>358</v>
      </c>
      <c r="D3254" s="89" t="s">
        <v>19</v>
      </c>
      <c r="E3254" s="107" t="s">
        <v>8114</v>
      </c>
      <c r="F3254" s="107" t="s">
        <v>2519</v>
      </c>
      <c r="G3254" s="107">
        <v>2007</v>
      </c>
      <c r="H3254" s="182"/>
      <c r="I3254" s="182"/>
      <c r="J3254" s="107" t="s">
        <v>42</v>
      </c>
      <c r="K3254" s="182" t="s">
        <v>1510</v>
      </c>
      <c r="L3254" s="187" t="s">
        <v>9953</v>
      </c>
      <c r="M3254" s="187" t="s">
        <v>9953</v>
      </c>
      <c r="N3254" s="107" t="s">
        <v>35</v>
      </c>
      <c r="O3254" s="182" t="s">
        <v>1510</v>
      </c>
      <c r="P3254" s="108"/>
      <c r="Q3254" s="108"/>
      <c r="R3254" s="108"/>
      <c r="S3254" s="107" t="s">
        <v>2710</v>
      </c>
    </row>
    <row r="3255" spans="1:19">
      <c r="A3255" s="103">
        <v>3254</v>
      </c>
      <c r="B3255" s="107" t="s">
        <v>357</v>
      </c>
      <c r="C3255" s="184" t="s">
        <v>358</v>
      </c>
      <c r="D3255" s="89" t="s">
        <v>19</v>
      </c>
      <c r="E3255" s="107" t="s">
        <v>8114</v>
      </c>
      <c r="F3255" s="107" t="s">
        <v>2519</v>
      </c>
      <c r="G3255" s="107">
        <v>2007</v>
      </c>
      <c r="H3255" s="182"/>
      <c r="I3255" s="182"/>
      <c r="J3255" s="107" t="s">
        <v>42</v>
      </c>
      <c r="K3255" s="182" t="s">
        <v>1510</v>
      </c>
      <c r="L3255" s="187" t="s">
        <v>9954</v>
      </c>
      <c r="M3255" s="187" t="s">
        <v>9954</v>
      </c>
      <c r="N3255" s="107" t="s">
        <v>35</v>
      </c>
      <c r="O3255" s="182" t="s">
        <v>1510</v>
      </c>
      <c r="P3255" s="108"/>
      <c r="Q3255" s="108"/>
      <c r="R3255" s="108"/>
      <c r="S3255" s="107" t="s">
        <v>2710</v>
      </c>
    </row>
    <row r="3256" spans="1:19">
      <c r="A3256" s="103">
        <v>3255</v>
      </c>
      <c r="B3256" s="107" t="s">
        <v>357</v>
      </c>
      <c r="C3256" s="184" t="s">
        <v>358</v>
      </c>
      <c r="D3256" s="89" t="s">
        <v>19</v>
      </c>
      <c r="E3256" s="107" t="s">
        <v>8114</v>
      </c>
      <c r="F3256" s="107" t="s">
        <v>2519</v>
      </c>
      <c r="G3256" s="107">
        <v>2007</v>
      </c>
      <c r="H3256" s="182"/>
      <c r="I3256" s="182"/>
      <c r="J3256" s="107" t="s">
        <v>42</v>
      </c>
      <c r="K3256" s="182" t="s">
        <v>1510</v>
      </c>
      <c r="L3256" s="187" t="s">
        <v>9955</v>
      </c>
      <c r="M3256" s="187" t="s">
        <v>9955</v>
      </c>
      <c r="N3256" s="107" t="s">
        <v>35</v>
      </c>
      <c r="O3256" s="182" t="s">
        <v>1510</v>
      </c>
      <c r="P3256" s="108"/>
      <c r="Q3256" s="108"/>
      <c r="R3256" s="108"/>
      <c r="S3256" s="107" t="s">
        <v>2710</v>
      </c>
    </row>
    <row r="3257" spans="1:19">
      <c r="A3257" s="103">
        <v>3256</v>
      </c>
      <c r="B3257" s="107" t="s">
        <v>357</v>
      </c>
      <c r="C3257" s="184" t="s">
        <v>358</v>
      </c>
      <c r="D3257" s="89" t="s">
        <v>19</v>
      </c>
      <c r="E3257" s="107" t="s">
        <v>8114</v>
      </c>
      <c r="F3257" s="107" t="s">
        <v>2519</v>
      </c>
      <c r="G3257" s="107">
        <v>2007</v>
      </c>
      <c r="H3257" s="182"/>
      <c r="I3257" s="182"/>
      <c r="J3257" s="107" t="s">
        <v>42</v>
      </c>
      <c r="K3257" s="182" t="s">
        <v>1510</v>
      </c>
      <c r="L3257" s="187" t="s">
        <v>9956</v>
      </c>
      <c r="M3257" s="187" t="s">
        <v>9956</v>
      </c>
      <c r="N3257" s="107" t="s">
        <v>35</v>
      </c>
      <c r="O3257" s="182" t="s">
        <v>1510</v>
      </c>
      <c r="P3257" s="108"/>
      <c r="Q3257" s="108"/>
      <c r="R3257" s="108"/>
      <c r="S3257" s="107" t="s">
        <v>2710</v>
      </c>
    </row>
    <row r="3258" spans="1:19">
      <c r="A3258" s="103">
        <v>3257</v>
      </c>
      <c r="B3258" s="107" t="s">
        <v>357</v>
      </c>
      <c r="C3258" s="184" t="s">
        <v>358</v>
      </c>
      <c r="D3258" s="89" t="s">
        <v>19</v>
      </c>
      <c r="E3258" s="107" t="s">
        <v>8114</v>
      </c>
      <c r="F3258" s="107" t="s">
        <v>2519</v>
      </c>
      <c r="G3258" s="107">
        <v>2007</v>
      </c>
      <c r="H3258" s="182"/>
      <c r="I3258" s="182"/>
      <c r="J3258" s="107" t="s">
        <v>42</v>
      </c>
      <c r="K3258" s="182" t="s">
        <v>1510</v>
      </c>
      <c r="L3258" s="187" t="s">
        <v>9957</v>
      </c>
      <c r="M3258" s="187" t="s">
        <v>9957</v>
      </c>
      <c r="N3258" s="107" t="s">
        <v>35</v>
      </c>
      <c r="O3258" s="182" t="s">
        <v>1510</v>
      </c>
      <c r="P3258" s="108"/>
      <c r="Q3258" s="108"/>
      <c r="R3258" s="108"/>
      <c r="S3258" s="107" t="s">
        <v>2710</v>
      </c>
    </row>
    <row r="3259" spans="1:19">
      <c r="A3259" s="103">
        <v>3258</v>
      </c>
      <c r="B3259" s="107" t="s">
        <v>357</v>
      </c>
      <c r="C3259" s="184" t="s">
        <v>358</v>
      </c>
      <c r="D3259" s="89" t="s">
        <v>19</v>
      </c>
      <c r="E3259" s="107" t="s">
        <v>8114</v>
      </c>
      <c r="F3259" s="107" t="s">
        <v>2519</v>
      </c>
      <c r="G3259" s="107">
        <v>2007</v>
      </c>
      <c r="H3259" s="182"/>
      <c r="I3259" s="182"/>
      <c r="J3259" s="107" t="s">
        <v>42</v>
      </c>
      <c r="K3259" s="182" t="s">
        <v>1510</v>
      </c>
      <c r="L3259" s="187" t="s">
        <v>9958</v>
      </c>
      <c r="M3259" s="187" t="s">
        <v>9958</v>
      </c>
      <c r="N3259" s="107" t="s">
        <v>35</v>
      </c>
      <c r="O3259" s="182" t="s">
        <v>1510</v>
      </c>
      <c r="P3259" s="108"/>
      <c r="Q3259" s="108"/>
      <c r="R3259" s="108"/>
      <c r="S3259" s="107" t="s">
        <v>2710</v>
      </c>
    </row>
    <row r="3260" spans="1:19">
      <c r="A3260" s="103">
        <v>3259</v>
      </c>
      <c r="B3260" s="107" t="s">
        <v>357</v>
      </c>
      <c r="C3260" s="184" t="s">
        <v>358</v>
      </c>
      <c r="D3260" s="89" t="s">
        <v>19</v>
      </c>
      <c r="E3260" s="107" t="s">
        <v>8114</v>
      </c>
      <c r="F3260" s="107" t="s">
        <v>2519</v>
      </c>
      <c r="G3260" s="107">
        <v>2007</v>
      </c>
      <c r="H3260" s="182"/>
      <c r="I3260" s="182"/>
      <c r="J3260" s="107" t="s">
        <v>42</v>
      </c>
      <c r="K3260" s="182" t="s">
        <v>1510</v>
      </c>
      <c r="L3260" s="187" t="s">
        <v>9959</v>
      </c>
      <c r="M3260" s="187" t="s">
        <v>9959</v>
      </c>
      <c r="N3260" s="107" t="s">
        <v>35</v>
      </c>
      <c r="O3260" s="182" t="s">
        <v>1510</v>
      </c>
      <c r="P3260" s="108"/>
      <c r="Q3260" s="108"/>
      <c r="R3260" s="108"/>
      <c r="S3260" s="107" t="s">
        <v>2710</v>
      </c>
    </row>
    <row r="3261" spans="1:19">
      <c r="A3261" s="103">
        <v>3260</v>
      </c>
      <c r="B3261" s="107" t="s">
        <v>357</v>
      </c>
      <c r="C3261" s="184" t="s">
        <v>358</v>
      </c>
      <c r="D3261" s="89" t="s">
        <v>19</v>
      </c>
      <c r="E3261" s="107" t="s">
        <v>8114</v>
      </c>
      <c r="F3261" s="107" t="s">
        <v>2519</v>
      </c>
      <c r="G3261" s="107">
        <v>2007</v>
      </c>
      <c r="H3261" s="182"/>
      <c r="I3261" s="182"/>
      <c r="J3261" s="107" t="s">
        <v>42</v>
      </c>
      <c r="K3261" s="182" t="s">
        <v>1510</v>
      </c>
      <c r="L3261" s="187" t="s">
        <v>9960</v>
      </c>
      <c r="M3261" s="187" t="s">
        <v>9960</v>
      </c>
      <c r="N3261" s="107" t="s">
        <v>35</v>
      </c>
      <c r="O3261" s="182" t="s">
        <v>1510</v>
      </c>
      <c r="P3261" s="108"/>
      <c r="Q3261" s="108"/>
      <c r="R3261" s="108"/>
      <c r="S3261" s="107" t="s">
        <v>2710</v>
      </c>
    </row>
    <row r="3262" spans="1:19">
      <c r="A3262" s="103">
        <v>3261</v>
      </c>
      <c r="B3262" s="107" t="s">
        <v>357</v>
      </c>
      <c r="C3262" s="184" t="s">
        <v>358</v>
      </c>
      <c r="D3262" s="89" t="s">
        <v>19</v>
      </c>
      <c r="E3262" s="107" t="s">
        <v>8114</v>
      </c>
      <c r="F3262" s="107" t="s">
        <v>2519</v>
      </c>
      <c r="G3262" s="107">
        <v>2007</v>
      </c>
      <c r="H3262" s="182"/>
      <c r="I3262" s="182"/>
      <c r="J3262" s="107" t="s">
        <v>42</v>
      </c>
      <c r="K3262" s="182" t="s">
        <v>1510</v>
      </c>
      <c r="L3262" s="187" t="s">
        <v>9961</v>
      </c>
      <c r="M3262" s="187" t="s">
        <v>9961</v>
      </c>
      <c r="N3262" s="107" t="s">
        <v>35</v>
      </c>
      <c r="O3262" s="182" t="s">
        <v>1510</v>
      </c>
      <c r="P3262" s="108"/>
      <c r="Q3262" s="108"/>
      <c r="R3262" s="108"/>
      <c r="S3262" s="107" t="s">
        <v>2710</v>
      </c>
    </row>
    <row r="3263" spans="1:19">
      <c r="A3263" s="103">
        <v>3262</v>
      </c>
      <c r="B3263" s="107" t="s">
        <v>357</v>
      </c>
      <c r="C3263" s="184" t="s">
        <v>358</v>
      </c>
      <c r="D3263" s="89" t="s">
        <v>19</v>
      </c>
      <c r="E3263" s="107" t="s">
        <v>8114</v>
      </c>
      <c r="F3263" s="107" t="s">
        <v>2519</v>
      </c>
      <c r="G3263" s="107">
        <v>2007</v>
      </c>
      <c r="H3263" s="182"/>
      <c r="I3263" s="182"/>
      <c r="J3263" s="107" t="s">
        <v>42</v>
      </c>
      <c r="K3263" s="182" t="s">
        <v>1510</v>
      </c>
      <c r="L3263" s="187" t="s">
        <v>9962</v>
      </c>
      <c r="M3263" s="187" t="s">
        <v>9962</v>
      </c>
      <c r="N3263" s="107" t="s">
        <v>35</v>
      </c>
      <c r="O3263" s="182" t="s">
        <v>1510</v>
      </c>
      <c r="P3263" s="108"/>
      <c r="Q3263" s="108"/>
      <c r="R3263" s="108"/>
      <c r="S3263" s="107" t="s">
        <v>2710</v>
      </c>
    </row>
    <row r="3264" spans="1:19">
      <c r="A3264" s="103">
        <v>3263</v>
      </c>
      <c r="B3264" s="107" t="s">
        <v>357</v>
      </c>
      <c r="C3264" s="184" t="s">
        <v>358</v>
      </c>
      <c r="D3264" s="89" t="s">
        <v>19</v>
      </c>
      <c r="E3264" s="107" t="s">
        <v>8114</v>
      </c>
      <c r="F3264" s="107" t="s">
        <v>2519</v>
      </c>
      <c r="G3264" s="107">
        <v>2007</v>
      </c>
      <c r="H3264" s="182"/>
      <c r="I3264" s="182"/>
      <c r="J3264" s="107" t="s">
        <v>42</v>
      </c>
      <c r="K3264" s="182" t="s">
        <v>1510</v>
      </c>
      <c r="L3264" s="187" t="s">
        <v>9963</v>
      </c>
      <c r="M3264" s="187" t="s">
        <v>9963</v>
      </c>
      <c r="N3264" s="107" t="s">
        <v>35</v>
      </c>
      <c r="O3264" s="182" t="s">
        <v>1510</v>
      </c>
      <c r="P3264" s="108"/>
      <c r="Q3264" s="108"/>
      <c r="R3264" s="108"/>
      <c r="S3264" s="107" t="s">
        <v>2710</v>
      </c>
    </row>
    <row r="3265" spans="1:19">
      <c r="A3265" s="103">
        <v>3264</v>
      </c>
      <c r="B3265" s="107" t="s">
        <v>357</v>
      </c>
      <c r="C3265" s="184" t="s">
        <v>358</v>
      </c>
      <c r="D3265" s="89" t="s">
        <v>19</v>
      </c>
      <c r="E3265" s="107" t="s">
        <v>8114</v>
      </c>
      <c r="F3265" s="107" t="s">
        <v>2519</v>
      </c>
      <c r="G3265" s="107">
        <v>2007</v>
      </c>
      <c r="H3265" s="182"/>
      <c r="I3265" s="182"/>
      <c r="J3265" s="107" t="s">
        <v>42</v>
      </c>
      <c r="K3265" s="182" t="s">
        <v>1510</v>
      </c>
      <c r="L3265" s="187" t="s">
        <v>9964</v>
      </c>
      <c r="M3265" s="187" t="s">
        <v>9964</v>
      </c>
      <c r="N3265" s="107" t="s">
        <v>35</v>
      </c>
      <c r="O3265" s="182" t="s">
        <v>1510</v>
      </c>
      <c r="P3265" s="108"/>
      <c r="Q3265" s="108"/>
      <c r="R3265" s="108"/>
      <c r="S3265" s="107" t="s">
        <v>2710</v>
      </c>
    </row>
    <row r="3266" spans="1:19">
      <c r="A3266" s="103">
        <v>3265</v>
      </c>
      <c r="B3266" s="107" t="s">
        <v>357</v>
      </c>
      <c r="C3266" s="184" t="s">
        <v>358</v>
      </c>
      <c r="D3266" s="89" t="s">
        <v>19</v>
      </c>
      <c r="E3266" s="107" t="s">
        <v>8114</v>
      </c>
      <c r="F3266" s="107" t="s">
        <v>2519</v>
      </c>
      <c r="G3266" s="107">
        <v>2007</v>
      </c>
      <c r="H3266" s="182"/>
      <c r="I3266" s="182"/>
      <c r="J3266" s="107" t="s">
        <v>42</v>
      </c>
      <c r="K3266" s="182" t="s">
        <v>1510</v>
      </c>
      <c r="L3266" s="187" t="s">
        <v>9965</v>
      </c>
      <c r="M3266" s="187" t="s">
        <v>9965</v>
      </c>
      <c r="N3266" s="107" t="s">
        <v>35</v>
      </c>
      <c r="O3266" s="182" t="s">
        <v>1510</v>
      </c>
      <c r="P3266" s="108"/>
      <c r="Q3266" s="108"/>
      <c r="R3266" s="108"/>
      <c r="S3266" s="107" t="s">
        <v>2710</v>
      </c>
    </row>
    <row r="3267" spans="1:19">
      <c r="A3267" s="103">
        <v>3266</v>
      </c>
      <c r="B3267" s="107" t="s">
        <v>357</v>
      </c>
      <c r="C3267" s="184" t="s">
        <v>358</v>
      </c>
      <c r="D3267" s="89" t="s">
        <v>19</v>
      </c>
      <c r="E3267" s="107" t="s">
        <v>8114</v>
      </c>
      <c r="F3267" s="107" t="s">
        <v>2519</v>
      </c>
      <c r="G3267" s="107">
        <v>2007</v>
      </c>
      <c r="H3267" s="182"/>
      <c r="I3267" s="182"/>
      <c r="J3267" s="107" t="s">
        <v>42</v>
      </c>
      <c r="K3267" s="182" t="s">
        <v>1510</v>
      </c>
      <c r="L3267" s="187" t="s">
        <v>9966</v>
      </c>
      <c r="M3267" s="187" t="s">
        <v>9966</v>
      </c>
      <c r="N3267" s="107" t="s">
        <v>35</v>
      </c>
      <c r="O3267" s="182" t="s">
        <v>1510</v>
      </c>
      <c r="P3267" s="108"/>
      <c r="Q3267" s="108"/>
      <c r="R3267" s="108"/>
      <c r="S3267" s="107" t="s">
        <v>2710</v>
      </c>
    </row>
    <row r="3268" spans="1:19">
      <c r="A3268" s="103">
        <v>3267</v>
      </c>
      <c r="B3268" s="107" t="s">
        <v>357</v>
      </c>
      <c r="C3268" s="184" t="s">
        <v>358</v>
      </c>
      <c r="D3268" s="89" t="s">
        <v>19</v>
      </c>
      <c r="E3268" s="107" t="s">
        <v>8114</v>
      </c>
      <c r="F3268" s="107" t="s">
        <v>2519</v>
      </c>
      <c r="G3268" s="107">
        <v>2007</v>
      </c>
      <c r="H3268" s="182"/>
      <c r="I3268" s="182"/>
      <c r="J3268" s="107" t="s">
        <v>42</v>
      </c>
      <c r="K3268" s="182" t="s">
        <v>1510</v>
      </c>
      <c r="L3268" s="187" t="s">
        <v>9967</v>
      </c>
      <c r="M3268" s="187" t="s">
        <v>9967</v>
      </c>
      <c r="N3268" s="107" t="s">
        <v>35</v>
      </c>
      <c r="O3268" s="182" t="s">
        <v>1510</v>
      </c>
      <c r="P3268" s="108"/>
      <c r="Q3268" s="108"/>
      <c r="R3268" s="108"/>
      <c r="S3268" s="107" t="s">
        <v>2710</v>
      </c>
    </row>
    <row r="3269" spans="1:19">
      <c r="A3269" s="103">
        <v>3268</v>
      </c>
      <c r="B3269" s="107" t="s">
        <v>357</v>
      </c>
      <c r="C3269" s="184" t="s">
        <v>358</v>
      </c>
      <c r="D3269" s="89" t="s">
        <v>19</v>
      </c>
      <c r="E3269" s="107" t="s">
        <v>8114</v>
      </c>
      <c r="F3269" s="107" t="s">
        <v>2519</v>
      </c>
      <c r="G3269" s="107">
        <v>2007</v>
      </c>
      <c r="H3269" s="182"/>
      <c r="I3269" s="182"/>
      <c r="J3269" s="107" t="s">
        <v>42</v>
      </c>
      <c r="K3269" s="182" t="s">
        <v>1510</v>
      </c>
      <c r="L3269" s="187" t="s">
        <v>9968</v>
      </c>
      <c r="M3269" s="187" t="s">
        <v>9968</v>
      </c>
      <c r="N3269" s="107" t="s">
        <v>35</v>
      </c>
      <c r="O3269" s="182" t="s">
        <v>1510</v>
      </c>
      <c r="P3269" s="108"/>
      <c r="Q3269" s="108"/>
      <c r="R3269" s="108"/>
      <c r="S3269" s="107" t="s">
        <v>2710</v>
      </c>
    </row>
    <row r="3270" spans="1:19">
      <c r="A3270" s="103">
        <v>3269</v>
      </c>
      <c r="B3270" s="107" t="s">
        <v>357</v>
      </c>
      <c r="C3270" s="184" t="s">
        <v>358</v>
      </c>
      <c r="D3270" s="89" t="s">
        <v>19</v>
      </c>
      <c r="E3270" s="107" t="s">
        <v>8114</v>
      </c>
      <c r="F3270" s="107" t="s">
        <v>2519</v>
      </c>
      <c r="G3270" s="107">
        <v>2007</v>
      </c>
      <c r="H3270" s="182"/>
      <c r="I3270" s="182"/>
      <c r="J3270" s="107" t="s">
        <v>42</v>
      </c>
      <c r="K3270" s="182" t="s">
        <v>1510</v>
      </c>
      <c r="L3270" s="187" t="s">
        <v>9969</v>
      </c>
      <c r="M3270" s="187" t="s">
        <v>9969</v>
      </c>
      <c r="N3270" s="107" t="s">
        <v>35</v>
      </c>
      <c r="O3270" s="182" t="s">
        <v>1510</v>
      </c>
      <c r="P3270" s="108"/>
      <c r="Q3270" s="108"/>
      <c r="R3270" s="108"/>
      <c r="S3270" s="107" t="s">
        <v>2710</v>
      </c>
    </row>
    <row r="3271" spans="1:19">
      <c r="A3271" s="103">
        <v>3270</v>
      </c>
      <c r="B3271" s="107" t="s">
        <v>357</v>
      </c>
      <c r="C3271" s="184" t="s">
        <v>358</v>
      </c>
      <c r="D3271" s="89" t="s">
        <v>19</v>
      </c>
      <c r="E3271" s="107" t="s">
        <v>8114</v>
      </c>
      <c r="F3271" s="107" t="s">
        <v>2519</v>
      </c>
      <c r="G3271" s="107">
        <v>2007</v>
      </c>
      <c r="H3271" s="182"/>
      <c r="I3271" s="182"/>
      <c r="J3271" s="107" t="s">
        <v>42</v>
      </c>
      <c r="K3271" s="182" t="s">
        <v>1510</v>
      </c>
      <c r="L3271" s="187" t="s">
        <v>9970</v>
      </c>
      <c r="M3271" s="187" t="s">
        <v>9970</v>
      </c>
      <c r="N3271" s="107" t="s">
        <v>35</v>
      </c>
      <c r="O3271" s="182" t="s">
        <v>1510</v>
      </c>
      <c r="P3271" s="108"/>
      <c r="Q3271" s="108"/>
      <c r="R3271" s="108"/>
      <c r="S3271" s="107" t="s">
        <v>2710</v>
      </c>
    </row>
    <row r="3272" spans="1:19">
      <c r="A3272" s="103">
        <v>3271</v>
      </c>
      <c r="B3272" s="107" t="s">
        <v>357</v>
      </c>
      <c r="C3272" s="184" t="s">
        <v>358</v>
      </c>
      <c r="D3272" s="89" t="s">
        <v>19</v>
      </c>
      <c r="E3272" s="107" t="s">
        <v>8114</v>
      </c>
      <c r="F3272" s="107" t="s">
        <v>2519</v>
      </c>
      <c r="G3272" s="107">
        <v>2007</v>
      </c>
      <c r="H3272" s="182"/>
      <c r="I3272" s="182"/>
      <c r="J3272" s="107" t="s">
        <v>42</v>
      </c>
      <c r="K3272" s="182" t="s">
        <v>1510</v>
      </c>
      <c r="L3272" s="187" t="s">
        <v>9971</v>
      </c>
      <c r="M3272" s="187" t="s">
        <v>9971</v>
      </c>
      <c r="N3272" s="107" t="s">
        <v>35</v>
      </c>
      <c r="O3272" s="182" t="s">
        <v>1510</v>
      </c>
      <c r="P3272" s="108"/>
      <c r="Q3272" s="108"/>
      <c r="R3272" s="108"/>
      <c r="S3272" s="107" t="s">
        <v>2710</v>
      </c>
    </row>
    <row r="3273" spans="1:19">
      <c r="A3273" s="103">
        <v>3272</v>
      </c>
      <c r="B3273" s="107" t="s">
        <v>357</v>
      </c>
      <c r="C3273" s="184" t="s">
        <v>358</v>
      </c>
      <c r="D3273" s="89" t="s">
        <v>19</v>
      </c>
      <c r="E3273" s="107" t="s">
        <v>8114</v>
      </c>
      <c r="F3273" s="107" t="s">
        <v>2519</v>
      </c>
      <c r="G3273" s="107">
        <v>2007</v>
      </c>
      <c r="H3273" s="182"/>
      <c r="I3273" s="182"/>
      <c r="J3273" s="107" t="s">
        <v>42</v>
      </c>
      <c r="K3273" s="182" t="s">
        <v>1510</v>
      </c>
      <c r="L3273" s="187" t="s">
        <v>9972</v>
      </c>
      <c r="M3273" s="187" t="s">
        <v>9972</v>
      </c>
      <c r="N3273" s="107" t="s">
        <v>35</v>
      </c>
      <c r="O3273" s="182" t="s">
        <v>1510</v>
      </c>
      <c r="P3273" s="108"/>
      <c r="Q3273" s="108"/>
      <c r="R3273" s="108"/>
      <c r="S3273" s="107" t="s">
        <v>2710</v>
      </c>
    </row>
    <row r="3274" spans="1:19">
      <c r="A3274" s="103">
        <v>3273</v>
      </c>
      <c r="B3274" s="107" t="s">
        <v>357</v>
      </c>
      <c r="C3274" s="184" t="s">
        <v>358</v>
      </c>
      <c r="D3274" s="89" t="s">
        <v>19</v>
      </c>
      <c r="E3274" s="107" t="s">
        <v>8114</v>
      </c>
      <c r="F3274" s="107" t="s">
        <v>2519</v>
      </c>
      <c r="G3274" s="107">
        <v>2007</v>
      </c>
      <c r="H3274" s="182"/>
      <c r="I3274" s="182"/>
      <c r="J3274" s="107" t="s">
        <v>42</v>
      </c>
      <c r="K3274" s="182" t="s">
        <v>1510</v>
      </c>
      <c r="L3274" s="187" t="s">
        <v>9973</v>
      </c>
      <c r="M3274" s="187" t="s">
        <v>9973</v>
      </c>
      <c r="N3274" s="107" t="s">
        <v>35</v>
      </c>
      <c r="O3274" s="182" t="s">
        <v>1510</v>
      </c>
      <c r="P3274" s="108"/>
      <c r="Q3274" s="108"/>
      <c r="R3274" s="108"/>
      <c r="S3274" s="107" t="s">
        <v>2710</v>
      </c>
    </row>
    <row r="3275" spans="1:19">
      <c r="A3275" s="103">
        <v>3274</v>
      </c>
      <c r="B3275" s="107" t="s">
        <v>357</v>
      </c>
      <c r="C3275" s="184" t="s">
        <v>358</v>
      </c>
      <c r="D3275" s="89" t="s">
        <v>19</v>
      </c>
      <c r="E3275" s="107" t="s">
        <v>8114</v>
      </c>
      <c r="F3275" s="107" t="s">
        <v>2519</v>
      </c>
      <c r="G3275" s="107">
        <v>2007</v>
      </c>
      <c r="H3275" s="182"/>
      <c r="I3275" s="182"/>
      <c r="J3275" s="107" t="s">
        <v>42</v>
      </c>
      <c r="K3275" s="182" t="s">
        <v>1510</v>
      </c>
      <c r="L3275" s="187" t="s">
        <v>9974</v>
      </c>
      <c r="M3275" s="187" t="s">
        <v>9974</v>
      </c>
      <c r="N3275" s="107" t="s">
        <v>35</v>
      </c>
      <c r="O3275" s="182" t="s">
        <v>1510</v>
      </c>
      <c r="P3275" s="108"/>
      <c r="Q3275" s="108"/>
      <c r="R3275" s="108"/>
      <c r="S3275" s="107" t="s">
        <v>2710</v>
      </c>
    </row>
    <row r="3276" spans="1:19">
      <c r="A3276" s="103">
        <v>3275</v>
      </c>
      <c r="B3276" s="107" t="s">
        <v>357</v>
      </c>
      <c r="C3276" s="184" t="s">
        <v>358</v>
      </c>
      <c r="D3276" s="89" t="s">
        <v>19</v>
      </c>
      <c r="E3276" s="107" t="s">
        <v>8114</v>
      </c>
      <c r="F3276" s="107" t="s">
        <v>2519</v>
      </c>
      <c r="G3276" s="107">
        <v>2007</v>
      </c>
      <c r="H3276" s="182"/>
      <c r="I3276" s="182"/>
      <c r="J3276" s="107" t="s">
        <v>42</v>
      </c>
      <c r="K3276" s="182" t="s">
        <v>1510</v>
      </c>
      <c r="L3276" s="187" t="s">
        <v>9975</v>
      </c>
      <c r="M3276" s="187" t="s">
        <v>9975</v>
      </c>
      <c r="N3276" s="107" t="s">
        <v>35</v>
      </c>
      <c r="O3276" s="182" t="s">
        <v>1510</v>
      </c>
      <c r="P3276" s="108"/>
      <c r="Q3276" s="108"/>
      <c r="R3276" s="108"/>
      <c r="S3276" s="107" t="s">
        <v>2710</v>
      </c>
    </row>
    <row r="3277" spans="1:19">
      <c r="A3277" s="103">
        <v>3276</v>
      </c>
      <c r="B3277" s="107" t="s">
        <v>357</v>
      </c>
      <c r="C3277" s="184" t="s">
        <v>358</v>
      </c>
      <c r="D3277" s="89" t="s">
        <v>19</v>
      </c>
      <c r="E3277" s="107" t="s">
        <v>8114</v>
      </c>
      <c r="F3277" s="107" t="s">
        <v>2519</v>
      </c>
      <c r="G3277" s="107">
        <v>2007</v>
      </c>
      <c r="H3277" s="182"/>
      <c r="I3277" s="182"/>
      <c r="J3277" s="107" t="s">
        <v>42</v>
      </c>
      <c r="K3277" s="182" t="s">
        <v>1510</v>
      </c>
      <c r="L3277" s="187" t="s">
        <v>9976</v>
      </c>
      <c r="M3277" s="187" t="s">
        <v>9976</v>
      </c>
      <c r="N3277" s="107" t="s">
        <v>35</v>
      </c>
      <c r="O3277" s="182" t="s">
        <v>1510</v>
      </c>
      <c r="P3277" s="108"/>
      <c r="Q3277" s="108"/>
      <c r="R3277" s="108"/>
      <c r="S3277" s="107" t="s">
        <v>2710</v>
      </c>
    </row>
    <row r="3278" spans="1:19">
      <c r="A3278" s="103">
        <v>3277</v>
      </c>
      <c r="B3278" s="107" t="s">
        <v>357</v>
      </c>
      <c r="C3278" s="184" t="s">
        <v>358</v>
      </c>
      <c r="D3278" s="89" t="s">
        <v>19</v>
      </c>
      <c r="E3278" s="107" t="s">
        <v>8114</v>
      </c>
      <c r="F3278" s="107" t="s">
        <v>2519</v>
      </c>
      <c r="G3278" s="107">
        <v>2007</v>
      </c>
      <c r="H3278" s="182"/>
      <c r="I3278" s="182"/>
      <c r="J3278" s="107" t="s">
        <v>42</v>
      </c>
      <c r="K3278" s="182" t="s">
        <v>1510</v>
      </c>
      <c r="L3278" s="187" t="s">
        <v>9977</v>
      </c>
      <c r="M3278" s="187" t="s">
        <v>9977</v>
      </c>
      <c r="N3278" s="107" t="s">
        <v>35</v>
      </c>
      <c r="O3278" s="182" t="s">
        <v>1510</v>
      </c>
      <c r="P3278" s="108"/>
      <c r="Q3278" s="108"/>
      <c r="R3278" s="108"/>
      <c r="S3278" s="107" t="s">
        <v>2710</v>
      </c>
    </row>
    <row r="3279" spans="1:19">
      <c r="A3279" s="103">
        <v>3278</v>
      </c>
      <c r="B3279" s="107" t="s">
        <v>357</v>
      </c>
      <c r="C3279" s="184" t="s">
        <v>358</v>
      </c>
      <c r="D3279" s="89" t="s">
        <v>19</v>
      </c>
      <c r="E3279" s="107" t="s">
        <v>8114</v>
      </c>
      <c r="F3279" s="107" t="s">
        <v>2519</v>
      </c>
      <c r="G3279" s="107">
        <v>2007</v>
      </c>
      <c r="H3279" s="182"/>
      <c r="I3279" s="182"/>
      <c r="J3279" s="107" t="s">
        <v>42</v>
      </c>
      <c r="K3279" s="182" t="s">
        <v>1510</v>
      </c>
      <c r="L3279" s="187" t="s">
        <v>9978</v>
      </c>
      <c r="M3279" s="187" t="s">
        <v>9978</v>
      </c>
      <c r="N3279" s="107" t="s">
        <v>35</v>
      </c>
      <c r="O3279" s="182" t="s">
        <v>1510</v>
      </c>
      <c r="P3279" s="108"/>
      <c r="Q3279" s="108"/>
      <c r="R3279" s="108"/>
      <c r="S3279" s="107" t="s">
        <v>2710</v>
      </c>
    </row>
    <row r="3280" spans="1:19">
      <c r="A3280" s="103">
        <v>3279</v>
      </c>
      <c r="B3280" s="107" t="s">
        <v>357</v>
      </c>
      <c r="C3280" s="184" t="s">
        <v>358</v>
      </c>
      <c r="D3280" s="89" t="s">
        <v>19</v>
      </c>
      <c r="E3280" s="107" t="s">
        <v>8114</v>
      </c>
      <c r="F3280" s="107" t="s">
        <v>2519</v>
      </c>
      <c r="G3280" s="107">
        <v>2007</v>
      </c>
      <c r="H3280" s="182"/>
      <c r="I3280" s="182"/>
      <c r="J3280" s="107" t="s">
        <v>42</v>
      </c>
      <c r="K3280" s="182" t="s">
        <v>1510</v>
      </c>
      <c r="L3280" s="187" t="s">
        <v>9979</v>
      </c>
      <c r="M3280" s="187" t="s">
        <v>9979</v>
      </c>
      <c r="N3280" s="107" t="s">
        <v>35</v>
      </c>
      <c r="O3280" s="182" t="s">
        <v>1510</v>
      </c>
      <c r="P3280" s="108"/>
      <c r="Q3280" s="108"/>
      <c r="R3280" s="108"/>
      <c r="S3280" s="107" t="s">
        <v>2710</v>
      </c>
    </row>
    <row r="3281" spans="1:19">
      <c r="A3281" s="103">
        <v>3280</v>
      </c>
      <c r="B3281" s="107" t="s">
        <v>357</v>
      </c>
      <c r="C3281" s="184" t="s">
        <v>358</v>
      </c>
      <c r="D3281" s="89" t="s">
        <v>19</v>
      </c>
      <c r="E3281" s="107" t="s">
        <v>8114</v>
      </c>
      <c r="F3281" s="107" t="s">
        <v>2519</v>
      </c>
      <c r="G3281" s="107">
        <v>2007</v>
      </c>
      <c r="H3281" s="182"/>
      <c r="I3281" s="182"/>
      <c r="J3281" s="107" t="s">
        <v>42</v>
      </c>
      <c r="K3281" s="182" t="s">
        <v>1510</v>
      </c>
      <c r="L3281" s="187" t="s">
        <v>9980</v>
      </c>
      <c r="M3281" s="187" t="s">
        <v>9980</v>
      </c>
      <c r="N3281" s="107" t="s">
        <v>35</v>
      </c>
      <c r="O3281" s="182" t="s">
        <v>1510</v>
      </c>
      <c r="P3281" s="108"/>
      <c r="Q3281" s="108"/>
      <c r="R3281" s="108"/>
      <c r="S3281" s="107" t="s">
        <v>2710</v>
      </c>
    </row>
    <row r="3282" spans="1:19">
      <c r="A3282" s="103">
        <v>3281</v>
      </c>
      <c r="B3282" s="107" t="s">
        <v>357</v>
      </c>
      <c r="C3282" s="184" t="s">
        <v>358</v>
      </c>
      <c r="D3282" s="89" t="s">
        <v>19</v>
      </c>
      <c r="E3282" s="107" t="s">
        <v>8114</v>
      </c>
      <c r="F3282" s="107" t="s">
        <v>2519</v>
      </c>
      <c r="G3282" s="107">
        <v>2007</v>
      </c>
      <c r="H3282" s="182"/>
      <c r="I3282" s="182"/>
      <c r="J3282" s="107" t="s">
        <v>42</v>
      </c>
      <c r="K3282" s="182" t="s">
        <v>1510</v>
      </c>
      <c r="L3282" s="187" t="s">
        <v>9981</v>
      </c>
      <c r="M3282" s="187" t="s">
        <v>9981</v>
      </c>
      <c r="N3282" s="107" t="s">
        <v>35</v>
      </c>
      <c r="O3282" s="182" t="s">
        <v>1510</v>
      </c>
      <c r="P3282" s="108"/>
      <c r="Q3282" s="108"/>
      <c r="R3282" s="108"/>
      <c r="S3282" s="107" t="s">
        <v>2710</v>
      </c>
    </row>
    <row r="3283" spans="1:19">
      <c r="A3283" s="103">
        <v>3282</v>
      </c>
      <c r="B3283" s="107" t="s">
        <v>357</v>
      </c>
      <c r="C3283" s="184" t="s">
        <v>358</v>
      </c>
      <c r="D3283" s="89" t="s">
        <v>19</v>
      </c>
      <c r="E3283" s="107" t="s">
        <v>8114</v>
      </c>
      <c r="F3283" s="107" t="s">
        <v>2519</v>
      </c>
      <c r="G3283" s="107">
        <v>2007</v>
      </c>
      <c r="H3283" s="182"/>
      <c r="I3283" s="182"/>
      <c r="J3283" s="107" t="s">
        <v>42</v>
      </c>
      <c r="K3283" s="182" t="s">
        <v>1510</v>
      </c>
      <c r="L3283" s="187" t="s">
        <v>9982</v>
      </c>
      <c r="M3283" s="187" t="s">
        <v>9982</v>
      </c>
      <c r="N3283" s="107" t="s">
        <v>35</v>
      </c>
      <c r="O3283" s="182" t="s">
        <v>1510</v>
      </c>
      <c r="P3283" s="108"/>
      <c r="Q3283" s="108"/>
      <c r="R3283" s="108"/>
      <c r="S3283" s="107" t="s">
        <v>2710</v>
      </c>
    </row>
    <row r="3284" spans="1:19">
      <c r="A3284" s="103">
        <v>3283</v>
      </c>
      <c r="B3284" s="107" t="s">
        <v>357</v>
      </c>
      <c r="C3284" s="184" t="s">
        <v>358</v>
      </c>
      <c r="D3284" s="89" t="s">
        <v>19</v>
      </c>
      <c r="E3284" s="107" t="s">
        <v>8114</v>
      </c>
      <c r="F3284" s="107" t="s">
        <v>2519</v>
      </c>
      <c r="G3284" s="107">
        <v>2007</v>
      </c>
      <c r="H3284" s="182"/>
      <c r="I3284" s="182"/>
      <c r="J3284" s="107" t="s">
        <v>42</v>
      </c>
      <c r="K3284" s="182" t="s">
        <v>1510</v>
      </c>
      <c r="L3284" s="187" t="s">
        <v>9983</v>
      </c>
      <c r="M3284" s="187" t="s">
        <v>9983</v>
      </c>
      <c r="N3284" s="107" t="s">
        <v>35</v>
      </c>
      <c r="O3284" s="182" t="s">
        <v>1510</v>
      </c>
      <c r="P3284" s="108"/>
      <c r="Q3284" s="108"/>
      <c r="R3284" s="108"/>
      <c r="S3284" s="107" t="s">
        <v>2710</v>
      </c>
    </row>
    <row r="3285" spans="1:19">
      <c r="A3285" s="103">
        <v>3284</v>
      </c>
      <c r="B3285" s="107" t="s">
        <v>357</v>
      </c>
      <c r="C3285" s="184" t="s">
        <v>358</v>
      </c>
      <c r="D3285" s="89" t="s">
        <v>19</v>
      </c>
      <c r="E3285" s="107" t="s">
        <v>8114</v>
      </c>
      <c r="F3285" s="107" t="s">
        <v>2519</v>
      </c>
      <c r="G3285" s="107">
        <v>2007</v>
      </c>
      <c r="H3285" s="182"/>
      <c r="I3285" s="182"/>
      <c r="J3285" s="107" t="s">
        <v>42</v>
      </c>
      <c r="K3285" s="182" t="s">
        <v>1510</v>
      </c>
      <c r="L3285" s="187" t="s">
        <v>9984</v>
      </c>
      <c r="M3285" s="187" t="s">
        <v>9984</v>
      </c>
      <c r="N3285" s="107" t="s">
        <v>35</v>
      </c>
      <c r="O3285" s="182" t="s">
        <v>1510</v>
      </c>
      <c r="P3285" s="108"/>
      <c r="Q3285" s="108"/>
      <c r="R3285" s="108"/>
      <c r="S3285" s="107" t="s">
        <v>2710</v>
      </c>
    </row>
    <row r="3286" spans="1:19">
      <c r="A3286" s="103">
        <v>3285</v>
      </c>
      <c r="B3286" s="107" t="s">
        <v>357</v>
      </c>
      <c r="C3286" s="184" t="s">
        <v>358</v>
      </c>
      <c r="D3286" s="89" t="s">
        <v>19</v>
      </c>
      <c r="E3286" s="107" t="s">
        <v>8114</v>
      </c>
      <c r="F3286" s="107" t="s">
        <v>2519</v>
      </c>
      <c r="G3286" s="107">
        <v>2007</v>
      </c>
      <c r="H3286" s="182"/>
      <c r="I3286" s="182"/>
      <c r="J3286" s="107" t="s">
        <v>42</v>
      </c>
      <c r="K3286" s="182" t="s">
        <v>1510</v>
      </c>
      <c r="L3286" s="187" t="s">
        <v>9985</v>
      </c>
      <c r="M3286" s="187" t="s">
        <v>9985</v>
      </c>
      <c r="N3286" s="107" t="s">
        <v>35</v>
      </c>
      <c r="O3286" s="182" t="s">
        <v>1510</v>
      </c>
      <c r="P3286" s="108"/>
      <c r="Q3286" s="108"/>
      <c r="R3286" s="108"/>
      <c r="S3286" s="107" t="s">
        <v>2710</v>
      </c>
    </row>
    <row r="3287" spans="1:19">
      <c r="A3287" s="103">
        <v>3286</v>
      </c>
      <c r="B3287" s="107" t="s">
        <v>357</v>
      </c>
      <c r="C3287" s="184" t="s">
        <v>358</v>
      </c>
      <c r="D3287" s="89" t="s">
        <v>19</v>
      </c>
      <c r="E3287" s="107" t="s">
        <v>8114</v>
      </c>
      <c r="F3287" s="107" t="s">
        <v>2519</v>
      </c>
      <c r="G3287" s="107">
        <v>2007</v>
      </c>
      <c r="H3287" s="182"/>
      <c r="I3287" s="182"/>
      <c r="J3287" s="107" t="s">
        <v>42</v>
      </c>
      <c r="K3287" s="182" t="s">
        <v>1510</v>
      </c>
      <c r="L3287" s="187" t="s">
        <v>9986</v>
      </c>
      <c r="M3287" s="187" t="s">
        <v>9986</v>
      </c>
      <c r="N3287" s="107" t="s">
        <v>35</v>
      </c>
      <c r="O3287" s="182" t="s">
        <v>1510</v>
      </c>
      <c r="P3287" s="108"/>
      <c r="Q3287" s="108"/>
      <c r="R3287" s="108"/>
      <c r="S3287" s="107" t="s">
        <v>2710</v>
      </c>
    </row>
    <row r="3288" spans="1:19">
      <c r="A3288" s="103">
        <v>3287</v>
      </c>
      <c r="B3288" s="107" t="s">
        <v>357</v>
      </c>
      <c r="C3288" s="184" t="s">
        <v>358</v>
      </c>
      <c r="D3288" s="89" t="s">
        <v>19</v>
      </c>
      <c r="E3288" s="107" t="s">
        <v>8114</v>
      </c>
      <c r="F3288" s="107" t="s">
        <v>2519</v>
      </c>
      <c r="G3288" s="107">
        <v>2007</v>
      </c>
      <c r="H3288" s="182"/>
      <c r="I3288" s="182"/>
      <c r="J3288" s="107" t="s">
        <v>42</v>
      </c>
      <c r="K3288" s="182" t="s">
        <v>1510</v>
      </c>
      <c r="L3288" s="187" t="s">
        <v>9987</v>
      </c>
      <c r="M3288" s="187" t="s">
        <v>9987</v>
      </c>
      <c r="N3288" s="107" t="s">
        <v>35</v>
      </c>
      <c r="O3288" s="182" t="s">
        <v>1510</v>
      </c>
      <c r="P3288" s="108"/>
      <c r="Q3288" s="108"/>
      <c r="R3288" s="108"/>
      <c r="S3288" s="107" t="s">
        <v>2710</v>
      </c>
    </row>
    <row r="3289" spans="1:19">
      <c r="A3289" s="103">
        <v>3288</v>
      </c>
      <c r="B3289" s="107" t="s">
        <v>357</v>
      </c>
      <c r="C3289" s="184" t="s">
        <v>358</v>
      </c>
      <c r="D3289" s="89" t="s">
        <v>19</v>
      </c>
      <c r="E3289" s="107" t="s">
        <v>8114</v>
      </c>
      <c r="F3289" s="107" t="s">
        <v>2519</v>
      </c>
      <c r="G3289" s="107">
        <v>2007</v>
      </c>
      <c r="H3289" s="182"/>
      <c r="I3289" s="182"/>
      <c r="J3289" s="107" t="s">
        <v>42</v>
      </c>
      <c r="K3289" s="182" t="s">
        <v>1510</v>
      </c>
      <c r="L3289" s="187" t="s">
        <v>9988</v>
      </c>
      <c r="M3289" s="187" t="s">
        <v>9988</v>
      </c>
      <c r="N3289" s="107" t="s">
        <v>35</v>
      </c>
      <c r="O3289" s="182" t="s">
        <v>1510</v>
      </c>
      <c r="P3289" s="108"/>
      <c r="Q3289" s="108"/>
      <c r="R3289" s="108"/>
      <c r="S3289" s="107" t="s">
        <v>2710</v>
      </c>
    </row>
    <row r="3290" spans="1:19">
      <c r="A3290" s="103">
        <v>3289</v>
      </c>
      <c r="B3290" s="107" t="s">
        <v>357</v>
      </c>
      <c r="C3290" s="184" t="s">
        <v>358</v>
      </c>
      <c r="D3290" s="89" t="s">
        <v>19</v>
      </c>
      <c r="E3290" s="107" t="s">
        <v>8114</v>
      </c>
      <c r="F3290" s="107" t="s">
        <v>2519</v>
      </c>
      <c r="G3290" s="107">
        <v>2007</v>
      </c>
      <c r="H3290" s="182"/>
      <c r="I3290" s="182"/>
      <c r="J3290" s="107" t="s">
        <v>42</v>
      </c>
      <c r="K3290" s="182" t="s">
        <v>1510</v>
      </c>
      <c r="L3290" s="187" t="s">
        <v>9989</v>
      </c>
      <c r="M3290" s="187" t="s">
        <v>9989</v>
      </c>
      <c r="N3290" s="107" t="s">
        <v>35</v>
      </c>
      <c r="O3290" s="182" t="s">
        <v>1510</v>
      </c>
      <c r="P3290" s="108"/>
      <c r="Q3290" s="108"/>
      <c r="R3290" s="108"/>
      <c r="S3290" s="107" t="s">
        <v>2710</v>
      </c>
    </row>
    <row r="3291" spans="1:19">
      <c r="A3291" s="103">
        <v>3290</v>
      </c>
      <c r="B3291" s="107" t="s">
        <v>357</v>
      </c>
      <c r="C3291" s="184" t="s">
        <v>358</v>
      </c>
      <c r="D3291" s="89" t="s">
        <v>19</v>
      </c>
      <c r="E3291" s="107" t="s">
        <v>8114</v>
      </c>
      <c r="F3291" s="107" t="s">
        <v>2519</v>
      </c>
      <c r="G3291" s="107">
        <v>2007</v>
      </c>
      <c r="H3291" s="182"/>
      <c r="I3291" s="182"/>
      <c r="J3291" s="107" t="s">
        <v>42</v>
      </c>
      <c r="K3291" s="182" t="s">
        <v>1510</v>
      </c>
      <c r="L3291" s="187" t="s">
        <v>9990</v>
      </c>
      <c r="M3291" s="187" t="s">
        <v>9990</v>
      </c>
      <c r="N3291" s="107" t="s">
        <v>35</v>
      </c>
      <c r="O3291" s="182" t="s">
        <v>1510</v>
      </c>
      <c r="P3291" s="108"/>
      <c r="Q3291" s="108"/>
      <c r="R3291" s="108"/>
      <c r="S3291" s="107" t="s">
        <v>2710</v>
      </c>
    </row>
    <row r="3292" spans="1:19">
      <c r="A3292" s="103">
        <v>3291</v>
      </c>
      <c r="B3292" s="107" t="s">
        <v>357</v>
      </c>
      <c r="C3292" s="184" t="s">
        <v>358</v>
      </c>
      <c r="D3292" s="89" t="s">
        <v>19</v>
      </c>
      <c r="E3292" s="107" t="s">
        <v>8114</v>
      </c>
      <c r="F3292" s="107" t="s">
        <v>2519</v>
      </c>
      <c r="G3292" s="107">
        <v>2007</v>
      </c>
      <c r="H3292" s="182"/>
      <c r="I3292" s="182"/>
      <c r="J3292" s="107" t="s">
        <v>42</v>
      </c>
      <c r="K3292" s="182" t="s">
        <v>1510</v>
      </c>
      <c r="L3292" s="187" t="s">
        <v>9991</v>
      </c>
      <c r="M3292" s="187" t="s">
        <v>9991</v>
      </c>
      <c r="N3292" s="107" t="s">
        <v>35</v>
      </c>
      <c r="O3292" s="182" t="s">
        <v>1510</v>
      </c>
      <c r="P3292" s="108"/>
      <c r="Q3292" s="108"/>
      <c r="R3292" s="108"/>
      <c r="S3292" s="107" t="s">
        <v>2710</v>
      </c>
    </row>
    <row r="3293" spans="1:19">
      <c r="A3293" s="103">
        <v>3292</v>
      </c>
      <c r="B3293" s="107" t="s">
        <v>357</v>
      </c>
      <c r="C3293" s="184" t="s">
        <v>358</v>
      </c>
      <c r="D3293" s="89" t="s">
        <v>19</v>
      </c>
      <c r="E3293" s="107" t="s">
        <v>8114</v>
      </c>
      <c r="F3293" s="107" t="s">
        <v>2519</v>
      </c>
      <c r="G3293" s="107">
        <v>2007</v>
      </c>
      <c r="H3293" s="182"/>
      <c r="I3293" s="182"/>
      <c r="J3293" s="107" t="s">
        <v>42</v>
      </c>
      <c r="K3293" s="182" t="s">
        <v>1510</v>
      </c>
      <c r="L3293" s="187" t="s">
        <v>9992</v>
      </c>
      <c r="M3293" s="187" t="s">
        <v>9992</v>
      </c>
      <c r="N3293" s="107" t="s">
        <v>35</v>
      </c>
      <c r="O3293" s="182" t="s">
        <v>1510</v>
      </c>
      <c r="P3293" s="108"/>
      <c r="Q3293" s="108"/>
      <c r="R3293" s="108"/>
      <c r="S3293" s="107" t="s">
        <v>2710</v>
      </c>
    </row>
    <row r="3294" spans="1:19">
      <c r="A3294" s="103">
        <v>3293</v>
      </c>
      <c r="B3294" s="107" t="s">
        <v>357</v>
      </c>
      <c r="C3294" s="184" t="s">
        <v>358</v>
      </c>
      <c r="D3294" s="89" t="s">
        <v>19</v>
      </c>
      <c r="E3294" s="107" t="s">
        <v>8114</v>
      </c>
      <c r="F3294" s="107" t="s">
        <v>2519</v>
      </c>
      <c r="G3294" s="107">
        <v>2007</v>
      </c>
      <c r="H3294" s="182"/>
      <c r="I3294" s="182"/>
      <c r="J3294" s="107" t="s">
        <v>42</v>
      </c>
      <c r="K3294" s="182" t="s">
        <v>1510</v>
      </c>
      <c r="L3294" s="187" t="s">
        <v>9993</v>
      </c>
      <c r="M3294" s="187" t="s">
        <v>9993</v>
      </c>
      <c r="N3294" s="107" t="s">
        <v>35</v>
      </c>
      <c r="O3294" s="182" t="s">
        <v>1510</v>
      </c>
      <c r="P3294" s="108"/>
      <c r="Q3294" s="108"/>
      <c r="R3294" s="108"/>
      <c r="S3294" s="107" t="s">
        <v>2710</v>
      </c>
    </row>
    <row r="3295" spans="1:19">
      <c r="A3295" s="103">
        <v>3294</v>
      </c>
      <c r="B3295" s="107" t="s">
        <v>357</v>
      </c>
      <c r="C3295" s="184" t="s">
        <v>358</v>
      </c>
      <c r="D3295" s="89" t="s">
        <v>19</v>
      </c>
      <c r="E3295" s="107" t="s">
        <v>8114</v>
      </c>
      <c r="F3295" s="107" t="s">
        <v>2519</v>
      </c>
      <c r="G3295" s="107">
        <v>2007</v>
      </c>
      <c r="H3295" s="182"/>
      <c r="I3295" s="182"/>
      <c r="J3295" s="107" t="s">
        <v>42</v>
      </c>
      <c r="K3295" s="182" t="s">
        <v>1510</v>
      </c>
      <c r="L3295" s="187" t="s">
        <v>9994</v>
      </c>
      <c r="M3295" s="187" t="s">
        <v>9994</v>
      </c>
      <c r="N3295" s="107" t="s">
        <v>35</v>
      </c>
      <c r="O3295" s="182" t="s">
        <v>1510</v>
      </c>
      <c r="P3295" s="108"/>
      <c r="Q3295" s="108"/>
      <c r="R3295" s="108"/>
      <c r="S3295" s="107" t="s">
        <v>2710</v>
      </c>
    </row>
    <row r="3296" spans="1:19">
      <c r="A3296" s="103">
        <v>3295</v>
      </c>
      <c r="B3296" s="107" t="s">
        <v>357</v>
      </c>
      <c r="C3296" s="184" t="s">
        <v>358</v>
      </c>
      <c r="D3296" s="89" t="s">
        <v>19</v>
      </c>
      <c r="E3296" s="107" t="s">
        <v>8114</v>
      </c>
      <c r="F3296" s="107" t="s">
        <v>2519</v>
      </c>
      <c r="G3296" s="107">
        <v>2007</v>
      </c>
      <c r="H3296" s="182"/>
      <c r="I3296" s="182"/>
      <c r="J3296" s="107" t="s">
        <v>42</v>
      </c>
      <c r="K3296" s="182" t="s">
        <v>1510</v>
      </c>
      <c r="L3296" s="187" t="s">
        <v>9995</v>
      </c>
      <c r="M3296" s="187" t="s">
        <v>9995</v>
      </c>
      <c r="N3296" s="107" t="s">
        <v>35</v>
      </c>
      <c r="O3296" s="182" t="s">
        <v>1510</v>
      </c>
      <c r="P3296" s="108"/>
      <c r="Q3296" s="108"/>
      <c r="R3296" s="108"/>
      <c r="S3296" s="107" t="s">
        <v>2710</v>
      </c>
    </row>
    <row r="3297" spans="1:19">
      <c r="A3297" s="103">
        <v>3296</v>
      </c>
      <c r="B3297" s="107" t="s">
        <v>357</v>
      </c>
      <c r="C3297" s="184" t="s">
        <v>358</v>
      </c>
      <c r="D3297" s="89" t="s">
        <v>19</v>
      </c>
      <c r="E3297" s="107" t="s">
        <v>8114</v>
      </c>
      <c r="F3297" s="107" t="s">
        <v>2519</v>
      </c>
      <c r="G3297" s="107">
        <v>2007</v>
      </c>
      <c r="H3297" s="182"/>
      <c r="I3297" s="182"/>
      <c r="J3297" s="107" t="s">
        <v>42</v>
      </c>
      <c r="K3297" s="182" t="s">
        <v>1510</v>
      </c>
      <c r="L3297" s="187" t="s">
        <v>9996</v>
      </c>
      <c r="M3297" s="187" t="s">
        <v>9996</v>
      </c>
      <c r="N3297" s="107" t="s">
        <v>35</v>
      </c>
      <c r="O3297" s="182" t="s">
        <v>1510</v>
      </c>
      <c r="P3297" s="108"/>
      <c r="Q3297" s="108"/>
      <c r="R3297" s="108"/>
      <c r="S3297" s="107" t="s">
        <v>2710</v>
      </c>
    </row>
    <row r="3298" spans="1:19">
      <c r="A3298" s="103">
        <v>3297</v>
      </c>
      <c r="B3298" s="107" t="s">
        <v>357</v>
      </c>
      <c r="C3298" s="184" t="s">
        <v>358</v>
      </c>
      <c r="D3298" s="89" t="s">
        <v>19</v>
      </c>
      <c r="E3298" s="107" t="s">
        <v>8114</v>
      </c>
      <c r="F3298" s="107" t="s">
        <v>2519</v>
      </c>
      <c r="G3298" s="107">
        <v>2007</v>
      </c>
      <c r="H3298" s="182"/>
      <c r="I3298" s="182"/>
      <c r="J3298" s="107" t="s">
        <v>42</v>
      </c>
      <c r="K3298" s="182" t="s">
        <v>1510</v>
      </c>
      <c r="L3298" s="187" t="s">
        <v>9997</v>
      </c>
      <c r="M3298" s="187" t="s">
        <v>9997</v>
      </c>
      <c r="N3298" s="107" t="s">
        <v>35</v>
      </c>
      <c r="O3298" s="182" t="s">
        <v>1510</v>
      </c>
      <c r="P3298" s="108"/>
      <c r="Q3298" s="108"/>
      <c r="R3298" s="108"/>
      <c r="S3298" s="107" t="s">
        <v>2710</v>
      </c>
    </row>
    <row r="3299" spans="1:19">
      <c r="A3299" s="103">
        <v>3298</v>
      </c>
      <c r="B3299" s="107" t="s">
        <v>357</v>
      </c>
      <c r="C3299" s="184" t="s">
        <v>358</v>
      </c>
      <c r="D3299" s="89" t="s">
        <v>19</v>
      </c>
      <c r="E3299" s="107" t="s">
        <v>2633</v>
      </c>
      <c r="F3299" s="107" t="s">
        <v>2519</v>
      </c>
      <c r="G3299" s="107">
        <v>2006</v>
      </c>
      <c r="H3299" s="182"/>
      <c r="I3299" s="182"/>
      <c r="J3299" s="107" t="s">
        <v>42</v>
      </c>
      <c r="K3299" s="182" t="s">
        <v>1510</v>
      </c>
      <c r="L3299" s="187" t="s">
        <v>9998</v>
      </c>
      <c r="M3299" s="187" t="s">
        <v>9998</v>
      </c>
      <c r="N3299" s="107" t="s">
        <v>35</v>
      </c>
      <c r="O3299" s="182" t="s">
        <v>1510</v>
      </c>
      <c r="P3299" s="108"/>
      <c r="Q3299" s="108"/>
      <c r="R3299" s="108"/>
      <c r="S3299" s="107" t="s">
        <v>2710</v>
      </c>
    </row>
    <row r="3300" spans="1:19">
      <c r="A3300" s="103">
        <v>3299</v>
      </c>
      <c r="B3300" s="107" t="s">
        <v>357</v>
      </c>
      <c r="C3300" s="184" t="s">
        <v>358</v>
      </c>
      <c r="D3300" s="89" t="s">
        <v>19</v>
      </c>
      <c r="E3300" s="107" t="s">
        <v>2633</v>
      </c>
      <c r="F3300" s="107" t="s">
        <v>2519</v>
      </c>
      <c r="G3300" s="107">
        <v>2006</v>
      </c>
      <c r="H3300" s="182"/>
      <c r="I3300" s="182"/>
      <c r="J3300" s="107" t="s">
        <v>42</v>
      </c>
      <c r="K3300" s="182" t="s">
        <v>1510</v>
      </c>
      <c r="L3300" s="187" t="s">
        <v>9999</v>
      </c>
      <c r="M3300" s="187" t="s">
        <v>9999</v>
      </c>
      <c r="N3300" s="107" t="s">
        <v>35</v>
      </c>
      <c r="O3300" s="182" t="s">
        <v>1510</v>
      </c>
      <c r="P3300" s="108"/>
      <c r="Q3300" s="108"/>
      <c r="R3300" s="108"/>
      <c r="S3300" s="107" t="s">
        <v>2710</v>
      </c>
    </row>
    <row r="3301" spans="1:19">
      <c r="A3301" s="103">
        <v>3300</v>
      </c>
      <c r="B3301" s="107" t="s">
        <v>357</v>
      </c>
      <c r="C3301" s="184" t="s">
        <v>358</v>
      </c>
      <c r="D3301" s="89" t="s">
        <v>19</v>
      </c>
      <c r="E3301" s="107" t="s">
        <v>2633</v>
      </c>
      <c r="F3301" s="107" t="s">
        <v>2519</v>
      </c>
      <c r="G3301" s="107">
        <v>2006</v>
      </c>
      <c r="H3301" s="182"/>
      <c r="I3301" s="182"/>
      <c r="J3301" s="107" t="s">
        <v>42</v>
      </c>
      <c r="K3301" s="182" t="s">
        <v>1510</v>
      </c>
      <c r="L3301" s="187" t="s">
        <v>10000</v>
      </c>
      <c r="M3301" s="187" t="s">
        <v>10000</v>
      </c>
      <c r="N3301" s="107" t="s">
        <v>35</v>
      </c>
      <c r="O3301" s="182" t="s">
        <v>1510</v>
      </c>
      <c r="P3301" s="108"/>
      <c r="Q3301" s="108"/>
      <c r="R3301" s="108"/>
      <c r="S3301" s="107" t="s">
        <v>2710</v>
      </c>
    </row>
    <row r="3302" spans="1:19">
      <c r="A3302" s="103">
        <v>3301</v>
      </c>
      <c r="B3302" s="107" t="s">
        <v>357</v>
      </c>
      <c r="C3302" s="184" t="s">
        <v>358</v>
      </c>
      <c r="D3302" s="89" t="s">
        <v>19</v>
      </c>
      <c r="E3302" s="107" t="s">
        <v>2633</v>
      </c>
      <c r="F3302" s="107" t="s">
        <v>2519</v>
      </c>
      <c r="G3302" s="107">
        <v>2006</v>
      </c>
      <c r="H3302" s="182"/>
      <c r="I3302" s="182"/>
      <c r="J3302" s="107" t="s">
        <v>42</v>
      </c>
      <c r="K3302" s="182" t="s">
        <v>1510</v>
      </c>
      <c r="L3302" s="187" t="s">
        <v>10001</v>
      </c>
      <c r="M3302" s="187" t="s">
        <v>10001</v>
      </c>
      <c r="N3302" s="107" t="s">
        <v>35</v>
      </c>
      <c r="O3302" s="182" t="s">
        <v>1510</v>
      </c>
      <c r="P3302" s="108"/>
      <c r="Q3302" s="108"/>
      <c r="R3302" s="108"/>
      <c r="S3302" s="107" t="s">
        <v>2710</v>
      </c>
    </row>
    <row r="3303" spans="1:19">
      <c r="A3303" s="103">
        <v>3302</v>
      </c>
      <c r="B3303" s="107" t="s">
        <v>357</v>
      </c>
      <c r="C3303" s="184" t="s">
        <v>358</v>
      </c>
      <c r="D3303" s="89" t="s">
        <v>19</v>
      </c>
      <c r="E3303" s="107" t="s">
        <v>2633</v>
      </c>
      <c r="F3303" s="107" t="s">
        <v>2519</v>
      </c>
      <c r="G3303" s="107">
        <v>2006</v>
      </c>
      <c r="H3303" s="182"/>
      <c r="I3303" s="182"/>
      <c r="J3303" s="107" t="s">
        <v>42</v>
      </c>
      <c r="K3303" s="182" t="s">
        <v>1510</v>
      </c>
      <c r="L3303" s="187" t="s">
        <v>10002</v>
      </c>
      <c r="M3303" s="187" t="s">
        <v>10002</v>
      </c>
      <c r="N3303" s="107" t="s">
        <v>35</v>
      </c>
      <c r="O3303" s="182" t="s">
        <v>1510</v>
      </c>
      <c r="P3303" s="108"/>
      <c r="Q3303" s="108"/>
      <c r="R3303" s="108"/>
      <c r="S3303" s="107" t="s">
        <v>2710</v>
      </c>
    </row>
    <row r="3304" spans="1:19">
      <c r="A3304" s="103">
        <v>3303</v>
      </c>
      <c r="B3304" s="107" t="s">
        <v>357</v>
      </c>
      <c r="C3304" s="184" t="s">
        <v>358</v>
      </c>
      <c r="D3304" s="89" t="s">
        <v>19</v>
      </c>
      <c r="E3304" s="107" t="s">
        <v>2633</v>
      </c>
      <c r="F3304" s="107" t="s">
        <v>2519</v>
      </c>
      <c r="G3304" s="107">
        <v>2006</v>
      </c>
      <c r="H3304" s="182"/>
      <c r="I3304" s="182"/>
      <c r="J3304" s="107" t="s">
        <v>42</v>
      </c>
      <c r="K3304" s="182" t="s">
        <v>1510</v>
      </c>
      <c r="L3304" s="187" t="s">
        <v>10003</v>
      </c>
      <c r="M3304" s="187" t="s">
        <v>10003</v>
      </c>
      <c r="N3304" s="107" t="s">
        <v>35</v>
      </c>
      <c r="O3304" s="182" t="s">
        <v>1510</v>
      </c>
      <c r="P3304" s="108"/>
      <c r="Q3304" s="108"/>
      <c r="R3304" s="108"/>
      <c r="S3304" s="107" t="s">
        <v>2710</v>
      </c>
    </row>
    <row r="3305" spans="1:19">
      <c r="A3305" s="103">
        <v>3304</v>
      </c>
      <c r="B3305" s="107" t="s">
        <v>357</v>
      </c>
      <c r="C3305" s="184" t="s">
        <v>358</v>
      </c>
      <c r="D3305" s="89" t="s">
        <v>19</v>
      </c>
      <c r="E3305" s="107" t="s">
        <v>2633</v>
      </c>
      <c r="F3305" s="107" t="s">
        <v>2519</v>
      </c>
      <c r="G3305" s="107">
        <v>2006</v>
      </c>
      <c r="H3305" s="182"/>
      <c r="I3305" s="182"/>
      <c r="J3305" s="107" t="s">
        <v>42</v>
      </c>
      <c r="K3305" s="182" t="s">
        <v>1510</v>
      </c>
      <c r="L3305" s="187" t="s">
        <v>10004</v>
      </c>
      <c r="M3305" s="187" t="s">
        <v>10004</v>
      </c>
      <c r="N3305" s="107" t="s">
        <v>35</v>
      </c>
      <c r="O3305" s="182" t="s">
        <v>1510</v>
      </c>
      <c r="P3305" s="108"/>
      <c r="Q3305" s="108"/>
      <c r="R3305" s="108"/>
      <c r="S3305" s="107" t="s">
        <v>2710</v>
      </c>
    </row>
    <row r="3306" spans="1:19">
      <c r="A3306" s="103">
        <v>3305</v>
      </c>
      <c r="B3306" s="107" t="s">
        <v>357</v>
      </c>
      <c r="C3306" s="184" t="s">
        <v>358</v>
      </c>
      <c r="D3306" s="89" t="s">
        <v>19</v>
      </c>
      <c r="E3306" s="107" t="s">
        <v>2633</v>
      </c>
      <c r="F3306" s="107" t="s">
        <v>2519</v>
      </c>
      <c r="G3306" s="107">
        <v>2006</v>
      </c>
      <c r="H3306" s="182"/>
      <c r="I3306" s="182"/>
      <c r="J3306" s="107" t="s">
        <v>42</v>
      </c>
      <c r="K3306" s="182" t="s">
        <v>1510</v>
      </c>
      <c r="L3306" s="187" t="s">
        <v>10005</v>
      </c>
      <c r="M3306" s="187" t="s">
        <v>10005</v>
      </c>
      <c r="N3306" s="107" t="s">
        <v>35</v>
      </c>
      <c r="O3306" s="182" t="s">
        <v>1510</v>
      </c>
      <c r="P3306" s="108"/>
      <c r="Q3306" s="108"/>
      <c r="R3306" s="108"/>
      <c r="S3306" s="107" t="s">
        <v>2710</v>
      </c>
    </row>
    <row r="3307" spans="1:19">
      <c r="A3307" s="103">
        <v>3306</v>
      </c>
      <c r="B3307" s="107" t="s">
        <v>357</v>
      </c>
      <c r="C3307" s="184" t="s">
        <v>358</v>
      </c>
      <c r="D3307" s="89" t="s">
        <v>19</v>
      </c>
      <c r="E3307" s="107" t="s">
        <v>2633</v>
      </c>
      <c r="F3307" s="107" t="s">
        <v>2519</v>
      </c>
      <c r="G3307" s="107">
        <v>2006</v>
      </c>
      <c r="H3307" s="182"/>
      <c r="I3307" s="182"/>
      <c r="J3307" s="107" t="s">
        <v>42</v>
      </c>
      <c r="K3307" s="182" t="s">
        <v>1510</v>
      </c>
      <c r="L3307" s="187" t="s">
        <v>10006</v>
      </c>
      <c r="M3307" s="187" t="s">
        <v>10006</v>
      </c>
      <c r="N3307" s="107" t="s">
        <v>35</v>
      </c>
      <c r="O3307" s="182" t="s">
        <v>1510</v>
      </c>
      <c r="P3307" s="108"/>
      <c r="Q3307" s="108"/>
      <c r="R3307" s="108"/>
      <c r="S3307" s="107" t="s">
        <v>2710</v>
      </c>
    </row>
    <row r="3308" spans="1:19">
      <c r="A3308" s="103">
        <v>3307</v>
      </c>
      <c r="B3308" s="107" t="s">
        <v>357</v>
      </c>
      <c r="C3308" s="184" t="s">
        <v>358</v>
      </c>
      <c r="D3308" s="89" t="s">
        <v>19</v>
      </c>
      <c r="E3308" s="107" t="s">
        <v>2633</v>
      </c>
      <c r="F3308" s="107" t="s">
        <v>2519</v>
      </c>
      <c r="G3308" s="107">
        <v>2006</v>
      </c>
      <c r="H3308" s="182"/>
      <c r="I3308" s="182"/>
      <c r="J3308" s="107" t="s">
        <v>42</v>
      </c>
      <c r="K3308" s="182" t="s">
        <v>1510</v>
      </c>
      <c r="L3308" s="187" t="s">
        <v>10007</v>
      </c>
      <c r="M3308" s="187" t="s">
        <v>10007</v>
      </c>
      <c r="N3308" s="107" t="s">
        <v>35</v>
      </c>
      <c r="O3308" s="182" t="s">
        <v>1510</v>
      </c>
      <c r="P3308" s="108"/>
      <c r="Q3308" s="108"/>
      <c r="R3308" s="108"/>
      <c r="S3308" s="107" t="s">
        <v>2710</v>
      </c>
    </row>
    <row r="3309" spans="1:19">
      <c r="A3309" s="103">
        <v>3308</v>
      </c>
      <c r="B3309" s="107" t="s">
        <v>357</v>
      </c>
      <c r="C3309" s="184" t="s">
        <v>358</v>
      </c>
      <c r="D3309" s="89" t="s">
        <v>19</v>
      </c>
      <c r="E3309" s="107" t="s">
        <v>2633</v>
      </c>
      <c r="F3309" s="107" t="s">
        <v>2519</v>
      </c>
      <c r="G3309" s="107">
        <v>2006</v>
      </c>
      <c r="H3309" s="182"/>
      <c r="I3309" s="182"/>
      <c r="J3309" s="107" t="s">
        <v>42</v>
      </c>
      <c r="K3309" s="182" t="s">
        <v>1510</v>
      </c>
      <c r="L3309" s="187" t="s">
        <v>10008</v>
      </c>
      <c r="M3309" s="187" t="s">
        <v>10008</v>
      </c>
      <c r="N3309" s="107" t="s">
        <v>35</v>
      </c>
      <c r="O3309" s="182" t="s">
        <v>1510</v>
      </c>
      <c r="P3309" s="108"/>
      <c r="Q3309" s="108"/>
      <c r="R3309" s="108"/>
      <c r="S3309" s="107" t="s">
        <v>2710</v>
      </c>
    </row>
    <row r="3310" spans="1:19">
      <c r="A3310" s="103">
        <v>3309</v>
      </c>
      <c r="B3310" s="107" t="s">
        <v>357</v>
      </c>
      <c r="C3310" s="184" t="s">
        <v>358</v>
      </c>
      <c r="D3310" s="89" t="s">
        <v>19</v>
      </c>
      <c r="E3310" s="107" t="s">
        <v>2633</v>
      </c>
      <c r="F3310" s="107" t="s">
        <v>2519</v>
      </c>
      <c r="G3310" s="107">
        <v>2006</v>
      </c>
      <c r="H3310" s="182"/>
      <c r="I3310" s="182"/>
      <c r="J3310" s="107" t="s">
        <v>42</v>
      </c>
      <c r="K3310" s="182" t="s">
        <v>1510</v>
      </c>
      <c r="L3310" s="187" t="s">
        <v>10009</v>
      </c>
      <c r="M3310" s="187" t="s">
        <v>10009</v>
      </c>
      <c r="N3310" s="107" t="s">
        <v>35</v>
      </c>
      <c r="O3310" s="182" t="s">
        <v>1510</v>
      </c>
      <c r="P3310" s="108"/>
      <c r="Q3310" s="108"/>
      <c r="R3310" s="108"/>
      <c r="S3310" s="107" t="s">
        <v>2710</v>
      </c>
    </row>
    <row r="3311" spans="1:19">
      <c r="A3311" s="103">
        <v>3310</v>
      </c>
      <c r="B3311" s="107" t="s">
        <v>357</v>
      </c>
      <c r="C3311" s="184" t="s">
        <v>358</v>
      </c>
      <c r="D3311" s="89" t="s">
        <v>19</v>
      </c>
      <c r="E3311" s="107" t="s">
        <v>2633</v>
      </c>
      <c r="F3311" s="107" t="s">
        <v>2519</v>
      </c>
      <c r="G3311" s="107">
        <v>2006</v>
      </c>
      <c r="H3311" s="182"/>
      <c r="I3311" s="182"/>
      <c r="J3311" s="107" t="s">
        <v>42</v>
      </c>
      <c r="K3311" s="182" t="s">
        <v>1510</v>
      </c>
      <c r="L3311" s="187" t="s">
        <v>10010</v>
      </c>
      <c r="M3311" s="187" t="s">
        <v>10010</v>
      </c>
      <c r="N3311" s="107" t="s">
        <v>35</v>
      </c>
      <c r="O3311" s="182" t="s">
        <v>1510</v>
      </c>
      <c r="P3311" s="108"/>
      <c r="Q3311" s="108"/>
      <c r="R3311" s="108"/>
      <c r="S3311" s="107" t="s">
        <v>2710</v>
      </c>
    </row>
    <row r="3312" spans="1:19">
      <c r="A3312" s="103">
        <v>3311</v>
      </c>
      <c r="B3312" s="107" t="s">
        <v>357</v>
      </c>
      <c r="C3312" s="184" t="s">
        <v>358</v>
      </c>
      <c r="D3312" s="89" t="s">
        <v>19</v>
      </c>
      <c r="E3312" s="107" t="s">
        <v>2633</v>
      </c>
      <c r="F3312" s="107" t="s">
        <v>2519</v>
      </c>
      <c r="G3312" s="107">
        <v>2006</v>
      </c>
      <c r="H3312" s="182"/>
      <c r="I3312" s="182"/>
      <c r="J3312" s="107" t="s">
        <v>42</v>
      </c>
      <c r="K3312" s="182" t="s">
        <v>1510</v>
      </c>
      <c r="L3312" s="187" t="s">
        <v>10011</v>
      </c>
      <c r="M3312" s="187" t="s">
        <v>10011</v>
      </c>
      <c r="N3312" s="107" t="s">
        <v>35</v>
      </c>
      <c r="O3312" s="182" t="s">
        <v>1510</v>
      </c>
      <c r="P3312" s="108"/>
      <c r="Q3312" s="108"/>
      <c r="R3312" s="108"/>
      <c r="S3312" s="107" t="s">
        <v>2710</v>
      </c>
    </row>
    <row r="3313" spans="1:19">
      <c r="A3313" s="103">
        <v>3312</v>
      </c>
      <c r="B3313" s="107" t="s">
        <v>357</v>
      </c>
      <c r="C3313" s="184" t="s">
        <v>358</v>
      </c>
      <c r="D3313" s="89" t="s">
        <v>19</v>
      </c>
      <c r="E3313" s="107" t="s">
        <v>2633</v>
      </c>
      <c r="F3313" s="107" t="s">
        <v>2519</v>
      </c>
      <c r="G3313" s="107">
        <v>2006</v>
      </c>
      <c r="H3313" s="182"/>
      <c r="I3313" s="182"/>
      <c r="J3313" s="107" t="s">
        <v>42</v>
      </c>
      <c r="K3313" s="182" t="s">
        <v>1510</v>
      </c>
      <c r="L3313" s="187" t="s">
        <v>10012</v>
      </c>
      <c r="M3313" s="187" t="s">
        <v>10012</v>
      </c>
      <c r="N3313" s="107" t="s">
        <v>35</v>
      </c>
      <c r="O3313" s="182" t="s">
        <v>1510</v>
      </c>
      <c r="P3313" s="108"/>
      <c r="Q3313" s="108"/>
      <c r="R3313" s="108"/>
      <c r="S3313" s="107" t="s">
        <v>2710</v>
      </c>
    </row>
    <row r="3314" spans="1:19">
      <c r="A3314" s="103">
        <v>3313</v>
      </c>
      <c r="B3314" s="107" t="s">
        <v>357</v>
      </c>
      <c r="C3314" s="184" t="s">
        <v>358</v>
      </c>
      <c r="D3314" s="89" t="s">
        <v>19</v>
      </c>
      <c r="E3314" s="107" t="s">
        <v>2633</v>
      </c>
      <c r="F3314" s="107" t="s">
        <v>2519</v>
      </c>
      <c r="G3314" s="107">
        <v>2006</v>
      </c>
      <c r="H3314" s="182"/>
      <c r="I3314" s="182"/>
      <c r="J3314" s="107" t="s">
        <v>42</v>
      </c>
      <c r="K3314" s="182" t="s">
        <v>1510</v>
      </c>
      <c r="L3314" s="187" t="s">
        <v>10013</v>
      </c>
      <c r="M3314" s="187" t="s">
        <v>10013</v>
      </c>
      <c r="N3314" s="107" t="s">
        <v>35</v>
      </c>
      <c r="O3314" s="182" t="s">
        <v>1510</v>
      </c>
      <c r="P3314" s="108"/>
      <c r="Q3314" s="108"/>
      <c r="R3314" s="108"/>
      <c r="S3314" s="107" t="s">
        <v>2710</v>
      </c>
    </row>
    <row r="3315" spans="1:19">
      <c r="A3315" s="103">
        <v>3314</v>
      </c>
      <c r="B3315" s="107" t="s">
        <v>357</v>
      </c>
      <c r="C3315" s="184" t="s">
        <v>358</v>
      </c>
      <c r="D3315" s="89" t="s">
        <v>19</v>
      </c>
      <c r="E3315" s="107" t="s">
        <v>2633</v>
      </c>
      <c r="F3315" s="107" t="s">
        <v>2519</v>
      </c>
      <c r="G3315" s="107">
        <v>2006</v>
      </c>
      <c r="H3315" s="182"/>
      <c r="I3315" s="182"/>
      <c r="J3315" s="107" t="s">
        <v>42</v>
      </c>
      <c r="K3315" s="182" t="s">
        <v>1510</v>
      </c>
      <c r="L3315" s="187" t="s">
        <v>10014</v>
      </c>
      <c r="M3315" s="187" t="s">
        <v>10014</v>
      </c>
      <c r="N3315" s="107" t="s">
        <v>35</v>
      </c>
      <c r="O3315" s="182" t="s">
        <v>1510</v>
      </c>
      <c r="P3315" s="108"/>
      <c r="Q3315" s="108"/>
      <c r="R3315" s="108"/>
      <c r="S3315" s="107" t="s">
        <v>2710</v>
      </c>
    </row>
    <row r="3316" spans="1:19">
      <c r="A3316" s="103">
        <v>3315</v>
      </c>
      <c r="B3316" s="107" t="s">
        <v>357</v>
      </c>
      <c r="C3316" s="184" t="s">
        <v>358</v>
      </c>
      <c r="D3316" s="89" t="s">
        <v>19</v>
      </c>
      <c r="E3316" s="107" t="s">
        <v>2633</v>
      </c>
      <c r="F3316" s="107" t="s">
        <v>2519</v>
      </c>
      <c r="G3316" s="107">
        <v>2006</v>
      </c>
      <c r="H3316" s="182"/>
      <c r="I3316" s="182"/>
      <c r="J3316" s="107" t="s">
        <v>42</v>
      </c>
      <c r="K3316" s="182" t="s">
        <v>1510</v>
      </c>
      <c r="L3316" s="187" t="s">
        <v>10015</v>
      </c>
      <c r="M3316" s="187" t="s">
        <v>10015</v>
      </c>
      <c r="N3316" s="107" t="s">
        <v>35</v>
      </c>
      <c r="O3316" s="182" t="s">
        <v>1510</v>
      </c>
      <c r="P3316" s="108"/>
      <c r="Q3316" s="108"/>
      <c r="R3316" s="108"/>
      <c r="S3316" s="107" t="s">
        <v>2710</v>
      </c>
    </row>
    <row r="3317" spans="1:19">
      <c r="A3317" s="103">
        <v>3316</v>
      </c>
      <c r="B3317" s="107" t="s">
        <v>357</v>
      </c>
      <c r="C3317" s="184" t="s">
        <v>358</v>
      </c>
      <c r="D3317" s="89" t="s">
        <v>19</v>
      </c>
      <c r="E3317" s="107" t="s">
        <v>2633</v>
      </c>
      <c r="F3317" s="107" t="s">
        <v>2519</v>
      </c>
      <c r="G3317" s="107">
        <v>2006</v>
      </c>
      <c r="H3317" s="182"/>
      <c r="I3317" s="182"/>
      <c r="J3317" s="107" t="s">
        <v>42</v>
      </c>
      <c r="K3317" s="182" t="s">
        <v>1510</v>
      </c>
      <c r="L3317" s="187" t="s">
        <v>10016</v>
      </c>
      <c r="M3317" s="187" t="s">
        <v>10016</v>
      </c>
      <c r="N3317" s="107" t="s">
        <v>35</v>
      </c>
      <c r="O3317" s="182" t="s">
        <v>1510</v>
      </c>
      <c r="P3317" s="108"/>
      <c r="Q3317" s="108"/>
      <c r="R3317" s="108"/>
      <c r="S3317" s="107" t="s">
        <v>2710</v>
      </c>
    </row>
    <row r="3318" spans="1:19">
      <c r="A3318" s="103">
        <v>3317</v>
      </c>
      <c r="B3318" s="107" t="s">
        <v>357</v>
      </c>
      <c r="C3318" s="184" t="s">
        <v>358</v>
      </c>
      <c r="D3318" s="89" t="s">
        <v>19</v>
      </c>
      <c r="E3318" s="107" t="s">
        <v>2633</v>
      </c>
      <c r="F3318" s="107" t="s">
        <v>2519</v>
      </c>
      <c r="G3318" s="107">
        <v>2006</v>
      </c>
      <c r="H3318" s="182"/>
      <c r="I3318" s="182"/>
      <c r="J3318" s="107" t="s">
        <v>42</v>
      </c>
      <c r="K3318" s="182" t="s">
        <v>1510</v>
      </c>
      <c r="L3318" s="187" t="s">
        <v>10017</v>
      </c>
      <c r="M3318" s="187" t="s">
        <v>10017</v>
      </c>
      <c r="N3318" s="107" t="s">
        <v>35</v>
      </c>
      <c r="O3318" s="182" t="s">
        <v>1510</v>
      </c>
      <c r="P3318" s="108"/>
      <c r="Q3318" s="108"/>
      <c r="R3318" s="108"/>
      <c r="S3318" s="107" t="s">
        <v>2710</v>
      </c>
    </row>
    <row r="3319" spans="1:19">
      <c r="A3319" s="103">
        <v>3318</v>
      </c>
      <c r="B3319" s="107" t="s">
        <v>357</v>
      </c>
      <c r="C3319" s="184" t="s">
        <v>358</v>
      </c>
      <c r="D3319" s="89" t="s">
        <v>19</v>
      </c>
      <c r="E3319" s="107" t="s">
        <v>2633</v>
      </c>
      <c r="F3319" s="107" t="s">
        <v>2519</v>
      </c>
      <c r="G3319" s="107">
        <v>2006</v>
      </c>
      <c r="H3319" s="182"/>
      <c r="I3319" s="182"/>
      <c r="J3319" s="107" t="s">
        <v>42</v>
      </c>
      <c r="K3319" s="182" t="s">
        <v>1510</v>
      </c>
      <c r="L3319" s="187" t="s">
        <v>10018</v>
      </c>
      <c r="M3319" s="187" t="s">
        <v>10018</v>
      </c>
      <c r="N3319" s="107" t="s">
        <v>35</v>
      </c>
      <c r="O3319" s="182" t="s">
        <v>1510</v>
      </c>
      <c r="P3319" s="108"/>
      <c r="Q3319" s="108"/>
      <c r="R3319" s="108"/>
      <c r="S3319" s="107" t="s">
        <v>2710</v>
      </c>
    </row>
    <row r="3320" spans="1:19">
      <c r="A3320" s="103">
        <v>3319</v>
      </c>
      <c r="B3320" s="107" t="s">
        <v>357</v>
      </c>
      <c r="C3320" s="184" t="s">
        <v>358</v>
      </c>
      <c r="D3320" s="89" t="s">
        <v>19</v>
      </c>
      <c r="E3320" s="107" t="s">
        <v>2633</v>
      </c>
      <c r="F3320" s="107" t="s">
        <v>2519</v>
      </c>
      <c r="G3320" s="107">
        <v>2006</v>
      </c>
      <c r="H3320" s="182"/>
      <c r="I3320" s="182"/>
      <c r="J3320" s="107" t="s">
        <v>42</v>
      </c>
      <c r="K3320" s="182" t="s">
        <v>1510</v>
      </c>
      <c r="L3320" s="187" t="s">
        <v>10019</v>
      </c>
      <c r="M3320" s="187" t="s">
        <v>10019</v>
      </c>
      <c r="N3320" s="107" t="s">
        <v>35</v>
      </c>
      <c r="O3320" s="182" t="s">
        <v>1510</v>
      </c>
      <c r="P3320" s="108"/>
      <c r="Q3320" s="108"/>
      <c r="R3320" s="108"/>
      <c r="S3320" s="107" t="s">
        <v>2710</v>
      </c>
    </row>
    <row r="3321" spans="1:19">
      <c r="A3321" s="103">
        <v>3320</v>
      </c>
      <c r="B3321" s="107" t="s">
        <v>357</v>
      </c>
      <c r="C3321" s="184" t="s">
        <v>358</v>
      </c>
      <c r="D3321" s="89" t="s">
        <v>19</v>
      </c>
      <c r="E3321" s="107" t="s">
        <v>2633</v>
      </c>
      <c r="F3321" s="107" t="s">
        <v>2519</v>
      </c>
      <c r="G3321" s="107">
        <v>2006</v>
      </c>
      <c r="H3321" s="182"/>
      <c r="I3321" s="182"/>
      <c r="J3321" s="107" t="s">
        <v>42</v>
      </c>
      <c r="K3321" s="182" t="s">
        <v>1510</v>
      </c>
      <c r="L3321" s="187" t="s">
        <v>10020</v>
      </c>
      <c r="M3321" s="187" t="s">
        <v>10020</v>
      </c>
      <c r="N3321" s="107" t="s">
        <v>35</v>
      </c>
      <c r="O3321" s="182" t="s">
        <v>1510</v>
      </c>
      <c r="P3321" s="108"/>
      <c r="Q3321" s="108"/>
      <c r="R3321" s="108"/>
      <c r="S3321" s="107" t="s">
        <v>2710</v>
      </c>
    </row>
    <row r="3322" spans="1:19">
      <c r="A3322" s="103">
        <v>3321</v>
      </c>
      <c r="B3322" s="107" t="s">
        <v>357</v>
      </c>
      <c r="C3322" s="184" t="s">
        <v>358</v>
      </c>
      <c r="D3322" s="89" t="s">
        <v>19</v>
      </c>
      <c r="E3322" s="107" t="s">
        <v>2633</v>
      </c>
      <c r="F3322" s="107" t="s">
        <v>2519</v>
      </c>
      <c r="G3322" s="107">
        <v>2006</v>
      </c>
      <c r="H3322" s="182"/>
      <c r="I3322" s="182"/>
      <c r="J3322" s="107" t="s">
        <v>42</v>
      </c>
      <c r="K3322" s="182" t="s">
        <v>1510</v>
      </c>
      <c r="L3322" s="187" t="s">
        <v>10021</v>
      </c>
      <c r="M3322" s="187" t="s">
        <v>10021</v>
      </c>
      <c r="N3322" s="107" t="s">
        <v>35</v>
      </c>
      <c r="O3322" s="182" t="s">
        <v>1510</v>
      </c>
      <c r="P3322" s="108"/>
      <c r="Q3322" s="108"/>
      <c r="R3322" s="108"/>
      <c r="S3322" s="107" t="s">
        <v>2710</v>
      </c>
    </row>
    <row r="3323" spans="1:19">
      <c r="A3323" s="103">
        <v>3322</v>
      </c>
      <c r="B3323" s="107" t="s">
        <v>357</v>
      </c>
      <c r="C3323" s="184" t="s">
        <v>358</v>
      </c>
      <c r="D3323" s="89" t="s">
        <v>19</v>
      </c>
      <c r="E3323" s="107" t="s">
        <v>2633</v>
      </c>
      <c r="F3323" s="107" t="s">
        <v>2519</v>
      </c>
      <c r="G3323" s="107">
        <v>2006</v>
      </c>
      <c r="H3323" s="182"/>
      <c r="I3323" s="182"/>
      <c r="J3323" s="107" t="s">
        <v>42</v>
      </c>
      <c r="K3323" s="182" t="s">
        <v>1510</v>
      </c>
      <c r="L3323" s="187" t="s">
        <v>10022</v>
      </c>
      <c r="M3323" s="187" t="s">
        <v>10022</v>
      </c>
      <c r="N3323" s="107" t="s">
        <v>35</v>
      </c>
      <c r="O3323" s="182" t="s">
        <v>1510</v>
      </c>
      <c r="P3323" s="108"/>
      <c r="Q3323" s="108"/>
      <c r="R3323" s="108"/>
      <c r="S3323" s="107" t="s">
        <v>2710</v>
      </c>
    </row>
    <row r="3324" spans="1:19">
      <c r="A3324" s="103">
        <v>3323</v>
      </c>
      <c r="B3324" s="107" t="s">
        <v>357</v>
      </c>
      <c r="C3324" s="184" t="s">
        <v>358</v>
      </c>
      <c r="D3324" s="89" t="s">
        <v>19</v>
      </c>
      <c r="E3324" s="107" t="s">
        <v>2633</v>
      </c>
      <c r="F3324" s="107" t="s">
        <v>2519</v>
      </c>
      <c r="G3324" s="107">
        <v>2006</v>
      </c>
      <c r="H3324" s="182"/>
      <c r="I3324" s="182"/>
      <c r="J3324" s="107" t="s">
        <v>42</v>
      </c>
      <c r="K3324" s="182" t="s">
        <v>1510</v>
      </c>
      <c r="L3324" s="187" t="s">
        <v>10023</v>
      </c>
      <c r="M3324" s="187" t="s">
        <v>10023</v>
      </c>
      <c r="N3324" s="107" t="s">
        <v>35</v>
      </c>
      <c r="O3324" s="182" t="s">
        <v>1510</v>
      </c>
      <c r="P3324" s="108"/>
      <c r="Q3324" s="108"/>
      <c r="R3324" s="108"/>
      <c r="S3324" s="107" t="s">
        <v>2710</v>
      </c>
    </row>
    <row r="3325" spans="1:19">
      <c r="A3325" s="103">
        <v>3324</v>
      </c>
      <c r="B3325" s="107" t="s">
        <v>357</v>
      </c>
      <c r="C3325" s="184" t="s">
        <v>358</v>
      </c>
      <c r="D3325" s="89" t="s">
        <v>19</v>
      </c>
      <c r="E3325" s="107" t="s">
        <v>2633</v>
      </c>
      <c r="F3325" s="107" t="s">
        <v>2519</v>
      </c>
      <c r="G3325" s="107">
        <v>2006</v>
      </c>
      <c r="H3325" s="182"/>
      <c r="I3325" s="182"/>
      <c r="J3325" s="107" t="s">
        <v>42</v>
      </c>
      <c r="K3325" s="182" t="s">
        <v>1510</v>
      </c>
      <c r="L3325" s="187" t="s">
        <v>10024</v>
      </c>
      <c r="M3325" s="187" t="s">
        <v>10024</v>
      </c>
      <c r="N3325" s="107" t="s">
        <v>35</v>
      </c>
      <c r="O3325" s="182" t="s">
        <v>1510</v>
      </c>
      <c r="P3325" s="108"/>
      <c r="Q3325" s="108"/>
      <c r="R3325" s="108"/>
      <c r="S3325" s="107" t="s">
        <v>2710</v>
      </c>
    </row>
    <row r="3326" spans="1:19">
      <c r="A3326" s="103">
        <v>3325</v>
      </c>
      <c r="B3326" s="107" t="s">
        <v>357</v>
      </c>
      <c r="C3326" s="184" t="s">
        <v>358</v>
      </c>
      <c r="D3326" s="89" t="s">
        <v>19</v>
      </c>
      <c r="E3326" s="107" t="s">
        <v>2633</v>
      </c>
      <c r="F3326" s="107" t="s">
        <v>2519</v>
      </c>
      <c r="G3326" s="107">
        <v>2006</v>
      </c>
      <c r="H3326" s="182"/>
      <c r="I3326" s="182"/>
      <c r="J3326" s="107" t="s">
        <v>42</v>
      </c>
      <c r="K3326" s="182" t="s">
        <v>1510</v>
      </c>
      <c r="L3326" s="187" t="s">
        <v>10025</v>
      </c>
      <c r="M3326" s="187" t="s">
        <v>10025</v>
      </c>
      <c r="N3326" s="107" t="s">
        <v>35</v>
      </c>
      <c r="O3326" s="182" t="s">
        <v>1510</v>
      </c>
      <c r="P3326" s="108"/>
      <c r="Q3326" s="108"/>
      <c r="R3326" s="108"/>
      <c r="S3326" s="107" t="s">
        <v>2710</v>
      </c>
    </row>
    <row r="3327" spans="1:19">
      <c r="A3327" s="103">
        <v>3326</v>
      </c>
      <c r="B3327" s="107" t="s">
        <v>357</v>
      </c>
      <c r="C3327" s="184" t="s">
        <v>358</v>
      </c>
      <c r="D3327" s="89" t="s">
        <v>19</v>
      </c>
      <c r="E3327" s="107" t="s">
        <v>2633</v>
      </c>
      <c r="F3327" s="107" t="s">
        <v>2519</v>
      </c>
      <c r="G3327" s="107">
        <v>2006</v>
      </c>
      <c r="H3327" s="182"/>
      <c r="I3327" s="182"/>
      <c r="J3327" s="107" t="s">
        <v>42</v>
      </c>
      <c r="K3327" s="182" t="s">
        <v>1510</v>
      </c>
      <c r="L3327" s="187" t="s">
        <v>10026</v>
      </c>
      <c r="M3327" s="187" t="s">
        <v>10026</v>
      </c>
      <c r="N3327" s="107" t="s">
        <v>35</v>
      </c>
      <c r="O3327" s="182" t="s">
        <v>1510</v>
      </c>
      <c r="P3327" s="108"/>
      <c r="Q3327" s="108"/>
      <c r="R3327" s="108"/>
      <c r="S3327" s="107" t="s">
        <v>2710</v>
      </c>
    </row>
    <row r="3328" spans="1:19">
      <c r="A3328" s="103">
        <v>3327</v>
      </c>
      <c r="B3328" s="107" t="s">
        <v>357</v>
      </c>
      <c r="C3328" s="184" t="s">
        <v>358</v>
      </c>
      <c r="D3328" s="89" t="s">
        <v>19</v>
      </c>
      <c r="E3328" s="107" t="s">
        <v>2633</v>
      </c>
      <c r="F3328" s="107" t="s">
        <v>2519</v>
      </c>
      <c r="G3328" s="107">
        <v>2006</v>
      </c>
      <c r="H3328" s="182"/>
      <c r="I3328" s="182"/>
      <c r="J3328" s="107" t="s">
        <v>42</v>
      </c>
      <c r="K3328" s="182" t="s">
        <v>1510</v>
      </c>
      <c r="L3328" s="187" t="s">
        <v>10027</v>
      </c>
      <c r="M3328" s="187" t="s">
        <v>10027</v>
      </c>
      <c r="N3328" s="107" t="s">
        <v>35</v>
      </c>
      <c r="O3328" s="182" t="s">
        <v>1510</v>
      </c>
      <c r="P3328" s="108"/>
      <c r="Q3328" s="108"/>
      <c r="R3328" s="108"/>
      <c r="S3328" s="107" t="s">
        <v>2710</v>
      </c>
    </row>
    <row r="3329" spans="1:19">
      <c r="A3329" s="103">
        <v>3328</v>
      </c>
      <c r="B3329" s="107" t="s">
        <v>357</v>
      </c>
      <c r="C3329" s="184" t="s">
        <v>358</v>
      </c>
      <c r="D3329" s="89" t="s">
        <v>19</v>
      </c>
      <c r="E3329" s="107" t="s">
        <v>2633</v>
      </c>
      <c r="F3329" s="107" t="s">
        <v>2519</v>
      </c>
      <c r="G3329" s="107">
        <v>2006</v>
      </c>
      <c r="H3329" s="182"/>
      <c r="I3329" s="182"/>
      <c r="J3329" s="107" t="s">
        <v>42</v>
      </c>
      <c r="K3329" s="182" t="s">
        <v>1510</v>
      </c>
      <c r="L3329" s="187" t="s">
        <v>10028</v>
      </c>
      <c r="M3329" s="187" t="s">
        <v>10028</v>
      </c>
      <c r="N3329" s="107" t="s">
        <v>35</v>
      </c>
      <c r="O3329" s="182" t="s">
        <v>1510</v>
      </c>
      <c r="P3329" s="108"/>
      <c r="Q3329" s="108"/>
      <c r="R3329" s="108"/>
      <c r="S3329" s="107" t="s">
        <v>2710</v>
      </c>
    </row>
    <row r="3330" spans="1:19">
      <c r="A3330" s="103">
        <v>3329</v>
      </c>
      <c r="B3330" s="107" t="s">
        <v>357</v>
      </c>
      <c r="C3330" s="184" t="s">
        <v>358</v>
      </c>
      <c r="D3330" s="89" t="s">
        <v>19</v>
      </c>
      <c r="E3330" s="107" t="s">
        <v>2633</v>
      </c>
      <c r="F3330" s="107" t="s">
        <v>2519</v>
      </c>
      <c r="G3330" s="107">
        <v>2006</v>
      </c>
      <c r="H3330" s="182"/>
      <c r="I3330" s="182"/>
      <c r="J3330" s="107" t="s">
        <v>42</v>
      </c>
      <c r="K3330" s="182" t="s">
        <v>1510</v>
      </c>
      <c r="L3330" s="187" t="s">
        <v>10029</v>
      </c>
      <c r="M3330" s="187" t="s">
        <v>10029</v>
      </c>
      <c r="N3330" s="107" t="s">
        <v>35</v>
      </c>
      <c r="O3330" s="182" t="s">
        <v>1510</v>
      </c>
      <c r="P3330" s="108"/>
      <c r="Q3330" s="108"/>
      <c r="R3330" s="108"/>
      <c r="S3330" s="107" t="s">
        <v>2710</v>
      </c>
    </row>
    <row r="3331" spans="1:19">
      <c r="A3331" s="103">
        <v>3330</v>
      </c>
      <c r="B3331" s="107" t="s">
        <v>357</v>
      </c>
      <c r="C3331" s="184" t="s">
        <v>358</v>
      </c>
      <c r="D3331" s="89" t="s">
        <v>19</v>
      </c>
      <c r="E3331" s="107" t="s">
        <v>2633</v>
      </c>
      <c r="F3331" s="107" t="s">
        <v>2519</v>
      </c>
      <c r="G3331" s="107">
        <v>2006</v>
      </c>
      <c r="H3331" s="182"/>
      <c r="I3331" s="182"/>
      <c r="J3331" s="107" t="s">
        <v>42</v>
      </c>
      <c r="K3331" s="182" t="s">
        <v>1510</v>
      </c>
      <c r="L3331" s="187" t="s">
        <v>10030</v>
      </c>
      <c r="M3331" s="187" t="s">
        <v>10030</v>
      </c>
      <c r="N3331" s="107" t="s">
        <v>35</v>
      </c>
      <c r="O3331" s="182" t="s">
        <v>1510</v>
      </c>
      <c r="P3331" s="108"/>
      <c r="Q3331" s="108"/>
      <c r="R3331" s="108"/>
      <c r="S3331" s="107" t="s">
        <v>2710</v>
      </c>
    </row>
    <row r="3332" spans="1:19">
      <c r="A3332" s="103">
        <v>3331</v>
      </c>
      <c r="B3332" s="107" t="s">
        <v>357</v>
      </c>
      <c r="C3332" s="184" t="s">
        <v>358</v>
      </c>
      <c r="D3332" s="89" t="s">
        <v>19</v>
      </c>
      <c r="E3332" s="107" t="s">
        <v>2633</v>
      </c>
      <c r="F3332" s="107" t="s">
        <v>2519</v>
      </c>
      <c r="G3332" s="107">
        <v>2006</v>
      </c>
      <c r="H3332" s="182"/>
      <c r="I3332" s="182"/>
      <c r="J3332" s="107" t="s">
        <v>42</v>
      </c>
      <c r="K3332" s="182" t="s">
        <v>1510</v>
      </c>
      <c r="L3332" s="187" t="s">
        <v>10031</v>
      </c>
      <c r="M3332" s="187" t="s">
        <v>10031</v>
      </c>
      <c r="N3332" s="107" t="s">
        <v>35</v>
      </c>
      <c r="O3332" s="182" t="s">
        <v>1510</v>
      </c>
      <c r="P3332" s="108"/>
      <c r="Q3332" s="108"/>
      <c r="R3332" s="108"/>
      <c r="S3332" s="107" t="s">
        <v>2710</v>
      </c>
    </row>
    <row r="3333" spans="1:19">
      <c r="A3333" s="103">
        <v>3332</v>
      </c>
      <c r="B3333" s="107" t="s">
        <v>357</v>
      </c>
      <c r="C3333" s="184" t="s">
        <v>358</v>
      </c>
      <c r="D3333" s="89" t="s">
        <v>19</v>
      </c>
      <c r="E3333" s="107" t="s">
        <v>2633</v>
      </c>
      <c r="F3333" s="107" t="s">
        <v>2519</v>
      </c>
      <c r="G3333" s="107">
        <v>2006</v>
      </c>
      <c r="H3333" s="182"/>
      <c r="I3333" s="182"/>
      <c r="J3333" s="107" t="s">
        <v>42</v>
      </c>
      <c r="K3333" s="182" t="s">
        <v>1510</v>
      </c>
      <c r="L3333" s="187" t="s">
        <v>10032</v>
      </c>
      <c r="M3333" s="187" t="s">
        <v>10032</v>
      </c>
      <c r="N3333" s="107" t="s">
        <v>35</v>
      </c>
      <c r="O3333" s="182" t="s">
        <v>1510</v>
      </c>
      <c r="P3333" s="108"/>
      <c r="Q3333" s="108"/>
      <c r="R3333" s="108"/>
      <c r="S3333" s="107" t="s">
        <v>2710</v>
      </c>
    </row>
    <row r="3334" spans="1:19">
      <c r="A3334" s="103">
        <v>3333</v>
      </c>
      <c r="B3334" s="107" t="s">
        <v>357</v>
      </c>
      <c r="C3334" s="184" t="s">
        <v>358</v>
      </c>
      <c r="D3334" s="89" t="s">
        <v>19</v>
      </c>
      <c r="E3334" s="107" t="s">
        <v>2633</v>
      </c>
      <c r="F3334" s="107" t="s">
        <v>2519</v>
      </c>
      <c r="G3334" s="107">
        <v>2006</v>
      </c>
      <c r="H3334" s="182"/>
      <c r="I3334" s="182"/>
      <c r="J3334" s="107" t="s">
        <v>42</v>
      </c>
      <c r="K3334" s="182" t="s">
        <v>1510</v>
      </c>
      <c r="L3334" s="187" t="s">
        <v>10033</v>
      </c>
      <c r="M3334" s="187" t="s">
        <v>10033</v>
      </c>
      <c r="N3334" s="107" t="s">
        <v>35</v>
      </c>
      <c r="O3334" s="182" t="s">
        <v>1510</v>
      </c>
      <c r="P3334" s="108"/>
      <c r="Q3334" s="108"/>
      <c r="R3334" s="108"/>
      <c r="S3334" s="107" t="s">
        <v>2710</v>
      </c>
    </row>
    <row r="3335" spans="1:19">
      <c r="A3335" s="103">
        <v>3334</v>
      </c>
      <c r="B3335" s="107" t="s">
        <v>357</v>
      </c>
      <c r="C3335" s="184" t="s">
        <v>358</v>
      </c>
      <c r="D3335" s="89" t="s">
        <v>19</v>
      </c>
      <c r="E3335" s="107" t="s">
        <v>2633</v>
      </c>
      <c r="F3335" s="107" t="s">
        <v>2519</v>
      </c>
      <c r="G3335" s="107">
        <v>2006</v>
      </c>
      <c r="H3335" s="182"/>
      <c r="I3335" s="182"/>
      <c r="J3335" s="107" t="s">
        <v>42</v>
      </c>
      <c r="K3335" s="182" t="s">
        <v>1510</v>
      </c>
      <c r="L3335" s="187" t="s">
        <v>10034</v>
      </c>
      <c r="M3335" s="187" t="s">
        <v>10034</v>
      </c>
      <c r="N3335" s="107" t="s">
        <v>35</v>
      </c>
      <c r="O3335" s="182" t="s">
        <v>1510</v>
      </c>
      <c r="P3335" s="108"/>
      <c r="Q3335" s="108"/>
      <c r="R3335" s="108"/>
      <c r="S3335" s="107" t="s">
        <v>2710</v>
      </c>
    </row>
    <row r="3336" spans="1:19">
      <c r="A3336" s="103">
        <v>3335</v>
      </c>
      <c r="B3336" s="107" t="s">
        <v>357</v>
      </c>
      <c r="C3336" s="184" t="s">
        <v>358</v>
      </c>
      <c r="D3336" s="89" t="s">
        <v>19</v>
      </c>
      <c r="E3336" s="107" t="s">
        <v>2633</v>
      </c>
      <c r="F3336" s="107" t="s">
        <v>2519</v>
      </c>
      <c r="G3336" s="107">
        <v>2006</v>
      </c>
      <c r="H3336" s="182"/>
      <c r="I3336" s="182"/>
      <c r="J3336" s="107" t="s">
        <v>42</v>
      </c>
      <c r="K3336" s="182" t="s">
        <v>1510</v>
      </c>
      <c r="L3336" s="187" t="s">
        <v>10035</v>
      </c>
      <c r="M3336" s="187" t="s">
        <v>10035</v>
      </c>
      <c r="N3336" s="107" t="s">
        <v>35</v>
      </c>
      <c r="O3336" s="182" t="s">
        <v>1510</v>
      </c>
      <c r="P3336" s="108"/>
      <c r="Q3336" s="108"/>
      <c r="R3336" s="108"/>
      <c r="S3336" s="107" t="s">
        <v>2710</v>
      </c>
    </row>
    <row r="3337" spans="1:19">
      <c r="A3337" s="103">
        <v>3336</v>
      </c>
      <c r="B3337" s="107" t="s">
        <v>357</v>
      </c>
      <c r="C3337" s="184" t="s">
        <v>358</v>
      </c>
      <c r="D3337" s="89" t="s">
        <v>19</v>
      </c>
      <c r="E3337" s="107" t="s">
        <v>2633</v>
      </c>
      <c r="F3337" s="107" t="s">
        <v>2519</v>
      </c>
      <c r="G3337" s="107">
        <v>2006</v>
      </c>
      <c r="H3337" s="182"/>
      <c r="I3337" s="182"/>
      <c r="J3337" s="107" t="s">
        <v>42</v>
      </c>
      <c r="K3337" s="182" t="s">
        <v>1510</v>
      </c>
      <c r="L3337" s="187" t="s">
        <v>10036</v>
      </c>
      <c r="M3337" s="187" t="s">
        <v>10036</v>
      </c>
      <c r="N3337" s="107" t="s">
        <v>35</v>
      </c>
      <c r="O3337" s="182" t="s">
        <v>1510</v>
      </c>
      <c r="P3337" s="108"/>
      <c r="Q3337" s="108"/>
      <c r="R3337" s="108"/>
      <c r="S3337" s="107" t="s">
        <v>2710</v>
      </c>
    </row>
    <row r="3338" spans="1:19">
      <c r="A3338" s="103">
        <v>3337</v>
      </c>
      <c r="B3338" s="107" t="s">
        <v>357</v>
      </c>
      <c r="C3338" s="184" t="s">
        <v>358</v>
      </c>
      <c r="D3338" s="89" t="s">
        <v>19</v>
      </c>
      <c r="E3338" s="107" t="s">
        <v>2633</v>
      </c>
      <c r="F3338" s="107" t="s">
        <v>2519</v>
      </c>
      <c r="G3338" s="107">
        <v>2006</v>
      </c>
      <c r="H3338" s="182"/>
      <c r="I3338" s="182"/>
      <c r="J3338" s="107" t="s">
        <v>42</v>
      </c>
      <c r="K3338" s="182" t="s">
        <v>1510</v>
      </c>
      <c r="L3338" s="187" t="s">
        <v>10037</v>
      </c>
      <c r="M3338" s="187" t="s">
        <v>10037</v>
      </c>
      <c r="N3338" s="107" t="s">
        <v>35</v>
      </c>
      <c r="O3338" s="182" t="s">
        <v>1510</v>
      </c>
      <c r="P3338" s="108"/>
      <c r="Q3338" s="108"/>
      <c r="R3338" s="108"/>
      <c r="S3338" s="107" t="s">
        <v>2710</v>
      </c>
    </row>
    <row r="3339" spans="1:19">
      <c r="A3339" s="103">
        <v>3338</v>
      </c>
      <c r="B3339" s="107" t="s">
        <v>357</v>
      </c>
      <c r="C3339" s="184" t="s">
        <v>358</v>
      </c>
      <c r="D3339" s="89" t="s">
        <v>19</v>
      </c>
      <c r="E3339" s="107" t="s">
        <v>2633</v>
      </c>
      <c r="F3339" s="107" t="s">
        <v>2519</v>
      </c>
      <c r="G3339" s="107">
        <v>2006</v>
      </c>
      <c r="H3339" s="182"/>
      <c r="I3339" s="182"/>
      <c r="J3339" s="107" t="s">
        <v>42</v>
      </c>
      <c r="K3339" s="182" t="s">
        <v>1510</v>
      </c>
      <c r="L3339" s="187" t="s">
        <v>10038</v>
      </c>
      <c r="M3339" s="187" t="s">
        <v>10038</v>
      </c>
      <c r="N3339" s="107" t="s">
        <v>35</v>
      </c>
      <c r="O3339" s="182" t="s">
        <v>1510</v>
      </c>
      <c r="P3339" s="108"/>
      <c r="Q3339" s="108"/>
      <c r="R3339" s="108"/>
      <c r="S3339" s="107" t="s">
        <v>2710</v>
      </c>
    </row>
    <row r="3340" spans="1:19">
      <c r="A3340" s="103">
        <v>3339</v>
      </c>
      <c r="B3340" s="107" t="s">
        <v>357</v>
      </c>
      <c r="C3340" s="184" t="s">
        <v>358</v>
      </c>
      <c r="D3340" s="89" t="s">
        <v>19</v>
      </c>
      <c r="E3340" s="107" t="s">
        <v>2633</v>
      </c>
      <c r="F3340" s="107" t="s">
        <v>2519</v>
      </c>
      <c r="G3340" s="107">
        <v>2006</v>
      </c>
      <c r="H3340" s="182"/>
      <c r="I3340" s="182"/>
      <c r="J3340" s="107" t="s">
        <v>42</v>
      </c>
      <c r="K3340" s="182" t="s">
        <v>1510</v>
      </c>
      <c r="L3340" s="187" t="s">
        <v>10039</v>
      </c>
      <c r="M3340" s="187" t="s">
        <v>10039</v>
      </c>
      <c r="N3340" s="107" t="s">
        <v>35</v>
      </c>
      <c r="O3340" s="182" t="s">
        <v>1510</v>
      </c>
      <c r="P3340" s="108"/>
      <c r="Q3340" s="108"/>
      <c r="R3340" s="108"/>
      <c r="S3340" s="107" t="s">
        <v>2710</v>
      </c>
    </row>
    <row r="3341" spans="1:19">
      <c r="A3341" s="103">
        <v>3340</v>
      </c>
      <c r="B3341" s="107" t="s">
        <v>357</v>
      </c>
      <c r="C3341" s="184" t="s">
        <v>358</v>
      </c>
      <c r="D3341" s="89" t="s">
        <v>19</v>
      </c>
      <c r="E3341" s="107" t="s">
        <v>2633</v>
      </c>
      <c r="F3341" s="107" t="s">
        <v>2519</v>
      </c>
      <c r="G3341" s="107">
        <v>2006</v>
      </c>
      <c r="H3341" s="182"/>
      <c r="I3341" s="182"/>
      <c r="J3341" s="107" t="s">
        <v>42</v>
      </c>
      <c r="K3341" s="182" t="s">
        <v>1510</v>
      </c>
      <c r="L3341" s="187" t="s">
        <v>10040</v>
      </c>
      <c r="M3341" s="187" t="s">
        <v>10040</v>
      </c>
      <c r="N3341" s="107" t="s">
        <v>35</v>
      </c>
      <c r="O3341" s="182" t="s">
        <v>1510</v>
      </c>
      <c r="P3341" s="108"/>
      <c r="Q3341" s="108"/>
      <c r="R3341" s="108"/>
      <c r="S3341" s="107" t="s">
        <v>2710</v>
      </c>
    </row>
    <row r="3342" spans="1:19">
      <c r="A3342" s="103">
        <v>3341</v>
      </c>
      <c r="B3342" s="107" t="s">
        <v>357</v>
      </c>
      <c r="C3342" s="184" t="s">
        <v>358</v>
      </c>
      <c r="D3342" s="89" t="s">
        <v>19</v>
      </c>
      <c r="E3342" s="107" t="s">
        <v>2633</v>
      </c>
      <c r="F3342" s="107" t="s">
        <v>2519</v>
      </c>
      <c r="G3342" s="107">
        <v>2006</v>
      </c>
      <c r="H3342" s="182"/>
      <c r="I3342" s="182"/>
      <c r="J3342" s="107" t="s">
        <v>42</v>
      </c>
      <c r="K3342" s="182" t="s">
        <v>1510</v>
      </c>
      <c r="L3342" s="187" t="s">
        <v>10041</v>
      </c>
      <c r="M3342" s="187" t="s">
        <v>10041</v>
      </c>
      <c r="N3342" s="107" t="s">
        <v>35</v>
      </c>
      <c r="O3342" s="182" t="s">
        <v>1510</v>
      </c>
      <c r="P3342" s="108"/>
      <c r="Q3342" s="108"/>
      <c r="R3342" s="108"/>
      <c r="S3342" s="107" t="s">
        <v>2710</v>
      </c>
    </row>
    <row r="3343" spans="1:19">
      <c r="A3343" s="103">
        <v>3342</v>
      </c>
      <c r="B3343" s="107" t="s">
        <v>357</v>
      </c>
      <c r="C3343" s="184" t="s">
        <v>358</v>
      </c>
      <c r="D3343" s="89" t="s">
        <v>19</v>
      </c>
      <c r="E3343" s="107" t="s">
        <v>2633</v>
      </c>
      <c r="F3343" s="107" t="s">
        <v>2519</v>
      </c>
      <c r="G3343" s="107">
        <v>2006</v>
      </c>
      <c r="H3343" s="182"/>
      <c r="I3343" s="182"/>
      <c r="J3343" s="107" t="s">
        <v>42</v>
      </c>
      <c r="K3343" s="182" t="s">
        <v>1510</v>
      </c>
      <c r="L3343" s="187" t="s">
        <v>10042</v>
      </c>
      <c r="M3343" s="187" t="s">
        <v>10042</v>
      </c>
      <c r="N3343" s="107" t="s">
        <v>35</v>
      </c>
      <c r="O3343" s="182" t="s">
        <v>1510</v>
      </c>
      <c r="P3343" s="108"/>
      <c r="Q3343" s="108"/>
      <c r="R3343" s="108"/>
      <c r="S3343" s="107" t="s">
        <v>2710</v>
      </c>
    </row>
    <row r="3344" spans="1:19">
      <c r="A3344" s="103">
        <v>3343</v>
      </c>
      <c r="B3344" s="107" t="s">
        <v>357</v>
      </c>
      <c r="C3344" s="184" t="s">
        <v>358</v>
      </c>
      <c r="D3344" s="89" t="s">
        <v>19</v>
      </c>
      <c r="E3344" s="107" t="s">
        <v>2633</v>
      </c>
      <c r="F3344" s="107" t="s">
        <v>2519</v>
      </c>
      <c r="G3344" s="107">
        <v>2006</v>
      </c>
      <c r="H3344" s="182"/>
      <c r="I3344" s="182"/>
      <c r="J3344" s="107" t="s">
        <v>42</v>
      </c>
      <c r="K3344" s="182" t="s">
        <v>1510</v>
      </c>
      <c r="L3344" s="187" t="s">
        <v>10043</v>
      </c>
      <c r="M3344" s="187" t="s">
        <v>10043</v>
      </c>
      <c r="N3344" s="107" t="s">
        <v>35</v>
      </c>
      <c r="O3344" s="182" t="s">
        <v>1510</v>
      </c>
      <c r="P3344" s="108"/>
      <c r="Q3344" s="108"/>
      <c r="R3344" s="108"/>
      <c r="S3344" s="107" t="s">
        <v>2710</v>
      </c>
    </row>
    <row r="3345" spans="1:19">
      <c r="A3345" s="103">
        <v>3344</v>
      </c>
      <c r="B3345" s="107" t="s">
        <v>357</v>
      </c>
      <c r="C3345" s="184" t="s">
        <v>358</v>
      </c>
      <c r="D3345" s="89" t="s">
        <v>19</v>
      </c>
      <c r="E3345" s="107" t="s">
        <v>2633</v>
      </c>
      <c r="F3345" s="107" t="s">
        <v>2519</v>
      </c>
      <c r="G3345" s="107">
        <v>2006</v>
      </c>
      <c r="H3345" s="182"/>
      <c r="I3345" s="182"/>
      <c r="J3345" s="107" t="s">
        <v>42</v>
      </c>
      <c r="K3345" s="182" t="s">
        <v>1510</v>
      </c>
      <c r="L3345" s="187" t="s">
        <v>10044</v>
      </c>
      <c r="M3345" s="187" t="s">
        <v>10044</v>
      </c>
      <c r="N3345" s="107" t="s">
        <v>35</v>
      </c>
      <c r="O3345" s="182" t="s">
        <v>1510</v>
      </c>
      <c r="P3345" s="108"/>
      <c r="Q3345" s="108"/>
      <c r="R3345" s="108"/>
      <c r="S3345" s="107" t="s">
        <v>2710</v>
      </c>
    </row>
    <row r="3346" spans="1:19">
      <c r="A3346" s="103">
        <v>3345</v>
      </c>
      <c r="B3346" s="107" t="s">
        <v>357</v>
      </c>
      <c r="C3346" s="184" t="s">
        <v>358</v>
      </c>
      <c r="D3346" s="89" t="s">
        <v>19</v>
      </c>
      <c r="E3346" s="107" t="s">
        <v>2633</v>
      </c>
      <c r="F3346" s="107" t="s">
        <v>2519</v>
      </c>
      <c r="G3346" s="107">
        <v>2006</v>
      </c>
      <c r="H3346" s="182"/>
      <c r="I3346" s="182"/>
      <c r="J3346" s="107" t="s">
        <v>42</v>
      </c>
      <c r="K3346" s="182" t="s">
        <v>1510</v>
      </c>
      <c r="L3346" s="187" t="s">
        <v>10045</v>
      </c>
      <c r="M3346" s="187" t="s">
        <v>10045</v>
      </c>
      <c r="N3346" s="107" t="s">
        <v>35</v>
      </c>
      <c r="O3346" s="182" t="s">
        <v>1510</v>
      </c>
      <c r="P3346" s="108"/>
      <c r="Q3346" s="108"/>
      <c r="R3346" s="108"/>
      <c r="S3346" s="107" t="s">
        <v>2710</v>
      </c>
    </row>
    <row r="3347" spans="1:19">
      <c r="A3347" s="103">
        <v>3346</v>
      </c>
      <c r="B3347" s="107" t="s">
        <v>357</v>
      </c>
      <c r="C3347" s="184" t="s">
        <v>358</v>
      </c>
      <c r="D3347" s="89" t="s">
        <v>19</v>
      </c>
      <c r="E3347" s="107" t="s">
        <v>2633</v>
      </c>
      <c r="F3347" s="107" t="s">
        <v>2519</v>
      </c>
      <c r="G3347" s="107">
        <v>2006</v>
      </c>
      <c r="H3347" s="182"/>
      <c r="I3347" s="182"/>
      <c r="J3347" s="107" t="s">
        <v>42</v>
      </c>
      <c r="K3347" s="182" t="s">
        <v>1510</v>
      </c>
      <c r="L3347" s="187" t="s">
        <v>10046</v>
      </c>
      <c r="M3347" s="187" t="s">
        <v>10046</v>
      </c>
      <c r="N3347" s="107" t="s">
        <v>35</v>
      </c>
      <c r="O3347" s="182" t="s">
        <v>1510</v>
      </c>
      <c r="P3347" s="108"/>
      <c r="Q3347" s="108"/>
      <c r="R3347" s="108"/>
      <c r="S3347" s="107" t="s">
        <v>2710</v>
      </c>
    </row>
    <row r="3348" spans="1:19">
      <c r="A3348" s="103">
        <v>3347</v>
      </c>
      <c r="B3348" s="107" t="s">
        <v>357</v>
      </c>
      <c r="C3348" s="184" t="s">
        <v>358</v>
      </c>
      <c r="D3348" s="89" t="s">
        <v>19</v>
      </c>
      <c r="E3348" s="107" t="s">
        <v>2633</v>
      </c>
      <c r="F3348" s="107" t="s">
        <v>2519</v>
      </c>
      <c r="G3348" s="107">
        <v>2006</v>
      </c>
      <c r="H3348" s="182"/>
      <c r="I3348" s="182"/>
      <c r="J3348" s="107" t="s">
        <v>42</v>
      </c>
      <c r="K3348" s="182" t="s">
        <v>1510</v>
      </c>
      <c r="L3348" s="187" t="s">
        <v>10047</v>
      </c>
      <c r="M3348" s="187" t="s">
        <v>10047</v>
      </c>
      <c r="N3348" s="107" t="s">
        <v>35</v>
      </c>
      <c r="O3348" s="182" t="s">
        <v>1510</v>
      </c>
      <c r="P3348" s="108"/>
      <c r="Q3348" s="108"/>
      <c r="R3348" s="108"/>
      <c r="S3348" s="107" t="s">
        <v>2710</v>
      </c>
    </row>
    <row r="3349" spans="1:19">
      <c r="A3349" s="103">
        <v>3348</v>
      </c>
      <c r="B3349" s="107" t="s">
        <v>357</v>
      </c>
      <c r="C3349" s="184" t="s">
        <v>358</v>
      </c>
      <c r="D3349" s="89" t="s">
        <v>19</v>
      </c>
      <c r="E3349" s="107" t="s">
        <v>2633</v>
      </c>
      <c r="F3349" s="107" t="s">
        <v>2519</v>
      </c>
      <c r="G3349" s="107">
        <v>2006</v>
      </c>
      <c r="H3349" s="182"/>
      <c r="I3349" s="182"/>
      <c r="J3349" s="107" t="s">
        <v>42</v>
      </c>
      <c r="K3349" s="182" t="s">
        <v>1510</v>
      </c>
      <c r="L3349" s="187" t="s">
        <v>10048</v>
      </c>
      <c r="M3349" s="187" t="s">
        <v>10048</v>
      </c>
      <c r="N3349" s="107" t="s">
        <v>35</v>
      </c>
      <c r="O3349" s="182" t="s">
        <v>1510</v>
      </c>
      <c r="P3349" s="108"/>
      <c r="Q3349" s="108"/>
      <c r="R3349" s="108"/>
      <c r="S3349" s="107" t="s">
        <v>2710</v>
      </c>
    </row>
    <row r="3350" spans="1:19">
      <c r="A3350" s="103">
        <v>3349</v>
      </c>
      <c r="B3350" s="107" t="s">
        <v>357</v>
      </c>
      <c r="C3350" s="184" t="s">
        <v>358</v>
      </c>
      <c r="D3350" s="89" t="s">
        <v>19</v>
      </c>
      <c r="E3350" s="107" t="s">
        <v>2633</v>
      </c>
      <c r="F3350" s="107" t="s">
        <v>2519</v>
      </c>
      <c r="G3350" s="107">
        <v>2006</v>
      </c>
      <c r="H3350" s="182"/>
      <c r="I3350" s="182"/>
      <c r="J3350" s="107" t="s">
        <v>42</v>
      </c>
      <c r="K3350" s="182" t="s">
        <v>1510</v>
      </c>
      <c r="L3350" s="187" t="s">
        <v>10049</v>
      </c>
      <c r="M3350" s="187" t="s">
        <v>10049</v>
      </c>
      <c r="N3350" s="107" t="s">
        <v>35</v>
      </c>
      <c r="O3350" s="182" t="s">
        <v>1510</v>
      </c>
      <c r="P3350" s="108"/>
      <c r="Q3350" s="108"/>
      <c r="R3350" s="108"/>
      <c r="S3350" s="107" t="s">
        <v>2710</v>
      </c>
    </row>
    <row r="3351" spans="1:19">
      <c r="A3351" s="103">
        <v>3350</v>
      </c>
      <c r="B3351" s="107" t="s">
        <v>357</v>
      </c>
      <c r="C3351" s="184" t="s">
        <v>358</v>
      </c>
      <c r="D3351" s="89" t="s">
        <v>19</v>
      </c>
      <c r="E3351" s="107" t="s">
        <v>2633</v>
      </c>
      <c r="F3351" s="107" t="s">
        <v>2519</v>
      </c>
      <c r="G3351" s="107">
        <v>2006</v>
      </c>
      <c r="H3351" s="182"/>
      <c r="I3351" s="182"/>
      <c r="J3351" s="107" t="s">
        <v>42</v>
      </c>
      <c r="K3351" s="182" t="s">
        <v>1510</v>
      </c>
      <c r="L3351" s="187" t="s">
        <v>10050</v>
      </c>
      <c r="M3351" s="187" t="s">
        <v>10050</v>
      </c>
      <c r="N3351" s="107" t="s">
        <v>35</v>
      </c>
      <c r="O3351" s="182" t="s">
        <v>1510</v>
      </c>
      <c r="P3351" s="108"/>
      <c r="Q3351" s="108"/>
      <c r="R3351" s="108"/>
      <c r="S3351" s="107" t="s">
        <v>2710</v>
      </c>
    </row>
    <row r="3352" spans="1:19">
      <c r="A3352" s="103">
        <v>3351</v>
      </c>
      <c r="B3352" s="107" t="s">
        <v>357</v>
      </c>
      <c r="C3352" s="184" t="s">
        <v>358</v>
      </c>
      <c r="D3352" s="89" t="s">
        <v>19</v>
      </c>
      <c r="E3352" s="107" t="s">
        <v>2633</v>
      </c>
      <c r="F3352" s="107" t="s">
        <v>2519</v>
      </c>
      <c r="G3352" s="107">
        <v>2006</v>
      </c>
      <c r="H3352" s="182"/>
      <c r="I3352" s="182"/>
      <c r="J3352" s="107" t="s">
        <v>42</v>
      </c>
      <c r="K3352" s="182" t="s">
        <v>1510</v>
      </c>
      <c r="L3352" s="187" t="s">
        <v>10051</v>
      </c>
      <c r="M3352" s="187" t="s">
        <v>10051</v>
      </c>
      <c r="N3352" s="107" t="s">
        <v>35</v>
      </c>
      <c r="O3352" s="182" t="s">
        <v>1510</v>
      </c>
      <c r="P3352" s="108"/>
      <c r="Q3352" s="108"/>
      <c r="R3352" s="108"/>
      <c r="S3352" s="107" t="s">
        <v>2710</v>
      </c>
    </row>
    <row r="3353" spans="1:19">
      <c r="A3353" s="103">
        <v>3352</v>
      </c>
      <c r="B3353" s="107" t="s">
        <v>357</v>
      </c>
      <c r="C3353" s="184" t="s">
        <v>358</v>
      </c>
      <c r="D3353" s="89" t="s">
        <v>19</v>
      </c>
      <c r="E3353" s="107" t="s">
        <v>2633</v>
      </c>
      <c r="F3353" s="107" t="s">
        <v>2519</v>
      </c>
      <c r="G3353" s="107">
        <v>2006</v>
      </c>
      <c r="H3353" s="182"/>
      <c r="I3353" s="182"/>
      <c r="J3353" s="107" t="s">
        <v>42</v>
      </c>
      <c r="K3353" s="182" t="s">
        <v>1510</v>
      </c>
      <c r="L3353" s="187" t="s">
        <v>10052</v>
      </c>
      <c r="M3353" s="187" t="s">
        <v>10052</v>
      </c>
      <c r="N3353" s="107" t="s">
        <v>35</v>
      </c>
      <c r="O3353" s="182" t="s">
        <v>1510</v>
      </c>
      <c r="P3353" s="108"/>
      <c r="Q3353" s="108"/>
      <c r="R3353" s="108"/>
      <c r="S3353" s="107" t="s">
        <v>2710</v>
      </c>
    </row>
    <row r="3354" spans="1:19">
      <c r="A3354" s="103">
        <v>3353</v>
      </c>
      <c r="B3354" s="107" t="s">
        <v>357</v>
      </c>
      <c r="C3354" s="184" t="s">
        <v>358</v>
      </c>
      <c r="D3354" s="89" t="s">
        <v>19</v>
      </c>
      <c r="E3354" s="107" t="s">
        <v>2633</v>
      </c>
      <c r="F3354" s="107" t="s">
        <v>2519</v>
      </c>
      <c r="G3354" s="107">
        <v>2006</v>
      </c>
      <c r="H3354" s="182"/>
      <c r="I3354" s="182"/>
      <c r="J3354" s="107" t="s">
        <v>42</v>
      </c>
      <c r="K3354" s="182" t="s">
        <v>1510</v>
      </c>
      <c r="L3354" s="187" t="s">
        <v>10053</v>
      </c>
      <c r="M3354" s="187" t="s">
        <v>10053</v>
      </c>
      <c r="N3354" s="107" t="s">
        <v>35</v>
      </c>
      <c r="O3354" s="182" t="s">
        <v>1510</v>
      </c>
      <c r="P3354" s="108"/>
      <c r="Q3354" s="108"/>
      <c r="R3354" s="108"/>
      <c r="S3354" s="107" t="s">
        <v>2710</v>
      </c>
    </row>
    <row r="3355" spans="1:19">
      <c r="A3355" s="103">
        <v>3354</v>
      </c>
      <c r="B3355" s="107" t="s">
        <v>357</v>
      </c>
      <c r="C3355" s="184" t="s">
        <v>358</v>
      </c>
      <c r="D3355" s="89" t="s">
        <v>19</v>
      </c>
      <c r="E3355" s="107" t="s">
        <v>2633</v>
      </c>
      <c r="F3355" s="107" t="s">
        <v>2519</v>
      </c>
      <c r="G3355" s="107">
        <v>2006</v>
      </c>
      <c r="H3355" s="182"/>
      <c r="I3355" s="182"/>
      <c r="J3355" s="107" t="s">
        <v>42</v>
      </c>
      <c r="K3355" s="182" t="s">
        <v>1510</v>
      </c>
      <c r="L3355" s="187" t="s">
        <v>10054</v>
      </c>
      <c r="M3355" s="187" t="s">
        <v>10054</v>
      </c>
      <c r="N3355" s="107" t="s">
        <v>35</v>
      </c>
      <c r="O3355" s="182" t="s">
        <v>1510</v>
      </c>
      <c r="P3355" s="108"/>
      <c r="Q3355" s="108"/>
      <c r="R3355" s="108"/>
      <c r="S3355" s="107" t="s">
        <v>2710</v>
      </c>
    </row>
    <row r="3356" spans="1:19">
      <c r="A3356" s="103">
        <v>3355</v>
      </c>
      <c r="B3356" s="107" t="s">
        <v>357</v>
      </c>
      <c r="C3356" s="184" t="s">
        <v>358</v>
      </c>
      <c r="D3356" s="89" t="s">
        <v>19</v>
      </c>
      <c r="E3356" s="107" t="s">
        <v>2633</v>
      </c>
      <c r="F3356" s="107" t="s">
        <v>2519</v>
      </c>
      <c r="G3356" s="107">
        <v>2006</v>
      </c>
      <c r="H3356" s="182"/>
      <c r="I3356" s="182"/>
      <c r="J3356" s="107" t="s">
        <v>42</v>
      </c>
      <c r="K3356" s="182" t="s">
        <v>1510</v>
      </c>
      <c r="L3356" s="187" t="s">
        <v>10055</v>
      </c>
      <c r="M3356" s="187" t="s">
        <v>10055</v>
      </c>
      <c r="N3356" s="107" t="s">
        <v>35</v>
      </c>
      <c r="O3356" s="182" t="s">
        <v>1510</v>
      </c>
      <c r="P3356" s="108"/>
      <c r="Q3356" s="108"/>
      <c r="R3356" s="108"/>
      <c r="S3356" s="107" t="s">
        <v>2710</v>
      </c>
    </row>
    <row r="3357" spans="1:19">
      <c r="A3357" s="103">
        <v>3356</v>
      </c>
      <c r="B3357" s="107" t="s">
        <v>357</v>
      </c>
      <c r="C3357" s="184" t="s">
        <v>358</v>
      </c>
      <c r="D3357" s="89" t="s">
        <v>19</v>
      </c>
      <c r="E3357" s="107" t="s">
        <v>2633</v>
      </c>
      <c r="F3357" s="107" t="s">
        <v>2519</v>
      </c>
      <c r="G3357" s="107">
        <v>2006</v>
      </c>
      <c r="H3357" s="182"/>
      <c r="I3357" s="182"/>
      <c r="J3357" s="107" t="s">
        <v>42</v>
      </c>
      <c r="K3357" s="182" t="s">
        <v>1510</v>
      </c>
      <c r="L3357" s="187" t="s">
        <v>10056</v>
      </c>
      <c r="M3357" s="187" t="s">
        <v>10056</v>
      </c>
      <c r="N3357" s="107" t="s">
        <v>35</v>
      </c>
      <c r="O3357" s="182" t="s">
        <v>1510</v>
      </c>
      <c r="P3357" s="108"/>
      <c r="Q3357" s="108"/>
      <c r="R3357" s="108"/>
      <c r="S3357" s="107" t="s">
        <v>2710</v>
      </c>
    </row>
    <row r="3358" spans="1:19">
      <c r="A3358" s="103">
        <v>3357</v>
      </c>
      <c r="B3358" s="107" t="s">
        <v>357</v>
      </c>
      <c r="C3358" s="184" t="s">
        <v>358</v>
      </c>
      <c r="D3358" s="89" t="s">
        <v>19</v>
      </c>
      <c r="E3358" s="107" t="s">
        <v>2633</v>
      </c>
      <c r="F3358" s="107" t="s">
        <v>2519</v>
      </c>
      <c r="G3358" s="107">
        <v>2006</v>
      </c>
      <c r="H3358" s="182"/>
      <c r="I3358" s="182"/>
      <c r="J3358" s="107" t="s">
        <v>42</v>
      </c>
      <c r="K3358" s="182" t="s">
        <v>1510</v>
      </c>
      <c r="L3358" s="187" t="s">
        <v>10057</v>
      </c>
      <c r="M3358" s="187" t="s">
        <v>10057</v>
      </c>
      <c r="N3358" s="107" t="s">
        <v>35</v>
      </c>
      <c r="O3358" s="182" t="s">
        <v>1510</v>
      </c>
      <c r="P3358" s="108"/>
      <c r="Q3358" s="108"/>
      <c r="R3358" s="108"/>
      <c r="S3358" s="107" t="s">
        <v>2710</v>
      </c>
    </row>
    <row r="3359" spans="1:19">
      <c r="A3359" s="103">
        <v>3358</v>
      </c>
      <c r="B3359" s="107" t="s">
        <v>357</v>
      </c>
      <c r="C3359" s="184" t="s">
        <v>358</v>
      </c>
      <c r="D3359" s="89" t="s">
        <v>19</v>
      </c>
      <c r="E3359" s="107" t="s">
        <v>2633</v>
      </c>
      <c r="F3359" s="107" t="s">
        <v>2519</v>
      </c>
      <c r="G3359" s="107">
        <v>2006</v>
      </c>
      <c r="H3359" s="182"/>
      <c r="I3359" s="182"/>
      <c r="J3359" s="107" t="s">
        <v>42</v>
      </c>
      <c r="K3359" s="182" t="s">
        <v>1510</v>
      </c>
      <c r="L3359" s="187" t="s">
        <v>10058</v>
      </c>
      <c r="M3359" s="187" t="s">
        <v>10058</v>
      </c>
      <c r="N3359" s="107" t="s">
        <v>35</v>
      </c>
      <c r="O3359" s="182" t="s">
        <v>1510</v>
      </c>
      <c r="P3359" s="108"/>
      <c r="Q3359" s="108"/>
      <c r="R3359" s="108"/>
      <c r="S3359" s="107" t="s">
        <v>2710</v>
      </c>
    </row>
    <row r="3360" spans="1:19">
      <c r="A3360" s="103">
        <v>3359</v>
      </c>
      <c r="B3360" s="107" t="s">
        <v>357</v>
      </c>
      <c r="C3360" s="184" t="s">
        <v>358</v>
      </c>
      <c r="D3360" s="89" t="s">
        <v>19</v>
      </c>
      <c r="E3360" s="107" t="s">
        <v>2633</v>
      </c>
      <c r="F3360" s="107" t="s">
        <v>2519</v>
      </c>
      <c r="G3360" s="107">
        <v>2006</v>
      </c>
      <c r="H3360" s="182"/>
      <c r="I3360" s="182"/>
      <c r="J3360" s="107" t="s">
        <v>42</v>
      </c>
      <c r="K3360" s="182" t="s">
        <v>1510</v>
      </c>
      <c r="L3360" s="187" t="s">
        <v>10059</v>
      </c>
      <c r="M3360" s="187" t="s">
        <v>10059</v>
      </c>
      <c r="N3360" s="107" t="s">
        <v>35</v>
      </c>
      <c r="O3360" s="182" t="s">
        <v>1510</v>
      </c>
      <c r="P3360" s="108"/>
      <c r="Q3360" s="108"/>
      <c r="R3360" s="108"/>
      <c r="S3360" s="107" t="s">
        <v>2710</v>
      </c>
    </row>
    <row r="3361" spans="1:19">
      <c r="A3361" s="103">
        <v>3360</v>
      </c>
      <c r="B3361" s="107" t="s">
        <v>357</v>
      </c>
      <c r="C3361" s="184" t="s">
        <v>358</v>
      </c>
      <c r="D3361" s="89" t="s">
        <v>19</v>
      </c>
      <c r="E3361" s="107" t="s">
        <v>2633</v>
      </c>
      <c r="F3361" s="107" t="s">
        <v>2519</v>
      </c>
      <c r="G3361" s="107">
        <v>2006</v>
      </c>
      <c r="H3361" s="182"/>
      <c r="I3361" s="182"/>
      <c r="J3361" s="107" t="s">
        <v>42</v>
      </c>
      <c r="K3361" s="182" t="s">
        <v>1510</v>
      </c>
      <c r="L3361" s="187" t="s">
        <v>10060</v>
      </c>
      <c r="M3361" s="187" t="s">
        <v>10060</v>
      </c>
      <c r="N3361" s="107" t="s">
        <v>35</v>
      </c>
      <c r="O3361" s="182" t="s">
        <v>1510</v>
      </c>
      <c r="P3361" s="108"/>
      <c r="Q3361" s="108"/>
      <c r="R3361" s="108"/>
      <c r="S3361" s="107" t="s">
        <v>2710</v>
      </c>
    </row>
    <row r="3362" spans="1:19">
      <c r="A3362" s="103">
        <v>3361</v>
      </c>
      <c r="B3362" s="107" t="s">
        <v>357</v>
      </c>
      <c r="C3362" s="184" t="s">
        <v>358</v>
      </c>
      <c r="D3362" s="89" t="s">
        <v>19</v>
      </c>
      <c r="E3362" s="107" t="s">
        <v>2633</v>
      </c>
      <c r="F3362" s="107" t="s">
        <v>2519</v>
      </c>
      <c r="G3362" s="107">
        <v>2006</v>
      </c>
      <c r="H3362" s="182"/>
      <c r="I3362" s="182"/>
      <c r="J3362" s="107" t="s">
        <v>42</v>
      </c>
      <c r="K3362" s="182" t="s">
        <v>1510</v>
      </c>
      <c r="L3362" s="187" t="s">
        <v>10061</v>
      </c>
      <c r="M3362" s="187" t="s">
        <v>10061</v>
      </c>
      <c r="N3362" s="107" t="s">
        <v>35</v>
      </c>
      <c r="O3362" s="182" t="s">
        <v>1510</v>
      </c>
      <c r="P3362" s="108"/>
      <c r="Q3362" s="108"/>
      <c r="R3362" s="108"/>
      <c r="S3362" s="107" t="s">
        <v>2710</v>
      </c>
    </row>
    <row r="3363" spans="1:19">
      <c r="A3363" s="103">
        <v>3362</v>
      </c>
      <c r="B3363" s="107" t="s">
        <v>357</v>
      </c>
      <c r="C3363" s="184" t="s">
        <v>358</v>
      </c>
      <c r="D3363" s="89" t="s">
        <v>19</v>
      </c>
      <c r="E3363" s="107" t="s">
        <v>2633</v>
      </c>
      <c r="F3363" s="107" t="s">
        <v>2519</v>
      </c>
      <c r="G3363" s="107">
        <v>2006</v>
      </c>
      <c r="H3363" s="182"/>
      <c r="I3363" s="182"/>
      <c r="J3363" s="107" t="s">
        <v>42</v>
      </c>
      <c r="K3363" s="182" t="s">
        <v>1510</v>
      </c>
      <c r="L3363" s="187" t="s">
        <v>10062</v>
      </c>
      <c r="M3363" s="187" t="s">
        <v>10062</v>
      </c>
      <c r="N3363" s="107" t="s">
        <v>35</v>
      </c>
      <c r="O3363" s="182" t="s">
        <v>1510</v>
      </c>
      <c r="P3363" s="108"/>
      <c r="Q3363" s="108"/>
      <c r="R3363" s="108"/>
      <c r="S3363" s="107" t="s">
        <v>2710</v>
      </c>
    </row>
    <row r="3364" spans="1:19">
      <c r="A3364" s="103">
        <v>3363</v>
      </c>
      <c r="B3364" s="107" t="s">
        <v>357</v>
      </c>
      <c r="C3364" s="184" t="s">
        <v>358</v>
      </c>
      <c r="D3364" s="89" t="s">
        <v>19</v>
      </c>
      <c r="E3364" s="107" t="s">
        <v>2633</v>
      </c>
      <c r="F3364" s="107" t="s">
        <v>2519</v>
      </c>
      <c r="G3364" s="107">
        <v>2006</v>
      </c>
      <c r="H3364" s="182"/>
      <c r="I3364" s="182"/>
      <c r="J3364" s="107" t="s">
        <v>42</v>
      </c>
      <c r="K3364" s="182" t="s">
        <v>1510</v>
      </c>
      <c r="L3364" s="187" t="s">
        <v>10063</v>
      </c>
      <c r="M3364" s="187" t="s">
        <v>10063</v>
      </c>
      <c r="N3364" s="107" t="s">
        <v>35</v>
      </c>
      <c r="O3364" s="182" t="s">
        <v>1510</v>
      </c>
      <c r="P3364" s="108"/>
      <c r="Q3364" s="108"/>
      <c r="R3364" s="108"/>
      <c r="S3364" s="107" t="s">
        <v>2710</v>
      </c>
    </row>
    <row r="3365" spans="1:19">
      <c r="A3365" s="103">
        <v>3364</v>
      </c>
      <c r="B3365" s="107" t="s">
        <v>357</v>
      </c>
      <c r="C3365" s="184" t="s">
        <v>358</v>
      </c>
      <c r="D3365" s="89" t="s">
        <v>19</v>
      </c>
      <c r="E3365" s="107" t="s">
        <v>2633</v>
      </c>
      <c r="F3365" s="107" t="s">
        <v>2519</v>
      </c>
      <c r="G3365" s="107">
        <v>2006</v>
      </c>
      <c r="H3365" s="182"/>
      <c r="I3365" s="182"/>
      <c r="J3365" s="107" t="s">
        <v>42</v>
      </c>
      <c r="K3365" s="182" t="s">
        <v>1510</v>
      </c>
      <c r="L3365" s="187" t="s">
        <v>10064</v>
      </c>
      <c r="M3365" s="187" t="s">
        <v>10064</v>
      </c>
      <c r="N3365" s="107" t="s">
        <v>35</v>
      </c>
      <c r="O3365" s="182" t="s">
        <v>1510</v>
      </c>
      <c r="P3365" s="108"/>
      <c r="Q3365" s="108"/>
      <c r="R3365" s="108"/>
      <c r="S3365" s="107" t="s">
        <v>2710</v>
      </c>
    </row>
    <row r="3366" spans="1:19">
      <c r="A3366" s="103">
        <v>3365</v>
      </c>
      <c r="B3366" s="107" t="s">
        <v>357</v>
      </c>
      <c r="C3366" s="184" t="s">
        <v>358</v>
      </c>
      <c r="D3366" s="89" t="s">
        <v>19</v>
      </c>
      <c r="E3366" s="107" t="s">
        <v>2633</v>
      </c>
      <c r="F3366" s="107" t="s">
        <v>2519</v>
      </c>
      <c r="G3366" s="107">
        <v>2006</v>
      </c>
      <c r="H3366" s="182"/>
      <c r="I3366" s="182"/>
      <c r="J3366" s="107" t="s">
        <v>42</v>
      </c>
      <c r="K3366" s="182" t="s">
        <v>1510</v>
      </c>
      <c r="L3366" s="187" t="s">
        <v>10065</v>
      </c>
      <c r="M3366" s="187" t="s">
        <v>10065</v>
      </c>
      <c r="N3366" s="107" t="s">
        <v>35</v>
      </c>
      <c r="O3366" s="182" t="s">
        <v>1510</v>
      </c>
      <c r="P3366" s="108"/>
      <c r="Q3366" s="108"/>
      <c r="R3366" s="108"/>
      <c r="S3366" s="107" t="s">
        <v>2710</v>
      </c>
    </row>
    <row r="3367" spans="1:19">
      <c r="A3367" s="103">
        <v>3366</v>
      </c>
      <c r="B3367" s="107" t="s">
        <v>357</v>
      </c>
      <c r="C3367" s="184" t="s">
        <v>358</v>
      </c>
      <c r="D3367" s="89" t="s">
        <v>19</v>
      </c>
      <c r="E3367" s="107" t="s">
        <v>2633</v>
      </c>
      <c r="F3367" s="107" t="s">
        <v>2519</v>
      </c>
      <c r="G3367" s="107">
        <v>2006</v>
      </c>
      <c r="H3367" s="182"/>
      <c r="I3367" s="182"/>
      <c r="J3367" s="107" t="s">
        <v>42</v>
      </c>
      <c r="K3367" s="182" t="s">
        <v>1510</v>
      </c>
      <c r="L3367" s="187" t="s">
        <v>10066</v>
      </c>
      <c r="M3367" s="187" t="s">
        <v>10066</v>
      </c>
      <c r="N3367" s="107" t="s">
        <v>35</v>
      </c>
      <c r="O3367" s="182" t="s">
        <v>1510</v>
      </c>
      <c r="P3367" s="108"/>
      <c r="Q3367" s="108"/>
      <c r="R3367" s="108"/>
      <c r="S3367" s="107" t="s">
        <v>2710</v>
      </c>
    </row>
    <row r="3368" spans="1:19">
      <c r="A3368" s="103">
        <v>3367</v>
      </c>
      <c r="B3368" s="107" t="s">
        <v>357</v>
      </c>
      <c r="C3368" s="184" t="s">
        <v>358</v>
      </c>
      <c r="D3368" s="89" t="s">
        <v>19</v>
      </c>
      <c r="E3368" s="107" t="s">
        <v>2633</v>
      </c>
      <c r="F3368" s="107" t="s">
        <v>2519</v>
      </c>
      <c r="G3368" s="107">
        <v>2006</v>
      </c>
      <c r="H3368" s="182"/>
      <c r="I3368" s="182"/>
      <c r="J3368" s="107" t="s">
        <v>42</v>
      </c>
      <c r="K3368" s="182" t="s">
        <v>1510</v>
      </c>
      <c r="L3368" s="187" t="s">
        <v>10067</v>
      </c>
      <c r="M3368" s="187" t="s">
        <v>10067</v>
      </c>
      <c r="N3368" s="107" t="s">
        <v>35</v>
      </c>
      <c r="O3368" s="182" t="s">
        <v>1510</v>
      </c>
      <c r="P3368" s="108"/>
      <c r="Q3368" s="108"/>
      <c r="R3368" s="108"/>
      <c r="S3368" s="107" t="s">
        <v>2710</v>
      </c>
    </row>
    <row r="3369" spans="1:19">
      <c r="A3369" s="103">
        <v>3368</v>
      </c>
      <c r="B3369" s="107" t="s">
        <v>357</v>
      </c>
      <c r="C3369" s="184" t="s">
        <v>358</v>
      </c>
      <c r="D3369" s="89" t="s">
        <v>19</v>
      </c>
      <c r="E3369" s="107" t="s">
        <v>2633</v>
      </c>
      <c r="F3369" s="107" t="s">
        <v>2519</v>
      </c>
      <c r="G3369" s="107">
        <v>2006</v>
      </c>
      <c r="H3369" s="182"/>
      <c r="I3369" s="182"/>
      <c r="J3369" s="107" t="s">
        <v>42</v>
      </c>
      <c r="K3369" s="182" t="s">
        <v>1510</v>
      </c>
      <c r="L3369" s="187" t="s">
        <v>10068</v>
      </c>
      <c r="M3369" s="187" t="s">
        <v>10068</v>
      </c>
      <c r="N3369" s="107" t="s">
        <v>35</v>
      </c>
      <c r="O3369" s="182" t="s">
        <v>1510</v>
      </c>
      <c r="P3369" s="108"/>
      <c r="Q3369" s="108"/>
      <c r="R3369" s="108"/>
      <c r="S3369" s="107" t="s">
        <v>2710</v>
      </c>
    </row>
    <row r="3370" spans="1:19">
      <c r="A3370" s="103">
        <v>3369</v>
      </c>
      <c r="B3370" s="107" t="s">
        <v>357</v>
      </c>
      <c r="C3370" s="184" t="s">
        <v>358</v>
      </c>
      <c r="D3370" s="89" t="s">
        <v>19</v>
      </c>
      <c r="E3370" s="107" t="s">
        <v>2633</v>
      </c>
      <c r="F3370" s="107" t="s">
        <v>2519</v>
      </c>
      <c r="G3370" s="107">
        <v>2006</v>
      </c>
      <c r="H3370" s="182"/>
      <c r="I3370" s="182"/>
      <c r="J3370" s="107" t="s">
        <v>42</v>
      </c>
      <c r="K3370" s="182" t="s">
        <v>1510</v>
      </c>
      <c r="L3370" s="187" t="s">
        <v>10069</v>
      </c>
      <c r="M3370" s="187" t="s">
        <v>10069</v>
      </c>
      <c r="N3370" s="107" t="s">
        <v>35</v>
      </c>
      <c r="O3370" s="182" t="s">
        <v>1510</v>
      </c>
      <c r="P3370" s="108"/>
      <c r="Q3370" s="108"/>
      <c r="R3370" s="108"/>
      <c r="S3370" s="107" t="s">
        <v>2710</v>
      </c>
    </row>
    <row r="3371" spans="1:19">
      <c r="A3371" s="103">
        <v>3370</v>
      </c>
      <c r="B3371" s="107" t="s">
        <v>357</v>
      </c>
      <c r="C3371" s="184" t="s">
        <v>358</v>
      </c>
      <c r="D3371" s="89" t="s">
        <v>19</v>
      </c>
      <c r="E3371" s="107" t="s">
        <v>2633</v>
      </c>
      <c r="F3371" s="107" t="s">
        <v>2519</v>
      </c>
      <c r="G3371" s="107">
        <v>2006</v>
      </c>
      <c r="H3371" s="182"/>
      <c r="I3371" s="182"/>
      <c r="J3371" s="107" t="s">
        <v>42</v>
      </c>
      <c r="K3371" s="182" t="s">
        <v>1510</v>
      </c>
      <c r="L3371" s="187" t="s">
        <v>10070</v>
      </c>
      <c r="M3371" s="187" t="s">
        <v>10070</v>
      </c>
      <c r="N3371" s="107" t="s">
        <v>35</v>
      </c>
      <c r="O3371" s="182" t="s">
        <v>1510</v>
      </c>
      <c r="P3371" s="108"/>
      <c r="Q3371" s="108"/>
      <c r="R3371" s="108"/>
      <c r="S3371" s="107" t="s">
        <v>2710</v>
      </c>
    </row>
    <row r="3372" spans="1:19">
      <c r="A3372" s="103">
        <v>3371</v>
      </c>
      <c r="B3372" s="107" t="s">
        <v>357</v>
      </c>
      <c r="C3372" s="184" t="s">
        <v>358</v>
      </c>
      <c r="D3372" s="89" t="s">
        <v>19</v>
      </c>
      <c r="E3372" s="107" t="s">
        <v>2633</v>
      </c>
      <c r="F3372" s="107" t="s">
        <v>2519</v>
      </c>
      <c r="G3372" s="107">
        <v>2006</v>
      </c>
      <c r="H3372" s="182"/>
      <c r="I3372" s="182"/>
      <c r="J3372" s="107" t="s">
        <v>42</v>
      </c>
      <c r="K3372" s="182" t="s">
        <v>1510</v>
      </c>
      <c r="L3372" s="187" t="s">
        <v>10071</v>
      </c>
      <c r="M3372" s="187" t="s">
        <v>10071</v>
      </c>
      <c r="N3372" s="107" t="s">
        <v>35</v>
      </c>
      <c r="O3372" s="182" t="s">
        <v>1510</v>
      </c>
      <c r="P3372" s="108"/>
      <c r="Q3372" s="108"/>
      <c r="R3372" s="108"/>
      <c r="S3372" s="107" t="s">
        <v>2710</v>
      </c>
    </row>
    <row r="3373" spans="1:19">
      <c r="A3373" s="103">
        <v>3372</v>
      </c>
      <c r="B3373" s="107" t="s">
        <v>357</v>
      </c>
      <c r="C3373" s="184" t="s">
        <v>358</v>
      </c>
      <c r="D3373" s="89" t="s">
        <v>19</v>
      </c>
      <c r="E3373" s="107" t="s">
        <v>2633</v>
      </c>
      <c r="F3373" s="107" t="s">
        <v>2519</v>
      </c>
      <c r="G3373" s="107">
        <v>2006</v>
      </c>
      <c r="H3373" s="182"/>
      <c r="I3373" s="182"/>
      <c r="J3373" s="107" t="s">
        <v>42</v>
      </c>
      <c r="K3373" s="182" t="s">
        <v>1510</v>
      </c>
      <c r="L3373" s="187" t="s">
        <v>10072</v>
      </c>
      <c r="M3373" s="187" t="s">
        <v>10072</v>
      </c>
      <c r="N3373" s="107" t="s">
        <v>35</v>
      </c>
      <c r="O3373" s="182" t="s">
        <v>1510</v>
      </c>
      <c r="P3373" s="108"/>
      <c r="Q3373" s="108"/>
      <c r="R3373" s="108"/>
      <c r="S3373" s="107" t="s">
        <v>2710</v>
      </c>
    </row>
    <row r="3374" spans="1:19">
      <c r="A3374" s="103">
        <v>3373</v>
      </c>
      <c r="B3374" s="107" t="s">
        <v>357</v>
      </c>
      <c r="C3374" s="184" t="s">
        <v>358</v>
      </c>
      <c r="D3374" s="89" t="s">
        <v>19</v>
      </c>
      <c r="E3374" s="107" t="s">
        <v>2633</v>
      </c>
      <c r="F3374" s="107" t="s">
        <v>2519</v>
      </c>
      <c r="G3374" s="107">
        <v>2006</v>
      </c>
      <c r="H3374" s="182"/>
      <c r="I3374" s="182"/>
      <c r="J3374" s="107" t="s">
        <v>42</v>
      </c>
      <c r="K3374" s="182" t="s">
        <v>1510</v>
      </c>
      <c r="L3374" s="187" t="s">
        <v>10073</v>
      </c>
      <c r="M3374" s="187" t="s">
        <v>10073</v>
      </c>
      <c r="N3374" s="107" t="s">
        <v>35</v>
      </c>
      <c r="O3374" s="182" t="s">
        <v>1510</v>
      </c>
      <c r="P3374" s="108"/>
      <c r="Q3374" s="108"/>
      <c r="R3374" s="108"/>
      <c r="S3374" s="107" t="s">
        <v>2710</v>
      </c>
    </row>
    <row r="3375" spans="1:19">
      <c r="A3375" s="103">
        <v>3374</v>
      </c>
      <c r="B3375" s="107" t="s">
        <v>357</v>
      </c>
      <c r="C3375" s="184" t="s">
        <v>358</v>
      </c>
      <c r="D3375" s="89" t="s">
        <v>19</v>
      </c>
      <c r="E3375" s="107" t="s">
        <v>2633</v>
      </c>
      <c r="F3375" s="107" t="s">
        <v>2519</v>
      </c>
      <c r="G3375" s="107">
        <v>2006</v>
      </c>
      <c r="H3375" s="182"/>
      <c r="I3375" s="182"/>
      <c r="J3375" s="107" t="s">
        <v>42</v>
      </c>
      <c r="K3375" s="182" t="s">
        <v>1510</v>
      </c>
      <c r="L3375" s="187" t="s">
        <v>10074</v>
      </c>
      <c r="M3375" s="187" t="s">
        <v>10074</v>
      </c>
      <c r="N3375" s="107" t="s">
        <v>35</v>
      </c>
      <c r="O3375" s="182" t="s">
        <v>1510</v>
      </c>
      <c r="P3375" s="108"/>
      <c r="Q3375" s="108"/>
      <c r="R3375" s="108"/>
      <c r="S3375" s="107" t="s">
        <v>2710</v>
      </c>
    </row>
    <row r="3376" spans="1:19">
      <c r="A3376" s="103">
        <v>3375</v>
      </c>
      <c r="B3376" s="107" t="s">
        <v>357</v>
      </c>
      <c r="C3376" s="184" t="s">
        <v>358</v>
      </c>
      <c r="D3376" s="89" t="s">
        <v>19</v>
      </c>
      <c r="E3376" s="107" t="s">
        <v>2633</v>
      </c>
      <c r="F3376" s="107" t="s">
        <v>2519</v>
      </c>
      <c r="G3376" s="107">
        <v>2006</v>
      </c>
      <c r="H3376" s="182"/>
      <c r="I3376" s="182"/>
      <c r="J3376" s="107" t="s">
        <v>42</v>
      </c>
      <c r="K3376" s="182" t="s">
        <v>1510</v>
      </c>
      <c r="L3376" s="187" t="s">
        <v>10075</v>
      </c>
      <c r="M3376" s="187" t="s">
        <v>10075</v>
      </c>
      <c r="N3376" s="107" t="s">
        <v>35</v>
      </c>
      <c r="O3376" s="182" t="s">
        <v>1510</v>
      </c>
      <c r="P3376" s="108"/>
      <c r="Q3376" s="108"/>
      <c r="R3376" s="108"/>
      <c r="S3376" s="107" t="s">
        <v>2710</v>
      </c>
    </row>
    <row r="3377" spans="1:19">
      <c r="A3377" s="103">
        <v>3376</v>
      </c>
      <c r="B3377" s="107" t="s">
        <v>357</v>
      </c>
      <c r="C3377" s="184" t="s">
        <v>358</v>
      </c>
      <c r="D3377" s="89" t="s">
        <v>19</v>
      </c>
      <c r="E3377" s="107" t="s">
        <v>2633</v>
      </c>
      <c r="F3377" s="107" t="s">
        <v>2519</v>
      </c>
      <c r="G3377" s="107">
        <v>2006</v>
      </c>
      <c r="H3377" s="182"/>
      <c r="I3377" s="182"/>
      <c r="J3377" s="107" t="s">
        <v>42</v>
      </c>
      <c r="K3377" s="182" t="s">
        <v>1510</v>
      </c>
      <c r="L3377" s="187" t="s">
        <v>10076</v>
      </c>
      <c r="M3377" s="187" t="s">
        <v>10076</v>
      </c>
      <c r="N3377" s="107" t="s">
        <v>35</v>
      </c>
      <c r="O3377" s="182" t="s">
        <v>1510</v>
      </c>
      <c r="P3377" s="108"/>
      <c r="Q3377" s="108"/>
      <c r="R3377" s="108"/>
      <c r="S3377" s="107" t="s">
        <v>2710</v>
      </c>
    </row>
    <row r="3378" spans="1:19">
      <c r="A3378" s="103">
        <v>3377</v>
      </c>
      <c r="B3378" s="107" t="s">
        <v>357</v>
      </c>
      <c r="C3378" s="184" t="s">
        <v>358</v>
      </c>
      <c r="D3378" s="89" t="s">
        <v>19</v>
      </c>
      <c r="E3378" s="107" t="s">
        <v>2633</v>
      </c>
      <c r="F3378" s="107" t="s">
        <v>2519</v>
      </c>
      <c r="G3378" s="107">
        <v>2006</v>
      </c>
      <c r="H3378" s="182"/>
      <c r="I3378" s="182"/>
      <c r="J3378" s="107" t="s">
        <v>42</v>
      </c>
      <c r="K3378" s="182" t="s">
        <v>1510</v>
      </c>
      <c r="L3378" s="187" t="s">
        <v>10077</v>
      </c>
      <c r="M3378" s="187" t="s">
        <v>10077</v>
      </c>
      <c r="N3378" s="107" t="s">
        <v>35</v>
      </c>
      <c r="O3378" s="182" t="s">
        <v>1510</v>
      </c>
      <c r="P3378" s="108"/>
      <c r="Q3378" s="108"/>
      <c r="R3378" s="108"/>
      <c r="S3378" s="107" t="s">
        <v>2710</v>
      </c>
    </row>
    <row r="3379" spans="1:19">
      <c r="A3379" s="103">
        <v>3378</v>
      </c>
      <c r="B3379" s="107" t="s">
        <v>357</v>
      </c>
      <c r="C3379" s="184" t="s">
        <v>358</v>
      </c>
      <c r="D3379" s="89" t="s">
        <v>19</v>
      </c>
      <c r="E3379" s="107" t="s">
        <v>2633</v>
      </c>
      <c r="F3379" s="107" t="s">
        <v>2519</v>
      </c>
      <c r="G3379" s="107">
        <v>2006</v>
      </c>
      <c r="H3379" s="182"/>
      <c r="I3379" s="182"/>
      <c r="J3379" s="107" t="s">
        <v>42</v>
      </c>
      <c r="K3379" s="182" t="s">
        <v>1510</v>
      </c>
      <c r="L3379" s="187" t="s">
        <v>10078</v>
      </c>
      <c r="M3379" s="187" t="s">
        <v>10078</v>
      </c>
      <c r="N3379" s="107" t="s">
        <v>35</v>
      </c>
      <c r="O3379" s="182" t="s">
        <v>1510</v>
      </c>
      <c r="P3379" s="108"/>
      <c r="Q3379" s="108"/>
      <c r="R3379" s="108"/>
      <c r="S3379" s="107" t="s">
        <v>2710</v>
      </c>
    </row>
    <row r="3380" spans="1:19">
      <c r="A3380" s="103">
        <v>3379</v>
      </c>
      <c r="B3380" s="107" t="s">
        <v>357</v>
      </c>
      <c r="C3380" s="184" t="s">
        <v>358</v>
      </c>
      <c r="D3380" s="89" t="s">
        <v>19</v>
      </c>
      <c r="E3380" s="107" t="s">
        <v>2633</v>
      </c>
      <c r="F3380" s="107" t="s">
        <v>2519</v>
      </c>
      <c r="G3380" s="107">
        <v>2006</v>
      </c>
      <c r="H3380" s="182"/>
      <c r="I3380" s="182"/>
      <c r="J3380" s="107" t="s">
        <v>42</v>
      </c>
      <c r="K3380" s="182" t="s">
        <v>1510</v>
      </c>
      <c r="L3380" s="187" t="s">
        <v>10079</v>
      </c>
      <c r="M3380" s="187" t="s">
        <v>10079</v>
      </c>
      <c r="N3380" s="107" t="s">
        <v>35</v>
      </c>
      <c r="O3380" s="182" t="s">
        <v>1510</v>
      </c>
      <c r="P3380" s="108"/>
      <c r="Q3380" s="108"/>
      <c r="R3380" s="108"/>
      <c r="S3380" s="107" t="s">
        <v>2710</v>
      </c>
    </row>
    <row r="3381" spans="1:19">
      <c r="A3381" s="103">
        <v>3380</v>
      </c>
      <c r="B3381" s="107" t="s">
        <v>357</v>
      </c>
      <c r="C3381" s="184" t="s">
        <v>358</v>
      </c>
      <c r="D3381" s="89" t="s">
        <v>19</v>
      </c>
      <c r="E3381" s="107" t="s">
        <v>2633</v>
      </c>
      <c r="F3381" s="107" t="s">
        <v>2519</v>
      </c>
      <c r="G3381" s="107">
        <v>2006</v>
      </c>
      <c r="H3381" s="182"/>
      <c r="I3381" s="182"/>
      <c r="J3381" s="107" t="s">
        <v>42</v>
      </c>
      <c r="K3381" s="182" t="s">
        <v>1510</v>
      </c>
      <c r="L3381" s="187" t="s">
        <v>10080</v>
      </c>
      <c r="M3381" s="187" t="s">
        <v>10080</v>
      </c>
      <c r="N3381" s="107" t="s">
        <v>35</v>
      </c>
      <c r="O3381" s="182" t="s">
        <v>1510</v>
      </c>
      <c r="P3381" s="108"/>
      <c r="Q3381" s="108"/>
      <c r="R3381" s="108"/>
      <c r="S3381" s="107" t="s">
        <v>2710</v>
      </c>
    </row>
    <row r="3382" spans="1:19">
      <c r="A3382" s="103">
        <v>3381</v>
      </c>
      <c r="B3382" s="107" t="s">
        <v>357</v>
      </c>
      <c r="C3382" s="184" t="s">
        <v>358</v>
      </c>
      <c r="D3382" s="89" t="s">
        <v>19</v>
      </c>
      <c r="E3382" s="107" t="s">
        <v>2634</v>
      </c>
      <c r="F3382" s="107" t="s">
        <v>2519</v>
      </c>
      <c r="G3382" s="107">
        <v>2006</v>
      </c>
      <c r="H3382" s="182"/>
      <c r="I3382" s="182"/>
      <c r="J3382" s="107" t="s">
        <v>42</v>
      </c>
      <c r="K3382" s="182" t="s">
        <v>1510</v>
      </c>
      <c r="L3382" s="187" t="s">
        <v>10081</v>
      </c>
      <c r="M3382" s="187" t="s">
        <v>10081</v>
      </c>
      <c r="N3382" s="107" t="s">
        <v>35</v>
      </c>
      <c r="O3382" s="182" t="s">
        <v>1510</v>
      </c>
      <c r="P3382" s="108"/>
      <c r="Q3382" s="108"/>
      <c r="R3382" s="108"/>
      <c r="S3382" s="107" t="s">
        <v>2710</v>
      </c>
    </row>
    <row r="3383" spans="1:19">
      <c r="A3383" s="103">
        <v>3382</v>
      </c>
      <c r="B3383" s="107" t="s">
        <v>357</v>
      </c>
      <c r="C3383" s="184" t="s">
        <v>358</v>
      </c>
      <c r="D3383" s="89" t="s">
        <v>19</v>
      </c>
      <c r="E3383" s="107" t="s">
        <v>2634</v>
      </c>
      <c r="F3383" s="107" t="s">
        <v>2519</v>
      </c>
      <c r="G3383" s="107">
        <v>2006</v>
      </c>
      <c r="H3383" s="182"/>
      <c r="I3383" s="182"/>
      <c r="J3383" s="107" t="s">
        <v>42</v>
      </c>
      <c r="K3383" s="182" t="s">
        <v>1510</v>
      </c>
      <c r="L3383" s="187" t="s">
        <v>10082</v>
      </c>
      <c r="M3383" s="187" t="s">
        <v>10082</v>
      </c>
      <c r="N3383" s="107" t="s">
        <v>35</v>
      </c>
      <c r="O3383" s="182" t="s">
        <v>1510</v>
      </c>
      <c r="P3383" s="108"/>
      <c r="Q3383" s="108"/>
      <c r="R3383" s="108"/>
      <c r="S3383" s="107" t="s">
        <v>2710</v>
      </c>
    </row>
    <row r="3384" spans="1:19">
      <c r="A3384" s="103">
        <v>3383</v>
      </c>
      <c r="B3384" s="107" t="s">
        <v>357</v>
      </c>
      <c r="C3384" s="184" t="s">
        <v>358</v>
      </c>
      <c r="D3384" s="89" t="s">
        <v>19</v>
      </c>
      <c r="E3384" s="107" t="s">
        <v>2634</v>
      </c>
      <c r="F3384" s="107" t="s">
        <v>2519</v>
      </c>
      <c r="G3384" s="107">
        <v>2007</v>
      </c>
      <c r="H3384" s="182"/>
      <c r="I3384" s="182"/>
      <c r="J3384" s="107" t="s">
        <v>42</v>
      </c>
      <c r="K3384" s="182" t="s">
        <v>1510</v>
      </c>
      <c r="L3384" s="187" t="s">
        <v>10083</v>
      </c>
      <c r="M3384" s="187" t="s">
        <v>10083</v>
      </c>
      <c r="N3384" s="107" t="s">
        <v>35</v>
      </c>
      <c r="O3384" s="182" t="s">
        <v>1510</v>
      </c>
      <c r="P3384" s="108"/>
      <c r="Q3384" s="108"/>
      <c r="R3384" s="108"/>
      <c r="S3384" s="107" t="s">
        <v>2710</v>
      </c>
    </row>
    <row r="3385" spans="1:19">
      <c r="A3385" s="103">
        <v>3384</v>
      </c>
      <c r="B3385" s="107" t="s">
        <v>357</v>
      </c>
      <c r="C3385" s="184" t="s">
        <v>358</v>
      </c>
      <c r="D3385" s="89" t="s">
        <v>19</v>
      </c>
      <c r="E3385" s="107" t="s">
        <v>2634</v>
      </c>
      <c r="F3385" s="107" t="s">
        <v>2519</v>
      </c>
      <c r="G3385" s="107">
        <v>2007</v>
      </c>
      <c r="H3385" s="182"/>
      <c r="I3385" s="182"/>
      <c r="J3385" s="107" t="s">
        <v>42</v>
      </c>
      <c r="K3385" s="182" t="s">
        <v>1510</v>
      </c>
      <c r="L3385" s="187" t="s">
        <v>10084</v>
      </c>
      <c r="M3385" s="187" t="s">
        <v>10084</v>
      </c>
      <c r="N3385" s="107" t="s">
        <v>35</v>
      </c>
      <c r="O3385" s="182" t="s">
        <v>1510</v>
      </c>
      <c r="P3385" s="108"/>
      <c r="Q3385" s="108"/>
      <c r="R3385" s="108"/>
      <c r="S3385" s="107" t="s">
        <v>2710</v>
      </c>
    </row>
    <row r="3386" spans="1:19">
      <c r="A3386" s="103">
        <v>3385</v>
      </c>
      <c r="B3386" s="107" t="s">
        <v>357</v>
      </c>
      <c r="C3386" s="184" t="s">
        <v>358</v>
      </c>
      <c r="D3386" s="89" t="s">
        <v>19</v>
      </c>
      <c r="E3386" s="107" t="s">
        <v>2634</v>
      </c>
      <c r="F3386" s="107" t="s">
        <v>2519</v>
      </c>
      <c r="G3386" s="107">
        <v>2005</v>
      </c>
      <c r="H3386" s="182"/>
      <c r="I3386" s="182"/>
      <c r="J3386" s="107" t="s">
        <v>42</v>
      </c>
      <c r="K3386" s="182" t="s">
        <v>1510</v>
      </c>
      <c r="L3386" s="187" t="s">
        <v>10085</v>
      </c>
      <c r="M3386" s="187" t="s">
        <v>10085</v>
      </c>
      <c r="N3386" s="107" t="s">
        <v>35</v>
      </c>
      <c r="O3386" s="182" t="s">
        <v>1510</v>
      </c>
      <c r="P3386" s="108"/>
      <c r="Q3386" s="108"/>
      <c r="R3386" s="108"/>
      <c r="S3386" s="107" t="s">
        <v>2710</v>
      </c>
    </row>
    <row r="3387" spans="1:19">
      <c r="A3387" s="103">
        <v>3386</v>
      </c>
      <c r="B3387" s="107" t="s">
        <v>357</v>
      </c>
      <c r="C3387" s="184" t="s">
        <v>358</v>
      </c>
      <c r="D3387" s="89" t="s">
        <v>19</v>
      </c>
      <c r="E3387" s="107" t="s">
        <v>8154</v>
      </c>
      <c r="F3387" s="107" t="s">
        <v>2519</v>
      </c>
      <c r="G3387" s="107">
        <v>2006</v>
      </c>
      <c r="H3387" s="182"/>
      <c r="I3387" s="182"/>
      <c r="J3387" s="107" t="s">
        <v>42</v>
      </c>
      <c r="K3387" s="182" t="s">
        <v>1510</v>
      </c>
      <c r="L3387" s="187" t="s">
        <v>10086</v>
      </c>
      <c r="M3387" s="187" t="s">
        <v>10086</v>
      </c>
      <c r="N3387" s="107" t="s">
        <v>35</v>
      </c>
      <c r="O3387" s="182" t="s">
        <v>1510</v>
      </c>
      <c r="P3387" s="108"/>
      <c r="Q3387" s="108"/>
      <c r="R3387" s="108"/>
      <c r="S3387" s="107" t="s">
        <v>2710</v>
      </c>
    </row>
    <row r="3388" spans="1:19">
      <c r="A3388" s="103">
        <v>3387</v>
      </c>
      <c r="B3388" s="107" t="s">
        <v>357</v>
      </c>
      <c r="C3388" s="184" t="s">
        <v>358</v>
      </c>
      <c r="D3388" s="89" t="s">
        <v>19</v>
      </c>
      <c r="E3388" s="107" t="s">
        <v>8154</v>
      </c>
      <c r="F3388" s="107" t="s">
        <v>2519</v>
      </c>
      <c r="G3388" s="107">
        <v>2006</v>
      </c>
      <c r="H3388" s="182"/>
      <c r="I3388" s="182"/>
      <c r="J3388" s="107" t="s">
        <v>42</v>
      </c>
      <c r="K3388" s="182" t="s">
        <v>1510</v>
      </c>
      <c r="L3388" s="187" t="s">
        <v>10087</v>
      </c>
      <c r="M3388" s="187" t="s">
        <v>10087</v>
      </c>
      <c r="N3388" s="107" t="s">
        <v>35</v>
      </c>
      <c r="O3388" s="182" t="s">
        <v>1510</v>
      </c>
      <c r="P3388" s="108"/>
      <c r="Q3388" s="108"/>
      <c r="R3388" s="108"/>
      <c r="S3388" s="107" t="s">
        <v>2710</v>
      </c>
    </row>
    <row r="3389" spans="1:19">
      <c r="A3389" s="103">
        <v>3388</v>
      </c>
      <c r="B3389" s="107" t="s">
        <v>357</v>
      </c>
      <c r="C3389" s="184" t="s">
        <v>358</v>
      </c>
      <c r="D3389" s="89" t="s">
        <v>19</v>
      </c>
      <c r="E3389" s="107" t="s">
        <v>8154</v>
      </c>
      <c r="F3389" s="107" t="s">
        <v>2519</v>
      </c>
      <c r="G3389" s="107">
        <v>2007</v>
      </c>
      <c r="H3389" s="182"/>
      <c r="I3389" s="182"/>
      <c r="J3389" s="107" t="s">
        <v>42</v>
      </c>
      <c r="K3389" s="182" t="s">
        <v>1510</v>
      </c>
      <c r="L3389" s="187" t="s">
        <v>10088</v>
      </c>
      <c r="M3389" s="187" t="s">
        <v>10088</v>
      </c>
      <c r="N3389" s="107" t="s">
        <v>35</v>
      </c>
      <c r="O3389" s="182" t="s">
        <v>1510</v>
      </c>
      <c r="P3389" s="108"/>
      <c r="Q3389" s="108"/>
      <c r="R3389" s="108"/>
      <c r="S3389" s="107" t="s">
        <v>2710</v>
      </c>
    </row>
    <row r="3390" spans="1:19">
      <c r="A3390" s="103">
        <v>3389</v>
      </c>
      <c r="B3390" s="107" t="s">
        <v>357</v>
      </c>
      <c r="C3390" s="184" t="s">
        <v>358</v>
      </c>
      <c r="D3390" s="89" t="s">
        <v>19</v>
      </c>
      <c r="E3390" s="107" t="s">
        <v>8154</v>
      </c>
      <c r="F3390" s="107" t="s">
        <v>2519</v>
      </c>
      <c r="G3390" s="107">
        <v>2007</v>
      </c>
      <c r="H3390" s="182"/>
      <c r="I3390" s="182"/>
      <c r="J3390" s="107" t="s">
        <v>42</v>
      </c>
      <c r="K3390" s="182" t="s">
        <v>1510</v>
      </c>
      <c r="L3390" s="187" t="s">
        <v>10089</v>
      </c>
      <c r="M3390" s="187" t="s">
        <v>10089</v>
      </c>
      <c r="N3390" s="107" t="s">
        <v>35</v>
      </c>
      <c r="O3390" s="182" t="s">
        <v>1510</v>
      </c>
      <c r="P3390" s="108"/>
      <c r="Q3390" s="108"/>
      <c r="R3390" s="108"/>
      <c r="S3390" s="107" t="s">
        <v>2710</v>
      </c>
    </row>
    <row r="3391" spans="1:19">
      <c r="A3391" s="103">
        <v>3390</v>
      </c>
      <c r="B3391" s="107" t="s">
        <v>357</v>
      </c>
      <c r="C3391" s="184" t="s">
        <v>358</v>
      </c>
      <c r="D3391" s="89" t="s">
        <v>19</v>
      </c>
      <c r="E3391" s="107" t="s">
        <v>8154</v>
      </c>
      <c r="F3391" s="107" t="s">
        <v>2519</v>
      </c>
      <c r="G3391" s="107">
        <v>2007</v>
      </c>
      <c r="H3391" s="182"/>
      <c r="I3391" s="182"/>
      <c r="J3391" s="107" t="s">
        <v>42</v>
      </c>
      <c r="K3391" s="182" t="s">
        <v>1510</v>
      </c>
      <c r="L3391" s="187" t="s">
        <v>10090</v>
      </c>
      <c r="M3391" s="187" t="s">
        <v>10090</v>
      </c>
      <c r="N3391" s="107" t="s">
        <v>35</v>
      </c>
      <c r="O3391" s="182" t="s">
        <v>1510</v>
      </c>
      <c r="P3391" s="108"/>
      <c r="Q3391" s="108"/>
      <c r="R3391" s="108"/>
      <c r="S3391" s="107" t="s">
        <v>2710</v>
      </c>
    </row>
    <row r="3392" spans="1:19">
      <c r="A3392" s="103">
        <v>3391</v>
      </c>
      <c r="B3392" s="107" t="s">
        <v>357</v>
      </c>
      <c r="C3392" s="184" t="s">
        <v>358</v>
      </c>
      <c r="D3392" s="89" t="s">
        <v>19</v>
      </c>
      <c r="E3392" s="107" t="s">
        <v>10091</v>
      </c>
      <c r="F3392" s="107" t="s">
        <v>2519</v>
      </c>
      <c r="G3392" s="107">
        <v>2006</v>
      </c>
      <c r="H3392" s="182"/>
      <c r="I3392" s="182"/>
      <c r="J3392" s="107" t="s">
        <v>42</v>
      </c>
      <c r="K3392" s="182" t="s">
        <v>1510</v>
      </c>
      <c r="L3392" s="187" t="s">
        <v>10092</v>
      </c>
      <c r="M3392" s="187" t="s">
        <v>10092</v>
      </c>
      <c r="N3392" s="107" t="s">
        <v>35</v>
      </c>
      <c r="O3392" s="182" t="s">
        <v>1510</v>
      </c>
      <c r="P3392" s="108"/>
      <c r="Q3392" s="108"/>
      <c r="R3392" s="108"/>
      <c r="S3392" s="107" t="s">
        <v>2710</v>
      </c>
    </row>
    <row r="3393" spans="1:19">
      <c r="A3393" s="103">
        <v>3392</v>
      </c>
      <c r="B3393" s="107" t="s">
        <v>357</v>
      </c>
      <c r="C3393" s="184" t="s">
        <v>358</v>
      </c>
      <c r="D3393" s="89" t="s">
        <v>19</v>
      </c>
      <c r="E3393" s="107" t="s">
        <v>10093</v>
      </c>
      <c r="F3393" s="107" t="s">
        <v>2519</v>
      </c>
      <c r="G3393" s="107">
        <v>2005</v>
      </c>
      <c r="H3393" s="182"/>
      <c r="I3393" s="182"/>
      <c r="J3393" s="107" t="s">
        <v>42</v>
      </c>
      <c r="K3393" s="182" t="s">
        <v>1510</v>
      </c>
      <c r="L3393" s="187" t="s">
        <v>10094</v>
      </c>
      <c r="M3393" s="187" t="s">
        <v>10094</v>
      </c>
      <c r="N3393" s="107" t="s">
        <v>35</v>
      </c>
      <c r="O3393" s="182" t="s">
        <v>1510</v>
      </c>
      <c r="P3393" s="108"/>
      <c r="Q3393" s="108"/>
      <c r="R3393" s="108"/>
      <c r="S3393" s="107" t="s">
        <v>2710</v>
      </c>
    </row>
    <row r="3394" spans="1:19">
      <c r="A3394" s="103">
        <v>3393</v>
      </c>
      <c r="B3394" s="107" t="s">
        <v>357</v>
      </c>
      <c r="C3394" s="184" t="s">
        <v>358</v>
      </c>
      <c r="D3394" s="89" t="s">
        <v>19</v>
      </c>
      <c r="E3394" s="107" t="s">
        <v>10093</v>
      </c>
      <c r="F3394" s="107" t="s">
        <v>2519</v>
      </c>
      <c r="G3394" s="107">
        <v>2005</v>
      </c>
      <c r="H3394" s="182"/>
      <c r="I3394" s="182"/>
      <c r="J3394" s="107" t="s">
        <v>42</v>
      </c>
      <c r="K3394" s="182" t="s">
        <v>1510</v>
      </c>
      <c r="L3394" s="187" t="s">
        <v>10095</v>
      </c>
      <c r="M3394" s="187" t="s">
        <v>10095</v>
      </c>
      <c r="N3394" s="107" t="s">
        <v>35</v>
      </c>
      <c r="O3394" s="182" t="s">
        <v>1510</v>
      </c>
      <c r="P3394" s="108"/>
      <c r="Q3394" s="108"/>
      <c r="R3394" s="108"/>
      <c r="S3394" s="107" t="s">
        <v>2710</v>
      </c>
    </row>
    <row r="3395" spans="1:19">
      <c r="A3395" s="103">
        <v>3394</v>
      </c>
      <c r="B3395" s="107" t="s">
        <v>357</v>
      </c>
      <c r="C3395" s="184" t="s">
        <v>358</v>
      </c>
      <c r="D3395" s="89" t="s">
        <v>19</v>
      </c>
      <c r="E3395" s="107" t="s">
        <v>10093</v>
      </c>
      <c r="F3395" s="107" t="s">
        <v>2519</v>
      </c>
      <c r="G3395" s="107">
        <v>2005</v>
      </c>
      <c r="H3395" s="182"/>
      <c r="I3395" s="182"/>
      <c r="J3395" s="107" t="s">
        <v>42</v>
      </c>
      <c r="K3395" s="182" t="s">
        <v>1510</v>
      </c>
      <c r="L3395" s="187" t="s">
        <v>10096</v>
      </c>
      <c r="M3395" s="187" t="s">
        <v>10096</v>
      </c>
      <c r="N3395" s="107" t="s">
        <v>35</v>
      </c>
      <c r="O3395" s="182" t="s">
        <v>1510</v>
      </c>
      <c r="P3395" s="108"/>
      <c r="Q3395" s="108"/>
      <c r="R3395" s="108"/>
      <c r="S3395" s="107" t="s">
        <v>2710</v>
      </c>
    </row>
    <row r="3396" spans="1:19">
      <c r="A3396" s="103">
        <v>3395</v>
      </c>
      <c r="B3396" s="107" t="s">
        <v>357</v>
      </c>
      <c r="C3396" s="184" t="s">
        <v>358</v>
      </c>
      <c r="D3396" s="89" t="s">
        <v>19</v>
      </c>
      <c r="E3396" s="107" t="s">
        <v>10093</v>
      </c>
      <c r="F3396" s="107" t="s">
        <v>2519</v>
      </c>
      <c r="G3396" s="107">
        <v>2005</v>
      </c>
      <c r="H3396" s="182"/>
      <c r="I3396" s="182"/>
      <c r="J3396" s="107" t="s">
        <v>42</v>
      </c>
      <c r="K3396" s="182" t="s">
        <v>1510</v>
      </c>
      <c r="L3396" s="187" t="s">
        <v>10097</v>
      </c>
      <c r="M3396" s="187" t="s">
        <v>10097</v>
      </c>
      <c r="N3396" s="107" t="s">
        <v>35</v>
      </c>
      <c r="O3396" s="182" t="s">
        <v>1510</v>
      </c>
      <c r="P3396" s="108"/>
      <c r="Q3396" s="108"/>
      <c r="R3396" s="108"/>
      <c r="S3396" s="107" t="s">
        <v>2710</v>
      </c>
    </row>
    <row r="3397" spans="1:19">
      <c r="A3397" s="103">
        <v>3396</v>
      </c>
      <c r="B3397" s="107" t="s">
        <v>357</v>
      </c>
      <c r="C3397" s="184" t="s">
        <v>358</v>
      </c>
      <c r="D3397" s="89" t="s">
        <v>19</v>
      </c>
      <c r="E3397" s="107" t="s">
        <v>2636</v>
      </c>
      <c r="F3397" s="107" t="s">
        <v>2519</v>
      </c>
      <c r="G3397" s="107">
        <v>2006</v>
      </c>
      <c r="H3397" s="182"/>
      <c r="I3397" s="182"/>
      <c r="J3397" s="107" t="s">
        <v>42</v>
      </c>
      <c r="K3397" s="182" t="s">
        <v>1510</v>
      </c>
      <c r="L3397" s="187" t="s">
        <v>10098</v>
      </c>
      <c r="M3397" s="187" t="s">
        <v>10098</v>
      </c>
      <c r="N3397" s="107" t="s">
        <v>35</v>
      </c>
      <c r="O3397" s="182" t="s">
        <v>1510</v>
      </c>
      <c r="P3397" s="108"/>
      <c r="Q3397" s="108"/>
      <c r="R3397" s="108"/>
      <c r="S3397" s="107" t="s">
        <v>2710</v>
      </c>
    </row>
    <row r="3398" spans="1:19">
      <c r="A3398" s="103">
        <v>3397</v>
      </c>
      <c r="B3398" s="107" t="s">
        <v>357</v>
      </c>
      <c r="C3398" s="184" t="s">
        <v>358</v>
      </c>
      <c r="D3398" s="89" t="s">
        <v>19</v>
      </c>
      <c r="E3398" s="107" t="s">
        <v>2636</v>
      </c>
      <c r="F3398" s="107" t="s">
        <v>2519</v>
      </c>
      <c r="G3398" s="107">
        <v>2006</v>
      </c>
      <c r="H3398" s="182"/>
      <c r="I3398" s="182"/>
      <c r="J3398" s="107" t="s">
        <v>42</v>
      </c>
      <c r="K3398" s="182" t="s">
        <v>1510</v>
      </c>
      <c r="L3398" s="187" t="s">
        <v>10099</v>
      </c>
      <c r="M3398" s="187" t="s">
        <v>10099</v>
      </c>
      <c r="N3398" s="107" t="s">
        <v>35</v>
      </c>
      <c r="O3398" s="182" t="s">
        <v>1510</v>
      </c>
      <c r="P3398" s="108"/>
      <c r="Q3398" s="108"/>
      <c r="R3398" s="108"/>
      <c r="S3398" s="107" t="s">
        <v>2710</v>
      </c>
    </row>
    <row r="3399" spans="1:19">
      <c r="A3399" s="103">
        <v>3398</v>
      </c>
      <c r="B3399" s="107" t="s">
        <v>357</v>
      </c>
      <c r="C3399" s="184" t="s">
        <v>358</v>
      </c>
      <c r="D3399" s="89" t="s">
        <v>19</v>
      </c>
      <c r="E3399" s="107" t="s">
        <v>2636</v>
      </c>
      <c r="F3399" s="107" t="s">
        <v>2519</v>
      </c>
      <c r="G3399" s="107">
        <v>2007</v>
      </c>
      <c r="H3399" s="182"/>
      <c r="I3399" s="182"/>
      <c r="J3399" s="107" t="s">
        <v>42</v>
      </c>
      <c r="K3399" s="182" t="s">
        <v>1510</v>
      </c>
      <c r="L3399" s="187" t="s">
        <v>10100</v>
      </c>
      <c r="M3399" s="187" t="s">
        <v>10100</v>
      </c>
      <c r="N3399" s="107" t="s">
        <v>35</v>
      </c>
      <c r="O3399" s="182" t="s">
        <v>1510</v>
      </c>
      <c r="P3399" s="108"/>
      <c r="Q3399" s="108"/>
      <c r="R3399" s="108"/>
      <c r="S3399" s="107" t="s">
        <v>2710</v>
      </c>
    </row>
    <row r="3400" spans="1:19">
      <c r="A3400" s="103">
        <v>3399</v>
      </c>
      <c r="B3400" s="107" t="s">
        <v>357</v>
      </c>
      <c r="C3400" s="184" t="s">
        <v>358</v>
      </c>
      <c r="D3400" s="89" t="s">
        <v>19</v>
      </c>
      <c r="E3400" s="107" t="s">
        <v>2636</v>
      </c>
      <c r="F3400" s="107" t="s">
        <v>2519</v>
      </c>
      <c r="G3400" s="107">
        <v>2007</v>
      </c>
      <c r="H3400" s="182"/>
      <c r="I3400" s="182"/>
      <c r="J3400" s="107" t="s">
        <v>42</v>
      </c>
      <c r="K3400" s="182" t="s">
        <v>1510</v>
      </c>
      <c r="L3400" s="187" t="s">
        <v>10101</v>
      </c>
      <c r="M3400" s="187" t="s">
        <v>10101</v>
      </c>
      <c r="N3400" s="107" t="s">
        <v>35</v>
      </c>
      <c r="O3400" s="182" t="s">
        <v>1510</v>
      </c>
      <c r="P3400" s="108"/>
      <c r="Q3400" s="108"/>
      <c r="R3400" s="108"/>
      <c r="S3400" s="107" t="s">
        <v>2710</v>
      </c>
    </row>
    <row r="3401" spans="1:19">
      <c r="A3401" s="103">
        <v>3400</v>
      </c>
      <c r="B3401" s="107" t="s">
        <v>357</v>
      </c>
      <c r="C3401" s="184" t="s">
        <v>358</v>
      </c>
      <c r="D3401" s="89" t="s">
        <v>19</v>
      </c>
      <c r="E3401" s="107" t="s">
        <v>8167</v>
      </c>
      <c r="F3401" s="107" t="s">
        <v>2519</v>
      </c>
      <c r="G3401" s="107">
        <v>2006</v>
      </c>
      <c r="H3401" s="182"/>
      <c r="I3401" s="182"/>
      <c r="J3401" s="107" t="s">
        <v>42</v>
      </c>
      <c r="K3401" s="182" t="s">
        <v>1510</v>
      </c>
      <c r="L3401" s="187" t="s">
        <v>10102</v>
      </c>
      <c r="M3401" s="187" t="s">
        <v>10102</v>
      </c>
      <c r="N3401" s="107" t="s">
        <v>35</v>
      </c>
      <c r="O3401" s="182" t="s">
        <v>1510</v>
      </c>
      <c r="P3401" s="108"/>
      <c r="Q3401" s="108"/>
      <c r="R3401" s="108"/>
      <c r="S3401" s="107" t="s">
        <v>2710</v>
      </c>
    </row>
    <row r="3402" spans="1:19">
      <c r="A3402" s="103">
        <v>3401</v>
      </c>
      <c r="B3402" s="107" t="s">
        <v>357</v>
      </c>
      <c r="C3402" s="184" t="s">
        <v>358</v>
      </c>
      <c r="D3402" s="89" t="s">
        <v>19</v>
      </c>
      <c r="E3402" s="107" t="s">
        <v>8167</v>
      </c>
      <c r="F3402" s="107" t="s">
        <v>2519</v>
      </c>
      <c r="G3402" s="107">
        <v>2007</v>
      </c>
      <c r="H3402" s="182"/>
      <c r="I3402" s="182"/>
      <c r="J3402" s="107" t="s">
        <v>42</v>
      </c>
      <c r="K3402" s="182" t="s">
        <v>1510</v>
      </c>
      <c r="L3402" s="187" t="s">
        <v>10103</v>
      </c>
      <c r="M3402" s="187" t="s">
        <v>10103</v>
      </c>
      <c r="N3402" s="107" t="s">
        <v>35</v>
      </c>
      <c r="O3402" s="182" t="s">
        <v>1510</v>
      </c>
      <c r="P3402" s="108"/>
      <c r="Q3402" s="108"/>
      <c r="R3402" s="108"/>
      <c r="S3402" s="107" t="s">
        <v>2710</v>
      </c>
    </row>
    <row r="3403" spans="1:19">
      <c r="A3403" s="103">
        <v>3402</v>
      </c>
      <c r="B3403" s="107" t="s">
        <v>357</v>
      </c>
      <c r="C3403" s="184" t="s">
        <v>358</v>
      </c>
      <c r="D3403" s="89" t="s">
        <v>19</v>
      </c>
      <c r="E3403" s="107" t="s">
        <v>10104</v>
      </c>
      <c r="F3403" s="107" t="s">
        <v>2519</v>
      </c>
      <c r="G3403" s="107">
        <v>2005</v>
      </c>
      <c r="H3403" s="182"/>
      <c r="I3403" s="182"/>
      <c r="J3403" s="107" t="s">
        <v>42</v>
      </c>
      <c r="K3403" s="182" t="s">
        <v>1510</v>
      </c>
      <c r="L3403" s="187" t="s">
        <v>10105</v>
      </c>
      <c r="M3403" s="187" t="s">
        <v>10105</v>
      </c>
      <c r="N3403" s="107" t="s">
        <v>35</v>
      </c>
      <c r="O3403" s="182" t="s">
        <v>1510</v>
      </c>
      <c r="P3403" s="108"/>
      <c r="Q3403" s="108"/>
      <c r="R3403" s="108"/>
      <c r="S3403" s="107" t="s">
        <v>2710</v>
      </c>
    </row>
    <row r="3404" spans="1:19">
      <c r="A3404" s="103">
        <v>3403</v>
      </c>
      <c r="B3404" s="107" t="s">
        <v>357</v>
      </c>
      <c r="C3404" s="184" t="s">
        <v>358</v>
      </c>
      <c r="D3404" s="89" t="s">
        <v>19</v>
      </c>
      <c r="E3404" s="107" t="s">
        <v>8171</v>
      </c>
      <c r="F3404" s="107" t="s">
        <v>2519</v>
      </c>
      <c r="G3404" s="107">
        <v>2007</v>
      </c>
      <c r="H3404" s="182"/>
      <c r="I3404" s="182"/>
      <c r="J3404" s="107" t="s">
        <v>42</v>
      </c>
      <c r="K3404" s="182" t="s">
        <v>1510</v>
      </c>
      <c r="L3404" s="187" t="s">
        <v>10106</v>
      </c>
      <c r="M3404" s="187" t="s">
        <v>10106</v>
      </c>
      <c r="N3404" s="107" t="s">
        <v>35</v>
      </c>
      <c r="O3404" s="182" t="s">
        <v>1510</v>
      </c>
      <c r="P3404" s="108"/>
      <c r="Q3404" s="108"/>
      <c r="R3404" s="108"/>
      <c r="S3404" s="107" t="s">
        <v>2710</v>
      </c>
    </row>
    <row r="3405" spans="1:19">
      <c r="A3405" s="103">
        <v>3404</v>
      </c>
      <c r="B3405" s="107" t="s">
        <v>357</v>
      </c>
      <c r="C3405" s="184" t="s">
        <v>358</v>
      </c>
      <c r="D3405" s="89" t="s">
        <v>19</v>
      </c>
      <c r="E3405" s="107" t="s">
        <v>8171</v>
      </c>
      <c r="F3405" s="107" t="s">
        <v>2519</v>
      </c>
      <c r="G3405" s="107">
        <v>2007</v>
      </c>
      <c r="H3405" s="182"/>
      <c r="I3405" s="182"/>
      <c r="J3405" s="107" t="s">
        <v>42</v>
      </c>
      <c r="K3405" s="182" t="s">
        <v>1510</v>
      </c>
      <c r="L3405" s="187" t="s">
        <v>10107</v>
      </c>
      <c r="M3405" s="187" t="s">
        <v>10107</v>
      </c>
      <c r="N3405" s="107" t="s">
        <v>35</v>
      </c>
      <c r="O3405" s="182" t="s">
        <v>1510</v>
      </c>
      <c r="P3405" s="108"/>
      <c r="Q3405" s="108"/>
      <c r="R3405" s="108"/>
      <c r="S3405" s="107" t="s">
        <v>2710</v>
      </c>
    </row>
    <row r="3406" spans="1:19">
      <c r="A3406" s="103">
        <v>3405</v>
      </c>
      <c r="B3406" s="107" t="s">
        <v>357</v>
      </c>
      <c r="C3406" s="184" t="s">
        <v>358</v>
      </c>
      <c r="D3406" s="89" t="s">
        <v>19</v>
      </c>
      <c r="E3406" s="107" t="s">
        <v>8171</v>
      </c>
      <c r="F3406" s="107" t="s">
        <v>2519</v>
      </c>
      <c r="G3406" s="107">
        <v>2007</v>
      </c>
      <c r="H3406" s="182"/>
      <c r="I3406" s="182"/>
      <c r="J3406" s="107" t="s">
        <v>42</v>
      </c>
      <c r="K3406" s="182" t="s">
        <v>1510</v>
      </c>
      <c r="L3406" s="187" t="s">
        <v>10108</v>
      </c>
      <c r="M3406" s="187" t="s">
        <v>10108</v>
      </c>
      <c r="N3406" s="107" t="s">
        <v>35</v>
      </c>
      <c r="O3406" s="182" t="s">
        <v>1510</v>
      </c>
      <c r="P3406" s="108"/>
      <c r="Q3406" s="108"/>
      <c r="R3406" s="108"/>
      <c r="S3406" s="107" t="s">
        <v>2710</v>
      </c>
    </row>
    <row r="3407" spans="1:19">
      <c r="A3407" s="103">
        <v>3406</v>
      </c>
      <c r="B3407" s="107" t="s">
        <v>357</v>
      </c>
      <c r="C3407" s="184" t="s">
        <v>358</v>
      </c>
      <c r="D3407" s="89" t="s">
        <v>19</v>
      </c>
      <c r="E3407" s="107" t="s">
        <v>8171</v>
      </c>
      <c r="F3407" s="107" t="s">
        <v>2519</v>
      </c>
      <c r="G3407" s="107">
        <v>2007</v>
      </c>
      <c r="H3407" s="182"/>
      <c r="I3407" s="182"/>
      <c r="J3407" s="107" t="s">
        <v>42</v>
      </c>
      <c r="K3407" s="182" t="s">
        <v>1510</v>
      </c>
      <c r="L3407" s="187" t="s">
        <v>10109</v>
      </c>
      <c r="M3407" s="187" t="s">
        <v>10109</v>
      </c>
      <c r="N3407" s="107" t="s">
        <v>35</v>
      </c>
      <c r="O3407" s="182" t="s">
        <v>1510</v>
      </c>
      <c r="P3407" s="108"/>
      <c r="Q3407" s="108"/>
      <c r="R3407" s="108"/>
      <c r="S3407" s="107" t="s">
        <v>2710</v>
      </c>
    </row>
    <row r="3408" spans="1:19">
      <c r="A3408" s="103">
        <v>3407</v>
      </c>
      <c r="B3408" s="107" t="s">
        <v>357</v>
      </c>
      <c r="C3408" s="184" t="s">
        <v>358</v>
      </c>
      <c r="D3408" s="89" t="s">
        <v>19</v>
      </c>
      <c r="E3408" s="107" t="s">
        <v>8171</v>
      </c>
      <c r="F3408" s="107" t="s">
        <v>2519</v>
      </c>
      <c r="G3408" s="107">
        <v>2007</v>
      </c>
      <c r="H3408" s="182"/>
      <c r="I3408" s="182"/>
      <c r="J3408" s="107" t="s">
        <v>42</v>
      </c>
      <c r="K3408" s="182" t="s">
        <v>1510</v>
      </c>
      <c r="L3408" s="187" t="s">
        <v>10110</v>
      </c>
      <c r="M3408" s="187" t="s">
        <v>10110</v>
      </c>
      <c r="N3408" s="107" t="s">
        <v>35</v>
      </c>
      <c r="O3408" s="182" t="s">
        <v>1510</v>
      </c>
      <c r="P3408" s="108"/>
      <c r="Q3408" s="108"/>
      <c r="R3408" s="108"/>
      <c r="S3408" s="107" t="s">
        <v>2710</v>
      </c>
    </row>
    <row r="3409" spans="1:19">
      <c r="A3409" s="103">
        <v>3408</v>
      </c>
      <c r="B3409" s="107" t="s">
        <v>357</v>
      </c>
      <c r="C3409" s="184" t="s">
        <v>358</v>
      </c>
      <c r="D3409" s="89" t="s">
        <v>19</v>
      </c>
      <c r="E3409" s="107" t="s">
        <v>8173</v>
      </c>
      <c r="F3409" s="107" t="s">
        <v>2519</v>
      </c>
      <c r="G3409" s="107">
        <v>2005</v>
      </c>
      <c r="H3409" s="182"/>
      <c r="I3409" s="182"/>
      <c r="J3409" s="107" t="s">
        <v>42</v>
      </c>
      <c r="K3409" s="182" t="s">
        <v>1510</v>
      </c>
      <c r="L3409" s="187" t="s">
        <v>10111</v>
      </c>
      <c r="M3409" s="187" t="s">
        <v>10111</v>
      </c>
      <c r="N3409" s="107" t="s">
        <v>35</v>
      </c>
      <c r="O3409" s="182" t="s">
        <v>1510</v>
      </c>
      <c r="P3409" s="108"/>
      <c r="Q3409" s="108"/>
      <c r="R3409" s="108"/>
      <c r="S3409" s="107" t="s">
        <v>2710</v>
      </c>
    </row>
    <row r="3410" spans="1:19">
      <c r="A3410" s="103">
        <v>3409</v>
      </c>
      <c r="B3410" s="107" t="s">
        <v>357</v>
      </c>
      <c r="C3410" s="184" t="s">
        <v>358</v>
      </c>
      <c r="D3410" s="89" t="s">
        <v>19</v>
      </c>
      <c r="E3410" s="107" t="s">
        <v>8173</v>
      </c>
      <c r="F3410" s="107" t="s">
        <v>2519</v>
      </c>
      <c r="G3410" s="107">
        <v>2005</v>
      </c>
      <c r="H3410" s="182"/>
      <c r="I3410" s="182"/>
      <c r="J3410" s="107" t="s">
        <v>42</v>
      </c>
      <c r="K3410" s="182" t="s">
        <v>1510</v>
      </c>
      <c r="L3410" s="187" t="s">
        <v>10112</v>
      </c>
      <c r="M3410" s="187" t="s">
        <v>10112</v>
      </c>
      <c r="N3410" s="107" t="s">
        <v>35</v>
      </c>
      <c r="O3410" s="182" t="s">
        <v>1510</v>
      </c>
      <c r="P3410" s="108"/>
      <c r="Q3410" s="108"/>
      <c r="R3410" s="108"/>
      <c r="S3410" s="107" t="s">
        <v>2710</v>
      </c>
    </row>
    <row r="3411" spans="1:19">
      <c r="A3411" s="103">
        <v>3410</v>
      </c>
      <c r="B3411" s="107" t="s">
        <v>357</v>
      </c>
      <c r="C3411" s="184" t="s">
        <v>358</v>
      </c>
      <c r="D3411" s="89" t="s">
        <v>19</v>
      </c>
      <c r="E3411" s="107" t="s">
        <v>8173</v>
      </c>
      <c r="F3411" s="107" t="s">
        <v>2519</v>
      </c>
      <c r="G3411" s="107">
        <v>2005</v>
      </c>
      <c r="H3411" s="182"/>
      <c r="I3411" s="182"/>
      <c r="J3411" s="107" t="s">
        <v>42</v>
      </c>
      <c r="K3411" s="182" t="s">
        <v>1510</v>
      </c>
      <c r="L3411" s="187" t="s">
        <v>10113</v>
      </c>
      <c r="M3411" s="187" t="s">
        <v>10113</v>
      </c>
      <c r="N3411" s="107" t="s">
        <v>35</v>
      </c>
      <c r="O3411" s="182" t="s">
        <v>1510</v>
      </c>
      <c r="P3411" s="108"/>
      <c r="Q3411" s="108"/>
      <c r="R3411" s="108"/>
      <c r="S3411" s="107" t="s">
        <v>2710</v>
      </c>
    </row>
    <row r="3412" spans="1:19">
      <c r="A3412" s="103">
        <v>3411</v>
      </c>
      <c r="B3412" s="107" t="s">
        <v>357</v>
      </c>
      <c r="C3412" s="184" t="s">
        <v>358</v>
      </c>
      <c r="D3412" s="89" t="s">
        <v>19</v>
      </c>
      <c r="E3412" s="107" t="s">
        <v>2637</v>
      </c>
      <c r="F3412" s="107" t="s">
        <v>2519</v>
      </c>
      <c r="G3412" s="107">
        <v>2006</v>
      </c>
      <c r="H3412" s="182"/>
      <c r="I3412" s="182"/>
      <c r="J3412" s="107" t="s">
        <v>42</v>
      </c>
      <c r="K3412" s="182" t="s">
        <v>1510</v>
      </c>
      <c r="L3412" s="187" t="s">
        <v>10114</v>
      </c>
      <c r="M3412" s="187" t="s">
        <v>10114</v>
      </c>
      <c r="N3412" s="107" t="s">
        <v>35</v>
      </c>
      <c r="O3412" s="182" t="s">
        <v>1510</v>
      </c>
      <c r="P3412" s="108"/>
      <c r="Q3412" s="108"/>
      <c r="R3412" s="108"/>
      <c r="S3412" s="107" t="s">
        <v>2710</v>
      </c>
    </row>
    <row r="3413" spans="1:19">
      <c r="A3413" s="103">
        <v>3412</v>
      </c>
      <c r="B3413" s="107" t="s">
        <v>357</v>
      </c>
      <c r="C3413" s="184" t="s">
        <v>358</v>
      </c>
      <c r="D3413" s="89" t="s">
        <v>19</v>
      </c>
      <c r="E3413" s="107" t="s">
        <v>2637</v>
      </c>
      <c r="F3413" s="107" t="s">
        <v>2519</v>
      </c>
      <c r="G3413" s="107">
        <v>2006</v>
      </c>
      <c r="H3413" s="182"/>
      <c r="I3413" s="182"/>
      <c r="J3413" s="107" t="s">
        <v>42</v>
      </c>
      <c r="K3413" s="182" t="s">
        <v>1510</v>
      </c>
      <c r="L3413" s="187" t="s">
        <v>10115</v>
      </c>
      <c r="M3413" s="187" t="s">
        <v>10115</v>
      </c>
      <c r="N3413" s="107" t="s">
        <v>35</v>
      </c>
      <c r="O3413" s="182" t="s">
        <v>1510</v>
      </c>
      <c r="P3413" s="108"/>
      <c r="Q3413" s="108"/>
      <c r="R3413" s="108"/>
      <c r="S3413" s="107" t="s">
        <v>2710</v>
      </c>
    </row>
    <row r="3414" spans="1:19">
      <c r="A3414" s="103">
        <v>3413</v>
      </c>
      <c r="B3414" s="107" t="s">
        <v>357</v>
      </c>
      <c r="C3414" s="184" t="s">
        <v>358</v>
      </c>
      <c r="D3414" s="89" t="s">
        <v>19</v>
      </c>
      <c r="E3414" s="107" t="s">
        <v>2637</v>
      </c>
      <c r="F3414" s="107" t="s">
        <v>2519</v>
      </c>
      <c r="G3414" s="107">
        <v>2006</v>
      </c>
      <c r="H3414" s="182"/>
      <c r="I3414" s="182"/>
      <c r="J3414" s="107" t="s">
        <v>42</v>
      </c>
      <c r="K3414" s="182" t="s">
        <v>1510</v>
      </c>
      <c r="L3414" s="187" t="s">
        <v>10116</v>
      </c>
      <c r="M3414" s="187" t="s">
        <v>10116</v>
      </c>
      <c r="N3414" s="107" t="s">
        <v>35</v>
      </c>
      <c r="O3414" s="182" t="s">
        <v>1510</v>
      </c>
      <c r="P3414" s="108"/>
      <c r="Q3414" s="108"/>
      <c r="R3414" s="108"/>
      <c r="S3414" s="107" t="s">
        <v>2710</v>
      </c>
    </row>
    <row r="3415" spans="1:19">
      <c r="A3415" s="103">
        <v>3414</v>
      </c>
      <c r="B3415" s="107" t="s">
        <v>357</v>
      </c>
      <c r="C3415" s="184" t="s">
        <v>358</v>
      </c>
      <c r="D3415" s="89" t="s">
        <v>19</v>
      </c>
      <c r="E3415" s="107" t="s">
        <v>2637</v>
      </c>
      <c r="F3415" s="107" t="s">
        <v>2519</v>
      </c>
      <c r="G3415" s="107">
        <v>2006</v>
      </c>
      <c r="H3415" s="182"/>
      <c r="I3415" s="182"/>
      <c r="J3415" s="107" t="s">
        <v>42</v>
      </c>
      <c r="K3415" s="182" t="s">
        <v>1510</v>
      </c>
      <c r="L3415" s="187" t="s">
        <v>10117</v>
      </c>
      <c r="M3415" s="187" t="s">
        <v>10117</v>
      </c>
      <c r="N3415" s="107" t="s">
        <v>35</v>
      </c>
      <c r="O3415" s="182" t="s">
        <v>1510</v>
      </c>
      <c r="P3415" s="108"/>
      <c r="Q3415" s="108"/>
      <c r="R3415" s="108"/>
      <c r="S3415" s="107" t="s">
        <v>2710</v>
      </c>
    </row>
    <row r="3416" spans="1:19">
      <c r="A3416" s="103">
        <v>3415</v>
      </c>
      <c r="B3416" s="107" t="s">
        <v>357</v>
      </c>
      <c r="C3416" s="184" t="s">
        <v>358</v>
      </c>
      <c r="D3416" s="89" t="s">
        <v>19</v>
      </c>
      <c r="E3416" s="107" t="s">
        <v>2637</v>
      </c>
      <c r="F3416" s="107" t="s">
        <v>2519</v>
      </c>
      <c r="G3416" s="107">
        <v>2006</v>
      </c>
      <c r="H3416" s="182"/>
      <c r="I3416" s="182"/>
      <c r="J3416" s="107" t="s">
        <v>42</v>
      </c>
      <c r="K3416" s="182" t="s">
        <v>1510</v>
      </c>
      <c r="L3416" s="187" t="s">
        <v>10118</v>
      </c>
      <c r="M3416" s="187" t="s">
        <v>10118</v>
      </c>
      <c r="N3416" s="107" t="s">
        <v>35</v>
      </c>
      <c r="O3416" s="182" t="s">
        <v>1510</v>
      </c>
      <c r="P3416" s="108"/>
      <c r="Q3416" s="108"/>
      <c r="R3416" s="108"/>
      <c r="S3416" s="107" t="s">
        <v>2710</v>
      </c>
    </row>
    <row r="3417" spans="1:19">
      <c r="A3417" s="103">
        <v>3416</v>
      </c>
      <c r="B3417" s="107" t="s">
        <v>357</v>
      </c>
      <c r="C3417" s="184" t="s">
        <v>358</v>
      </c>
      <c r="D3417" s="89" t="s">
        <v>19</v>
      </c>
      <c r="E3417" s="107" t="s">
        <v>2637</v>
      </c>
      <c r="F3417" s="107" t="s">
        <v>2519</v>
      </c>
      <c r="G3417" s="107">
        <v>2006</v>
      </c>
      <c r="H3417" s="182"/>
      <c r="I3417" s="182"/>
      <c r="J3417" s="107" t="s">
        <v>42</v>
      </c>
      <c r="K3417" s="182" t="s">
        <v>1510</v>
      </c>
      <c r="L3417" s="187" t="s">
        <v>10119</v>
      </c>
      <c r="M3417" s="187" t="s">
        <v>10119</v>
      </c>
      <c r="N3417" s="107" t="s">
        <v>35</v>
      </c>
      <c r="O3417" s="182" t="s">
        <v>1510</v>
      </c>
      <c r="P3417" s="108"/>
      <c r="Q3417" s="108"/>
      <c r="R3417" s="108"/>
      <c r="S3417" s="107" t="s">
        <v>2710</v>
      </c>
    </row>
    <row r="3418" spans="1:19">
      <c r="A3418" s="103">
        <v>3417</v>
      </c>
      <c r="B3418" s="107" t="s">
        <v>357</v>
      </c>
      <c r="C3418" s="184" t="s">
        <v>358</v>
      </c>
      <c r="D3418" s="89" t="s">
        <v>19</v>
      </c>
      <c r="E3418" s="107" t="s">
        <v>2637</v>
      </c>
      <c r="F3418" s="107" t="s">
        <v>2519</v>
      </c>
      <c r="G3418" s="107">
        <v>2006</v>
      </c>
      <c r="H3418" s="182"/>
      <c r="I3418" s="182"/>
      <c r="J3418" s="107" t="s">
        <v>42</v>
      </c>
      <c r="K3418" s="182" t="s">
        <v>1510</v>
      </c>
      <c r="L3418" s="187" t="s">
        <v>10120</v>
      </c>
      <c r="M3418" s="187" t="s">
        <v>10120</v>
      </c>
      <c r="N3418" s="107" t="s">
        <v>35</v>
      </c>
      <c r="O3418" s="182" t="s">
        <v>1510</v>
      </c>
      <c r="P3418" s="108"/>
      <c r="Q3418" s="108"/>
      <c r="R3418" s="108"/>
      <c r="S3418" s="107" t="s">
        <v>2710</v>
      </c>
    </row>
    <row r="3419" spans="1:19">
      <c r="A3419" s="103">
        <v>3418</v>
      </c>
      <c r="B3419" s="107" t="s">
        <v>357</v>
      </c>
      <c r="C3419" s="184" t="s">
        <v>358</v>
      </c>
      <c r="D3419" s="89" t="s">
        <v>19</v>
      </c>
      <c r="E3419" s="107" t="s">
        <v>2637</v>
      </c>
      <c r="F3419" s="107" t="s">
        <v>2519</v>
      </c>
      <c r="G3419" s="107">
        <v>2006</v>
      </c>
      <c r="H3419" s="182"/>
      <c r="I3419" s="182"/>
      <c r="J3419" s="107" t="s">
        <v>42</v>
      </c>
      <c r="K3419" s="182" t="s">
        <v>1510</v>
      </c>
      <c r="L3419" s="187" t="s">
        <v>10121</v>
      </c>
      <c r="M3419" s="187" t="s">
        <v>10121</v>
      </c>
      <c r="N3419" s="107" t="s">
        <v>35</v>
      </c>
      <c r="O3419" s="182" t="s">
        <v>1510</v>
      </c>
      <c r="P3419" s="108"/>
      <c r="Q3419" s="108"/>
      <c r="R3419" s="108"/>
      <c r="S3419" s="107" t="s">
        <v>2710</v>
      </c>
    </row>
    <row r="3420" spans="1:19">
      <c r="A3420" s="103">
        <v>3419</v>
      </c>
      <c r="B3420" s="107" t="s">
        <v>357</v>
      </c>
      <c r="C3420" s="184" t="s">
        <v>358</v>
      </c>
      <c r="D3420" s="89" t="s">
        <v>19</v>
      </c>
      <c r="E3420" s="107" t="s">
        <v>2637</v>
      </c>
      <c r="F3420" s="107" t="s">
        <v>2519</v>
      </c>
      <c r="G3420" s="107">
        <v>2006</v>
      </c>
      <c r="H3420" s="182"/>
      <c r="I3420" s="182"/>
      <c r="J3420" s="107" t="s">
        <v>42</v>
      </c>
      <c r="K3420" s="182" t="s">
        <v>1510</v>
      </c>
      <c r="L3420" s="187" t="s">
        <v>10122</v>
      </c>
      <c r="M3420" s="187" t="s">
        <v>10122</v>
      </c>
      <c r="N3420" s="107" t="s">
        <v>35</v>
      </c>
      <c r="O3420" s="182" t="s">
        <v>1510</v>
      </c>
      <c r="P3420" s="108"/>
      <c r="Q3420" s="108"/>
      <c r="R3420" s="108"/>
      <c r="S3420" s="107" t="s">
        <v>2710</v>
      </c>
    </row>
    <row r="3421" spans="1:19">
      <c r="A3421" s="103">
        <v>3420</v>
      </c>
      <c r="B3421" s="107" t="s">
        <v>357</v>
      </c>
      <c r="C3421" s="184" t="s">
        <v>358</v>
      </c>
      <c r="D3421" s="89" t="s">
        <v>19</v>
      </c>
      <c r="E3421" s="107" t="s">
        <v>8185</v>
      </c>
      <c r="F3421" s="107" t="s">
        <v>2519</v>
      </c>
      <c r="G3421" s="107">
        <v>2005</v>
      </c>
      <c r="H3421" s="182"/>
      <c r="I3421" s="182"/>
      <c r="J3421" s="107" t="s">
        <v>42</v>
      </c>
      <c r="K3421" s="182" t="s">
        <v>1510</v>
      </c>
      <c r="L3421" s="187" t="s">
        <v>10123</v>
      </c>
      <c r="M3421" s="187" t="s">
        <v>10123</v>
      </c>
      <c r="N3421" s="107" t="s">
        <v>35</v>
      </c>
      <c r="O3421" s="182" t="s">
        <v>1510</v>
      </c>
      <c r="P3421" s="108"/>
      <c r="Q3421" s="108"/>
      <c r="R3421" s="108"/>
      <c r="S3421" s="107" t="s">
        <v>2710</v>
      </c>
    </row>
    <row r="3422" spans="1:19">
      <c r="A3422" s="103">
        <v>3421</v>
      </c>
      <c r="B3422" s="107" t="s">
        <v>357</v>
      </c>
      <c r="C3422" s="184" t="s">
        <v>358</v>
      </c>
      <c r="D3422" s="89" t="s">
        <v>19</v>
      </c>
      <c r="E3422" s="107" t="s">
        <v>8185</v>
      </c>
      <c r="F3422" s="107" t="s">
        <v>2519</v>
      </c>
      <c r="G3422" s="107">
        <v>2005</v>
      </c>
      <c r="H3422" s="182"/>
      <c r="I3422" s="182"/>
      <c r="J3422" s="107" t="s">
        <v>42</v>
      </c>
      <c r="K3422" s="182" t="s">
        <v>1510</v>
      </c>
      <c r="L3422" s="187" t="s">
        <v>10124</v>
      </c>
      <c r="M3422" s="187" t="s">
        <v>10124</v>
      </c>
      <c r="N3422" s="107" t="s">
        <v>35</v>
      </c>
      <c r="O3422" s="182" t="s">
        <v>1510</v>
      </c>
      <c r="P3422" s="108"/>
      <c r="Q3422" s="108"/>
      <c r="R3422" s="108"/>
      <c r="S3422" s="107" t="s">
        <v>2710</v>
      </c>
    </row>
    <row r="3423" spans="1:19">
      <c r="A3423" s="103">
        <v>3422</v>
      </c>
      <c r="B3423" s="107" t="s">
        <v>357</v>
      </c>
      <c r="C3423" s="184" t="s">
        <v>358</v>
      </c>
      <c r="D3423" s="89" t="s">
        <v>19</v>
      </c>
      <c r="E3423" s="107" t="s">
        <v>8185</v>
      </c>
      <c r="F3423" s="107" t="s">
        <v>2519</v>
      </c>
      <c r="G3423" s="107">
        <v>2005</v>
      </c>
      <c r="H3423" s="182"/>
      <c r="I3423" s="182"/>
      <c r="J3423" s="107" t="s">
        <v>42</v>
      </c>
      <c r="K3423" s="182" t="s">
        <v>1510</v>
      </c>
      <c r="L3423" s="187" t="s">
        <v>10125</v>
      </c>
      <c r="M3423" s="187" t="s">
        <v>10125</v>
      </c>
      <c r="N3423" s="107" t="s">
        <v>35</v>
      </c>
      <c r="O3423" s="182" t="s">
        <v>1510</v>
      </c>
      <c r="P3423" s="108"/>
      <c r="Q3423" s="108"/>
      <c r="R3423" s="108"/>
      <c r="S3423" s="107" t="s">
        <v>2710</v>
      </c>
    </row>
    <row r="3424" spans="1:19">
      <c r="A3424" s="103">
        <v>3423</v>
      </c>
      <c r="B3424" s="107" t="s">
        <v>357</v>
      </c>
      <c r="C3424" s="184" t="s">
        <v>358</v>
      </c>
      <c r="D3424" s="89" t="s">
        <v>19</v>
      </c>
      <c r="E3424" s="107" t="s">
        <v>8188</v>
      </c>
      <c r="F3424" s="107" t="s">
        <v>2519</v>
      </c>
      <c r="G3424" s="107">
        <v>2006</v>
      </c>
      <c r="H3424" s="182"/>
      <c r="I3424" s="182"/>
      <c r="J3424" s="107" t="s">
        <v>42</v>
      </c>
      <c r="K3424" s="182" t="s">
        <v>1510</v>
      </c>
      <c r="L3424" s="187" t="s">
        <v>10126</v>
      </c>
      <c r="M3424" s="187" t="s">
        <v>10126</v>
      </c>
      <c r="N3424" s="107" t="s">
        <v>35</v>
      </c>
      <c r="O3424" s="182" t="s">
        <v>1510</v>
      </c>
      <c r="P3424" s="108"/>
      <c r="Q3424" s="108"/>
      <c r="R3424" s="108"/>
      <c r="S3424" s="107" t="s">
        <v>2710</v>
      </c>
    </row>
    <row r="3425" spans="1:19">
      <c r="A3425" s="103">
        <v>3424</v>
      </c>
      <c r="B3425" s="107" t="s">
        <v>357</v>
      </c>
      <c r="C3425" s="184" t="s">
        <v>358</v>
      </c>
      <c r="D3425" s="89" t="s">
        <v>19</v>
      </c>
      <c r="E3425" s="107" t="s">
        <v>8188</v>
      </c>
      <c r="F3425" s="107" t="s">
        <v>2519</v>
      </c>
      <c r="G3425" s="107">
        <v>2005</v>
      </c>
      <c r="H3425" s="182"/>
      <c r="I3425" s="182"/>
      <c r="J3425" s="107" t="s">
        <v>42</v>
      </c>
      <c r="K3425" s="182" t="s">
        <v>1510</v>
      </c>
      <c r="L3425" s="187" t="s">
        <v>10127</v>
      </c>
      <c r="M3425" s="187" t="s">
        <v>10127</v>
      </c>
      <c r="N3425" s="107" t="s">
        <v>35</v>
      </c>
      <c r="O3425" s="182" t="s">
        <v>1510</v>
      </c>
      <c r="P3425" s="108"/>
      <c r="Q3425" s="108"/>
      <c r="R3425" s="108"/>
      <c r="S3425" s="107" t="s">
        <v>2710</v>
      </c>
    </row>
    <row r="3426" spans="1:19">
      <c r="A3426" s="103">
        <v>3425</v>
      </c>
      <c r="B3426" s="107" t="s">
        <v>357</v>
      </c>
      <c r="C3426" s="184" t="s">
        <v>358</v>
      </c>
      <c r="D3426" s="89" t="s">
        <v>19</v>
      </c>
      <c r="E3426" s="107" t="s">
        <v>8190</v>
      </c>
      <c r="F3426" s="107" t="s">
        <v>2519</v>
      </c>
      <c r="G3426" s="107">
        <v>2006</v>
      </c>
      <c r="H3426" s="182"/>
      <c r="I3426" s="182"/>
      <c r="J3426" s="107" t="s">
        <v>42</v>
      </c>
      <c r="K3426" s="182" t="s">
        <v>1510</v>
      </c>
      <c r="L3426" s="187" t="s">
        <v>10128</v>
      </c>
      <c r="M3426" s="187" t="s">
        <v>10128</v>
      </c>
      <c r="N3426" s="107" t="s">
        <v>35</v>
      </c>
      <c r="O3426" s="182" t="s">
        <v>1510</v>
      </c>
      <c r="P3426" s="108"/>
      <c r="Q3426" s="108"/>
      <c r="R3426" s="108"/>
      <c r="S3426" s="107" t="s">
        <v>2710</v>
      </c>
    </row>
    <row r="3427" spans="1:19">
      <c r="A3427" s="103">
        <v>3426</v>
      </c>
      <c r="B3427" s="107" t="s">
        <v>357</v>
      </c>
      <c r="C3427" s="184" t="s">
        <v>358</v>
      </c>
      <c r="D3427" s="89" t="s">
        <v>19</v>
      </c>
      <c r="E3427" s="107" t="s">
        <v>8190</v>
      </c>
      <c r="F3427" s="107" t="s">
        <v>2519</v>
      </c>
      <c r="G3427" s="107">
        <v>2006</v>
      </c>
      <c r="H3427" s="182"/>
      <c r="I3427" s="182"/>
      <c r="J3427" s="107" t="s">
        <v>42</v>
      </c>
      <c r="K3427" s="182" t="s">
        <v>1510</v>
      </c>
      <c r="L3427" s="187" t="s">
        <v>10129</v>
      </c>
      <c r="M3427" s="187" t="s">
        <v>10129</v>
      </c>
      <c r="N3427" s="107" t="s">
        <v>35</v>
      </c>
      <c r="O3427" s="182" t="s">
        <v>1510</v>
      </c>
      <c r="P3427" s="108"/>
      <c r="Q3427" s="108"/>
      <c r="R3427" s="108"/>
      <c r="S3427" s="107" t="s">
        <v>2710</v>
      </c>
    </row>
    <row r="3428" spans="1:19">
      <c r="A3428" s="103">
        <v>3427</v>
      </c>
      <c r="B3428" s="107" t="s">
        <v>357</v>
      </c>
      <c r="C3428" s="184" t="s">
        <v>358</v>
      </c>
      <c r="D3428" s="89" t="s">
        <v>19</v>
      </c>
      <c r="E3428" s="107" t="s">
        <v>8193</v>
      </c>
      <c r="F3428" s="107" t="s">
        <v>2519</v>
      </c>
      <c r="G3428" s="107">
        <v>2007</v>
      </c>
      <c r="H3428" s="182"/>
      <c r="I3428" s="182"/>
      <c r="J3428" s="107" t="s">
        <v>42</v>
      </c>
      <c r="K3428" s="182" t="s">
        <v>1510</v>
      </c>
      <c r="L3428" s="187" t="s">
        <v>10130</v>
      </c>
      <c r="M3428" s="187" t="s">
        <v>10130</v>
      </c>
      <c r="N3428" s="107" t="s">
        <v>35</v>
      </c>
      <c r="O3428" s="182" t="s">
        <v>1510</v>
      </c>
      <c r="P3428" s="108"/>
      <c r="Q3428" s="108"/>
      <c r="R3428" s="108"/>
      <c r="S3428" s="107" t="s">
        <v>2710</v>
      </c>
    </row>
    <row r="3429" spans="1:19">
      <c r="A3429" s="103">
        <v>3428</v>
      </c>
      <c r="B3429" s="107" t="s">
        <v>357</v>
      </c>
      <c r="C3429" s="184" t="s">
        <v>358</v>
      </c>
      <c r="D3429" s="89" t="s">
        <v>19</v>
      </c>
      <c r="E3429" s="107" t="s">
        <v>8193</v>
      </c>
      <c r="F3429" s="107" t="s">
        <v>2519</v>
      </c>
      <c r="G3429" s="107">
        <v>2007</v>
      </c>
      <c r="H3429" s="182"/>
      <c r="I3429" s="182"/>
      <c r="J3429" s="107" t="s">
        <v>42</v>
      </c>
      <c r="K3429" s="182" t="s">
        <v>1510</v>
      </c>
      <c r="L3429" s="187" t="s">
        <v>10131</v>
      </c>
      <c r="M3429" s="187" t="s">
        <v>10131</v>
      </c>
      <c r="N3429" s="107" t="s">
        <v>35</v>
      </c>
      <c r="O3429" s="182" t="s">
        <v>1510</v>
      </c>
      <c r="P3429" s="108"/>
      <c r="Q3429" s="108"/>
      <c r="R3429" s="108"/>
      <c r="S3429" s="107" t="s">
        <v>2710</v>
      </c>
    </row>
    <row r="3430" spans="1:19">
      <c r="A3430" s="103">
        <v>3429</v>
      </c>
      <c r="B3430" s="107" t="s">
        <v>357</v>
      </c>
      <c r="C3430" s="184" t="s">
        <v>358</v>
      </c>
      <c r="D3430" s="89" t="s">
        <v>19</v>
      </c>
      <c r="E3430" s="107" t="s">
        <v>8193</v>
      </c>
      <c r="F3430" s="107" t="s">
        <v>2519</v>
      </c>
      <c r="G3430" s="107">
        <v>2005</v>
      </c>
      <c r="H3430" s="182"/>
      <c r="I3430" s="182"/>
      <c r="J3430" s="107" t="s">
        <v>42</v>
      </c>
      <c r="K3430" s="182" t="s">
        <v>1510</v>
      </c>
      <c r="L3430" s="187" t="s">
        <v>10132</v>
      </c>
      <c r="M3430" s="187" t="s">
        <v>10132</v>
      </c>
      <c r="N3430" s="107" t="s">
        <v>35</v>
      </c>
      <c r="O3430" s="182" t="s">
        <v>1510</v>
      </c>
      <c r="P3430" s="108"/>
      <c r="Q3430" s="108"/>
      <c r="R3430" s="108"/>
      <c r="S3430" s="107" t="s">
        <v>2710</v>
      </c>
    </row>
    <row r="3431" spans="1:19">
      <c r="A3431" s="103">
        <v>3430</v>
      </c>
      <c r="B3431" s="107" t="s">
        <v>357</v>
      </c>
      <c r="C3431" s="184" t="s">
        <v>358</v>
      </c>
      <c r="D3431" s="89" t="s">
        <v>19</v>
      </c>
      <c r="E3431" s="107" t="s">
        <v>8199</v>
      </c>
      <c r="F3431" s="107" t="s">
        <v>2519</v>
      </c>
      <c r="G3431" s="107">
        <v>2005</v>
      </c>
      <c r="H3431" s="182"/>
      <c r="I3431" s="182"/>
      <c r="J3431" s="107" t="s">
        <v>42</v>
      </c>
      <c r="K3431" s="182" t="s">
        <v>1510</v>
      </c>
      <c r="L3431" s="187" t="s">
        <v>10133</v>
      </c>
      <c r="M3431" s="187" t="s">
        <v>10133</v>
      </c>
      <c r="N3431" s="107" t="s">
        <v>35</v>
      </c>
      <c r="O3431" s="182" t="s">
        <v>1510</v>
      </c>
      <c r="P3431" s="108"/>
      <c r="Q3431" s="108"/>
      <c r="R3431" s="108"/>
      <c r="S3431" s="107" t="s">
        <v>2710</v>
      </c>
    </row>
    <row r="3432" spans="1:19">
      <c r="A3432" s="103">
        <v>3431</v>
      </c>
      <c r="B3432" s="107" t="s">
        <v>357</v>
      </c>
      <c r="C3432" s="184" t="s">
        <v>358</v>
      </c>
      <c r="D3432" s="89" t="s">
        <v>19</v>
      </c>
      <c r="E3432" s="107" t="s">
        <v>2639</v>
      </c>
      <c r="F3432" s="107" t="s">
        <v>2519</v>
      </c>
      <c r="G3432" s="107">
        <v>2006</v>
      </c>
      <c r="H3432" s="182"/>
      <c r="I3432" s="182"/>
      <c r="J3432" s="107" t="s">
        <v>42</v>
      </c>
      <c r="K3432" s="182" t="s">
        <v>1510</v>
      </c>
      <c r="L3432" s="187" t="s">
        <v>10134</v>
      </c>
      <c r="M3432" s="187" t="s">
        <v>10134</v>
      </c>
      <c r="N3432" s="107" t="s">
        <v>35</v>
      </c>
      <c r="O3432" s="182" t="s">
        <v>1510</v>
      </c>
      <c r="P3432" s="108"/>
      <c r="Q3432" s="108"/>
      <c r="R3432" s="108"/>
      <c r="S3432" s="107" t="s">
        <v>2710</v>
      </c>
    </row>
    <row r="3433" spans="1:19">
      <c r="A3433" s="103">
        <v>3432</v>
      </c>
      <c r="B3433" s="107" t="s">
        <v>357</v>
      </c>
      <c r="C3433" s="184" t="s">
        <v>358</v>
      </c>
      <c r="D3433" s="89" t="s">
        <v>19</v>
      </c>
      <c r="E3433" s="107" t="s">
        <v>8209</v>
      </c>
      <c r="F3433" s="107" t="s">
        <v>2519</v>
      </c>
      <c r="G3433" s="107">
        <v>2007</v>
      </c>
      <c r="H3433" s="182"/>
      <c r="I3433" s="182"/>
      <c r="J3433" s="107" t="s">
        <v>42</v>
      </c>
      <c r="K3433" s="182" t="s">
        <v>1510</v>
      </c>
      <c r="L3433" s="187" t="s">
        <v>10135</v>
      </c>
      <c r="M3433" s="187" t="s">
        <v>10135</v>
      </c>
      <c r="N3433" s="107" t="s">
        <v>35</v>
      </c>
      <c r="O3433" s="182" t="s">
        <v>1510</v>
      </c>
      <c r="P3433" s="108"/>
      <c r="Q3433" s="108"/>
      <c r="R3433" s="108"/>
      <c r="S3433" s="107" t="s">
        <v>2710</v>
      </c>
    </row>
    <row r="3434" spans="1:19">
      <c r="A3434" s="103">
        <v>3433</v>
      </c>
      <c r="B3434" s="107" t="s">
        <v>357</v>
      </c>
      <c r="C3434" s="184" t="s">
        <v>358</v>
      </c>
      <c r="D3434" s="89" t="s">
        <v>19</v>
      </c>
      <c r="E3434" s="107" t="s">
        <v>2640</v>
      </c>
      <c r="F3434" s="107" t="s">
        <v>2519</v>
      </c>
      <c r="G3434" s="107">
        <v>2007</v>
      </c>
      <c r="H3434" s="182"/>
      <c r="I3434" s="182"/>
      <c r="J3434" s="107" t="s">
        <v>42</v>
      </c>
      <c r="K3434" s="182" t="s">
        <v>1510</v>
      </c>
      <c r="L3434" s="187" t="s">
        <v>10136</v>
      </c>
      <c r="M3434" s="187" t="s">
        <v>10136</v>
      </c>
      <c r="N3434" s="107" t="s">
        <v>35</v>
      </c>
      <c r="O3434" s="182" t="s">
        <v>1510</v>
      </c>
      <c r="P3434" s="108"/>
      <c r="Q3434" s="108"/>
      <c r="R3434" s="108"/>
      <c r="S3434" s="107" t="s">
        <v>2710</v>
      </c>
    </row>
    <row r="3435" spans="1:19">
      <c r="A3435" s="103">
        <v>3434</v>
      </c>
      <c r="B3435" s="107" t="s">
        <v>357</v>
      </c>
      <c r="C3435" s="184" t="s">
        <v>358</v>
      </c>
      <c r="D3435" s="89" t="s">
        <v>19</v>
      </c>
      <c r="E3435" s="107" t="s">
        <v>2641</v>
      </c>
      <c r="F3435" s="107" t="s">
        <v>2519</v>
      </c>
      <c r="G3435" s="107">
        <v>2006</v>
      </c>
      <c r="H3435" s="182"/>
      <c r="I3435" s="182"/>
      <c r="J3435" s="107" t="s">
        <v>42</v>
      </c>
      <c r="K3435" s="182" t="s">
        <v>1510</v>
      </c>
      <c r="L3435" s="187" t="s">
        <v>10137</v>
      </c>
      <c r="M3435" s="187" t="s">
        <v>10137</v>
      </c>
      <c r="N3435" s="107" t="s">
        <v>35</v>
      </c>
      <c r="O3435" s="182" t="s">
        <v>1510</v>
      </c>
      <c r="P3435" s="108"/>
      <c r="Q3435" s="108"/>
      <c r="R3435" s="108"/>
      <c r="S3435" s="107" t="s">
        <v>2710</v>
      </c>
    </row>
    <row r="3436" spans="1:19">
      <c r="A3436" s="103">
        <v>3435</v>
      </c>
      <c r="B3436" s="107" t="s">
        <v>357</v>
      </c>
      <c r="C3436" s="184" t="s">
        <v>358</v>
      </c>
      <c r="D3436" s="89" t="s">
        <v>19</v>
      </c>
      <c r="E3436" s="107" t="s">
        <v>2641</v>
      </c>
      <c r="F3436" s="107" t="s">
        <v>2519</v>
      </c>
      <c r="G3436" s="107">
        <v>2007</v>
      </c>
      <c r="H3436" s="182"/>
      <c r="I3436" s="182"/>
      <c r="J3436" s="107" t="s">
        <v>42</v>
      </c>
      <c r="K3436" s="182" t="s">
        <v>1510</v>
      </c>
      <c r="L3436" s="187" t="s">
        <v>10138</v>
      </c>
      <c r="M3436" s="187" t="s">
        <v>10138</v>
      </c>
      <c r="N3436" s="107" t="s">
        <v>35</v>
      </c>
      <c r="O3436" s="182" t="s">
        <v>1510</v>
      </c>
      <c r="P3436" s="108"/>
      <c r="Q3436" s="108"/>
      <c r="R3436" s="108"/>
      <c r="S3436" s="107" t="s">
        <v>2710</v>
      </c>
    </row>
    <row r="3437" spans="1:19">
      <c r="A3437" s="103">
        <v>3436</v>
      </c>
      <c r="B3437" s="107" t="s">
        <v>357</v>
      </c>
      <c r="C3437" s="184" t="s">
        <v>358</v>
      </c>
      <c r="D3437" s="89" t="s">
        <v>19</v>
      </c>
      <c r="E3437" s="107" t="s">
        <v>2641</v>
      </c>
      <c r="F3437" s="107" t="s">
        <v>2519</v>
      </c>
      <c r="G3437" s="107">
        <v>2005</v>
      </c>
      <c r="H3437" s="182"/>
      <c r="I3437" s="182"/>
      <c r="J3437" s="107" t="s">
        <v>42</v>
      </c>
      <c r="K3437" s="182" t="s">
        <v>1510</v>
      </c>
      <c r="L3437" s="187" t="s">
        <v>10139</v>
      </c>
      <c r="M3437" s="187" t="s">
        <v>10139</v>
      </c>
      <c r="N3437" s="107" t="s">
        <v>35</v>
      </c>
      <c r="O3437" s="182" t="s">
        <v>1510</v>
      </c>
      <c r="P3437" s="108"/>
      <c r="Q3437" s="108"/>
      <c r="R3437" s="108"/>
      <c r="S3437" s="107" t="s">
        <v>2710</v>
      </c>
    </row>
    <row r="3438" spans="1:19">
      <c r="A3438" s="103">
        <v>3437</v>
      </c>
      <c r="B3438" s="107" t="s">
        <v>357</v>
      </c>
      <c r="C3438" s="184" t="s">
        <v>358</v>
      </c>
      <c r="D3438" s="89" t="s">
        <v>19</v>
      </c>
      <c r="E3438" s="107" t="s">
        <v>8261</v>
      </c>
      <c r="F3438" s="107" t="s">
        <v>2519</v>
      </c>
      <c r="G3438" s="107">
        <v>2005</v>
      </c>
      <c r="H3438" s="182"/>
      <c r="I3438" s="182"/>
      <c r="J3438" s="107" t="s">
        <v>42</v>
      </c>
      <c r="K3438" s="182" t="s">
        <v>1510</v>
      </c>
      <c r="L3438" s="187" t="s">
        <v>10140</v>
      </c>
      <c r="M3438" s="187" t="s">
        <v>10140</v>
      </c>
      <c r="N3438" s="107" t="s">
        <v>35</v>
      </c>
      <c r="O3438" s="182" t="s">
        <v>1510</v>
      </c>
      <c r="P3438" s="108"/>
      <c r="Q3438" s="108"/>
      <c r="R3438" s="108"/>
      <c r="S3438" s="107" t="s">
        <v>2710</v>
      </c>
    </row>
    <row r="3439" spans="1:19">
      <c r="A3439" s="103">
        <v>3438</v>
      </c>
      <c r="B3439" s="107" t="s">
        <v>357</v>
      </c>
      <c r="C3439" s="184" t="s">
        <v>358</v>
      </c>
      <c r="D3439" s="89" t="s">
        <v>19</v>
      </c>
      <c r="E3439" s="107" t="s">
        <v>8261</v>
      </c>
      <c r="F3439" s="107" t="s">
        <v>2519</v>
      </c>
      <c r="G3439" s="107">
        <v>2006</v>
      </c>
      <c r="H3439" s="182"/>
      <c r="I3439" s="182"/>
      <c r="J3439" s="107" t="s">
        <v>42</v>
      </c>
      <c r="K3439" s="182" t="s">
        <v>1510</v>
      </c>
      <c r="L3439" s="187" t="s">
        <v>10141</v>
      </c>
      <c r="M3439" s="187" t="s">
        <v>10141</v>
      </c>
      <c r="N3439" s="107" t="s">
        <v>35</v>
      </c>
      <c r="O3439" s="182" t="s">
        <v>1510</v>
      </c>
      <c r="P3439" s="108"/>
      <c r="Q3439" s="108"/>
      <c r="R3439" s="108"/>
      <c r="S3439" s="107" t="s">
        <v>2710</v>
      </c>
    </row>
    <row r="3440" spans="1:19">
      <c r="A3440" s="103">
        <v>3439</v>
      </c>
      <c r="B3440" s="107" t="s">
        <v>357</v>
      </c>
      <c r="C3440" s="184" t="s">
        <v>358</v>
      </c>
      <c r="D3440" s="89" t="s">
        <v>19</v>
      </c>
      <c r="E3440" s="107" t="s">
        <v>8261</v>
      </c>
      <c r="F3440" s="107" t="s">
        <v>2519</v>
      </c>
      <c r="G3440" s="107">
        <v>2006</v>
      </c>
      <c r="H3440" s="182"/>
      <c r="I3440" s="182"/>
      <c r="J3440" s="107" t="s">
        <v>42</v>
      </c>
      <c r="K3440" s="182" t="s">
        <v>1510</v>
      </c>
      <c r="L3440" s="187" t="s">
        <v>10142</v>
      </c>
      <c r="M3440" s="187" t="s">
        <v>10142</v>
      </c>
      <c r="N3440" s="107" t="s">
        <v>35</v>
      </c>
      <c r="O3440" s="182" t="s">
        <v>1510</v>
      </c>
      <c r="P3440" s="108"/>
      <c r="Q3440" s="108"/>
      <c r="R3440" s="108"/>
      <c r="S3440" s="107" t="s">
        <v>2710</v>
      </c>
    </row>
    <row r="3441" spans="1:19">
      <c r="A3441" s="103">
        <v>3440</v>
      </c>
      <c r="B3441" s="107" t="s">
        <v>357</v>
      </c>
      <c r="C3441" s="184" t="s">
        <v>358</v>
      </c>
      <c r="D3441" s="89" t="s">
        <v>19</v>
      </c>
      <c r="E3441" s="107" t="s">
        <v>8261</v>
      </c>
      <c r="F3441" s="107" t="s">
        <v>2519</v>
      </c>
      <c r="G3441" s="107">
        <v>2005</v>
      </c>
      <c r="H3441" s="182"/>
      <c r="I3441" s="182"/>
      <c r="J3441" s="107" t="s">
        <v>42</v>
      </c>
      <c r="K3441" s="182" t="s">
        <v>1510</v>
      </c>
      <c r="L3441" s="187" t="s">
        <v>10143</v>
      </c>
      <c r="M3441" s="187" t="s">
        <v>10143</v>
      </c>
      <c r="N3441" s="107" t="s">
        <v>35</v>
      </c>
      <c r="O3441" s="182" t="s">
        <v>1510</v>
      </c>
      <c r="P3441" s="108"/>
      <c r="Q3441" s="108"/>
      <c r="R3441" s="108"/>
      <c r="S3441" s="107" t="s">
        <v>2710</v>
      </c>
    </row>
    <row r="3442" spans="1:19">
      <c r="A3442" s="103">
        <v>3441</v>
      </c>
      <c r="B3442" s="107" t="s">
        <v>357</v>
      </c>
      <c r="C3442" s="184" t="s">
        <v>358</v>
      </c>
      <c r="D3442" s="89" t="s">
        <v>19</v>
      </c>
      <c r="E3442" s="107" t="s">
        <v>8299</v>
      </c>
      <c r="F3442" s="107" t="s">
        <v>2519</v>
      </c>
      <c r="G3442" s="107">
        <v>2006</v>
      </c>
      <c r="H3442" s="182"/>
      <c r="I3442" s="182"/>
      <c r="J3442" s="107" t="s">
        <v>42</v>
      </c>
      <c r="K3442" s="182" t="s">
        <v>1510</v>
      </c>
      <c r="L3442" s="187" t="s">
        <v>10144</v>
      </c>
      <c r="M3442" s="187" t="s">
        <v>10144</v>
      </c>
      <c r="N3442" s="107" t="s">
        <v>35</v>
      </c>
      <c r="O3442" s="182" t="s">
        <v>1510</v>
      </c>
      <c r="P3442" s="108"/>
      <c r="Q3442" s="108"/>
      <c r="R3442" s="108"/>
      <c r="S3442" s="107" t="s">
        <v>2710</v>
      </c>
    </row>
    <row r="3443" spans="1:19">
      <c r="A3443" s="103">
        <v>3442</v>
      </c>
      <c r="B3443" s="107" t="s">
        <v>357</v>
      </c>
      <c r="C3443" s="184" t="s">
        <v>358</v>
      </c>
      <c r="D3443" s="89" t="s">
        <v>19</v>
      </c>
      <c r="E3443" s="107" t="s">
        <v>8299</v>
      </c>
      <c r="F3443" s="107" t="s">
        <v>2519</v>
      </c>
      <c r="G3443" s="107">
        <v>2006</v>
      </c>
      <c r="H3443" s="182"/>
      <c r="I3443" s="182"/>
      <c r="J3443" s="107" t="s">
        <v>42</v>
      </c>
      <c r="K3443" s="182" t="s">
        <v>1510</v>
      </c>
      <c r="L3443" s="187" t="s">
        <v>10145</v>
      </c>
      <c r="M3443" s="187" t="s">
        <v>10145</v>
      </c>
      <c r="N3443" s="107" t="s">
        <v>35</v>
      </c>
      <c r="O3443" s="182" t="s">
        <v>1510</v>
      </c>
      <c r="P3443" s="108"/>
      <c r="Q3443" s="108"/>
      <c r="R3443" s="108"/>
      <c r="S3443" s="107" t="s">
        <v>2710</v>
      </c>
    </row>
    <row r="3444" spans="1:19">
      <c r="A3444" s="103">
        <v>3443</v>
      </c>
      <c r="B3444" s="107" t="s">
        <v>357</v>
      </c>
      <c r="C3444" s="184" t="s">
        <v>358</v>
      </c>
      <c r="D3444" s="89" t="s">
        <v>19</v>
      </c>
      <c r="E3444" s="107" t="s">
        <v>8299</v>
      </c>
      <c r="F3444" s="107" t="s">
        <v>2519</v>
      </c>
      <c r="G3444" s="107">
        <v>2005</v>
      </c>
      <c r="H3444" s="182"/>
      <c r="I3444" s="182"/>
      <c r="J3444" s="107" t="s">
        <v>42</v>
      </c>
      <c r="K3444" s="182" t="s">
        <v>1510</v>
      </c>
      <c r="L3444" s="187" t="s">
        <v>10146</v>
      </c>
      <c r="M3444" s="187" t="s">
        <v>10146</v>
      </c>
      <c r="N3444" s="107" t="s">
        <v>35</v>
      </c>
      <c r="O3444" s="182" t="s">
        <v>1510</v>
      </c>
      <c r="P3444" s="108"/>
      <c r="Q3444" s="108"/>
      <c r="R3444" s="108"/>
      <c r="S3444" s="107" t="s">
        <v>2710</v>
      </c>
    </row>
    <row r="3445" spans="1:19">
      <c r="A3445" s="103">
        <v>3444</v>
      </c>
      <c r="B3445" s="107" t="s">
        <v>357</v>
      </c>
      <c r="C3445" s="184" t="s">
        <v>358</v>
      </c>
      <c r="D3445" s="89" t="s">
        <v>19</v>
      </c>
      <c r="E3445" s="107" t="s">
        <v>10147</v>
      </c>
      <c r="F3445" s="107" t="s">
        <v>2519</v>
      </c>
      <c r="G3445" s="107">
        <v>2007</v>
      </c>
      <c r="H3445" s="182"/>
      <c r="I3445" s="182"/>
      <c r="J3445" s="107" t="s">
        <v>42</v>
      </c>
      <c r="K3445" s="182" t="s">
        <v>1510</v>
      </c>
      <c r="L3445" s="187" t="s">
        <v>10148</v>
      </c>
      <c r="M3445" s="187" t="s">
        <v>10148</v>
      </c>
      <c r="N3445" s="107" t="s">
        <v>35</v>
      </c>
      <c r="O3445" s="182" t="s">
        <v>1510</v>
      </c>
      <c r="P3445" s="108"/>
      <c r="Q3445" s="108"/>
      <c r="R3445" s="108"/>
      <c r="S3445" s="107" t="s">
        <v>2710</v>
      </c>
    </row>
    <row r="3446" spans="1:19">
      <c r="A3446" s="103">
        <v>3445</v>
      </c>
      <c r="B3446" s="107" t="s">
        <v>357</v>
      </c>
      <c r="C3446" s="184" t="s">
        <v>358</v>
      </c>
      <c r="D3446" s="89" t="s">
        <v>19</v>
      </c>
      <c r="E3446" s="107" t="s">
        <v>10147</v>
      </c>
      <c r="F3446" s="107" t="s">
        <v>2519</v>
      </c>
      <c r="G3446" s="107">
        <v>2007</v>
      </c>
      <c r="H3446" s="182"/>
      <c r="I3446" s="182"/>
      <c r="J3446" s="107" t="s">
        <v>42</v>
      </c>
      <c r="K3446" s="182" t="s">
        <v>1510</v>
      </c>
      <c r="L3446" s="187" t="s">
        <v>10149</v>
      </c>
      <c r="M3446" s="187" t="s">
        <v>10149</v>
      </c>
      <c r="N3446" s="107" t="s">
        <v>35</v>
      </c>
      <c r="O3446" s="182" t="s">
        <v>1510</v>
      </c>
      <c r="P3446" s="108"/>
      <c r="Q3446" s="108"/>
      <c r="R3446" s="108"/>
      <c r="S3446" s="107" t="s">
        <v>2710</v>
      </c>
    </row>
    <row r="3447" spans="1:19">
      <c r="A3447" s="103">
        <v>3446</v>
      </c>
      <c r="B3447" s="107" t="s">
        <v>357</v>
      </c>
      <c r="C3447" s="184" t="s">
        <v>358</v>
      </c>
      <c r="D3447" s="89" t="s">
        <v>19</v>
      </c>
      <c r="E3447" s="107" t="s">
        <v>10147</v>
      </c>
      <c r="F3447" s="107" t="s">
        <v>2519</v>
      </c>
      <c r="G3447" s="107">
        <v>2005</v>
      </c>
      <c r="H3447" s="182"/>
      <c r="I3447" s="182"/>
      <c r="J3447" s="107" t="s">
        <v>42</v>
      </c>
      <c r="K3447" s="182" t="s">
        <v>1510</v>
      </c>
      <c r="L3447" s="187" t="s">
        <v>10150</v>
      </c>
      <c r="M3447" s="187" t="s">
        <v>10150</v>
      </c>
      <c r="N3447" s="107" t="s">
        <v>35</v>
      </c>
      <c r="O3447" s="182" t="s">
        <v>1510</v>
      </c>
      <c r="P3447" s="108"/>
      <c r="Q3447" s="108"/>
      <c r="R3447" s="108"/>
      <c r="S3447" s="107" t="s">
        <v>2710</v>
      </c>
    </row>
    <row r="3448" spans="1:19">
      <c r="A3448" s="103">
        <v>3447</v>
      </c>
      <c r="B3448" s="107" t="s">
        <v>357</v>
      </c>
      <c r="C3448" s="184" t="s">
        <v>358</v>
      </c>
      <c r="D3448" s="89" t="s">
        <v>19</v>
      </c>
      <c r="E3448" s="107" t="s">
        <v>8309</v>
      </c>
      <c r="F3448" s="107" t="s">
        <v>2519</v>
      </c>
      <c r="G3448" s="107">
        <v>2005</v>
      </c>
      <c r="H3448" s="182"/>
      <c r="I3448" s="182"/>
      <c r="J3448" s="107" t="s">
        <v>42</v>
      </c>
      <c r="K3448" s="182" t="s">
        <v>1510</v>
      </c>
      <c r="L3448" s="187" t="s">
        <v>10151</v>
      </c>
      <c r="M3448" s="187" t="s">
        <v>10151</v>
      </c>
      <c r="N3448" s="107" t="s">
        <v>35</v>
      </c>
      <c r="O3448" s="182" t="s">
        <v>1510</v>
      </c>
      <c r="P3448" s="108"/>
      <c r="Q3448" s="108"/>
      <c r="R3448" s="108"/>
      <c r="S3448" s="107" t="s">
        <v>2710</v>
      </c>
    </row>
    <row r="3449" spans="1:19">
      <c r="A3449" s="103">
        <v>3448</v>
      </c>
      <c r="B3449" s="107" t="s">
        <v>357</v>
      </c>
      <c r="C3449" s="184" t="s">
        <v>358</v>
      </c>
      <c r="D3449" s="89" t="s">
        <v>19</v>
      </c>
      <c r="E3449" s="107" t="s">
        <v>2644</v>
      </c>
      <c r="F3449" s="107" t="s">
        <v>2519</v>
      </c>
      <c r="G3449" s="107">
        <v>2006</v>
      </c>
      <c r="H3449" s="182"/>
      <c r="I3449" s="182"/>
      <c r="J3449" s="107" t="s">
        <v>42</v>
      </c>
      <c r="K3449" s="182" t="s">
        <v>1510</v>
      </c>
      <c r="L3449" s="187" t="s">
        <v>10152</v>
      </c>
      <c r="M3449" s="187" t="s">
        <v>10152</v>
      </c>
      <c r="N3449" s="107" t="s">
        <v>35</v>
      </c>
      <c r="O3449" s="182" t="s">
        <v>1510</v>
      </c>
      <c r="P3449" s="108"/>
      <c r="Q3449" s="108"/>
      <c r="R3449" s="108"/>
      <c r="S3449" s="107" t="s">
        <v>2710</v>
      </c>
    </row>
    <row r="3450" spans="1:19">
      <c r="A3450" s="103">
        <v>3449</v>
      </c>
      <c r="B3450" s="107" t="s">
        <v>357</v>
      </c>
      <c r="C3450" s="184" t="s">
        <v>358</v>
      </c>
      <c r="D3450" s="89" t="s">
        <v>19</v>
      </c>
      <c r="E3450" s="107" t="s">
        <v>2644</v>
      </c>
      <c r="F3450" s="107" t="s">
        <v>2519</v>
      </c>
      <c r="G3450" s="107">
        <v>2006</v>
      </c>
      <c r="H3450" s="182"/>
      <c r="I3450" s="182"/>
      <c r="J3450" s="107" t="s">
        <v>42</v>
      </c>
      <c r="K3450" s="182" t="s">
        <v>1510</v>
      </c>
      <c r="L3450" s="187" t="s">
        <v>10153</v>
      </c>
      <c r="M3450" s="187" t="s">
        <v>10153</v>
      </c>
      <c r="N3450" s="107" t="s">
        <v>35</v>
      </c>
      <c r="O3450" s="182" t="s">
        <v>1510</v>
      </c>
      <c r="P3450" s="108"/>
      <c r="Q3450" s="108"/>
      <c r="R3450" s="108"/>
      <c r="S3450" s="107" t="s">
        <v>2710</v>
      </c>
    </row>
    <row r="3451" spans="1:19">
      <c r="A3451" s="103">
        <v>3450</v>
      </c>
      <c r="B3451" s="107" t="s">
        <v>357</v>
      </c>
      <c r="C3451" s="184" t="s">
        <v>358</v>
      </c>
      <c r="D3451" s="89" t="s">
        <v>19</v>
      </c>
      <c r="E3451" s="107" t="s">
        <v>2644</v>
      </c>
      <c r="F3451" s="107" t="s">
        <v>2519</v>
      </c>
      <c r="G3451" s="107">
        <v>2006</v>
      </c>
      <c r="H3451" s="182"/>
      <c r="I3451" s="182"/>
      <c r="J3451" s="107" t="s">
        <v>42</v>
      </c>
      <c r="K3451" s="182" t="s">
        <v>1510</v>
      </c>
      <c r="L3451" s="187" t="s">
        <v>10154</v>
      </c>
      <c r="M3451" s="187" t="s">
        <v>10154</v>
      </c>
      <c r="N3451" s="107" t="s">
        <v>35</v>
      </c>
      <c r="O3451" s="182" t="s">
        <v>1510</v>
      </c>
      <c r="P3451" s="108"/>
      <c r="Q3451" s="108"/>
      <c r="R3451" s="108"/>
      <c r="S3451" s="107" t="s">
        <v>2710</v>
      </c>
    </row>
    <row r="3452" spans="1:19">
      <c r="A3452" s="103">
        <v>3451</v>
      </c>
      <c r="B3452" s="107" t="s">
        <v>357</v>
      </c>
      <c r="C3452" s="184" t="s">
        <v>358</v>
      </c>
      <c r="D3452" s="89" t="s">
        <v>19</v>
      </c>
      <c r="E3452" s="107" t="s">
        <v>2644</v>
      </c>
      <c r="F3452" s="107" t="s">
        <v>2519</v>
      </c>
      <c r="G3452" s="107">
        <v>2007</v>
      </c>
      <c r="H3452" s="182"/>
      <c r="I3452" s="182"/>
      <c r="J3452" s="107" t="s">
        <v>42</v>
      </c>
      <c r="K3452" s="182" t="s">
        <v>1510</v>
      </c>
      <c r="L3452" s="187" t="s">
        <v>10155</v>
      </c>
      <c r="M3452" s="187" t="s">
        <v>10155</v>
      </c>
      <c r="N3452" s="107" t="s">
        <v>35</v>
      </c>
      <c r="O3452" s="182" t="s">
        <v>1510</v>
      </c>
      <c r="P3452" s="108"/>
      <c r="Q3452" s="108"/>
      <c r="R3452" s="108"/>
      <c r="S3452" s="107" t="s">
        <v>2710</v>
      </c>
    </row>
    <row r="3453" spans="1:19">
      <c r="A3453" s="103">
        <v>3452</v>
      </c>
      <c r="B3453" s="107" t="s">
        <v>357</v>
      </c>
      <c r="C3453" s="184" t="s">
        <v>358</v>
      </c>
      <c r="D3453" s="89" t="s">
        <v>19</v>
      </c>
      <c r="E3453" s="107" t="s">
        <v>2644</v>
      </c>
      <c r="F3453" s="107" t="s">
        <v>2519</v>
      </c>
      <c r="G3453" s="107">
        <v>2007</v>
      </c>
      <c r="H3453" s="182"/>
      <c r="I3453" s="182"/>
      <c r="J3453" s="107" t="s">
        <v>42</v>
      </c>
      <c r="K3453" s="182" t="s">
        <v>1510</v>
      </c>
      <c r="L3453" s="187" t="s">
        <v>10156</v>
      </c>
      <c r="M3453" s="187" t="s">
        <v>10156</v>
      </c>
      <c r="N3453" s="107" t="s">
        <v>35</v>
      </c>
      <c r="O3453" s="182" t="s">
        <v>1510</v>
      </c>
      <c r="P3453" s="108"/>
      <c r="Q3453" s="108"/>
      <c r="R3453" s="108"/>
      <c r="S3453" s="107" t="s">
        <v>2710</v>
      </c>
    </row>
    <row r="3454" spans="1:19">
      <c r="A3454" s="103">
        <v>3453</v>
      </c>
      <c r="B3454" s="107" t="s">
        <v>357</v>
      </c>
      <c r="C3454" s="184" t="s">
        <v>358</v>
      </c>
      <c r="D3454" s="89" t="s">
        <v>19</v>
      </c>
      <c r="E3454" s="107" t="s">
        <v>2644</v>
      </c>
      <c r="F3454" s="107" t="s">
        <v>2519</v>
      </c>
      <c r="G3454" s="107">
        <v>2007</v>
      </c>
      <c r="H3454" s="182"/>
      <c r="I3454" s="182"/>
      <c r="J3454" s="107" t="s">
        <v>42</v>
      </c>
      <c r="K3454" s="182" t="s">
        <v>1510</v>
      </c>
      <c r="L3454" s="187" t="s">
        <v>10157</v>
      </c>
      <c r="M3454" s="187" t="s">
        <v>10157</v>
      </c>
      <c r="N3454" s="107" t="s">
        <v>35</v>
      </c>
      <c r="O3454" s="182" t="s">
        <v>1510</v>
      </c>
      <c r="P3454" s="108"/>
      <c r="Q3454" s="108"/>
      <c r="R3454" s="108"/>
      <c r="S3454" s="107" t="s">
        <v>2710</v>
      </c>
    </row>
    <row r="3455" spans="1:19">
      <c r="A3455" s="103">
        <v>3454</v>
      </c>
      <c r="B3455" s="107" t="s">
        <v>357</v>
      </c>
      <c r="C3455" s="184" t="s">
        <v>358</v>
      </c>
      <c r="D3455" s="89" t="s">
        <v>19</v>
      </c>
      <c r="E3455" s="107" t="s">
        <v>2644</v>
      </c>
      <c r="F3455" s="107" t="s">
        <v>2519</v>
      </c>
      <c r="G3455" s="107">
        <v>2005</v>
      </c>
      <c r="H3455" s="182"/>
      <c r="I3455" s="182"/>
      <c r="J3455" s="107" t="s">
        <v>42</v>
      </c>
      <c r="K3455" s="182" t="s">
        <v>1510</v>
      </c>
      <c r="L3455" s="187" t="s">
        <v>10158</v>
      </c>
      <c r="M3455" s="187" t="s">
        <v>10158</v>
      </c>
      <c r="N3455" s="107" t="s">
        <v>35</v>
      </c>
      <c r="O3455" s="182" t="s">
        <v>1510</v>
      </c>
      <c r="P3455" s="108"/>
      <c r="Q3455" s="108"/>
      <c r="R3455" s="108"/>
      <c r="S3455" s="107" t="s">
        <v>2710</v>
      </c>
    </row>
    <row r="3456" spans="1:19">
      <c r="A3456" s="103">
        <v>3455</v>
      </c>
      <c r="B3456" s="107" t="s">
        <v>357</v>
      </c>
      <c r="C3456" s="184" t="s">
        <v>358</v>
      </c>
      <c r="D3456" s="89" t="s">
        <v>19</v>
      </c>
      <c r="E3456" s="107" t="s">
        <v>2647</v>
      </c>
      <c r="F3456" s="107" t="s">
        <v>2519</v>
      </c>
      <c r="G3456" s="107">
        <v>2006</v>
      </c>
      <c r="H3456" s="182"/>
      <c r="I3456" s="182"/>
      <c r="J3456" s="107" t="s">
        <v>42</v>
      </c>
      <c r="K3456" s="182" t="s">
        <v>1510</v>
      </c>
      <c r="L3456" s="187" t="s">
        <v>10159</v>
      </c>
      <c r="M3456" s="187" t="s">
        <v>10159</v>
      </c>
      <c r="N3456" s="107" t="s">
        <v>35</v>
      </c>
      <c r="O3456" s="182" t="s">
        <v>1510</v>
      </c>
      <c r="P3456" s="108"/>
      <c r="Q3456" s="108"/>
      <c r="R3456" s="108"/>
      <c r="S3456" s="107" t="s">
        <v>2710</v>
      </c>
    </row>
    <row r="3457" spans="1:19">
      <c r="A3457" s="103">
        <v>3456</v>
      </c>
      <c r="B3457" s="107" t="s">
        <v>357</v>
      </c>
      <c r="C3457" s="184" t="s">
        <v>358</v>
      </c>
      <c r="D3457" s="89" t="s">
        <v>19</v>
      </c>
      <c r="E3457" s="107" t="s">
        <v>2647</v>
      </c>
      <c r="F3457" s="107" t="s">
        <v>2519</v>
      </c>
      <c r="G3457" s="107">
        <v>2006</v>
      </c>
      <c r="H3457" s="182"/>
      <c r="I3457" s="182"/>
      <c r="J3457" s="107" t="s">
        <v>42</v>
      </c>
      <c r="K3457" s="182" t="s">
        <v>1510</v>
      </c>
      <c r="L3457" s="187" t="s">
        <v>10160</v>
      </c>
      <c r="M3457" s="187" t="s">
        <v>10160</v>
      </c>
      <c r="N3457" s="107" t="s">
        <v>35</v>
      </c>
      <c r="O3457" s="182" t="s">
        <v>1510</v>
      </c>
      <c r="P3457" s="108"/>
      <c r="Q3457" s="108"/>
      <c r="R3457" s="108"/>
      <c r="S3457" s="107" t="s">
        <v>2710</v>
      </c>
    </row>
    <row r="3458" spans="1:19">
      <c r="A3458" s="103">
        <v>3457</v>
      </c>
      <c r="B3458" s="107" t="s">
        <v>357</v>
      </c>
      <c r="C3458" s="184" t="s">
        <v>358</v>
      </c>
      <c r="D3458" s="89" t="s">
        <v>19</v>
      </c>
      <c r="E3458" s="107" t="s">
        <v>2647</v>
      </c>
      <c r="F3458" s="107" t="s">
        <v>2519</v>
      </c>
      <c r="G3458" s="107">
        <v>2006</v>
      </c>
      <c r="H3458" s="182"/>
      <c r="I3458" s="182"/>
      <c r="J3458" s="107" t="s">
        <v>42</v>
      </c>
      <c r="K3458" s="182" t="s">
        <v>1510</v>
      </c>
      <c r="L3458" s="187" t="s">
        <v>10161</v>
      </c>
      <c r="M3458" s="187" t="s">
        <v>10161</v>
      </c>
      <c r="N3458" s="107" t="s">
        <v>35</v>
      </c>
      <c r="O3458" s="182" t="s">
        <v>1510</v>
      </c>
      <c r="P3458" s="108"/>
      <c r="Q3458" s="108"/>
      <c r="R3458" s="108"/>
      <c r="S3458" s="107" t="s">
        <v>2710</v>
      </c>
    </row>
    <row r="3459" spans="1:19">
      <c r="A3459" s="103">
        <v>3458</v>
      </c>
      <c r="B3459" s="107" t="s">
        <v>357</v>
      </c>
      <c r="C3459" s="184" t="s">
        <v>358</v>
      </c>
      <c r="D3459" s="89" t="s">
        <v>19</v>
      </c>
      <c r="E3459" s="107" t="s">
        <v>2648</v>
      </c>
      <c r="F3459" s="107" t="s">
        <v>2519</v>
      </c>
      <c r="G3459" s="107">
        <v>2006</v>
      </c>
      <c r="H3459" s="182"/>
      <c r="I3459" s="182"/>
      <c r="J3459" s="107" t="s">
        <v>42</v>
      </c>
      <c r="K3459" s="182" t="s">
        <v>1510</v>
      </c>
      <c r="L3459" s="187" t="s">
        <v>10162</v>
      </c>
      <c r="M3459" s="187" t="s">
        <v>10162</v>
      </c>
      <c r="N3459" s="107" t="s">
        <v>35</v>
      </c>
      <c r="O3459" s="182" t="s">
        <v>1510</v>
      </c>
      <c r="P3459" s="108"/>
      <c r="Q3459" s="108"/>
      <c r="R3459" s="108"/>
      <c r="S3459" s="107" t="s">
        <v>2710</v>
      </c>
    </row>
    <row r="3460" spans="1:19">
      <c r="A3460" s="103">
        <v>3459</v>
      </c>
      <c r="B3460" s="107" t="s">
        <v>357</v>
      </c>
      <c r="C3460" s="184" t="s">
        <v>358</v>
      </c>
      <c r="D3460" s="89" t="s">
        <v>19</v>
      </c>
      <c r="E3460" s="107" t="s">
        <v>2648</v>
      </c>
      <c r="F3460" s="107" t="s">
        <v>2519</v>
      </c>
      <c r="G3460" s="107">
        <v>2006</v>
      </c>
      <c r="H3460" s="182"/>
      <c r="I3460" s="182"/>
      <c r="J3460" s="107" t="s">
        <v>42</v>
      </c>
      <c r="K3460" s="182" t="s">
        <v>1510</v>
      </c>
      <c r="L3460" s="187" t="s">
        <v>10163</v>
      </c>
      <c r="M3460" s="187" t="s">
        <v>10163</v>
      </c>
      <c r="N3460" s="107" t="s">
        <v>35</v>
      </c>
      <c r="O3460" s="182" t="s">
        <v>1510</v>
      </c>
      <c r="P3460" s="108"/>
      <c r="Q3460" s="108"/>
      <c r="R3460" s="108"/>
      <c r="S3460" s="107" t="s">
        <v>2710</v>
      </c>
    </row>
    <row r="3461" spans="1:19">
      <c r="A3461" s="103">
        <v>3460</v>
      </c>
      <c r="B3461" s="107" t="s">
        <v>357</v>
      </c>
      <c r="C3461" s="184" t="s">
        <v>358</v>
      </c>
      <c r="D3461" s="89" t="s">
        <v>19</v>
      </c>
      <c r="E3461" s="107" t="s">
        <v>2648</v>
      </c>
      <c r="F3461" s="107" t="s">
        <v>2519</v>
      </c>
      <c r="G3461" s="107">
        <v>2006</v>
      </c>
      <c r="H3461" s="182"/>
      <c r="I3461" s="182"/>
      <c r="J3461" s="107" t="s">
        <v>42</v>
      </c>
      <c r="K3461" s="182" t="s">
        <v>1510</v>
      </c>
      <c r="L3461" s="187" t="s">
        <v>10164</v>
      </c>
      <c r="M3461" s="187" t="s">
        <v>10164</v>
      </c>
      <c r="N3461" s="107" t="s">
        <v>35</v>
      </c>
      <c r="O3461" s="182" t="s">
        <v>1510</v>
      </c>
      <c r="P3461" s="108"/>
      <c r="Q3461" s="108"/>
      <c r="R3461" s="108"/>
      <c r="S3461" s="107" t="s">
        <v>2710</v>
      </c>
    </row>
    <row r="3462" spans="1:19">
      <c r="A3462" s="103">
        <v>3461</v>
      </c>
      <c r="B3462" s="107" t="s">
        <v>357</v>
      </c>
      <c r="C3462" s="184" t="s">
        <v>358</v>
      </c>
      <c r="D3462" s="89" t="s">
        <v>19</v>
      </c>
      <c r="E3462" s="107" t="s">
        <v>2648</v>
      </c>
      <c r="F3462" s="107" t="s">
        <v>2519</v>
      </c>
      <c r="G3462" s="107">
        <v>2007</v>
      </c>
      <c r="H3462" s="182"/>
      <c r="I3462" s="182"/>
      <c r="J3462" s="107" t="s">
        <v>42</v>
      </c>
      <c r="K3462" s="182" t="s">
        <v>1510</v>
      </c>
      <c r="L3462" s="187" t="s">
        <v>10165</v>
      </c>
      <c r="M3462" s="187" t="s">
        <v>10165</v>
      </c>
      <c r="N3462" s="107" t="s">
        <v>35</v>
      </c>
      <c r="O3462" s="182" t="s">
        <v>1510</v>
      </c>
      <c r="P3462" s="108"/>
      <c r="Q3462" s="108"/>
      <c r="R3462" s="108"/>
      <c r="S3462" s="107" t="s">
        <v>2710</v>
      </c>
    </row>
    <row r="3463" spans="1:19">
      <c r="A3463" s="103">
        <v>3462</v>
      </c>
      <c r="B3463" s="107" t="s">
        <v>357</v>
      </c>
      <c r="C3463" s="184" t="s">
        <v>358</v>
      </c>
      <c r="D3463" s="89" t="s">
        <v>19</v>
      </c>
      <c r="E3463" s="107" t="s">
        <v>2649</v>
      </c>
      <c r="F3463" s="107" t="s">
        <v>2519</v>
      </c>
      <c r="G3463" s="107">
        <v>2005</v>
      </c>
      <c r="H3463" s="182"/>
      <c r="I3463" s="182"/>
      <c r="J3463" s="107" t="s">
        <v>42</v>
      </c>
      <c r="K3463" s="182" t="s">
        <v>1510</v>
      </c>
      <c r="L3463" s="187" t="s">
        <v>10166</v>
      </c>
      <c r="M3463" s="187" t="s">
        <v>10166</v>
      </c>
      <c r="N3463" s="107" t="s">
        <v>35</v>
      </c>
      <c r="O3463" s="182" t="s">
        <v>1510</v>
      </c>
      <c r="P3463" s="108"/>
      <c r="Q3463" s="108"/>
      <c r="R3463" s="108"/>
      <c r="S3463" s="107" t="s">
        <v>2710</v>
      </c>
    </row>
    <row r="3464" spans="1:19">
      <c r="A3464" s="103">
        <v>3463</v>
      </c>
      <c r="B3464" s="107" t="s">
        <v>357</v>
      </c>
      <c r="C3464" s="184" t="s">
        <v>358</v>
      </c>
      <c r="D3464" s="89" t="s">
        <v>19</v>
      </c>
      <c r="E3464" s="107" t="s">
        <v>2649</v>
      </c>
      <c r="F3464" s="107" t="s">
        <v>2519</v>
      </c>
      <c r="G3464" s="107">
        <v>2005</v>
      </c>
      <c r="H3464" s="182"/>
      <c r="I3464" s="182"/>
      <c r="J3464" s="107" t="s">
        <v>42</v>
      </c>
      <c r="K3464" s="182" t="s">
        <v>1510</v>
      </c>
      <c r="L3464" s="187" t="s">
        <v>10167</v>
      </c>
      <c r="M3464" s="187" t="s">
        <v>10167</v>
      </c>
      <c r="N3464" s="107" t="s">
        <v>35</v>
      </c>
      <c r="O3464" s="182" t="s">
        <v>1510</v>
      </c>
      <c r="P3464" s="108"/>
      <c r="Q3464" s="108"/>
      <c r="R3464" s="108"/>
      <c r="S3464" s="107" t="s">
        <v>2710</v>
      </c>
    </row>
    <row r="3465" spans="1:19">
      <c r="A3465" s="103">
        <v>3464</v>
      </c>
      <c r="B3465" s="107" t="s">
        <v>357</v>
      </c>
      <c r="C3465" s="184" t="s">
        <v>358</v>
      </c>
      <c r="D3465" s="89" t="s">
        <v>19</v>
      </c>
      <c r="E3465" s="107" t="s">
        <v>2649</v>
      </c>
      <c r="F3465" s="107" t="s">
        <v>2519</v>
      </c>
      <c r="G3465" s="107">
        <v>2005</v>
      </c>
      <c r="H3465" s="182"/>
      <c r="I3465" s="182"/>
      <c r="J3465" s="107" t="s">
        <v>42</v>
      </c>
      <c r="K3465" s="182" t="s">
        <v>1510</v>
      </c>
      <c r="L3465" s="187" t="s">
        <v>10168</v>
      </c>
      <c r="M3465" s="187" t="s">
        <v>10168</v>
      </c>
      <c r="N3465" s="107" t="s">
        <v>35</v>
      </c>
      <c r="O3465" s="182" t="s">
        <v>1510</v>
      </c>
      <c r="P3465" s="108"/>
      <c r="Q3465" s="108"/>
      <c r="R3465" s="108"/>
      <c r="S3465" s="107" t="s">
        <v>2710</v>
      </c>
    </row>
    <row r="3466" spans="1:19">
      <c r="A3466" s="103">
        <v>3465</v>
      </c>
      <c r="B3466" s="107" t="s">
        <v>357</v>
      </c>
      <c r="C3466" s="184" t="s">
        <v>358</v>
      </c>
      <c r="D3466" s="89" t="s">
        <v>19</v>
      </c>
      <c r="E3466" s="107" t="s">
        <v>2649</v>
      </c>
      <c r="F3466" s="107" t="s">
        <v>2519</v>
      </c>
      <c r="G3466" s="107">
        <v>2005</v>
      </c>
      <c r="H3466" s="182"/>
      <c r="I3466" s="182"/>
      <c r="J3466" s="107" t="s">
        <v>42</v>
      </c>
      <c r="K3466" s="182" t="s">
        <v>1510</v>
      </c>
      <c r="L3466" s="187" t="s">
        <v>10169</v>
      </c>
      <c r="M3466" s="187" t="s">
        <v>10169</v>
      </c>
      <c r="N3466" s="107" t="s">
        <v>35</v>
      </c>
      <c r="O3466" s="182" t="s">
        <v>1510</v>
      </c>
      <c r="P3466" s="108"/>
      <c r="Q3466" s="108"/>
      <c r="R3466" s="108"/>
      <c r="S3466" s="107" t="s">
        <v>2710</v>
      </c>
    </row>
    <row r="3467" spans="1:19">
      <c r="A3467" s="103">
        <v>3466</v>
      </c>
      <c r="B3467" s="107" t="s">
        <v>357</v>
      </c>
      <c r="C3467" s="184" t="s">
        <v>358</v>
      </c>
      <c r="D3467" s="89" t="s">
        <v>19</v>
      </c>
      <c r="E3467" s="107" t="s">
        <v>2649</v>
      </c>
      <c r="F3467" s="107" t="s">
        <v>2519</v>
      </c>
      <c r="G3467" s="107">
        <v>2005</v>
      </c>
      <c r="H3467" s="182"/>
      <c r="I3467" s="182"/>
      <c r="J3467" s="107" t="s">
        <v>42</v>
      </c>
      <c r="K3467" s="182" t="s">
        <v>1510</v>
      </c>
      <c r="L3467" s="187" t="s">
        <v>10170</v>
      </c>
      <c r="M3467" s="187" t="s">
        <v>10170</v>
      </c>
      <c r="N3467" s="107" t="s">
        <v>35</v>
      </c>
      <c r="O3467" s="182" t="s">
        <v>1510</v>
      </c>
      <c r="P3467" s="108"/>
      <c r="Q3467" s="108"/>
      <c r="R3467" s="108"/>
      <c r="S3467" s="107" t="s">
        <v>2710</v>
      </c>
    </row>
    <row r="3468" spans="1:19">
      <c r="A3468" s="103">
        <v>3467</v>
      </c>
      <c r="B3468" s="107" t="s">
        <v>357</v>
      </c>
      <c r="C3468" s="184" t="s">
        <v>358</v>
      </c>
      <c r="D3468" s="89" t="s">
        <v>19</v>
      </c>
      <c r="E3468" s="107" t="s">
        <v>2649</v>
      </c>
      <c r="F3468" s="107" t="s">
        <v>2519</v>
      </c>
      <c r="G3468" s="107">
        <v>2005</v>
      </c>
      <c r="H3468" s="182"/>
      <c r="I3468" s="182"/>
      <c r="J3468" s="107" t="s">
        <v>42</v>
      </c>
      <c r="K3468" s="182" t="s">
        <v>1510</v>
      </c>
      <c r="L3468" s="187" t="s">
        <v>10171</v>
      </c>
      <c r="M3468" s="187" t="s">
        <v>10171</v>
      </c>
      <c r="N3468" s="107" t="s">
        <v>35</v>
      </c>
      <c r="O3468" s="182" t="s">
        <v>1510</v>
      </c>
      <c r="P3468" s="108"/>
      <c r="Q3468" s="108"/>
      <c r="R3468" s="108"/>
      <c r="S3468" s="107" t="s">
        <v>2710</v>
      </c>
    </row>
    <row r="3469" spans="1:19">
      <c r="A3469" s="103">
        <v>3468</v>
      </c>
      <c r="B3469" s="107" t="s">
        <v>357</v>
      </c>
      <c r="C3469" s="184" t="s">
        <v>358</v>
      </c>
      <c r="D3469" s="89" t="s">
        <v>19</v>
      </c>
      <c r="E3469" s="107" t="s">
        <v>2649</v>
      </c>
      <c r="F3469" s="107" t="s">
        <v>2519</v>
      </c>
      <c r="G3469" s="107">
        <v>2005</v>
      </c>
      <c r="H3469" s="182"/>
      <c r="I3469" s="182"/>
      <c r="J3469" s="107" t="s">
        <v>42</v>
      </c>
      <c r="K3469" s="182" t="s">
        <v>1510</v>
      </c>
      <c r="L3469" s="187" t="s">
        <v>10172</v>
      </c>
      <c r="M3469" s="187" t="s">
        <v>10172</v>
      </c>
      <c r="N3469" s="107" t="s">
        <v>35</v>
      </c>
      <c r="O3469" s="182" t="s">
        <v>1510</v>
      </c>
      <c r="P3469" s="108"/>
      <c r="Q3469" s="108"/>
      <c r="R3469" s="108"/>
      <c r="S3469" s="107" t="s">
        <v>2710</v>
      </c>
    </row>
    <row r="3470" spans="1:19">
      <c r="A3470" s="103">
        <v>3469</v>
      </c>
      <c r="B3470" s="107" t="s">
        <v>357</v>
      </c>
      <c r="C3470" s="184" t="s">
        <v>358</v>
      </c>
      <c r="D3470" s="89" t="s">
        <v>19</v>
      </c>
      <c r="E3470" s="107" t="s">
        <v>2649</v>
      </c>
      <c r="F3470" s="107" t="s">
        <v>2519</v>
      </c>
      <c r="G3470" s="107">
        <v>2005</v>
      </c>
      <c r="H3470" s="182"/>
      <c r="I3470" s="182"/>
      <c r="J3470" s="107" t="s">
        <v>42</v>
      </c>
      <c r="K3470" s="182" t="s">
        <v>1510</v>
      </c>
      <c r="L3470" s="187" t="s">
        <v>10173</v>
      </c>
      <c r="M3470" s="187" t="s">
        <v>10173</v>
      </c>
      <c r="N3470" s="107" t="s">
        <v>35</v>
      </c>
      <c r="O3470" s="182" t="s">
        <v>1510</v>
      </c>
      <c r="P3470" s="108"/>
      <c r="Q3470" s="108"/>
      <c r="R3470" s="108"/>
      <c r="S3470" s="107" t="s">
        <v>2710</v>
      </c>
    </row>
    <row r="3471" spans="1:19">
      <c r="A3471" s="103">
        <v>3470</v>
      </c>
      <c r="B3471" s="107" t="s">
        <v>357</v>
      </c>
      <c r="C3471" s="184" t="s">
        <v>358</v>
      </c>
      <c r="D3471" s="89" t="s">
        <v>19</v>
      </c>
      <c r="E3471" s="107" t="s">
        <v>2649</v>
      </c>
      <c r="F3471" s="107" t="s">
        <v>2519</v>
      </c>
      <c r="G3471" s="107">
        <v>2005</v>
      </c>
      <c r="H3471" s="182"/>
      <c r="I3471" s="182"/>
      <c r="J3471" s="107" t="s">
        <v>42</v>
      </c>
      <c r="K3471" s="182" t="s">
        <v>1510</v>
      </c>
      <c r="L3471" s="187" t="s">
        <v>10174</v>
      </c>
      <c r="M3471" s="187" t="s">
        <v>10174</v>
      </c>
      <c r="N3471" s="107" t="s">
        <v>35</v>
      </c>
      <c r="O3471" s="182" t="s">
        <v>1510</v>
      </c>
      <c r="P3471" s="108"/>
      <c r="Q3471" s="108"/>
      <c r="R3471" s="108"/>
      <c r="S3471" s="107" t="s">
        <v>2710</v>
      </c>
    </row>
    <row r="3472" spans="1:19">
      <c r="A3472" s="103">
        <v>3471</v>
      </c>
      <c r="B3472" s="107" t="s">
        <v>357</v>
      </c>
      <c r="C3472" s="184" t="s">
        <v>358</v>
      </c>
      <c r="D3472" s="89" t="s">
        <v>19</v>
      </c>
      <c r="E3472" s="107" t="s">
        <v>2649</v>
      </c>
      <c r="F3472" s="107" t="s">
        <v>2519</v>
      </c>
      <c r="G3472" s="107">
        <v>2005</v>
      </c>
      <c r="H3472" s="182"/>
      <c r="I3472" s="182"/>
      <c r="J3472" s="107" t="s">
        <v>42</v>
      </c>
      <c r="K3472" s="182" t="s">
        <v>1510</v>
      </c>
      <c r="L3472" s="187" t="s">
        <v>10175</v>
      </c>
      <c r="M3472" s="187" t="s">
        <v>10175</v>
      </c>
      <c r="N3472" s="107" t="s">
        <v>35</v>
      </c>
      <c r="O3472" s="182" t="s">
        <v>1510</v>
      </c>
      <c r="P3472" s="108"/>
      <c r="Q3472" s="108"/>
      <c r="R3472" s="108"/>
      <c r="S3472" s="107" t="s">
        <v>2710</v>
      </c>
    </row>
    <row r="3473" spans="1:19">
      <c r="A3473" s="103">
        <v>3472</v>
      </c>
      <c r="B3473" s="107" t="s">
        <v>357</v>
      </c>
      <c r="C3473" s="184" t="s">
        <v>358</v>
      </c>
      <c r="D3473" s="89" t="s">
        <v>19</v>
      </c>
      <c r="E3473" s="107" t="s">
        <v>2649</v>
      </c>
      <c r="F3473" s="107" t="s">
        <v>2519</v>
      </c>
      <c r="G3473" s="107">
        <v>2005</v>
      </c>
      <c r="H3473" s="182"/>
      <c r="I3473" s="182"/>
      <c r="J3473" s="107" t="s">
        <v>42</v>
      </c>
      <c r="K3473" s="182" t="s">
        <v>1510</v>
      </c>
      <c r="L3473" s="187" t="s">
        <v>10176</v>
      </c>
      <c r="M3473" s="187" t="s">
        <v>10176</v>
      </c>
      <c r="N3473" s="107" t="s">
        <v>35</v>
      </c>
      <c r="O3473" s="182" t="s">
        <v>1510</v>
      </c>
      <c r="P3473" s="108"/>
      <c r="Q3473" s="108"/>
      <c r="R3473" s="108"/>
      <c r="S3473" s="107" t="s">
        <v>2710</v>
      </c>
    </row>
    <row r="3474" spans="1:19">
      <c r="A3474" s="103">
        <v>3473</v>
      </c>
      <c r="B3474" s="107" t="s">
        <v>357</v>
      </c>
      <c r="C3474" s="184" t="s">
        <v>358</v>
      </c>
      <c r="D3474" s="89" t="s">
        <v>19</v>
      </c>
      <c r="E3474" s="107" t="s">
        <v>2649</v>
      </c>
      <c r="F3474" s="107" t="s">
        <v>2519</v>
      </c>
      <c r="G3474" s="107">
        <v>2005</v>
      </c>
      <c r="H3474" s="182"/>
      <c r="I3474" s="182"/>
      <c r="J3474" s="107" t="s">
        <v>42</v>
      </c>
      <c r="K3474" s="182" t="s">
        <v>1510</v>
      </c>
      <c r="L3474" s="187" t="s">
        <v>10177</v>
      </c>
      <c r="M3474" s="187" t="s">
        <v>10177</v>
      </c>
      <c r="N3474" s="107" t="s">
        <v>35</v>
      </c>
      <c r="O3474" s="182" t="s">
        <v>1510</v>
      </c>
      <c r="P3474" s="108"/>
      <c r="Q3474" s="108"/>
      <c r="R3474" s="108"/>
      <c r="S3474" s="107" t="s">
        <v>2710</v>
      </c>
    </row>
    <row r="3475" spans="1:19">
      <c r="A3475" s="103">
        <v>3474</v>
      </c>
      <c r="B3475" s="107" t="s">
        <v>357</v>
      </c>
      <c r="C3475" s="184" t="s">
        <v>358</v>
      </c>
      <c r="D3475" s="89" t="s">
        <v>19</v>
      </c>
      <c r="E3475" s="107" t="s">
        <v>2649</v>
      </c>
      <c r="F3475" s="107" t="s">
        <v>2519</v>
      </c>
      <c r="G3475" s="107">
        <v>2005</v>
      </c>
      <c r="H3475" s="182"/>
      <c r="I3475" s="182"/>
      <c r="J3475" s="107" t="s">
        <v>42</v>
      </c>
      <c r="K3475" s="182" t="s">
        <v>1510</v>
      </c>
      <c r="L3475" s="187" t="s">
        <v>10178</v>
      </c>
      <c r="M3475" s="187" t="s">
        <v>10178</v>
      </c>
      <c r="N3475" s="107" t="s">
        <v>35</v>
      </c>
      <c r="O3475" s="182" t="s">
        <v>1510</v>
      </c>
      <c r="P3475" s="108"/>
      <c r="Q3475" s="108"/>
      <c r="R3475" s="108"/>
      <c r="S3475" s="107" t="s">
        <v>2710</v>
      </c>
    </row>
    <row r="3476" spans="1:19">
      <c r="A3476" s="103">
        <v>3475</v>
      </c>
      <c r="B3476" s="107" t="s">
        <v>357</v>
      </c>
      <c r="C3476" s="184" t="s">
        <v>358</v>
      </c>
      <c r="D3476" s="89" t="s">
        <v>19</v>
      </c>
      <c r="E3476" s="107" t="s">
        <v>2649</v>
      </c>
      <c r="F3476" s="107" t="s">
        <v>2519</v>
      </c>
      <c r="G3476" s="107">
        <v>2005</v>
      </c>
      <c r="H3476" s="182"/>
      <c r="I3476" s="182"/>
      <c r="J3476" s="107" t="s">
        <v>42</v>
      </c>
      <c r="K3476" s="182" t="s">
        <v>1510</v>
      </c>
      <c r="L3476" s="187" t="s">
        <v>10179</v>
      </c>
      <c r="M3476" s="187" t="s">
        <v>10179</v>
      </c>
      <c r="N3476" s="107" t="s">
        <v>35</v>
      </c>
      <c r="O3476" s="182" t="s">
        <v>1510</v>
      </c>
      <c r="P3476" s="108"/>
      <c r="Q3476" s="108"/>
      <c r="R3476" s="108"/>
      <c r="S3476" s="107" t="s">
        <v>2710</v>
      </c>
    </row>
    <row r="3477" spans="1:19">
      <c r="A3477" s="103">
        <v>3476</v>
      </c>
      <c r="B3477" s="107" t="s">
        <v>357</v>
      </c>
      <c r="C3477" s="184" t="s">
        <v>358</v>
      </c>
      <c r="D3477" s="89" t="s">
        <v>19</v>
      </c>
      <c r="E3477" s="107" t="s">
        <v>2649</v>
      </c>
      <c r="F3477" s="107" t="s">
        <v>2519</v>
      </c>
      <c r="G3477" s="107">
        <v>2005</v>
      </c>
      <c r="H3477" s="182"/>
      <c r="I3477" s="182"/>
      <c r="J3477" s="107" t="s">
        <v>42</v>
      </c>
      <c r="K3477" s="182" t="s">
        <v>1510</v>
      </c>
      <c r="L3477" s="187" t="s">
        <v>10180</v>
      </c>
      <c r="M3477" s="187" t="s">
        <v>10180</v>
      </c>
      <c r="N3477" s="107" t="s">
        <v>35</v>
      </c>
      <c r="O3477" s="182" t="s">
        <v>1510</v>
      </c>
      <c r="P3477" s="108"/>
      <c r="Q3477" s="108"/>
      <c r="R3477" s="108"/>
      <c r="S3477" s="107" t="s">
        <v>2710</v>
      </c>
    </row>
    <row r="3478" spans="1:19">
      <c r="A3478" s="103">
        <v>3477</v>
      </c>
      <c r="B3478" s="107" t="s">
        <v>357</v>
      </c>
      <c r="C3478" s="184" t="s">
        <v>358</v>
      </c>
      <c r="D3478" s="89" t="s">
        <v>19</v>
      </c>
      <c r="E3478" s="107" t="s">
        <v>2649</v>
      </c>
      <c r="F3478" s="107" t="s">
        <v>2519</v>
      </c>
      <c r="G3478" s="107">
        <v>2005</v>
      </c>
      <c r="H3478" s="182"/>
      <c r="I3478" s="182"/>
      <c r="J3478" s="107" t="s">
        <v>42</v>
      </c>
      <c r="K3478" s="182" t="s">
        <v>1510</v>
      </c>
      <c r="L3478" s="187" t="s">
        <v>10181</v>
      </c>
      <c r="M3478" s="187" t="s">
        <v>10181</v>
      </c>
      <c r="N3478" s="107" t="s">
        <v>35</v>
      </c>
      <c r="O3478" s="182" t="s">
        <v>1510</v>
      </c>
      <c r="P3478" s="108"/>
      <c r="Q3478" s="108"/>
      <c r="R3478" s="108"/>
      <c r="S3478" s="107" t="s">
        <v>2710</v>
      </c>
    </row>
    <row r="3479" spans="1:19">
      <c r="A3479" s="103">
        <v>3478</v>
      </c>
      <c r="B3479" s="107" t="s">
        <v>357</v>
      </c>
      <c r="C3479" s="184" t="s">
        <v>358</v>
      </c>
      <c r="D3479" s="89" t="s">
        <v>19</v>
      </c>
      <c r="E3479" s="107" t="s">
        <v>2649</v>
      </c>
      <c r="F3479" s="107" t="s">
        <v>2519</v>
      </c>
      <c r="G3479" s="107">
        <v>2005</v>
      </c>
      <c r="H3479" s="182"/>
      <c r="I3479" s="182"/>
      <c r="J3479" s="107" t="s">
        <v>42</v>
      </c>
      <c r="K3479" s="182" t="s">
        <v>1510</v>
      </c>
      <c r="L3479" s="187" t="s">
        <v>10182</v>
      </c>
      <c r="M3479" s="187" t="s">
        <v>10182</v>
      </c>
      <c r="N3479" s="107" t="s">
        <v>35</v>
      </c>
      <c r="O3479" s="182" t="s">
        <v>1510</v>
      </c>
      <c r="P3479" s="108"/>
      <c r="Q3479" s="108"/>
      <c r="R3479" s="108"/>
      <c r="S3479" s="107" t="s">
        <v>2710</v>
      </c>
    </row>
    <row r="3480" spans="1:19">
      <c r="A3480" s="103">
        <v>3479</v>
      </c>
      <c r="B3480" s="107" t="s">
        <v>357</v>
      </c>
      <c r="C3480" s="184" t="s">
        <v>358</v>
      </c>
      <c r="D3480" s="89" t="s">
        <v>19</v>
      </c>
      <c r="E3480" s="107" t="s">
        <v>2649</v>
      </c>
      <c r="F3480" s="107" t="s">
        <v>2519</v>
      </c>
      <c r="G3480" s="107">
        <v>2005</v>
      </c>
      <c r="H3480" s="182"/>
      <c r="I3480" s="182"/>
      <c r="J3480" s="107" t="s">
        <v>42</v>
      </c>
      <c r="K3480" s="182" t="s">
        <v>1510</v>
      </c>
      <c r="L3480" s="187" t="s">
        <v>10183</v>
      </c>
      <c r="M3480" s="187" t="s">
        <v>10183</v>
      </c>
      <c r="N3480" s="107" t="s">
        <v>35</v>
      </c>
      <c r="O3480" s="182" t="s">
        <v>1510</v>
      </c>
      <c r="P3480" s="108"/>
      <c r="Q3480" s="108"/>
      <c r="R3480" s="108"/>
      <c r="S3480" s="107" t="s">
        <v>2710</v>
      </c>
    </row>
    <row r="3481" spans="1:19">
      <c r="A3481" s="103">
        <v>3480</v>
      </c>
      <c r="B3481" s="107" t="s">
        <v>357</v>
      </c>
      <c r="C3481" s="184" t="s">
        <v>358</v>
      </c>
      <c r="D3481" s="89" t="s">
        <v>19</v>
      </c>
      <c r="E3481" s="107" t="s">
        <v>2649</v>
      </c>
      <c r="F3481" s="107" t="s">
        <v>2519</v>
      </c>
      <c r="G3481" s="107">
        <v>2005</v>
      </c>
      <c r="H3481" s="182"/>
      <c r="I3481" s="182"/>
      <c r="J3481" s="107" t="s">
        <v>42</v>
      </c>
      <c r="K3481" s="182" t="s">
        <v>1510</v>
      </c>
      <c r="L3481" s="187" t="s">
        <v>10184</v>
      </c>
      <c r="M3481" s="187" t="s">
        <v>10184</v>
      </c>
      <c r="N3481" s="107" t="s">
        <v>35</v>
      </c>
      <c r="O3481" s="182" t="s">
        <v>1510</v>
      </c>
      <c r="P3481" s="108"/>
      <c r="Q3481" s="108"/>
      <c r="R3481" s="108"/>
      <c r="S3481" s="107" t="s">
        <v>2710</v>
      </c>
    </row>
    <row r="3482" spans="1:19">
      <c r="A3482" s="103">
        <v>3481</v>
      </c>
      <c r="B3482" s="107" t="s">
        <v>357</v>
      </c>
      <c r="C3482" s="184" t="s">
        <v>358</v>
      </c>
      <c r="D3482" s="89" t="s">
        <v>19</v>
      </c>
      <c r="E3482" s="107" t="s">
        <v>2649</v>
      </c>
      <c r="F3482" s="107" t="s">
        <v>2519</v>
      </c>
      <c r="G3482" s="107">
        <v>2005</v>
      </c>
      <c r="H3482" s="182"/>
      <c r="I3482" s="182"/>
      <c r="J3482" s="107" t="s">
        <v>42</v>
      </c>
      <c r="K3482" s="182" t="s">
        <v>1510</v>
      </c>
      <c r="L3482" s="187" t="s">
        <v>10185</v>
      </c>
      <c r="M3482" s="187" t="s">
        <v>10185</v>
      </c>
      <c r="N3482" s="107" t="s">
        <v>35</v>
      </c>
      <c r="O3482" s="182" t="s">
        <v>1510</v>
      </c>
      <c r="P3482" s="108"/>
      <c r="Q3482" s="108"/>
      <c r="R3482" s="108"/>
      <c r="S3482" s="107" t="s">
        <v>2710</v>
      </c>
    </row>
    <row r="3483" spans="1:19">
      <c r="A3483" s="103">
        <v>3482</v>
      </c>
      <c r="B3483" s="107" t="s">
        <v>357</v>
      </c>
      <c r="C3483" s="184" t="s">
        <v>358</v>
      </c>
      <c r="D3483" s="89" t="s">
        <v>19</v>
      </c>
      <c r="E3483" s="107" t="s">
        <v>2649</v>
      </c>
      <c r="F3483" s="107" t="s">
        <v>2519</v>
      </c>
      <c r="G3483" s="107">
        <v>2005</v>
      </c>
      <c r="H3483" s="182"/>
      <c r="I3483" s="182"/>
      <c r="J3483" s="107" t="s">
        <v>42</v>
      </c>
      <c r="K3483" s="182" t="s">
        <v>1510</v>
      </c>
      <c r="L3483" s="187" t="s">
        <v>10186</v>
      </c>
      <c r="M3483" s="187" t="s">
        <v>10186</v>
      </c>
      <c r="N3483" s="107" t="s">
        <v>35</v>
      </c>
      <c r="O3483" s="182" t="s">
        <v>1510</v>
      </c>
      <c r="P3483" s="108"/>
      <c r="Q3483" s="108"/>
      <c r="R3483" s="108"/>
      <c r="S3483" s="107" t="s">
        <v>2710</v>
      </c>
    </row>
    <row r="3484" spans="1:19">
      <c r="A3484" s="103">
        <v>3483</v>
      </c>
      <c r="B3484" s="107" t="s">
        <v>357</v>
      </c>
      <c r="C3484" s="184" t="s">
        <v>358</v>
      </c>
      <c r="D3484" s="89" t="s">
        <v>19</v>
      </c>
      <c r="E3484" s="107" t="s">
        <v>2649</v>
      </c>
      <c r="F3484" s="107" t="s">
        <v>2519</v>
      </c>
      <c r="G3484" s="107">
        <v>2005</v>
      </c>
      <c r="H3484" s="182"/>
      <c r="I3484" s="182"/>
      <c r="J3484" s="107" t="s">
        <v>42</v>
      </c>
      <c r="K3484" s="182" t="s">
        <v>1510</v>
      </c>
      <c r="L3484" s="187" t="s">
        <v>10187</v>
      </c>
      <c r="M3484" s="187" t="s">
        <v>10187</v>
      </c>
      <c r="N3484" s="107" t="s">
        <v>35</v>
      </c>
      <c r="O3484" s="182" t="s">
        <v>1510</v>
      </c>
      <c r="P3484" s="108"/>
      <c r="Q3484" s="108"/>
      <c r="R3484" s="108"/>
      <c r="S3484" s="107" t="s">
        <v>2710</v>
      </c>
    </row>
    <row r="3485" spans="1:19">
      <c r="A3485" s="103">
        <v>3484</v>
      </c>
      <c r="B3485" s="107" t="s">
        <v>357</v>
      </c>
      <c r="C3485" s="184" t="s">
        <v>358</v>
      </c>
      <c r="D3485" s="89" t="s">
        <v>19</v>
      </c>
      <c r="E3485" s="107" t="s">
        <v>2649</v>
      </c>
      <c r="F3485" s="107" t="s">
        <v>2519</v>
      </c>
      <c r="G3485" s="107">
        <v>2005</v>
      </c>
      <c r="H3485" s="182"/>
      <c r="I3485" s="182"/>
      <c r="J3485" s="107" t="s">
        <v>42</v>
      </c>
      <c r="K3485" s="182" t="s">
        <v>1510</v>
      </c>
      <c r="L3485" s="187" t="s">
        <v>10188</v>
      </c>
      <c r="M3485" s="187" t="s">
        <v>10188</v>
      </c>
      <c r="N3485" s="107" t="s">
        <v>35</v>
      </c>
      <c r="O3485" s="182" t="s">
        <v>1510</v>
      </c>
      <c r="P3485" s="108"/>
      <c r="Q3485" s="108"/>
      <c r="R3485" s="108"/>
      <c r="S3485" s="107" t="s">
        <v>2710</v>
      </c>
    </row>
    <row r="3486" spans="1:19">
      <c r="A3486" s="103">
        <v>3485</v>
      </c>
      <c r="B3486" s="107" t="s">
        <v>357</v>
      </c>
      <c r="C3486" s="184" t="s">
        <v>358</v>
      </c>
      <c r="D3486" s="89" t="s">
        <v>19</v>
      </c>
      <c r="E3486" s="107" t="s">
        <v>2649</v>
      </c>
      <c r="F3486" s="107" t="s">
        <v>2519</v>
      </c>
      <c r="G3486" s="107">
        <v>2005</v>
      </c>
      <c r="H3486" s="182"/>
      <c r="I3486" s="182"/>
      <c r="J3486" s="107" t="s">
        <v>42</v>
      </c>
      <c r="K3486" s="182" t="s">
        <v>1510</v>
      </c>
      <c r="L3486" s="187" t="s">
        <v>10189</v>
      </c>
      <c r="M3486" s="187" t="s">
        <v>10189</v>
      </c>
      <c r="N3486" s="107" t="s">
        <v>35</v>
      </c>
      <c r="O3486" s="182" t="s">
        <v>1510</v>
      </c>
      <c r="P3486" s="108"/>
      <c r="Q3486" s="108"/>
      <c r="R3486" s="108"/>
      <c r="S3486" s="107" t="s">
        <v>2710</v>
      </c>
    </row>
    <row r="3487" spans="1:19">
      <c r="A3487" s="103">
        <v>3486</v>
      </c>
      <c r="B3487" s="107" t="s">
        <v>357</v>
      </c>
      <c r="C3487" s="184" t="s">
        <v>358</v>
      </c>
      <c r="D3487" s="89" t="s">
        <v>19</v>
      </c>
      <c r="E3487" s="107" t="s">
        <v>2649</v>
      </c>
      <c r="F3487" s="107" t="s">
        <v>2519</v>
      </c>
      <c r="G3487" s="107">
        <v>2005</v>
      </c>
      <c r="H3487" s="182"/>
      <c r="I3487" s="182"/>
      <c r="J3487" s="107" t="s">
        <v>42</v>
      </c>
      <c r="K3487" s="182" t="s">
        <v>1510</v>
      </c>
      <c r="L3487" s="187" t="s">
        <v>10190</v>
      </c>
      <c r="M3487" s="187" t="s">
        <v>10190</v>
      </c>
      <c r="N3487" s="107" t="s">
        <v>35</v>
      </c>
      <c r="O3487" s="182" t="s">
        <v>1510</v>
      </c>
      <c r="P3487" s="108"/>
      <c r="Q3487" s="108"/>
      <c r="R3487" s="108"/>
      <c r="S3487" s="107" t="s">
        <v>2710</v>
      </c>
    </row>
    <row r="3488" spans="1:19">
      <c r="A3488" s="103">
        <v>3487</v>
      </c>
      <c r="B3488" s="107" t="s">
        <v>357</v>
      </c>
      <c r="C3488" s="184" t="s">
        <v>358</v>
      </c>
      <c r="D3488" s="89" t="s">
        <v>19</v>
      </c>
      <c r="E3488" s="107" t="s">
        <v>2649</v>
      </c>
      <c r="F3488" s="107" t="s">
        <v>2519</v>
      </c>
      <c r="G3488" s="107">
        <v>2005</v>
      </c>
      <c r="H3488" s="182"/>
      <c r="I3488" s="182"/>
      <c r="J3488" s="107" t="s">
        <v>42</v>
      </c>
      <c r="K3488" s="182" t="s">
        <v>1510</v>
      </c>
      <c r="L3488" s="187" t="s">
        <v>10191</v>
      </c>
      <c r="M3488" s="187" t="s">
        <v>10191</v>
      </c>
      <c r="N3488" s="107" t="s">
        <v>35</v>
      </c>
      <c r="O3488" s="182" t="s">
        <v>1510</v>
      </c>
      <c r="P3488" s="108"/>
      <c r="Q3488" s="108"/>
      <c r="R3488" s="108"/>
      <c r="S3488" s="107" t="s">
        <v>2710</v>
      </c>
    </row>
    <row r="3489" spans="1:19">
      <c r="A3489" s="103">
        <v>3488</v>
      </c>
      <c r="B3489" s="107" t="s">
        <v>357</v>
      </c>
      <c r="C3489" s="184" t="s">
        <v>358</v>
      </c>
      <c r="D3489" s="89" t="s">
        <v>19</v>
      </c>
      <c r="E3489" s="107" t="s">
        <v>2649</v>
      </c>
      <c r="F3489" s="107" t="s">
        <v>2519</v>
      </c>
      <c r="G3489" s="107">
        <v>2005</v>
      </c>
      <c r="H3489" s="182"/>
      <c r="I3489" s="182"/>
      <c r="J3489" s="107" t="s">
        <v>42</v>
      </c>
      <c r="K3489" s="182" t="s">
        <v>1510</v>
      </c>
      <c r="L3489" s="187" t="s">
        <v>10192</v>
      </c>
      <c r="M3489" s="187" t="s">
        <v>10192</v>
      </c>
      <c r="N3489" s="107" t="s">
        <v>35</v>
      </c>
      <c r="O3489" s="182" t="s">
        <v>1510</v>
      </c>
      <c r="P3489" s="108"/>
      <c r="Q3489" s="108"/>
      <c r="R3489" s="108"/>
      <c r="S3489" s="107" t="s">
        <v>2710</v>
      </c>
    </row>
    <row r="3490" spans="1:19">
      <c r="A3490" s="103">
        <v>3489</v>
      </c>
      <c r="B3490" s="107" t="s">
        <v>357</v>
      </c>
      <c r="C3490" s="184" t="s">
        <v>358</v>
      </c>
      <c r="D3490" s="89" t="s">
        <v>19</v>
      </c>
      <c r="E3490" s="107" t="s">
        <v>2649</v>
      </c>
      <c r="F3490" s="107" t="s">
        <v>2519</v>
      </c>
      <c r="G3490" s="107">
        <v>2005</v>
      </c>
      <c r="H3490" s="182"/>
      <c r="I3490" s="182"/>
      <c r="J3490" s="107" t="s">
        <v>42</v>
      </c>
      <c r="K3490" s="182" t="s">
        <v>1510</v>
      </c>
      <c r="L3490" s="187" t="s">
        <v>10193</v>
      </c>
      <c r="M3490" s="187" t="s">
        <v>10193</v>
      </c>
      <c r="N3490" s="107" t="s">
        <v>35</v>
      </c>
      <c r="O3490" s="182" t="s">
        <v>1510</v>
      </c>
      <c r="P3490" s="108"/>
      <c r="Q3490" s="108"/>
      <c r="R3490" s="108"/>
      <c r="S3490" s="107" t="s">
        <v>2710</v>
      </c>
    </row>
    <row r="3491" spans="1:19">
      <c r="A3491" s="103">
        <v>3490</v>
      </c>
      <c r="B3491" s="107" t="s">
        <v>357</v>
      </c>
      <c r="C3491" s="184" t="s">
        <v>358</v>
      </c>
      <c r="D3491" s="89" t="s">
        <v>19</v>
      </c>
      <c r="E3491" s="107" t="s">
        <v>2649</v>
      </c>
      <c r="F3491" s="107" t="s">
        <v>2519</v>
      </c>
      <c r="G3491" s="107">
        <v>2005</v>
      </c>
      <c r="H3491" s="182"/>
      <c r="I3491" s="182"/>
      <c r="J3491" s="107" t="s">
        <v>42</v>
      </c>
      <c r="K3491" s="182" t="s">
        <v>1510</v>
      </c>
      <c r="L3491" s="187" t="s">
        <v>10194</v>
      </c>
      <c r="M3491" s="187" t="s">
        <v>10194</v>
      </c>
      <c r="N3491" s="107" t="s">
        <v>35</v>
      </c>
      <c r="O3491" s="182" t="s">
        <v>1510</v>
      </c>
      <c r="P3491" s="108"/>
      <c r="Q3491" s="108"/>
      <c r="R3491" s="108"/>
      <c r="S3491" s="107" t="s">
        <v>2710</v>
      </c>
    </row>
    <row r="3492" spans="1:19">
      <c r="A3492" s="103">
        <v>3491</v>
      </c>
      <c r="B3492" s="107" t="s">
        <v>357</v>
      </c>
      <c r="C3492" s="184" t="s">
        <v>358</v>
      </c>
      <c r="D3492" s="89" t="s">
        <v>19</v>
      </c>
      <c r="E3492" s="107" t="s">
        <v>2649</v>
      </c>
      <c r="F3492" s="107" t="s">
        <v>2519</v>
      </c>
      <c r="G3492" s="107">
        <v>2005</v>
      </c>
      <c r="H3492" s="182"/>
      <c r="I3492" s="182"/>
      <c r="J3492" s="107" t="s">
        <v>42</v>
      </c>
      <c r="K3492" s="182" t="s">
        <v>1510</v>
      </c>
      <c r="L3492" s="187" t="s">
        <v>10195</v>
      </c>
      <c r="M3492" s="187" t="s">
        <v>10195</v>
      </c>
      <c r="N3492" s="107" t="s">
        <v>35</v>
      </c>
      <c r="O3492" s="182" t="s">
        <v>1510</v>
      </c>
      <c r="P3492" s="108"/>
      <c r="Q3492" s="108"/>
      <c r="R3492" s="108"/>
      <c r="S3492" s="107" t="s">
        <v>2710</v>
      </c>
    </row>
    <row r="3493" spans="1:19">
      <c r="A3493" s="103">
        <v>3492</v>
      </c>
      <c r="B3493" s="107" t="s">
        <v>357</v>
      </c>
      <c r="C3493" s="184" t="s">
        <v>358</v>
      </c>
      <c r="D3493" s="89" t="s">
        <v>19</v>
      </c>
      <c r="E3493" s="107" t="s">
        <v>2649</v>
      </c>
      <c r="F3493" s="107" t="s">
        <v>2519</v>
      </c>
      <c r="G3493" s="107">
        <v>2005</v>
      </c>
      <c r="H3493" s="182"/>
      <c r="I3493" s="182"/>
      <c r="J3493" s="107" t="s">
        <v>42</v>
      </c>
      <c r="K3493" s="182" t="s">
        <v>1510</v>
      </c>
      <c r="L3493" s="187" t="s">
        <v>10196</v>
      </c>
      <c r="M3493" s="187" t="s">
        <v>10196</v>
      </c>
      <c r="N3493" s="107" t="s">
        <v>35</v>
      </c>
      <c r="O3493" s="182" t="s">
        <v>1510</v>
      </c>
      <c r="P3493" s="108"/>
      <c r="Q3493" s="108"/>
      <c r="R3493" s="108"/>
      <c r="S3493" s="107" t="s">
        <v>2710</v>
      </c>
    </row>
    <row r="3494" spans="1:19">
      <c r="A3494" s="103">
        <v>3493</v>
      </c>
      <c r="B3494" s="107" t="s">
        <v>357</v>
      </c>
      <c r="C3494" s="184" t="s">
        <v>358</v>
      </c>
      <c r="D3494" s="89" t="s">
        <v>19</v>
      </c>
      <c r="E3494" s="107" t="s">
        <v>2649</v>
      </c>
      <c r="F3494" s="107" t="s">
        <v>2519</v>
      </c>
      <c r="G3494" s="107">
        <v>2005</v>
      </c>
      <c r="H3494" s="182"/>
      <c r="I3494" s="182"/>
      <c r="J3494" s="107" t="s">
        <v>42</v>
      </c>
      <c r="K3494" s="182" t="s">
        <v>1510</v>
      </c>
      <c r="L3494" s="187" t="s">
        <v>10197</v>
      </c>
      <c r="M3494" s="187" t="s">
        <v>10197</v>
      </c>
      <c r="N3494" s="107" t="s">
        <v>35</v>
      </c>
      <c r="O3494" s="182" t="s">
        <v>1510</v>
      </c>
      <c r="P3494" s="108"/>
      <c r="Q3494" s="108"/>
      <c r="R3494" s="108"/>
      <c r="S3494" s="107" t="s">
        <v>2710</v>
      </c>
    </row>
    <row r="3495" spans="1:19">
      <c r="A3495" s="103">
        <v>3494</v>
      </c>
      <c r="B3495" s="107" t="s">
        <v>357</v>
      </c>
      <c r="C3495" s="184" t="s">
        <v>358</v>
      </c>
      <c r="D3495" s="89" t="s">
        <v>19</v>
      </c>
      <c r="E3495" s="107" t="s">
        <v>2649</v>
      </c>
      <c r="F3495" s="107" t="s">
        <v>2519</v>
      </c>
      <c r="G3495" s="107">
        <v>2005</v>
      </c>
      <c r="H3495" s="182"/>
      <c r="I3495" s="182"/>
      <c r="J3495" s="107" t="s">
        <v>42</v>
      </c>
      <c r="K3495" s="182" t="s">
        <v>1510</v>
      </c>
      <c r="L3495" s="187" t="s">
        <v>10198</v>
      </c>
      <c r="M3495" s="187" t="s">
        <v>10198</v>
      </c>
      <c r="N3495" s="107" t="s">
        <v>35</v>
      </c>
      <c r="O3495" s="182" t="s">
        <v>1510</v>
      </c>
      <c r="P3495" s="108"/>
      <c r="Q3495" s="108"/>
      <c r="R3495" s="108"/>
      <c r="S3495" s="107" t="s">
        <v>2710</v>
      </c>
    </row>
    <row r="3496" spans="1:19">
      <c r="A3496" s="103">
        <v>3495</v>
      </c>
      <c r="B3496" s="107" t="s">
        <v>357</v>
      </c>
      <c r="C3496" s="184" t="s">
        <v>358</v>
      </c>
      <c r="D3496" s="89" t="s">
        <v>19</v>
      </c>
      <c r="E3496" s="107" t="s">
        <v>2649</v>
      </c>
      <c r="F3496" s="107" t="s">
        <v>2519</v>
      </c>
      <c r="G3496" s="107">
        <v>2005</v>
      </c>
      <c r="H3496" s="182"/>
      <c r="I3496" s="182"/>
      <c r="J3496" s="107" t="s">
        <v>42</v>
      </c>
      <c r="K3496" s="182" t="s">
        <v>1510</v>
      </c>
      <c r="L3496" s="187" t="s">
        <v>10199</v>
      </c>
      <c r="M3496" s="187" t="s">
        <v>10199</v>
      </c>
      <c r="N3496" s="107" t="s">
        <v>35</v>
      </c>
      <c r="O3496" s="182" t="s">
        <v>1510</v>
      </c>
      <c r="P3496" s="108"/>
      <c r="Q3496" s="108"/>
      <c r="R3496" s="108"/>
      <c r="S3496" s="107" t="s">
        <v>2710</v>
      </c>
    </row>
    <row r="3497" spans="1:19">
      <c r="A3497" s="103">
        <v>3496</v>
      </c>
      <c r="B3497" s="107" t="s">
        <v>357</v>
      </c>
      <c r="C3497" s="184" t="s">
        <v>358</v>
      </c>
      <c r="D3497" s="89" t="s">
        <v>19</v>
      </c>
      <c r="E3497" s="107" t="s">
        <v>2649</v>
      </c>
      <c r="F3497" s="107" t="s">
        <v>2519</v>
      </c>
      <c r="G3497" s="107">
        <v>2005</v>
      </c>
      <c r="H3497" s="182"/>
      <c r="I3497" s="182"/>
      <c r="J3497" s="107" t="s">
        <v>42</v>
      </c>
      <c r="K3497" s="182" t="s">
        <v>1510</v>
      </c>
      <c r="L3497" s="187" t="s">
        <v>10200</v>
      </c>
      <c r="M3497" s="187" t="s">
        <v>10200</v>
      </c>
      <c r="N3497" s="107" t="s">
        <v>35</v>
      </c>
      <c r="O3497" s="182" t="s">
        <v>1510</v>
      </c>
      <c r="P3497" s="108"/>
      <c r="Q3497" s="108"/>
      <c r="R3497" s="108"/>
      <c r="S3497" s="107" t="s">
        <v>2710</v>
      </c>
    </row>
    <row r="3498" spans="1:19">
      <c r="A3498" s="103">
        <v>3497</v>
      </c>
      <c r="B3498" s="107" t="s">
        <v>357</v>
      </c>
      <c r="C3498" s="184" t="s">
        <v>358</v>
      </c>
      <c r="D3498" s="89" t="s">
        <v>19</v>
      </c>
      <c r="E3498" s="107" t="s">
        <v>2649</v>
      </c>
      <c r="F3498" s="107" t="s">
        <v>2519</v>
      </c>
      <c r="G3498" s="107">
        <v>2005</v>
      </c>
      <c r="H3498" s="182"/>
      <c r="I3498" s="182"/>
      <c r="J3498" s="107" t="s">
        <v>42</v>
      </c>
      <c r="K3498" s="182" t="s">
        <v>1510</v>
      </c>
      <c r="L3498" s="187" t="s">
        <v>10201</v>
      </c>
      <c r="M3498" s="187" t="s">
        <v>10201</v>
      </c>
      <c r="N3498" s="107" t="s">
        <v>35</v>
      </c>
      <c r="O3498" s="182" t="s">
        <v>1510</v>
      </c>
      <c r="P3498" s="108"/>
      <c r="Q3498" s="108"/>
      <c r="R3498" s="108"/>
      <c r="S3498" s="107" t="s">
        <v>2710</v>
      </c>
    </row>
    <row r="3499" spans="1:19">
      <c r="A3499" s="103">
        <v>3498</v>
      </c>
      <c r="B3499" s="107" t="s">
        <v>357</v>
      </c>
      <c r="C3499" s="184" t="s">
        <v>358</v>
      </c>
      <c r="D3499" s="89" t="s">
        <v>19</v>
      </c>
      <c r="E3499" s="107" t="s">
        <v>2649</v>
      </c>
      <c r="F3499" s="107" t="s">
        <v>2519</v>
      </c>
      <c r="G3499" s="107">
        <v>2005</v>
      </c>
      <c r="H3499" s="182"/>
      <c r="I3499" s="182"/>
      <c r="J3499" s="107" t="s">
        <v>42</v>
      </c>
      <c r="K3499" s="182" t="s">
        <v>1510</v>
      </c>
      <c r="L3499" s="187" t="s">
        <v>10202</v>
      </c>
      <c r="M3499" s="187" t="s">
        <v>10202</v>
      </c>
      <c r="N3499" s="107" t="s">
        <v>35</v>
      </c>
      <c r="O3499" s="182" t="s">
        <v>1510</v>
      </c>
      <c r="P3499" s="108"/>
      <c r="Q3499" s="108"/>
      <c r="R3499" s="108"/>
      <c r="S3499" s="107" t="s">
        <v>2710</v>
      </c>
    </row>
    <row r="3500" spans="1:19">
      <c r="A3500" s="103">
        <v>3499</v>
      </c>
      <c r="B3500" s="107" t="s">
        <v>357</v>
      </c>
      <c r="C3500" s="184" t="s">
        <v>358</v>
      </c>
      <c r="D3500" s="89" t="s">
        <v>19</v>
      </c>
      <c r="E3500" s="107" t="s">
        <v>2649</v>
      </c>
      <c r="F3500" s="107" t="s">
        <v>2519</v>
      </c>
      <c r="G3500" s="107">
        <v>2005</v>
      </c>
      <c r="H3500" s="182"/>
      <c r="I3500" s="182"/>
      <c r="J3500" s="107" t="s">
        <v>42</v>
      </c>
      <c r="K3500" s="182" t="s">
        <v>1510</v>
      </c>
      <c r="L3500" s="187" t="s">
        <v>10203</v>
      </c>
      <c r="M3500" s="187" t="s">
        <v>10203</v>
      </c>
      <c r="N3500" s="107" t="s">
        <v>35</v>
      </c>
      <c r="O3500" s="182" t="s">
        <v>1510</v>
      </c>
      <c r="P3500" s="108"/>
      <c r="Q3500" s="108"/>
      <c r="R3500" s="108"/>
      <c r="S3500" s="107" t="s">
        <v>2710</v>
      </c>
    </row>
    <row r="3501" spans="1:19">
      <c r="A3501" s="103">
        <v>3500</v>
      </c>
      <c r="B3501" s="107" t="s">
        <v>357</v>
      </c>
      <c r="C3501" s="184" t="s">
        <v>358</v>
      </c>
      <c r="D3501" s="89" t="s">
        <v>19</v>
      </c>
      <c r="E3501" s="107" t="s">
        <v>2649</v>
      </c>
      <c r="F3501" s="107" t="s">
        <v>2519</v>
      </c>
      <c r="G3501" s="107">
        <v>2005</v>
      </c>
      <c r="H3501" s="182"/>
      <c r="I3501" s="182"/>
      <c r="J3501" s="107" t="s">
        <v>42</v>
      </c>
      <c r="K3501" s="182" t="s">
        <v>1510</v>
      </c>
      <c r="L3501" s="187" t="s">
        <v>10204</v>
      </c>
      <c r="M3501" s="187" t="s">
        <v>10204</v>
      </c>
      <c r="N3501" s="107" t="s">
        <v>35</v>
      </c>
      <c r="O3501" s="182" t="s">
        <v>1510</v>
      </c>
      <c r="P3501" s="108"/>
      <c r="Q3501" s="108"/>
      <c r="R3501" s="108"/>
      <c r="S3501" s="107" t="s">
        <v>2710</v>
      </c>
    </row>
    <row r="3502" spans="1:19">
      <c r="A3502" s="103">
        <v>3501</v>
      </c>
      <c r="B3502" s="107" t="s">
        <v>357</v>
      </c>
      <c r="C3502" s="184" t="s">
        <v>358</v>
      </c>
      <c r="D3502" s="89" t="s">
        <v>19</v>
      </c>
      <c r="E3502" s="107" t="s">
        <v>2649</v>
      </c>
      <c r="F3502" s="107" t="s">
        <v>2519</v>
      </c>
      <c r="G3502" s="107">
        <v>2005</v>
      </c>
      <c r="H3502" s="182"/>
      <c r="I3502" s="182"/>
      <c r="J3502" s="107" t="s">
        <v>42</v>
      </c>
      <c r="K3502" s="182" t="s">
        <v>1510</v>
      </c>
      <c r="L3502" s="187" t="s">
        <v>10205</v>
      </c>
      <c r="M3502" s="187" t="s">
        <v>10205</v>
      </c>
      <c r="N3502" s="107" t="s">
        <v>35</v>
      </c>
      <c r="O3502" s="182" t="s">
        <v>1510</v>
      </c>
      <c r="P3502" s="108"/>
      <c r="Q3502" s="108"/>
      <c r="R3502" s="108"/>
      <c r="S3502" s="107" t="s">
        <v>2710</v>
      </c>
    </row>
    <row r="3503" spans="1:19">
      <c r="A3503" s="103">
        <v>3502</v>
      </c>
      <c r="B3503" s="107" t="s">
        <v>357</v>
      </c>
      <c r="C3503" s="184" t="s">
        <v>358</v>
      </c>
      <c r="D3503" s="89" t="s">
        <v>19</v>
      </c>
      <c r="E3503" s="107" t="s">
        <v>2649</v>
      </c>
      <c r="F3503" s="107" t="s">
        <v>2519</v>
      </c>
      <c r="G3503" s="107">
        <v>2005</v>
      </c>
      <c r="H3503" s="182"/>
      <c r="I3503" s="182"/>
      <c r="J3503" s="107" t="s">
        <v>42</v>
      </c>
      <c r="K3503" s="182" t="s">
        <v>1510</v>
      </c>
      <c r="L3503" s="187" t="s">
        <v>10206</v>
      </c>
      <c r="M3503" s="187" t="s">
        <v>10206</v>
      </c>
      <c r="N3503" s="107" t="s">
        <v>35</v>
      </c>
      <c r="O3503" s="182" t="s">
        <v>1510</v>
      </c>
      <c r="P3503" s="108"/>
      <c r="Q3503" s="108"/>
      <c r="R3503" s="108"/>
      <c r="S3503" s="107" t="s">
        <v>2710</v>
      </c>
    </row>
    <row r="3504" spans="1:19">
      <c r="A3504" s="103">
        <v>3503</v>
      </c>
      <c r="B3504" s="107" t="s">
        <v>357</v>
      </c>
      <c r="C3504" s="184" t="s">
        <v>358</v>
      </c>
      <c r="D3504" s="89" t="s">
        <v>19</v>
      </c>
      <c r="E3504" s="107" t="s">
        <v>2649</v>
      </c>
      <c r="F3504" s="107" t="s">
        <v>2519</v>
      </c>
      <c r="G3504" s="107">
        <v>2005</v>
      </c>
      <c r="H3504" s="182"/>
      <c r="I3504" s="182"/>
      <c r="J3504" s="107" t="s">
        <v>42</v>
      </c>
      <c r="K3504" s="182" t="s">
        <v>1510</v>
      </c>
      <c r="L3504" s="187" t="s">
        <v>10207</v>
      </c>
      <c r="M3504" s="187" t="s">
        <v>10207</v>
      </c>
      <c r="N3504" s="107" t="s">
        <v>35</v>
      </c>
      <c r="O3504" s="182" t="s">
        <v>1510</v>
      </c>
      <c r="P3504" s="108"/>
      <c r="Q3504" s="108"/>
      <c r="R3504" s="108"/>
      <c r="S3504" s="107" t="s">
        <v>2710</v>
      </c>
    </row>
    <row r="3505" spans="1:19">
      <c r="A3505" s="103">
        <v>3504</v>
      </c>
      <c r="B3505" s="107" t="s">
        <v>357</v>
      </c>
      <c r="C3505" s="184" t="s">
        <v>358</v>
      </c>
      <c r="D3505" s="89" t="s">
        <v>19</v>
      </c>
      <c r="E3505" s="107" t="s">
        <v>2649</v>
      </c>
      <c r="F3505" s="107" t="s">
        <v>2519</v>
      </c>
      <c r="G3505" s="107">
        <v>2005</v>
      </c>
      <c r="H3505" s="182"/>
      <c r="I3505" s="182"/>
      <c r="J3505" s="107" t="s">
        <v>42</v>
      </c>
      <c r="K3505" s="182" t="s">
        <v>1510</v>
      </c>
      <c r="L3505" s="187" t="s">
        <v>10208</v>
      </c>
      <c r="M3505" s="187" t="s">
        <v>10208</v>
      </c>
      <c r="N3505" s="107" t="s">
        <v>35</v>
      </c>
      <c r="O3505" s="182" t="s">
        <v>1510</v>
      </c>
      <c r="P3505" s="108"/>
      <c r="Q3505" s="108"/>
      <c r="R3505" s="108"/>
      <c r="S3505" s="107" t="s">
        <v>2710</v>
      </c>
    </row>
    <row r="3506" spans="1:19">
      <c r="A3506" s="103">
        <v>3505</v>
      </c>
      <c r="B3506" s="107" t="s">
        <v>357</v>
      </c>
      <c r="C3506" s="184" t="s">
        <v>358</v>
      </c>
      <c r="D3506" s="89" t="s">
        <v>19</v>
      </c>
      <c r="E3506" s="107" t="s">
        <v>2649</v>
      </c>
      <c r="F3506" s="107" t="s">
        <v>2519</v>
      </c>
      <c r="G3506" s="107">
        <v>2005</v>
      </c>
      <c r="H3506" s="182"/>
      <c r="I3506" s="182"/>
      <c r="J3506" s="107" t="s">
        <v>42</v>
      </c>
      <c r="K3506" s="182" t="s">
        <v>1510</v>
      </c>
      <c r="L3506" s="187" t="s">
        <v>10209</v>
      </c>
      <c r="M3506" s="187" t="s">
        <v>10209</v>
      </c>
      <c r="N3506" s="107" t="s">
        <v>35</v>
      </c>
      <c r="O3506" s="182" t="s">
        <v>1510</v>
      </c>
      <c r="P3506" s="108"/>
      <c r="Q3506" s="108"/>
      <c r="R3506" s="108"/>
      <c r="S3506" s="107" t="s">
        <v>2710</v>
      </c>
    </row>
    <row r="3507" spans="1:19">
      <c r="A3507" s="103">
        <v>3506</v>
      </c>
      <c r="B3507" s="107" t="s">
        <v>357</v>
      </c>
      <c r="C3507" s="184" t="s">
        <v>358</v>
      </c>
      <c r="D3507" s="89" t="s">
        <v>19</v>
      </c>
      <c r="E3507" s="107" t="s">
        <v>2649</v>
      </c>
      <c r="F3507" s="107" t="s">
        <v>2519</v>
      </c>
      <c r="G3507" s="107">
        <v>2005</v>
      </c>
      <c r="H3507" s="182"/>
      <c r="I3507" s="182"/>
      <c r="J3507" s="107" t="s">
        <v>42</v>
      </c>
      <c r="K3507" s="182" t="s">
        <v>1510</v>
      </c>
      <c r="L3507" s="187" t="s">
        <v>10210</v>
      </c>
      <c r="M3507" s="187" t="s">
        <v>10210</v>
      </c>
      <c r="N3507" s="107" t="s">
        <v>35</v>
      </c>
      <c r="O3507" s="182" t="s">
        <v>1510</v>
      </c>
      <c r="P3507" s="108"/>
      <c r="Q3507" s="108"/>
      <c r="R3507" s="108"/>
      <c r="S3507" s="107" t="s">
        <v>2710</v>
      </c>
    </row>
    <row r="3508" spans="1:19">
      <c r="A3508" s="103">
        <v>3507</v>
      </c>
      <c r="B3508" s="107" t="s">
        <v>357</v>
      </c>
      <c r="C3508" s="184" t="s">
        <v>358</v>
      </c>
      <c r="D3508" s="89" t="s">
        <v>19</v>
      </c>
      <c r="E3508" s="107" t="s">
        <v>2649</v>
      </c>
      <c r="F3508" s="107" t="s">
        <v>2519</v>
      </c>
      <c r="G3508" s="107">
        <v>2005</v>
      </c>
      <c r="H3508" s="182"/>
      <c r="I3508" s="182"/>
      <c r="J3508" s="107" t="s">
        <v>42</v>
      </c>
      <c r="K3508" s="182" t="s">
        <v>1510</v>
      </c>
      <c r="L3508" s="187" t="s">
        <v>10211</v>
      </c>
      <c r="M3508" s="187" t="s">
        <v>10211</v>
      </c>
      <c r="N3508" s="107" t="s">
        <v>35</v>
      </c>
      <c r="O3508" s="182" t="s">
        <v>1510</v>
      </c>
      <c r="P3508" s="108"/>
      <c r="Q3508" s="108"/>
      <c r="R3508" s="108"/>
      <c r="S3508" s="107" t="s">
        <v>2710</v>
      </c>
    </row>
    <row r="3509" spans="1:19">
      <c r="A3509" s="103">
        <v>3508</v>
      </c>
      <c r="B3509" s="107" t="s">
        <v>357</v>
      </c>
      <c r="C3509" s="184" t="s">
        <v>358</v>
      </c>
      <c r="D3509" s="89" t="s">
        <v>19</v>
      </c>
      <c r="E3509" s="107" t="s">
        <v>2649</v>
      </c>
      <c r="F3509" s="107" t="s">
        <v>2519</v>
      </c>
      <c r="G3509" s="107">
        <v>2005</v>
      </c>
      <c r="H3509" s="182"/>
      <c r="I3509" s="182"/>
      <c r="J3509" s="107" t="s">
        <v>42</v>
      </c>
      <c r="K3509" s="182" t="s">
        <v>1510</v>
      </c>
      <c r="L3509" s="187" t="s">
        <v>10212</v>
      </c>
      <c r="M3509" s="187" t="s">
        <v>10212</v>
      </c>
      <c r="N3509" s="107" t="s">
        <v>35</v>
      </c>
      <c r="O3509" s="182" t="s">
        <v>1510</v>
      </c>
      <c r="P3509" s="108"/>
      <c r="Q3509" s="108"/>
      <c r="R3509" s="108"/>
      <c r="S3509" s="107" t="s">
        <v>2710</v>
      </c>
    </row>
    <row r="3510" spans="1:19">
      <c r="A3510" s="103">
        <v>3509</v>
      </c>
      <c r="B3510" s="107" t="s">
        <v>357</v>
      </c>
      <c r="C3510" s="184" t="s">
        <v>358</v>
      </c>
      <c r="D3510" s="89" t="s">
        <v>19</v>
      </c>
      <c r="E3510" s="107" t="s">
        <v>2649</v>
      </c>
      <c r="F3510" s="107" t="s">
        <v>2519</v>
      </c>
      <c r="G3510" s="107">
        <v>2005</v>
      </c>
      <c r="H3510" s="182"/>
      <c r="I3510" s="182"/>
      <c r="J3510" s="107" t="s">
        <v>42</v>
      </c>
      <c r="K3510" s="182" t="s">
        <v>1510</v>
      </c>
      <c r="L3510" s="187" t="s">
        <v>10213</v>
      </c>
      <c r="M3510" s="187" t="s">
        <v>10213</v>
      </c>
      <c r="N3510" s="107" t="s">
        <v>35</v>
      </c>
      <c r="O3510" s="182" t="s">
        <v>1510</v>
      </c>
      <c r="P3510" s="108"/>
      <c r="Q3510" s="108"/>
      <c r="R3510" s="108"/>
      <c r="S3510" s="107" t="s">
        <v>2710</v>
      </c>
    </row>
    <row r="3511" spans="1:19">
      <c r="A3511" s="103">
        <v>3510</v>
      </c>
      <c r="B3511" s="107" t="s">
        <v>357</v>
      </c>
      <c r="C3511" s="184" t="s">
        <v>358</v>
      </c>
      <c r="D3511" s="89" t="s">
        <v>19</v>
      </c>
      <c r="E3511" s="107" t="s">
        <v>2649</v>
      </c>
      <c r="F3511" s="107" t="s">
        <v>2519</v>
      </c>
      <c r="G3511" s="107">
        <v>2005</v>
      </c>
      <c r="H3511" s="182"/>
      <c r="I3511" s="182"/>
      <c r="J3511" s="107" t="s">
        <v>42</v>
      </c>
      <c r="K3511" s="182" t="s">
        <v>1510</v>
      </c>
      <c r="L3511" s="187" t="s">
        <v>10214</v>
      </c>
      <c r="M3511" s="187" t="s">
        <v>10214</v>
      </c>
      <c r="N3511" s="107" t="s">
        <v>35</v>
      </c>
      <c r="O3511" s="182" t="s">
        <v>1510</v>
      </c>
      <c r="P3511" s="108"/>
      <c r="Q3511" s="108"/>
      <c r="R3511" s="108"/>
      <c r="S3511" s="107" t="s">
        <v>2710</v>
      </c>
    </row>
    <row r="3512" spans="1:19">
      <c r="A3512" s="103">
        <v>3511</v>
      </c>
      <c r="B3512" s="107" t="s">
        <v>357</v>
      </c>
      <c r="C3512" s="184" t="s">
        <v>358</v>
      </c>
      <c r="D3512" s="89" t="s">
        <v>19</v>
      </c>
      <c r="E3512" s="107" t="s">
        <v>2649</v>
      </c>
      <c r="F3512" s="107" t="s">
        <v>2519</v>
      </c>
      <c r="G3512" s="107">
        <v>2005</v>
      </c>
      <c r="H3512" s="182"/>
      <c r="I3512" s="182"/>
      <c r="J3512" s="107" t="s">
        <v>42</v>
      </c>
      <c r="K3512" s="182" t="s">
        <v>1510</v>
      </c>
      <c r="L3512" s="187" t="s">
        <v>10215</v>
      </c>
      <c r="M3512" s="187" t="s">
        <v>10215</v>
      </c>
      <c r="N3512" s="107" t="s">
        <v>35</v>
      </c>
      <c r="O3512" s="182" t="s">
        <v>1510</v>
      </c>
      <c r="P3512" s="108"/>
      <c r="Q3512" s="108"/>
      <c r="R3512" s="108"/>
      <c r="S3512" s="107" t="s">
        <v>2710</v>
      </c>
    </row>
    <row r="3513" spans="1:19">
      <c r="A3513" s="103">
        <v>3512</v>
      </c>
      <c r="B3513" s="107" t="s">
        <v>357</v>
      </c>
      <c r="C3513" s="184" t="s">
        <v>358</v>
      </c>
      <c r="D3513" s="89" t="s">
        <v>19</v>
      </c>
      <c r="E3513" s="107" t="s">
        <v>2649</v>
      </c>
      <c r="F3513" s="107" t="s">
        <v>2519</v>
      </c>
      <c r="G3513" s="107">
        <v>2005</v>
      </c>
      <c r="H3513" s="182"/>
      <c r="I3513" s="182"/>
      <c r="J3513" s="107" t="s">
        <v>42</v>
      </c>
      <c r="K3513" s="182" t="s">
        <v>1510</v>
      </c>
      <c r="L3513" s="187" t="s">
        <v>10216</v>
      </c>
      <c r="M3513" s="187" t="s">
        <v>10216</v>
      </c>
      <c r="N3513" s="107" t="s">
        <v>35</v>
      </c>
      <c r="O3513" s="182" t="s">
        <v>1510</v>
      </c>
      <c r="P3513" s="108"/>
      <c r="Q3513" s="108"/>
      <c r="R3513" s="108"/>
      <c r="S3513" s="107" t="s">
        <v>2710</v>
      </c>
    </row>
    <row r="3514" spans="1:19">
      <c r="A3514" s="103">
        <v>3513</v>
      </c>
      <c r="B3514" s="107" t="s">
        <v>357</v>
      </c>
      <c r="C3514" s="184" t="s">
        <v>358</v>
      </c>
      <c r="D3514" s="89" t="s">
        <v>19</v>
      </c>
      <c r="E3514" s="107" t="s">
        <v>2649</v>
      </c>
      <c r="F3514" s="107" t="s">
        <v>2519</v>
      </c>
      <c r="G3514" s="107">
        <v>2005</v>
      </c>
      <c r="H3514" s="182"/>
      <c r="I3514" s="182"/>
      <c r="J3514" s="107" t="s">
        <v>42</v>
      </c>
      <c r="K3514" s="182" t="s">
        <v>1510</v>
      </c>
      <c r="L3514" s="187" t="s">
        <v>10217</v>
      </c>
      <c r="M3514" s="187" t="s">
        <v>10217</v>
      </c>
      <c r="N3514" s="107" t="s">
        <v>35</v>
      </c>
      <c r="O3514" s="182" t="s">
        <v>1510</v>
      </c>
      <c r="P3514" s="108"/>
      <c r="Q3514" s="108"/>
      <c r="R3514" s="108"/>
      <c r="S3514" s="107" t="s">
        <v>2710</v>
      </c>
    </row>
    <row r="3515" spans="1:19">
      <c r="A3515" s="103">
        <v>3514</v>
      </c>
      <c r="B3515" s="107" t="s">
        <v>357</v>
      </c>
      <c r="C3515" s="184" t="s">
        <v>358</v>
      </c>
      <c r="D3515" s="89" t="s">
        <v>19</v>
      </c>
      <c r="E3515" s="107" t="s">
        <v>2649</v>
      </c>
      <c r="F3515" s="107" t="s">
        <v>2519</v>
      </c>
      <c r="G3515" s="107">
        <v>2005</v>
      </c>
      <c r="H3515" s="182"/>
      <c r="I3515" s="182"/>
      <c r="J3515" s="107" t="s">
        <v>42</v>
      </c>
      <c r="K3515" s="182" t="s">
        <v>1510</v>
      </c>
      <c r="L3515" s="187" t="s">
        <v>10218</v>
      </c>
      <c r="M3515" s="187" t="s">
        <v>10218</v>
      </c>
      <c r="N3515" s="107" t="s">
        <v>35</v>
      </c>
      <c r="O3515" s="182" t="s">
        <v>1510</v>
      </c>
      <c r="P3515" s="108"/>
      <c r="Q3515" s="108"/>
      <c r="R3515" s="108"/>
      <c r="S3515" s="107" t="s">
        <v>2710</v>
      </c>
    </row>
    <row r="3516" spans="1:19">
      <c r="A3516" s="103">
        <v>3515</v>
      </c>
      <c r="B3516" s="107" t="s">
        <v>357</v>
      </c>
      <c r="C3516" s="184" t="s">
        <v>358</v>
      </c>
      <c r="D3516" s="89" t="s">
        <v>19</v>
      </c>
      <c r="E3516" s="107" t="s">
        <v>2649</v>
      </c>
      <c r="F3516" s="107" t="s">
        <v>2519</v>
      </c>
      <c r="G3516" s="107">
        <v>2005</v>
      </c>
      <c r="H3516" s="182"/>
      <c r="I3516" s="182"/>
      <c r="J3516" s="107" t="s">
        <v>42</v>
      </c>
      <c r="K3516" s="182" t="s">
        <v>1510</v>
      </c>
      <c r="L3516" s="187" t="s">
        <v>10219</v>
      </c>
      <c r="M3516" s="187" t="s">
        <v>10219</v>
      </c>
      <c r="N3516" s="107" t="s">
        <v>35</v>
      </c>
      <c r="O3516" s="182" t="s">
        <v>1510</v>
      </c>
      <c r="P3516" s="108"/>
      <c r="Q3516" s="108"/>
      <c r="R3516" s="108"/>
      <c r="S3516" s="107" t="s">
        <v>2710</v>
      </c>
    </row>
    <row r="3517" spans="1:19">
      <c r="A3517" s="103">
        <v>3516</v>
      </c>
      <c r="B3517" s="107" t="s">
        <v>357</v>
      </c>
      <c r="C3517" s="184" t="s">
        <v>358</v>
      </c>
      <c r="D3517" s="89" t="s">
        <v>19</v>
      </c>
      <c r="E3517" s="107" t="s">
        <v>2649</v>
      </c>
      <c r="F3517" s="107" t="s">
        <v>2519</v>
      </c>
      <c r="G3517" s="107">
        <v>2005</v>
      </c>
      <c r="H3517" s="182"/>
      <c r="I3517" s="182"/>
      <c r="J3517" s="107" t="s">
        <v>42</v>
      </c>
      <c r="K3517" s="182" t="s">
        <v>1510</v>
      </c>
      <c r="L3517" s="187" t="s">
        <v>10220</v>
      </c>
      <c r="M3517" s="187" t="s">
        <v>10220</v>
      </c>
      <c r="N3517" s="107" t="s">
        <v>35</v>
      </c>
      <c r="O3517" s="182" t="s">
        <v>1510</v>
      </c>
      <c r="P3517" s="108"/>
      <c r="Q3517" s="108"/>
      <c r="R3517" s="108"/>
      <c r="S3517" s="107" t="s">
        <v>2710</v>
      </c>
    </row>
    <row r="3518" spans="1:19">
      <c r="A3518" s="103">
        <v>3517</v>
      </c>
      <c r="B3518" s="107" t="s">
        <v>357</v>
      </c>
      <c r="C3518" s="184" t="s">
        <v>358</v>
      </c>
      <c r="D3518" s="89" t="s">
        <v>19</v>
      </c>
      <c r="E3518" s="107" t="s">
        <v>2649</v>
      </c>
      <c r="F3518" s="107" t="s">
        <v>2519</v>
      </c>
      <c r="G3518" s="107">
        <v>2005</v>
      </c>
      <c r="H3518" s="182"/>
      <c r="I3518" s="182"/>
      <c r="J3518" s="107" t="s">
        <v>42</v>
      </c>
      <c r="K3518" s="182" t="s">
        <v>1510</v>
      </c>
      <c r="L3518" s="187" t="s">
        <v>10221</v>
      </c>
      <c r="M3518" s="187" t="s">
        <v>10221</v>
      </c>
      <c r="N3518" s="107" t="s">
        <v>35</v>
      </c>
      <c r="O3518" s="182" t="s">
        <v>1510</v>
      </c>
      <c r="P3518" s="108"/>
      <c r="Q3518" s="108"/>
      <c r="R3518" s="108"/>
      <c r="S3518" s="107" t="s">
        <v>2710</v>
      </c>
    </row>
    <row r="3519" spans="1:19">
      <c r="A3519" s="103">
        <v>3518</v>
      </c>
      <c r="B3519" s="107" t="s">
        <v>357</v>
      </c>
      <c r="C3519" s="184" t="s">
        <v>358</v>
      </c>
      <c r="D3519" s="89" t="s">
        <v>19</v>
      </c>
      <c r="E3519" s="107" t="s">
        <v>2649</v>
      </c>
      <c r="F3519" s="107" t="s">
        <v>2519</v>
      </c>
      <c r="G3519" s="107">
        <v>2005</v>
      </c>
      <c r="H3519" s="182"/>
      <c r="I3519" s="182"/>
      <c r="J3519" s="107" t="s">
        <v>42</v>
      </c>
      <c r="K3519" s="182" t="s">
        <v>1510</v>
      </c>
      <c r="L3519" s="187" t="s">
        <v>10222</v>
      </c>
      <c r="M3519" s="187" t="s">
        <v>10222</v>
      </c>
      <c r="N3519" s="107" t="s">
        <v>35</v>
      </c>
      <c r="O3519" s="182" t="s">
        <v>1510</v>
      </c>
      <c r="P3519" s="108"/>
      <c r="Q3519" s="108"/>
      <c r="R3519" s="108"/>
      <c r="S3519" s="107" t="s">
        <v>2710</v>
      </c>
    </row>
    <row r="3520" spans="1:19">
      <c r="A3520" s="103">
        <v>3519</v>
      </c>
      <c r="B3520" s="107" t="s">
        <v>357</v>
      </c>
      <c r="C3520" s="184" t="s">
        <v>358</v>
      </c>
      <c r="D3520" s="89" t="s">
        <v>19</v>
      </c>
      <c r="E3520" s="107" t="s">
        <v>2649</v>
      </c>
      <c r="F3520" s="107" t="s">
        <v>2519</v>
      </c>
      <c r="G3520" s="107">
        <v>2005</v>
      </c>
      <c r="H3520" s="182"/>
      <c r="I3520" s="182"/>
      <c r="J3520" s="107" t="s">
        <v>42</v>
      </c>
      <c r="K3520" s="182" t="s">
        <v>1510</v>
      </c>
      <c r="L3520" s="187" t="s">
        <v>10223</v>
      </c>
      <c r="M3520" s="187" t="s">
        <v>10223</v>
      </c>
      <c r="N3520" s="107" t="s">
        <v>35</v>
      </c>
      <c r="O3520" s="182" t="s">
        <v>1510</v>
      </c>
      <c r="P3520" s="108"/>
      <c r="Q3520" s="108"/>
      <c r="R3520" s="108"/>
      <c r="S3520" s="107" t="s">
        <v>2710</v>
      </c>
    </row>
    <row r="3521" spans="1:19">
      <c r="A3521" s="103">
        <v>3520</v>
      </c>
      <c r="B3521" s="107" t="s">
        <v>357</v>
      </c>
      <c r="C3521" s="184" t="s">
        <v>358</v>
      </c>
      <c r="D3521" s="89" t="s">
        <v>19</v>
      </c>
      <c r="E3521" s="107" t="s">
        <v>2649</v>
      </c>
      <c r="F3521" s="107" t="s">
        <v>2519</v>
      </c>
      <c r="G3521" s="107">
        <v>2005</v>
      </c>
      <c r="H3521" s="182"/>
      <c r="I3521" s="182"/>
      <c r="J3521" s="107" t="s">
        <v>42</v>
      </c>
      <c r="K3521" s="182" t="s">
        <v>1510</v>
      </c>
      <c r="L3521" s="187" t="s">
        <v>10224</v>
      </c>
      <c r="M3521" s="187" t="s">
        <v>10224</v>
      </c>
      <c r="N3521" s="107" t="s">
        <v>35</v>
      </c>
      <c r="O3521" s="182" t="s">
        <v>1510</v>
      </c>
      <c r="P3521" s="108"/>
      <c r="Q3521" s="108"/>
      <c r="R3521" s="108"/>
      <c r="S3521" s="107" t="s">
        <v>2710</v>
      </c>
    </row>
    <row r="3522" spans="1:19">
      <c r="A3522" s="103">
        <v>3521</v>
      </c>
      <c r="B3522" s="107" t="s">
        <v>357</v>
      </c>
      <c r="C3522" s="184" t="s">
        <v>358</v>
      </c>
      <c r="D3522" s="89" t="s">
        <v>19</v>
      </c>
      <c r="E3522" s="107" t="s">
        <v>2649</v>
      </c>
      <c r="F3522" s="107" t="s">
        <v>2519</v>
      </c>
      <c r="G3522" s="107">
        <v>2005</v>
      </c>
      <c r="H3522" s="182"/>
      <c r="I3522" s="182"/>
      <c r="J3522" s="107" t="s">
        <v>42</v>
      </c>
      <c r="K3522" s="182" t="s">
        <v>1510</v>
      </c>
      <c r="L3522" s="187" t="s">
        <v>10225</v>
      </c>
      <c r="M3522" s="187" t="s">
        <v>10225</v>
      </c>
      <c r="N3522" s="107" t="s">
        <v>35</v>
      </c>
      <c r="O3522" s="182" t="s">
        <v>1510</v>
      </c>
      <c r="P3522" s="108"/>
      <c r="Q3522" s="108"/>
      <c r="R3522" s="108"/>
      <c r="S3522" s="107" t="s">
        <v>2710</v>
      </c>
    </row>
    <row r="3523" spans="1:19">
      <c r="A3523" s="103">
        <v>3522</v>
      </c>
      <c r="B3523" s="107" t="s">
        <v>357</v>
      </c>
      <c r="C3523" s="184" t="s">
        <v>358</v>
      </c>
      <c r="D3523" s="89" t="s">
        <v>19</v>
      </c>
      <c r="E3523" s="107" t="s">
        <v>2649</v>
      </c>
      <c r="F3523" s="107" t="s">
        <v>2519</v>
      </c>
      <c r="G3523" s="107">
        <v>2005</v>
      </c>
      <c r="H3523" s="182"/>
      <c r="I3523" s="182"/>
      <c r="J3523" s="107" t="s">
        <v>42</v>
      </c>
      <c r="K3523" s="182" t="s">
        <v>1510</v>
      </c>
      <c r="L3523" s="187" t="s">
        <v>10226</v>
      </c>
      <c r="M3523" s="187" t="s">
        <v>10226</v>
      </c>
      <c r="N3523" s="107" t="s">
        <v>35</v>
      </c>
      <c r="O3523" s="182" t="s">
        <v>1510</v>
      </c>
      <c r="P3523" s="108"/>
      <c r="Q3523" s="108"/>
      <c r="R3523" s="108"/>
      <c r="S3523" s="107" t="s">
        <v>2710</v>
      </c>
    </row>
    <row r="3524" spans="1:19">
      <c r="A3524" s="103">
        <v>3523</v>
      </c>
      <c r="B3524" s="107" t="s">
        <v>357</v>
      </c>
      <c r="C3524" s="184" t="s">
        <v>358</v>
      </c>
      <c r="D3524" s="89" t="s">
        <v>19</v>
      </c>
      <c r="E3524" s="107" t="s">
        <v>2649</v>
      </c>
      <c r="F3524" s="107" t="s">
        <v>2519</v>
      </c>
      <c r="G3524" s="107">
        <v>2005</v>
      </c>
      <c r="H3524" s="182"/>
      <c r="I3524" s="182"/>
      <c r="J3524" s="107" t="s">
        <v>42</v>
      </c>
      <c r="K3524" s="182" t="s">
        <v>1510</v>
      </c>
      <c r="L3524" s="187" t="s">
        <v>10227</v>
      </c>
      <c r="M3524" s="187" t="s">
        <v>10227</v>
      </c>
      <c r="N3524" s="107" t="s">
        <v>35</v>
      </c>
      <c r="O3524" s="182" t="s">
        <v>1510</v>
      </c>
      <c r="P3524" s="108"/>
      <c r="Q3524" s="108"/>
      <c r="R3524" s="108"/>
      <c r="S3524" s="107" t="s">
        <v>2710</v>
      </c>
    </row>
    <row r="3525" spans="1:19">
      <c r="A3525" s="103">
        <v>3524</v>
      </c>
      <c r="B3525" s="107" t="s">
        <v>357</v>
      </c>
      <c r="C3525" s="184" t="s">
        <v>358</v>
      </c>
      <c r="D3525" s="89" t="s">
        <v>19</v>
      </c>
      <c r="E3525" s="107" t="s">
        <v>2649</v>
      </c>
      <c r="F3525" s="107" t="s">
        <v>2519</v>
      </c>
      <c r="G3525" s="107">
        <v>2005</v>
      </c>
      <c r="H3525" s="182"/>
      <c r="I3525" s="182"/>
      <c r="J3525" s="107" t="s">
        <v>42</v>
      </c>
      <c r="K3525" s="182" t="s">
        <v>1510</v>
      </c>
      <c r="L3525" s="187" t="s">
        <v>10228</v>
      </c>
      <c r="M3525" s="187" t="s">
        <v>10228</v>
      </c>
      <c r="N3525" s="107" t="s">
        <v>35</v>
      </c>
      <c r="O3525" s="182" t="s">
        <v>1510</v>
      </c>
      <c r="P3525" s="108"/>
      <c r="Q3525" s="108"/>
      <c r="R3525" s="108"/>
      <c r="S3525" s="107" t="s">
        <v>2710</v>
      </c>
    </row>
    <row r="3526" spans="1:19">
      <c r="A3526" s="103">
        <v>3525</v>
      </c>
      <c r="B3526" s="107" t="s">
        <v>357</v>
      </c>
      <c r="C3526" s="184" t="s">
        <v>358</v>
      </c>
      <c r="D3526" s="89" t="s">
        <v>19</v>
      </c>
      <c r="E3526" s="107" t="s">
        <v>2649</v>
      </c>
      <c r="F3526" s="107" t="s">
        <v>2519</v>
      </c>
      <c r="G3526" s="107">
        <v>2005</v>
      </c>
      <c r="H3526" s="182"/>
      <c r="I3526" s="182"/>
      <c r="J3526" s="107" t="s">
        <v>42</v>
      </c>
      <c r="K3526" s="182" t="s">
        <v>1510</v>
      </c>
      <c r="L3526" s="187" t="s">
        <v>10229</v>
      </c>
      <c r="M3526" s="187" t="s">
        <v>10229</v>
      </c>
      <c r="N3526" s="107" t="s">
        <v>35</v>
      </c>
      <c r="O3526" s="182" t="s">
        <v>1510</v>
      </c>
      <c r="P3526" s="108"/>
      <c r="Q3526" s="108"/>
      <c r="R3526" s="108"/>
      <c r="S3526" s="107" t="s">
        <v>2710</v>
      </c>
    </row>
    <row r="3527" spans="1:19">
      <c r="A3527" s="103">
        <v>3526</v>
      </c>
      <c r="B3527" s="107" t="s">
        <v>357</v>
      </c>
      <c r="C3527" s="184" t="s">
        <v>358</v>
      </c>
      <c r="D3527" s="89" t="s">
        <v>19</v>
      </c>
      <c r="E3527" s="107" t="s">
        <v>2649</v>
      </c>
      <c r="F3527" s="107" t="s">
        <v>2519</v>
      </c>
      <c r="G3527" s="107">
        <v>2006</v>
      </c>
      <c r="H3527" s="182"/>
      <c r="I3527" s="182"/>
      <c r="J3527" s="107" t="s">
        <v>42</v>
      </c>
      <c r="K3527" s="182" t="s">
        <v>1510</v>
      </c>
      <c r="L3527" s="187" t="s">
        <v>10230</v>
      </c>
      <c r="M3527" s="187" t="s">
        <v>10230</v>
      </c>
      <c r="N3527" s="107" t="s">
        <v>35</v>
      </c>
      <c r="O3527" s="182" t="s">
        <v>1510</v>
      </c>
      <c r="P3527" s="108"/>
      <c r="Q3527" s="108"/>
      <c r="R3527" s="108"/>
      <c r="S3527" s="107" t="s">
        <v>2710</v>
      </c>
    </row>
    <row r="3528" spans="1:19">
      <c r="A3528" s="103">
        <v>3527</v>
      </c>
      <c r="B3528" s="107" t="s">
        <v>357</v>
      </c>
      <c r="C3528" s="184" t="s">
        <v>358</v>
      </c>
      <c r="D3528" s="89" t="s">
        <v>19</v>
      </c>
      <c r="E3528" s="107" t="s">
        <v>2649</v>
      </c>
      <c r="F3528" s="107" t="s">
        <v>2519</v>
      </c>
      <c r="G3528" s="107">
        <v>2006</v>
      </c>
      <c r="H3528" s="182"/>
      <c r="I3528" s="182"/>
      <c r="J3528" s="107" t="s">
        <v>42</v>
      </c>
      <c r="K3528" s="182" t="s">
        <v>1510</v>
      </c>
      <c r="L3528" s="187" t="s">
        <v>10231</v>
      </c>
      <c r="M3528" s="187" t="s">
        <v>10231</v>
      </c>
      <c r="N3528" s="107" t="s">
        <v>35</v>
      </c>
      <c r="O3528" s="182" t="s">
        <v>1510</v>
      </c>
      <c r="P3528" s="108"/>
      <c r="Q3528" s="108"/>
      <c r="R3528" s="108"/>
      <c r="S3528" s="107" t="s">
        <v>2710</v>
      </c>
    </row>
    <row r="3529" spans="1:19">
      <c r="A3529" s="103">
        <v>3528</v>
      </c>
      <c r="B3529" s="107" t="s">
        <v>357</v>
      </c>
      <c r="C3529" s="184" t="s">
        <v>358</v>
      </c>
      <c r="D3529" s="89" t="s">
        <v>19</v>
      </c>
      <c r="E3529" s="107" t="s">
        <v>2649</v>
      </c>
      <c r="F3529" s="107" t="s">
        <v>2519</v>
      </c>
      <c r="G3529" s="107">
        <v>2006</v>
      </c>
      <c r="H3529" s="182"/>
      <c r="I3529" s="182"/>
      <c r="J3529" s="107" t="s">
        <v>42</v>
      </c>
      <c r="K3529" s="182" t="s">
        <v>1510</v>
      </c>
      <c r="L3529" s="187" t="s">
        <v>10232</v>
      </c>
      <c r="M3529" s="187" t="s">
        <v>10232</v>
      </c>
      <c r="N3529" s="107" t="s">
        <v>35</v>
      </c>
      <c r="O3529" s="182" t="s">
        <v>1510</v>
      </c>
      <c r="P3529" s="108"/>
      <c r="Q3529" s="108"/>
      <c r="R3529" s="108"/>
      <c r="S3529" s="107" t="s">
        <v>2710</v>
      </c>
    </row>
    <row r="3530" spans="1:19">
      <c r="A3530" s="103">
        <v>3529</v>
      </c>
      <c r="B3530" s="107" t="s">
        <v>357</v>
      </c>
      <c r="C3530" s="184" t="s">
        <v>358</v>
      </c>
      <c r="D3530" s="89" t="s">
        <v>19</v>
      </c>
      <c r="E3530" s="107" t="s">
        <v>2649</v>
      </c>
      <c r="F3530" s="107" t="s">
        <v>2519</v>
      </c>
      <c r="G3530" s="107">
        <v>2006</v>
      </c>
      <c r="H3530" s="182"/>
      <c r="I3530" s="182"/>
      <c r="J3530" s="107" t="s">
        <v>42</v>
      </c>
      <c r="K3530" s="182" t="s">
        <v>1510</v>
      </c>
      <c r="L3530" s="187" t="s">
        <v>10233</v>
      </c>
      <c r="M3530" s="187" t="s">
        <v>10233</v>
      </c>
      <c r="N3530" s="107" t="s">
        <v>35</v>
      </c>
      <c r="O3530" s="182" t="s">
        <v>1510</v>
      </c>
      <c r="P3530" s="108"/>
      <c r="Q3530" s="108"/>
      <c r="R3530" s="108"/>
      <c r="S3530" s="107" t="s">
        <v>2710</v>
      </c>
    </row>
    <row r="3531" spans="1:19">
      <c r="A3531" s="103">
        <v>3530</v>
      </c>
      <c r="B3531" s="107" t="s">
        <v>357</v>
      </c>
      <c r="C3531" s="184" t="s">
        <v>358</v>
      </c>
      <c r="D3531" s="89" t="s">
        <v>19</v>
      </c>
      <c r="E3531" s="107" t="s">
        <v>2649</v>
      </c>
      <c r="F3531" s="107" t="s">
        <v>2519</v>
      </c>
      <c r="G3531" s="107">
        <v>2006</v>
      </c>
      <c r="H3531" s="182"/>
      <c r="I3531" s="182"/>
      <c r="J3531" s="107" t="s">
        <v>42</v>
      </c>
      <c r="K3531" s="182" t="s">
        <v>1510</v>
      </c>
      <c r="L3531" s="187" t="s">
        <v>10234</v>
      </c>
      <c r="M3531" s="187" t="s">
        <v>10234</v>
      </c>
      <c r="N3531" s="107" t="s">
        <v>35</v>
      </c>
      <c r="O3531" s="182" t="s">
        <v>1510</v>
      </c>
      <c r="P3531" s="108"/>
      <c r="Q3531" s="108"/>
      <c r="R3531" s="108"/>
      <c r="S3531" s="107" t="s">
        <v>2710</v>
      </c>
    </row>
    <row r="3532" spans="1:19">
      <c r="A3532" s="103">
        <v>3531</v>
      </c>
      <c r="B3532" s="107" t="s">
        <v>357</v>
      </c>
      <c r="C3532" s="184" t="s">
        <v>358</v>
      </c>
      <c r="D3532" s="89" t="s">
        <v>19</v>
      </c>
      <c r="E3532" s="107" t="s">
        <v>2649</v>
      </c>
      <c r="F3532" s="107" t="s">
        <v>2519</v>
      </c>
      <c r="G3532" s="107">
        <v>2006</v>
      </c>
      <c r="H3532" s="182"/>
      <c r="I3532" s="182"/>
      <c r="J3532" s="107" t="s">
        <v>42</v>
      </c>
      <c r="K3532" s="182" t="s">
        <v>1510</v>
      </c>
      <c r="L3532" s="187" t="s">
        <v>10235</v>
      </c>
      <c r="M3532" s="187" t="s">
        <v>10235</v>
      </c>
      <c r="N3532" s="107" t="s">
        <v>35</v>
      </c>
      <c r="O3532" s="182" t="s">
        <v>1510</v>
      </c>
      <c r="P3532" s="108"/>
      <c r="Q3532" s="108"/>
      <c r="R3532" s="108"/>
      <c r="S3532" s="107" t="s">
        <v>2710</v>
      </c>
    </row>
    <row r="3533" spans="1:19">
      <c r="A3533" s="103">
        <v>3532</v>
      </c>
      <c r="B3533" s="107" t="s">
        <v>357</v>
      </c>
      <c r="C3533" s="184" t="s">
        <v>358</v>
      </c>
      <c r="D3533" s="89" t="s">
        <v>19</v>
      </c>
      <c r="E3533" s="107" t="s">
        <v>2649</v>
      </c>
      <c r="F3533" s="107" t="s">
        <v>2519</v>
      </c>
      <c r="G3533" s="107">
        <v>2006</v>
      </c>
      <c r="H3533" s="182"/>
      <c r="I3533" s="182"/>
      <c r="J3533" s="107" t="s">
        <v>42</v>
      </c>
      <c r="K3533" s="182" t="s">
        <v>1510</v>
      </c>
      <c r="L3533" s="187" t="s">
        <v>10236</v>
      </c>
      <c r="M3533" s="187" t="s">
        <v>10236</v>
      </c>
      <c r="N3533" s="107" t="s">
        <v>35</v>
      </c>
      <c r="O3533" s="182" t="s">
        <v>1510</v>
      </c>
      <c r="P3533" s="108"/>
      <c r="Q3533" s="108"/>
      <c r="R3533" s="108"/>
      <c r="S3533" s="107" t="s">
        <v>2710</v>
      </c>
    </row>
    <row r="3534" spans="1:19">
      <c r="A3534" s="103">
        <v>3533</v>
      </c>
      <c r="B3534" s="107" t="s">
        <v>357</v>
      </c>
      <c r="C3534" s="184" t="s">
        <v>358</v>
      </c>
      <c r="D3534" s="89" t="s">
        <v>19</v>
      </c>
      <c r="E3534" s="107" t="s">
        <v>2649</v>
      </c>
      <c r="F3534" s="107" t="s">
        <v>2519</v>
      </c>
      <c r="G3534" s="107">
        <v>2006</v>
      </c>
      <c r="H3534" s="182"/>
      <c r="I3534" s="182"/>
      <c r="J3534" s="107" t="s">
        <v>42</v>
      </c>
      <c r="K3534" s="182" t="s">
        <v>1510</v>
      </c>
      <c r="L3534" s="187" t="s">
        <v>10237</v>
      </c>
      <c r="M3534" s="187" t="s">
        <v>10237</v>
      </c>
      <c r="N3534" s="107" t="s">
        <v>35</v>
      </c>
      <c r="O3534" s="182" t="s">
        <v>1510</v>
      </c>
      <c r="P3534" s="108"/>
      <c r="Q3534" s="108"/>
      <c r="R3534" s="108"/>
      <c r="S3534" s="107" t="s">
        <v>2710</v>
      </c>
    </row>
    <row r="3535" spans="1:19">
      <c r="A3535" s="103">
        <v>3534</v>
      </c>
      <c r="B3535" s="107" t="s">
        <v>357</v>
      </c>
      <c r="C3535" s="184" t="s">
        <v>358</v>
      </c>
      <c r="D3535" s="89" t="s">
        <v>19</v>
      </c>
      <c r="E3535" s="107" t="s">
        <v>2649</v>
      </c>
      <c r="F3535" s="107" t="s">
        <v>2519</v>
      </c>
      <c r="G3535" s="107">
        <v>2006</v>
      </c>
      <c r="H3535" s="182"/>
      <c r="I3535" s="182"/>
      <c r="J3535" s="107" t="s">
        <v>42</v>
      </c>
      <c r="K3535" s="182" t="s">
        <v>1510</v>
      </c>
      <c r="L3535" s="187" t="s">
        <v>10238</v>
      </c>
      <c r="M3535" s="187" t="s">
        <v>10238</v>
      </c>
      <c r="N3535" s="107" t="s">
        <v>35</v>
      </c>
      <c r="O3535" s="182" t="s">
        <v>1510</v>
      </c>
      <c r="P3535" s="108"/>
      <c r="Q3535" s="108"/>
      <c r="R3535" s="108"/>
      <c r="S3535" s="107" t="s">
        <v>2710</v>
      </c>
    </row>
    <row r="3536" spans="1:19">
      <c r="A3536" s="103">
        <v>3535</v>
      </c>
      <c r="B3536" s="107" t="s">
        <v>357</v>
      </c>
      <c r="C3536" s="184" t="s">
        <v>358</v>
      </c>
      <c r="D3536" s="89" t="s">
        <v>19</v>
      </c>
      <c r="E3536" s="107" t="s">
        <v>2649</v>
      </c>
      <c r="F3536" s="107" t="s">
        <v>2519</v>
      </c>
      <c r="G3536" s="107">
        <v>2006</v>
      </c>
      <c r="H3536" s="182"/>
      <c r="I3536" s="182"/>
      <c r="J3536" s="107" t="s">
        <v>42</v>
      </c>
      <c r="K3536" s="182" t="s">
        <v>1510</v>
      </c>
      <c r="L3536" s="187" t="s">
        <v>10239</v>
      </c>
      <c r="M3536" s="187" t="s">
        <v>10239</v>
      </c>
      <c r="N3536" s="107" t="s">
        <v>35</v>
      </c>
      <c r="O3536" s="182" t="s">
        <v>1510</v>
      </c>
      <c r="P3536" s="108"/>
      <c r="Q3536" s="108"/>
      <c r="R3536" s="108"/>
      <c r="S3536" s="107" t="s">
        <v>2710</v>
      </c>
    </row>
    <row r="3537" spans="1:19">
      <c r="A3537" s="103">
        <v>3536</v>
      </c>
      <c r="B3537" s="107" t="s">
        <v>357</v>
      </c>
      <c r="C3537" s="184" t="s">
        <v>358</v>
      </c>
      <c r="D3537" s="89" t="s">
        <v>19</v>
      </c>
      <c r="E3537" s="107" t="s">
        <v>2649</v>
      </c>
      <c r="F3537" s="107" t="s">
        <v>2519</v>
      </c>
      <c r="G3537" s="107">
        <v>2006</v>
      </c>
      <c r="H3537" s="182"/>
      <c r="I3537" s="182"/>
      <c r="J3537" s="107" t="s">
        <v>42</v>
      </c>
      <c r="K3537" s="182" t="s">
        <v>1510</v>
      </c>
      <c r="L3537" s="187" t="s">
        <v>10240</v>
      </c>
      <c r="M3537" s="187" t="s">
        <v>10240</v>
      </c>
      <c r="N3537" s="107" t="s">
        <v>35</v>
      </c>
      <c r="O3537" s="182" t="s">
        <v>1510</v>
      </c>
      <c r="P3537" s="108"/>
      <c r="Q3537" s="108"/>
      <c r="R3537" s="108"/>
      <c r="S3537" s="107" t="s">
        <v>2710</v>
      </c>
    </row>
    <row r="3538" spans="1:19">
      <c r="A3538" s="103">
        <v>3537</v>
      </c>
      <c r="B3538" s="107" t="s">
        <v>357</v>
      </c>
      <c r="C3538" s="184" t="s">
        <v>358</v>
      </c>
      <c r="D3538" s="89" t="s">
        <v>19</v>
      </c>
      <c r="E3538" s="107" t="s">
        <v>2649</v>
      </c>
      <c r="F3538" s="107" t="s">
        <v>2519</v>
      </c>
      <c r="G3538" s="107">
        <v>2006</v>
      </c>
      <c r="H3538" s="182"/>
      <c r="I3538" s="182"/>
      <c r="J3538" s="107" t="s">
        <v>42</v>
      </c>
      <c r="K3538" s="182" t="s">
        <v>1510</v>
      </c>
      <c r="L3538" s="187" t="s">
        <v>10241</v>
      </c>
      <c r="M3538" s="187" t="s">
        <v>10241</v>
      </c>
      <c r="N3538" s="107" t="s">
        <v>35</v>
      </c>
      <c r="O3538" s="182" t="s">
        <v>1510</v>
      </c>
      <c r="P3538" s="108"/>
      <c r="Q3538" s="108"/>
      <c r="R3538" s="108"/>
      <c r="S3538" s="107" t="s">
        <v>2710</v>
      </c>
    </row>
    <row r="3539" spans="1:19">
      <c r="A3539" s="103">
        <v>3538</v>
      </c>
      <c r="B3539" s="107" t="s">
        <v>357</v>
      </c>
      <c r="C3539" s="184" t="s">
        <v>358</v>
      </c>
      <c r="D3539" s="89" t="s">
        <v>19</v>
      </c>
      <c r="E3539" s="107" t="s">
        <v>2649</v>
      </c>
      <c r="F3539" s="107" t="s">
        <v>2519</v>
      </c>
      <c r="G3539" s="107">
        <v>2006</v>
      </c>
      <c r="H3539" s="182"/>
      <c r="I3539" s="182"/>
      <c r="J3539" s="107" t="s">
        <v>42</v>
      </c>
      <c r="K3539" s="182" t="s">
        <v>1510</v>
      </c>
      <c r="L3539" s="187" t="s">
        <v>10242</v>
      </c>
      <c r="M3539" s="187" t="s">
        <v>10242</v>
      </c>
      <c r="N3539" s="107" t="s">
        <v>35</v>
      </c>
      <c r="O3539" s="182" t="s">
        <v>1510</v>
      </c>
      <c r="P3539" s="108"/>
      <c r="Q3539" s="108"/>
      <c r="R3539" s="108"/>
      <c r="S3539" s="107" t="s">
        <v>2710</v>
      </c>
    </row>
    <row r="3540" spans="1:19">
      <c r="A3540" s="103">
        <v>3539</v>
      </c>
      <c r="B3540" s="107" t="s">
        <v>357</v>
      </c>
      <c r="C3540" s="184" t="s">
        <v>358</v>
      </c>
      <c r="D3540" s="89" t="s">
        <v>19</v>
      </c>
      <c r="E3540" s="107" t="s">
        <v>2649</v>
      </c>
      <c r="F3540" s="107" t="s">
        <v>2519</v>
      </c>
      <c r="G3540" s="107">
        <v>2006</v>
      </c>
      <c r="H3540" s="182"/>
      <c r="I3540" s="182"/>
      <c r="J3540" s="107" t="s">
        <v>42</v>
      </c>
      <c r="K3540" s="182" t="s">
        <v>1510</v>
      </c>
      <c r="L3540" s="187" t="s">
        <v>10243</v>
      </c>
      <c r="M3540" s="187" t="s">
        <v>10243</v>
      </c>
      <c r="N3540" s="107" t="s">
        <v>35</v>
      </c>
      <c r="O3540" s="182" t="s">
        <v>1510</v>
      </c>
      <c r="P3540" s="108"/>
      <c r="Q3540" s="108"/>
      <c r="R3540" s="108"/>
      <c r="S3540" s="107" t="s">
        <v>2710</v>
      </c>
    </row>
    <row r="3541" spans="1:19">
      <c r="A3541" s="103">
        <v>3540</v>
      </c>
      <c r="B3541" s="107" t="s">
        <v>357</v>
      </c>
      <c r="C3541" s="184" t="s">
        <v>358</v>
      </c>
      <c r="D3541" s="89" t="s">
        <v>19</v>
      </c>
      <c r="E3541" s="107" t="s">
        <v>2649</v>
      </c>
      <c r="F3541" s="107" t="s">
        <v>2519</v>
      </c>
      <c r="G3541" s="107">
        <v>2006</v>
      </c>
      <c r="H3541" s="182"/>
      <c r="I3541" s="182"/>
      <c r="J3541" s="107" t="s">
        <v>42</v>
      </c>
      <c r="K3541" s="182" t="s">
        <v>1510</v>
      </c>
      <c r="L3541" s="187" t="s">
        <v>10244</v>
      </c>
      <c r="M3541" s="187" t="s">
        <v>10244</v>
      </c>
      <c r="N3541" s="107" t="s">
        <v>35</v>
      </c>
      <c r="O3541" s="182" t="s">
        <v>1510</v>
      </c>
      <c r="P3541" s="108"/>
      <c r="Q3541" s="108"/>
      <c r="R3541" s="108"/>
      <c r="S3541" s="107" t="s">
        <v>2710</v>
      </c>
    </row>
    <row r="3542" spans="1:19">
      <c r="A3542" s="103">
        <v>3541</v>
      </c>
      <c r="B3542" s="107" t="s">
        <v>357</v>
      </c>
      <c r="C3542" s="184" t="s">
        <v>358</v>
      </c>
      <c r="D3542" s="89" t="s">
        <v>19</v>
      </c>
      <c r="E3542" s="107" t="s">
        <v>2649</v>
      </c>
      <c r="F3542" s="107" t="s">
        <v>2519</v>
      </c>
      <c r="G3542" s="107">
        <v>2006</v>
      </c>
      <c r="H3542" s="182"/>
      <c r="I3542" s="182"/>
      <c r="J3542" s="107" t="s">
        <v>42</v>
      </c>
      <c r="K3542" s="182" t="s">
        <v>1510</v>
      </c>
      <c r="L3542" s="187" t="s">
        <v>10245</v>
      </c>
      <c r="M3542" s="187" t="s">
        <v>10245</v>
      </c>
      <c r="N3542" s="107" t="s">
        <v>35</v>
      </c>
      <c r="O3542" s="182" t="s">
        <v>1510</v>
      </c>
      <c r="P3542" s="108"/>
      <c r="Q3542" s="108"/>
      <c r="R3542" s="108"/>
      <c r="S3542" s="107" t="s">
        <v>2710</v>
      </c>
    </row>
    <row r="3543" spans="1:19">
      <c r="A3543" s="103">
        <v>3542</v>
      </c>
      <c r="B3543" s="107" t="s">
        <v>357</v>
      </c>
      <c r="C3543" s="184" t="s">
        <v>358</v>
      </c>
      <c r="D3543" s="89" t="s">
        <v>19</v>
      </c>
      <c r="E3543" s="107" t="s">
        <v>2649</v>
      </c>
      <c r="F3543" s="107" t="s">
        <v>2519</v>
      </c>
      <c r="G3543" s="107">
        <v>2006</v>
      </c>
      <c r="H3543" s="182"/>
      <c r="I3543" s="182"/>
      <c r="J3543" s="107" t="s">
        <v>42</v>
      </c>
      <c r="K3543" s="182" t="s">
        <v>1510</v>
      </c>
      <c r="L3543" s="187" t="s">
        <v>10246</v>
      </c>
      <c r="M3543" s="187" t="s">
        <v>10246</v>
      </c>
      <c r="N3543" s="107" t="s">
        <v>35</v>
      </c>
      <c r="O3543" s="182" t="s">
        <v>1510</v>
      </c>
      <c r="P3543" s="108"/>
      <c r="Q3543" s="108"/>
      <c r="R3543" s="108"/>
      <c r="S3543" s="107" t="s">
        <v>2710</v>
      </c>
    </row>
    <row r="3544" spans="1:19">
      <c r="A3544" s="103">
        <v>3543</v>
      </c>
      <c r="B3544" s="107" t="s">
        <v>357</v>
      </c>
      <c r="C3544" s="184" t="s">
        <v>358</v>
      </c>
      <c r="D3544" s="89" t="s">
        <v>19</v>
      </c>
      <c r="E3544" s="107" t="s">
        <v>2649</v>
      </c>
      <c r="F3544" s="107" t="s">
        <v>2519</v>
      </c>
      <c r="G3544" s="107">
        <v>2006</v>
      </c>
      <c r="H3544" s="182"/>
      <c r="I3544" s="182"/>
      <c r="J3544" s="107" t="s">
        <v>42</v>
      </c>
      <c r="K3544" s="182" t="s">
        <v>1510</v>
      </c>
      <c r="L3544" s="187" t="s">
        <v>10247</v>
      </c>
      <c r="M3544" s="187" t="s">
        <v>10247</v>
      </c>
      <c r="N3544" s="107" t="s">
        <v>35</v>
      </c>
      <c r="O3544" s="182" t="s">
        <v>1510</v>
      </c>
      <c r="P3544" s="108"/>
      <c r="Q3544" s="108"/>
      <c r="R3544" s="108"/>
      <c r="S3544" s="107" t="s">
        <v>2710</v>
      </c>
    </row>
    <row r="3545" spans="1:19">
      <c r="A3545" s="103">
        <v>3544</v>
      </c>
      <c r="B3545" s="107" t="s">
        <v>357</v>
      </c>
      <c r="C3545" s="184" t="s">
        <v>358</v>
      </c>
      <c r="D3545" s="89" t="s">
        <v>19</v>
      </c>
      <c r="E3545" s="107" t="s">
        <v>2649</v>
      </c>
      <c r="F3545" s="107" t="s">
        <v>2519</v>
      </c>
      <c r="G3545" s="107">
        <v>2006</v>
      </c>
      <c r="H3545" s="182"/>
      <c r="I3545" s="182"/>
      <c r="J3545" s="107" t="s">
        <v>42</v>
      </c>
      <c r="K3545" s="182" t="s">
        <v>1510</v>
      </c>
      <c r="L3545" s="187" t="s">
        <v>10248</v>
      </c>
      <c r="M3545" s="187" t="s">
        <v>10248</v>
      </c>
      <c r="N3545" s="107" t="s">
        <v>35</v>
      </c>
      <c r="O3545" s="182" t="s">
        <v>1510</v>
      </c>
      <c r="P3545" s="108"/>
      <c r="Q3545" s="108"/>
      <c r="R3545" s="108"/>
      <c r="S3545" s="107" t="s">
        <v>2710</v>
      </c>
    </row>
    <row r="3546" spans="1:19">
      <c r="A3546" s="103">
        <v>3545</v>
      </c>
      <c r="B3546" s="107" t="s">
        <v>357</v>
      </c>
      <c r="C3546" s="184" t="s">
        <v>358</v>
      </c>
      <c r="D3546" s="89" t="s">
        <v>19</v>
      </c>
      <c r="E3546" s="107" t="s">
        <v>2649</v>
      </c>
      <c r="F3546" s="107" t="s">
        <v>2519</v>
      </c>
      <c r="G3546" s="107">
        <v>2006</v>
      </c>
      <c r="H3546" s="182"/>
      <c r="I3546" s="182"/>
      <c r="J3546" s="107" t="s">
        <v>42</v>
      </c>
      <c r="K3546" s="182" t="s">
        <v>1510</v>
      </c>
      <c r="L3546" s="187" t="s">
        <v>10249</v>
      </c>
      <c r="M3546" s="187" t="s">
        <v>10249</v>
      </c>
      <c r="N3546" s="107" t="s">
        <v>35</v>
      </c>
      <c r="O3546" s="182" t="s">
        <v>1510</v>
      </c>
      <c r="P3546" s="108"/>
      <c r="Q3546" s="108"/>
      <c r="R3546" s="108"/>
      <c r="S3546" s="107" t="s">
        <v>2710</v>
      </c>
    </row>
    <row r="3547" spans="1:19">
      <c r="A3547" s="103">
        <v>3546</v>
      </c>
      <c r="B3547" s="107" t="s">
        <v>357</v>
      </c>
      <c r="C3547" s="184" t="s">
        <v>358</v>
      </c>
      <c r="D3547" s="89" t="s">
        <v>19</v>
      </c>
      <c r="E3547" s="107" t="s">
        <v>2649</v>
      </c>
      <c r="F3547" s="107" t="s">
        <v>2519</v>
      </c>
      <c r="G3547" s="107">
        <v>2006</v>
      </c>
      <c r="H3547" s="182"/>
      <c r="I3547" s="182"/>
      <c r="J3547" s="107" t="s">
        <v>42</v>
      </c>
      <c r="K3547" s="182" t="s">
        <v>1510</v>
      </c>
      <c r="L3547" s="187" t="s">
        <v>10250</v>
      </c>
      <c r="M3547" s="187" t="s">
        <v>10250</v>
      </c>
      <c r="N3547" s="107" t="s">
        <v>35</v>
      </c>
      <c r="O3547" s="182" t="s">
        <v>1510</v>
      </c>
      <c r="P3547" s="108"/>
      <c r="Q3547" s="108"/>
      <c r="R3547" s="108"/>
      <c r="S3547" s="107" t="s">
        <v>2710</v>
      </c>
    </row>
    <row r="3548" spans="1:19">
      <c r="A3548" s="103">
        <v>3547</v>
      </c>
      <c r="B3548" s="107" t="s">
        <v>357</v>
      </c>
      <c r="C3548" s="184" t="s">
        <v>358</v>
      </c>
      <c r="D3548" s="89" t="s">
        <v>19</v>
      </c>
      <c r="E3548" s="107" t="s">
        <v>2649</v>
      </c>
      <c r="F3548" s="107" t="s">
        <v>2519</v>
      </c>
      <c r="G3548" s="107">
        <v>2006</v>
      </c>
      <c r="H3548" s="182"/>
      <c r="I3548" s="182"/>
      <c r="J3548" s="107" t="s">
        <v>42</v>
      </c>
      <c r="K3548" s="182" t="s">
        <v>1510</v>
      </c>
      <c r="L3548" s="187" t="s">
        <v>10251</v>
      </c>
      <c r="M3548" s="187" t="s">
        <v>10251</v>
      </c>
      <c r="N3548" s="107" t="s">
        <v>35</v>
      </c>
      <c r="O3548" s="182" t="s">
        <v>1510</v>
      </c>
      <c r="P3548" s="108"/>
      <c r="Q3548" s="108"/>
      <c r="R3548" s="108"/>
      <c r="S3548" s="107" t="s">
        <v>2710</v>
      </c>
    </row>
    <row r="3549" spans="1:19">
      <c r="A3549" s="103">
        <v>3548</v>
      </c>
      <c r="B3549" s="107" t="s">
        <v>357</v>
      </c>
      <c r="C3549" s="184" t="s">
        <v>358</v>
      </c>
      <c r="D3549" s="89" t="s">
        <v>19</v>
      </c>
      <c r="E3549" s="107" t="s">
        <v>2649</v>
      </c>
      <c r="F3549" s="107" t="s">
        <v>2519</v>
      </c>
      <c r="G3549" s="107">
        <v>2006</v>
      </c>
      <c r="H3549" s="182"/>
      <c r="I3549" s="182"/>
      <c r="J3549" s="107" t="s">
        <v>42</v>
      </c>
      <c r="K3549" s="182" t="s">
        <v>1510</v>
      </c>
      <c r="L3549" s="187" t="s">
        <v>10252</v>
      </c>
      <c r="M3549" s="187" t="s">
        <v>10252</v>
      </c>
      <c r="N3549" s="107" t="s">
        <v>35</v>
      </c>
      <c r="O3549" s="182" t="s">
        <v>1510</v>
      </c>
      <c r="P3549" s="108"/>
      <c r="Q3549" s="108"/>
      <c r="R3549" s="108"/>
      <c r="S3549" s="107" t="s">
        <v>2710</v>
      </c>
    </row>
    <row r="3550" spans="1:19">
      <c r="A3550" s="103">
        <v>3549</v>
      </c>
      <c r="B3550" s="107" t="s">
        <v>357</v>
      </c>
      <c r="C3550" s="184" t="s">
        <v>358</v>
      </c>
      <c r="D3550" s="89" t="s">
        <v>19</v>
      </c>
      <c r="E3550" s="107" t="s">
        <v>2649</v>
      </c>
      <c r="F3550" s="107" t="s">
        <v>2519</v>
      </c>
      <c r="G3550" s="107">
        <v>2006</v>
      </c>
      <c r="H3550" s="182"/>
      <c r="I3550" s="182"/>
      <c r="J3550" s="107" t="s">
        <v>42</v>
      </c>
      <c r="K3550" s="182" t="s">
        <v>1510</v>
      </c>
      <c r="L3550" s="187" t="s">
        <v>10253</v>
      </c>
      <c r="M3550" s="187" t="s">
        <v>10253</v>
      </c>
      <c r="N3550" s="107" t="s">
        <v>35</v>
      </c>
      <c r="O3550" s="182" t="s">
        <v>1510</v>
      </c>
      <c r="P3550" s="108"/>
      <c r="Q3550" s="108"/>
      <c r="R3550" s="108"/>
      <c r="S3550" s="107" t="s">
        <v>2710</v>
      </c>
    </row>
    <row r="3551" spans="1:19">
      <c r="A3551" s="103">
        <v>3550</v>
      </c>
      <c r="B3551" s="107" t="s">
        <v>357</v>
      </c>
      <c r="C3551" s="184" t="s">
        <v>358</v>
      </c>
      <c r="D3551" s="89" t="s">
        <v>19</v>
      </c>
      <c r="E3551" s="107" t="s">
        <v>2649</v>
      </c>
      <c r="F3551" s="107" t="s">
        <v>2519</v>
      </c>
      <c r="G3551" s="107">
        <v>2006</v>
      </c>
      <c r="H3551" s="182"/>
      <c r="I3551" s="182"/>
      <c r="J3551" s="107" t="s">
        <v>42</v>
      </c>
      <c r="K3551" s="182" t="s">
        <v>1510</v>
      </c>
      <c r="L3551" s="187" t="s">
        <v>10254</v>
      </c>
      <c r="M3551" s="187" t="s">
        <v>10254</v>
      </c>
      <c r="N3551" s="107" t="s">
        <v>35</v>
      </c>
      <c r="O3551" s="182" t="s">
        <v>1510</v>
      </c>
      <c r="P3551" s="108"/>
      <c r="Q3551" s="108"/>
      <c r="R3551" s="108"/>
      <c r="S3551" s="107" t="s">
        <v>2710</v>
      </c>
    </row>
    <row r="3552" spans="1:19">
      <c r="A3552" s="103">
        <v>3551</v>
      </c>
      <c r="B3552" s="107" t="s">
        <v>357</v>
      </c>
      <c r="C3552" s="184" t="s">
        <v>358</v>
      </c>
      <c r="D3552" s="89" t="s">
        <v>19</v>
      </c>
      <c r="E3552" s="107" t="s">
        <v>2649</v>
      </c>
      <c r="F3552" s="107" t="s">
        <v>2519</v>
      </c>
      <c r="G3552" s="107">
        <v>2006</v>
      </c>
      <c r="H3552" s="182"/>
      <c r="I3552" s="182"/>
      <c r="J3552" s="107" t="s">
        <v>42</v>
      </c>
      <c r="K3552" s="182" t="s">
        <v>1510</v>
      </c>
      <c r="L3552" s="187" t="s">
        <v>10255</v>
      </c>
      <c r="M3552" s="187" t="s">
        <v>10255</v>
      </c>
      <c r="N3552" s="107" t="s">
        <v>35</v>
      </c>
      <c r="O3552" s="182" t="s">
        <v>1510</v>
      </c>
      <c r="P3552" s="108"/>
      <c r="Q3552" s="108"/>
      <c r="R3552" s="108"/>
      <c r="S3552" s="107" t="s">
        <v>2710</v>
      </c>
    </row>
    <row r="3553" spans="1:19">
      <c r="A3553" s="103">
        <v>3552</v>
      </c>
      <c r="B3553" s="107" t="s">
        <v>357</v>
      </c>
      <c r="C3553" s="184" t="s">
        <v>358</v>
      </c>
      <c r="D3553" s="89" t="s">
        <v>19</v>
      </c>
      <c r="E3553" s="107" t="s">
        <v>2649</v>
      </c>
      <c r="F3553" s="107" t="s">
        <v>2519</v>
      </c>
      <c r="G3553" s="107">
        <v>2006</v>
      </c>
      <c r="H3553" s="182"/>
      <c r="I3553" s="182"/>
      <c r="J3553" s="107" t="s">
        <v>42</v>
      </c>
      <c r="K3553" s="182" t="s">
        <v>1510</v>
      </c>
      <c r="L3553" s="187" t="s">
        <v>10256</v>
      </c>
      <c r="M3553" s="187" t="s">
        <v>10256</v>
      </c>
      <c r="N3553" s="107" t="s">
        <v>35</v>
      </c>
      <c r="O3553" s="182" t="s">
        <v>1510</v>
      </c>
      <c r="P3553" s="108"/>
      <c r="Q3553" s="108"/>
      <c r="R3553" s="108"/>
      <c r="S3553" s="107" t="s">
        <v>2710</v>
      </c>
    </row>
    <row r="3554" spans="1:19">
      <c r="A3554" s="103">
        <v>3553</v>
      </c>
      <c r="B3554" s="107" t="s">
        <v>357</v>
      </c>
      <c r="C3554" s="184" t="s">
        <v>358</v>
      </c>
      <c r="D3554" s="89" t="s">
        <v>19</v>
      </c>
      <c r="E3554" s="107" t="s">
        <v>2649</v>
      </c>
      <c r="F3554" s="107" t="s">
        <v>2519</v>
      </c>
      <c r="G3554" s="107">
        <v>2006</v>
      </c>
      <c r="H3554" s="182"/>
      <c r="I3554" s="182"/>
      <c r="J3554" s="107" t="s">
        <v>42</v>
      </c>
      <c r="K3554" s="182" t="s">
        <v>1510</v>
      </c>
      <c r="L3554" s="187" t="s">
        <v>10257</v>
      </c>
      <c r="M3554" s="187" t="s">
        <v>10257</v>
      </c>
      <c r="N3554" s="107" t="s">
        <v>35</v>
      </c>
      <c r="O3554" s="182" t="s">
        <v>1510</v>
      </c>
      <c r="P3554" s="108"/>
      <c r="Q3554" s="108"/>
      <c r="R3554" s="108"/>
      <c r="S3554" s="107" t="s">
        <v>2710</v>
      </c>
    </row>
    <row r="3555" spans="1:19">
      <c r="A3555" s="103">
        <v>3554</v>
      </c>
      <c r="B3555" s="107" t="s">
        <v>357</v>
      </c>
      <c r="C3555" s="184" t="s">
        <v>358</v>
      </c>
      <c r="D3555" s="89" t="s">
        <v>19</v>
      </c>
      <c r="E3555" s="107" t="s">
        <v>2649</v>
      </c>
      <c r="F3555" s="107" t="s">
        <v>2519</v>
      </c>
      <c r="G3555" s="107">
        <v>2006</v>
      </c>
      <c r="H3555" s="182"/>
      <c r="I3555" s="182"/>
      <c r="J3555" s="107" t="s">
        <v>42</v>
      </c>
      <c r="K3555" s="182" t="s">
        <v>1510</v>
      </c>
      <c r="L3555" s="187" t="s">
        <v>10258</v>
      </c>
      <c r="M3555" s="187" t="s">
        <v>10258</v>
      </c>
      <c r="N3555" s="107" t="s">
        <v>35</v>
      </c>
      <c r="O3555" s="182" t="s">
        <v>1510</v>
      </c>
      <c r="P3555" s="108"/>
      <c r="Q3555" s="108"/>
      <c r="R3555" s="108"/>
      <c r="S3555" s="107" t="s">
        <v>2710</v>
      </c>
    </row>
    <row r="3556" spans="1:19">
      <c r="A3556" s="103">
        <v>3555</v>
      </c>
      <c r="B3556" s="107" t="s">
        <v>357</v>
      </c>
      <c r="C3556" s="184" t="s">
        <v>358</v>
      </c>
      <c r="D3556" s="89" t="s">
        <v>19</v>
      </c>
      <c r="E3556" s="107" t="s">
        <v>2649</v>
      </c>
      <c r="F3556" s="107" t="s">
        <v>2519</v>
      </c>
      <c r="G3556" s="107">
        <v>2006</v>
      </c>
      <c r="H3556" s="182"/>
      <c r="I3556" s="182"/>
      <c r="J3556" s="107" t="s">
        <v>42</v>
      </c>
      <c r="K3556" s="182" t="s">
        <v>1510</v>
      </c>
      <c r="L3556" s="187" t="s">
        <v>10259</v>
      </c>
      <c r="M3556" s="187" t="s">
        <v>10259</v>
      </c>
      <c r="N3556" s="107" t="s">
        <v>35</v>
      </c>
      <c r="O3556" s="182" t="s">
        <v>1510</v>
      </c>
      <c r="P3556" s="108"/>
      <c r="Q3556" s="108"/>
      <c r="R3556" s="108"/>
      <c r="S3556" s="107" t="s">
        <v>2710</v>
      </c>
    </row>
    <row r="3557" spans="1:19">
      <c r="A3557" s="103">
        <v>3556</v>
      </c>
      <c r="B3557" s="107" t="s">
        <v>357</v>
      </c>
      <c r="C3557" s="184" t="s">
        <v>358</v>
      </c>
      <c r="D3557" s="89" t="s">
        <v>19</v>
      </c>
      <c r="E3557" s="107" t="s">
        <v>2649</v>
      </c>
      <c r="F3557" s="107" t="s">
        <v>2519</v>
      </c>
      <c r="G3557" s="107">
        <v>2006</v>
      </c>
      <c r="H3557" s="182"/>
      <c r="I3557" s="182"/>
      <c r="J3557" s="107" t="s">
        <v>42</v>
      </c>
      <c r="K3557" s="182" t="s">
        <v>1510</v>
      </c>
      <c r="L3557" s="187" t="s">
        <v>10260</v>
      </c>
      <c r="M3557" s="187" t="s">
        <v>10260</v>
      </c>
      <c r="N3557" s="107" t="s">
        <v>35</v>
      </c>
      <c r="O3557" s="182" t="s">
        <v>1510</v>
      </c>
      <c r="P3557" s="108"/>
      <c r="Q3557" s="108"/>
      <c r="R3557" s="108"/>
      <c r="S3557" s="107" t="s">
        <v>2710</v>
      </c>
    </row>
    <row r="3558" spans="1:19">
      <c r="A3558" s="103">
        <v>3557</v>
      </c>
      <c r="B3558" s="107" t="s">
        <v>357</v>
      </c>
      <c r="C3558" s="184" t="s">
        <v>358</v>
      </c>
      <c r="D3558" s="89" t="s">
        <v>19</v>
      </c>
      <c r="E3558" s="107" t="s">
        <v>2649</v>
      </c>
      <c r="F3558" s="107" t="s">
        <v>2519</v>
      </c>
      <c r="G3558" s="107">
        <v>2006</v>
      </c>
      <c r="H3558" s="182"/>
      <c r="I3558" s="182"/>
      <c r="J3558" s="107" t="s">
        <v>42</v>
      </c>
      <c r="K3558" s="182" t="s">
        <v>1510</v>
      </c>
      <c r="L3558" s="187" t="s">
        <v>10261</v>
      </c>
      <c r="M3558" s="187" t="s">
        <v>10261</v>
      </c>
      <c r="N3558" s="107" t="s">
        <v>35</v>
      </c>
      <c r="O3558" s="182" t="s">
        <v>1510</v>
      </c>
      <c r="P3558" s="108"/>
      <c r="Q3558" s="108"/>
      <c r="R3558" s="108"/>
      <c r="S3558" s="107" t="s">
        <v>2710</v>
      </c>
    </row>
    <row r="3559" spans="1:19">
      <c r="A3559" s="103">
        <v>3558</v>
      </c>
      <c r="B3559" s="107" t="s">
        <v>357</v>
      </c>
      <c r="C3559" s="184" t="s">
        <v>358</v>
      </c>
      <c r="D3559" s="89" t="s">
        <v>19</v>
      </c>
      <c r="E3559" s="107" t="s">
        <v>2649</v>
      </c>
      <c r="F3559" s="107" t="s">
        <v>2519</v>
      </c>
      <c r="G3559" s="107">
        <v>2006</v>
      </c>
      <c r="H3559" s="182"/>
      <c r="I3559" s="182"/>
      <c r="J3559" s="107" t="s">
        <v>42</v>
      </c>
      <c r="K3559" s="182" t="s">
        <v>1510</v>
      </c>
      <c r="L3559" s="187" t="s">
        <v>10262</v>
      </c>
      <c r="M3559" s="187" t="s">
        <v>10262</v>
      </c>
      <c r="N3559" s="107" t="s">
        <v>35</v>
      </c>
      <c r="O3559" s="182" t="s">
        <v>1510</v>
      </c>
      <c r="P3559" s="108"/>
      <c r="Q3559" s="108"/>
      <c r="R3559" s="108"/>
      <c r="S3559" s="107" t="s">
        <v>2710</v>
      </c>
    </row>
    <row r="3560" spans="1:19">
      <c r="A3560" s="103">
        <v>3559</v>
      </c>
      <c r="B3560" s="107" t="s">
        <v>357</v>
      </c>
      <c r="C3560" s="184" t="s">
        <v>358</v>
      </c>
      <c r="D3560" s="89" t="s">
        <v>19</v>
      </c>
      <c r="E3560" s="107" t="s">
        <v>2649</v>
      </c>
      <c r="F3560" s="107" t="s">
        <v>2519</v>
      </c>
      <c r="G3560" s="107">
        <v>2006</v>
      </c>
      <c r="H3560" s="182"/>
      <c r="I3560" s="182"/>
      <c r="J3560" s="107" t="s">
        <v>42</v>
      </c>
      <c r="K3560" s="182" t="s">
        <v>1510</v>
      </c>
      <c r="L3560" s="187" t="s">
        <v>10263</v>
      </c>
      <c r="M3560" s="187" t="s">
        <v>10263</v>
      </c>
      <c r="N3560" s="107" t="s">
        <v>35</v>
      </c>
      <c r="O3560" s="182" t="s">
        <v>1510</v>
      </c>
      <c r="P3560" s="108"/>
      <c r="Q3560" s="108"/>
      <c r="R3560" s="108"/>
      <c r="S3560" s="107" t="s">
        <v>2710</v>
      </c>
    </row>
    <row r="3561" spans="1:19">
      <c r="A3561" s="103">
        <v>3560</v>
      </c>
      <c r="B3561" s="107" t="s">
        <v>357</v>
      </c>
      <c r="C3561" s="184" t="s">
        <v>358</v>
      </c>
      <c r="D3561" s="89" t="s">
        <v>19</v>
      </c>
      <c r="E3561" s="107" t="s">
        <v>2649</v>
      </c>
      <c r="F3561" s="107" t="s">
        <v>2519</v>
      </c>
      <c r="G3561" s="107">
        <v>2006</v>
      </c>
      <c r="H3561" s="182"/>
      <c r="I3561" s="182"/>
      <c r="J3561" s="107" t="s">
        <v>42</v>
      </c>
      <c r="K3561" s="182" t="s">
        <v>1510</v>
      </c>
      <c r="L3561" s="187" t="s">
        <v>10264</v>
      </c>
      <c r="M3561" s="187" t="s">
        <v>10264</v>
      </c>
      <c r="N3561" s="107" t="s">
        <v>35</v>
      </c>
      <c r="O3561" s="182" t="s">
        <v>1510</v>
      </c>
      <c r="P3561" s="108"/>
      <c r="Q3561" s="108"/>
      <c r="R3561" s="108"/>
      <c r="S3561" s="107" t="s">
        <v>2710</v>
      </c>
    </row>
    <row r="3562" spans="1:19">
      <c r="A3562" s="103">
        <v>3561</v>
      </c>
      <c r="B3562" s="107" t="s">
        <v>357</v>
      </c>
      <c r="C3562" s="184" t="s">
        <v>358</v>
      </c>
      <c r="D3562" s="89" t="s">
        <v>19</v>
      </c>
      <c r="E3562" s="107" t="s">
        <v>2649</v>
      </c>
      <c r="F3562" s="107" t="s">
        <v>2519</v>
      </c>
      <c r="G3562" s="107">
        <v>2006</v>
      </c>
      <c r="H3562" s="182"/>
      <c r="I3562" s="182"/>
      <c r="J3562" s="107" t="s">
        <v>42</v>
      </c>
      <c r="K3562" s="182" t="s">
        <v>1510</v>
      </c>
      <c r="L3562" s="187" t="s">
        <v>10265</v>
      </c>
      <c r="M3562" s="187" t="s">
        <v>10265</v>
      </c>
      <c r="N3562" s="107" t="s">
        <v>35</v>
      </c>
      <c r="O3562" s="182" t="s">
        <v>1510</v>
      </c>
      <c r="P3562" s="108"/>
      <c r="Q3562" s="108"/>
      <c r="R3562" s="108"/>
      <c r="S3562" s="107" t="s">
        <v>2710</v>
      </c>
    </row>
    <row r="3563" spans="1:19">
      <c r="A3563" s="103">
        <v>3562</v>
      </c>
      <c r="B3563" s="107" t="s">
        <v>357</v>
      </c>
      <c r="C3563" s="184" t="s">
        <v>358</v>
      </c>
      <c r="D3563" s="89" t="s">
        <v>19</v>
      </c>
      <c r="E3563" s="107" t="s">
        <v>2649</v>
      </c>
      <c r="F3563" s="107" t="s">
        <v>2519</v>
      </c>
      <c r="G3563" s="107">
        <v>2006</v>
      </c>
      <c r="H3563" s="182"/>
      <c r="I3563" s="182"/>
      <c r="J3563" s="107" t="s">
        <v>42</v>
      </c>
      <c r="K3563" s="182" t="s">
        <v>1510</v>
      </c>
      <c r="L3563" s="187" t="s">
        <v>10266</v>
      </c>
      <c r="M3563" s="187" t="s">
        <v>10266</v>
      </c>
      <c r="N3563" s="107" t="s">
        <v>35</v>
      </c>
      <c r="O3563" s="182" t="s">
        <v>1510</v>
      </c>
      <c r="P3563" s="108"/>
      <c r="Q3563" s="108"/>
      <c r="R3563" s="108"/>
      <c r="S3563" s="107" t="s">
        <v>2710</v>
      </c>
    </row>
    <row r="3564" spans="1:19">
      <c r="A3564" s="103">
        <v>3563</v>
      </c>
      <c r="B3564" s="107" t="s">
        <v>357</v>
      </c>
      <c r="C3564" s="184" t="s">
        <v>358</v>
      </c>
      <c r="D3564" s="89" t="s">
        <v>19</v>
      </c>
      <c r="E3564" s="107" t="s">
        <v>2649</v>
      </c>
      <c r="F3564" s="107" t="s">
        <v>2519</v>
      </c>
      <c r="G3564" s="107">
        <v>2006</v>
      </c>
      <c r="H3564" s="182"/>
      <c r="I3564" s="182"/>
      <c r="J3564" s="107" t="s">
        <v>42</v>
      </c>
      <c r="K3564" s="182" t="s">
        <v>1510</v>
      </c>
      <c r="L3564" s="187" t="s">
        <v>10267</v>
      </c>
      <c r="M3564" s="187" t="s">
        <v>10267</v>
      </c>
      <c r="N3564" s="107" t="s">
        <v>35</v>
      </c>
      <c r="O3564" s="182" t="s">
        <v>1510</v>
      </c>
      <c r="P3564" s="108"/>
      <c r="Q3564" s="108"/>
      <c r="R3564" s="108"/>
      <c r="S3564" s="107" t="s">
        <v>2710</v>
      </c>
    </row>
    <row r="3565" spans="1:19">
      <c r="A3565" s="103">
        <v>3564</v>
      </c>
      <c r="B3565" s="107" t="s">
        <v>357</v>
      </c>
      <c r="C3565" s="184" t="s">
        <v>358</v>
      </c>
      <c r="D3565" s="89" t="s">
        <v>19</v>
      </c>
      <c r="E3565" s="107" t="s">
        <v>2649</v>
      </c>
      <c r="F3565" s="107" t="s">
        <v>2519</v>
      </c>
      <c r="G3565" s="107">
        <v>2006</v>
      </c>
      <c r="H3565" s="182"/>
      <c r="I3565" s="182"/>
      <c r="J3565" s="107" t="s">
        <v>42</v>
      </c>
      <c r="K3565" s="182" t="s">
        <v>1510</v>
      </c>
      <c r="L3565" s="187" t="s">
        <v>10268</v>
      </c>
      <c r="M3565" s="187" t="s">
        <v>10268</v>
      </c>
      <c r="N3565" s="107" t="s">
        <v>35</v>
      </c>
      <c r="O3565" s="182" t="s">
        <v>1510</v>
      </c>
      <c r="P3565" s="108"/>
      <c r="Q3565" s="108"/>
      <c r="R3565" s="108"/>
      <c r="S3565" s="107" t="s">
        <v>2710</v>
      </c>
    </row>
    <row r="3566" spans="1:19">
      <c r="A3566" s="103">
        <v>3565</v>
      </c>
      <c r="B3566" s="107" t="s">
        <v>357</v>
      </c>
      <c r="C3566" s="184" t="s">
        <v>358</v>
      </c>
      <c r="D3566" s="89" t="s">
        <v>19</v>
      </c>
      <c r="E3566" s="107" t="s">
        <v>2649</v>
      </c>
      <c r="F3566" s="107" t="s">
        <v>2519</v>
      </c>
      <c r="G3566" s="107">
        <v>2006</v>
      </c>
      <c r="H3566" s="182"/>
      <c r="I3566" s="182"/>
      <c r="J3566" s="107" t="s">
        <v>42</v>
      </c>
      <c r="K3566" s="182" t="s">
        <v>1510</v>
      </c>
      <c r="L3566" s="187" t="s">
        <v>10269</v>
      </c>
      <c r="M3566" s="187" t="s">
        <v>10269</v>
      </c>
      <c r="N3566" s="107" t="s">
        <v>35</v>
      </c>
      <c r="O3566" s="182" t="s">
        <v>1510</v>
      </c>
      <c r="P3566" s="108"/>
      <c r="Q3566" s="108"/>
      <c r="R3566" s="108"/>
      <c r="S3566" s="107" t="s">
        <v>2710</v>
      </c>
    </row>
    <row r="3567" spans="1:19">
      <c r="A3567" s="103">
        <v>3566</v>
      </c>
      <c r="B3567" s="107" t="s">
        <v>357</v>
      </c>
      <c r="C3567" s="184" t="s">
        <v>358</v>
      </c>
      <c r="D3567" s="89" t="s">
        <v>19</v>
      </c>
      <c r="E3567" s="107" t="s">
        <v>2649</v>
      </c>
      <c r="F3567" s="107" t="s">
        <v>2519</v>
      </c>
      <c r="G3567" s="107">
        <v>2006</v>
      </c>
      <c r="H3567" s="182"/>
      <c r="I3567" s="182"/>
      <c r="J3567" s="107" t="s">
        <v>42</v>
      </c>
      <c r="K3567" s="182" t="s">
        <v>1510</v>
      </c>
      <c r="L3567" s="187" t="s">
        <v>10270</v>
      </c>
      <c r="M3567" s="187" t="s">
        <v>10270</v>
      </c>
      <c r="N3567" s="107" t="s">
        <v>35</v>
      </c>
      <c r="O3567" s="182" t="s">
        <v>1510</v>
      </c>
      <c r="P3567" s="108"/>
      <c r="Q3567" s="108"/>
      <c r="R3567" s="108"/>
      <c r="S3567" s="107" t="s">
        <v>2710</v>
      </c>
    </row>
    <row r="3568" spans="1:19">
      <c r="A3568" s="103">
        <v>3567</v>
      </c>
      <c r="B3568" s="107" t="s">
        <v>357</v>
      </c>
      <c r="C3568" s="184" t="s">
        <v>358</v>
      </c>
      <c r="D3568" s="89" t="s">
        <v>19</v>
      </c>
      <c r="E3568" s="107" t="s">
        <v>2649</v>
      </c>
      <c r="F3568" s="107" t="s">
        <v>2519</v>
      </c>
      <c r="G3568" s="107">
        <v>2006</v>
      </c>
      <c r="H3568" s="182"/>
      <c r="I3568" s="182"/>
      <c r="J3568" s="107" t="s">
        <v>42</v>
      </c>
      <c r="K3568" s="182" t="s">
        <v>1510</v>
      </c>
      <c r="L3568" s="187" t="s">
        <v>10271</v>
      </c>
      <c r="M3568" s="187" t="s">
        <v>10271</v>
      </c>
      <c r="N3568" s="107" t="s">
        <v>35</v>
      </c>
      <c r="O3568" s="182" t="s">
        <v>1510</v>
      </c>
      <c r="P3568" s="108"/>
      <c r="Q3568" s="108"/>
      <c r="R3568" s="108"/>
      <c r="S3568" s="107" t="s">
        <v>2710</v>
      </c>
    </row>
    <row r="3569" spans="1:19">
      <c r="A3569" s="103">
        <v>3568</v>
      </c>
      <c r="B3569" s="107" t="s">
        <v>357</v>
      </c>
      <c r="C3569" s="184" t="s">
        <v>358</v>
      </c>
      <c r="D3569" s="89" t="s">
        <v>19</v>
      </c>
      <c r="E3569" s="107" t="s">
        <v>2649</v>
      </c>
      <c r="F3569" s="107" t="s">
        <v>2519</v>
      </c>
      <c r="G3569" s="107">
        <v>2006</v>
      </c>
      <c r="H3569" s="182"/>
      <c r="I3569" s="182"/>
      <c r="J3569" s="107" t="s">
        <v>42</v>
      </c>
      <c r="K3569" s="182" t="s">
        <v>1510</v>
      </c>
      <c r="L3569" s="187" t="s">
        <v>10272</v>
      </c>
      <c r="M3569" s="187" t="s">
        <v>10272</v>
      </c>
      <c r="N3569" s="107" t="s">
        <v>35</v>
      </c>
      <c r="O3569" s="182" t="s">
        <v>1510</v>
      </c>
      <c r="P3569" s="108"/>
      <c r="Q3569" s="108"/>
      <c r="R3569" s="108"/>
      <c r="S3569" s="107" t="s">
        <v>2710</v>
      </c>
    </row>
    <row r="3570" spans="1:19">
      <c r="A3570" s="103">
        <v>3569</v>
      </c>
      <c r="B3570" s="107" t="s">
        <v>357</v>
      </c>
      <c r="C3570" s="184" t="s">
        <v>358</v>
      </c>
      <c r="D3570" s="89" t="s">
        <v>19</v>
      </c>
      <c r="E3570" s="107" t="s">
        <v>2649</v>
      </c>
      <c r="F3570" s="107" t="s">
        <v>2519</v>
      </c>
      <c r="G3570" s="107">
        <v>2006</v>
      </c>
      <c r="H3570" s="182"/>
      <c r="I3570" s="182"/>
      <c r="J3570" s="107" t="s">
        <v>42</v>
      </c>
      <c r="K3570" s="182" t="s">
        <v>1510</v>
      </c>
      <c r="L3570" s="187" t="s">
        <v>10273</v>
      </c>
      <c r="M3570" s="187" t="s">
        <v>10273</v>
      </c>
      <c r="N3570" s="107" t="s">
        <v>35</v>
      </c>
      <c r="O3570" s="182" t="s">
        <v>1510</v>
      </c>
      <c r="P3570" s="108"/>
      <c r="Q3570" s="108"/>
      <c r="R3570" s="108"/>
      <c r="S3570" s="107" t="s">
        <v>2710</v>
      </c>
    </row>
    <row r="3571" spans="1:19">
      <c r="A3571" s="103">
        <v>3570</v>
      </c>
      <c r="B3571" s="107" t="s">
        <v>357</v>
      </c>
      <c r="C3571" s="184" t="s">
        <v>358</v>
      </c>
      <c r="D3571" s="89" t="s">
        <v>19</v>
      </c>
      <c r="E3571" s="107" t="s">
        <v>2649</v>
      </c>
      <c r="F3571" s="107" t="s">
        <v>2519</v>
      </c>
      <c r="G3571" s="107">
        <v>2006</v>
      </c>
      <c r="H3571" s="182"/>
      <c r="I3571" s="182"/>
      <c r="J3571" s="107" t="s">
        <v>42</v>
      </c>
      <c r="K3571" s="182" t="s">
        <v>1510</v>
      </c>
      <c r="L3571" s="187" t="s">
        <v>10274</v>
      </c>
      <c r="M3571" s="187" t="s">
        <v>10274</v>
      </c>
      <c r="N3571" s="107" t="s">
        <v>35</v>
      </c>
      <c r="O3571" s="182" t="s">
        <v>1510</v>
      </c>
      <c r="P3571" s="108"/>
      <c r="Q3571" s="108"/>
      <c r="R3571" s="108"/>
      <c r="S3571" s="107" t="s">
        <v>2710</v>
      </c>
    </row>
    <row r="3572" spans="1:19">
      <c r="A3572" s="103">
        <v>3571</v>
      </c>
      <c r="B3572" s="107" t="s">
        <v>357</v>
      </c>
      <c r="C3572" s="184" t="s">
        <v>358</v>
      </c>
      <c r="D3572" s="89" t="s">
        <v>19</v>
      </c>
      <c r="E3572" s="107" t="s">
        <v>2649</v>
      </c>
      <c r="F3572" s="107" t="s">
        <v>2519</v>
      </c>
      <c r="G3572" s="107">
        <v>2006</v>
      </c>
      <c r="H3572" s="182"/>
      <c r="I3572" s="182"/>
      <c r="J3572" s="107" t="s">
        <v>42</v>
      </c>
      <c r="K3572" s="182" t="s">
        <v>1510</v>
      </c>
      <c r="L3572" s="187" t="s">
        <v>10275</v>
      </c>
      <c r="M3572" s="187" t="s">
        <v>10275</v>
      </c>
      <c r="N3572" s="107" t="s">
        <v>35</v>
      </c>
      <c r="O3572" s="182" t="s">
        <v>1510</v>
      </c>
      <c r="P3572" s="108"/>
      <c r="Q3572" s="108"/>
      <c r="R3572" s="108"/>
      <c r="S3572" s="107" t="s">
        <v>2710</v>
      </c>
    </row>
    <row r="3573" spans="1:19">
      <c r="A3573" s="103">
        <v>3572</v>
      </c>
      <c r="B3573" s="107" t="s">
        <v>357</v>
      </c>
      <c r="C3573" s="184" t="s">
        <v>358</v>
      </c>
      <c r="D3573" s="89" t="s">
        <v>19</v>
      </c>
      <c r="E3573" s="107" t="s">
        <v>2649</v>
      </c>
      <c r="F3573" s="107" t="s">
        <v>2519</v>
      </c>
      <c r="G3573" s="107">
        <v>2006</v>
      </c>
      <c r="H3573" s="182"/>
      <c r="I3573" s="182"/>
      <c r="J3573" s="107" t="s">
        <v>42</v>
      </c>
      <c r="K3573" s="182" t="s">
        <v>1510</v>
      </c>
      <c r="L3573" s="187" t="s">
        <v>10276</v>
      </c>
      <c r="M3573" s="187" t="s">
        <v>10276</v>
      </c>
      <c r="N3573" s="107" t="s">
        <v>35</v>
      </c>
      <c r="O3573" s="182" t="s">
        <v>1510</v>
      </c>
      <c r="P3573" s="108"/>
      <c r="Q3573" s="108"/>
      <c r="R3573" s="108"/>
      <c r="S3573" s="107" t="s">
        <v>2710</v>
      </c>
    </row>
    <row r="3574" spans="1:19">
      <c r="A3574" s="103">
        <v>3573</v>
      </c>
      <c r="B3574" s="107" t="s">
        <v>357</v>
      </c>
      <c r="C3574" s="184" t="s">
        <v>358</v>
      </c>
      <c r="D3574" s="89" t="s">
        <v>19</v>
      </c>
      <c r="E3574" s="107" t="s">
        <v>2649</v>
      </c>
      <c r="F3574" s="107" t="s">
        <v>2519</v>
      </c>
      <c r="G3574" s="107">
        <v>2006</v>
      </c>
      <c r="H3574" s="182"/>
      <c r="I3574" s="182"/>
      <c r="J3574" s="107" t="s">
        <v>42</v>
      </c>
      <c r="K3574" s="182" t="s">
        <v>1510</v>
      </c>
      <c r="L3574" s="187" t="s">
        <v>10277</v>
      </c>
      <c r="M3574" s="187" t="s">
        <v>10277</v>
      </c>
      <c r="N3574" s="107" t="s">
        <v>35</v>
      </c>
      <c r="O3574" s="182" t="s">
        <v>1510</v>
      </c>
      <c r="P3574" s="108"/>
      <c r="Q3574" s="108"/>
      <c r="R3574" s="108"/>
      <c r="S3574" s="107" t="s">
        <v>2710</v>
      </c>
    </row>
    <row r="3575" spans="1:19">
      <c r="A3575" s="103">
        <v>3574</v>
      </c>
      <c r="B3575" s="107" t="s">
        <v>357</v>
      </c>
      <c r="C3575" s="184" t="s">
        <v>358</v>
      </c>
      <c r="D3575" s="89" t="s">
        <v>19</v>
      </c>
      <c r="E3575" s="107" t="s">
        <v>2649</v>
      </c>
      <c r="F3575" s="107" t="s">
        <v>2519</v>
      </c>
      <c r="G3575" s="107">
        <v>2006</v>
      </c>
      <c r="H3575" s="182"/>
      <c r="I3575" s="182"/>
      <c r="J3575" s="107" t="s">
        <v>42</v>
      </c>
      <c r="K3575" s="182" t="s">
        <v>1510</v>
      </c>
      <c r="L3575" s="187" t="s">
        <v>10278</v>
      </c>
      <c r="M3575" s="187" t="s">
        <v>10278</v>
      </c>
      <c r="N3575" s="107" t="s">
        <v>35</v>
      </c>
      <c r="O3575" s="182" t="s">
        <v>1510</v>
      </c>
      <c r="P3575" s="108"/>
      <c r="Q3575" s="108"/>
      <c r="R3575" s="108"/>
      <c r="S3575" s="107" t="s">
        <v>2710</v>
      </c>
    </row>
    <row r="3576" spans="1:19">
      <c r="A3576" s="103">
        <v>3575</v>
      </c>
      <c r="B3576" s="107" t="s">
        <v>357</v>
      </c>
      <c r="C3576" s="184" t="s">
        <v>358</v>
      </c>
      <c r="D3576" s="89" t="s">
        <v>19</v>
      </c>
      <c r="E3576" s="107" t="s">
        <v>2649</v>
      </c>
      <c r="F3576" s="107" t="s">
        <v>2519</v>
      </c>
      <c r="G3576" s="107">
        <v>2006</v>
      </c>
      <c r="H3576" s="182"/>
      <c r="I3576" s="182"/>
      <c r="J3576" s="107" t="s">
        <v>42</v>
      </c>
      <c r="K3576" s="182" t="s">
        <v>1510</v>
      </c>
      <c r="L3576" s="187" t="s">
        <v>10279</v>
      </c>
      <c r="M3576" s="187" t="s">
        <v>10279</v>
      </c>
      <c r="N3576" s="107" t="s">
        <v>35</v>
      </c>
      <c r="O3576" s="182" t="s">
        <v>1510</v>
      </c>
      <c r="P3576" s="108"/>
      <c r="Q3576" s="108"/>
      <c r="R3576" s="108"/>
      <c r="S3576" s="107" t="s">
        <v>2710</v>
      </c>
    </row>
    <row r="3577" spans="1:19">
      <c r="A3577" s="103">
        <v>3576</v>
      </c>
      <c r="B3577" s="107" t="s">
        <v>357</v>
      </c>
      <c r="C3577" s="184" t="s">
        <v>358</v>
      </c>
      <c r="D3577" s="89" t="s">
        <v>19</v>
      </c>
      <c r="E3577" s="107" t="s">
        <v>2649</v>
      </c>
      <c r="F3577" s="107" t="s">
        <v>2519</v>
      </c>
      <c r="G3577" s="107">
        <v>2006</v>
      </c>
      <c r="H3577" s="182"/>
      <c r="I3577" s="182"/>
      <c r="J3577" s="107" t="s">
        <v>42</v>
      </c>
      <c r="K3577" s="182" t="s">
        <v>1510</v>
      </c>
      <c r="L3577" s="187" t="s">
        <v>10280</v>
      </c>
      <c r="M3577" s="187" t="s">
        <v>10280</v>
      </c>
      <c r="N3577" s="107" t="s">
        <v>35</v>
      </c>
      <c r="O3577" s="182" t="s">
        <v>1510</v>
      </c>
      <c r="P3577" s="108"/>
      <c r="Q3577" s="108"/>
      <c r="R3577" s="108"/>
      <c r="S3577" s="107" t="s">
        <v>2710</v>
      </c>
    </row>
    <row r="3578" spans="1:19">
      <c r="A3578" s="103">
        <v>3577</v>
      </c>
      <c r="B3578" s="107" t="s">
        <v>357</v>
      </c>
      <c r="C3578" s="184" t="s">
        <v>358</v>
      </c>
      <c r="D3578" s="89" t="s">
        <v>19</v>
      </c>
      <c r="E3578" s="107" t="s">
        <v>2649</v>
      </c>
      <c r="F3578" s="107" t="s">
        <v>2519</v>
      </c>
      <c r="G3578" s="107">
        <v>2006</v>
      </c>
      <c r="H3578" s="182"/>
      <c r="I3578" s="182"/>
      <c r="J3578" s="107" t="s">
        <v>42</v>
      </c>
      <c r="K3578" s="182" t="s">
        <v>1510</v>
      </c>
      <c r="L3578" s="187" t="s">
        <v>10281</v>
      </c>
      <c r="M3578" s="187" t="s">
        <v>10281</v>
      </c>
      <c r="N3578" s="107" t="s">
        <v>35</v>
      </c>
      <c r="O3578" s="182" t="s">
        <v>1510</v>
      </c>
      <c r="P3578" s="108"/>
      <c r="Q3578" s="108"/>
      <c r="R3578" s="108"/>
      <c r="S3578" s="107" t="s">
        <v>2710</v>
      </c>
    </row>
    <row r="3579" spans="1:19">
      <c r="A3579" s="103">
        <v>3578</v>
      </c>
      <c r="B3579" s="107" t="s">
        <v>357</v>
      </c>
      <c r="C3579" s="184" t="s">
        <v>358</v>
      </c>
      <c r="D3579" s="89" t="s">
        <v>19</v>
      </c>
      <c r="E3579" s="107" t="s">
        <v>2649</v>
      </c>
      <c r="F3579" s="107" t="s">
        <v>2519</v>
      </c>
      <c r="G3579" s="107">
        <v>2006</v>
      </c>
      <c r="H3579" s="182"/>
      <c r="I3579" s="182"/>
      <c r="J3579" s="107" t="s">
        <v>42</v>
      </c>
      <c r="K3579" s="182" t="s">
        <v>1510</v>
      </c>
      <c r="L3579" s="187" t="s">
        <v>10282</v>
      </c>
      <c r="M3579" s="187" t="s">
        <v>10282</v>
      </c>
      <c r="N3579" s="107" t="s">
        <v>35</v>
      </c>
      <c r="O3579" s="182" t="s">
        <v>1510</v>
      </c>
      <c r="P3579" s="108"/>
      <c r="Q3579" s="108"/>
      <c r="R3579" s="108"/>
      <c r="S3579" s="107" t="s">
        <v>2710</v>
      </c>
    </row>
    <row r="3580" spans="1:19">
      <c r="A3580" s="103">
        <v>3579</v>
      </c>
      <c r="B3580" s="107" t="s">
        <v>357</v>
      </c>
      <c r="C3580" s="184" t="s">
        <v>358</v>
      </c>
      <c r="D3580" s="89" t="s">
        <v>19</v>
      </c>
      <c r="E3580" s="107" t="s">
        <v>2649</v>
      </c>
      <c r="F3580" s="107" t="s">
        <v>2519</v>
      </c>
      <c r="G3580" s="107">
        <v>2006</v>
      </c>
      <c r="H3580" s="182"/>
      <c r="I3580" s="182"/>
      <c r="J3580" s="107" t="s">
        <v>42</v>
      </c>
      <c r="K3580" s="182" t="s">
        <v>1510</v>
      </c>
      <c r="L3580" s="187" t="s">
        <v>10283</v>
      </c>
      <c r="M3580" s="187" t="s">
        <v>10283</v>
      </c>
      <c r="N3580" s="107" t="s">
        <v>35</v>
      </c>
      <c r="O3580" s="182" t="s">
        <v>1510</v>
      </c>
      <c r="P3580" s="108"/>
      <c r="Q3580" s="108"/>
      <c r="R3580" s="108"/>
      <c r="S3580" s="107" t="s">
        <v>2710</v>
      </c>
    </row>
    <row r="3581" spans="1:19">
      <c r="A3581" s="103">
        <v>3580</v>
      </c>
      <c r="B3581" s="107" t="s">
        <v>357</v>
      </c>
      <c r="C3581" s="184" t="s">
        <v>358</v>
      </c>
      <c r="D3581" s="89" t="s">
        <v>19</v>
      </c>
      <c r="E3581" s="107" t="s">
        <v>2649</v>
      </c>
      <c r="F3581" s="107" t="s">
        <v>2519</v>
      </c>
      <c r="G3581" s="107">
        <v>2006</v>
      </c>
      <c r="H3581" s="182"/>
      <c r="I3581" s="182"/>
      <c r="J3581" s="107" t="s">
        <v>42</v>
      </c>
      <c r="K3581" s="182" t="s">
        <v>1510</v>
      </c>
      <c r="L3581" s="187" t="s">
        <v>10284</v>
      </c>
      <c r="M3581" s="187" t="s">
        <v>10284</v>
      </c>
      <c r="N3581" s="107" t="s">
        <v>35</v>
      </c>
      <c r="O3581" s="182" t="s">
        <v>1510</v>
      </c>
      <c r="P3581" s="108"/>
      <c r="Q3581" s="108"/>
      <c r="R3581" s="108"/>
      <c r="S3581" s="107" t="s">
        <v>2710</v>
      </c>
    </row>
    <row r="3582" spans="1:19">
      <c r="A3582" s="103">
        <v>3581</v>
      </c>
      <c r="B3582" s="107" t="s">
        <v>357</v>
      </c>
      <c r="C3582" s="184" t="s">
        <v>358</v>
      </c>
      <c r="D3582" s="89" t="s">
        <v>19</v>
      </c>
      <c r="E3582" s="107" t="s">
        <v>2649</v>
      </c>
      <c r="F3582" s="107" t="s">
        <v>2519</v>
      </c>
      <c r="G3582" s="107">
        <v>2006</v>
      </c>
      <c r="H3582" s="182"/>
      <c r="I3582" s="182"/>
      <c r="J3582" s="107" t="s">
        <v>42</v>
      </c>
      <c r="K3582" s="182" t="s">
        <v>1510</v>
      </c>
      <c r="L3582" s="187" t="s">
        <v>10285</v>
      </c>
      <c r="M3582" s="187" t="s">
        <v>10285</v>
      </c>
      <c r="N3582" s="107" t="s">
        <v>35</v>
      </c>
      <c r="O3582" s="182" t="s">
        <v>1510</v>
      </c>
      <c r="P3582" s="108"/>
      <c r="Q3582" s="108"/>
      <c r="R3582" s="108"/>
      <c r="S3582" s="107" t="s">
        <v>2710</v>
      </c>
    </row>
    <row r="3583" spans="1:19">
      <c r="A3583" s="103">
        <v>3582</v>
      </c>
      <c r="B3583" s="107" t="s">
        <v>357</v>
      </c>
      <c r="C3583" s="184" t="s">
        <v>358</v>
      </c>
      <c r="D3583" s="89" t="s">
        <v>19</v>
      </c>
      <c r="E3583" s="107" t="s">
        <v>2649</v>
      </c>
      <c r="F3583" s="107" t="s">
        <v>2519</v>
      </c>
      <c r="G3583" s="107">
        <v>2006</v>
      </c>
      <c r="H3583" s="182"/>
      <c r="I3583" s="182"/>
      <c r="J3583" s="107" t="s">
        <v>42</v>
      </c>
      <c r="K3583" s="182" t="s">
        <v>1510</v>
      </c>
      <c r="L3583" s="187" t="s">
        <v>10286</v>
      </c>
      <c r="M3583" s="187" t="s">
        <v>10286</v>
      </c>
      <c r="N3583" s="107" t="s">
        <v>35</v>
      </c>
      <c r="O3583" s="182" t="s">
        <v>1510</v>
      </c>
      <c r="P3583" s="108"/>
      <c r="Q3583" s="108"/>
      <c r="R3583" s="108"/>
      <c r="S3583" s="107" t="s">
        <v>2710</v>
      </c>
    </row>
    <row r="3584" spans="1:19">
      <c r="A3584" s="103">
        <v>3583</v>
      </c>
      <c r="B3584" s="107" t="s">
        <v>357</v>
      </c>
      <c r="C3584" s="184" t="s">
        <v>358</v>
      </c>
      <c r="D3584" s="89" t="s">
        <v>19</v>
      </c>
      <c r="E3584" s="107" t="s">
        <v>2649</v>
      </c>
      <c r="F3584" s="107" t="s">
        <v>2519</v>
      </c>
      <c r="G3584" s="107">
        <v>2006</v>
      </c>
      <c r="H3584" s="182"/>
      <c r="I3584" s="182"/>
      <c r="J3584" s="107" t="s">
        <v>42</v>
      </c>
      <c r="K3584" s="182" t="s">
        <v>1510</v>
      </c>
      <c r="L3584" s="187" t="s">
        <v>10287</v>
      </c>
      <c r="M3584" s="187" t="s">
        <v>10287</v>
      </c>
      <c r="N3584" s="107" t="s">
        <v>35</v>
      </c>
      <c r="O3584" s="182" t="s">
        <v>1510</v>
      </c>
      <c r="P3584" s="108"/>
      <c r="Q3584" s="108"/>
      <c r="R3584" s="108"/>
      <c r="S3584" s="107" t="s">
        <v>2710</v>
      </c>
    </row>
    <row r="3585" spans="1:19">
      <c r="A3585" s="103">
        <v>3584</v>
      </c>
      <c r="B3585" s="107" t="s">
        <v>357</v>
      </c>
      <c r="C3585" s="184" t="s">
        <v>358</v>
      </c>
      <c r="D3585" s="89" t="s">
        <v>19</v>
      </c>
      <c r="E3585" s="107" t="s">
        <v>2649</v>
      </c>
      <c r="F3585" s="107" t="s">
        <v>2519</v>
      </c>
      <c r="G3585" s="107">
        <v>2006</v>
      </c>
      <c r="H3585" s="182"/>
      <c r="I3585" s="182"/>
      <c r="J3585" s="107" t="s">
        <v>42</v>
      </c>
      <c r="K3585" s="182" t="s">
        <v>1510</v>
      </c>
      <c r="L3585" s="187" t="s">
        <v>10288</v>
      </c>
      <c r="M3585" s="187" t="s">
        <v>10288</v>
      </c>
      <c r="N3585" s="107" t="s">
        <v>35</v>
      </c>
      <c r="O3585" s="182" t="s">
        <v>1510</v>
      </c>
      <c r="P3585" s="108"/>
      <c r="Q3585" s="108"/>
      <c r="R3585" s="108"/>
      <c r="S3585" s="107" t="s">
        <v>2710</v>
      </c>
    </row>
    <row r="3586" spans="1:19">
      <c r="A3586" s="103">
        <v>3585</v>
      </c>
      <c r="B3586" s="107" t="s">
        <v>357</v>
      </c>
      <c r="C3586" s="184" t="s">
        <v>358</v>
      </c>
      <c r="D3586" s="89" t="s">
        <v>19</v>
      </c>
      <c r="E3586" s="107" t="s">
        <v>2649</v>
      </c>
      <c r="F3586" s="107" t="s">
        <v>2519</v>
      </c>
      <c r="G3586" s="107">
        <v>2006</v>
      </c>
      <c r="H3586" s="182"/>
      <c r="I3586" s="182"/>
      <c r="J3586" s="107" t="s">
        <v>42</v>
      </c>
      <c r="K3586" s="182" t="s">
        <v>1510</v>
      </c>
      <c r="L3586" s="187" t="s">
        <v>10289</v>
      </c>
      <c r="M3586" s="187" t="s">
        <v>10289</v>
      </c>
      <c r="N3586" s="107" t="s">
        <v>35</v>
      </c>
      <c r="O3586" s="182" t="s">
        <v>1510</v>
      </c>
      <c r="P3586" s="108"/>
      <c r="Q3586" s="108"/>
      <c r="R3586" s="108"/>
      <c r="S3586" s="107" t="s">
        <v>2710</v>
      </c>
    </row>
    <row r="3587" spans="1:19">
      <c r="A3587" s="103">
        <v>3586</v>
      </c>
      <c r="B3587" s="107" t="s">
        <v>357</v>
      </c>
      <c r="C3587" s="184" t="s">
        <v>358</v>
      </c>
      <c r="D3587" s="89" t="s">
        <v>19</v>
      </c>
      <c r="E3587" s="107" t="s">
        <v>2649</v>
      </c>
      <c r="F3587" s="107" t="s">
        <v>2519</v>
      </c>
      <c r="G3587" s="107">
        <v>2006</v>
      </c>
      <c r="H3587" s="182"/>
      <c r="I3587" s="182"/>
      <c r="J3587" s="107" t="s">
        <v>42</v>
      </c>
      <c r="K3587" s="182" t="s">
        <v>1510</v>
      </c>
      <c r="L3587" s="187" t="s">
        <v>10290</v>
      </c>
      <c r="M3587" s="187" t="s">
        <v>10290</v>
      </c>
      <c r="N3587" s="107" t="s">
        <v>35</v>
      </c>
      <c r="O3587" s="182" t="s">
        <v>1510</v>
      </c>
      <c r="P3587" s="108"/>
      <c r="Q3587" s="108"/>
      <c r="R3587" s="108"/>
      <c r="S3587" s="107" t="s">
        <v>2710</v>
      </c>
    </row>
    <row r="3588" spans="1:19">
      <c r="A3588" s="103">
        <v>3587</v>
      </c>
      <c r="B3588" s="107" t="s">
        <v>357</v>
      </c>
      <c r="C3588" s="184" t="s">
        <v>358</v>
      </c>
      <c r="D3588" s="89" t="s">
        <v>19</v>
      </c>
      <c r="E3588" s="107" t="s">
        <v>2649</v>
      </c>
      <c r="F3588" s="107" t="s">
        <v>2519</v>
      </c>
      <c r="G3588" s="107">
        <v>2006</v>
      </c>
      <c r="H3588" s="182"/>
      <c r="I3588" s="182"/>
      <c r="J3588" s="107" t="s">
        <v>42</v>
      </c>
      <c r="K3588" s="182" t="s">
        <v>1510</v>
      </c>
      <c r="L3588" s="187" t="s">
        <v>10291</v>
      </c>
      <c r="M3588" s="187" t="s">
        <v>10291</v>
      </c>
      <c r="N3588" s="107" t="s">
        <v>35</v>
      </c>
      <c r="O3588" s="182" t="s">
        <v>1510</v>
      </c>
      <c r="P3588" s="108"/>
      <c r="Q3588" s="108"/>
      <c r="R3588" s="108"/>
      <c r="S3588" s="107" t="s">
        <v>2710</v>
      </c>
    </row>
    <row r="3589" spans="1:19">
      <c r="A3589" s="103">
        <v>3588</v>
      </c>
      <c r="B3589" s="107" t="s">
        <v>357</v>
      </c>
      <c r="C3589" s="184" t="s">
        <v>358</v>
      </c>
      <c r="D3589" s="89" t="s">
        <v>19</v>
      </c>
      <c r="E3589" s="107" t="s">
        <v>2649</v>
      </c>
      <c r="F3589" s="107" t="s">
        <v>2519</v>
      </c>
      <c r="G3589" s="107">
        <v>2006</v>
      </c>
      <c r="H3589" s="182"/>
      <c r="I3589" s="182"/>
      <c r="J3589" s="107" t="s">
        <v>42</v>
      </c>
      <c r="K3589" s="182" t="s">
        <v>1510</v>
      </c>
      <c r="L3589" s="187" t="s">
        <v>10292</v>
      </c>
      <c r="M3589" s="187" t="s">
        <v>10292</v>
      </c>
      <c r="N3589" s="107" t="s">
        <v>35</v>
      </c>
      <c r="O3589" s="182" t="s">
        <v>1510</v>
      </c>
      <c r="P3589" s="108"/>
      <c r="Q3589" s="108"/>
      <c r="R3589" s="108"/>
      <c r="S3589" s="107" t="s">
        <v>2710</v>
      </c>
    </row>
    <row r="3590" spans="1:19">
      <c r="A3590" s="103">
        <v>3589</v>
      </c>
      <c r="B3590" s="107" t="s">
        <v>357</v>
      </c>
      <c r="C3590" s="184" t="s">
        <v>358</v>
      </c>
      <c r="D3590" s="89" t="s">
        <v>19</v>
      </c>
      <c r="E3590" s="107" t="s">
        <v>2649</v>
      </c>
      <c r="F3590" s="107" t="s">
        <v>2519</v>
      </c>
      <c r="G3590" s="107">
        <v>2006</v>
      </c>
      <c r="H3590" s="182"/>
      <c r="I3590" s="182"/>
      <c r="J3590" s="107" t="s">
        <v>42</v>
      </c>
      <c r="K3590" s="182" t="s">
        <v>1510</v>
      </c>
      <c r="L3590" s="187" t="s">
        <v>10293</v>
      </c>
      <c r="M3590" s="187" t="s">
        <v>10293</v>
      </c>
      <c r="N3590" s="107" t="s">
        <v>35</v>
      </c>
      <c r="O3590" s="182" t="s">
        <v>1510</v>
      </c>
      <c r="P3590" s="108"/>
      <c r="Q3590" s="108"/>
      <c r="R3590" s="108"/>
      <c r="S3590" s="107" t="s">
        <v>2710</v>
      </c>
    </row>
    <row r="3591" spans="1:19">
      <c r="A3591" s="103">
        <v>3590</v>
      </c>
      <c r="B3591" s="107" t="s">
        <v>357</v>
      </c>
      <c r="C3591" s="184" t="s">
        <v>358</v>
      </c>
      <c r="D3591" s="89" t="s">
        <v>19</v>
      </c>
      <c r="E3591" s="107" t="s">
        <v>2649</v>
      </c>
      <c r="F3591" s="107" t="s">
        <v>2519</v>
      </c>
      <c r="G3591" s="107">
        <v>2006</v>
      </c>
      <c r="H3591" s="182"/>
      <c r="I3591" s="182"/>
      <c r="J3591" s="107" t="s">
        <v>42</v>
      </c>
      <c r="K3591" s="182" t="s">
        <v>1510</v>
      </c>
      <c r="L3591" s="187" t="s">
        <v>10294</v>
      </c>
      <c r="M3591" s="187" t="s">
        <v>10294</v>
      </c>
      <c r="N3591" s="107" t="s">
        <v>35</v>
      </c>
      <c r="O3591" s="182" t="s">
        <v>1510</v>
      </c>
      <c r="P3591" s="108"/>
      <c r="Q3591" s="108"/>
      <c r="R3591" s="108"/>
      <c r="S3591" s="107" t="s">
        <v>2710</v>
      </c>
    </row>
    <row r="3592" spans="1:19">
      <c r="A3592" s="103">
        <v>3591</v>
      </c>
      <c r="B3592" s="107" t="s">
        <v>357</v>
      </c>
      <c r="C3592" s="184" t="s">
        <v>358</v>
      </c>
      <c r="D3592" s="89" t="s">
        <v>19</v>
      </c>
      <c r="E3592" s="107" t="s">
        <v>2649</v>
      </c>
      <c r="F3592" s="107" t="s">
        <v>2519</v>
      </c>
      <c r="G3592" s="107">
        <v>2006</v>
      </c>
      <c r="H3592" s="182"/>
      <c r="I3592" s="182"/>
      <c r="J3592" s="107" t="s">
        <v>42</v>
      </c>
      <c r="K3592" s="182" t="s">
        <v>1510</v>
      </c>
      <c r="L3592" s="187" t="s">
        <v>10295</v>
      </c>
      <c r="M3592" s="187" t="s">
        <v>10295</v>
      </c>
      <c r="N3592" s="107" t="s">
        <v>35</v>
      </c>
      <c r="O3592" s="182" t="s">
        <v>1510</v>
      </c>
      <c r="P3592" s="108"/>
      <c r="Q3592" s="108"/>
      <c r="R3592" s="108"/>
      <c r="S3592" s="107" t="s">
        <v>2710</v>
      </c>
    </row>
    <row r="3593" spans="1:19">
      <c r="A3593" s="103">
        <v>3592</v>
      </c>
      <c r="B3593" s="107" t="s">
        <v>357</v>
      </c>
      <c r="C3593" s="184" t="s">
        <v>358</v>
      </c>
      <c r="D3593" s="89" t="s">
        <v>19</v>
      </c>
      <c r="E3593" s="107" t="s">
        <v>2649</v>
      </c>
      <c r="F3593" s="107" t="s">
        <v>2519</v>
      </c>
      <c r="G3593" s="107">
        <v>2006</v>
      </c>
      <c r="H3593" s="182"/>
      <c r="I3593" s="182"/>
      <c r="J3593" s="107" t="s">
        <v>42</v>
      </c>
      <c r="K3593" s="182" t="s">
        <v>1510</v>
      </c>
      <c r="L3593" s="187" t="s">
        <v>10296</v>
      </c>
      <c r="M3593" s="187" t="s">
        <v>10296</v>
      </c>
      <c r="N3593" s="107" t="s">
        <v>35</v>
      </c>
      <c r="O3593" s="182" t="s">
        <v>1510</v>
      </c>
      <c r="P3593" s="108"/>
      <c r="Q3593" s="108"/>
      <c r="R3593" s="108"/>
      <c r="S3593" s="107" t="s">
        <v>2710</v>
      </c>
    </row>
    <row r="3594" spans="1:19">
      <c r="A3594" s="103">
        <v>3593</v>
      </c>
      <c r="B3594" s="107" t="s">
        <v>357</v>
      </c>
      <c r="C3594" s="184" t="s">
        <v>358</v>
      </c>
      <c r="D3594" s="89" t="s">
        <v>19</v>
      </c>
      <c r="E3594" s="107" t="s">
        <v>2649</v>
      </c>
      <c r="F3594" s="107" t="s">
        <v>2519</v>
      </c>
      <c r="G3594" s="107">
        <v>2006</v>
      </c>
      <c r="H3594" s="182"/>
      <c r="I3594" s="182"/>
      <c r="J3594" s="107" t="s">
        <v>42</v>
      </c>
      <c r="K3594" s="182" t="s">
        <v>1510</v>
      </c>
      <c r="L3594" s="187" t="s">
        <v>10297</v>
      </c>
      <c r="M3594" s="187" t="s">
        <v>10297</v>
      </c>
      <c r="N3594" s="107" t="s">
        <v>35</v>
      </c>
      <c r="O3594" s="182" t="s">
        <v>1510</v>
      </c>
      <c r="P3594" s="108"/>
      <c r="Q3594" s="108"/>
      <c r="R3594" s="108"/>
      <c r="S3594" s="107" t="s">
        <v>2710</v>
      </c>
    </row>
    <row r="3595" spans="1:19">
      <c r="A3595" s="103">
        <v>3594</v>
      </c>
      <c r="B3595" s="107" t="s">
        <v>357</v>
      </c>
      <c r="C3595" s="184" t="s">
        <v>358</v>
      </c>
      <c r="D3595" s="89" t="s">
        <v>19</v>
      </c>
      <c r="E3595" s="107" t="s">
        <v>2649</v>
      </c>
      <c r="F3595" s="107" t="s">
        <v>2519</v>
      </c>
      <c r="G3595" s="107">
        <v>2006</v>
      </c>
      <c r="H3595" s="182"/>
      <c r="I3595" s="182"/>
      <c r="J3595" s="107" t="s">
        <v>42</v>
      </c>
      <c r="K3595" s="182" t="s">
        <v>1510</v>
      </c>
      <c r="L3595" s="187" t="s">
        <v>10298</v>
      </c>
      <c r="M3595" s="187" t="s">
        <v>10298</v>
      </c>
      <c r="N3595" s="107" t="s">
        <v>35</v>
      </c>
      <c r="O3595" s="182" t="s">
        <v>1510</v>
      </c>
      <c r="P3595" s="108"/>
      <c r="Q3595" s="108"/>
      <c r="R3595" s="108"/>
      <c r="S3595" s="107" t="s">
        <v>2710</v>
      </c>
    </row>
    <row r="3596" spans="1:19">
      <c r="A3596" s="103">
        <v>3595</v>
      </c>
      <c r="B3596" s="107" t="s">
        <v>357</v>
      </c>
      <c r="C3596" s="184" t="s">
        <v>358</v>
      </c>
      <c r="D3596" s="89" t="s">
        <v>19</v>
      </c>
      <c r="E3596" s="107" t="s">
        <v>2649</v>
      </c>
      <c r="F3596" s="107" t="s">
        <v>2519</v>
      </c>
      <c r="G3596" s="107">
        <v>2006</v>
      </c>
      <c r="H3596" s="182"/>
      <c r="I3596" s="182"/>
      <c r="J3596" s="107" t="s">
        <v>42</v>
      </c>
      <c r="K3596" s="182" t="s">
        <v>1510</v>
      </c>
      <c r="L3596" s="187" t="s">
        <v>10299</v>
      </c>
      <c r="M3596" s="187" t="s">
        <v>10299</v>
      </c>
      <c r="N3596" s="107" t="s">
        <v>35</v>
      </c>
      <c r="O3596" s="182" t="s">
        <v>1510</v>
      </c>
      <c r="P3596" s="108"/>
      <c r="Q3596" s="108"/>
      <c r="R3596" s="108"/>
      <c r="S3596" s="107" t="s">
        <v>2710</v>
      </c>
    </row>
    <row r="3597" spans="1:19">
      <c r="A3597" s="103">
        <v>3596</v>
      </c>
      <c r="B3597" s="107" t="s">
        <v>357</v>
      </c>
      <c r="C3597" s="184" t="s">
        <v>358</v>
      </c>
      <c r="D3597" s="89" t="s">
        <v>19</v>
      </c>
      <c r="E3597" s="107" t="s">
        <v>2649</v>
      </c>
      <c r="F3597" s="107" t="s">
        <v>2519</v>
      </c>
      <c r="G3597" s="107">
        <v>2006</v>
      </c>
      <c r="H3597" s="182"/>
      <c r="I3597" s="182"/>
      <c r="J3597" s="107" t="s">
        <v>42</v>
      </c>
      <c r="K3597" s="182" t="s">
        <v>1510</v>
      </c>
      <c r="L3597" s="187" t="s">
        <v>10300</v>
      </c>
      <c r="M3597" s="187" t="s">
        <v>10300</v>
      </c>
      <c r="N3597" s="107" t="s">
        <v>35</v>
      </c>
      <c r="O3597" s="182" t="s">
        <v>1510</v>
      </c>
      <c r="P3597" s="108"/>
      <c r="Q3597" s="108"/>
      <c r="R3597" s="108"/>
      <c r="S3597" s="107" t="s">
        <v>2710</v>
      </c>
    </row>
    <row r="3598" spans="1:19">
      <c r="A3598" s="103">
        <v>3597</v>
      </c>
      <c r="B3598" s="107" t="s">
        <v>357</v>
      </c>
      <c r="C3598" s="184" t="s">
        <v>358</v>
      </c>
      <c r="D3598" s="89" t="s">
        <v>19</v>
      </c>
      <c r="E3598" s="107" t="s">
        <v>2649</v>
      </c>
      <c r="F3598" s="107" t="s">
        <v>2519</v>
      </c>
      <c r="G3598" s="107">
        <v>2006</v>
      </c>
      <c r="H3598" s="182"/>
      <c r="I3598" s="182"/>
      <c r="J3598" s="107" t="s">
        <v>42</v>
      </c>
      <c r="K3598" s="182" t="s">
        <v>1510</v>
      </c>
      <c r="L3598" s="187" t="s">
        <v>10301</v>
      </c>
      <c r="M3598" s="187" t="s">
        <v>10301</v>
      </c>
      <c r="N3598" s="107" t="s">
        <v>35</v>
      </c>
      <c r="O3598" s="182" t="s">
        <v>1510</v>
      </c>
      <c r="P3598" s="108"/>
      <c r="Q3598" s="108"/>
      <c r="R3598" s="108"/>
      <c r="S3598" s="107" t="s">
        <v>2710</v>
      </c>
    </row>
    <row r="3599" spans="1:19">
      <c r="A3599" s="103">
        <v>3598</v>
      </c>
      <c r="B3599" s="107" t="s">
        <v>357</v>
      </c>
      <c r="C3599" s="184" t="s">
        <v>358</v>
      </c>
      <c r="D3599" s="89" t="s">
        <v>19</v>
      </c>
      <c r="E3599" s="107" t="s">
        <v>2649</v>
      </c>
      <c r="F3599" s="107" t="s">
        <v>2519</v>
      </c>
      <c r="G3599" s="107">
        <v>2006</v>
      </c>
      <c r="H3599" s="182"/>
      <c r="I3599" s="182"/>
      <c r="J3599" s="107" t="s">
        <v>42</v>
      </c>
      <c r="K3599" s="182" t="s">
        <v>1510</v>
      </c>
      <c r="L3599" s="187" t="s">
        <v>10302</v>
      </c>
      <c r="M3599" s="187" t="s">
        <v>10302</v>
      </c>
      <c r="N3599" s="107" t="s">
        <v>35</v>
      </c>
      <c r="O3599" s="182" t="s">
        <v>1510</v>
      </c>
      <c r="P3599" s="108"/>
      <c r="Q3599" s="108"/>
      <c r="R3599" s="108"/>
      <c r="S3599" s="107" t="s">
        <v>2710</v>
      </c>
    </row>
    <row r="3600" spans="1:19">
      <c r="A3600" s="103">
        <v>3599</v>
      </c>
      <c r="B3600" s="107" t="s">
        <v>357</v>
      </c>
      <c r="C3600" s="184" t="s">
        <v>358</v>
      </c>
      <c r="D3600" s="89" t="s">
        <v>19</v>
      </c>
      <c r="E3600" s="107" t="s">
        <v>2649</v>
      </c>
      <c r="F3600" s="107" t="s">
        <v>2519</v>
      </c>
      <c r="G3600" s="107">
        <v>2006</v>
      </c>
      <c r="H3600" s="182"/>
      <c r="I3600" s="182"/>
      <c r="J3600" s="107" t="s">
        <v>42</v>
      </c>
      <c r="K3600" s="182" t="s">
        <v>1510</v>
      </c>
      <c r="L3600" s="187" t="s">
        <v>10303</v>
      </c>
      <c r="M3600" s="187" t="s">
        <v>10303</v>
      </c>
      <c r="N3600" s="107" t="s">
        <v>35</v>
      </c>
      <c r="O3600" s="182" t="s">
        <v>1510</v>
      </c>
      <c r="P3600" s="108"/>
      <c r="Q3600" s="108"/>
      <c r="R3600" s="108"/>
      <c r="S3600" s="107" t="s">
        <v>2710</v>
      </c>
    </row>
    <row r="3601" spans="1:19">
      <c r="A3601" s="103">
        <v>3600</v>
      </c>
      <c r="B3601" s="107" t="s">
        <v>357</v>
      </c>
      <c r="C3601" s="184" t="s">
        <v>358</v>
      </c>
      <c r="D3601" s="89" t="s">
        <v>19</v>
      </c>
      <c r="E3601" s="107" t="s">
        <v>2649</v>
      </c>
      <c r="F3601" s="107" t="s">
        <v>2519</v>
      </c>
      <c r="G3601" s="107">
        <v>2006</v>
      </c>
      <c r="H3601" s="182"/>
      <c r="I3601" s="182"/>
      <c r="J3601" s="107" t="s">
        <v>42</v>
      </c>
      <c r="K3601" s="182" t="s">
        <v>1510</v>
      </c>
      <c r="L3601" s="187" t="s">
        <v>10304</v>
      </c>
      <c r="M3601" s="187" t="s">
        <v>10304</v>
      </c>
      <c r="N3601" s="107" t="s">
        <v>35</v>
      </c>
      <c r="O3601" s="182" t="s">
        <v>1510</v>
      </c>
      <c r="P3601" s="108"/>
      <c r="Q3601" s="108"/>
      <c r="R3601" s="108"/>
      <c r="S3601" s="107" t="s">
        <v>2710</v>
      </c>
    </row>
    <row r="3602" spans="1:19">
      <c r="A3602" s="103">
        <v>3601</v>
      </c>
      <c r="B3602" s="107" t="s">
        <v>357</v>
      </c>
      <c r="C3602" s="184" t="s">
        <v>358</v>
      </c>
      <c r="D3602" s="89" t="s">
        <v>19</v>
      </c>
      <c r="E3602" s="107" t="s">
        <v>2649</v>
      </c>
      <c r="F3602" s="107" t="s">
        <v>2519</v>
      </c>
      <c r="G3602" s="107">
        <v>2006</v>
      </c>
      <c r="H3602" s="182"/>
      <c r="I3602" s="182"/>
      <c r="J3602" s="107" t="s">
        <v>42</v>
      </c>
      <c r="K3602" s="182" t="s">
        <v>1510</v>
      </c>
      <c r="L3602" s="187" t="s">
        <v>10305</v>
      </c>
      <c r="M3602" s="187" t="s">
        <v>10305</v>
      </c>
      <c r="N3602" s="107" t="s">
        <v>35</v>
      </c>
      <c r="O3602" s="182" t="s">
        <v>1510</v>
      </c>
      <c r="P3602" s="108"/>
      <c r="Q3602" s="108"/>
      <c r="R3602" s="108"/>
      <c r="S3602" s="107" t="s">
        <v>2710</v>
      </c>
    </row>
    <row r="3603" spans="1:19">
      <c r="A3603" s="103">
        <v>3602</v>
      </c>
      <c r="B3603" s="107" t="s">
        <v>357</v>
      </c>
      <c r="C3603" s="184" t="s">
        <v>358</v>
      </c>
      <c r="D3603" s="89" t="s">
        <v>19</v>
      </c>
      <c r="E3603" s="107" t="s">
        <v>2649</v>
      </c>
      <c r="F3603" s="107" t="s">
        <v>2519</v>
      </c>
      <c r="G3603" s="107">
        <v>2006</v>
      </c>
      <c r="H3603" s="182"/>
      <c r="I3603" s="182"/>
      <c r="J3603" s="107" t="s">
        <v>42</v>
      </c>
      <c r="K3603" s="182" t="s">
        <v>1510</v>
      </c>
      <c r="L3603" s="187" t="s">
        <v>10306</v>
      </c>
      <c r="M3603" s="187" t="s">
        <v>10306</v>
      </c>
      <c r="N3603" s="107" t="s">
        <v>35</v>
      </c>
      <c r="O3603" s="182" t="s">
        <v>1510</v>
      </c>
      <c r="P3603" s="108"/>
      <c r="Q3603" s="108"/>
      <c r="R3603" s="108"/>
      <c r="S3603" s="107" t="s">
        <v>2710</v>
      </c>
    </row>
    <row r="3604" spans="1:19">
      <c r="A3604" s="103">
        <v>3603</v>
      </c>
      <c r="B3604" s="107" t="s">
        <v>357</v>
      </c>
      <c r="C3604" s="184" t="s">
        <v>358</v>
      </c>
      <c r="D3604" s="89" t="s">
        <v>19</v>
      </c>
      <c r="E3604" s="107" t="s">
        <v>2649</v>
      </c>
      <c r="F3604" s="107" t="s">
        <v>2519</v>
      </c>
      <c r="G3604" s="107">
        <v>2006</v>
      </c>
      <c r="H3604" s="182"/>
      <c r="I3604" s="182"/>
      <c r="J3604" s="107" t="s">
        <v>42</v>
      </c>
      <c r="K3604" s="182" t="s">
        <v>1510</v>
      </c>
      <c r="L3604" s="187" t="s">
        <v>10307</v>
      </c>
      <c r="M3604" s="187" t="s">
        <v>10307</v>
      </c>
      <c r="N3604" s="107" t="s">
        <v>35</v>
      </c>
      <c r="O3604" s="182" t="s">
        <v>1510</v>
      </c>
      <c r="P3604" s="108"/>
      <c r="Q3604" s="108"/>
      <c r="R3604" s="108"/>
      <c r="S3604" s="107" t="s">
        <v>2710</v>
      </c>
    </row>
    <row r="3605" spans="1:19">
      <c r="A3605" s="103">
        <v>3604</v>
      </c>
      <c r="B3605" s="107" t="s">
        <v>357</v>
      </c>
      <c r="C3605" s="184" t="s">
        <v>358</v>
      </c>
      <c r="D3605" s="89" t="s">
        <v>19</v>
      </c>
      <c r="E3605" s="107" t="s">
        <v>2649</v>
      </c>
      <c r="F3605" s="107" t="s">
        <v>2519</v>
      </c>
      <c r="G3605" s="107">
        <v>2006</v>
      </c>
      <c r="H3605" s="182"/>
      <c r="I3605" s="182"/>
      <c r="J3605" s="107" t="s">
        <v>42</v>
      </c>
      <c r="K3605" s="182" t="s">
        <v>1510</v>
      </c>
      <c r="L3605" s="187" t="s">
        <v>10308</v>
      </c>
      <c r="M3605" s="187" t="s">
        <v>10308</v>
      </c>
      <c r="N3605" s="107" t="s">
        <v>35</v>
      </c>
      <c r="O3605" s="182" t="s">
        <v>1510</v>
      </c>
      <c r="P3605" s="108"/>
      <c r="Q3605" s="108"/>
      <c r="R3605" s="108"/>
      <c r="S3605" s="107" t="s">
        <v>2710</v>
      </c>
    </row>
    <row r="3606" spans="1:19">
      <c r="A3606" s="103">
        <v>3605</v>
      </c>
      <c r="B3606" s="107" t="s">
        <v>357</v>
      </c>
      <c r="C3606" s="184" t="s">
        <v>358</v>
      </c>
      <c r="D3606" s="89" t="s">
        <v>19</v>
      </c>
      <c r="E3606" s="107" t="s">
        <v>2649</v>
      </c>
      <c r="F3606" s="107" t="s">
        <v>2519</v>
      </c>
      <c r="G3606" s="107">
        <v>2006</v>
      </c>
      <c r="H3606" s="182"/>
      <c r="I3606" s="182"/>
      <c r="J3606" s="107" t="s">
        <v>42</v>
      </c>
      <c r="K3606" s="182" t="s">
        <v>1510</v>
      </c>
      <c r="L3606" s="187" t="s">
        <v>10309</v>
      </c>
      <c r="M3606" s="187" t="s">
        <v>10309</v>
      </c>
      <c r="N3606" s="107" t="s">
        <v>35</v>
      </c>
      <c r="O3606" s="182" t="s">
        <v>1510</v>
      </c>
      <c r="P3606" s="108"/>
      <c r="Q3606" s="108"/>
      <c r="R3606" s="108"/>
      <c r="S3606" s="107" t="s">
        <v>2710</v>
      </c>
    </row>
    <row r="3607" spans="1:19">
      <c r="A3607" s="103">
        <v>3606</v>
      </c>
      <c r="B3607" s="107" t="s">
        <v>357</v>
      </c>
      <c r="C3607" s="184" t="s">
        <v>358</v>
      </c>
      <c r="D3607" s="89" t="s">
        <v>19</v>
      </c>
      <c r="E3607" s="107" t="s">
        <v>2649</v>
      </c>
      <c r="F3607" s="107" t="s">
        <v>2519</v>
      </c>
      <c r="G3607" s="107">
        <v>2006</v>
      </c>
      <c r="H3607" s="182"/>
      <c r="I3607" s="182"/>
      <c r="J3607" s="107" t="s">
        <v>42</v>
      </c>
      <c r="K3607" s="182" t="s">
        <v>1510</v>
      </c>
      <c r="L3607" s="187" t="s">
        <v>10310</v>
      </c>
      <c r="M3607" s="187" t="s">
        <v>10310</v>
      </c>
      <c r="N3607" s="107" t="s">
        <v>35</v>
      </c>
      <c r="O3607" s="182" t="s">
        <v>1510</v>
      </c>
      <c r="P3607" s="108"/>
      <c r="Q3607" s="108"/>
      <c r="R3607" s="108"/>
      <c r="S3607" s="107" t="s">
        <v>2710</v>
      </c>
    </row>
    <row r="3608" spans="1:19">
      <c r="A3608" s="103">
        <v>3607</v>
      </c>
      <c r="B3608" s="107" t="s">
        <v>357</v>
      </c>
      <c r="C3608" s="184" t="s">
        <v>358</v>
      </c>
      <c r="D3608" s="89" t="s">
        <v>19</v>
      </c>
      <c r="E3608" s="107" t="s">
        <v>2649</v>
      </c>
      <c r="F3608" s="107" t="s">
        <v>2519</v>
      </c>
      <c r="G3608" s="107">
        <v>2006</v>
      </c>
      <c r="H3608" s="182"/>
      <c r="I3608" s="182"/>
      <c r="J3608" s="107" t="s">
        <v>42</v>
      </c>
      <c r="K3608" s="182" t="s">
        <v>1510</v>
      </c>
      <c r="L3608" s="187" t="s">
        <v>10311</v>
      </c>
      <c r="M3608" s="187" t="s">
        <v>10311</v>
      </c>
      <c r="N3608" s="107" t="s">
        <v>35</v>
      </c>
      <c r="O3608" s="182" t="s">
        <v>1510</v>
      </c>
      <c r="P3608" s="108"/>
      <c r="Q3608" s="108"/>
      <c r="R3608" s="108"/>
      <c r="S3608" s="107" t="s">
        <v>2710</v>
      </c>
    </row>
    <row r="3609" spans="1:19">
      <c r="A3609" s="103">
        <v>3608</v>
      </c>
      <c r="B3609" s="107" t="s">
        <v>357</v>
      </c>
      <c r="C3609" s="184" t="s">
        <v>358</v>
      </c>
      <c r="D3609" s="89" t="s">
        <v>19</v>
      </c>
      <c r="E3609" s="107" t="s">
        <v>2649</v>
      </c>
      <c r="F3609" s="107" t="s">
        <v>2519</v>
      </c>
      <c r="G3609" s="107">
        <v>2006</v>
      </c>
      <c r="H3609" s="182"/>
      <c r="I3609" s="182"/>
      <c r="J3609" s="107" t="s">
        <v>42</v>
      </c>
      <c r="K3609" s="182" t="s">
        <v>1510</v>
      </c>
      <c r="L3609" s="187" t="s">
        <v>10312</v>
      </c>
      <c r="M3609" s="187" t="s">
        <v>10312</v>
      </c>
      <c r="N3609" s="107" t="s">
        <v>35</v>
      </c>
      <c r="O3609" s="182" t="s">
        <v>1510</v>
      </c>
      <c r="P3609" s="108"/>
      <c r="Q3609" s="108"/>
      <c r="R3609" s="108"/>
      <c r="S3609" s="107" t="s">
        <v>2710</v>
      </c>
    </row>
    <row r="3610" spans="1:19">
      <c r="A3610" s="103">
        <v>3609</v>
      </c>
      <c r="B3610" s="107" t="s">
        <v>357</v>
      </c>
      <c r="C3610" s="184" t="s">
        <v>358</v>
      </c>
      <c r="D3610" s="89" t="s">
        <v>19</v>
      </c>
      <c r="E3610" s="107" t="s">
        <v>2649</v>
      </c>
      <c r="F3610" s="107" t="s">
        <v>2519</v>
      </c>
      <c r="G3610" s="107">
        <v>2006</v>
      </c>
      <c r="H3610" s="182"/>
      <c r="I3610" s="182"/>
      <c r="J3610" s="107" t="s">
        <v>42</v>
      </c>
      <c r="K3610" s="182" t="s">
        <v>1510</v>
      </c>
      <c r="L3610" s="187" t="s">
        <v>10313</v>
      </c>
      <c r="M3610" s="187" t="s">
        <v>10313</v>
      </c>
      <c r="N3610" s="107" t="s">
        <v>35</v>
      </c>
      <c r="O3610" s="182" t="s">
        <v>1510</v>
      </c>
      <c r="P3610" s="108"/>
      <c r="Q3610" s="108"/>
      <c r="R3610" s="108"/>
      <c r="S3610" s="107" t="s">
        <v>2710</v>
      </c>
    </row>
    <row r="3611" spans="1:19">
      <c r="A3611" s="103">
        <v>3610</v>
      </c>
      <c r="B3611" s="107" t="s">
        <v>357</v>
      </c>
      <c r="C3611" s="184" t="s">
        <v>358</v>
      </c>
      <c r="D3611" s="89" t="s">
        <v>19</v>
      </c>
      <c r="E3611" s="107" t="s">
        <v>2649</v>
      </c>
      <c r="F3611" s="107" t="s">
        <v>2519</v>
      </c>
      <c r="G3611" s="107">
        <v>2006</v>
      </c>
      <c r="H3611" s="182"/>
      <c r="I3611" s="182"/>
      <c r="J3611" s="107" t="s">
        <v>42</v>
      </c>
      <c r="K3611" s="182" t="s">
        <v>1510</v>
      </c>
      <c r="L3611" s="187" t="s">
        <v>10314</v>
      </c>
      <c r="M3611" s="187" t="s">
        <v>10314</v>
      </c>
      <c r="N3611" s="107" t="s">
        <v>35</v>
      </c>
      <c r="O3611" s="182" t="s">
        <v>1510</v>
      </c>
      <c r="P3611" s="108"/>
      <c r="Q3611" s="108"/>
      <c r="R3611" s="108"/>
      <c r="S3611" s="107" t="s">
        <v>2710</v>
      </c>
    </row>
    <row r="3612" spans="1:19">
      <c r="A3612" s="103">
        <v>3611</v>
      </c>
      <c r="B3612" s="107" t="s">
        <v>357</v>
      </c>
      <c r="C3612" s="184" t="s">
        <v>358</v>
      </c>
      <c r="D3612" s="89" t="s">
        <v>19</v>
      </c>
      <c r="E3612" s="107" t="s">
        <v>2649</v>
      </c>
      <c r="F3612" s="107" t="s">
        <v>2519</v>
      </c>
      <c r="G3612" s="107">
        <v>2007</v>
      </c>
      <c r="H3612" s="182"/>
      <c r="I3612" s="182"/>
      <c r="J3612" s="107" t="s">
        <v>42</v>
      </c>
      <c r="K3612" s="182" t="s">
        <v>1510</v>
      </c>
      <c r="L3612" s="187" t="s">
        <v>10315</v>
      </c>
      <c r="M3612" s="187" t="s">
        <v>10315</v>
      </c>
      <c r="N3612" s="107" t="s">
        <v>35</v>
      </c>
      <c r="O3612" s="182" t="s">
        <v>1510</v>
      </c>
      <c r="P3612" s="108"/>
      <c r="Q3612" s="108"/>
      <c r="R3612" s="108"/>
      <c r="S3612" s="107" t="s">
        <v>2710</v>
      </c>
    </row>
    <row r="3613" spans="1:19">
      <c r="A3613" s="103">
        <v>3612</v>
      </c>
      <c r="B3613" s="107" t="s">
        <v>357</v>
      </c>
      <c r="C3613" s="184" t="s">
        <v>358</v>
      </c>
      <c r="D3613" s="89" t="s">
        <v>19</v>
      </c>
      <c r="E3613" s="107" t="s">
        <v>2649</v>
      </c>
      <c r="F3613" s="107" t="s">
        <v>2519</v>
      </c>
      <c r="G3613" s="107">
        <v>2007</v>
      </c>
      <c r="H3613" s="182"/>
      <c r="I3613" s="182"/>
      <c r="J3613" s="107" t="s">
        <v>42</v>
      </c>
      <c r="K3613" s="182" t="s">
        <v>1510</v>
      </c>
      <c r="L3613" s="187" t="s">
        <v>10316</v>
      </c>
      <c r="M3613" s="187" t="s">
        <v>10316</v>
      </c>
      <c r="N3613" s="107" t="s">
        <v>35</v>
      </c>
      <c r="O3613" s="182" t="s">
        <v>1510</v>
      </c>
      <c r="P3613" s="108"/>
      <c r="Q3613" s="108"/>
      <c r="R3613" s="108"/>
      <c r="S3613" s="107" t="s">
        <v>2710</v>
      </c>
    </row>
    <row r="3614" spans="1:19">
      <c r="A3614" s="103">
        <v>3613</v>
      </c>
      <c r="B3614" s="107" t="s">
        <v>357</v>
      </c>
      <c r="C3614" s="184" t="s">
        <v>358</v>
      </c>
      <c r="D3614" s="89" t="s">
        <v>19</v>
      </c>
      <c r="E3614" s="107" t="s">
        <v>2649</v>
      </c>
      <c r="F3614" s="107" t="s">
        <v>2519</v>
      </c>
      <c r="G3614" s="107">
        <v>2007</v>
      </c>
      <c r="H3614" s="182"/>
      <c r="I3614" s="182"/>
      <c r="J3614" s="107" t="s">
        <v>42</v>
      </c>
      <c r="K3614" s="182" t="s">
        <v>1510</v>
      </c>
      <c r="L3614" s="187" t="s">
        <v>10317</v>
      </c>
      <c r="M3614" s="187" t="s">
        <v>10317</v>
      </c>
      <c r="N3614" s="107" t="s">
        <v>35</v>
      </c>
      <c r="O3614" s="182" t="s">
        <v>1510</v>
      </c>
      <c r="P3614" s="108"/>
      <c r="Q3614" s="108"/>
      <c r="R3614" s="108"/>
      <c r="S3614" s="107" t="s">
        <v>2710</v>
      </c>
    </row>
    <row r="3615" spans="1:19">
      <c r="A3615" s="103">
        <v>3614</v>
      </c>
      <c r="B3615" s="107" t="s">
        <v>357</v>
      </c>
      <c r="C3615" s="184" t="s">
        <v>358</v>
      </c>
      <c r="D3615" s="89" t="s">
        <v>19</v>
      </c>
      <c r="E3615" s="107" t="s">
        <v>2649</v>
      </c>
      <c r="F3615" s="107" t="s">
        <v>2519</v>
      </c>
      <c r="G3615" s="107">
        <v>2007</v>
      </c>
      <c r="H3615" s="182"/>
      <c r="I3615" s="182"/>
      <c r="J3615" s="107" t="s">
        <v>42</v>
      </c>
      <c r="K3615" s="182" t="s">
        <v>1510</v>
      </c>
      <c r="L3615" s="187" t="s">
        <v>10318</v>
      </c>
      <c r="M3615" s="187" t="s">
        <v>10318</v>
      </c>
      <c r="N3615" s="107" t="s">
        <v>35</v>
      </c>
      <c r="O3615" s="182" t="s">
        <v>1510</v>
      </c>
      <c r="P3615" s="108"/>
      <c r="Q3615" s="108"/>
      <c r="R3615" s="108"/>
      <c r="S3615" s="107" t="s">
        <v>2710</v>
      </c>
    </row>
    <row r="3616" spans="1:19">
      <c r="A3616" s="103">
        <v>3615</v>
      </c>
      <c r="B3616" s="107" t="s">
        <v>357</v>
      </c>
      <c r="C3616" s="184" t="s">
        <v>358</v>
      </c>
      <c r="D3616" s="89" t="s">
        <v>19</v>
      </c>
      <c r="E3616" s="107" t="s">
        <v>2649</v>
      </c>
      <c r="F3616" s="107" t="s">
        <v>2519</v>
      </c>
      <c r="G3616" s="107">
        <v>2007</v>
      </c>
      <c r="H3616" s="182"/>
      <c r="I3616" s="182"/>
      <c r="J3616" s="107" t="s">
        <v>42</v>
      </c>
      <c r="K3616" s="182" t="s">
        <v>1510</v>
      </c>
      <c r="L3616" s="187" t="s">
        <v>10319</v>
      </c>
      <c r="M3616" s="187" t="s">
        <v>10319</v>
      </c>
      <c r="N3616" s="107" t="s">
        <v>35</v>
      </c>
      <c r="O3616" s="182" t="s">
        <v>1510</v>
      </c>
      <c r="P3616" s="108"/>
      <c r="Q3616" s="108"/>
      <c r="R3616" s="108"/>
      <c r="S3616" s="107" t="s">
        <v>2710</v>
      </c>
    </row>
    <row r="3617" spans="1:19">
      <c r="A3617" s="103">
        <v>3616</v>
      </c>
      <c r="B3617" s="107" t="s">
        <v>357</v>
      </c>
      <c r="C3617" s="184" t="s">
        <v>358</v>
      </c>
      <c r="D3617" s="89" t="s">
        <v>19</v>
      </c>
      <c r="E3617" s="107" t="s">
        <v>2649</v>
      </c>
      <c r="F3617" s="107" t="s">
        <v>2519</v>
      </c>
      <c r="G3617" s="107">
        <v>2007</v>
      </c>
      <c r="H3617" s="182"/>
      <c r="I3617" s="182"/>
      <c r="J3617" s="107" t="s">
        <v>42</v>
      </c>
      <c r="K3617" s="182" t="s">
        <v>1510</v>
      </c>
      <c r="L3617" s="187" t="s">
        <v>10320</v>
      </c>
      <c r="M3617" s="187" t="s">
        <v>10320</v>
      </c>
      <c r="N3617" s="107" t="s">
        <v>35</v>
      </c>
      <c r="O3617" s="182" t="s">
        <v>1510</v>
      </c>
      <c r="P3617" s="108"/>
      <c r="Q3617" s="108"/>
      <c r="R3617" s="108"/>
      <c r="S3617" s="107" t="s">
        <v>2710</v>
      </c>
    </row>
    <row r="3618" spans="1:19">
      <c r="A3618" s="103">
        <v>3617</v>
      </c>
      <c r="B3618" s="107" t="s">
        <v>357</v>
      </c>
      <c r="C3618" s="184" t="s">
        <v>358</v>
      </c>
      <c r="D3618" s="89" t="s">
        <v>19</v>
      </c>
      <c r="E3618" s="107" t="s">
        <v>2649</v>
      </c>
      <c r="F3618" s="107" t="s">
        <v>2519</v>
      </c>
      <c r="G3618" s="107">
        <v>2007</v>
      </c>
      <c r="H3618" s="182"/>
      <c r="I3618" s="182"/>
      <c r="J3618" s="107" t="s">
        <v>42</v>
      </c>
      <c r="K3618" s="182" t="s">
        <v>1510</v>
      </c>
      <c r="L3618" s="187" t="s">
        <v>10321</v>
      </c>
      <c r="M3618" s="187" t="s">
        <v>10321</v>
      </c>
      <c r="N3618" s="107" t="s">
        <v>35</v>
      </c>
      <c r="O3618" s="182" t="s">
        <v>1510</v>
      </c>
      <c r="P3618" s="108"/>
      <c r="Q3618" s="108"/>
      <c r="R3618" s="108"/>
      <c r="S3618" s="107" t="s">
        <v>2710</v>
      </c>
    </row>
    <row r="3619" spans="1:19">
      <c r="A3619" s="103">
        <v>3618</v>
      </c>
      <c r="B3619" s="107" t="s">
        <v>357</v>
      </c>
      <c r="C3619" s="184" t="s">
        <v>358</v>
      </c>
      <c r="D3619" s="89" t="s">
        <v>19</v>
      </c>
      <c r="E3619" s="107" t="s">
        <v>2649</v>
      </c>
      <c r="F3619" s="107" t="s">
        <v>2519</v>
      </c>
      <c r="G3619" s="107">
        <v>2007</v>
      </c>
      <c r="H3619" s="182"/>
      <c r="I3619" s="182"/>
      <c r="J3619" s="107" t="s">
        <v>42</v>
      </c>
      <c r="K3619" s="182" t="s">
        <v>1510</v>
      </c>
      <c r="L3619" s="187" t="s">
        <v>10322</v>
      </c>
      <c r="M3619" s="187" t="s">
        <v>10322</v>
      </c>
      <c r="N3619" s="107" t="s">
        <v>35</v>
      </c>
      <c r="O3619" s="182" t="s">
        <v>1510</v>
      </c>
      <c r="P3619" s="108"/>
      <c r="Q3619" s="108"/>
      <c r="R3619" s="108"/>
      <c r="S3619" s="107" t="s">
        <v>2710</v>
      </c>
    </row>
    <row r="3620" spans="1:19">
      <c r="A3620" s="103">
        <v>3619</v>
      </c>
      <c r="B3620" s="107" t="s">
        <v>357</v>
      </c>
      <c r="C3620" s="184" t="s">
        <v>358</v>
      </c>
      <c r="D3620" s="89" t="s">
        <v>19</v>
      </c>
      <c r="E3620" s="107" t="s">
        <v>2649</v>
      </c>
      <c r="F3620" s="107" t="s">
        <v>2519</v>
      </c>
      <c r="G3620" s="107">
        <v>2007</v>
      </c>
      <c r="H3620" s="182"/>
      <c r="I3620" s="182"/>
      <c r="J3620" s="107" t="s">
        <v>42</v>
      </c>
      <c r="K3620" s="182" t="s">
        <v>1510</v>
      </c>
      <c r="L3620" s="187" t="s">
        <v>10323</v>
      </c>
      <c r="M3620" s="187" t="s">
        <v>10323</v>
      </c>
      <c r="N3620" s="107" t="s">
        <v>35</v>
      </c>
      <c r="O3620" s="182" t="s">
        <v>1510</v>
      </c>
      <c r="P3620" s="108"/>
      <c r="Q3620" s="108"/>
      <c r="R3620" s="108"/>
      <c r="S3620" s="107" t="s">
        <v>2710</v>
      </c>
    </row>
    <row r="3621" spans="1:19">
      <c r="A3621" s="103">
        <v>3620</v>
      </c>
      <c r="B3621" s="107" t="s">
        <v>357</v>
      </c>
      <c r="C3621" s="184" t="s">
        <v>358</v>
      </c>
      <c r="D3621" s="89" t="s">
        <v>19</v>
      </c>
      <c r="E3621" s="107" t="s">
        <v>2649</v>
      </c>
      <c r="F3621" s="107" t="s">
        <v>2519</v>
      </c>
      <c r="G3621" s="107">
        <v>2007</v>
      </c>
      <c r="H3621" s="182"/>
      <c r="I3621" s="182"/>
      <c r="J3621" s="107" t="s">
        <v>42</v>
      </c>
      <c r="K3621" s="182" t="s">
        <v>1510</v>
      </c>
      <c r="L3621" s="187" t="s">
        <v>10324</v>
      </c>
      <c r="M3621" s="187" t="s">
        <v>10324</v>
      </c>
      <c r="N3621" s="107" t="s">
        <v>35</v>
      </c>
      <c r="O3621" s="182" t="s">
        <v>1510</v>
      </c>
      <c r="P3621" s="108"/>
      <c r="Q3621" s="108"/>
      <c r="R3621" s="108"/>
      <c r="S3621" s="107" t="s">
        <v>2710</v>
      </c>
    </row>
    <row r="3622" spans="1:19">
      <c r="A3622" s="103">
        <v>3621</v>
      </c>
      <c r="B3622" s="107" t="s">
        <v>357</v>
      </c>
      <c r="C3622" s="184" t="s">
        <v>358</v>
      </c>
      <c r="D3622" s="89" t="s">
        <v>19</v>
      </c>
      <c r="E3622" s="107" t="s">
        <v>2649</v>
      </c>
      <c r="F3622" s="107" t="s">
        <v>2519</v>
      </c>
      <c r="G3622" s="107">
        <v>2007</v>
      </c>
      <c r="H3622" s="182"/>
      <c r="I3622" s="182"/>
      <c r="J3622" s="107" t="s">
        <v>42</v>
      </c>
      <c r="K3622" s="182" t="s">
        <v>1510</v>
      </c>
      <c r="L3622" s="187" t="s">
        <v>10325</v>
      </c>
      <c r="M3622" s="187" t="s">
        <v>10325</v>
      </c>
      <c r="N3622" s="107" t="s">
        <v>35</v>
      </c>
      <c r="O3622" s="182" t="s">
        <v>1510</v>
      </c>
      <c r="P3622" s="108"/>
      <c r="Q3622" s="108"/>
      <c r="R3622" s="108"/>
      <c r="S3622" s="107" t="s">
        <v>2710</v>
      </c>
    </row>
    <row r="3623" spans="1:19">
      <c r="A3623" s="103">
        <v>3622</v>
      </c>
      <c r="B3623" s="107" t="s">
        <v>357</v>
      </c>
      <c r="C3623" s="184" t="s">
        <v>358</v>
      </c>
      <c r="D3623" s="89" t="s">
        <v>19</v>
      </c>
      <c r="E3623" s="107" t="s">
        <v>2649</v>
      </c>
      <c r="F3623" s="107" t="s">
        <v>2519</v>
      </c>
      <c r="G3623" s="107">
        <v>2007</v>
      </c>
      <c r="H3623" s="182"/>
      <c r="I3623" s="182"/>
      <c r="J3623" s="107" t="s">
        <v>42</v>
      </c>
      <c r="K3623" s="182" t="s">
        <v>1510</v>
      </c>
      <c r="L3623" s="187" t="s">
        <v>10326</v>
      </c>
      <c r="M3623" s="187" t="s">
        <v>10326</v>
      </c>
      <c r="N3623" s="107" t="s">
        <v>35</v>
      </c>
      <c r="O3623" s="182" t="s">
        <v>1510</v>
      </c>
      <c r="P3623" s="108"/>
      <c r="Q3623" s="108"/>
      <c r="R3623" s="108"/>
      <c r="S3623" s="107" t="s">
        <v>2710</v>
      </c>
    </row>
    <row r="3624" spans="1:19">
      <c r="A3624" s="103">
        <v>3623</v>
      </c>
      <c r="B3624" s="107" t="s">
        <v>357</v>
      </c>
      <c r="C3624" s="184" t="s">
        <v>358</v>
      </c>
      <c r="D3624" s="89" t="s">
        <v>19</v>
      </c>
      <c r="E3624" s="107" t="s">
        <v>2649</v>
      </c>
      <c r="F3624" s="107" t="s">
        <v>2519</v>
      </c>
      <c r="G3624" s="107">
        <v>2007</v>
      </c>
      <c r="H3624" s="182"/>
      <c r="I3624" s="182"/>
      <c r="J3624" s="107" t="s">
        <v>42</v>
      </c>
      <c r="K3624" s="182" t="s">
        <v>1510</v>
      </c>
      <c r="L3624" s="187" t="s">
        <v>10327</v>
      </c>
      <c r="M3624" s="187" t="s">
        <v>10327</v>
      </c>
      <c r="N3624" s="107" t="s">
        <v>35</v>
      </c>
      <c r="O3624" s="182" t="s">
        <v>1510</v>
      </c>
      <c r="P3624" s="108"/>
      <c r="Q3624" s="108"/>
      <c r="R3624" s="108"/>
      <c r="S3624" s="107" t="s">
        <v>2710</v>
      </c>
    </row>
    <row r="3625" spans="1:19">
      <c r="A3625" s="103">
        <v>3624</v>
      </c>
      <c r="B3625" s="107" t="s">
        <v>357</v>
      </c>
      <c r="C3625" s="184" t="s">
        <v>358</v>
      </c>
      <c r="D3625" s="89" t="s">
        <v>19</v>
      </c>
      <c r="E3625" s="107" t="s">
        <v>2649</v>
      </c>
      <c r="F3625" s="107" t="s">
        <v>2519</v>
      </c>
      <c r="G3625" s="107">
        <v>2007</v>
      </c>
      <c r="H3625" s="182"/>
      <c r="I3625" s="182"/>
      <c r="J3625" s="107" t="s">
        <v>42</v>
      </c>
      <c r="K3625" s="182" t="s">
        <v>1510</v>
      </c>
      <c r="L3625" s="187" t="s">
        <v>10328</v>
      </c>
      <c r="M3625" s="187" t="s">
        <v>10328</v>
      </c>
      <c r="N3625" s="107" t="s">
        <v>35</v>
      </c>
      <c r="O3625" s="182" t="s">
        <v>1510</v>
      </c>
      <c r="P3625" s="108"/>
      <c r="Q3625" s="108"/>
      <c r="R3625" s="108"/>
      <c r="S3625" s="107" t="s">
        <v>2710</v>
      </c>
    </row>
    <row r="3626" spans="1:19">
      <c r="A3626" s="103">
        <v>3625</v>
      </c>
      <c r="B3626" s="107" t="s">
        <v>357</v>
      </c>
      <c r="C3626" s="184" t="s">
        <v>358</v>
      </c>
      <c r="D3626" s="89" t="s">
        <v>19</v>
      </c>
      <c r="E3626" s="107" t="s">
        <v>2649</v>
      </c>
      <c r="F3626" s="107" t="s">
        <v>2519</v>
      </c>
      <c r="G3626" s="107">
        <v>2007</v>
      </c>
      <c r="H3626" s="182"/>
      <c r="I3626" s="182"/>
      <c r="J3626" s="107" t="s">
        <v>42</v>
      </c>
      <c r="K3626" s="182" t="s">
        <v>1510</v>
      </c>
      <c r="L3626" s="187" t="s">
        <v>10329</v>
      </c>
      <c r="M3626" s="187" t="s">
        <v>10329</v>
      </c>
      <c r="N3626" s="107" t="s">
        <v>35</v>
      </c>
      <c r="O3626" s="182" t="s">
        <v>1510</v>
      </c>
      <c r="P3626" s="108"/>
      <c r="Q3626" s="108"/>
      <c r="R3626" s="108"/>
      <c r="S3626" s="107" t="s">
        <v>2710</v>
      </c>
    </row>
    <row r="3627" spans="1:19">
      <c r="A3627" s="103">
        <v>3626</v>
      </c>
      <c r="B3627" s="107" t="s">
        <v>357</v>
      </c>
      <c r="C3627" s="184" t="s">
        <v>358</v>
      </c>
      <c r="D3627" s="89" t="s">
        <v>19</v>
      </c>
      <c r="E3627" s="107" t="s">
        <v>2649</v>
      </c>
      <c r="F3627" s="107" t="s">
        <v>2519</v>
      </c>
      <c r="G3627" s="107">
        <v>2007</v>
      </c>
      <c r="H3627" s="182"/>
      <c r="I3627" s="182"/>
      <c r="J3627" s="107" t="s">
        <v>42</v>
      </c>
      <c r="K3627" s="182" t="s">
        <v>1510</v>
      </c>
      <c r="L3627" s="187" t="s">
        <v>10330</v>
      </c>
      <c r="M3627" s="187" t="s">
        <v>10330</v>
      </c>
      <c r="N3627" s="107" t="s">
        <v>35</v>
      </c>
      <c r="O3627" s="182" t="s">
        <v>1510</v>
      </c>
      <c r="P3627" s="108"/>
      <c r="Q3627" s="108"/>
      <c r="R3627" s="108"/>
      <c r="S3627" s="107" t="s">
        <v>2710</v>
      </c>
    </row>
    <row r="3628" spans="1:19">
      <c r="A3628" s="103">
        <v>3627</v>
      </c>
      <c r="B3628" s="107" t="s">
        <v>357</v>
      </c>
      <c r="C3628" s="184" t="s">
        <v>358</v>
      </c>
      <c r="D3628" s="89" t="s">
        <v>19</v>
      </c>
      <c r="E3628" s="107" t="s">
        <v>2649</v>
      </c>
      <c r="F3628" s="107" t="s">
        <v>2519</v>
      </c>
      <c r="G3628" s="107">
        <v>2007</v>
      </c>
      <c r="H3628" s="182"/>
      <c r="I3628" s="182"/>
      <c r="J3628" s="107" t="s">
        <v>42</v>
      </c>
      <c r="K3628" s="182" t="s">
        <v>1510</v>
      </c>
      <c r="L3628" s="187" t="s">
        <v>10331</v>
      </c>
      <c r="M3628" s="187" t="s">
        <v>10331</v>
      </c>
      <c r="N3628" s="107" t="s">
        <v>35</v>
      </c>
      <c r="O3628" s="182" t="s">
        <v>1510</v>
      </c>
      <c r="P3628" s="108"/>
      <c r="Q3628" s="108"/>
      <c r="R3628" s="108"/>
      <c r="S3628" s="107" t="s">
        <v>2710</v>
      </c>
    </row>
    <row r="3629" spans="1:19">
      <c r="A3629" s="103">
        <v>3628</v>
      </c>
      <c r="B3629" s="107" t="s">
        <v>357</v>
      </c>
      <c r="C3629" s="184" t="s">
        <v>358</v>
      </c>
      <c r="D3629" s="89" t="s">
        <v>19</v>
      </c>
      <c r="E3629" s="107" t="s">
        <v>2649</v>
      </c>
      <c r="F3629" s="107" t="s">
        <v>2519</v>
      </c>
      <c r="G3629" s="107">
        <v>2007</v>
      </c>
      <c r="H3629" s="182"/>
      <c r="I3629" s="182"/>
      <c r="J3629" s="107" t="s">
        <v>42</v>
      </c>
      <c r="K3629" s="182" t="s">
        <v>1510</v>
      </c>
      <c r="L3629" s="187" t="s">
        <v>10332</v>
      </c>
      <c r="M3629" s="187" t="s">
        <v>10332</v>
      </c>
      <c r="N3629" s="107" t="s">
        <v>35</v>
      </c>
      <c r="O3629" s="182" t="s">
        <v>1510</v>
      </c>
      <c r="P3629" s="108"/>
      <c r="Q3629" s="108"/>
      <c r="R3629" s="108"/>
      <c r="S3629" s="107" t="s">
        <v>2710</v>
      </c>
    </row>
    <row r="3630" spans="1:19">
      <c r="A3630" s="103">
        <v>3629</v>
      </c>
      <c r="B3630" s="107" t="s">
        <v>357</v>
      </c>
      <c r="C3630" s="184" t="s">
        <v>358</v>
      </c>
      <c r="D3630" s="89" t="s">
        <v>19</v>
      </c>
      <c r="E3630" s="107" t="s">
        <v>2649</v>
      </c>
      <c r="F3630" s="107" t="s">
        <v>2519</v>
      </c>
      <c r="G3630" s="107">
        <v>2007</v>
      </c>
      <c r="H3630" s="182"/>
      <c r="I3630" s="182"/>
      <c r="J3630" s="107" t="s">
        <v>42</v>
      </c>
      <c r="K3630" s="182" t="s">
        <v>1510</v>
      </c>
      <c r="L3630" s="187" t="s">
        <v>10333</v>
      </c>
      <c r="M3630" s="187" t="s">
        <v>10333</v>
      </c>
      <c r="N3630" s="107" t="s">
        <v>35</v>
      </c>
      <c r="O3630" s="182" t="s">
        <v>1510</v>
      </c>
      <c r="P3630" s="108"/>
      <c r="Q3630" s="108"/>
      <c r="R3630" s="108"/>
      <c r="S3630" s="107" t="s">
        <v>2710</v>
      </c>
    </row>
    <row r="3631" spans="1:19">
      <c r="A3631" s="103">
        <v>3630</v>
      </c>
      <c r="B3631" s="107" t="s">
        <v>357</v>
      </c>
      <c r="C3631" s="184" t="s">
        <v>358</v>
      </c>
      <c r="D3631" s="89" t="s">
        <v>19</v>
      </c>
      <c r="E3631" s="107" t="s">
        <v>2649</v>
      </c>
      <c r="F3631" s="107" t="s">
        <v>2519</v>
      </c>
      <c r="G3631" s="107">
        <v>2007</v>
      </c>
      <c r="H3631" s="182"/>
      <c r="I3631" s="182"/>
      <c r="J3631" s="107" t="s">
        <v>42</v>
      </c>
      <c r="K3631" s="182" t="s">
        <v>1510</v>
      </c>
      <c r="L3631" s="187" t="s">
        <v>10334</v>
      </c>
      <c r="M3631" s="187" t="s">
        <v>10334</v>
      </c>
      <c r="N3631" s="107" t="s">
        <v>35</v>
      </c>
      <c r="O3631" s="182" t="s">
        <v>1510</v>
      </c>
      <c r="P3631" s="108"/>
      <c r="Q3631" s="108"/>
      <c r="R3631" s="108"/>
      <c r="S3631" s="107" t="s">
        <v>2710</v>
      </c>
    </row>
    <row r="3632" spans="1:19">
      <c r="A3632" s="103">
        <v>3631</v>
      </c>
      <c r="B3632" s="107" t="s">
        <v>357</v>
      </c>
      <c r="C3632" s="184" t="s">
        <v>358</v>
      </c>
      <c r="D3632" s="89" t="s">
        <v>19</v>
      </c>
      <c r="E3632" s="107" t="s">
        <v>2649</v>
      </c>
      <c r="F3632" s="107" t="s">
        <v>2519</v>
      </c>
      <c r="G3632" s="107">
        <v>2007</v>
      </c>
      <c r="H3632" s="182"/>
      <c r="I3632" s="182"/>
      <c r="J3632" s="107" t="s">
        <v>42</v>
      </c>
      <c r="K3632" s="182" t="s">
        <v>1510</v>
      </c>
      <c r="L3632" s="187" t="s">
        <v>10335</v>
      </c>
      <c r="M3632" s="187" t="s">
        <v>10335</v>
      </c>
      <c r="N3632" s="107" t="s">
        <v>35</v>
      </c>
      <c r="O3632" s="182" t="s">
        <v>1510</v>
      </c>
      <c r="P3632" s="108"/>
      <c r="Q3632" s="108"/>
      <c r="R3632" s="108"/>
      <c r="S3632" s="107" t="s">
        <v>2710</v>
      </c>
    </row>
    <row r="3633" spans="1:19">
      <c r="A3633" s="103">
        <v>3632</v>
      </c>
      <c r="B3633" s="107" t="s">
        <v>357</v>
      </c>
      <c r="C3633" s="184" t="s">
        <v>358</v>
      </c>
      <c r="D3633" s="89" t="s">
        <v>19</v>
      </c>
      <c r="E3633" s="107" t="s">
        <v>2649</v>
      </c>
      <c r="F3633" s="107" t="s">
        <v>2519</v>
      </c>
      <c r="G3633" s="107">
        <v>2007</v>
      </c>
      <c r="H3633" s="182"/>
      <c r="I3633" s="182"/>
      <c r="J3633" s="107" t="s">
        <v>42</v>
      </c>
      <c r="K3633" s="182" t="s">
        <v>1510</v>
      </c>
      <c r="L3633" s="187" t="s">
        <v>10336</v>
      </c>
      <c r="M3633" s="187" t="s">
        <v>10336</v>
      </c>
      <c r="N3633" s="107" t="s">
        <v>35</v>
      </c>
      <c r="O3633" s="182" t="s">
        <v>1510</v>
      </c>
      <c r="P3633" s="108"/>
      <c r="Q3633" s="108"/>
      <c r="R3633" s="108"/>
      <c r="S3633" s="107" t="s">
        <v>2710</v>
      </c>
    </row>
    <row r="3634" spans="1:19">
      <c r="A3634" s="103">
        <v>3633</v>
      </c>
      <c r="B3634" s="107" t="s">
        <v>357</v>
      </c>
      <c r="C3634" s="184" t="s">
        <v>358</v>
      </c>
      <c r="D3634" s="89" t="s">
        <v>19</v>
      </c>
      <c r="E3634" s="107" t="s">
        <v>2649</v>
      </c>
      <c r="F3634" s="107" t="s">
        <v>2519</v>
      </c>
      <c r="G3634" s="107">
        <v>2007</v>
      </c>
      <c r="H3634" s="182"/>
      <c r="I3634" s="182"/>
      <c r="J3634" s="107" t="s">
        <v>42</v>
      </c>
      <c r="K3634" s="182" t="s">
        <v>1510</v>
      </c>
      <c r="L3634" s="187" t="s">
        <v>10337</v>
      </c>
      <c r="M3634" s="187" t="s">
        <v>10337</v>
      </c>
      <c r="N3634" s="107" t="s">
        <v>35</v>
      </c>
      <c r="O3634" s="182" t="s">
        <v>1510</v>
      </c>
      <c r="P3634" s="108"/>
      <c r="Q3634" s="108"/>
      <c r="R3634" s="108"/>
      <c r="S3634" s="107" t="s">
        <v>2710</v>
      </c>
    </row>
    <row r="3635" spans="1:19">
      <c r="A3635" s="103">
        <v>3634</v>
      </c>
      <c r="B3635" s="107" t="s">
        <v>357</v>
      </c>
      <c r="C3635" s="184" t="s">
        <v>358</v>
      </c>
      <c r="D3635" s="89" t="s">
        <v>19</v>
      </c>
      <c r="E3635" s="107" t="s">
        <v>2649</v>
      </c>
      <c r="F3635" s="107" t="s">
        <v>2519</v>
      </c>
      <c r="G3635" s="107">
        <v>2007</v>
      </c>
      <c r="H3635" s="182"/>
      <c r="I3635" s="182"/>
      <c r="J3635" s="107" t="s">
        <v>42</v>
      </c>
      <c r="K3635" s="182" t="s">
        <v>1510</v>
      </c>
      <c r="L3635" s="187" t="s">
        <v>10338</v>
      </c>
      <c r="M3635" s="187" t="s">
        <v>10338</v>
      </c>
      <c r="N3635" s="107" t="s">
        <v>35</v>
      </c>
      <c r="O3635" s="182" t="s">
        <v>1510</v>
      </c>
      <c r="P3635" s="108"/>
      <c r="Q3635" s="108"/>
      <c r="R3635" s="108"/>
      <c r="S3635" s="107" t="s">
        <v>2710</v>
      </c>
    </row>
    <row r="3636" spans="1:19">
      <c r="A3636" s="103">
        <v>3635</v>
      </c>
      <c r="B3636" s="107" t="s">
        <v>357</v>
      </c>
      <c r="C3636" s="184" t="s">
        <v>358</v>
      </c>
      <c r="D3636" s="89" t="s">
        <v>19</v>
      </c>
      <c r="E3636" s="107" t="s">
        <v>2649</v>
      </c>
      <c r="F3636" s="107" t="s">
        <v>2519</v>
      </c>
      <c r="G3636" s="107">
        <v>2007</v>
      </c>
      <c r="H3636" s="182"/>
      <c r="I3636" s="182"/>
      <c r="J3636" s="107" t="s">
        <v>42</v>
      </c>
      <c r="K3636" s="182" t="s">
        <v>1510</v>
      </c>
      <c r="L3636" s="187" t="s">
        <v>10339</v>
      </c>
      <c r="M3636" s="187" t="s">
        <v>10339</v>
      </c>
      <c r="N3636" s="107" t="s">
        <v>35</v>
      </c>
      <c r="O3636" s="182" t="s">
        <v>1510</v>
      </c>
      <c r="P3636" s="108"/>
      <c r="Q3636" s="108"/>
      <c r="R3636" s="108"/>
      <c r="S3636" s="107" t="s">
        <v>2710</v>
      </c>
    </row>
    <row r="3637" spans="1:19">
      <c r="A3637" s="103">
        <v>3636</v>
      </c>
      <c r="B3637" s="107" t="s">
        <v>357</v>
      </c>
      <c r="C3637" s="184" t="s">
        <v>358</v>
      </c>
      <c r="D3637" s="89" t="s">
        <v>19</v>
      </c>
      <c r="E3637" s="107" t="s">
        <v>2649</v>
      </c>
      <c r="F3637" s="107" t="s">
        <v>2519</v>
      </c>
      <c r="G3637" s="107">
        <v>2007</v>
      </c>
      <c r="H3637" s="182"/>
      <c r="I3637" s="182"/>
      <c r="J3637" s="107" t="s">
        <v>42</v>
      </c>
      <c r="K3637" s="182" t="s">
        <v>1510</v>
      </c>
      <c r="L3637" s="187" t="s">
        <v>10340</v>
      </c>
      <c r="M3637" s="187" t="s">
        <v>10340</v>
      </c>
      <c r="N3637" s="107" t="s">
        <v>35</v>
      </c>
      <c r="O3637" s="182" t="s">
        <v>1510</v>
      </c>
      <c r="P3637" s="108"/>
      <c r="Q3637" s="108"/>
      <c r="R3637" s="108"/>
      <c r="S3637" s="107" t="s">
        <v>2710</v>
      </c>
    </row>
    <row r="3638" spans="1:19">
      <c r="A3638" s="103">
        <v>3637</v>
      </c>
      <c r="B3638" s="107" t="s">
        <v>357</v>
      </c>
      <c r="C3638" s="184" t="s">
        <v>358</v>
      </c>
      <c r="D3638" s="89" t="s">
        <v>19</v>
      </c>
      <c r="E3638" s="107" t="s">
        <v>2649</v>
      </c>
      <c r="F3638" s="107" t="s">
        <v>2519</v>
      </c>
      <c r="G3638" s="107">
        <v>2007</v>
      </c>
      <c r="H3638" s="182"/>
      <c r="I3638" s="182"/>
      <c r="J3638" s="107" t="s">
        <v>42</v>
      </c>
      <c r="K3638" s="182" t="s">
        <v>1510</v>
      </c>
      <c r="L3638" s="187" t="s">
        <v>10341</v>
      </c>
      <c r="M3638" s="187" t="s">
        <v>10341</v>
      </c>
      <c r="N3638" s="107" t="s">
        <v>35</v>
      </c>
      <c r="O3638" s="182" t="s">
        <v>1510</v>
      </c>
      <c r="P3638" s="108"/>
      <c r="Q3638" s="108"/>
      <c r="R3638" s="108"/>
      <c r="S3638" s="107" t="s">
        <v>2710</v>
      </c>
    </row>
    <row r="3639" spans="1:19">
      <c r="A3639" s="103">
        <v>3638</v>
      </c>
      <c r="B3639" s="107" t="s">
        <v>357</v>
      </c>
      <c r="C3639" s="184" t="s">
        <v>358</v>
      </c>
      <c r="D3639" s="89" t="s">
        <v>19</v>
      </c>
      <c r="E3639" s="107" t="s">
        <v>2649</v>
      </c>
      <c r="F3639" s="107" t="s">
        <v>2519</v>
      </c>
      <c r="G3639" s="107">
        <v>2007</v>
      </c>
      <c r="H3639" s="182"/>
      <c r="I3639" s="182"/>
      <c r="J3639" s="107" t="s">
        <v>42</v>
      </c>
      <c r="K3639" s="182" t="s">
        <v>1510</v>
      </c>
      <c r="L3639" s="187" t="s">
        <v>10342</v>
      </c>
      <c r="M3639" s="187" t="s">
        <v>10342</v>
      </c>
      <c r="N3639" s="107" t="s">
        <v>35</v>
      </c>
      <c r="O3639" s="182" t="s">
        <v>1510</v>
      </c>
      <c r="P3639" s="108"/>
      <c r="Q3639" s="108"/>
      <c r="R3639" s="108"/>
      <c r="S3639" s="107" t="s">
        <v>2710</v>
      </c>
    </row>
    <row r="3640" spans="1:19">
      <c r="A3640" s="103">
        <v>3639</v>
      </c>
      <c r="B3640" s="107" t="s">
        <v>357</v>
      </c>
      <c r="C3640" s="184" t="s">
        <v>358</v>
      </c>
      <c r="D3640" s="89" t="s">
        <v>19</v>
      </c>
      <c r="E3640" s="107" t="s">
        <v>2649</v>
      </c>
      <c r="F3640" s="107" t="s">
        <v>2519</v>
      </c>
      <c r="G3640" s="107">
        <v>2007</v>
      </c>
      <c r="H3640" s="182"/>
      <c r="I3640" s="182"/>
      <c r="J3640" s="107" t="s">
        <v>42</v>
      </c>
      <c r="K3640" s="182" t="s">
        <v>1510</v>
      </c>
      <c r="L3640" s="187" t="s">
        <v>10343</v>
      </c>
      <c r="M3640" s="187" t="s">
        <v>10343</v>
      </c>
      <c r="N3640" s="107" t="s">
        <v>35</v>
      </c>
      <c r="O3640" s="182" t="s">
        <v>1510</v>
      </c>
      <c r="P3640" s="108"/>
      <c r="Q3640" s="108"/>
      <c r="R3640" s="108"/>
      <c r="S3640" s="107" t="s">
        <v>2710</v>
      </c>
    </row>
    <row r="3641" spans="1:19">
      <c r="A3641" s="103">
        <v>3640</v>
      </c>
      <c r="B3641" s="107" t="s">
        <v>357</v>
      </c>
      <c r="C3641" s="184" t="s">
        <v>358</v>
      </c>
      <c r="D3641" s="89" t="s">
        <v>19</v>
      </c>
      <c r="E3641" s="107" t="s">
        <v>2649</v>
      </c>
      <c r="F3641" s="107" t="s">
        <v>2519</v>
      </c>
      <c r="G3641" s="107">
        <v>2007</v>
      </c>
      <c r="H3641" s="182"/>
      <c r="I3641" s="182"/>
      <c r="J3641" s="107" t="s">
        <v>42</v>
      </c>
      <c r="K3641" s="182" t="s">
        <v>1510</v>
      </c>
      <c r="L3641" s="187" t="s">
        <v>10344</v>
      </c>
      <c r="M3641" s="187" t="s">
        <v>10344</v>
      </c>
      <c r="N3641" s="107" t="s">
        <v>35</v>
      </c>
      <c r="O3641" s="182" t="s">
        <v>1510</v>
      </c>
      <c r="P3641" s="108"/>
      <c r="Q3641" s="108"/>
      <c r="R3641" s="108"/>
      <c r="S3641" s="107" t="s">
        <v>2710</v>
      </c>
    </row>
    <row r="3642" spans="1:19">
      <c r="A3642" s="103">
        <v>3641</v>
      </c>
      <c r="B3642" s="107" t="s">
        <v>357</v>
      </c>
      <c r="C3642" s="184" t="s">
        <v>358</v>
      </c>
      <c r="D3642" s="89" t="s">
        <v>19</v>
      </c>
      <c r="E3642" s="107" t="s">
        <v>2649</v>
      </c>
      <c r="F3642" s="107" t="s">
        <v>2519</v>
      </c>
      <c r="G3642" s="107">
        <v>2007</v>
      </c>
      <c r="H3642" s="182"/>
      <c r="I3642" s="182"/>
      <c r="J3642" s="107" t="s">
        <v>42</v>
      </c>
      <c r="K3642" s="182" t="s">
        <v>1510</v>
      </c>
      <c r="L3642" s="187" t="s">
        <v>10345</v>
      </c>
      <c r="M3642" s="187" t="s">
        <v>10345</v>
      </c>
      <c r="N3642" s="107" t="s">
        <v>35</v>
      </c>
      <c r="O3642" s="182" t="s">
        <v>1510</v>
      </c>
      <c r="P3642" s="108"/>
      <c r="Q3642" s="108"/>
      <c r="R3642" s="108"/>
      <c r="S3642" s="107" t="s">
        <v>2710</v>
      </c>
    </row>
    <row r="3643" spans="1:19">
      <c r="A3643" s="103">
        <v>3642</v>
      </c>
      <c r="B3643" s="107" t="s">
        <v>357</v>
      </c>
      <c r="C3643" s="184" t="s">
        <v>358</v>
      </c>
      <c r="D3643" s="89" t="s">
        <v>19</v>
      </c>
      <c r="E3643" s="107" t="s">
        <v>2649</v>
      </c>
      <c r="F3643" s="107" t="s">
        <v>2519</v>
      </c>
      <c r="G3643" s="107">
        <v>2007</v>
      </c>
      <c r="H3643" s="182"/>
      <c r="I3643" s="182"/>
      <c r="J3643" s="107" t="s">
        <v>42</v>
      </c>
      <c r="K3643" s="182" t="s">
        <v>1510</v>
      </c>
      <c r="L3643" s="187" t="s">
        <v>10346</v>
      </c>
      <c r="M3643" s="187" t="s">
        <v>10346</v>
      </c>
      <c r="N3643" s="107" t="s">
        <v>35</v>
      </c>
      <c r="O3643" s="182" t="s">
        <v>1510</v>
      </c>
      <c r="P3643" s="108"/>
      <c r="Q3643" s="108"/>
      <c r="R3643" s="108"/>
      <c r="S3643" s="107" t="s">
        <v>2710</v>
      </c>
    </row>
    <row r="3644" spans="1:19">
      <c r="A3644" s="103">
        <v>3643</v>
      </c>
      <c r="B3644" s="107" t="s">
        <v>357</v>
      </c>
      <c r="C3644" s="184" t="s">
        <v>358</v>
      </c>
      <c r="D3644" s="89" t="s">
        <v>19</v>
      </c>
      <c r="E3644" s="107" t="s">
        <v>2649</v>
      </c>
      <c r="F3644" s="107" t="s">
        <v>2519</v>
      </c>
      <c r="G3644" s="107">
        <v>2007</v>
      </c>
      <c r="H3644" s="182"/>
      <c r="I3644" s="182"/>
      <c r="J3644" s="107" t="s">
        <v>42</v>
      </c>
      <c r="K3644" s="182" t="s">
        <v>1510</v>
      </c>
      <c r="L3644" s="187" t="s">
        <v>10347</v>
      </c>
      <c r="M3644" s="187" t="s">
        <v>10347</v>
      </c>
      <c r="N3644" s="107" t="s">
        <v>35</v>
      </c>
      <c r="O3644" s="182" t="s">
        <v>1510</v>
      </c>
      <c r="P3644" s="108"/>
      <c r="Q3644" s="108"/>
      <c r="R3644" s="108"/>
      <c r="S3644" s="107" t="s">
        <v>2710</v>
      </c>
    </row>
    <row r="3645" spans="1:19">
      <c r="A3645" s="103">
        <v>3644</v>
      </c>
      <c r="B3645" s="107" t="s">
        <v>357</v>
      </c>
      <c r="C3645" s="184" t="s">
        <v>358</v>
      </c>
      <c r="D3645" s="89" t="s">
        <v>19</v>
      </c>
      <c r="E3645" s="107" t="s">
        <v>2649</v>
      </c>
      <c r="F3645" s="107" t="s">
        <v>2519</v>
      </c>
      <c r="G3645" s="107">
        <v>2007</v>
      </c>
      <c r="H3645" s="182"/>
      <c r="I3645" s="182"/>
      <c r="J3645" s="107" t="s">
        <v>42</v>
      </c>
      <c r="K3645" s="182" t="s">
        <v>1510</v>
      </c>
      <c r="L3645" s="187" t="s">
        <v>10348</v>
      </c>
      <c r="M3645" s="187" t="s">
        <v>10348</v>
      </c>
      <c r="N3645" s="107" t="s">
        <v>35</v>
      </c>
      <c r="O3645" s="182" t="s">
        <v>1510</v>
      </c>
      <c r="P3645" s="108"/>
      <c r="Q3645" s="108"/>
      <c r="R3645" s="108"/>
      <c r="S3645" s="107" t="s">
        <v>2710</v>
      </c>
    </row>
    <row r="3646" spans="1:19">
      <c r="A3646" s="103">
        <v>3645</v>
      </c>
      <c r="B3646" s="107" t="s">
        <v>357</v>
      </c>
      <c r="C3646" s="184" t="s">
        <v>358</v>
      </c>
      <c r="D3646" s="89" t="s">
        <v>19</v>
      </c>
      <c r="E3646" s="107" t="s">
        <v>2649</v>
      </c>
      <c r="F3646" s="107" t="s">
        <v>2519</v>
      </c>
      <c r="G3646" s="107">
        <v>2007</v>
      </c>
      <c r="H3646" s="182"/>
      <c r="I3646" s="182"/>
      <c r="J3646" s="107" t="s">
        <v>42</v>
      </c>
      <c r="K3646" s="182" t="s">
        <v>1510</v>
      </c>
      <c r="L3646" s="187" t="s">
        <v>10349</v>
      </c>
      <c r="M3646" s="187" t="s">
        <v>10349</v>
      </c>
      <c r="N3646" s="107" t="s">
        <v>35</v>
      </c>
      <c r="O3646" s="182" t="s">
        <v>1510</v>
      </c>
      <c r="P3646" s="108"/>
      <c r="Q3646" s="108"/>
      <c r="R3646" s="108"/>
      <c r="S3646" s="107" t="s">
        <v>2710</v>
      </c>
    </row>
    <row r="3647" spans="1:19">
      <c r="A3647" s="103">
        <v>3646</v>
      </c>
      <c r="B3647" s="107" t="s">
        <v>357</v>
      </c>
      <c r="C3647" s="184" t="s">
        <v>358</v>
      </c>
      <c r="D3647" s="89" t="s">
        <v>19</v>
      </c>
      <c r="E3647" s="107" t="s">
        <v>2649</v>
      </c>
      <c r="F3647" s="107" t="s">
        <v>2519</v>
      </c>
      <c r="G3647" s="107">
        <v>2007</v>
      </c>
      <c r="H3647" s="182"/>
      <c r="I3647" s="182"/>
      <c r="J3647" s="107" t="s">
        <v>42</v>
      </c>
      <c r="K3647" s="182" t="s">
        <v>1510</v>
      </c>
      <c r="L3647" s="187" t="s">
        <v>10350</v>
      </c>
      <c r="M3647" s="187" t="s">
        <v>10350</v>
      </c>
      <c r="N3647" s="107" t="s">
        <v>35</v>
      </c>
      <c r="O3647" s="182" t="s">
        <v>1510</v>
      </c>
      <c r="P3647" s="108"/>
      <c r="Q3647" s="108"/>
      <c r="R3647" s="108"/>
      <c r="S3647" s="107" t="s">
        <v>2710</v>
      </c>
    </row>
    <row r="3648" spans="1:19">
      <c r="A3648" s="103">
        <v>3647</v>
      </c>
      <c r="B3648" s="107" t="s">
        <v>357</v>
      </c>
      <c r="C3648" s="184" t="s">
        <v>358</v>
      </c>
      <c r="D3648" s="89" t="s">
        <v>19</v>
      </c>
      <c r="E3648" s="107" t="s">
        <v>2649</v>
      </c>
      <c r="F3648" s="107" t="s">
        <v>2519</v>
      </c>
      <c r="G3648" s="107">
        <v>2007</v>
      </c>
      <c r="H3648" s="182"/>
      <c r="I3648" s="182"/>
      <c r="J3648" s="107" t="s">
        <v>42</v>
      </c>
      <c r="K3648" s="182" t="s">
        <v>1510</v>
      </c>
      <c r="L3648" s="187" t="s">
        <v>10351</v>
      </c>
      <c r="M3648" s="187" t="s">
        <v>10351</v>
      </c>
      <c r="N3648" s="107" t="s">
        <v>35</v>
      </c>
      <c r="O3648" s="182" t="s">
        <v>1510</v>
      </c>
      <c r="P3648" s="108"/>
      <c r="Q3648" s="108"/>
      <c r="R3648" s="108"/>
      <c r="S3648" s="107" t="s">
        <v>2710</v>
      </c>
    </row>
    <row r="3649" spans="1:19">
      <c r="A3649" s="103">
        <v>3648</v>
      </c>
      <c r="B3649" s="107" t="s">
        <v>357</v>
      </c>
      <c r="C3649" s="184" t="s">
        <v>358</v>
      </c>
      <c r="D3649" s="89" t="s">
        <v>19</v>
      </c>
      <c r="E3649" s="107" t="s">
        <v>2649</v>
      </c>
      <c r="F3649" s="107" t="s">
        <v>2519</v>
      </c>
      <c r="G3649" s="107">
        <v>2007</v>
      </c>
      <c r="H3649" s="182"/>
      <c r="I3649" s="182"/>
      <c r="J3649" s="107" t="s">
        <v>42</v>
      </c>
      <c r="K3649" s="182" t="s">
        <v>1510</v>
      </c>
      <c r="L3649" s="187" t="s">
        <v>10352</v>
      </c>
      <c r="M3649" s="187" t="s">
        <v>10352</v>
      </c>
      <c r="N3649" s="107" t="s">
        <v>35</v>
      </c>
      <c r="O3649" s="182" t="s">
        <v>1510</v>
      </c>
      <c r="P3649" s="108"/>
      <c r="Q3649" s="108"/>
      <c r="R3649" s="108"/>
      <c r="S3649" s="107" t="s">
        <v>2710</v>
      </c>
    </row>
    <row r="3650" spans="1:19">
      <c r="A3650" s="103">
        <v>3649</v>
      </c>
      <c r="B3650" s="107" t="s">
        <v>357</v>
      </c>
      <c r="C3650" s="184" t="s">
        <v>358</v>
      </c>
      <c r="D3650" s="89" t="s">
        <v>19</v>
      </c>
      <c r="E3650" s="107" t="s">
        <v>2649</v>
      </c>
      <c r="F3650" s="107" t="s">
        <v>2519</v>
      </c>
      <c r="G3650" s="107">
        <v>2007</v>
      </c>
      <c r="H3650" s="182"/>
      <c r="I3650" s="182"/>
      <c r="J3650" s="107" t="s">
        <v>42</v>
      </c>
      <c r="K3650" s="182" t="s">
        <v>1510</v>
      </c>
      <c r="L3650" s="187" t="s">
        <v>10353</v>
      </c>
      <c r="M3650" s="187" t="s">
        <v>10353</v>
      </c>
      <c r="N3650" s="107" t="s">
        <v>35</v>
      </c>
      <c r="O3650" s="182" t="s">
        <v>1510</v>
      </c>
      <c r="P3650" s="108"/>
      <c r="Q3650" s="108"/>
      <c r="R3650" s="108"/>
      <c r="S3650" s="107" t="s">
        <v>2710</v>
      </c>
    </row>
    <row r="3651" spans="1:19">
      <c r="A3651" s="103">
        <v>3650</v>
      </c>
      <c r="B3651" s="107" t="s">
        <v>357</v>
      </c>
      <c r="C3651" s="184" t="s">
        <v>358</v>
      </c>
      <c r="D3651" s="89" t="s">
        <v>19</v>
      </c>
      <c r="E3651" s="107" t="s">
        <v>2649</v>
      </c>
      <c r="F3651" s="107" t="s">
        <v>2519</v>
      </c>
      <c r="G3651" s="107">
        <v>2007</v>
      </c>
      <c r="H3651" s="182"/>
      <c r="I3651" s="182"/>
      <c r="J3651" s="107" t="s">
        <v>42</v>
      </c>
      <c r="K3651" s="182" t="s">
        <v>1510</v>
      </c>
      <c r="L3651" s="187" t="s">
        <v>10354</v>
      </c>
      <c r="M3651" s="187" t="s">
        <v>10354</v>
      </c>
      <c r="N3651" s="107" t="s">
        <v>35</v>
      </c>
      <c r="O3651" s="182" t="s">
        <v>1510</v>
      </c>
      <c r="P3651" s="108"/>
      <c r="Q3651" s="108"/>
      <c r="R3651" s="108"/>
      <c r="S3651" s="107" t="s">
        <v>2710</v>
      </c>
    </row>
    <row r="3652" spans="1:19">
      <c r="A3652" s="103">
        <v>3651</v>
      </c>
      <c r="B3652" s="107" t="s">
        <v>357</v>
      </c>
      <c r="C3652" s="184" t="s">
        <v>358</v>
      </c>
      <c r="D3652" s="89" t="s">
        <v>19</v>
      </c>
      <c r="E3652" s="107" t="s">
        <v>2649</v>
      </c>
      <c r="F3652" s="107" t="s">
        <v>2519</v>
      </c>
      <c r="G3652" s="107">
        <v>2007</v>
      </c>
      <c r="H3652" s="182"/>
      <c r="I3652" s="182"/>
      <c r="J3652" s="107" t="s">
        <v>42</v>
      </c>
      <c r="K3652" s="182" t="s">
        <v>1510</v>
      </c>
      <c r="L3652" s="187" t="s">
        <v>10355</v>
      </c>
      <c r="M3652" s="187" t="s">
        <v>10355</v>
      </c>
      <c r="N3652" s="107" t="s">
        <v>35</v>
      </c>
      <c r="O3652" s="182" t="s">
        <v>1510</v>
      </c>
      <c r="P3652" s="108"/>
      <c r="Q3652" s="108"/>
      <c r="R3652" s="108"/>
      <c r="S3652" s="107" t="s">
        <v>2710</v>
      </c>
    </row>
    <row r="3653" spans="1:19">
      <c r="A3653" s="103">
        <v>3652</v>
      </c>
      <c r="B3653" s="107" t="s">
        <v>357</v>
      </c>
      <c r="C3653" s="184" t="s">
        <v>358</v>
      </c>
      <c r="D3653" s="89" t="s">
        <v>19</v>
      </c>
      <c r="E3653" s="107" t="s">
        <v>2649</v>
      </c>
      <c r="F3653" s="107" t="s">
        <v>2519</v>
      </c>
      <c r="G3653" s="107">
        <v>2007</v>
      </c>
      <c r="H3653" s="182"/>
      <c r="I3653" s="182"/>
      <c r="J3653" s="107" t="s">
        <v>42</v>
      </c>
      <c r="K3653" s="182" t="s">
        <v>1510</v>
      </c>
      <c r="L3653" s="187" t="s">
        <v>10356</v>
      </c>
      <c r="M3653" s="187" t="s">
        <v>10356</v>
      </c>
      <c r="N3653" s="107" t="s">
        <v>35</v>
      </c>
      <c r="O3653" s="182" t="s">
        <v>1510</v>
      </c>
      <c r="P3653" s="108"/>
      <c r="Q3653" s="108"/>
      <c r="R3653" s="108"/>
      <c r="S3653" s="107" t="s">
        <v>2710</v>
      </c>
    </row>
    <row r="3654" spans="1:19">
      <c r="A3654" s="103">
        <v>3653</v>
      </c>
      <c r="B3654" s="107" t="s">
        <v>357</v>
      </c>
      <c r="C3654" s="184" t="s">
        <v>358</v>
      </c>
      <c r="D3654" s="89" t="s">
        <v>19</v>
      </c>
      <c r="E3654" s="107" t="s">
        <v>2649</v>
      </c>
      <c r="F3654" s="107" t="s">
        <v>2519</v>
      </c>
      <c r="G3654" s="107">
        <v>2007</v>
      </c>
      <c r="H3654" s="182"/>
      <c r="I3654" s="182"/>
      <c r="J3654" s="107" t="s">
        <v>42</v>
      </c>
      <c r="K3654" s="182" t="s">
        <v>1510</v>
      </c>
      <c r="L3654" s="187" t="s">
        <v>10357</v>
      </c>
      <c r="M3654" s="187" t="s">
        <v>10357</v>
      </c>
      <c r="N3654" s="107" t="s">
        <v>35</v>
      </c>
      <c r="O3654" s="182" t="s">
        <v>1510</v>
      </c>
      <c r="P3654" s="108"/>
      <c r="Q3654" s="108"/>
      <c r="R3654" s="108"/>
      <c r="S3654" s="107" t="s">
        <v>2710</v>
      </c>
    </row>
    <row r="3655" spans="1:19">
      <c r="A3655" s="103">
        <v>3654</v>
      </c>
      <c r="B3655" s="107" t="s">
        <v>357</v>
      </c>
      <c r="C3655" s="184" t="s">
        <v>358</v>
      </c>
      <c r="D3655" s="89" t="s">
        <v>19</v>
      </c>
      <c r="E3655" s="107" t="s">
        <v>2649</v>
      </c>
      <c r="F3655" s="107" t="s">
        <v>2519</v>
      </c>
      <c r="G3655" s="107">
        <v>2007</v>
      </c>
      <c r="H3655" s="182"/>
      <c r="I3655" s="182"/>
      <c r="J3655" s="107" t="s">
        <v>42</v>
      </c>
      <c r="K3655" s="182" t="s">
        <v>1510</v>
      </c>
      <c r="L3655" s="187" t="s">
        <v>10358</v>
      </c>
      <c r="M3655" s="187" t="s">
        <v>10358</v>
      </c>
      <c r="N3655" s="107" t="s">
        <v>35</v>
      </c>
      <c r="O3655" s="182" t="s">
        <v>1510</v>
      </c>
      <c r="P3655" s="108"/>
      <c r="Q3655" s="108"/>
      <c r="R3655" s="108"/>
      <c r="S3655" s="107" t="s">
        <v>2710</v>
      </c>
    </row>
    <row r="3656" spans="1:19">
      <c r="A3656" s="103">
        <v>3655</v>
      </c>
      <c r="B3656" s="107" t="s">
        <v>357</v>
      </c>
      <c r="C3656" s="184" t="s">
        <v>358</v>
      </c>
      <c r="D3656" s="89" t="s">
        <v>19</v>
      </c>
      <c r="E3656" s="107" t="s">
        <v>2649</v>
      </c>
      <c r="F3656" s="107" t="s">
        <v>2519</v>
      </c>
      <c r="G3656" s="107">
        <v>2007</v>
      </c>
      <c r="H3656" s="182"/>
      <c r="I3656" s="182"/>
      <c r="J3656" s="107" t="s">
        <v>42</v>
      </c>
      <c r="K3656" s="182" t="s">
        <v>1510</v>
      </c>
      <c r="L3656" s="187" t="s">
        <v>10359</v>
      </c>
      <c r="M3656" s="187" t="s">
        <v>10359</v>
      </c>
      <c r="N3656" s="107" t="s">
        <v>35</v>
      </c>
      <c r="O3656" s="182" t="s">
        <v>1510</v>
      </c>
      <c r="P3656" s="108"/>
      <c r="Q3656" s="108"/>
      <c r="R3656" s="108"/>
      <c r="S3656" s="107" t="s">
        <v>2710</v>
      </c>
    </row>
    <row r="3657" spans="1:19">
      <c r="A3657" s="103">
        <v>3656</v>
      </c>
      <c r="B3657" s="107" t="s">
        <v>357</v>
      </c>
      <c r="C3657" s="184" t="s">
        <v>358</v>
      </c>
      <c r="D3657" s="89" t="s">
        <v>19</v>
      </c>
      <c r="E3657" s="107" t="s">
        <v>2649</v>
      </c>
      <c r="F3657" s="107" t="s">
        <v>2519</v>
      </c>
      <c r="G3657" s="107">
        <v>2007</v>
      </c>
      <c r="H3657" s="182"/>
      <c r="I3657" s="182"/>
      <c r="J3657" s="107" t="s">
        <v>42</v>
      </c>
      <c r="K3657" s="182" t="s">
        <v>1510</v>
      </c>
      <c r="L3657" s="187" t="s">
        <v>10360</v>
      </c>
      <c r="M3657" s="187" t="s">
        <v>10360</v>
      </c>
      <c r="N3657" s="107" t="s">
        <v>35</v>
      </c>
      <c r="O3657" s="182" t="s">
        <v>1510</v>
      </c>
      <c r="P3657" s="108"/>
      <c r="Q3657" s="108"/>
      <c r="R3657" s="108"/>
      <c r="S3657" s="107" t="s">
        <v>2710</v>
      </c>
    </row>
    <row r="3658" spans="1:19">
      <c r="A3658" s="103">
        <v>3657</v>
      </c>
      <c r="B3658" s="107" t="s">
        <v>357</v>
      </c>
      <c r="C3658" s="184" t="s">
        <v>358</v>
      </c>
      <c r="D3658" s="89" t="s">
        <v>19</v>
      </c>
      <c r="E3658" s="107" t="s">
        <v>2649</v>
      </c>
      <c r="F3658" s="107" t="s">
        <v>2519</v>
      </c>
      <c r="G3658" s="107">
        <v>2007</v>
      </c>
      <c r="H3658" s="182"/>
      <c r="I3658" s="182"/>
      <c r="J3658" s="107" t="s">
        <v>42</v>
      </c>
      <c r="K3658" s="182" t="s">
        <v>1510</v>
      </c>
      <c r="L3658" s="187" t="s">
        <v>10361</v>
      </c>
      <c r="M3658" s="187" t="s">
        <v>10361</v>
      </c>
      <c r="N3658" s="107" t="s">
        <v>35</v>
      </c>
      <c r="O3658" s="182" t="s">
        <v>1510</v>
      </c>
      <c r="P3658" s="108"/>
      <c r="Q3658" s="108"/>
      <c r="R3658" s="108"/>
      <c r="S3658" s="107" t="s">
        <v>2710</v>
      </c>
    </row>
    <row r="3659" spans="1:19">
      <c r="A3659" s="103">
        <v>3658</v>
      </c>
      <c r="B3659" s="107" t="s">
        <v>357</v>
      </c>
      <c r="C3659" s="184" t="s">
        <v>358</v>
      </c>
      <c r="D3659" s="89" t="s">
        <v>19</v>
      </c>
      <c r="E3659" s="107" t="s">
        <v>2649</v>
      </c>
      <c r="F3659" s="107" t="s">
        <v>2519</v>
      </c>
      <c r="G3659" s="107">
        <v>2007</v>
      </c>
      <c r="H3659" s="182"/>
      <c r="I3659" s="182"/>
      <c r="J3659" s="107" t="s">
        <v>42</v>
      </c>
      <c r="K3659" s="182" t="s">
        <v>1510</v>
      </c>
      <c r="L3659" s="187" t="s">
        <v>10362</v>
      </c>
      <c r="M3659" s="187" t="s">
        <v>10362</v>
      </c>
      <c r="N3659" s="107" t="s">
        <v>35</v>
      </c>
      <c r="O3659" s="182" t="s">
        <v>1510</v>
      </c>
      <c r="P3659" s="108"/>
      <c r="Q3659" s="108"/>
      <c r="R3659" s="108"/>
      <c r="S3659" s="107" t="s">
        <v>2710</v>
      </c>
    </row>
    <row r="3660" spans="1:19">
      <c r="A3660" s="103">
        <v>3659</v>
      </c>
      <c r="B3660" s="107" t="s">
        <v>357</v>
      </c>
      <c r="C3660" s="184" t="s">
        <v>358</v>
      </c>
      <c r="D3660" s="89" t="s">
        <v>19</v>
      </c>
      <c r="E3660" s="107" t="s">
        <v>2649</v>
      </c>
      <c r="F3660" s="107" t="s">
        <v>2519</v>
      </c>
      <c r="G3660" s="107">
        <v>2007</v>
      </c>
      <c r="H3660" s="182"/>
      <c r="I3660" s="182"/>
      <c r="J3660" s="107" t="s">
        <v>42</v>
      </c>
      <c r="K3660" s="182" t="s">
        <v>1510</v>
      </c>
      <c r="L3660" s="187" t="s">
        <v>10363</v>
      </c>
      <c r="M3660" s="187" t="s">
        <v>10363</v>
      </c>
      <c r="N3660" s="107" t="s">
        <v>35</v>
      </c>
      <c r="O3660" s="182" t="s">
        <v>1510</v>
      </c>
      <c r="P3660" s="108"/>
      <c r="Q3660" s="108"/>
      <c r="R3660" s="108"/>
      <c r="S3660" s="107" t="s">
        <v>2710</v>
      </c>
    </row>
    <row r="3661" spans="1:19">
      <c r="A3661" s="103">
        <v>3660</v>
      </c>
      <c r="B3661" s="107" t="s">
        <v>357</v>
      </c>
      <c r="C3661" s="184" t="s">
        <v>358</v>
      </c>
      <c r="D3661" s="89" t="s">
        <v>19</v>
      </c>
      <c r="E3661" s="107" t="s">
        <v>2649</v>
      </c>
      <c r="F3661" s="107" t="s">
        <v>2519</v>
      </c>
      <c r="G3661" s="107">
        <v>2007</v>
      </c>
      <c r="H3661" s="182"/>
      <c r="I3661" s="182"/>
      <c r="J3661" s="107" t="s">
        <v>42</v>
      </c>
      <c r="K3661" s="182" t="s">
        <v>1510</v>
      </c>
      <c r="L3661" s="187" t="s">
        <v>10364</v>
      </c>
      <c r="M3661" s="187" t="s">
        <v>10364</v>
      </c>
      <c r="N3661" s="107" t="s">
        <v>35</v>
      </c>
      <c r="O3661" s="182" t="s">
        <v>1510</v>
      </c>
      <c r="P3661" s="108"/>
      <c r="Q3661" s="108"/>
      <c r="R3661" s="108"/>
      <c r="S3661" s="107" t="s">
        <v>2710</v>
      </c>
    </row>
    <row r="3662" spans="1:19">
      <c r="A3662" s="103">
        <v>3661</v>
      </c>
      <c r="B3662" s="107" t="s">
        <v>357</v>
      </c>
      <c r="C3662" s="184" t="s">
        <v>358</v>
      </c>
      <c r="D3662" s="89" t="s">
        <v>19</v>
      </c>
      <c r="E3662" s="107" t="s">
        <v>2649</v>
      </c>
      <c r="F3662" s="107" t="s">
        <v>2519</v>
      </c>
      <c r="G3662" s="107">
        <v>2007</v>
      </c>
      <c r="H3662" s="182"/>
      <c r="I3662" s="182"/>
      <c r="J3662" s="107" t="s">
        <v>42</v>
      </c>
      <c r="K3662" s="182" t="s">
        <v>1510</v>
      </c>
      <c r="L3662" s="187" t="s">
        <v>10365</v>
      </c>
      <c r="M3662" s="187" t="s">
        <v>10365</v>
      </c>
      <c r="N3662" s="107" t="s">
        <v>35</v>
      </c>
      <c r="O3662" s="182" t="s">
        <v>1510</v>
      </c>
      <c r="P3662" s="108"/>
      <c r="Q3662" s="108"/>
      <c r="R3662" s="108"/>
      <c r="S3662" s="107" t="s">
        <v>2710</v>
      </c>
    </row>
    <row r="3663" spans="1:19">
      <c r="A3663" s="103">
        <v>3662</v>
      </c>
      <c r="B3663" s="107" t="s">
        <v>357</v>
      </c>
      <c r="C3663" s="184" t="s">
        <v>358</v>
      </c>
      <c r="D3663" s="89" t="s">
        <v>19</v>
      </c>
      <c r="E3663" s="107" t="s">
        <v>2649</v>
      </c>
      <c r="F3663" s="107" t="s">
        <v>2519</v>
      </c>
      <c r="G3663" s="107">
        <v>2007</v>
      </c>
      <c r="H3663" s="182"/>
      <c r="I3663" s="182"/>
      <c r="J3663" s="107" t="s">
        <v>42</v>
      </c>
      <c r="K3663" s="182" t="s">
        <v>1510</v>
      </c>
      <c r="L3663" s="187" t="s">
        <v>10366</v>
      </c>
      <c r="M3663" s="187" t="s">
        <v>10366</v>
      </c>
      <c r="N3663" s="107" t="s">
        <v>35</v>
      </c>
      <c r="O3663" s="182" t="s">
        <v>1510</v>
      </c>
      <c r="P3663" s="108"/>
      <c r="Q3663" s="108"/>
      <c r="R3663" s="108"/>
      <c r="S3663" s="107" t="s">
        <v>2710</v>
      </c>
    </row>
    <row r="3664" spans="1:19">
      <c r="A3664" s="103">
        <v>3663</v>
      </c>
      <c r="B3664" s="107" t="s">
        <v>357</v>
      </c>
      <c r="C3664" s="184" t="s">
        <v>358</v>
      </c>
      <c r="D3664" s="89" t="s">
        <v>19</v>
      </c>
      <c r="E3664" s="107" t="s">
        <v>2649</v>
      </c>
      <c r="F3664" s="107" t="s">
        <v>2519</v>
      </c>
      <c r="G3664" s="107">
        <v>2007</v>
      </c>
      <c r="H3664" s="182"/>
      <c r="I3664" s="182"/>
      <c r="J3664" s="107" t="s">
        <v>42</v>
      </c>
      <c r="K3664" s="182" t="s">
        <v>1510</v>
      </c>
      <c r="L3664" s="187" t="s">
        <v>10367</v>
      </c>
      <c r="M3664" s="187" t="s">
        <v>10367</v>
      </c>
      <c r="N3664" s="107" t="s">
        <v>35</v>
      </c>
      <c r="O3664" s="182" t="s">
        <v>1510</v>
      </c>
      <c r="P3664" s="108"/>
      <c r="Q3664" s="108"/>
      <c r="R3664" s="108"/>
      <c r="S3664" s="107" t="s">
        <v>2710</v>
      </c>
    </row>
    <row r="3665" spans="1:19">
      <c r="A3665" s="103">
        <v>3664</v>
      </c>
      <c r="B3665" s="107" t="s">
        <v>357</v>
      </c>
      <c r="C3665" s="184" t="s">
        <v>358</v>
      </c>
      <c r="D3665" s="89" t="s">
        <v>19</v>
      </c>
      <c r="E3665" s="107" t="s">
        <v>2649</v>
      </c>
      <c r="F3665" s="107" t="s">
        <v>2519</v>
      </c>
      <c r="G3665" s="107">
        <v>2007</v>
      </c>
      <c r="H3665" s="182"/>
      <c r="I3665" s="182"/>
      <c r="J3665" s="107" t="s">
        <v>42</v>
      </c>
      <c r="K3665" s="182" t="s">
        <v>1510</v>
      </c>
      <c r="L3665" s="187" t="s">
        <v>10368</v>
      </c>
      <c r="M3665" s="187" t="s">
        <v>10368</v>
      </c>
      <c r="N3665" s="107" t="s">
        <v>35</v>
      </c>
      <c r="O3665" s="182" t="s">
        <v>1510</v>
      </c>
      <c r="P3665" s="108"/>
      <c r="Q3665" s="108"/>
      <c r="R3665" s="108"/>
      <c r="S3665" s="107" t="s">
        <v>2710</v>
      </c>
    </row>
    <row r="3666" spans="1:19">
      <c r="A3666" s="103">
        <v>3665</v>
      </c>
      <c r="B3666" s="107" t="s">
        <v>357</v>
      </c>
      <c r="C3666" s="184" t="s">
        <v>358</v>
      </c>
      <c r="D3666" s="89" t="s">
        <v>19</v>
      </c>
      <c r="E3666" s="107" t="s">
        <v>2649</v>
      </c>
      <c r="F3666" s="107" t="s">
        <v>2519</v>
      </c>
      <c r="G3666" s="107">
        <v>2007</v>
      </c>
      <c r="H3666" s="182"/>
      <c r="I3666" s="182"/>
      <c r="J3666" s="107" t="s">
        <v>42</v>
      </c>
      <c r="K3666" s="182" t="s">
        <v>1510</v>
      </c>
      <c r="L3666" s="187" t="s">
        <v>10369</v>
      </c>
      <c r="M3666" s="187" t="s">
        <v>10369</v>
      </c>
      <c r="N3666" s="107" t="s">
        <v>35</v>
      </c>
      <c r="O3666" s="182" t="s">
        <v>1510</v>
      </c>
      <c r="P3666" s="108"/>
      <c r="Q3666" s="108"/>
      <c r="R3666" s="108"/>
      <c r="S3666" s="107" t="s">
        <v>2710</v>
      </c>
    </row>
    <row r="3667" spans="1:19">
      <c r="A3667" s="103">
        <v>3666</v>
      </c>
      <c r="B3667" s="107" t="s">
        <v>357</v>
      </c>
      <c r="C3667" s="184" t="s">
        <v>358</v>
      </c>
      <c r="D3667" s="89" t="s">
        <v>19</v>
      </c>
      <c r="E3667" s="107" t="s">
        <v>2649</v>
      </c>
      <c r="F3667" s="107" t="s">
        <v>2519</v>
      </c>
      <c r="G3667" s="107">
        <v>2007</v>
      </c>
      <c r="H3667" s="182"/>
      <c r="I3667" s="182"/>
      <c r="J3667" s="107" t="s">
        <v>42</v>
      </c>
      <c r="K3667" s="182" t="s">
        <v>1510</v>
      </c>
      <c r="L3667" s="187" t="s">
        <v>10370</v>
      </c>
      <c r="M3667" s="187" t="s">
        <v>10370</v>
      </c>
      <c r="N3667" s="107" t="s">
        <v>35</v>
      </c>
      <c r="O3667" s="182" t="s">
        <v>1510</v>
      </c>
      <c r="P3667" s="108"/>
      <c r="Q3667" s="108"/>
      <c r="R3667" s="108"/>
      <c r="S3667" s="107" t="s">
        <v>2710</v>
      </c>
    </row>
    <row r="3668" spans="1:19">
      <c r="A3668" s="103">
        <v>3667</v>
      </c>
      <c r="B3668" s="107" t="s">
        <v>357</v>
      </c>
      <c r="C3668" s="184" t="s">
        <v>358</v>
      </c>
      <c r="D3668" s="89" t="s">
        <v>19</v>
      </c>
      <c r="E3668" s="107" t="s">
        <v>2649</v>
      </c>
      <c r="F3668" s="107" t="s">
        <v>2519</v>
      </c>
      <c r="G3668" s="107">
        <v>2007</v>
      </c>
      <c r="H3668" s="182"/>
      <c r="I3668" s="182"/>
      <c r="J3668" s="107" t="s">
        <v>42</v>
      </c>
      <c r="K3668" s="182" t="s">
        <v>1510</v>
      </c>
      <c r="L3668" s="187" t="s">
        <v>10371</v>
      </c>
      <c r="M3668" s="187" t="s">
        <v>10371</v>
      </c>
      <c r="N3668" s="107" t="s">
        <v>35</v>
      </c>
      <c r="O3668" s="182" t="s">
        <v>1510</v>
      </c>
      <c r="P3668" s="108"/>
      <c r="Q3668" s="108"/>
      <c r="R3668" s="108"/>
      <c r="S3668" s="107" t="s">
        <v>2710</v>
      </c>
    </row>
    <row r="3669" spans="1:19">
      <c r="A3669" s="103">
        <v>3668</v>
      </c>
      <c r="B3669" s="107" t="s">
        <v>357</v>
      </c>
      <c r="C3669" s="184" t="s">
        <v>358</v>
      </c>
      <c r="D3669" s="89" t="s">
        <v>19</v>
      </c>
      <c r="E3669" s="107" t="s">
        <v>2649</v>
      </c>
      <c r="F3669" s="107" t="s">
        <v>2519</v>
      </c>
      <c r="G3669" s="107">
        <v>2007</v>
      </c>
      <c r="H3669" s="182"/>
      <c r="I3669" s="182"/>
      <c r="J3669" s="107" t="s">
        <v>42</v>
      </c>
      <c r="K3669" s="182" t="s">
        <v>1510</v>
      </c>
      <c r="L3669" s="187" t="s">
        <v>10372</v>
      </c>
      <c r="M3669" s="187" t="s">
        <v>10372</v>
      </c>
      <c r="N3669" s="107" t="s">
        <v>35</v>
      </c>
      <c r="O3669" s="182" t="s">
        <v>1510</v>
      </c>
      <c r="P3669" s="108"/>
      <c r="Q3669" s="108"/>
      <c r="R3669" s="108"/>
      <c r="S3669" s="107" t="s">
        <v>2710</v>
      </c>
    </row>
    <row r="3670" spans="1:19">
      <c r="A3670" s="103">
        <v>3669</v>
      </c>
      <c r="B3670" s="107" t="s">
        <v>357</v>
      </c>
      <c r="C3670" s="184" t="s">
        <v>358</v>
      </c>
      <c r="D3670" s="89" t="s">
        <v>19</v>
      </c>
      <c r="E3670" s="107" t="s">
        <v>2649</v>
      </c>
      <c r="F3670" s="107" t="s">
        <v>2519</v>
      </c>
      <c r="G3670" s="107">
        <v>2007</v>
      </c>
      <c r="H3670" s="182"/>
      <c r="I3670" s="182"/>
      <c r="J3670" s="107" t="s">
        <v>42</v>
      </c>
      <c r="K3670" s="182" t="s">
        <v>1510</v>
      </c>
      <c r="L3670" s="187" t="s">
        <v>10373</v>
      </c>
      <c r="M3670" s="187" t="s">
        <v>10373</v>
      </c>
      <c r="N3670" s="107" t="s">
        <v>35</v>
      </c>
      <c r="O3670" s="182" t="s">
        <v>1510</v>
      </c>
      <c r="P3670" s="108"/>
      <c r="Q3670" s="108"/>
      <c r="R3670" s="108"/>
      <c r="S3670" s="107" t="s">
        <v>2710</v>
      </c>
    </row>
    <row r="3671" spans="1:19">
      <c r="A3671" s="103">
        <v>3670</v>
      </c>
      <c r="B3671" s="107" t="s">
        <v>357</v>
      </c>
      <c r="C3671" s="184" t="s">
        <v>358</v>
      </c>
      <c r="D3671" s="89" t="s">
        <v>19</v>
      </c>
      <c r="E3671" s="107" t="s">
        <v>2649</v>
      </c>
      <c r="F3671" s="107" t="s">
        <v>2519</v>
      </c>
      <c r="G3671" s="107">
        <v>2007</v>
      </c>
      <c r="H3671" s="182"/>
      <c r="I3671" s="182"/>
      <c r="J3671" s="107" t="s">
        <v>42</v>
      </c>
      <c r="K3671" s="182" t="s">
        <v>1510</v>
      </c>
      <c r="L3671" s="187" t="s">
        <v>10374</v>
      </c>
      <c r="M3671" s="187" t="s">
        <v>10374</v>
      </c>
      <c r="N3671" s="107" t="s">
        <v>35</v>
      </c>
      <c r="O3671" s="182" t="s">
        <v>1510</v>
      </c>
      <c r="P3671" s="108"/>
      <c r="Q3671" s="108"/>
      <c r="R3671" s="108"/>
      <c r="S3671" s="107" t="s">
        <v>2710</v>
      </c>
    </row>
    <row r="3672" spans="1:19">
      <c r="A3672" s="103">
        <v>3671</v>
      </c>
      <c r="B3672" s="107" t="s">
        <v>357</v>
      </c>
      <c r="C3672" s="184" t="s">
        <v>358</v>
      </c>
      <c r="D3672" s="89" t="s">
        <v>19</v>
      </c>
      <c r="E3672" s="107" t="s">
        <v>2649</v>
      </c>
      <c r="F3672" s="107" t="s">
        <v>2519</v>
      </c>
      <c r="G3672" s="107">
        <v>2007</v>
      </c>
      <c r="H3672" s="182"/>
      <c r="I3672" s="182"/>
      <c r="J3672" s="107" t="s">
        <v>42</v>
      </c>
      <c r="K3672" s="182" t="s">
        <v>1510</v>
      </c>
      <c r="L3672" s="187" t="s">
        <v>10375</v>
      </c>
      <c r="M3672" s="187" t="s">
        <v>10375</v>
      </c>
      <c r="N3672" s="107" t="s">
        <v>35</v>
      </c>
      <c r="O3672" s="182" t="s">
        <v>1510</v>
      </c>
      <c r="P3672" s="108"/>
      <c r="Q3672" s="108"/>
      <c r="R3672" s="108"/>
      <c r="S3672" s="107" t="s">
        <v>2710</v>
      </c>
    </row>
    <row r="3673" spans="1:19">
      <c r="A3673" s="103">
        <v>3672</v>
      </c>
      <c r="B3673" s="107" t="s">
        <v>357</v>
      </c>
      <c r="C3673" s="184" t="s">
        <v>358</v>
      </c>
      <c r="D3673" s="89" t="s">
        <v>19</v>
      </c>
      <c r="E3673" s="107" t="s">
        <v>2649</v>
      </c>
      <c r="F3673" s="107" t="s">
        <v>2519</v>
      </c>
      <c r="G3673" s="107">
        <v>2007</v>
      </c>
      <c r="H3673" s="182"/>
      <c r="I3673" s="182"/>
      <c r="J3673" s="107" t="s">
        <v>42</v>
      </c>
      <c r="K3673" s="182" t="s">
        <v>1510</v>
      </c>
      <c r="L3673" s="187" t="s">
        <v>10376</v>
      </c>
      <c r="M3673" s="187" t="s">
        <v>10376</v>
      </c>
      <c r="N3673" s="107" t="s">
        <v>35</v>
      </c>
      <c r="O3673" s="182" t="s">
        <v>1510</v>
      </c>
      <c r="P3673" s="108"/>
      <c r="Q3673" s="108"/>
      <c r="R3673" s="108"/>
      <c r="S3673" s="107" t="s">
        <v>2710</v>
      </c>
    </row>
    <row r="3674" spans="1:19">
      <c r="A3674" s="103">
        <v>3673</v>
      </c>
      <c r="B3674" s="107" t="s">
        <v>357</v>
      </c>
      <c r="C3674" s="184" t="s">
        <v>358</v>
      </c>
      <c r="D3674" s="89" t="s">
        <v>19</v>
      </c>
      <c r="E3674" s="107" t="s">
        <v>2649</v>
      </c>
      <c r="F3674" s="107" t="s">
        <v>2519</v>
      </c>
      <c r="G3674" s="107">
        <v>2007</v>
      </c>
      <c r="H3674" s="182"/>
      <c r="I3674" s="182"/>
      <c r="J3674" s="107" t="s">
        <v>42</v>
      </c>
      <c r="K3674" s="182" t="s">
        <v>1510</v>
      </c>
      <c r="L3674" s="187" t="s">
        <v>10377</v>
      </c>
      <c r="M3674" s="187" t="s">
        <v>10377</v>
      </c>
      <c r="N3674" s="107" t="s">
        <v>35</v>
      </c>
      <c r="O3674" s="182" t="s">
        <v>1510</v>
      </c>
      <c r="P3674" s="108"/>
      <c r="Q3674" s="108"/>
      <c r="R3674" s="108"/>
      <c r="S3674" s="107" t="s">
        <v>2710</v>
      </c>
    </row>
    <row r="3675" spans="1:19">
      <c r="A3675" s="103">
        <v>3674</v>
      </c>
      <c r="B3675" s="107" t="s">
        <v>357</v>
      </c>
      <c r="C3675" s="184" t="s">
        <v>358</v>
      </c>
      <c r="D3675" s="89" t="s">
        <v>19</v>
      </c>
      <c r="E3675" s="107" t="s">
        <v>2649</v>
      </c>
      <c r="F3675" s="107" t="s">
        <v>2519</v>
      </c>
      <c r="G3675" s="107">
        <v>2007</v>
      </c>
      <c r="H3675" s="182"/>
      <c r="I3675" s="182"/>
      <c r="J3675" s="107" t="s">
        <v>42</v>
      </c>
      <c r="K3675" s="182" t="s">
        <v>1510</v>
      </c>
      <c r="L3675" s="187" t="s">
        <v>10378</v>
      </c>
      <c r="M3675" s="187" t="s">
        <v>10378</v>
      </c>
      <c r="N3675" s="107" t="s">
        <v>35</v>
      </c>
      <c r="O3675" s="182" t="s">
        <v>1510</v>
      </c>
      <c r="P3675" s="108"/>
      <c r="Q3675" s="108"/>
      <c r="R3675" s="108"/>
      <c r="S3675" s="107" t="s">
        <v>2710</v>
      </c>
    </row>
    <row r="3676" spans="1:19">
      <c r="A3676" s="103">
        <v>3675</v>
      </c>
      <c r="B3676" s="107" t="s">
        <v>357</v>
      </c>
      <c r="C3676" s="184" t="s">
        <v>358</v>
      </c>
      <c r="D3676" s="89" t="s">
        <v>19</v>
      </c>
      <c r="E3676" s="107" t="s">
        <v>2649</v>
      </c>
      <c r="F3676" s="107" t="s">
        <v>2519</v>
      </c>
      <c r="G3676" s="107">
        <v>2007</v>
      </c>
      <c r="H3676" s="182"/>
      <c r="I3676" s="182"/>
      <c r="J3676" s="107" t="s">
        <v>42</v>
      </c>
      <c r="K3676" s="182" t="s">
        <v>1510</v>
      </c>
      <c r="L3676" s="187" t="s">
        <v>10379</v>
      </c>
      <c r="M3676" s="187" t="s">
        <v>10379</v>
      </c>
      <c r="N3676" s="107" t="s">
        <v>35</v>
      </c>
      <c r="O3676" s="182" t="s">
        <v>1510</v>
      </c>
      <c r="P3676" s="108"/>
      <c r="Q3676" s="108"/>
      <c r="R3676" s="108"/>
      <c r="S3676" s="107" t="s">
        <v>2710</v>
      </c>
    </row>
    <row r="3677" spans="1:19">
      <c r="A3677" s="103">
        <v>3676</v>
      </c>
      <c r="B3677" s="107" t="s">
        <v>357</v>
      </c>
      <c r="C3677" s="184" t="s">
        <v>358</v>
      </c>
      <c r="D3677" s="89" t="s">
        <v>19</v>
      </c>
      <c r="E3677" s="107" t="s">
        <v>2649</v>
      </c>
      <c r="F3677" s="107" t="s">
        <v>2519</v>
      </c>
      <c r="G3677" s="107">
        <v>2007</v>
      </c>
      <c r="H3677" s="182"/>
      <c r="I3677" s="182"/>
      <c r="J3677" s="107" t="s">
        <v>42</v>
      </c>
      <c r="K3677" s="182" t="s">
        <v>1510</v>
      </c>
      <c r="L3677" s="187" t="s">
        <v>10380</v>
      </c>
      <c r="M3677" s="187" t="s">
        <v>10380</v>
      </c>
      <c r="N3677" s="107" t="s">
        <v>35</v>
      </c>
      <c r="O3677" s="182" t="s">
        <v>1510</v>
      </c>
      <c r="P3677" s="108"/>
      <c r="Q3677" s="108"/>
      <c r="R3677" s="108"/>
      <c r="S3677" s="107" t="s">
        <v>2710</v>
      </c>
    </row>
    <row r="3678" spans="1:19">
      <c r="A3678" s="103">
        <v>3677</v>
      </c>
      <c r="B3678" s="107" t="s">
        <v>357</v>
      </c>
      <c r="C3678" s="184" t="s">
        <v>358</v>
      </c>
      <c r="D3678" s="89" t="s">
        <v>19</v>
      </c>
      <c r="E3678" s="107" t="s">
        <v>2649</v>
      </c>
      <c r="F3678" s="107" t="s">
        <v>2519</v>
      </c>
      <c r="G3678" s="107">
        <v>2007</v>
      </c>
      <c r="H3678" s="182"/>
      <c r="I3678" s="182"/>
      <c r="J3678" s="107" t="s">
        <v>42</v>
      </c>
      <c r="K3678" s="182" t="s">
        <v>1510</v>
      </c>
      <c r="L3678" s="187" t="s">
        <v>10381</v>
      </c>
      <c r="M3678" s="187" t="s">
        <v>10381</v>
      </c>
      <c r="N3678" s="107" t="s">
        <v>35</v>
      </c>
      <c r="O3678" s="182" t="s">
        <v>1510</v>
      </c>
      <c r="P3678" s="108"/>
      <c r="Q3678" s="108"/>
      <c r="R3678" s="108"/>
      <c r="S3678" s="107" t="s">
        <v>2710</v>
      </c>
    </row>
    <row r="3679" spans="1:19">
      <c r="A3679" s="103">
        <v>3678</v>
      </c>
      <c r="B3679" s="107" t="s">
        <v>357</v>
      </c>
      <c r="C3679" s="184" t="s">
        <v>358</v>
      </c>
      <c r="D3679" s="89" t="s">
        <v>19</v>
      </c>
      <c r="E3679" s="107" t="s">
        <v>2649</v>
      </c>
      <c r="F3679" s="107" t="s">
        <v>2519</v>
      </c>
      <c r="G3679" s="107">
        <v>2007</v>
      </c>
      <c r="H3679" s="182"/>
      <c r="I3679" s="182"/>
      <c r="J3679" s="107" t="s">
        <v>42</v>
      </c>
      <c r="K3679" s="182" t="s">
        <v>1510</v>
      </c>
      <c r="L3679" s="187" t="s">
        <v>10382</v>
      </c>
      <c r="M3679" s="187" t="s">
        <v>10382</v>
      </c>
      <c r="N3679" s="107" t="s">
        <v>35</v>
      </c>
      <c r="O3679" s="182" t="s">
        <v>1510</v>
      </c>
      <c r="P3679" s="108"/>
      <c r="Q3679" s="108"/>
      <c r="R3679" s="108"/>
      <c r="S3679" s="107" t="s">
        <v>2710</v>
      </c>
    </row>
    <row r="3680" spans="1:19">
      <c r="A3680" s="103">
        <v>3679</v>
      </c>
      <c r="B3680" s="107" t="s">
        <v>357</v>
      </c>
      <c r="C3680" s="184" t="s">
        <v>358</v>
      </c>
      <c r="D3680" s="89" t="s">
        <v>19</v>
      </c>
      <c r="E3680" s="107" t="s">
        <v>8335</v>
      </c>
      <c r="F3680" s="107" t="s">
        <v>2519</v>
      </c>
      <c r="G3680" s="107">
        <v>2007</v>
      </c>
      <c r="H3680" s="182"/>
      <c r="I3680" s="182"/>
      <c r="J3680" s="107" t="s">
        <v>42</v>
      </c>
      <c r="K3680" s="182" t="s">
        <v>1510</v>
      </c>
      <c r="L3680" s="187" t="s">
        <v>10383</v>
      </c>
      <c r="M3680" s="187" t="s">
        <v>10383</v>
      </c>
      <c r="N3680" s="107" t="s">
        <v>35</v>
      </c>
      <c r="O3680" s="182" t="s">
        <v>1510</v>
      </c>
      <c r="P3680" s="108"/>
      <c r="Q3680" s="108"/>
      <c r="R3680" s="108"/>
      <c r="S3680" s="107" t="s">
        <v>2710</v>
      </c>
    </row>
    <row r="3681" spans="1:19">
      <c r="A3681" s="103">
        <v>3680</v>
      </c>
      <c r="B3681" s="107" t="s">
        <v>357</v>
      </c>
      <c r="C3681" s="184" t="s">
        <v>358</v>
      </c>
      <c r="D3681" s="89" t="s">
        <v>19</v>
      </c>
      <c r="E3681" s="107" t="s">
        <v>8339</v>
      </c>
      <c r="F3681" s="107" t="s">
        <v>2519</v>
      </c>
      <c r="G3681" s="107">
        <v>2007</v>
      </c>
      <c r="H3681" s="182"/>
      <c r="I3681" s="182"/>
      <c r="J3681" s="107" t="s">
        <v>42</v>
      </c>
      <c r="K3681" s="182" t="s">
        <v>1510</v>
      </c>
      <c r="L3681" s="187" t="s">
        <v>10384</v>
      </c>
      <c r="M3681" s="187" t="s">
        <v>10384</v>
      </c>
      <c r="N3681" s="107" t="s">
        <v>35</v>
      </c>
      <c r="O3681" s="182" t="s">
        <v>1510</v>
      </c>
      <c r="P3681" s="108"/>
      <c r="Q3681" s="108"/>
      <c r="R3681" s="108"/>
      <c r="S3681" s="107" t="s">
        <v>2710</v>
      </c>
    </row>
    <row r="3682" spans="1:19">
      <c r="A3682" s="103">
        <v>3681</v>
      </c>
      <c r="B3682" s="107" t="s">
        <v>357</v>
      </c>
      <c r="C3682" s="184" t="s">
        <v>358</v>
      </c>
      <c r="D3682" s="89" t="s">
        <v>19</v>
      </c>
      <c r="E3682" s="107" t="s">
        <v>2650</v>
      </c>
      <c r="F3682" s="107" t="s">
        <v>2519</v>
      </c>
      <c r="G3682" s="107">
        <v>2006</v>
      </c>
      <c r="H3682" s="182"/>
      <c r="I3682" s="182"/>
      <c r="J3682" s="107" t="s">
        <v>42</v>
      </c>
      <c r="K3682" s="182" t="s">
        <v>1510</v>
      </c>
      <c r="L3682" s="187" t="s">
        <v>10385</v>
      </c>
      <c r="M3682" s="187" t="s">
        <v>10385</v>
      </c>
      <c r="N3682" s="107" t="s">
        <v>35</v>
      </c>
      <c r="O3682" s="182" t="s">
        <v>1510</v>
      </c>
      <c r="P3682" s="108"/>
      <c r="Q3682" s="108"/>
      <c r="R3682" s="108"/>
      <c r="S3682" s="107" t="s">
        <v>2710</v>
      </c>
    </row>
    <row r="3683" spans="1:19">
      <c r="A3683" s="103">
        <v>3682</v>
      </c>
      <c r="B3683" s="107" t="s">
        <v>357</v>
      </c>
      <c r="C3683" s="184" t="s">
        <v>358</v>
      </c>
      <c r="D3683" s="89" t="s">
        <v>19</v>
      </c>
      <c r="E3683" s="107" t="s">
        <v>2650</v>
      </c>
      <c r="F3683" s="107" t="s">
        <v>2519</v>
      </c>
      <c r="G3683" s="107">
        <v>2006</v>
      </c>
      <c r="H3683" s="182"/>
      <c r="I3683" s="182"/>
      <c r="J3683" s="107" t="s">
        <v>42</v>
      </c>
      <c r="K3683" s="182" t="s">
        <v>1510</v>
      </c>
      <c r="L3683" s="187" t="s">
        <v>10386</v>
      </c>
      <c r="M3683" s="187" t="s">
        <v>10386</v>
      </c>
      <c r="N3683" s="107" t="s">
        <v>35</v>
      </c>
      <c r="O3683" s="182" t="s">
        <v>1510</v>
      </c>
      <c r="P3683" s="108"/>
      <c r="Q3683" s="108"/>
      <c r="R3683" s="108"/>
      <c r="S3683" s="107" t="s">
        <v>2710</v>
      </c>
    </row>
    <row r="3684" spans="1:19">
      <c r="A3684" s="103">
        <v>3683</v>
      </c>
      <c r="B3684" s="107" t="s">
        <v>357</v>
      </c>
      <c r="C3684" s="184" t="s">
        <v>358</v>
      </c>
      <c r="D3684" s="89" t="s">
        <v>19</v>
      </c>
      <c r="E3684" s="107" t="s">
        <v>2650</v>
      </c>
      <c r="F3684" s="107" t="s">
        <v>2519</v>
      </c>
      <c r="G3684" s="107">
        <v>2006</v>
      </c>
      <c r="H3684" s="182"/>
      <c r="I3684" s="182"/>
      <c r="J3684" s="107" t="s">
        <v>42</v>
      </c>
      <c r="K3684" s="182" t="s">
        <v>1510</v>
      </c>
      <c r="L3684" s="187" t="s">
        <v>10387</v>
      </c>
      <c r="M3684" s="187" t="s">
        <v>10387</v>
      </c>
      <c r="N3684" s="107" t="s">
        <v>35</v>
      </c>
      <c r="O3684" s="182" t="s">
        <v>1510</v>
      </c>
      <c r="P3684" s="108"/>
      <c r="Q3684" s="108"/>
      <c r="R3684" s="108"/>
      <c r="S3684" s="107" t="s">
        <v>2710</v>
      </c>
    </row>
    <row r="3685" spans="1:19">
      <c r="A3685" s="103">
        <v>3684</v>
      </c>
      <c r="B3685" s="107" t="s">
        <v>357</v>
      </c>
      <c r="C3685" s="184" t="s">
        <v>358</v>
      </c>
      <c r="D3685" s="89" t="s">
        <v>19</v>
      </c>
      <c r="E3685" s="107" t="s">
        <v>2650</v>
      </c>
      <c r="F3685" s="107" t="s">
        <v>2519</v>
      </c>
      <c r="G3685" s="107">
        <v>2006</v>
      </c>
      <c r="H3685" s="182"/>
      <c r="I3685" s="182"/>
      <c r="J3685" s="107" t="s">
        <v>42</v>
      </c>
      <c r="K3685" s="182" t="s">
        <v>1510</v>
      </c>
      <c r="L3685" s="187" t="s">
        <v>10388</v>
      </c>
      <c r="M3685" s="187" t="s">
        <v>10388</v>
      </c>
      <c r="N3685" s="107" t="s">
        <v>35</v>
      </c>
      <c r="O3685" s="182" t="s">
        <v>1510</v>
      </c>
      <c r="P3685" s="108"/>
      <c r="Q3685" s="108"/>
      <c r="R3685" s="108"/>
      <c r="S3685" s="107" t="s">
        <v>2710</v>
      </c>
    </row>
    <row r="3686" spans="1:19">
      <c r="A3686" s="103">
        <v>3685</v>
      </c>
      <c r="B3686" s="107" t="s">
        <v>357</v>
      </c>
      <c r="C3686" s="184" t="s">
        <v>358</v>
      </c>
      <c r="D3686" s="89" t="s">
        <v>19</v>
      </c>
      <c r="E3686" s="107" t="s">
        <v>2650</v>
      </c>
      <c r="F3686" s="107" t="s">
        <v>2519</v>
      </c>
      <c r="G3686" s="107">
        <v>2006</v>
      </c>
      <c r="H3686" s="182"/>
      <c r="I3686" s="182"/>
      <c r="J3686" s="107" t="s">
        <v>42</v>
      </c>
      <c r="K3686" s="182" t="s">
        <v>1510</v>
      </c>
      <c r="L3686" s="187" t="s">
        <v>10389</v>
      </c>
      <c r="M3686" s="187" t="s">
        <v>10389</v>
      </c>
      <c r="N3686" s="107" t="s">
        <v>35</v>
      </c>
      <c r="O3686" s="182" t="s">
        <v>1510</v>
      </c>
      <c r="P3686" s="108"/>
      <c r="Q3686" s="108"/>
      <c r="R3686" s="108"/>
      <c r="S3686" s="107" t="s">
        <v>2710</v>
      </c>
    </row>
    <row r="3687" spans="1:19">
      <c r="A3687" s="103">
        <v>3686</v>
      </c>
      <c r="B3687" s="107" t="s">
        <v>357</v>
      </c>
      <c r="C3687" s="184" t="s">
        <v>358</v>
      </c>
      <c r="D3687" s="89" t="s">
        <v>19</v>
      </c>
      <c r="E3687" s="107" t="s">
        <v>2650</v>
      </c>
      <c r="F3687" s="107" t="s">
        <v>2519</v>
      </c>
      <c r="G3687" s="107">
        <v>2006</v>
      </c>
      <c r="H3687" s="182"/>
      <c r="I3687" s="182"/>
      <c r="J3687" s="107" t="s">
        <v>42</v>
      </c>
      <c r="K3687" s="182" t="s">
        <v>1510</v>
      </c>
      <c r="L3687" s="187" t="s">
        <v>10390</v>
      </c>
      <c r="M3687" s="187" t="s">
        <v>10390</v>
      </c>
      <c r="N3687" s="107" t="s">
        <v>35</v>
      </c>
      <c r="O3687" s="182" t="s">
        <v>1510</v>
      </c>
      <c r="P3687" s="108"/>
      <c r="Q3687" s="108"/>
      <c r="R3687" s="108"/>
      <c r="S3687" s="107" t="s">
        <v>2710</v>
      </c>
    </row>
    <row r="3688" spans="1:19">
      <c r="A3688" s="103">
        <v>3687</v>
      </c>
      <c r="B3688" s="107" t="s">
        <v>357</v>
      </c>
      <c r="C3688" s="184" t="s">
        <v>358</v>
      </c>
      <c r="D3688" s="89" t="s">
        <v>19</v>
      </c>
      <c r="E3688" s="107" t="s">
        <v>2650</v>
      </c>
      <c r="F3688" s="107" t="s">
        <v>2519</v>
      </c>
      <c r="G3688" s="107">
        <v>2006</v>
      </c>
      <c r="H3688" s="182"/>
      <c r="I3688" s="182"/>
      <c r="J3688" s="107" t="s">
        <v>42</v>
      </c>
      <c r="K3688" s="182" t="s">
        <v>1510</v>
      </c>
      <c r="L3688" s="187" t="s">
        <v>10391</v>
      </c>
      <c r="M3688" s="187" t="s">
        <v>10391</v>
      </c>
      <c r="N3688" s="107" t="s">
        <v>35</v>
      </c>
      <c r="O3688" s="182" t="s">
        <v>1510</v>
      </c>
      <c r="P3688" s="108"/>
      <c r="Q3688" s="108"/>
      <c r="R3688" s="108"/>
      <c r="S3688" s="107" t="s">
        <v>2710</v>
      </c>
    </row>
    <row r="3689" spans="1:19">
      <c r="A3689" s="103">
        <v>3688</v>
      </c>
      <c r="B3689" s="107" t="s">
        <v>357</v>
      </c>
      <c r="C3689" s="184" t="s">
        <v>358</v>
      </c>
      <c r="D3689" s="89" t="s">
        <v>19</v>
      </c>
      <c r="E3689" s="107" t="s">
        <v>2650</v>
      </c>
      <c r="F3689" s="107" t="s">
        <v>2519</v>
      </c>
      <c r="G3689" s="107">
        <v>2006</v>
      </c>
      <c r="H3689" s="182"/>
      <c r="I3689" s="182"/>
      <c r="J3689" s="107" t="s">
        <v>42</v>
      </c>
      <c r="K3689" s="182" t="s">
        <v>1510</v>
      </c>
      <c r="L3689" s="187" t="s">
        <v>10392</v>
      </c>
      <c r="M3689" s="187" t="s">
        <v>10392</v>
      </c>
      <c r="N3689" s="107" t="s">
        <v>35</v>
      </c>
      <c r="O3689" s="182" t="s">
        <v>1510</v>
      </c>
      <c r="P3689" s="108"/>
      <c r="Q3689" s="108"/>
      <c r="R3689" s="108"/>
      <c r="S3689" s="107" t="s">
        <v>2710</v>
      </c>
    </row>
    <row r="3690" spans="1:19">
      <c r="A3690" s="103">
        <v>3689</v>
      </c>
      <c r="B3690" s="107" t="s">
        <v>357</v>
      </c>
      <c r="C3690" s="184" t="s">
        <v>358</v>
      </c>
      <c r="D3690" s="89" t="s">
        <v>19</v>
      </c>
      <c r="E3690" s="107" t="s">
        <v>2650</v>
      </c>
      <c r="F3690" s="107" t="s">
        <v>2519</v>
      </c>
      <c r="G3690" s="107">
        <v>2006</v>
      </c>
      <c r="H3690" s="182"/>
      <c r="I3690" s="182"/>
      <c r="J3690" s="107" t="s">
        <v>42</v>
      </c>
      <c r="K3690" s="182" t="s">
        <v>1510</v>
      </c>
      <c r="L3690" s="187" t="s">
        <v>10393</v>
      </c>
      <c r="M3690" s="187" t="s">
        <v>10393</v>
      </c>
      <c r="N3690" s="107" t="s">
        <v>35</v>
      </c>
      <c r="O3690" s="182" t="s">
        <v>1510</v>
      </c>
      <c r="P3690" s="108"/>
      <c r="Q3690" s="108"/>
      <c r="R3690" s="108"/>
      <c r="S3690" s="107" t="s">
        <v>2710</v>
      </c>
    </row>
    <row r="3691" spans="1:19">
      <c r="A3691" s="103">
        <v>3690</v>
      </c>
      <c r="B3691" s="107" t="s">
        <v>357</v>
      </c>
      <c r="C3691" s="184" t="s">
        <v>358</v>
      </c>
      <c r="D3691" s="89" t="s">
        <v>19</v>
      </c>
      <c r="E3691" s="107" t="s">
        <v>2650</v>
      </c>
      <c r="F3691" s="107" t="s">
        <v>2519</v>
      </c>
      <c r="G3691" s="107">
        <v>2006</v>
      </c>
      <c r="H3691" s="182"/>
      <c r="I3691" s="182"/>
      <c r="J3691" s="107" t="s">
        <v>42</v>
      </c>
      <c r="K3691" s="182" t="s">
        <v>1510</v>
      </c>
      <c r="L3691" s="187" t="s">
        <v>10394</v>
      </c>
      <c r="M3691" s="187" t="s">
        <v>10394</v>
      </c>
      <c r="N3691" s="107" t="s">
        <v>35</v>
      </c>
      <c r="O3691" s="182" t="s">
        <v>1510</v>
      </c>
      <c r="P3691" s="108"/>
      <c r="Q3691" s="108"/>
      <c r="R3691" s="108"/>
      <c r="S3691" s="107" t="s">
        <v>2710</v>
      </c>
    </row>
    <row r="3692" spans="1:19">
      <c r="A3692" s="103">
        <v>3691</v>
      </c>
      <c r="B3692" s="107" t="s">
        <v>357</v>
      </c>
      <c r="C3692" s="184" t="s">
        <v>358</v>
      </c>
      <c r="D3692" s="89" t="s">
        <v>19</v>
      </c>
      <c r="E3692" s="107" t="s">
        <v>2650</v>
      </c>
      <c r="F3692" s="107" t="s">
        <v>2519</v>
      </c>
      <c r="G3692" s="107">
        <v>2006</v>
      </c>
      <c r="H3692" s="182"/>
      <c r="I3692" s="182"/>
      <c r="J3692" s="107" t="s">
        <v>42</v>
      </c>
      <c r="K3692" s="182" t="s">
        <v>1510</v>
      </c>
      <c r="L3692" s="187" t="s">
        <v>10395</v>
      </c>
      <c r="M3692" s="187" t="s">
        <v>10395</v>
      </c>
      <c r="N3692" s="107" t="s">
        <v>35</v>
      </c>
      <c r="O3692" s="182" t="s">
        <v>1510</v>
      </c>
      <c r="P3692" s="108"/>
      <c r="Q3692" s="108"/>
      <c r="R3692" s="108"/>
      <c r="S3692" s="107" t="s">
        <v>2710</v>
      </c>
    </row>
    <row r="3693" spans="1:19">
      <c r="A3693" s="103">
        <v>3692</v>
      </c>
      <c r="B3693" s="107" t="s">
        <v>357</v>
      </c>
      <c r="C3693" s="184" t="s">
        <v>358</v>
      </c>
      <c r="D3693" s="89" t="s">
        <v>19</v>
      </c>
      <c r="E3693" s="107" t="s">
        <v>2650</v>
      </c>
      <c r="F3693" s="107" t="s">
        <v>2519</v>
      </c>
      <c r="G3693" s="107">
        <v>2006</v>
      </c>
      <c r="H3693" s="182"/>
      <c r="I3693" s="182"/>
      <c r="J3693" s="107" t="s">
        <v>42</v>
      </c>
      <c r="K3693" s="182" t="s">
        <v>1510</v>
      </c>
      <c r="L3693" s="187" t="s">
        <v>10396</v>
      </c>
      <c r="M3693" s="187" t="s">
        <v>10396</v>
      </c>
      <c r="N3693" s="107" t="s">
        <v>35</v>
      </c>
      <c r="O3693" s="182" t="s">
        <v>1510</v>
      </c>
      <c r="P3693" s="108"/>
      <c r="Q3693" s="108"/>
      <c r="R3693" s="108"/>
      <c r="S3693" s="107" t="s">
        <v>2710</v>
      </c>
    </row>
    <row r="3694" spans="1:19">
      <c r="A3694" s="103">
        <v>3693</v>
      </c>
      <c r="B3694" s="107" t="s">
        <v>357</v>
      </c>
      <c r="C3694" s="184" t="s">
        <v>358</v>
      </c>
      <c r="D3694" s="89" t="s">
        <v>19</v>
      </c>
      <c r="E3694" s="107" t="s">
        <v>2650</v>
      </c>
      <c r="F3694" s="107" t="s">
        <v>2519</v>
      </c>
      <c r="G3694" s="107">
        <v>2006</v>
      </c>
      <c r="H3694" s="182"/>
      <c r="I3694" s="182"/>
      <c r="J3694" s="107" t="s">
        <v>42</v>
      </c>
      <c r="K3694" s="182" t="s">
        <v>1510</v>
      </c>
      <c r="L3694" s="187" t="s">
        <v>10397</v>
      </c>
      <c r="M3694" s="187" t="s">
        <v>10397</v>
      </c>
      <c r="N3694" s="107" t="s">
        <v>35</v>
      </c>
      <c r="O3694" s="182" t="s">
        <v>1510</v>
      </c>
      <c r="P3694" s="108"/>
      <c r="Q3694" s="108"/>
      <c r="R3694" s="108"/>
      <c r="S3694" s="107" t="s">
        <v>2710</v>
      </c>
    </row>
    <row r="3695" spans="1:19">
      <c r="A3695" s="103">
        <v>3694</v>
      </c>
      <c r="B3695" s="107" t="s">
        <v>357</v>
      </c>
      <c r="C3695" s="184" t="s">
        <v>358</v>
      </c>
      <c r="D3695" s="89" t="s">
        <v>19</v>
      </c>
      <c r="E3695" s="107" t="s">
        <v>2650</v>
      </c>
      <c r="F3695" s="107" t="s">
        <v>2519</v>
      </c>
      <c r="G3695" s="107">
        <v>2006</v>
      </c>
      <c r="H3695" s="182"/>
      <c r="I3695" s="182"/>
      <c r="J3695" s="107" t="s">
        <v>42</v>
      </c>
      <c r="K3695" s="182" t="s">
        <v>1510</v>
      </c>
      <c r="L3695" s="187" t="s">
        <v>10398</v>
      </c>
      <c r="M3695" s="187" t="s">
        <v>10398</v>
      </c>
      <c r="N3695" s="107" t="s">
        <v>35</v>
      </c>
      <c r="O3695" s="182" t="s">
        <v>1510</v>
      </c>
      <c r="P3695" s="108"/>
      <c r="Q3695" s="108"/>
      <c r="R3695" s="108"/>
      <c r="S3695" s="107" t="s">
        <v>2710</v>
      </c>
    </row>
    <row r="3696" spans="1:19">
      <c r="A3696" s="103">
        <v>3695</v>
      </c>
      <c r="B3696" s="107" t="s">
        <v>357</v>
      </c>
      <c r="C3696" s="184" t="s">
        <v>358</v>
      </c>
      <c r="D3696" s="89" t="s">
        <v>19</v>
      </c>
      <c r="E3696" s="107" t="s">
        <v>2650</v>
      </c>
      <c r="F3696" s="107" t="s">
        <v>2519</v>
      </c>
      <c r="G3696" s="107">
        <v>2006</v>
      </c>
      <c r="H3696" s="182"/>
      <c r="I3696" s="182"/>
      <c r="J3696" s="107" t="s">
        <v>42</v>
      </c>
      <c r="K3696" s="182" t="s">
        <v>1510</v>
      </c>
      <c r="L3696" s="187" t="s">
        <v>10399</v>
      </c>
      <c r="M3696" s="187" t="s">
        <v>10399</v>
      </c>
      <c r="N3696" s="107" t="s">
        <v>35</v>
      </c>
      <c r="O3696" s="182" t="s">
        <v>1510</v>
      </c>
      <c r="P3696" s="108"/>
      <c r="Q3696" s="108"/>
      <c r="R3696" s="108"/>
      <c r="S3696" s="107" t="s">
        <v>2710</v>
      </c>
    </row>
    <row r="3697" spans="1:19">
      <c r="A3697" s="103">
        <v>3696</v>
      </c>
      <c r="B3697" s="107" t="s">
        <v>357</v>
      </c>
      <c r="C3697" s="184" t="s">
        <v>358</v>
      </c>
      <c r="D3697" s="89" t="s">
        <v>19</v>
      </c>
      <c r="E3697" s="107" t="s">
        <v>2650</v>
      </c>
      <c r="F3697" s="107" t="s">
        <v>2519</v>
      </c>
      <c r="G3697" s="107">
        <v>2006</v>
      </c>
      <c r="H3697" s="182"/>
      <c r="I3697" s="182"/>
      <c r="J3697" s="107" t="s">
        <v>42</v>
      </c>
      <c r="K3697" s="182" t="s">
        <v>1510</v>
      </c>
      <c r="L3697" s="187" t="s">
        <v>10400</v>
      </c>
      <c r="M3697" s="187" t="s">
        <v>10400</v>
      </c>
      <c r="N3697" s="107" t="s">
        <v>35</v>
      </c>
      <c r="O3697" s="182" t="s">
        <v>1510</v>
      </c>
      <c r="P3697" s="108"/>
      <c r="Q3697" s="108"/>
      <c r="R3697" s="108"/>
      <c r="S3697" s="107" t="s">
        <v>2710</v>
      </c>
    </row>
    <row r="3698" spans="1:19">
      <c r="A3698" s="103">
        <v>3697</v>
      </c>
      <c r="B3698" s="107" t="s">
        <v>357</v>
      </c>
      <c r="C3698" s="184" t="s">
        <v>358</v>
      </c>
      <c r="D3698" s="89" t="s">
        <v>19</v>
      </c>
      <c r="E3698" s="107" t="s">
        <v>2650</v>
      </c>
      <c r="F3698" s="107" t="s">
        <v>2519</v>
      </c>
      <c r="G3698" s="107">
        <v>2006</v>
      </c>
      <c r="H3698" s="182"/>
      <c r="I3698" s="182"/>
      <c r="J3698" s="107" t="s">
        <v>42</v>
      </c>
      <c r="K3698" s="182" t="s">
        <v>1510</v>
      </c>
      <c r="L3698" s="187" t="s">
        <v>10401</v>
      </c>
      <c r="M3698" s="187" t="s">
        <v>10401</v>
      </c>
      <c r="N3698" s="107" t="s">
        <v>35</v>
      </c>
      <c r="O3698" s="182" t="s">
        <v>1510</v>
      </c>
      <c r="P3698" s="108"/>
      <c r="Q3698" s="108"/>
      <c r="R3698" s="108"/>
      <c r="S3698" s="107" t="s">
        <v>2710</v>
      </c>
    </row>
    <row r="3699" spans="1:19">
      <c r="A3699" s="103">
        <v>3698</v>
      </c>
      <c r="B3699" s="107" t="s">
        <v>357</v>
      </c>
      <c r="C3699" s="184" t="s">
        <v>358</v>
      </c>
      <c r="D3699" s="89" t="s">
        <v>19</v>
      </c>
      <c r="E3699" s="107" t="s">
        <v>2650</v>
      </c>
      <c r="F3699" s="107" t="s">
        <v>2519</v>
      </c>
      <c r="G3699" s="107">
        <v>2006</v>
      </c>
      <c r="H3699" s="182"/>
      <c r="I3699" s="182"/>
      <c r="J3699" s="107" t="s">
        <v>42</v>
      </c>
      <c r="K3699" s="182" t="s">
        <v>1510</v>
      </c>
      <c r="L3699" s="187" t="s">
        <v>10402</v>
      </c>
      <c r="M3699" s="187" t="s">
        <v>10402</v>
      </c>
      <c r="N3699" s="107" t="s">
        <v>35</v>
      </c>
      <c r="O3699" s="182" t="s">
        <v>1510</v>
      </c>
      <c r="P3699" s="108"/>
      <c r="Q3699" s="108"/>
      <c r="R3699" s="108"/>
      <c r="S3699" s="107" t="s">
        <v>2710</v>
      </c>
    </row>
    <row r="3700" spans="1:19">
      <c r="A3700" s="103">
        <v>3699</v>
      </c>
      <c r="B3700" s="107" t="s">
        <v>357</v>
      </c>
      <c r="C3700" s="184" t="s">
        <v>358</v>
      </c>
      <c r="D3700" s="89" t="s">
        <v>19</v>
      </c>
      <c r="E3700" s="107" t="s">
        <v>2650</v>
      </c>
      <c r="F3700" s="107" t="s">
        <v>2519</v>
      </c>
      <c r="G3700" s="107">
        <v>2006</v>
      </c>
      <c r="H3700" s="182"/>
      <c r="I3700" s="182"/>
      <c r="J3700" s="107" t="s">
        <v>42</v>
      </c>
      <c r="K3700" s="182" t="s">
        <v>1510</v>
      </c>
      <c r="L3700" s="187" t="s">
        <v>10403</v>
      </c>
      <c r="M3700" s="187" t="s">
        <v>10403</v>
      </c>
      <c r="N3700" s="107" t="s">
        <v>35</v>
      </c>
      <c r="O3700" s="182" t="s">
        <v>1510</v>
      </c>
      <c r="P3700" s="108"/>
      <c r="Q3700" s="108"/>
      <c r="R3700" s="108"/>
      <c r="S3700" s="107" t="s">
        <v>2710</v>
      </c>
    </row>
    <row r="3701" spans="1:19">
      <c r="A3701" s="103">
        <v>3700</v>
      </c>
      <c r="B3701" s="107" t="s">
        <v>357</v>
      </c>
      <c r="C3701" s="184" t="s">
        <v>358</v>
      </c>
      <c r="D3701" s="89" t="s">
        <v>19</v>
      </c>
      <c r="E3701" s="107" t="s">
        <v>2650</v>
      </c>
      <c r="F3701" s="107" t="s">
        <v>2519</v>
      </c>
      <c r="G3701" s="107">
        <v>2006</v>
      </c>
      <c r="H3701" s="182"/>
      <c r="I3701" s="182"/>
      <c r="J3701" s="107" t="s">
        <v>42</v>
      </c>
      <c r="K3701" s="182" t="s">
        <v>1510</v>
      </c>
      <c r="L3701" s="187" t="s">
        <v>10404</v>
      </c>
      <c r="M3701" s="187" t="s">
        <v>10404</v>
      </c>
      <c r="N3701" s="107" t="s">
        <v>35</v>
      </c>
      <c r="O3701" s="182" t="s">
        <v>1510</v>
      </c>
      <c r="P3701" s="108"/>
      <c r="Q3701" s="108"/>
      <c r="R3701" s="108"/>
      <c r="S3701" s="107" t="s">
        <v>2710</v>
      </c>
    </row>
    <row r="3702" spans="1:19">
      <c r="A3702" s="103">
        <v>3701</v>
      </c>
      <c r="B3702" s="107" t="s">
        <v>357</v>
      </c>
      <c r="C3702" s="184" t="s">
        <v>358</v>
      </c>
      <c r="D3702" s="89" t="s">
        <v>19</v>
      </c>
      <c r="E3702" s="107" t="s">
        <v>2650</v>
      </c>
      <c r="F3702" s="107" t="s">
        <v>2519</v>
      </c>
      <c r="G3702" s="107">
        <v>2006</v>
      </c>
      <c r="H3702" s="182"/>
      <c r="I3702" s="182"/>
      <c r="J3702" s="107" t="s">
        <v>42</v>
      </c>
      <c r="K3702" s="182" t="s">
        <v>1510</v>
      </c>
      <c r="L3702" s="187" t="s">
        <v>10405</v>
      </c>
      <c r="M3702" s="187" t="s">
        <v>10405</v>
      </c>
      <c r="N3702" s="107" t="s">
        <v>35</v>
      </c>
      <c r="O3702" s="182" t="s">
        <v>1510</v>
      </c>
      <c r="P3702" s="108"/>
      <c r="Q3702" s="108"/>
      <c r="R3702" s="108"/>
      <c r="S3702" s="107" t="s">
        <v>2710</v>
      </c>
    </row>
    <row r="3703" spans="1:19">
      <c r="A3703" s="103">
        <v>3702</v>
      </c>
      <c r="B3703" s="107" t="s">
        <v>357</v>
      </c>
      <c r="C3703" s="184" t="s">
        <v>358</v>
      </c>
      <c r="D3703" s="89" t="s">
        <v>19</v>
      </c>
      <c r="E3703" s="107" t="s">
        <v>2650</v>
      </c>
      <c r="F3703" s="107" t="s">
        <v>2519</v>
      </c>
      <c r="G3703" s="107">
        <v>2006</v>
      </c>
      <c r="H3703" s="182"/>
      <c r="I3703" s="182"/>
      <c r="J3703" s="107" t="s">
        <v>42</v>
      </c>
      <c r="K3703" s="182" t="s">
        <v>1510</v>
      </c>
      <c r="L3703" s="187" t="s">
        <v>10406</v>
      </c>
      <c r="M3703" s="187" t="s">
        <v>10406</v>
      </c>
      <c r="N3703" s="107" t="s">
        <v>35</v>
      </c>
      <c r="O3703" s="182" t="s">
        <v>1510</v>
      </c>
      <c r="P3703" s="108"/>
      <c r="Q3703" s="108"/>
      <c r="R3703" s="108"/>
      <c r="S3703" s="107" t="s">
        <v>2710</v>
      </c>
    </row>
    <row r="3704" spans="1:19">
      <c r="A3704" s="103">
        <v>3703</v>
      </c>
      <c r="B3704" s="107" t="s">
        <v>357</v>
      </c>
      <c r="C3704" s="184" t="s">
        <v>358</v>
      </c>
      <c r="D3704" s="89" t="s">
        <v>19</v>
      </c>
      <c r="E3704" s="107" t="s">
        <v>2650</v>
      </c>
      <c r="F3704" s="107" t="s">
        <v>2519</v>
      </c>
      <c r="G3704" s="107">
        <v>2006</v>
      </c>
      <c r="H3704" s="182"/>
      <c r="I3704" s="182"/>
      <c r="J3704" s="107" t="s">
        <v>42</v>
      </c>
      <c r="K3704" s="182" t="s">
        <v>1510</v>
      </c>
      <c r="L3704" s="187" t="s">
        <v>10407</v>
      </c>
      <c r="M3704" s="187" t="s">
        <v>10407</v>
      </c>
      <c r="N3704" s="107" t="s">
        <v>35</v>
      </c>
      <c r="O3704" s="182" t="s">
        <v>1510</v>
      </c>
      <c r="P3704" s="108"/>
      <c r="Q3704" s="108"/>
      <c r="R3704" s="108"/>
      <c r="S3704" s="107" t="s">
        <v>2710</v>
      </c>
    </row>
    <row r="3705" spans="1:19">
      <c r="A3705" s="103">
        <v>3704</v>
      </c>
      <c r="B3705" s="107" t="s">
        <v>357</v>
      </c>
      <c r="C3705" s="184" t="s">
        <v>358</v>
      </c>
      <c r="D3705" s="89" t="s">
        <v>19</v>
      </c>
      <c r="E3705" s="107" t="s">
        <v>2650</v>
      </c>
      <c r="F3705" s="107" t="s">
        <v>2519</v>
      </c>
      <c r="G3705" s="107">
        <v>2006</v>
      </c>
      <c r="H3705" s="182"/>
      <c r="I3705" s="182"/>
      <c r="J3705" s="107" t="s">
        <v>42</v>
      </c>
      <c r="K3705" s="182" t="s">
        <v>1510</v>
      </c>
      <c r="L3705" s="187" t="s">
        <v>10408</v>
      </c>
      <c r="M3705" s="187" t="s">
        <v>10408</v>
      </c>
      <c r="N3705" s="107" t="s">
        <v>35</v>
      </c>
      <c r="O3705" s="182" t="s">
        <v>1510</v>
      </c>
      <c r="P3705" s="108"/>
      <c r="Q3705" s="108"/>
      <c r="R3705" s="108"/>
      <c r="S3705" s="107" t="s">
        <v>2710</v>
      </c>
    </row>
    <row r="3706" spans="1:19">
      <c r="A3706" s="103">
        <v>3705</v>
      </c>
      <c r="B3706" s="107" t="s">
        <v>357</v>
      </c>
      <c r="C3706" s="184" t="s">
        <v>358</v>
      </c>
      <c r="D3706" s="89" t="s">
        <v>19</v>
      </c>
      <c r="E3706" s="107" t="s">
        <v>2650</v>
      </c>
      <c r="F3706" s="107" t="s">
        <v>2519</v>
      </c>
      <c r="G3706" s="107">
        <v>2006</v>
      </c>
      <c r="H3706" s="182"/>
      <c r="I3706" s="182"/>
      <c r="J3706" s="107" t="s">
        <v>42</v>
      </c>
      <c r="K3706" s="182" t="s">
        <v>1510</v>
      </c>
      <c r="L3706" s="187" t="s">
        <v>10409</v>
      </c>
      <c r="M3706" s="187" t="s">
        <v>10409</v>
      </c>
      <c r="N3706" s="107" t="s">
        <v>35</v>
      </c>
      <c r="O3706" s="182" t="s">
        <v>1510</v>
      </c>
      <c r="P3706" s="108"/>
      <c r="Q3706" s="108"/>
      <c r="R3706" s="108"/>
      <c r="S3706" s="107" t="s">
        <v>2710</v>
      </c>
    </row>
    <row r="3707" spans="1:19">
      <c r="A3707" s="103">
        <v>3706</v>
      </c>
      <c r="B3707" s="107" t="s">
        <v>357</v>
      </c>
      <c r="C3707" s="184" t="s">
        <v>358</v>
      </c>
      <c r="D3707" s="89" t="s">
        <v>19</v>
      </c>
      <c r="E3707" s="107" t="s">
        <v>2650</v>
      </c>
      <c r="F3707" s="107" t="s">
        <v>2519</v>
      </c>
      <c r="G3707" s="107">
        <v>2006</v>
      </c>
      <c r="H3707" s="182"/>
      <c r="I3707" s="182"/>
      <c r="J3707" s="107" t="s">
        <v>42</v>
      </c>
      <c r="K3707" s="182" t="s">
        <v>1510</v>
      </c>
      <c r="L3707" s="187" t="s">
        <v>10410</v>
      </c>
      <c r="M3707" s="187" t="s">
        <v>10410</v>
      </c>
      <c r="N3707" s="107" t="s">
        <v>35</v>
      </c>
      <c r="O3707" s="182" t="s">
        <v>1510</v>
      </c>
      <c r="P3707" s="108"/>
      <c r="Q3707" s="108"/>
      <c r="R3707" s="108"/>
      <c r="S3707" s="107" t="s">
        <v>2710</v>
      </c>
    </row>
    <row r="3708" spans="1:19">
      <c r="A3708" s="103">
        <v>3707</v>
      </c>
      <c r="B3708" s="107" t="s">
        <v>357</v>
      </c>
      <c r="C3708" s="184" t="s">
        <v>358</v>
      </c>
      <c r="D3708" s="89" t="s">
        <v>19</v>
      </c>
      <c r="E3708" s="107" t="s">
        <v>2650</v>
      </c>
      <c r="F3708" s="107" t="s">
        <v>2519</v>
      </c>
      <c r="G3708" s="107">
        <v>2006</v>
      </c>
      <c r="H3708" s="182"/>
      <c r="I3708" s="182"/>
      <c r="J3708" s="107" t="s">
        <v>42</v>
      </c>
      <c r="K3708" s="182" t="s">
        <v>1510</v>
      </c>
      <c r="L3708" s="187" t="s">
        <v>10411</v>
      </c>
      <c r="M3708" s="187" t="s">
        <v>10411</v>
      </c>
      <c r="N3708" s="107" t="s">
        <v>35</v>
      </c>
      <c r="O3708" s="182" t="s">
        <v>1510</v>
      </c>
      <c r="P3708" s="108"/>
      <c r="Q3708" s="108"/>
      <c r="R3708" s="108"/>
      <c r="S3708" s="107" t="s">
        <v>2710</v>
      </c>
    </row>
    <row r="3709" spans="1:19">
      <c r="A3709" s="103">
        <v>3708</v>
      </c>
      <c r="B3709" s="107" t="s">
        <v>357</v>
      </c>
      <c r="C3709" s="184" t="s">
        <v>358</v>
      </c>
      <c r="D3709" s="89" t="s">
        <v>19</v>
      </c>
      <c r="E3709" s="107" t="s">
        <v>2650</v>
      </c>
      <c r="F3709" s="107" t="s">
        <v>2519</v>
      </c>
      <c r="G3709" s="107">
        <v>2006</v>
      </c>
      <c r="H3709" s="182"/>
      <c r="I3709" s="182"/>
      <c r="J3709" s="107" t="s">
        <v>42</v>
      </c>
      <c r="K3709" s="182" t="s">
        <v>1510</v>
      </c>
      <c r="L3709" s="187" t="s">
        <v>10412</v>
      </c>
      <c r="M3709" s="187" t="s">
        <v>10412</v>
      </c>
      <c r="N3709" s="107" t="s">
        <v>35</v>
      </c>
      <c r="O3709" s="182" t="s">
        <v>1510</v>
      </c>
      <c r="P3709" s="108"/>
      <c r="Q3709" s="108"/>
      <c r="R3709" s="108"/>
      <c r="S3709" s="107" t="s">
        <v>2710</v>
      </c>
    </row>
    <row r="3710" spans="1:19">
      <c r="A3710" s="103">
        <v>3709</v>
      </c>
      <c r="B3710" s="107" t="s">
        <v>357</v>
      </c>
      <c r="C3710" s="184" t="s">
        <v>358</v>
      </c>
      <c r="D3710" s="89" t="s">
        <v>19</v>
      </c>
      <c r="E3710" s="107" t="s">
        <v>2650</v>
      </c>
      <c r="F3710" s="107" t="s">
        <v>2519</v>
      </c>
      <c r="G3710" s="107">
        <v>2006</v>
      </c>
      <c r="H3710" s="182"/>
      <c r="I3710" s="182"/>
      <c r="J3710" s="107" t="s">
        <v>42</v>
      </c>
      <c r="K3710" s="182" t="s">
        <v>1510</v>
      </c>
      <c r="L3710" s="187" t="s">
        <v>10413</v>
      </c>
      <c r="M3710" s="187" t="s">
        <v>10413</v>
      </c>
      <c r="N3710" s="107" t="s">
        <v>35</v>
      </c>
      <c r="O3710" s="182" t="s">
        <v>1510</v>
      </c>
      <c r="P3710" s="108"/>
      <c r="Q3710" s="108"/>
      <c r="R3710" s="108"/>
      <c r="S3710" s="107" t="s">
        <v>2710</v>
      </c>
    </row>
    <row r="3711" spans="1:19">
      <c r="A3711" s="103">
        <v>3710</v>
      </c>
      <c r="B3711" s="107" t="s">
        <v>357</v>
      </c>
      <c r="C3711" s="184" t="s">
        <v>358</v>
      </c>
      <c r="D3711" s="89" t="s">
        <v>19</v>
      </c>
      <c r="E3711" s="107" t="s">
        <v>2650</v>
      </c>
      <c r="F3711" s="107" t="s">
        <v>2519</v>
      </c>
      <c r="G3711" s="107">
        <v>2006</v>
      </c>
      <c r="H3711" s="182"/>
      <c r="I3711" s="182"/>
      <c r="J3711" s="107" t="s">
        <v>42</v>
      </c>
      <c r="K3711" s="182" t="s">
        <v>1510</v>
      </c>
      <c r="L3711" s="187" t="s">
        <v>10414</v>
      </c>
      <c r="M3711" s="187" t="s">
        <v>10414</v>
      </c>
      <c r="N3711" s="107" t="s">
        <v>35</v>
      </c>
      <c r="O3711" s="182" t="s">
        <v>1510</v>
      </c>
      <c r="P3711" s="108"/>
      <c r="Q3711" s="108"/>
      <c r="R3711" s="108"/>
      <c r="S3711" s="107" t="s">
        <v>2710</v>
      </c>
    </row>
    <row r="3712" spans="1:19">
      <c r="A3712" s="103">
        <v>3711</v>
      </c>
      <c r="B3712" s="107" t="s">
        <v>357</v>
      </c>
      <c r="C3712" s="184" t="s">
        <v>358</v>
      </c>
      <c r="D3712" s="89" t="s">
        <v>19</v>
      </c>
      <c r="E3712" s="107" t="s">
        <v>2650</v>
      </c>
      <c r="F3712" s="107" t="s">
        <v>2519</v>
      </c>
      <c r="G3712" s="107">
        <v>2006</v>
      </c>
      <c r="H3712" s="182"/>
      <c r="I3712" s="182"/>
      <c r="J3712" s="107" t="s">
        <v>42</v>
      </c>
      <c r="K3712" s="182" t="s">
        <v>1510</v>
      </c>
      <c r="L3712" s="187" t="s">
        <v>10415</v>
      </c>
      <c r="M3712" s="187" t="s">
        <v>10415</v>
      </c>
      <c r="N3712" s="107" t="s">
        <v>35</v>
      </c>
      <c r="O3712" s="182" t="s">
        <v>1510</v>
      </c>
      <c r="P3712" s="108"/>
      <c r="Q3712" s="108"/>
      <c r="R3712" s="108"/>
      <c r="S3712" s="107" t="s">
        <v>2710</v>
      </c>
    </row>
    <row r="3713" spans="1:19">
      <c r="A3713" s="103">
        <v>3712</v>
      </c>
      <c r="B3713" s="107" t="s">
        <v>357</v>
      </c>
      <c r="C3713" s="184" t="s">
        <v>358</v>
      </c>
      <c r="D3713" s="89" t="s">
        <v>19</v>
      </c>
      <c r="E3713" s="107" t="s">
        <v>2650</v>
      </c>
      <c r="F3713" s="107" t="s">
        <v>2519</v>
      </c>
      <c r="G3713" s="107">
        <v>2006</v>
      </c>
      <c r="H3713" s="182"/>
      <c r="I3713" s="182"/>
      <c r="J3713" s="107" t="s">
        <v>42</v>
      </c>
      <c r="K3713" s="182" t="s">
        <v>1510</v>
      </c>
      <c r="L3713" s="187" t="s">
        <v>10416</v>
      </c>
      <c r="M3713" s="187" t="s">
        <v>10416</v>
      </c>
      <c r="N3713" s="107" t="s">
        <v>35</v>
      </c>
      <c r="O3713" s="182" t="s">
        <v>1510</v>
      </c>
      <c r="P3713" s="108"/>
      <c r="Q3713" s="108"/>
      <c r="R3713" s="108"/>
      <c r="S3713" s="107" t="s">
        <v>2710</v>
      </c>
    </row>
    <row r="3714" spans="1:19">
      <c r="A3714" s="103">
        <v>3713</v>
      </c>
      <c r="B3714" s="107" t="s">
        <v>357</v>
      </c>
      <c r="C3714" s="184" t="s">
        <v>358</v>
      </c>
      <c r="D3714" s="89" t="s">
        <v>19</v>
      </c>
      <c r="E3714" s="107" t="s">
        <v>2650</v>
      </c>
      <c r="F3714" s="107" t="s">
        <v>2519</v>
      </c>
      <c r="G3714" s="107">
        <v>2006</v>
      </c>
      <c r="H3714" s="182"/>
      <c r="I3714" s="182"/>
      <c r="J3714" s="107" t="s">
        <v>42</v>
      </c>
      <c r="K3714" s="182" t="s">
        <v>1510</v>
      </c>
      <c r="L3714" s="187" t="s">
        <v>10417</v>
      </c>
      <c r="M3714" s="187" t="s">
        <v>10417</v>
      </c>
      <c r="N3714" s="107" t="s">
        <v>35</v>
      </c>
      <c r="O3714" s="182" t="s">
        <v>1510</v>
      </c>
      <c r="P3714" s="108"/>
      <c r="Q3714" s="108"/>
      <c r="R3714" s="108"/>
      <c r="S3714" s="107" t="s">
        <v>2710</v>
      </c>
    </row>
    <row r="3715" spans="1:19">
      <c r="A3715" s="103">
        <v>3714</v>
      </c>
      <c r="B3715" s="107" t="s">
        <v>357</v>
      </c>
      <c r="C3715" s="184" t="s">
        <v>358</v>
      </c>
      <c r="D3715" s="89" t="s">
        <v>19</v>
      </c>
      <c r="E3715" s="107" t="s">
        <v>2650</v>
      </c>
      <c r="F3715" s="107" t="s">
        <v>2519</v>
      </c>
      <c r="G3715" s="107">
        <v>2006</v>
      </c>
      <c r="H3715" s="182"/>
      <c r="I3715" s="182"/>
      <c r="J3715" s="107" t="s">
        <v>42</v>
      </c>
      <c r="K3715" s="182" t="s">
        <v>1510</v>
      </c>
      <c r="L3715" s="187" t="s">
        <v>10418</v>
      </c>
      <c r="M3715" s="187" t="s">
        <v>10418</v>
      </c>
      <c r="N3715" s="107" t="s">
        <v>35</v>
      </c>
      <c r="O3715" s="182" t="s">
        <v>1510</v>
      </c>
      <c r="P3715" s="108"/>
      <c r="Q3715" s="108"/>
      <c r="R3715" s="108"/>
      <c r="S3715" s="107" t="s">
        <v>2710</v>
      </c>
    </row>
    <row r="3716" spans="1:19">
      <c r="A3716" s="103">
        <v>3715</v>
      </c>
      <c r="B3716" s="107" t="s">
        <v>357</v>
      </c>
      <c r="C3716" s="184" t="s">
        <v>358</v>
      </c>
      <c r="D3716" s="89" t="s">
        <v>19</v>
      </c>
      <c r="E3716" s="107" t="s">
        <v>2650</v>
      </c>
      <c r="F3716" s="107" t="s">
        <v>2519</v>
      </c>
      <c r="G3716" s="107">
        <v>2006</v>
      </c>
      <c r="H3716" s="182"/>
      <c r="I3716" s="182"/>
      <c r="J3716" s="107" t="s">
        <v>42</v>
      </c>
      <c r="K3716" s="182" t="s">
        <v>1510</v>
      </c>
      <c r="L3716" s="187" t="s">
        <v>10419</v>
      </c>
      <c r="M3716" s="187" t="s">
        <v>10419</v>
      </c>
      <c r="N3716" s="107" t="s">
        <v>35</v>
      </c>
      <c r="O3716" s="182" t="s">
        <v>1510</v>
      </c>
      <c r="P3716" s="108"/>
      <c r="Q3716" s="108"/>
      <c r="R3716" s="108"/>
      <c r="S3716" s="107" t="s">
        <v>2710</v>
      </c>
    </row>
    <row r="3717" spans="1:19">
      <c r="A3717" s="103">
        <v>3716</v>
      </c>
      <c r="B3717" s="107" t="s">
        <v>357</v>
      </c>
      <c r="C3717" s="184" t="s">
        <v>358</v>
      </c>
      <c r="D3717" s="89" t="s">
        <v>19</v>
      </c>
      <c r="E3717" s="107" t="s">
        <v>2650</v>
      </c>
      <c r="F3717" s="107" t="s">
        <v>2519</v>
      </c>
      <c r="G3717" s="107">
        <v>2006</v>
      </c>
      <c r="H3717" s="182"/>
      <c r="I3717" s="182"/>
      <c r="J3717" s="107" t="s">
        <v>42</v>
      </c>
      <c r="K3717" s="182" t="s">
        <v>1510</v>
      </c>
      <c r="L3717" s="187" t="s">
        <v>10420</v>
      </c>
      <c r="M3717" s="187" t="s">
        <v>10420</v>
      </c>
      <c r="N3717" s="107" t="s">
        <v>35</v>
      </c>
      <c r="O3717" s="182" t="s">
        <v>1510</v>
      </c>
      <c r="P3717" s="108"/>
      <c r="Q3717" s="108"/>
      <c r="R3717" s="108"/>
      <c r="S3717" s="107" t="s">
        <v>2710</v>
      </c>
    </row>
    <row r="3718" spans="1:19">
      <c r="A3718" s="103">
        <v>3717</v>
      </c>
      <c r="B3718" s="107" t="s">
        <v>357</v>
      </c>
      <c r="C3718" s="184" t="s">
        <v>358</v>
      </c>
      <c r="D3718" s="89" t="s">
        <v>19</v>
      </c>
      <c r="E3718" s="107" t="s">
        <v>2650</v>
      </c>
      <c r="F3718" s="107" t="s">
        <v>2519</v>
      </c>
      <c r="G3718" s="107">
        <v>2006</v>
      </c>
      <c r="H3718" s="182"/>
      <c r="I3718" s="182"/>
      <c r="J3718" s="107" t="s">
        <v>42</v>
      </c>
      <c r="K3718" s="182" t="s">
        <v>1510</v>
      </c>
      <c r="L3718" s="187" t="s">
        <v>10421</v>
      </c>
      <c r="M3718" s="187" t="s">
        <v>10421</v>
      </c>
      <c r="N3718" s="107" t="s">
        <v>35</v>
      </c>
      <c r="O3718" s="182" t="s">
        <v>1510</v>
      </c>
      <c r="P3718" s="108"/>
      <c r="Q3718" s="108"/>
      <c r="R3718" s="108"/>
      <c r="S3718" s="107" t="s">
        <v>2710</v>
      </c>
    </row>
    <row r="3719" spans="1:19">
      <c r="A3719" s="103">
        <v>3718</v>
      </c>
      <c r="B3719" s="107" t="s">
        <v>357</v>
      </c>
      <c r="C3719" s="184" t="s">
        <v>358</v>
      </c>
      <c r="D3719" s="89" t="s">
        <v>19</v>
      </c>
      <c r="E3719" s="107" t="s">
        <v>2650</v>
      </c>
      <c r="F3719" s="107" t="s">
        <v>2519</v>
      </c>
      <c r="G3719" s="107">
        <v>2006</v>
      </c>
      <c r="H3719" s="182"/>
      <c r="I3719" s="182"/>
      <c r="J3719" s="107" t="s">
        <v>42</v>
      </c>
      <c r="K3719" s="182" t="s">
        <v>1510</v>
      </c>
      <c r="L3719" s="187" t="s">
        <v>10422</v>
      </c>
      <c r="M3719" s="187" t="s">
        <v>10422</v>
      </c>
      <c r="N3719" s="107" t="s">
        <v>35</v>
      </c>
      <c r="O3719" s="182" t="s">
        <v>1510</v>
      </c>
      <c r="P3719" s="108"/>
      <c r="Q3719" s="108"/>
      <c r="R3719" s="108"/>
      <c r="S3719" s="107" t="s">
        <v>2710</v>
      </c>
    </row>
    <row r="3720" spans="1:19">
      <c r="A3720" s="103">
        <v>3719</v>
      </c>
      <c r="B3720" s="107" t="s">
        <v>357</v>
      </c>
      <c r="C3720" s="184" t="s">
        <v>358</v>
      </c>
      <c r="D3720" s="89" t="s">
        <v>19</v>
      </c>
      <c r="E3720" s="107" t="s">
        <v>2650</v>
      </c>
      <c r="F3720" s="107" t="s">
        <v>2519</v>
      </c>
      <c r="G3720" s="107">
        <v>2006</v>
      </c>
      <c r="H3720" s="182"/>
      <c r="I3720" s="182"/>
      <c r="J3720" s="107" t="s">
        <v>42</v>
      </c>
      <c r="K3720" s="182" t="s">
        <v>1510</v>
      </c>
      <c r="L3720" s="187" t="s">
        <v>10423</v>
      </c>
      <c r="M3720" s="187" t="s">
        <v>10423</v>
      </c>
      <c r="N3720" s="107" t="s">
        <v>35</v>
      </c>
      <c r="O3720" s="182" t="s">
        <v>1510</v>
      </c>
      <c r="P3720" s="108"/>
      <c r="Q3720" s="108"/>
      <c r="R3720" s="108"/>
      <c r="S3720" s="107" t="s">
        <v>2710</v>
      </c>
    </row>
    <row r="3721" spans="1:19">
      <c r="A3721" s="103">
        <v>3720</v>
      </c>
      <c r="B3721" s="107" t="s">
        <v>357</v>
      </c>
      <c r="C3721" s="184" t="s">
        <v>358</v>
      </c>
      <c r="D3721" s="89" t="s">
        <v>19</v>
      </c>
      <c r="E3721" s="107" t="s">
        <v>2650</v>
      </c>
      <c r="F3721" s="107" t="s">
        <v>2519</v>
      </c>
      <c r="G3721" s="107">
        <v>2006</v>
      </c>
      <c r="H3721" s="182"/>
      <c r="I3721" s="182"/>
      <c r="J3721" s="107" t="s">
        <v>42</v>
      </c>
      <c r="K3721" s="182" t="s">
        <v>1510</v>
      </c>
      <c r="L3721" s="187" t="s">
        <v>10424</v>
      </c>
      <c r="M3721" s="187" t="s">
        <v>10424</v>
      </c>
      <c r="N3721" s="107" t="s">
        <v>35</v>
      </c>
      <c r="O3721" s="182" t="s">
        <v>1510</v>
      </c>
      <c r="P3721" s="108"/>
      <c r="Q3721" s="108"/>
      <c r="R3721" s="108"/>
      <c r="S3721" s="107" t="s">
        <v>2710</v>
      </c>
    </row>
    <row r="3722" spans="1:19">
      <c r="A3722" s="103">
        <v>3721</v>
      </c>
      <c r="B3722" s="107" t="s">
        <v>357</v>
      </c>
      <c r="C3722" s="184" t="s">
        <v>358</v>
      </c>
      <c r="D3722" s="89" t="s">
        <v>19</v>
      </c>
      <c r="E3722" s="107" t="s">
        <v>2650</v>
      </c>
      <c r="F3722" s="107" t="s">
        <v>2519</v>
      </c>
      <c r="G3722" s="107">
        <v>2006</v>
      </c>
      <c r="H3722" s="182"/>
      <c r="I3722" s="182"/>
      <c r="J3722" s="107" t="s">
        <v>42</v>
      </c>
      <c r="K3722" s="182" t="s">
        <v>1510</v>
      </c>
      <c r="L3722" s="187" t="s">
        <v>10425</v>
      </c>
      <c r="M3722" s="187" t="s">
        <v>10425</v>
      </c>
      <c r="N3722" s="107" t="s">
        <v>35</v>
      </c>
      <c r="O3722" s="182" t="s">
        <v>1510</v>
      </c>
      <c r="P3722" s="108"/>
      <c r="Q3722" s="108"/>
      <c r="R3722" s="108"/>
      <c r="S3722" s="107" t="s">
        <v>2710</v>
      </c>
    </row>
    <row r="3723" spans="1:19">
      <c r="A3723" s="103">
        <v>3722</v>
      </c>
      <c r="B3723" s="107" t="s">
        <v>357</v>
      </c>
      <c r="C3723" s="184" t="s">
        <v>358</v>
      </c>
      <c r="D3723" s="89" t="s">
        <v>19</v>
      </c>
      <c r="E3723" s="107" t="s">
        <v>2650</v>
      </c>
      <c r="F3723" s="107" t="s">
        <v>2519</v>
      </c>
      <c r="G3723" s="107">
        <v>2006</v>
      </c>
      <c r="H3723" s="182"/>
      <c r="I3723" s="182"/>
      <c r="J3723" s="107" t="s">
        <v>42</v>
      </c>
      <c r="K3723" s="182" t="s">
        <v>1510</v>
      </c>
      <c r="L3723" s="187" t="s">
        <v>10426</v>
      </c>
      <c r="M3723" s="187" t="s">
        <v>10426</v>
      </c>
      <c r="N3723" s="107" t="s">
        <v>35</v>
      </c>
      <c r="O3723" s="182" t="s">
        <v>1510</v>
      </c>
      <c r="P3723" s="108"/>
      <c r="Q3723" s="108"/>
      <c r="R3723" s="108"/>
      <c r="S3723" s="107" t="s">
        <v>2710</v>
      </c>
    </row>
    <row r="3724" spans="1:19">
      <c r="A3724" s="103">
        <v>3723</v>
      </c>
      <c r="B3724" s="107" t="s">
        <v>357</v>
      </c>
      <c r="C3724" s="184" t="s">
        <v>358</v>
      </c>
      <c r="D3724" s="89" t="s">
        <v>19</v>
      </c>
      <c r="E3724" s="107" t="s">
        <v>2650</v>
      </c>
      <c r="F3724" s="107" t="s">
        <v>2519</v>
      </c>
      <c r="G3724" s="107">
        <v>2006</v>
      </c>
      <c r="H3724" s="182"/>
      <c r="I3724" s="182"/>
      <c r="J3724" s="107" t="s">
        <v>42</v>
      </c>
      <c r="K3724" s="182" t="s">
        <v>1510</v>
      </c>
      <c r="L3724" s="187" t="s">
        <v>10427</v>
      </c>
      <c r="M3724" s="187" t="s">
        <v>10427</v>
      </c>
      <c r="N3724" s="107" t="s">
        <v>35</v>
      </c>
      <c r="O3724" s="182" t="s">
        <v>1510</v>
      </c>
      <c r="P3724" s="108"/>
      <c r="Q3724" s="108"/>
      <c r="R3724" s="108"/>
      <c r="S3724" s="107" t="s">
        <v>2710</v>
      </c>
    </row>
    <row r="3725" spans="1:19">
      <c r="A3725" s="103">
        <v>3724</v>
      </c>
      <c r="B3725" s="107" t="s">
        <v>357</v>
      </c>
      <c r="C3725" s="184" t="s">
        <v>358</v>
      </c>
      <c r="D3725" s="89" t="s">
        <v>19</v>
      </c>
      <c r="E3725" s="107" t="s">
        <v>2650</v>
      </c>
      <c r="F3725" s="107" t="s">
        <v>2519</v>
      </c>
      <c r="G3725" s="107">
        <v>2006</v>
      </c>
      <c r="H3725" s="182"/>
      <c r="I3725" s="182"/>
      <c r="J3725" s="107" t="s">
        <v>42</v>
      </c>
      <c r="K3725" s="182" t="s">
        <v>1510</v>
      </c>
      <c r="L3725" s="187" t="s">
        <v>10428</v>
      </c>
      <c r="M3725" s="187" t="s">
        <v>10428</v>
      </c>
      <c r="N3725" s="107" t="s">
        <v>35</v>
      </c>
      <c r="O3725" s="182" t="s">
        <v>1510</v>
      </c>
      <c r="P3725" s="108"/>
      <c r="Q3725" s="108"/>
      <c r="R3725" s="108"/>
      <c r="S3725" s="107" t="s">
        <v>2710</v>
      </c>
    </row>
    <row r="3726" spans="1:19">
      <c r="A3726" s="103">
        <v>3725</v>
      </c>
      <c r="B3726" s="107" t="s">
        <v>357</v>
      </c>
      <c r="C3726" s="184" t="s">
        <v>358</v>
      </c>
      <c r="D3726" s="89" t="s">
        <v>19</v>
      </c>
      <c r="E3726" s="107" t="s">
        <v>2650</v>
      </c>
      <c r="F3726" s="107" t="s">
        <v>2519</v>
      </c>
      <c r="G3726" s="107">
        <v>2006</v>
      </c>
      <c r="H3726" s="182"/>
      <c r="I3726" s="182"/>
      <c r="J3726" s="107" t="s">
        <v>42</v>
      </c>
      <c r="K3726" s="182" t="s">
        <v>1510</v>
      </c>
      <c r="L3726" s="187" t="s">
        <v>10429</v>
      </c>
      <c r="M3726" s="187" t="s">
        <v>10429</v>
      </c>
      <c r="N3726" s="107" t="s">
        <v>35</v>
      </c>
      <c r="O3726" s="182" t="s">
        <v>1510</v>
      </c>
      <c r="P3726" s="108"/>
      <c r="Q3726" s="108"/>
      <c r="R3726" s="108"/>
      <c r="S3726" s="107" t="s">
        <v>2710</v>
      </c>
    </row>
    <row r="3727" spans="1:19">
      <c r="A3727" s="103">
        <v>3726</v>
      </c>
      <c r="B3727" s="107" t="s">
        <v>357</v>
      </c>
      <c r="C3727" s="184" t="s">
        <v>358</v>
      </c>
      <c r="D3727" s="89" t="s">
        <v>19</v>
      </c>
      <c r="E3727" s="107" t="s">
        <v>2650</v>
      </c>
      <c r="F3727" s="107" t="s">
        <v>2519</v>
      </c>
      <c r="G3727" s="107">
        <v>2006</v>
      </c>
      <c r="H3727" s="182"/>
      <c r="I3727" s="182"/>
      <c r="J3727" s="107" t="s">
        <v>42</v>
      </c>
      <c r="K3727" s="182" t="s">
        <v>1510</v>
      </c>
      <c r="L3727" s="187" t="s">
        <v>10430</v>
      </c>
      <c r="M3727" s="187" t="s">
        <v>10430</v>
      </c>
      <c r="N3727" s="107" t="s">
        <v>35</v>
      </c>
      <c r="O3727" s="182" t="s">
        <v>1510</v>
      </c>
      <c r="P3727" s="108"/>
      <c r="Q3727" s="108"/>
      <c r="R3727" s="108"/>
      <c r="S3727" s="107" t="s">
        <v>2710</v>
      </c>
    </row>
    <row r="3728" spans="1:19">
      <c r="A3728" s="103">
        <v>3727</v>
      </c>
      <c r="B3728" s="107" t="s">
        <v>357</v>
      </c>
      <c r="C3728" s="184" t="s">
        <v>358</v>
      </c>
      <c r="D3728" s="89" t="s">
        <v>19</v>
      </c>
      <c r="E3728" s="107" t="s">
        <v>2650</v>
      </c>
      <c r="F3728" s="107" t="s">
        <v>2519</v>
      </c>
      <c r="G3728" s="107">
        <v>2006</v>
      </c>
      <c r="H3728" s="182"/>
      <c r="I3728" s="182"/>
      <c r="J3728" s="107" t="s">
        <v>42</v>
      </c>
      <c r="K3728" s="182" t="s">
        <v>1510</v>
      </c>
      <c r="L3728" s="187" t="s">
        <v>10431</v>
      </c>
      <c r="M3728" s="187" t="s">
        <v>10431</v>
      </c>
      <c r="N3728" s="107" t="s">
        <v>35</v>
      </c>
      <c r="O3728" s="182" t="s">
        <v>1510</v>
      </c>
      <c r="P3728" s="108"/>
      <c r="Q3728" s="108"/>
      <c r="R3728" s="108"/>
      <c r="S3728" s="107" t="s">
        <v>2710</v>
      </c>
    </row>
    <row r="3729" spans="1:19">
      <c r="A3729" s="103">
        <v>3728</v>
      </c>
      <c r="B3729" s="107" t="s">
        <v>357</v>
      </c>
      <c r="C3729" s="184" t="s">
        <v>358</v>
      </c>
      <c r="D3729" s="89" t="s">
        <v>19</v>
      </c>
      <c r="E3729" s="107" t="s">
        <v>2650</v>
      </c>
      <c r="F3729" s="107" t="s">
        <v>2519</v>
      </c>
      <c r="G3729" s="107">
        <v>2006</v>
      </c>
      <c r="H3729" s="182"/>
      <c r="I3729" s="182"/>
      <c r="J3729" s="107" t="s">
        <v>42</v>
      </c>
      <c r="K3729" s="182" t="s">
        <v>1510</v>
      </c>
      <c r="L3729" s="187" t="s">
        <v>10432</v>
      </c>
      <c r="M3729" s="187" t="s">
        <v>10432</v>
      </c>
      <c r="N3729" s="107" t="s">
        <v>35</v>
      </c>
      <c r="O3729" s="182" t="s">
        <v>1510</v>
      </c>
      <c r="P3729" s="108"/>
      <c r="Q3729" s="108"/>
      <c r="R3729" s="108"/>
      <c r="S3729" s="107" t="s">
        <v>2710</v>
      </c>
    </row>
    <row r="3730" spans="1:19">
      <c r="A3730" s="103">
        <v>3729</v>
      </c>
      <c r="B3730" s="107" t="s">
        <v>357</v>
      </c>
      <c r="C3730" s="184" t="s">
        <v>358</v>
      </c>
      <c r="D3730" s="89" t="s">
        <v>19</v>
      </c>
      <c r="E3730" s="107" t="s">
        <v>2650</v>
      </c>
      <c r="F3730" s="107" t="s">
        <v>2519</v>
      </c>
      <c r="G3730" s="107">
        <v>2006</v>
      </c>
      <c r="H3730" s="182"/>
      <c r="I3730" s="182"/>
      <c r="J3730" s="107" t="s">
        <v>42</v>
      </c>
      <c r="K3730" s="182" t="s">
        <v>1510</v>
      </c>
      <c r="L3730" s="187" t="s">
        <v>10433</v>
      </c>
      <c r="M3730" s="187" t="s">
        <v>10433</v>
      </c>
      <c r="N3730" s="107" t="s">
        <v>35</v>
      </c>
      <c r="O3730" s="182" t="s">
        <v>1510</v>
      </c>
      <c r="P3730" s="108"/>
      <c r="Q3730" s="108"/>
      <c r="R3730" s="108"/>
      <c r="S3730" s="107" t="s">
        <v>2710</v>
      </c>
    </row>
    <row r="3731" spans="1:19">
      <c r="A3731" s="103">
        <v>3730</v>
      </c>
      <c r="B3731" s="107" t="s">
        <v>357</v>
      </c>
      <c r="C3731" s="184" t="s">
        <v>358</v>
      </c>
      <c r="D3731" s="89" t="s">
        <v>19</v>
      </c>
      <c r="E3731" s="107" t="s">
        <v>2650</v>
      </c>
      <c r="F3731" s="107" t="s">
        <v>2519</v>
      </c>
      <c r="G3731" s="107">
        <v>2006</v>
      </c>
      <c r="H3731" s="182"/>
      <c r="I3731" s="182"/>
      <c r="J3731" s="107" t="s">
        <v>42</v>
      </c>
      <c r="K3731" s="182" t="s">
        <v>1510</v>
      </c>
      <c r="L3731" s="187" t="s">
        <v>10434</v>
      </c>
      <c r="M3731" s="187" t="s">
        <v>10434</v>
      </c>
      <c r="N3731" s="107" t="s">
        <v>35</v>
      </c>
      <c r="O3731" s="182" t="s">
        <v>1510</v>
      </c>
      <c r="P3731" s="108"/>
      <c r="Q3731" s="108"/>
      <c r="R3731" s="108"/>
      <c r="S3731" s="107" t="s">
        <v>2710</v>
      </c>
    </row>
    <row r="3732" spans="1:19">
      <c r="A3732" s="103">
        <v>3731</v>
      </c>
      <c r="B3732" s="107" t="s">
        <v>357</v>
      </c>
      <c r="C3732" s="184" t="s">
        <v>358</v>
      </c>
      <c r="D3732" s="89" t="s">
        <v>19</v>
      </c>
      <c r="E3732" s="107" t="s">
        <v>2650</v>
      </c>
      <c r="F3732" s="107" t="s">
        <v>2519</v>
      </c>
      <c r="G3732" s="107">
        <v>2006</v>
      </c>
      <c r="H3732" s="182"/>
      <c r="I3732" s="182"/>
      <c r="J3732" s="107" t="s">
        <v>42</v>
      </c>
      <c r="K3732" s="182" t="s">
        <v>1510</v>
      </c>
      <c r="L3732" s="187" t="s">
        <v>10435</v>
      </c>
      <c r="M3732" s="187" t="s">
        <v>10435</v>
      </c>
      <c r="N3732" s="107" t="s">
        <v>35</v>
      </c>
      <c r="O3732" s="182" t="s">
        <v>1510</v>
      </c>
      <c r="P3732" s="108"/>
      <c r="Q3732" s="108"/>
      <c r="R3732" s="108"/>
      <c r="S3732" s="107" t="s">
        <v>2710</v>
      </c>
    </row>
    <row r="3733" spans="1:19">
      <c r="A3733" s="103">
        <v>3732</v>
      </c>
      <c r="B3733" s="107" t="s">
        <v>357</v>
      </c>
      <c r="C3733" s="184" t="s">
        <v>358</v>
      </c>
      <c r="D3733" s="89" t="s">
        <v>19</v>
      </c>
      <c r="E3733" s="107" t="s">
        <v>2650</v>
      </c>
      <c r="F3733" s="107" t="s">
        <v>2519</v>
      </c>
      <c r="G3733" s="107">
        <v>2006</v>
      </c>
      <c r="H3733" s="182"/>
      <c r="I3733" s="182"/>
      <c r="J3733" s="107" t="s">
        <v>42</v>
      </c>
      <c r="K3733" s="182" t="s">
        <v>1510</v>
      </c>
      <c r="L3733" s="187" t="s">
        <v>10436</v>
      </c>
      <c r="M3733" s="187" t="s">
        <v>10436</v>
      </c>
      <c r="N3733" s="107" t="s">
        <v>35</v>
      </c>
      <c r="O3733" s="182" t="s">
        <v>1510</v>
      </c>
      <c r="P3733" s="108"/>
      <c r="Q3733" s="108"/>
      <c r="R3733" s="108"/>
      <c r="S3733" s="107" t="s">
        <v>2710</v>
      </c>
    </row>
    <row r="3734" spans="1:19">
      <c r="A3734" s="103">
        <v>3733</v>
      </c>
      <c r="B3734" s="107" t="s">
        <v>357</v>
      </c>
      <c r="C3734" s="184" t="s">
        <v>358</v>
      </c>
      <c r="D3734" s="89" t="s">
        <v>19</v>
      </c>
      <c r="E3734" s="107" t="s">
        <v>2650</v>
      </c>
      <c r="F3734" s="107" t="s">
        <v>2519</v>
      </c>
      <c r="G3734" s="107">
        <v>2006</v>
      </c>
      <c r="H3734" s="182"/>
      <c r="I3734" s="182"/>
      <c r="J3734" s="107" t="s">
        <v>42</v>
      </c>
      <c r="K3734" s="182" t="s">
        <v>1510</v>
      </c>
      <c r="L3734" s="187" t="s">
        <v>10437</v>
      </c>
      <c r="M3734" s="187" t="s">
        <v>10437</v>
      </c>
      <c r="N3734" s="107" t="s">
        <v>35</v>
      </c>
      <c r="O3734" s="182" t="s">
        <v>1510</v>
      </c>
      <c r="P3734" s="108"/>
      <c r="Q3734" s="108"/>
      <c r="R3734" s="108"/>
      <c r="S3734" s="107" t="s">
        <v>2710</v>
      </c>
    </row>
    <row r="3735" spans="1:19">
      <c r="A3735" s="103">
        <v>3734</v>
      </c>
      <c r="B3735" s="107" t="s">
        <v>357</v>
      </c>
      <c r="C3735" s="184" t="s">
        <v>358</v>
      </c>
      <c r="D3735" s="89" t="s">
        <v>19</v>
      </c>
      <c r="E3735" s="107" t="s">
        <v>2650</v>
      </c>
      <c r="F3735" s="107" t="s">
        <v>2519</v>
      </c>
      <c r="G3735" s="107">
        <v>2006</v>
      </c>
      <c r="H3735" s="182"/>
      <c r="I3735" s="182"/>
      <c r="J3735" s="107" t="s">
        <v>42</v>
      </c>
      <c r="K3735" s="182" t="s">
        <v>1510</v>
      </c>
      <c r="L3735" s="187" t="s">
        <v>10438</v>
      </c>
      <c r="M3735" s="187" t="s">
        <v>10438</v>
      </c>
      <c r="N3735" s="107" t="s">
        <v>35</v>
      </c>
      <c r="O3735" s="182" t="s">
        <v>1510</v>
      </c>
      <c r="P3735" s="108"/>
      <c r="Q3735" s="108"/>
      <c r="R3735" s="108"/>
      <c r="S3735" s="107" t="s">
        <v>2710</v>
      </c>
    </row>
    <row r="3736" spans="1:19">
      <c r="A3736" s="103">
        <v>3735</v>
      </c>
      <c r="B3736" s="107" t="s">
        <v>357</v>
      </c>
      <c r="C3736" s="184" t="s">
        <v>358</v>
      </c>
      <c r="D3736" s="89" t="s">
        <v>19</v>
      </c>
      <c r="E3736" s="107" t="s">
        <v>2650</v>
      </c>
      <c r="F3736" s="107" t="s">
        <v>2519</v>
      </c>
      <c r="G3736" s="107">
        <v>2006</v>
      </c>
      <c r="H3736" s="182"/>
      <c r="I3736" s="182"/>
      <c r="J3736" s="107" t="s">
        <v>42</v>
      </c>
      <c r="K3736" s="182" t="s">
        <v>1510</v>
      </c>
      <c r="L3736" s="187" t="s">
        <v>10439</v>
      </c>
      <c r="M3736" s="187" t="s">
        <v>10439</v>
      </c>
      <c r="N3736" s="107" t="s">
        <v>35</v>
      </c>
      <c r="O3736" s="182" t="s">
        <v>1510</v>
      </c>
      <c r="P3736" s="108"/>
      <c r="Q3736" s="108"/>
      <c r="R3736" s="108"/>
      <c r="S3736" s="107" t="s">
        <v>2710</v>
      </c>
    </row>
    <row r="3737" spans="1:19">
      <c r="A3737" s="103">
        <v>3736</v>
      </c>
      <c r="B3737" s="107" t="s">
        <v>357</v>
      </c>
      <c r="C3737" s="184" t="s">
        <v>358</v>
      </c>
      <c r="D3737" s="89" t="s">
        <v>19</v>
      </c>
      <c r="E3737" s="107" t="s">
        <v>2650</v>
      </c>
      <c r="F3737" s="107" t="s">
        <v>2519</v>
      </c>
      <c r="G3737" s="107">
        <v>2006</v>
      </c>
      <c r="H3737" s="182"/>
      <c r="I3737" s="182"/>
      <c r="J3737" s="107" t="s">
        <v>42</v>
      </c>
      <c r="K3737" s="182" t="s">
        <v>1510</v>
      </c>
      <c r="L3737" s="187" t="s">
        <v>10440</v>
      </c>
      <c r="M3737" s="187" t="s">
        <v>10440</v>
      </c>
      <c r="N3737" s="107" t="s">
        <v>35</v>
      </c>
      <c r="O3737" s="182" t="s">
        <v>1510</v>
      </c>
      <c r="P3737" s="108"/>
      <c r="Q3737" s="108"/>
      <c r="R3737" s="108"/>
      <c r="S3737" s="107" t="s">
        <v>2710</v>
      </c>
    </row>
    <row r="3738" spans="1:19">
      <c r="A3738" s="103">
        <v>3737</v>
      </c>
      <c r="B3738" s="107" t="s">
        <v>357</v>
      </c>
      <c r="C3738" s="184" t="s">
        <v>358</v>
      </c>
      <c r="D3738" s="89" t="s">
        <v>19</v>
      </c>
      <c r="E3738" s="107" t="s">
        <v>2650</v>
      </c>
      <c r="F3738" s="107" t="s">
        <v>2519</v>
      </c>
      <c r="G3738" s="107">
        <v>2006</v>
      </c>
      <c r="H3738" s="182"/>
      <c r="I3738" s="182"/>
      <c r="J3738" s="107" t="s">
        <v>42</v>
      </c>
      <c r="K3738" s="182" t="s">
        <v>1510</v>
      </c>
      <c r="L3738" s="187" t="s">
        <v>10441</v>
      </c>
      <c r="M3738" s="187" t="s">
        <v>10441</v>
      </c>
      <c r="N3738" s="107" t="s">
        <v>35</v>
      </c>
      <c r="O3738" s="182" t="s">
        <v>1510</v>
      </c>
      <c r="P3738" s="108"/>
      <c r="Q3738" s="108"/>
      <c r="R3738" s="108"/>
      <c r="S3738" s="107" t="s">
        <v>2710</v>
      </c>
    </row>
    <row r="3739" spans="1:19">
      <c r="A3739" s="103">
        <v>3738</v>
      </c>
      <c r="B3739" s="107" t="s">
        <v>357</v>
      </c>
      <c r="C3739" s="184" t="s">
        <v>358</v>
      </c>
      <c r="D3739" s="89" t="s">
        <v>19</v>
      </c>
      <c r="E3739" s="107" t="s">
        <v>2650</v>
      </c>
      <c r="F3739" s="107" t="s">
        <v>2519</v>
      </c>
      <c r="G3739" s="107">
        <v>2006</v>
      </c>
      <c r="H3739" s="182"/>
      <c r="I3739" s="182"/>
      <c r="J3739" s="107" t="s">
        <v>42</v>
      </c>
      <c r="K3739" s="182" t="s">
        <v>1510</v>
      </c>
      <c r="L3739" s="187" t="s">
        <v>10442</v>
      </c>
      <c r="M3739" s="187" t="s">
        <v>10442</v>
      </c>
      <c r="N3739" s="107" t="s">
        <v>35</v>
      </c>
      <c r="O3739" s="182" t="s">
        <v>1510</v>
      </c>
      <c r="P3739" s="108"/>
      <c r="Q3739" s="108"/>
      <c r="R3739" s="108"/>
      <c r="S3739" s="107" t="s">
        <v>2710</v>
      </c>
    </row>
    <row r="3740" spans="1:19">
      <c r="A3740" s="103">
        <v>3739</v>
      </c>
      <c r="B3740" s="107" t="s">
        <v>357</v>
      </c>
      <c r="C3740" s="184" t="s">
        <v>358</v>
      </c>
      <c r="D3740" s="89" t="s">
        <v>19</v>
      </c>
      <c r="E3740" s="107" t="s">
        <v>2650</v>
      </c>
      <c r="F3740" s="107" t="s">
        <v>2519</v>
      </c>
      <c r="G3740" s="107">
        <v>2006</v>
      </c>
      <c r="H3740" s="182"/>
      <c r="I3740" s="182"/>
      <c r="J3740" s="107" t="s">
        <v>42</v>
      </c>
      <c r="K3740" s="182" t="s">
        <v>1510</v>
      </c>
      <c r="L3740" s="187" t="s">
        <v>10443</v>
      </c>
      <c r="M3740" s="187" t="s">
        <v>10443</v>
      </c>
      <c r="N3740" s="107" t="s">
        <v>35</v>
      </c>
      <c r="O3740" s="182" t="s">
        <v>1510</v>
      </c>
      <c r="P3740" s="108"/>
      <c r="Q3740" s="108"/>
      <c r="R3740" s="108"/>
      <c r="S3740" s="107" t="s">
        <v>2710</v>
      </c>
    </row>
    <row r="3741" spans="1:19">
      <c r="A3741" s="103">
        <v>3740</v>
      </c>
      <c r="B3741" s="107" t="s">
        <v>357</v>
      </c>
      <c r="C3741" s="184" t="s">
        <v>358</v>
      </c>
      <c r="D3741" s="89" t="s">
        <v>19</v>
      </c>
      <c r="E3741" s="107" t="s">
        <v>2650</v>
      </c>
      <c r="F3741" s="107" t="s">
        <v>2519</v>
      </c>
      <c r="G3741" s="107">
        <v>2006</v>
      </c>
      <c r="H3741" s="182"/>
      <c r="I3741" s="182"/>
      <c r="J3741" s="107" t="s">
        <v>42</v>
      </c>
      <c r="K3741" s="182" t="s">
        <v>1510</v>
      </c>
      <c r="L3741" s="187" t="s">
        <v>10444</v>
      </c>
      <c r="M3741" s="187" t="s">
        <v>10444</v>
      </c>
      <c r="N3741" s="107" t="s">
        <v>35</v>
      </c>
      <c r="O3741" s="182" t="s">
        <v>1510</v>
      </c>
      <c r="P3741" s="108"/>
      <c r="Q3741" s="108"/>
      <c r="R3741" s="108"/>
      <c r="S3741" s="107" t="s">
        <v>2710</v>
      </c>
    </row>
    <row r="3742" spans="1:19">
      <c r="A3742" s="103">
        <v>3741</v>
      </c>
      <c r="B3742" s="107" t="s">
        <v>357</v>
      </c>
      <c r="C3742" s="184" t="s">
        <v>358</v>
      </c>
      <c r="D3742" s="89" t="s">
        <v>19</v>
      </c>
      <c r="E3742" s="107" t="s">
        <v>2650</v>
      </c>
      <c r="F3742" s="107" t="s">
        <v>2519</v>
      </c>
      <c r="G3742" s="107">
        <v>2006</v>
      </c>
      <c r="H3742" s="182"/>
      <c r="I3742" s="182"/>
      <c r="J3742" s="107" t="s">
        <v>42</v>
      </c>
      <c r="K3742" s="182" t="s">
        <v>1510</v>
      </c>
      <c r="L3742" s="187" t="s">
        <v>10445</v>
      </c>
      <c r="M3742" s="187" t="s">
        <v>10445</v>
      </c>
      <c r="N3742" s="107" t="s">
        <v>35</v>
      </c>
      <c r="O3742" s="182" t="s">
        <v>1510</v>
      </c>
      <c r="P3742" s="108"/>
      <c r="Q3742" s="108"/>
      <c r="R3742" s="108"/>
      <c r="S3742" s="107" t="s">
        <v>2710</v>
      </c>
    </row>
    <row r="3743" spans="1:19">
      <c r="A3743" s="103">
        <v>3742</v>
      </c>
      <c r="B3743" s="107" t="s">
        <v>357</v>
      </c>
      <c r="C3743" s="184" t="s">
        <v>358</v>
      </c>
      <c r="D3743" s="89" t="s">
        <v>19</v>
      </c>
      <c r="E3743" s="107" t="s">
        <v>2650</v>
      </c>
      <c r="F3743" s="107" t="s">
        <v>2519</v>
      </c>
      <c r="G3743" s="107">
        <v>2006</v>
      </c>
      <c r="H3743" s="182"/>
      <c r="I3743" s="182"/>
      <c r="J3743" s="107" t="s">
        <v>42</v>
      </c>
      <c r="K3743" s="182" t="s">
        <v>1510</v>
      </c>
      <c r="L3743" s="187" t="s">
        <v>10446</v>
      </c>
      <c r="M3743" s="187" t="s">
        <v>10446</v>
      </c>
      <c r="N3743" s="107" t="s">
        <v>35</v>
      </c>
      <c r="O3743" s="182" t="s">
        <v>1510</v>
      </c>
      <c r="P3743" s="108"/>
      <c r="Q3743" s="108"/>
      <c r="R3743" s="108"/>
      <c r="S3743" s="107" t="s">
        <v>2710</v>
      </c>
    </row>
    <row r="3744" spans="1:19">
      <c r="A3744" s="103">
        <v>3743</v>
      </c>
      <c r="B3744" s="107" t="s">
        <v>357</v>
      </c>
      <c r="C3744" s="184" t="s">
        <v>358</v>
      </c>
      <c r="D3744" s="89" t="s">
        <v>19</v>
      </c>
      <c r="E3744" s="107" t="s">
        <v>2650</v>
      </c>
      <c r="F3744" s="107" t="s">
        <v>2519</v>
      </c>
      <c r="G3744" s="107">
        <v>2006</v>
      </c>
      <c r="H3744" s="182"/>
      <c r="I3744" s="182"/>
      <c r="J3744" s="107" t="s">
        <v>42</v>
      </c>
      <c r="K3744" s="182" t="s">
        <v>1510</v>
      </c>
      <c r="L3744" s="187" t="s">
        <v>10447</v>
      </c>
      <c r="M3744" s="187" t="s">
        <v>10447</v>
      </c>
      <c r="N3744" s="107" t="s">
        <v>35</v>
      </c>
      <c r="O3744" s="182" t="s">
        <v>1510</v>
      </c>
      <c r="P3744" s="108"/>
      <c r="Q3744" s="108"/>
      <c r="R3744" s="108"/>
      <c r="S3744" s="107" t="s">
        <v>2710</v>
      </c>
    </row>
    <row r="3745" spans="1:19">
      <c r="A3745" s="103">
        <v>3744</v>
      </c>
      <c r="B3745" s="107" t="s">
        <v>357</v>
      </c>
      <c r="C3745" s="184" t="s">
        <v>358</v>
      </c>
      <c r="D3745" s="89" t="s">
        <v>19</v>
      </c>
      <c r="E3745" s="107" t="s">
        <v>2650</v>
      </c>
      <c r="F3745" s="107" t="s">
        <v>2519</v>
      </c>
      <c r="G3745" s="107">
        <v>2006</v>
      </c>
      <c r="H3745" s="182"/>
      <c r="I3745" s="182"/>
      <c r="J3745" s="107" t="s">
        <v>42</v>
      </c>
      <c r="K3745" s="182" t="s">
        <v>1510</v>
      </c>
      <c r="L3745" s="187" t="s">
        <v>10448</v>
      </c>
      <c r="M3745" s="187" t="s">
        <v>10448</v>
      </c>
      <c r="N3745" s="107" t="s">
        <v>35</v>
      </c>
      <c r="O3745" s="182" t="s">
        <v>1510</v>
      </c>
      <c r="P3745" s="108"/>
      <c r="Q3745" s="108"/>
      <c r="R3745" s="108"/>
      <c r="S3745" s="107" t="s">
        <v>2710</v>
      </c>
    </row>
    <row r="3746" spans="1:19">
      <c r="A3746" s="103">
        <v>3745</v>
      </c>
      <c r="B3746" s="107" t="s">
        <v>357</v>
      </c>
      <c r="C3746" s="184" t="s">
        <v>358</v>
      </c>
      <c r="D3746" s="89" t="s">
        <v>19</v>
      </c>
      <c r="E3746" s="107" t="s">
        <v>2650</v>
      </c>
      <c r="F3746" s="107" t="s">
        <v>2519</v>
      </c>
      <c r="G3746" s="107">
        <v>2006</v>
      </c>
      <c r="H3746" s="182"/>
      <c r="I3746" s="182"/>
      <c r="J3746" s="107" t="s">
        <v>42</v>
      </c>
      <c r="K3746" s="182" t="s">
        <v>1510</v>
      </c>
      <c r="L3746" s="187" t="s">
        <v>10449</v>
      </c>
      <c r="M3746" s="187" t="s">
        <v>10449</v>
      </c>
      <c r="N3746" s="107" t="s">
        <v>35</v>
      </c>
      <c r="O3746" s="182" t="s">
        <v>1510</v>
      </c>
      <c r="P3746" s="108"/>
      <c r="Q3746" s="108"/>
      <c r="R3746" s="108"/>
      <c r="S3746" s="107" t="s">
        <v>2710</v>
      </c>
    </row>
    <row r="3747" spans="1:19">
      <c r="A3747" s="103">
        <v>3746</v>
      </c>
      <c r="B3747" s="107" t="s">
        <v>357</v>
      </c>
      <c r="C3747" s="184" t="s">
        <v>358</v>
      </c>
      <c r="D3747" s="89" t="s">
        <v>19</v>
      </c>
      <c r="E3747" s="107" t="s">
        <v>2650</v>
      </c>
      <c r="F3747" s="107" t="s">
        <v>2519</v>
      </c>
      <c r="G3747" s="107">
        <v>2006</v>
      </c>
      <c r="H3747" s="182"/>
      <c r="I3747" s="182"/>
      <c r="J3747" s="107" t="s">
        <v>42</v>
      </c>
      <c r="K3747" s="182" t="s">
        <v>1510</v>
      </c>
      <c r="L3747" s="187" t="s">
        <v>10450</v>
      </c>
      <c r="M3747" s="187" t="s">
        <v>10450</v>
      </c>
      <c r="N3747" s="107" t="s">
        <v>35</v>
      </c>
      <c r="O3747" s="182" t="s">
        <v>1510</v>
      </c>
      <c r="P3747" s="108"/>
      <c r="Q3747" s="108"/>
      <c r="R3747" s="108"/>
      <c r="S3747" s="107" t="s">
        <v>2710</v>
      </c>
    </row>
    <row r="3748" spans="1:19">
      <c r="A3748" s="103">
        <v>3747</v>
      </c>
      <c r="B3748" s="107" t="s">
        <v>357</v>
      </c>
      <c r="C3748" s="184" t="s">
        <v>358</v>
      </c>
      <c r="D3748" s="89" t="s">
        <v>19</v>
      </c>
      <c r="E3748" s="107" t="s">
        <v>2650</v>
      </c>
      <c r="F3748" s="107" t="s">
        <v>2519</v>
      </c>
      <c r="G3748" s="107">
        <v>2006</v>
      </c>
      <c r="H3748" s="182"/>
      <c r="I3748" s="182"/>
      <c r="J3748" s="107" t="s">
        <v>42</v>
      </c>
      <c r="K3748" s="182" t="s">
        <v>1510</v>
      </c>
      <c r="L3748" s="187" t="s">
        <v>10451</v>
      </c>
      <c r="M3748" s="187" t="s">
        <v>10451</v>
      </c>
      <c r="N3748" s="107" t="s">
        <v>35</v>
      </c>
      <c r="O3748" s="182" t="s">
        <v>1510</v>
      </c>
      <c r="P3748" s="108"/>
      <c r="Q3748" s="108"/>
      <c r="R3748" s="108"/>
      <c r="S3748" s="107" t="s">
        <v>2710</v>
      </c>
    </row>
    <row r="3749" spans="1:19">
      <c r="A3749" s="103">
        <v>3748</v>
      </c>
      <c r="B3749" s="107" t="s">
        <v>357</v>
      </c>
      <c r="C3749" s="184" t="s">
        <v>358</v>
      </c>
      <c r="D3749" s="89" t="s">
        <v>19</v>
      </c>
      <c r="E3749" s="107" t="s">
        <v>2650</v>
      </c>
      <c r="F3749" s="107" t="s">
        <v>2519</v>
      </c>
      <c r="G3749" s="107">
        <v>2006</v>
      </c>
      <c r="H3749" s="182"/>
      <c r="I3749" s="182"/>
      <c r="J3749" s="107" t="s">
        <v>42</v>
      </c>
      <c r="K3749" s="182" t="s">
        <v>1510</v>
      </c>
      <c r="L3749" s="187" t="s">
        <v>10452</v>
      </c>
      <c r="M3749" s="187" t="s">
        <v>10452</v>
      </c>
      <c r="N3749" s="107" t="s">
        <v>35</v>
      </c>
      <c r="O3749" s="182" t="s">
        <v>1510</v>
      </c>
      <c r="P3749" s="108"/>
      <c r="Q3749" s="108"/>
      <c r="R3749" s="108"/>
      <c r="S3749" s="107" t="s">
        <v>2710</v>
      </c>
    </row>
    <row r="3750" spans="1:19">
      <c r="A3750" s="103">
        <v>3749</v>
      </c>
      <c r="B3750" s="107" t="s">
        <v>357</v>
      </c>
      <c r="C3750" s="184" t="s">
        <v>358</v>
      </c>
      <c r="D3750" s="89" t="s">
        <v>19</v>
      </c>
      <c r="E3750" s="107" t="s">
        <v>2650</v>
      </c>
      <c r="F3750" s="107" t="s">
        <v>2519</v>
      </c>
      <c r="G3750" s="107">
        <v>2006</v>
      </c>
      <c r="H3750" s="182"/>
      <c r="I3750" s="182"/>
      <c r="J3750" s="107" t="s">
        <v>42</v>
      </c>
      <c r="K3750" s="182" t="s">
        <v>1510</v>
      </c>
      <c r="L3750" s="187" t="s">
        <v>10453</v>
      </c>
      <c r="M3750" s="187" t="s">
        <v>10453</v>
      </c>
      <c r="N3750" s="107" t="s">
        <v>35</v>
      </c>
      <c r="O3750" s="182" t="s">
        <v>1510</v>
      </c>
      <c r="P3750" s="108"/>
      <c r="Q3750" s="108"/>
      <c r="R3750" s="108"/>
      <c r="S3750" s="107" t="s">
        <v>2710</v>
      </c>
    </row>
    <row r="3751" spans="1:19">
      <c r="A3751" s="103">
        <v>3750</v>
      </c>
      <c r="B3751" s="107" t="s">
        <v>357</v>
      </c>
      <c r="C3751" s="184" t="s">
        <v>358</v>
      </c>
      <c r="D3751" s="89" t="s">
        <v>19</v>
      </c>
      <c r="E3751" s="107" t="s">
        <v>2650</v>
      </c>
      <c r="F3751" s="107" t="s">
        <v>2519</v>
      </c>
      <c r="G3751" s="107">
        <v>2006</v>
      </c>
      <c r="H3751" s="182"/>
      <c r="I3751" s="182"/>
      <c r="J3751" s="107" t="s">
        <v>42</v>
      </c>
      <c r="K3751" s="182" t="s">
        <v>1510</v>
      </c>
      <c r="L3751" s="187" t="s">
        <v>10454</v>
      </c>
      <c r="M3751" s="187" t="s">
        <v>10454</v>
      </c>
      <c r="N3751" s="107" t="s">
        <v>35</v>
      </c>
      <c r="O3751" s="182" t="s">
        <v>1510</v>
      </c>
      <c r="P3751" s="108"/>
      <c r="Q3751" s="108"/>
      <c r="R3751" s="108"/>
      <c r="S3751" s="107" t="s">
        <v>2710</v>
      </c>
    </row>
    <row r="3752" spans="1:19">
      <c r="A3752" s="103">
        <v>3751</v>
      </c>
      <c r="B3752" s="107" t="s">
        <v>357</v>
      </c>
      <c r="C3752" s="184" t="s">
        <v>358</v>
      </c>
      <c r="D3752" s="89" t="s">
        <v>19</v>
      </c>
      <c r="E3752" s="107" t="s">
        <v>2650</v>
      </c>
      <c r="F3752" s="107" t="s">
        <v>2519</v>
      </c>
      <c r="G3752" s="107">
        <v>2006</v>
      </c>
      <c r="H3752" s="182"/>
      <c r="I3752" s="182"/>
      <c r="J3752" s="107" t="s">
        <v>42</v>
      </c>
      <c r="K3752" s="182" t="s">
        <v>1510</v>
      </c>
      <c r="L3752" s="187" t="s">
        <v>10455</v>
      </c>
      <c r="M3752" s="187" t="s">
        <v>10455</v>
      </c>
      <c r="N3752" s="107" t="s">
        <v>35</v>
      </c>
      <c r="O3752" s="182" t="s">
        <v>1510</v>
      </c>
      <c r="P3752" s="108"/>
      <c r="Q3752" s="108"/>
      <c r="R3752" s="108"/>
      <c r="S3752" s="107" t="s">
        <v>2710</v>
      </c>
    </row>
    <row r="3753" spans="1:19">
      <c r="A3753" s="103">
        <v>3752</v>
      </c>
      <c r="B3753" s="107" t="s">
        <v>357</v>
      </c>
      <c r="C3753" s="184" t="s">
        <v>358</v>
      </c>
      <c r="D3753" s="89" t="s">
        <v>19</v>
      </c>
      <c r="E3753" s="107" t="s">
        <v>2650</v>
      </c>
      <c r="F3753" s="107" t="s">
        <v>2519</v>
      </c>
      <c r="G3753" s="107">
        <v>2006</v>
      </c>
      <c r="H3753" s="182"/>
      <c r="I3753" s="182"/>
      <c r="J3753" s="107" t="s">
        <v>42</v>
      </c>
      <c r="K3753" s="182" t="s">
        <v>1510</v>
      </c>
      <c r="L3753" s="187" t="s">
        <v>10456</v>
      </c>
      <c r="M3753" s="187" t="s">
        <v>10456</v>
      </c>
      <c r="N3753" s="107" t="s">
        <v>35</v>
      </c>
      <c r="O3753" s="182" t="s">
        <v>1510</v>
      </c>
      <c r="P3753" s="108"/>
      <c r="Q3753" s="108"/>
      <c r="R3753" s="108"/>
      <c r="S3753" s="107" t="s">
        <v>2710</v>
      </c>
    </row>
    <row r="3754" spans="1:19">
      <c r="A3754" s="103">
        <v>3753</v>
      </c>
      <c r="B3754" s="107" t="s">
        <v>357</v>
      </c>
      <c r="C3754" s="184" t="s">
        <v>358</v>
      </c>
      <c r="D3754" s="89" t="s">
        <v>19</v>
      </c>
      <c r="E3754" s="107" t="s">
        <v>2650</v>
      </c>
      <c r="F3754" s="107" t="s">
        <v>2519</v>
      </c>
      <c r="G3754" s="107">
        <v>2006</v>
      </c>
      <c r="H3754" s="182"/>
      <c r="I3754" s="182"/>
      <c r="J3754" s="107" t="s">
        <v>42</v>
      </c>
      <c r="K3754" s="182" t="s">
        <v>1510</v>
      </c>
      <c r="L3754" s="187" t="s">
        <v>10457</v>
      </c>
      <c r="M3754" s="187" t="s">
        <v>10457</v>
      </c>
      <c r="N3754" s="107" t="s">
        <v>35</v>
      </c>
      <c r="O3754" s="182" t="s">
        <v>1510</v>
      </c>
      <c r="P3754" s="108"/>
      <c r="Q3754" s="108"/>
      <c r="R3754" s="108"/>
      <c r="S3754" s="107" t="s">
        <v>2710</v>
      </c>
    </row>
    <row r="3755" spans="1:19">
      <c r="A3755" s="103">
        <v>3754</v>
      </c>
      <c r="B3755" s="107" t="s">
        <v>357</v>
      </c>
      <c r="C3755" s="184" t="s">
        <v>358</v>
      </c>
      <c r="D3755" s="89" t="s">
        <v>19</v>
      </c>
      <c r="E3755" s="107" t="s">
        <v>2650</v>
      </c>
      <c r="F3755" s="107" t="s">
        <v>2519</v>
      </c>
      <c r="G3755" s="107">
        <v>2006</v>
      </c>
      <c r="H3755" s="182"/>
      <c r="I3755" s="182"/>
      <c r="J3755" s="107" t="s">
        <v>42</v>
      </c>
      <c r="K3755" s="182" t="s">
        <v>1510</v>
      </c>
      <c r="L3755" s="187" t="s">
        <v>10458</v>
      </c>
      <c r="M3755" s="187" t="s">
        <v>10458</v>
      </c>
      <c r="N3755" s="107" t="s">
        <v>35</v>
      </c>
      <c r="O3755" s="182" t="s">
        <v>1510</v>
      </c>
      <c r="P3755" s="108"/>
      <c r="Q3755" s="108"/>
      <c r="R3755" s="108"/>
      <c r="S3755" s="107" t="s">
        <v>2710</v>
      </c>
    </row>
    <row r="3756" spans="1:19">
      <c r="A3756" s="103">
        <v>3755</v>
      </c>
      <c r="B3756" s="107" t="s">
        <v>357</v>
      </c>
      <c r="C3756" s="184" t="s">
        <v>358</v>
      </c>
      <c r="D3756" s="89" t="s">
        <v>19</v>
      </c>
      <c r="E3756" s="107" t="s">
        <v>2650</v>
      </c>
      <c r="F3756" s="107" t="s">
        <v>2519</v>
      </c>
      <c r="G3756" s="107">
        <v>2006</v>
      </c>
      <c r="H3756" s="182"/>
      <c r="I3756" s="182"/>
      <c r="J3756" s="107" t="s">
        <v>42</v>
      </c>
      <c r="K3756" s="182" t="s">
        <v>1510</v>
      </c>
      <c r="L3756" s="187" t="s">
        <v>10459</v>
      </c>
      <c r="M3756" s="187" t="s">
        <v>10459</v>
      </c>
      <c r="N3756" s="107" t="s">
        <v>35</v>
      </c>
      <c r="O3756" s="182" t="s">
        <v>1510</v>
      </c>
      <c r="P3756" s="108"/>
      <c r="Q3756" s="108"/>
      <c r="R3756" s="108"/>
      <c r="S3756" s="107" t="s">
        <v>2710</v>
      </c>
    </row>
    <row r="3757" spans="1:19">
      <c r="A3757" s="103">
        <v>3756</v>
      </c>
      <c r="B3757" s="107" t="s">
        <v>357</v>
      </c>
      <c r="C3757" s="184" t="s">
        <v>358</v>
      </c>
      <c r="D3757" s="89" t="s">
        <v>19</v>
      </c>
      <c r="E3757" s="107" t="s">
        <v>2650</v>
      </c>
      <c r="F3757" s="107" t="s">
        <v>2519</v>
      </c>
      <c r="G3757" s="107">
        <v>2007</v>
      </c>
      <c r="H3757" s="182"/>
      <c r="I3757" s="182"/>
      <c r="J3757" s="107" t="s">
        <v>42</v>
      </c>
      <c r="K3757" s="182" t="s">
        <v>1510</v>
      </c>
      <c r="L3757" s="187" t="s">
        <v>10460</v>
      </c>
      <c r="M3757" s="187" t="s">
        <v>10460</v>
      </c>
      <c r="N3757" s="107" t="s">
        <v>35</v>
      </c>
      <c r="O3757" s="182" t="s">
        <v>1510</v>
      </c>
      <c r="P3757" s="108"/>
      <c r="Q3757" s="108"/>
      <c r="R3757" s="108"/>
      <c r="S3757" s="107" t="s">
        <v>2710</v>
      </c>
    </row>
    <row r="3758" spans="1:19">
      <c r="A3758" s="103">
        <v>3757</v>
      </c>
      <c r="B3758" s="107" t="s">
        <v>357</v>
      </c>
      <c r="C3758" s="184" t="s">
        <v>358</v>
      </c>
      <c r="D3758" s="89" t="s">
        <v>19</v>
      </c>
      <c r="E3758" s="107" t="s">
        <v>2650</v>
      </c>
      <c r="F3758" s="107" t="s">
        <v>2519</v>
      </c>
      <c r="G3758" s="107">
        <v>2007</v>
      </c>
      <c r="H3758" s="182"/>
      <c r="I3758" s="182"/>
      <c r="J3758" s="107" t="s">
        <v>42</v>
      </c>
      <c r="K3758" s="182" t="s">
        <v>1510</v>
      </c>
      <c r="L3758" s="187" t="s">
        <v>10461</v>
      </c>
      <c r="M3758" s="187" t="s">
        <v>10461</v>
      </c>
      <c r="N3758" s="107" t="s">
        <v>35</v>
      </c>
      <c r="O3758" s="182" t="s">
        <v>1510</v>
      </c>
      <c r="P3758" s="108"/>
      <c r="Q3758" s="108"/>
      <c r="R3758" s="108"/>
      <c r="S3758" s="107" t="s">
        <v>2710</v>
      </c>
    </row>
    <row r="3759" spans="1:19">
      <c r="A3759" s="103">
        <v>3758</v>
      </c>
      <c r="B3759" s="107" t="s">
        <v>357</v>
      </c>
      <c r="C3759" s="184" t="s">
        <v>358</v>
      </c>
      <c r="D3759" s="89" t="s">
        <v>19</v>
      </c>
      <c r="E3759" s="107" t="s">
        <v>2650</v>
      </c>
      <c r="F3759" s="107" t="s">
        <v>2519</v>
      </c>
      <c r="G3759" s="107">
        <v>2007</v>
      </c>
      <c r="H3759" s="182"/>
      <c r="I3759" s="182"/>
      <c r="J3759" s="107" t="s">
        <v>42</v>
      </c>
      <c r="K3759" s="182" t="s">
        <v>1510</v>
      </c>
      <c r="L3759" s="187" t="s">
        <v>10462</v>
      </c>
      <c r="M3759" s="187" t="s">
        <v>10462</v>
      </c>
      <c r="N3759" s="107" t="s">
        <v>35</v>
      </c>
      <c r="O3759" s="182" t="s">
        <v>1510</v>
      </c>
      <c r="P3759" s="108"/>
      <c r="Q3759" s="108"/>
      <c r="R3759" s="108"/>
      <c r="S3759" s="107" t="s">
        <v>2710</v>
      </c>
    </row>
    <row r="3760" spans="1:19">
      <c r="A3760" s="103">
        <v>3759</v>
      </c>
      <c r="B3760" s="107" t="s">
        <v>357</v>
      </c>
      <c r="C3760" s="184" t="s">
        <v>358</v>
      </c>
      <c r="D3760" s="89" t="s">
        <v>19</v>
      </c>
      <c r="E3760" s="107" t="s">
        <v>2650</v>
      </c>
      <c r="F3760" s="107" t="s">
        <v>2519</v>
      </c>
      <c r="G3760" s="107">
        <v>2007</v>
      </c>
      <c r="H3760" s="182"/>
      <c r="I3760" s="182"/>
      <c r="J3760" s="107" t="s">
        <v>42</v>
      </c>
      <c r="K3760" s="182" t="s">
        <v>1510</v>
      </c>
      <c r="L3760" s="187" t="s">
        <v>10463</v>
      </c>
      <c r="M3760" s="187" t="s">
        <v>10463</v>
      </c>
      <c r="N3760" s="107" t="s">
        <v>35</v>
      </c>
      <c r="O3760" s="182" t="s">
        <v>1510</v>
      </c>
      <c r="P3760" s="108"/>
      <c r="Q3760" s="108"/>
      <c r="R3760" s="108"/>
      <c r="S3760" s="107" t="s">
        <v>2710</v>
      </c>
    </row>
    <row r="3761" spans="1:19">
      <c r="A3761" s="103">
        <v>3760</v>
      </c>
      <c r="B3761" s="107" t="s">
        <v>357</v>
      </c>
      <c r="C3761" s="184" t="s">
        <v>358</v>
      </c>
      <c r="D3761" s="89" t="s">
        <v>19</v>
      </c>
      <c r="E3761" s="107" t="s">
        <v>2650</v>
      </c>
      <c r="F3761" s="107" t="s">
        <v>2519</v>
      </c>
      <c r="G3761" s="107">
        <v>2007</v>
      </c>
      <c r="H3761" s="182"/>
      <c r="I3761" s="182"/>
      <c r="J3761" s="107" t="s">
        <v>42</v>
      </c>
      <c r="K3761" s="182" t="s">
        <v>1510</v>
      </c>
      <c r="L3761" s="187" t="s">
        <v>10464</v>
      </c>
      <c r="M3761" s="187" t="s">
        <v>10464</v>
      </c>
      <c r="N3761" s="107" t="s">
        <v>35</v>
      </c>
      <c r="O3761" s="182" t="s">
        <v>1510</v>
      </c>
      <c r="P3761" s="108"/>
      <c r="Q3761" s="108"/>
      <c r="R3761" s="108"/>
      <c r="S3761" s="107" t="s">
        <v>2710</v>
      </c>
    </row>
    <row r="3762" spans="1:19">
      <c r="A3762" s="103">
        <v>3761</v>
      </c>
      <c r="B3762" s="107" t="s">
        <v>357</v>
      </c>
      <c r="C3762" s="184" t="s">
        <v>358</v>
      </c>
      <c r="D3762" s="89" t="s">
        <v>19</v>
      </c>
      <c r="E3762" s="107" t="s">
        <v>2650</v>
      </c>
      <c r="F3762" s="107" t="s">
        <v>2519</v>
      </c>
      <c r="G3762" s="107">
        <v>2007</v>
      </c>
      <c r="H3762" s="182"/>
      <c r="I3762" s="182"/>
      <c r="J3762" s="107" t="s">
        <v>42</v>
      </c>
      <c r="K3762" s="182" t="s">
        <v>1510</v>
      </c>
      <c r="L3762" s="187" t="s">
        <v>10465</v>
      </c>
      <c r="M3762" s="187" t="s">
        <v>10465</v>
      </c>
      <c r="N3762" s="107" t="s">
        <v>35</v>
      </c>
      <c r="O3762" s="182" t="s">
        <v>1510</v>
      </c>
      <c r="P3762" s="108"/>
      <c r="Q3762" s="108"/>
      <c r="R3762" s="108"/>
      <c r="S3762" s="107" t="s">
        <v>2710</v>
      </c>
    </row>
    <row r="3763" spans="1:19">
      <c r="A3763" s="103">
        <v>3762</v>
      </c>
      <c r="B3763" s="107" t="s">
        <v>357</v>
      </c>
      <c r="C3763" s="184" t="s">
        <v>358</v>
      </c>
      <c r="D3763" s="89" t="s">
        <v>19</v>
      </c>
      <c r="E3763" s="107" t="s">
        <v>2650</v>
      </c>
      <c r="F3763" s="107" t="s">
        <v>2519</v>
      </c>
      <c r="G3763" s="107">
        <v>2007</v>
      </c>
      <c r="H3763" s="182"/>
      <c r="I3763" s="182"/>
      <c r="J3763" s="107" t="s">
        <v>42</v>
      </c>
      <c r="K3763" s="182" t="s">
        <v>1510</v>
      </c>
      <c r="L3763" s="187" t="s">
        <v>10466</v>
      </c>
      <c r="M3763" s="187" t="s">
        <v>10466</v>
      </c>
      <c r="N3763" s="107" t="s">
        <v>35</v>
      </c>
      <c r="O3763" s="182" t="s">
        <v>1510</v>
      </c>
      <c r="P3763" s="108"/>
      <c r="Q3763" s="108"/>
      <c r="R3763" s="108"/>
      <c r="S3763" s="107" t="s">
        <v>2710</v>
      </c>
    </row>
    <row r="3764" spans="1:19">
      <c r="A3764" s="103">
        <v>3763</v>
      </c>
      <c r="B3764" s="107" t="s">
        <v>357</v>
      </c>
      <c r="C3764" s="184" t="s">
        <v>358</v>
      </c>
      <c r="D3764" s="89" t="s">
        <v>19</v>
      </c>
      <c r="E3764" s="107" t="s">
        <v>2650</v>
      </c>
      <c r="F3764" s="107" t="s">
        <v>2519</v>
      </c>
      <c r="G3764" s="107">
        <v>2007</v>
      </c>
      <c r="H3764" s="182"/>
      <c r="I3764" s="182"/>
      <c r="J3764" s="107" t="s">
        <v>42</v>
      </c>
      <c r="K3764" s="182" t="s">
        <v>1510</v>
      </c>
      <c r="L3764" s="187" t="s">
        <v>10467</v>
      </c>
      <c r="M3764" s="187" t="s">
        <v>10467</v>
      </c>
      <c r="N3764" s="107" t="s">
        <v>35</v>
      </c>
      <c r="O3764" s="182" t="s">
        <v>1510</v>
      </c>
      <c r="P3764" s="108"/>
      <c r="Q3764" s="108"/>
      <c r="R3764" s="108"/>
      <c r="S3764" s="107" t="s">
        <v>2710</v>
      </c>
    </row>
    <row r="3765" spans="1:19">
      <c r="A3765" s="103">
        <v>3764</v>
      </c>
      <c r="B3765" s="107" t="s">
        <v>357</v>
      </c>
      <c r="C3765" s="184" t="s">
        <v>358</v>
      </c>
      <c r="D3765" s="89" t="s">
        <v>19</v>
      </c>
      <c r="E3765" s="107" t="s">
        <v>2650</v>
      </c>
      <c r="F3765" s="107" t="s">
        <v>2519</v>
      </c>
      <c r="G3765" s="107">
        <v>2007</v>
      </c>
      <c r="H3765" s="182"/>
      <c r="I3765" s="182"/>
      <c r="J3765" s="107" t="s">
        <v>42</v>
      </c>
      <c r="K3765" s="182" t="s">
        <v>1510</v>
      </c>
      <c r="L3765" s="187" t="s">
        <v>10468</v>
      </c>
      <c r="M3765" s="187" t="s">
        <v>10468</v>
      </c>
      <c r="N3765" s="107" t="s">
        <v>35</v>
      </c>
      <c r="O3765" s="182" t="s">
        <v>1510</v>
      </c>
      <c r="P3765" s="108"/>
      <c r="Q3765" s="108"/>
      <c r="R3765" s="108"/>
      <c r="S3765" s="107" t="s">
        <v>2710</v>
      </c>
    </row>
    <row r="3766" spans="1:19">
      <c r="A3766" s="103">
        <v>3765</v>
      </c>
      <c r="B3766" s="107" t="s">
        <v>357</v>
      </c>
      <c r="C3766" s="184" t="s">
        <v>358</v>
      </c>
      <c r="D3766" s="89" t="s">
        <v>19</v>
      </c>
      <c r="E3766" s="107" t="s">
        <v>2650</v>
      </c>
      <c r="F3766" s="107" t="s">
        <v>2519</v>
      </c>
      <c r="G3766" s="107">
        <v>2007</v>
      </c>
      <c r="H3766" s="182"/>
      <c r="I3766" s="182"/>
      <c r="J3766" s="107" t="s">
        <v>42</v>
      </c>
      <c r="K3766" s="182" t="s">
        <v>1510</v>
      </c>
      <c r="L3766" s="187" t="s">
        <v>10469</v>
      </c>
      <c r="M3766" s="187" t="s">
        <v>10469</v>
      </c>
      <c r="N3766" s="107" t="s">
        <v>35</v>
      </c>
      <c r="O3766" s="182" t="s">
        <v>1510</v>
      </c>
      <c r="P3766" s="108"/>
      <c r="Q3766" s="108"/>
      <c r="R3766" s="108"/>
      <c r="S3766" s="107" t="s">
        <v>2710</v>
      </c>
    </row>
    <row r="3767" spans="1:19">
      <c r="A3767" s="103">
        <v>3766</v>
      </c>
      <c r="B3767" s="107" t="s">
        <v>357</v>
      </c>
      <c r="C3767" s="184" t="s">
        <v>358</v>
      </c>
      <c r="D3767" s="89" t="s">
        <v>19</v>
      </c>
      <c r="E3767" s="107" t="s">
        <v>2650</v>
      </c>
      <c r="F3767" s="107" t="s">
        <v>2519</v>
      </c>
      <c r="G3767" s="107">
        <v>2007</v>
      </c>
      <c r="H3767" s="182"/>
      <c r="I3767" s="182"/>
      <c r="J3767" s="107" t="s">
        <v>42</v>
      </c>
      <c r="K3767" s="182" t="s">
        <v>1510</v>
      </c>
      <c r="L3767" s="187" t="s">
        <v>10470</v>
      </c>
      <c r="M3767" s="187" t="s">
        <v>10470</v>
      </c>
      <c r="N3767" s="107" t="s">
        <v>35</v>
      </c>
      <c r="O3767" s="182" t="s">
        <v>1510</v>
      </c>
      <c r="P3767" s="108"/>
      <c r="Q3767" s="108"/>
      <c r="R3767" s="108"/>
      <c r="S3767" s="107" t="s">
        <v>2710</v>
      </c>
    </row>
    <row r="3768" spans="1:19">
      <c r="A3768" s="103">
        <v>3767</v>
      </c>
      <c r="B3768" s="107" t="s">
        <v>357</v>
      </c>
      <c r="C3768" s="184" t="s">
        <v>358</v>
      </c>
      <c r="D3768" s="89" t="s">
        <v>19</v>
      </c>
      <c r="E3768" s="107" t="s">
        <v>2650</v>
      </c>
      <c r="F3768" s="107" t="s">
        <v>2519</v>
      </c>
      <c r="G3768" s="107">
        <v>2007</v>
      </c>
      <c r="H3768" s="182"/>
      <c r="I3768" s="182"/>
      <c r="J3768" s="107" t="s">
        <v>42</v>
      </c>
      <c r="K3768" s="182" t="s">
        <v>1510</v>
      </c>
      <c r="L3768" s="187" t="s">
        <v>10471</v>
      </c>
      <c r="M3768" s="187" t="s">
        <v>10471</v>
      </c>
      <c r="N3768" s="107" t="s">
        <v>35</v>
      </c>
      <c r="O3768" s="182" t="s">
        <v>1510</v>
      </c>
      <c r="P3768" s="108"/>
      <c r="Q3768" s="108"/>
      <c r="R3768" s="108"/>
      <c r="S3768" s="107" t="s">
        <v>2710</v>
      </c>
    </row>
    <row r="3769" spans="1:19">
      <c r="A3769" s="103">
        <v>3768</v>
      </c>
      <c r="B3769" s="107" t="s">
        <v>357</v>
      </c>
      <c r="C3769" s="184" t="s">
        <v>358</v>
      </c>
      <c r="D3769" s="89" t="s">
        <v>19</v>
      </c>
      <c r="E3769" s="107" t="s">
        <v>2650</v>
      </c>
      <c r="F3769" s="107" t="s">
        <v>2519</v>
      </c>
      <c r="G3769" s="107">
        <v>2007</v>
      </c>
      <c r="H3769" s="182"/>
      <c r="I3769" s="182"/>
      <c r="J3769" s="107" t="s">
        <v>42</v>
      </c>
      <c r="K3769" s="182" t="s">
        <v>1510</v>
      </c>
      <c r="L3769" s="187" t="s">
        <v>10472</v>
      </c>
      <c r="M3769" s="187" t="s">
        <v>10472</v>
      </c>
      <c r="N3769" s="107" t="s">
        <v>35</v>
      </c>
      <c r="O3769" s="182" t="s">
        <v>1510</v>
      </c>
      <c r="P3769" s="108"/>
      <c r="Q3769" s="108"/>
      <c r="R3769" s="108"/>
      <c r="S3769" s="107" t="s">
        <v>2710</v>
      </c>
    </row>
    <row r="3770" spans="1:19">
      <c r="A3770" s="103">
        <v>3769</v>
      </c>
      <c r="B3770" s="107" t="s">
        <v>357</v>
      </c>
      <c r="C3770" s="184" t="s">
        <v>358</v>
      </c>
      <c r="D3770" s="89" t="s">
        <v>19</v>
      </c>
      <c r="E3770" s="107" t="s">
        <v>2650</v>
      </c>
      <c r="F3770" s="107" t="s">
        <v>2519</v>
      </c>
      <c r="G3770" s="107">
        <v>2007</v>
      </c>
      <c r="H3770" s="182"/>
      <c r="I3770" s="182"/>
      <c r="J3770" s="107" t="s">
        <v>42</v>
      </c>
      <c r="K3770" s="182" t="s">
        <v>1510</v>
      </c>
      <c r="L3770" s="187" t="s">
        <v>10473</v>
      </c>
      <c r="M3770" s="187" t="s">
        <v>10473</v>
      </c>
      <c r="N3770" s="107" t="s">
        <v>35</v>
      </c>
      <c r="O3770" s="182" t="s">
        <v>1510</v>
      </c>
      <c r="P3770" s="108"/>
      <c r="Q3770" s="108"/>
      <c r="R3770" s="108"/>
      <c r="S3770" s="107" t="s">
        <v>2710</v>
      </c>
    </row>
    <row r="3771" spans="1:19">
      <c r="A3771" s="103">
        <v>3770</v>
      </c>
      <c r="B3771" s="107" t="s">
        <v>357</v>
      </c>
      <c r="C3771" s="184" t="s">
        <v>358</v>
      </c>
      <c r="D3771" s="89" t="s">
        <v>19</v>
      </c>
      <c r="E3771" s="107" t="s">
        <v>2650</v>
      </c>
      <c r="F3771" s="107" t="s">
        <v>2519</v>
      </c>
      <c r="G3771" s="107">
        <v>2007</v>
      </c>
      <c r="H3771" s="182"/>
      <c r="I3771" s="182"/>
      <c r="J3771" s="107" t="s">
        <v>42</v>
      </c>
      <c r="K3771" s="182" t="s">
        <v>1510</v>
      </c>
      <c r="L3771" s="187" t="s">
        <v>10474</v>
      </c>
      <c r="M3771" s="187" t="s">
        <v>10474</v>
      </c>
      <c r="N3771" s="107" t="s">
        <v>35</v>
      </c>
      <c r="O3771" s="182" t="s">
        <v>1510</v>
      </c>
      <c r="P3771" s="108"/>
      <c r="Q3771" s="108"/>
      <c r="R3771" s="108"/>
      <c r="S3771" s="107" t="s">
        <v>2710</v>
      </c>
    </row>
    <row r="3772" spans="1:19">
      <c r="A3772" s="103">
        <v>3771</v>
      </c>
      <c r="B3772" s="107" t="s">
        <v>357</v>
      </c>
      <c r="C3772" s="184" t="s">
        <v>358</v>
      </c>
      <c r="D3772" s="89" t="s">
        <v>19</v>
      </c>
      <c r="E3772" s="107" t="s">
        <v>2650</v>
      </c>
      <c r="F3772" s="107" t="s">
        <v>2519</v>
      </c>
      <c r="G3772" s="107">
        <v>2007</v>
      </c>
      <c r="H3772" s="182"/>
      <c r="I3772" s="182"/>
      <c r="J3772" s="107" t="s">
        <v>42</v>
      </c>
      <c r="K3772" s="182" t="s">
        <v>1510</v>
      </c>
      <c r="L3772" s="187" t="s">
        <v>10475</v>
      </c>
      <c r="M3772" s="187" t="s">
        <v>10475</v>
      </c>
      <c r="N3772" s="107" t="s">
        <v>35</v>
      </c>
      <c r="O3772" s="182" t="s">
        <v>1510</v>
      </c>
      <c r="P3772" s="108"/>
      <c r="Q3772" s="108"/>
      <c r="R3772" s="108"/>
      <c r="S3772" s="107" t="s">
        <v>2710</v>
      </c>
    </row>
    <row r="3773" spans="1:19">
      <c r="A3773" s="103">
        <v>3772</v>
      </c>
      <c r="B3773" s="107" t="s">
        <v>357</v>
      </c>
      <c r="C3773" s="184" t="s">
        <v>358</v>
      </c>
      <c r="D3773" s="89" t="s">
        <v>19</v>
      </c>
      <c r="E3773" s="107" t="s">
        <v>2650</v>
      </c>
      <c r="F3773" s="107" t="s">
        <v>2519</v>
      </c>
      <c r="G3773" s="107">
        <v>2007</v>
      </c>
      <c r="H3773" s="182"/>
      <c r="I3773" s="182"/>
      <c r="J3773" s="107" t="s">
        <v>42</v>
      </c>
      <c r="K3773" s="182" t="s">
        <v>1510</v>
      </c>
      <c r="L3773" s="187" t="s">
        <v>10476</v>
      </c>
      <c r="M3773" s="187" t="s">
        <v>10476</v>
      </c>
      <c r="N3773" s="107" t="s">
        <v>35</v>
      </c>
      <c r="O3773" s="182" t="s">
        <v>1510</v>
      </c>
      <c r="P3773" s="108"/>
      <c r="Q3773" s="108"/>
      <c r="R3773" s="108"/>
      <c r="S3773" s="107" t="s">
        <v>2710</v>
      </c>
    </row>
    <row r="3774" spans="1:19">
      <c r="A3774" s="103">
        <v>3773</v>
      </c>
      <c r="B3774" s="107" t="s">
        <v>357</v>
      </c>
      <c r="C3774" s="184" t="s">
        <v>358</v>
      </c>
      <c r="D3774" s="89" t="s">
        <v>19</v>
      </c>
      <c r="E3774" s="107" t="s">
        <v>2650</v>
      </c>
      <c r="F3774" s="107" t="s">
        <v>2519</v>
      </c>
      <c r="G3774" s="107">
        <v>2007</v>
      </c>
      <c r="H3774" s="182"/>
      <c r="I3774" s="182"/>
      <c r="J3774" s="107" t="s">
        <v>42</v>
      </c>
      <c r="K3774" s="182" t="s">
        <v>1510</v>
      </c>
      <c r="L3774" s="187" t="s">
        <v>10477</v>
      </c>
      <c r="M3774" s="187" t="s">
        <v>10477</v>
      </c>
      <c r="N3774" s="107" t="s">
        <v>35</v>
      </c>
      <c r="O3774" s="182" t="s">
        <v>1510</v>
      </c>
      <c r="P3774" s="108"/>
      <c r="Q3774" s="108"/>
      <c r="R3774" s="108"/>
      <c r="S3774" s="107" t="s">
        <v>2710</v>
      </c>
    </row>
    <row r="3775" spans="1:19">
      <c r="A3775" s="103">
        <v>3774</v>
      </c>
      <c r="B3775" s="107" t="s">
        <v>357</v>
      </c>
      <c r="C3775" s="184" t="s">
        <v>358</v>
      </c>
      <c r="D3775" s="89" t="s">
        <v>19</v>
      </c>
      <c r="E3775" s="107" t="s">
        <v>2650</v>
      </c>
      <c r="F3775" s="107" t="s">
        <v>2519</v>
      </c>
      <c r="G3775" s="107">
        <v>2007</v>
      </c>
      <c r="H3775" s="182"/>
      <c r="I3775" s="182"/>
      <c r="J3775" s="107" t="s">
        <v>42</v>
      </c>
      <c r="K3775" s="182" t="s">
        <v>1510</v>
      </c>
      <c r="L3775" s="187" t="s">
        <v>10478</v>
      </c>
      <c r="M3775" s="187" t="s">
        <v>10478</v>
      </c>
      <c r="N3775" s="107" t="s">
        <v>35</v>
      </c>
      <c r="O3775" s="182" t="s">
        <v>1510</v>
      </c>
      <c r="P3775" s="108"/>
      <c r="Q3775" s="108"/>
      <c r="R3775" s="108"/>
      <c r="S3775" s="107" t="s">
        <v>2710</v>
      </c>
    </row>
    <row r="3776" spans="1:19">
      <c r="A3776" s="103">
        <v>3775</v>
      </c>
      <c r="B3776" s="107" t="s">
        <v>357</v>
      </c>
      <c r="C3776" s="184" t="s">
        <v>358</v>
      </c>
      <c r="D3776" s="89" t="s">
        <v>19</v>
      </c>
      <c r="E3776" s="107" t="s">
        <v>2650</v>
      </c>
      <c r="F3776" s="107" t="s">
        <v>2519</v>
      </c>
      <c r="G3776" s="107">
        <v>2007</v>
      </c>
      <c r="H3776" s="182"/>
      <c r="I3776" s="182"/>
      <c r="J3776" s="107" t="s">
        <v>42</v>
      </c>
      <c r="K3776" s="182" t="s">
        <v>1510</v>
      </c>
      <c r="L3776" s="187" t="s">
        <v>10479</v>
      </c>
      <c r="M3776" s="187" t="s">
        <v>10479</v>
      </c>
      <c r="N3776" s="107" t="s">
        <v>35</v>
      </c>
      <c r="O3776" s="182" t="s">
        <v>1510</v>
      </c>
      <c r="P3776" s="108"/>
      <c r="Q3776" s="108"/>
      <c r="R3776" s="108"/>
      <c r="S3776" s="107" t="s">
        <v>2710</v>
      </c>
    </row>
    <row r="3777" spans="1:19">
      <c r="A3777" s="103">
        <v>3776</v>
      </c>
      <c r="B3777" s="107" t="s">
        <v>357</v>
      </c>
      <c r="C3777" s="184" t="s">
        <v>358</v>
      </c>
      <c r="D3777" s="89" t="s">
        <v>19</v>
      </c>
      <c r="E3777" s="107" t="s">
        <v>2650</v>
      </c>
      <c r="F3777" s="107" t="s">
        <v>2519</v>
      </c>
      <c r="G3777" s="107">
        <v>2007</v>
      </c>
      <c r="H3777" s="182"/>
      <c r="I3777" s="182"/>
      <c r="J3777" s="107" t="s">
        <v>42</v>
      </c>
      <c r="K3777" s="182" t="s">
        <v>1510</v>
      </c>
      <c r="L3777" s="187" t="s">
        <v>10480</v>
      </c>
      <c r="M3777" s="187" t="s">
        <v>10480</v>
      </c>
      <c r="N3777" s="107" t="s">
        <v>35</v>
      </c>
      <c r="O3777" s="182" t="s">
        <v>1510</v>
      </c>
      <c r="P3777" s="108"/>
      <c r="Q3777" s="108"/>
      <c r="R3777" s="108"/>
      <c r="S3777" s="107" t="s">
        <v>2710</v>
      </c>
    </row>
    <row r="3778" spans="1:19">
      <c r="A3778" s="103">
        <v>3777</v>
      </c>
      <c r="B3778" s="107" t="s">
        <v>357</v>
      </c>
      <c r="C3778" s="184" t="s">
        <v>358</v>
      </c>
      <c r="D3778" s="89" t="s">
        <v>19</v>
      </c>
      <c r="E3778" s="107" t="s">
        <v>2650</v>
      </c>
      <c r="F3778" s="107" t="s">
        <v>2519</v>
      </c>
      <c r="G3778" s="107">
        <v>2007</v>
      </c>
      <c r="H3778" s="182"/>
      <c r="I3778" s="182"/>
      <c r="J3778" s="107" t="s">
        <v>42</v>
      </c>
      <c r="K3778" s="182" t="s">
        <v>1510</v>
      </c>
      <c r="L3778" s="187" t="s">
        <v>10481</v>
      </c>
      <c r="M3778" s="187" t="s">
        <v>10481</v>
      </c>
      <c r="N3778" s="107" t="s">
        <v>35</v>
      </c>
      <c r="O3778" s="182" t="s">
        <v>1510</v>
      </c>
      <c r="P3778" s="108"/>
      <c r="Q3778" s="108"/>
      <c r="R3778" s="108"/>
      <c r="S3778" s="107" t="s">
        <v>2710</v>
      </c>
    </row>
    <row r="3779" spans="1:19">
      <c r="A3779" s="103">
        <v>3778</v>
      </c>
      <c r="B3779" s="107" t="s">
        <v>357</v>
      </c>
      <c r="C3779" s="184" t="s">
        <v>358</v>
      </c>
      <c r="D3779" s="89" t="s">
        <v>19</v>
      </c>
      <c r="E3779" s="107" t="s">
        <v>2650</v>
      </c>
      <c r="F3779" s="107" t="s">
        <v>2519</v>
      </c>
      <c r="G3779" s="107">
        <v>2007</v>
      </c>
      <c r="H3779" s="182"/>
      <c r="I3779" s="182"/>
      <c r="J3779" s="107" t="s">
        <v>42</v>
      </c>
      <c r="K3779" s="182" t="s">
        <v>1510</v>
      </c>
      <c r="L3779" s="187" t="s">
        <v>10482</v>
      </c>
      <c r="M3779" s="187" t="s">
        <v>10482</v>
      </c>
      <c r="N3779" s="107" t="s">
        <v>35</v>
      </c>
      <c r="O3779" s="182" t="s">
        <v>1510</v>
      </c>
      <c r="P3779" s="108"/>
      <c r="Q3779" s="108"/>
      <c r="R3779" s="108"/>
      <c r="S3779" s="107" t="s">
        <v>2710</v>
      </c>
    </row>
    <row r="3780" spans="1:19">
      <c r="A3780" s="103">
        <v>3779</v>
      </c>
      <c r="B3780" s="107" t="s">
        <v>357</v>
      </c>
      <c r="C3780" s="184" t="s">
        <v>358</v>
      </c>
      <c r="D3780" s="89" t="s">
        <v>19</v>
      </c>
      <c r="E3780" s="107" t="s">
        <v>2650</v>
      </c>
      <c r="F3780" s="107" t="s">
        <v>2519</v>
      </c>
      <c r="G3780" s="107">
        <v>2007</v>
      </c>
      <c r="H3780" s="182"/>
      <c r="I3780" s="182"/>
      <c r="J3780" s="107" t="s">
        <v>42</v>
      </c>
      <c r="K3780" s="182" t="s">
        <v>1510</v>
      </c>
      <c r="L3780" s="187" t="s">
        <v>10483</v>
      </c>
      <c r="M3780" s="187" t="s">
        <v>10483</v>
      </c>
      <c r="N3780" s="107" t="s">
        <v>35</v>
      </c>
      <c r="O3780" s="182" t="s">
        <v>1510</v>
      </c>
      <c r="P3780" s="108"/>
      <c r="Q3780" s="108"/>
      <c r="R3780" s="108"/>
      <c r="S3780" s="107" t="s">
        <v>2710</v>
      </c>
    </row>
    <row r="3781" spans="1:19">
      <c r="A3781" s="103">
        <v>3780</v>
      </c>
      <c r="B3781" s="107" t="s">
        <v>357</v>
      </c>
      <c r="C3781" s="184" t="s">
        <v>358</v>
      </c>
      <c r="D3781" s="89" t="s">
        <v>19</v>
      </c>
      <c r="E3781" s="107" t="s">
        <v>2650</v>
      </c>
      <c r="F3781" s="107" t="s">
        <v>2519</v>
      </c>
      <c r="G3781" s="107">
        <v>2007</v>
      </c>
      <c r="H3781" s="182"/>
      <c r="I3781" s="182"/>
      <c r="J3781" s="107" t="s">
        <v>42</v>
      </c>
      <c r="K3781" s="182" t="s">
        <v>1510</v>
      </c>
      <c r="L3781" s="187" t="s">
        <v>10484</v>
      </c>
      <c r="M3781" s="187" t="s">
        <v>10484</v>
      </c>
      <c r="N3781" s="107" t="s">
        <v>35</v>
      </c>
      <c r="O3781" s="182" t="s">
        <v>1510</v>
      </c>
      <c r="P3781" s="108"/>
      <c r="Q3781" s="108"/>
      <c r="R3781" s="108"/>
      <c r="S3781" s="107" t="s">
        <v>2710</v>
      </c>
    </row>
    <row r="3782" spans="1:19">
      <c r="A3782" s="103">
        <v>3781</v>
      </c>
      <c r="B3782" s="107" t="s">
        <v>357</v>
      </c>
      <c r="C3782" s="184" t="s">
        <v>358</v>
      </c>
      <c r="D3782" s="89" t="s">
        <v>19</v>
      </c>
      <c r="E3782" s="107" t="s">
        <v>2650</v>
      </c>
      <c r="F3782" s="107" t="s">
        <v>2519</v>
      </c>
      <c r="G3782" s="107">
        <v>2007</v>
      </c>
      <c r="H3782" s="182"/>
      <c r="I3782" s="182"/>
      <c r="J3782" s="107" t="s">
        <v>42</v>
      </c>
      <c r="K3782" s="182" t="s">
        <v>1510</v>
      </c>
      <c r="L3782" s="187" t="s">
        <v>10485</v>
      </c>
      <c r="M3782" s="187" t="s">
        <v>10485</v>
      </c>
      <c r="N3782" s="107" t="s">
        <v>35</v>
      </c>
      <c r="O3782" s="182" t="s">
        <v>1510</v>
      </c>
      <c r="P3782" s="108"/>
      <c r="Q3782" s="108"/>
      <c r="R3782" s="108"/>
      <c r="S3782" s="107" t="s">
        <v>2710</v>
      </c>
    </row>
    <row r="3783" spans="1:19">
      <c r="A3783" s="103">
        <v>3782</v>
      </c>
      <c r="B3783" s="107" t="s">
        <v>357</v>
      </c>
      <c r="C3783" s="184" t="s">
        <v>358</v>
      </c>
      <c r="D3783" s="89" t="s">
        <v>19</v>
      </c>
      <c r="E3783" s="107" t="s">
        <v>2650</v>
      </c>
      <c r="F3783" s="107" t="s">
        <v>2519</v>
      </c>
      <c r="G3783" s="107">
        <v>2007</v>
      </c>
      <c r="H3783" s="182"/>
      <c r="I3783" s="182"/>
      <c r="J3783" s="107" t="s">
        <v>42</v>
      </c>
      <c r="K3783" s="182" t="s">
        <v>1510</v>
      </c>
      <c r="L3783" s="187" t="s">
        <v>10486</v>
      </c>
      <c r="M3783" s="187" t="s">
        <v>10486</v>
      </c>
      <c r="N3783" s="107" t="s">
        <v>35</v>
      </c>
      <c r="O3783" s="182" t="s">
        <v>1510</v>
      </c>
      <c r="P3783" s="108"/>
      <c r="Q3783" s="108"/>
      <c r="R3783" s="108"/>
      <c r="S3783" s="107" t="s">
        <v>2710</v>
      </c>
    </row>
    <row r="3784" spans="1:19">
      <c r="A3784" s="103">
        <v>3783</v>
      </c>
      <c r="B3784" s="107" t="s">
        <v>357</v>
      </c>
      <c r="C3784" s="184" t="s">
        <v>358</v>
      </c>
      <c r="D3784" s="89" t="s">
        <v>19</v>
      </c>
      <c r="E3784" s="107" t="s">
        <v>2650</v>
      </c>
      <c r="F3784" s="107" t="s">
        <v>2519</v>
      </c>
      <c r="G3784" s="107">
        <v>2007</v>
      </c>
      <c r="H3784" s="182"/>
      <c r="I3784" s="182"/>
      <c r="J3784" s="107" t="s">
        <v>42</v>
      </c>
      <c r="K3784" s="182" t="s">
        <v>1510</v>
      </c>
      <c r="L3784" s="187" t="s">
        <v>10487</v>
      </c>
      <c r="M3784" s="187" t="s">
        <v>10487</v>
      </c>
      <c r="N3784" s="107" t="s">
        <v>35</v>
      </c>
      <c r="O3784" s="182" t="s">
        <v>1510</v>
      </c>
      <c r="P3784" s="108"/>
      <c r="Q3784" s="108"/>
      <c r="R3784" s="108"/>
      <c r="S3784" s="107" t="s">
        <v>2710</v>
      </c>
    </row>
    <row r="3785" spans="1:19">
      <c r="A3785" s="103">
        <v>3784</v>
      </c>
      <c r="B3785" s="107" t="s">
        <v>357</v>
      </c>
      <c r="C3785" s="184" t="s">
        <v>358</v>
      </c>
      <c r="D3785" s="89" t="s">
        <v>19</v>
      </c>
      <c r="E3785" s="107" t="s">
        <v>2650</v>
      </c>
      <c r="F3785" s="107" t="s">
        <v>2519</v>
      </c>
      <c r="G3785" s="107">
        <v>2007</v>
      </c>
      <c r="H3785" s="182"/>
      <c r="I3785" s="182"/>
      <c r="J3785" s="107" t="s">
        <v>42</v>
      </c>
      <c r="K3785" s="182" t="s">
        <v>1510</v>
      </c>
      <c r="L3785" s="187" t="s">
        <v>10488</v>
      </c>
      <c r="M3785" s="187" t="s">
        <v>10488</v>
      </c>
      <c r="N3785" s="107" t="s">
        <v>35</v>
      </c>
      <c r="O3785" s="182" t="s">
        <v>1510</v>
      </c>
      <c r="P3785" s="108"/>
      <c r="Q3785" s="108"/>
      <c r="R3785" s="108"/>
      <c r="S3785" s="107" t="s">
        <v>2710</v>
      </c>
    </row>
    <row r="3786" spans="1:19">
      <c r="A3786" s="103">
        <v>3785</v>
      </c>
      <c r="B3786" s="107" t="s">
        <v>357</v>
      </c>
      <c r="C3786" s="184" t="s">
        <v>358</v>
      </c>
      <c r="D3786" s="89" t="s">
        <v>19</v>
      </c>
      <c r="E3786" s="107" t="s">
        <v>2650</v>
      </c>
      <c r="F3786" s="107" t="s">
        <v>2519</v>
      </c>
      <c r="G3786" s="107">
        <v>2007</v>
      </c>
      <c r="H3786" s="182"/>
      <c r="I3786" s="182"/>
      <c r="J3786" s="107" t="s">
        <v>42</v>
      </c>
      <c r="K3786" s="182" t="s">
        <v>1510</v>
      </c>
      <c r="L3786" s="187" t="s">
        <v>10489</v>
      </c>
      <c r="M3786" s="187" t="s">
        <v>10489</v>
      </c>
      <c r="N3786" s="107" t="s">
        <v>35</v>
      </c>
      <c r="O3786" s="182" t="s">
        <v>1510</v>
      </c>
      <c r="P3786" s="108"/>
      <c r="Q3786" s="108"/>
      <c r="R3786" s="108"/>
      <c r="S3786" s="107" t="s">
        <v>2710</v>
      </c>
    </row>
    <row r="3787" spans="1:19">
      <c r="A3787" s="103">
        <v>3786</v>
      </c>
      <c r="B3787" s="107" t="s">
        <v>357</v>
      </c>
      <c r="C3787" s="184" t="s">
        <v>358</v>
      </c>
      <c r="D3787" s="89" t="s">
        <v>19</v>
      </c>
      <c r="E3787" s="107" t="s">
        <v>2650</v>
      </c>
      <c r="F3787" s="107" t="s">
        <v>2519</v>
      </c>
      <c r="G3787" s="107">
        <v>2007</v>
      </c>
      <c r="H3787" s="182"/>
      <c r="I3787" s="182"/>
      <c r="J3787" s="107" t="s">
        <v>42</v>
      </c>
      <c r="K3787" s="182" t="s">
        <v>1510</v>
      </c>
      <c r="L3787" s="187" t="s">
        <v>10490</v>
      </c>
      <c r="M3787" s="187" t="s">
        <v>10490</v>
      </c>
      <c r="N3787" s="107" t="s">
        <v>35</v>
      </c>
      <c r="O3787" s="182" t="s">
        <v>1510</v>
      </c>
      <c r="P3787" s="108"/>
      <c r="Q3787" s="108"/>
      <c r="R3787" s="108"/>
      <c r="S3787" s="107" t="s">
        <v>2710</v>
      </c>
    </row>
    <row r="3788" spans="1:19">
      <c r="A3788" s="103">
        <v>3787</v>
      </c>
      <c r="B3788" s="107" t="s">
        <v>357</v>
      </c>
      <c r="C3788" s="184" t="s">
        <v>358</v>
      </c>
      <c r="D3788" s="89" t="s">
        <v>19</v>
      </c>
      <c r="E3788" s="107" t="s">
        <v>2650</v>
      </c>
      <c r="F3788" s="107" t="s">
        <v>2519</v>
      </c>
      <c r="G3788" s="107">
        <v>2007</v>
      </c>
      <c r="H3788" s="182"/>
      <c r="I3788" s="182"/>
      <c r="J3788" s="107" t="s">
        <v>42</v>
      </c>
      <c r="K3788" s="182" t="s">
        <v>1510</v>
      </c>
      <c r="L3788" s="187" t="s">
        <v>10491</v>
      </c>
      <c r="M3788" s="187" t="s">
        <v>10491</v>
      </c>
      <c r="N3788" s="107" t="s">
        <v>35</v>
      </c>
      <c r="O3788" s="182" t="s">
        <v>1510</v>
      </c>
      <c r="P3788" s="108"/>
      <c r="Q3788" s="108"/>
      <c r="R3788" s="108"/>
      <c r="S3788" s="107" t="s">
        <v>2710</v>
      </c>
    </row>
    <row r="3789" spans="1:19">
      <c r="A3789" s="103">
        <v>3788</v>
      </c>
      <c r="B3789" s="107" t="s">
        <v>357</v>
      </c>
      <c r="C3789" s="184" t="s">
        <v>358</v>
      </c>
      <c r="D3789" s="89" t="s">
        <v>19</v>
      </c>
      <c r="E3789" s="107" t="s">
        <v>2650</v>
      </c>
      <c r="F3789" s="107" t="s">
        <v>2519</v>
      </c>
      <c r="G3789" s="107">
        <v>2007</v>
      </c>
      <c r="H3789" s="182"/>
      <c r="I3789" s="182"/>
      <c r="J3789" s="107" t="s">
        <v>42</v>
      </c>
      <c r="K3789" s="182" t="s">
        <v>1510</v>
      </c>
      <c r="L3789" s="187" t="s">
        <v>10492</v>
      </c>
      <c r="M3789" s="187" t="s">
        <v>10492</v>
      </c>
      <c r="N3789" s="107" t="s">
        <v>35</v>
      </c>
      <c r="O3789" s="182" t="s">
        <v>1510</v>
      </c>
      <c r="P3789" s="108"/>
      <c r="Q3789" s="108"/>
      <c r="R3789" s="108"/>
      <c r="S3789" s="107" t="s">
        <v>2710</v>
      </c>
    </row>
    <row r="3790" spans="1:19">
      <c r="A3790" s="103">
        <v>3789</v>
      </c>
      <c r="B3790" s="107" t="s">
        <v>357</v>
      </c>
      <c r="C3790" s="184" t="s">
        <v>358</v>
      </c>
      <c r="D3790" s="89" t="s">
        <v>19</v>
      </c>
      <c r="E3790" s="107" t="s">
        <v>2650</v>
      </c>
      <c r="F3790" s="107" t="s">
        <v>2519</v>
      </c>
      <c r="G3790" s="107">
        <v>2007</v>
      </c>
      <c r="H3790" s="182"/>
      <c r="I3790" s="182"/>
      <c r="J3790" s="107" t="s">
        <v>42</v>
      </c>
      <c r="K3790" s="182" t="s">
        <v>1510</v>
      </c>
      <c r="L3790" s="187" t="s">
        <v>10493</v>
      </c>
      <c r="M3790" s="187" t="s">
        <v>10493</v>
      </c>
      <c r="N3790" s="107" t="s">
        <v>35</v>
      </c>
      <c r="O3790" s="182" t="s">
        <v>1510</v>
      </c>
      <c r="P3790" s="108"/>
      <c r="Q3790" s="108"/>
      <c r="R3790" s="108"/>
      <c r="S3790" s="107" t="s">
        <v>2710</v>
      </c>
    </row>
    <row r="3791" spans="1:19">
      <c r="A3791" s="103">
        <v>3790</v>
      </c>
      <c r="B3791" s="107" t="s">
        <v>357</v>
      </c>
      <c r="C3791" s="184" t="s">
        <v>358</v>
      </c>
      <c r="D3791" s="89" t="s">
        <v>19</v>
      </c>
      <c r="E3791" s="107" t="s">
        <v>2650</v>
      </c>
      <c r="F3791" s="107" t="s">
        <v>2519</v>
      </c>
      <c r="G3791" s="107">
        <v>2007</v>
      </c>
      <c r="H3791" s="182"/>
      <c r="I3791" s="182"/>
      <c r="J3791" s="107" t="s">
        <v>42</v>
      </c>
      <c r="K3791" s="182" t="s">
        <v>1510</v>
      </c>
      <c r="L3791" s="187" t="s">
        <v>10494</v>
      </c>
      <c r="M3791" s="187" t="s">
        <v>10494</v>
      </c>
      <c r="N3791" s="107" t="s">
        <v>35</v>
      </c>
      <c r="O3791" s="182" t="s">
        <v>1510</v>
      </c>
      <c r="P3791" s="108"/>
      <c r="Q3791" s="108"/>
      <c r="R3791" s="108"/>
      <c r="S3791" s="107" t="s">
        <v>2710</v>
      </c>
    </row>
    <row r="3792" spans="1:19">
      <c r="A3792" s="103">
        <v>3791</v>
      </c>
      <c r="B3792" s="107" t="s">
        <v>357</v>
      </c>
      <c r="C3792" s="184" t="s">
        <v>358</v>
      </c>
      <c r="D3792" s="89" t="s">
        <v>19</v>
      </c>
      <c r="E3792" s="107" t="s">
        <v>2650</v>
      </c>
      <c r="F3792" s="107" t="s">
        <v>2519</v>
      </c>
      <c r="G3792" s="107">
        <v>2007</v>
      </c>
      <c r="H3792" s="182"/>
      <c r="I3792" s="182"/>
      <c r="J3792" s="107" t="s">
        <v>42</v>
      </c>
      <c r="K3792" s="182" t="s">
        <v>1510</v>
      </c>
      <c r="L3792" s="187" t="s">
        <v>10495</v>
      </c>
      <c r="M3792" s="187" t="s">
        <v>10495</v>
      </c>
      <c r="N3792" s="107" t="s">
        <v>35</v>
      </c>
      <c r="O3792" s="182" t="s">
        <v>1510</v>
      </c>
      <c r="P3792" s="108"/>
      <c r="Q3792" s="108"/>
      <c r="R3792" s="108"/>
      <c r="S3792" s="107" t="s">
        <v>2710</v>
      </c>
    </row>
    <row r="3793" spans="1:19">
      <c r="A3793" s="103">
        <v>3792</v>
      </c>
      <c r="B3793" s="107" t="s">
        <v>357</v>
      </c>
      <c r="C3793" s="184" t="s">
        <v>358</v>
      </c>
      <c r="D3793" s="89" t="s">
        <v>19</v>
      </c>
      <c r="E3793" s="107" t="s">
        <v>2650</v>
      </c>
      <c r="F3793" s="107" t="s">
        <v>2519</v>
      </c>
      <c r="G3793" s="107">
        <v>2007</v>
      </c>
      <c r="H3793" s="182"/>
      <c r="I3793" s="182"/>
      <c r="J3793" s="107" t="s">
        <v>42</v>
      </c>
      <c r="K3793" s="182" t="s">
        <v>1510</v>
      </c>
      <c r="L3793" s="187" t="s">
        <v>10496</v>
      </c>
      <c r="M3793" s="187" t="s">
        <v>10496</v>
      </c>
      <c r="N3793" s="107" t="s">
        <v>35</v>
      </c>
      <c r="O3793" s="182" t="s">
        <v>1510</v>
      </c>
      <c r="P3793" s="108"/>
      <c r="Q3793" s="108"/>
      <c r="R3793" s="108"/>
      <c r="S3793" s="107" t="s">
        <v>2710</v>
      </c>
    </row>
    <row r="3794" spans="1:19">
      <c r="A3794" s="103">
        <v>3793</v>
      </c>
      <c r="B3794" s="107" t="s">
        <v>357</v>
      </c>
      <c r="C3794" s="184" t="s">
        <v>358</v>
      </c>
      <c r="D3794" s="89" t="s">
        <v>19</v>
      </c>
      <c r="E3794" s="107" t="s">
        <v>2650</v>
      </c>
      <c r="F3794" s="107" t="s">
        <v>2519</v>
      </c>
      <c r="G3794" s="107">
        <v>2007</v>
      </c>
      <c r="H3794" s="182"/>
      <c r="I3794" s="182"/>
      <c r="J3794" s="107" t="s">
        <v>42</v>
      </c>
      <c r="K3794" s="182" t="s">
        <v>1510</v>
      </c>
      <c r="L3794" s="187" t="s">
        <v>10497</v>
      </c>
      <c r="M3794" s="187" t="s">
        <v>10497</v>
      </c>
      <c r="N3794" s="107" t="s">
        <v>35</v>
      </c>
      <c r="O3794" s="182" t="s">
        <v>1510</v>
      </c>
      <c r="P3794" s="108"/>
      <c r="Q3794" s="108"/>
      <c r="R3794" s="108"/>
      <c r="S3794" s="107" t="s">
        <v>2710</v>
      </c>
    </row>
    <row r="3795" spans="1:19">
      <c r="A3795" s="103">
        <v>3794</v>
      </c>
      <c r="B3795" s="107" t="s">
        <v>357</v>
      </c>
      <c r="C3795" s="184" t="s">
        <v>358</v>
      </c>
      <c r="D3795" s="89" t="s">
        <v>19</v>
      </c>
      <c r="E3795" s="107" t="s">
        <v>2650</v>
      </c>
      <c r="F3795" s="107" t="s">
        <v>2519</v>
      </c>
      <c r="G3795" s="107">
        <v>2007</v>
      </c>
      <c r="H3795" s="182"/>
      <c r="I3795" s="182"/>
      <c r="J3795" s="107" t="s">
        <v>42</v>
      </c>
      <c r="K3795" s="182" t="s">
        <v>1510</v>
      </c>
      <c r="L3795" s="187" t="s">
        <v>10498</v>
      </c>
      <c r="M3795" s="187" t="s">
        <v>10498</v>
      </c>
      <c r="N3795" s="107" t="s">
        <v>35</v>
      </c>
      <c r="O3795" s="182" t="s">
        <v>1510</v>
      </c>
      <c r="P3795" s="108"/>
      <c r="Q3795" s="108"/>
      <c r="R3795" s="108"/>
      <c r="S3795" s="107" t="s">
        <v>2710</v>
      </c>
    </row>
    <row r="3796" spans="1:19">
      <c r="A3796" s="103">
        <v>3795</v>
      </c>
      <c r="B3796" s="107" t="s">
        <v>357</v>
      </c>
      <c r="C3796" s="184" t="s">
        <v>358</v>
      </c>
      <c r="D3796" s="89" t="s">
        <v>19</v>
      </c>
      <c r="E3796" s="107" t="s">
        <v>2650</v>
      </c>
      <c r="F3796" s="107" t="s">
        <v>2519</v>
      </c>
      <c r="G3796" s="107">
        <v>2007</v>
      </c>
      <c r="H3796" s="182"/>
      <c r="I3796" s="182"/>
      <c r="J3796" s="107" t="s">
        <v>42</v>
      </c>
      <c r="K3796" s="182" t="s">
        <v>1510</v>
      </c>
      <c r="L3796" s="187" t="s">
        <v>10499</v>
      </c>
      <c r="M3796" s="187" t="s">
        <v>10499</v>
      </c>
      <c r="N3796" s="107" t="s">
        <v>35</v>
      </c>
      <c r="O3796" s="182" t="s">
        <v>1510</v>
      </c>
      <c r="P3796" s="108"/>
      <c r="Q3796" s="108"/>
      <c r="R3796" s="108"/>
      <c r="S3796" s="107" t="s">
        <v>2710</v>
      </c>
    </row>
    <row r="3797" spans="1:19">
      <c r="A3797" s="103">
        <v>3796</v>
      </c>
      <c r="B3797" s="107" t="s">
        <v>357</v>
      </c>
      <c r="C3797" s="184" t="s">
        <v>358</v>
      </c>
      <c r="D3797" s="89" t="s">
        <v>19</v>
      </c>
      <c r="E3797" s="107" t="s">
        <v>2650</v>
      </c>
      <c r="F3797" s="107" t="s">
        <v>2519</v>
      </c>
      <c r="G3797" s="107">
        <v>2007</v>
      </c>
      <c r="H3797" s="182"/>
      <c r="I3797" s="182"/>
      <c r="J3797" s="107" t="s">
        <v>42</v>
      </c>
      <c r="K3797" s="182" t="s">
        <v>1510</v>
      </c>
      <c r="L3797" s="187" t="s">
        <v>10500</v>
      </c>
      <c r="M3797" s="187" t="s">
        <v>10500</v>
      </c>
      <c r="N3797" s="107" t="s">
        <v>35</v>
      </c>
      <c r="O3797" s="182" t="s">
        <v>1510</v>
      </c>
      <c r="P3797" s="108"/>
      <c r="Q3797" s="108"/>
      <c r="R3797" s="108"/>
      <c r="S3797" s="107" t="s">
        <v>2710</v>
      </c>
    </row>
    <row r="3798" spans="1:19">
      <c r="A3798" s="103">
        <v>3797</v>
      </c>
      <c r="B3798" s="107" t="s">
        <v>357</v>
      </c>
      <c r="C3798" s="184" t="s">
        <v>358</v>
      </c>
      <c r="D3798" s="89" t="s">
        <v>19</v>
      </c>
      <c r="E3798" s="107" t="s">
        <v>2650</v>
      </c>
      <c r="F3798" s="107" t="s">
        <v>2519</v>
      </c>
      <c r="G3798" s="107">
        <v>2007</v>
      </c>
      <c r="H3798" s="182"/>
      <c r="I3798" s="182"/>
      <c r="J3798" s="107" t="s">
        <v>42</v>
      </c>
      <c r="K3798" s="182" t="s">
        <v>1510</v>
      </c>
      <c r="L3798" s="187" t="s">
        <v>10501</v>
      </c>
      <c r="M3798" s="187" t="s">
        <v>10501</v>
      </c>
      <c r="N3798" s="107" t="s">
        <v>35</v>
      </c>
      <c r="O3798" s="182" t="s">
        <v>1510</v>
      </c>
      <c r="P3798" s="108"/>
      <c r="Q3798" s="108"/>
      <c r="R3798" s="108"/>
      <c r="S3798" s="107" t="s">
        <v>2710</v>
      </c>
    </row>
    <row r="3799" spans="1:19">
      <c r="A3799" s="103">
        <v>3798</v>
      </c>
      <c r="B3799" s="107" t="s">
        <v>357</v>
      </c>
      <c r="C3799" s="184" t="s">
        <v>358</v>
      </c>
      <c r="D3799" s="89" t="s">
        <v>19</v>
      </c>
      <c r="E3799" s="107" t="s">
        <v>2650</v>
      </c>
      <c r="F3799" s="107" t="s">
        <v>2519</v>
      </c>
      <c r="G3799" s="107">
        <v>2007</v>
      </c>
      <c r="H3799" s="182"/>
      <c r="I3799" s="182"/>
      <c r="J3799" s="107" t="s">
        <v>42</v>
      </c>
      <c r="K3799" s="182" t="s">
        <v>1510</v>
      </c>
      <c r="L3799" s="187" t="s">
        <v>10502</v>
      </c>
      <c r="M3799" s="187" t="s">
        <v>10502</v>
      </c>
      <c r="N3799" s="107" t="s">
        <v>35</v>
      </c>
      <c r="O3799" s="182" t="s">
        <v>1510</v>
      </c>
      <c r="P3799" s="108"/>
      <c r="Q3799" s="108"/>
      <c r="R3799" s="108"/>
      <c r="S3799" s="107" t="s">
        <v>2710</v>
      </c>
    </row>
    <row r="3800" spans="1:19">
      <c r="A3800" s="103">
        <v>3799</v>
      </c>
      <c r="B3800" s="107" t="s">
        <v>357</v>
      </c>
      <c r="C3800" s="184" t="s">
        <v>358</v>
      </c>
      <c r="D3800" s="89" t="s">
        <v>19</v>
      </c>
      <c r="E3800" s="107" t="s">
        <v>2650</v>
      </c>
      <c r="F3800" s="107" t="s">
        <v>2519</v>
      </c>
      <c r="G3800" s="107">
        <v>2007</v>
      </c>
      <c r="H3800" s="182"/>
      <c r="I3800" s="182"/>
      <c r="J3800" s="107" t="s">
        <v>42</v>
      </c>
      <c r="K3800" s="182" t="s">
        <v>1510</v>
      </c>
      <c r="L3800" s="187" t="s">
        <v>10503</v>
      </c>
      <c r="M3800" s="187" t="s">
        <v>10503</v>
      </c>
      <c r="N3800" s="107" t="s">
        <v>35</v>
      </c>
      <c r="O3800" s="182" t="s">
        <v>1510</v>
      </c>
      <c r="P3800" s="108"/>
      <c r="Q3800" s="108"/>
      <c r="R3800" s="108"/>
      <c r="S3800" s="107" t="s">
        <v>2710</v>
      </c>
    </row>
    <row r="3801" spans="1:19">
      <c r="A3801" s="103">
        <v>3800</v>
      </c>
      <c r="B3801" s="107" t="s">
        <v>357</v>
      </c>
      <c r="C3801" s="184" t="s">
        <v>358</v>
      </c>
      <c r="D3801" s="89" t="s">
        <v>19</v>
      </c>
      <c r="E3801" s="107" t="s">
        <v>2650</v>
      </c>
      <c r="F3801" s="107" t="s">
        <v>2519</v>
      </c>
      <c r="G3801" s="107">
        <v>2007</v>
      </c>
      <c r="H3801" s="182"/>
      <c r="I3801" s="182"/>
      <c r="J3801" s="107" t="s">
        <v>42</v>
      </c>
      <c r="K3801" s="182" t="s">
        <v>1510</v>
      </c>
      <c r="L3801" s="187" t="s">
        <v>10504</v>
      </c>
      <c r="M3801" s="187" t="s">
        <v>10504</v>
      </c>
      <c r="N3801" s="107" t="s">
        <v>35</v>
      </c>
      <c r="O3801" s="182" t="s">
        <v>1510</v>
      </c>
      <c r="P3801" s="108"/>
      <c r="Q3801" s="108"/>
      <c r="R3801" s="108"/>
      <c r="S3801" s="107" t="s">
        <v>2710</v>
      </c>
    </row>
    <row r="3802" spans="1:19">
      <c r="A3802" s="103">
        <v>3801</v>
      </c>
      <c r="B3802" s="107" t="s">
        <v>357</v>
      </c>
      <c r="C3802" s="184" t="s">
        <v>358</v>
      </c>
      <c r="D3802" s="89" t="s">
        <v>19</v>
      </c>
      <c r="E3802" s="107" t="s">
        <v>2650</v>
      </c>
      <c r="F3802" s="107" t="s">
        <v>2519</v>
      </c>
      <c r="G3802" s="107">
        <v>2007</v>
      </c>
      <c r="H3802" s="182"/>
      <c r="I3802" s="182"/>
      <c r="J3802" s="107" t="s">
        <v>42</v>
      </c>
      <c r="K3802" s="182" t="s">
        <v>1510</v>
      </c>
      <c r="L3802" s="187" t="s">
        <v>10505</v>
      </c>
      <c r="M3802" s="187" t="s">
        <v>10505</v>
      </c>
      <c r="N3802" s="107" t="s">
        <v>35</v>
      </c>
      <c r="O3802" s="182" t="s">
        <v>1510</v>
      </c>
      <c r="P3802" s="108"/>
      <c r="Q3802" s="108"/>
      <c r="R3802" s="108"/>
      <c r="S3802" s="107" t="s">
        <v>2710</v>
      </c>
    </row>
    <row r="3803" spans="1:19">
      <c r="A3803" s="103">
        <v>3802</v>
      </c>
      <c r="B3803" s="107" t="s">
        <v>357</v>
      </c>
      <c r="C3803" s="184" t="s">
        <v>358</v>
      </c>
      <c r="D3803" s="89" t="s">
        <v>19</v>
      </c>
      <c r="E3803" s="107" t="s">
        <v>2650</v>
      </c>
      <c r="F3803" s="107" t="s">
        <v>2519</v>
      </c>
      <c r="G3803" s="107">
        <v>2007</v>
      </c>
      <c r="H3803" s="182"/>
      <c r="I3803" s="182"/>
      <c r="J3803" s="107" t="s">
        <v>42</v>
      </c>
      <c r="K3803" s="182" t="s">
        <v>1510</v>
      </c>
      <c r="L3803" s="187" t="s">
        <v>10506</v>
      </c>
      <c r="M3803" s="187" t="s">
        <v>10506</v>
      </c>
      <c r="N3803" s="107" t="s">
        <v>35</v>
      </c>
      <c r="O3803" s="182" t="s">
        <v>1510</v>
      </c>
      <c r="P3803" s="108"/>
      <c r="Q3803" s="108"/>
      <c r="R3803" s="108"/>
      <c r="S3803" s="107" t="s">
        <v>2710</v>
      </c>
    </row>
    <row r="3804" spans="1:19">
      <c r="A3804" s="103">
        <v>3803</v>
      </c>
      <c r="B3804" s="107" t="s">
        <v>357</v>
      </c>
      <c r="C3804" s="184" t="s">
        <v>358</v>
      </c>
      <c r="D3804" s="89" t="s">
        <v>19</v>
      </c>
      <c r="E3804" s="107" t="s">
        <v>2650</v>
      </c>
      <c r="F3804" s="107" t="s">
        <v>2519</v>
      </c>
      <c r="G3804" s="107">
        <v>2007</v>
      </c>
      <c r="H3804" s="182"/>
      <c r="I3804" s="182"/>
      <c r="J3804" s="107" t="s">
        <v>42</v>
      </c>
      <c r="K3804" s="182" t="s">
        <v>1510</v>
      </c>
      <c r="L3804" s="187" t="s">
        <v>10507</v>
      </c>
      <c r="M3804" s="187" t="s">
        <v>10507</v>
      </c>
      <c r="N3804" s="107" t="s">
        <v>35</v>
      </c>
      <c r="O3804" s="182" t="s">
        <v>1510</v>
      </c>
      <c r="P3804" s="108"/>
      <c r="Q3804" s="108"/>
      <c r="R3804" s="108"/>
      <c r="S3804" s="107" t="s">
        <v>2710</v>
      </c>
    </row>
    <row r="3805" spans="1:19">
      <c r="A3805" s="103">
        <v>3804</v>
      </c>
      <c r="B3805" s="107" t="s">
        <v>357</v>
      </c>
      <c r="C3805" s="184" t="s">
        <v>358</v>
      </c>
      <c r="D3805" s="89" t="s">
        <v>19</v>
      </c>
      <c r="E3805" s="107" t="s">
        <v>2650</v>
      </c>
      <c r="F3805" s="107" t="s">
        <v>2519</v>
      </c>
      <c r="G3805" s="107">
        <v>2007</v>
      </c>
      <c r="H3805" s="182"/>
      <c r="I3805" s="182"/>
      <c r="J3805" s="107" t="s">
        <v>42</v>
      </c>
      <c r="K3805" s="182" t="s">
        <v>1510</v>
      </c>
      <c r="L3805" s="187" t="s">
        <v>10508</v>
      </c>
      <c r="M3805" s="187" t="s">
        <v>10508</v>
      </c>
      <c r="N3805" s="107" t="s">
        <v>35</v>
      </c>
      <c r="O3805" s="182" t="s">
        <v>1510</v>
      </c>
      <c r="P3805" s="108"/>
      <c r="Q3805" s="108"/>
      <c r="R3805" s="108"/>
      <c r="S3805" s="107" t="s">
        <v>2710</v>
      </c>
    </row>
    <row r="3806" spans="1:19">
      <c r="A3806" s="103">
        <v>3805</v>
      </c>
      <c r="B3806" s="107" t="s">
        <v>357</v>
      </c>
      <c r="C3806" s="184" t="s">
        <v>358</v>
      </c>
      <c r="D3806" s="89" t="s">
        <v>19</v>
      </c>
      <c r="E3806" s="107" t="s">
        <v>2650</v>
      </c>
      <c r="F3806" s="107" t="s">
        <v>2519</v>
      </c>
      <c r="G3806" s="107">
        <v>2007</v>
      </c>
      <c r="H3806" s="182"/>
      <c r="I3806" s="182"/>
      <c r="J3806" s="107" t="s">
        <v>42</v>
      </c>
      <c r="K3806" s="182" t="s">
        <v>1510</v>
      </c>
      <c r="L3806" s="187" t="s">
        <v>10509</v>
      </c>
      <c r="M3806" s="187" t="s">
        <v>10509</v>
      </c>
      <c r="N3806" s="107" t="s">
        <v>35</v>
      </c>
      <c r="O3806" s="182" t="s">
        <v>1510</v>
      </c>
      <c r="P3806" s="108"/>
      <c r="Q3806" s="108"/>
      <c r="R3806" s="108"/>
      <c r="S3806" s="107" t="s">
        <v>2710</v>
      </c>
    </row>
    <row r="3807" spans="1:19">
      <c r="A3807" s="103">
        <v>3806</v>
      </c>
      <c r="B3807" s="107" t="s">
        <v>357</v>
      </c>
      <c r="C3807" s="184" t="s">
        <v>358</v>
      </c>
      <c r="D3807" s="89" t="s">
        <v>19</v>
      </c>
      <c r="E3807" s="107" t="s">
        <v>2650</v>
      </c>
      <c r="F3807" s="107" t="s">
        <v>2519</v>
      </c>
      <c r="G3807" s="107">
        <v>2007</v>
      </c>
      <c r="H3807" s="182"/>
      <c r="I3807" s="182"/>
      <c r="J3807" s="107" t="s">
        <v>42</v>
      </c>
      <c r="K3807" s="182" t="s">
        <v>1510</v>
      </c>
      <c r="L3807" s="187" t="s">
        <v>10510</v>
      </c>
      <c r="M3807" s="187" t="s">
        <v>10510</v>
      </c>
      <c r="N3807" s="107" t="s">
        <v>35</v>
      </c>
      <c r="O3807" s="182" t="s">
        <v>1510</v>
      </c>
      <c r="P3807" s="108"/>
      <c r="Q3807" s="108"/>
      <c r="R3807" s="108"/>
      <c r="S3807" s="107" t="s">
        <v>2710</v>
      </c>
    </row>
    <row r="3808" spans="1:19">
      <c r="A3808" s="103">
        <v>3807</v>
      </c>
      <c r="B3808" s="107" t="s">
        <v>357</v>
      </c>
      <c r="C3808" s="184" t="s">
        <v>358</v>
      </c>
      <c r="D3808" s="89" t="s">
        <v>19</v>
      </c>
      <c r="E3808" s="107" t="s">
        <v>2650</v>
      </c>
      <c r="F3808" s="107" t="s">
        <v>2519</v>
      </c>
      <c r="G3808" s="107">
        <v>2007</v>
      </c>
      <c r="H3808" s="182"/>
      <c r="I3808" s="182"/>
      <c r="J3808" s="107" t="s">
        <v>42</v>
      </c>
      <c r="K3808" s="182" t="s">
        <v>1510</v>
      </c>
      <c r="L3808" s="187" t="s">
        <v>10511</v>
      </c>
      <c r="M3808" s="187" t="s">
        <v>10511</v>
      </c>
      <c r="N3808" s="107" t="s">
        <v>35</v>
      </c>
      <c r="O3808" s="182" t="s">
        <v>1510</v>
      </c>
      <c r="P3808" s="108"/>
      <c r="Q3808" s="108"/>
      <c r="R3808" s="108"/>
      <c r="S3808" s="107" t="s">
        <v>2710</v>
      </c>
    </row>
    <row r="3809" spans="1:19">
      <c r="A3809" s="103">
        <v>3808</v>
      </c>
      <c r="B3809" s="107" t="s">
        <v>357</v>
      </c>
      <c r="C3809" s="184" t="s">
        <v>358</v>
      </c>
      <c r="D3809" s="89" t="s">
        <v>19</v>
      </c>
      <c r="E3809" s="107" t="s">
        <v>2650</v>
      </c>
      <c r="F3809" s="107" t="s">
        <v>2519</v>
      </c>
      <c r="G3809" s="107">
        <v>2007</v>
      </c>
      <c r="H3809" s="182"/>
      <c r="I3809" s="182"/>
      <c r="J3809" s="107" t="s">
        <v>42</v>
      </c>
      <c r="K3809" s="182" t="s">
        <v>1510</v>
      </c>
      <c r="L3809" s="187" t="s">
        <v>10512</v>
      </c>
      <c r="M3809" s="187" t="s">
        <v>10512</v>
      </c>
      <c r="N3809" s="107" t="s">
        <v>35</v>
      </c>
      <c r="O3809" s="182" t="s">
        <v>1510</v>
      </c>
      <c r="P3809" s="108"/>
      <c r="Q3809" s="108"/>
      <c r="R3809" s="108"/>
      <c r="S3809" s="107" t="s">
        <v>2710</v>
      </c>
    </row>
    <row r="3810" spans="1:19">
      <c r="A3810" s="103">
        <v>3809</v>
      </c>
      <c r="B3810" s="107" t="s">
        <v>357</v>
      </c>
      <c r="C3810" s="184" t="s">
        <v>358</v>
      </c>
      <c r="D3810" s="89" t="s">
        <v>19</v>
      </c>
      <c r="E3810" s="107" t="s">
        <v>2650</v>
      </c>
      <c r="F3810" s="107" t="s">
        <v>2519</v>
      </c>
      <c r="G3810" s="107">
        <v>2007</v>
      </c>
      <c r="H3810" s="182"/>
      <c r="I3810" s="182"/>
      <c r="J3810" s="107" t="s">
        <v>42</v>
      </c>
      <c r="K3810" s="182" t="s">
        <v>1510</v>
      </c>
      <c r="L3810" s="187" t="s">
        <v>10513</v>
      </c>
      <c r="M3810" s="187" t="s">
        <v>10513</v>
      </c>
      <c r="N3810" s="107" t="s">
        <v>35</v>
      </c>
      <c r="O3810" s="182" t="s">
        <v>1510</v>
      </c>
      <c r="P3810" s="108"/>
      <c r="Q3810" s="108"/>
      <c r="R3810" s="108"/>
      <c r="S3810" s="107" t="s">
        <v>2710</v>
      </c>
    </row>
    <row r="3811" spans="1:19">
      <c r="A3811" s="103">
        <v>3810</v>
      </c>
      <c r="B3811" s="107" t="s">
        <v>357</v>
      </c>
      <c r="C3811" s="184" t="s">
        <v>358</v>
      </c>
      <c r="D3811" s="89" t="s">
        <v>19</v>
      </c>
      <c r="E3811" s="107" t="s">
        <v>2650</v>
      </c>
      <c r="F3811" s="107" t="s">
        <v>2519</v>
      </c>
      <c r="G3811" s="107">
        <v>2007</v>
      </c>
      <c r="H3811" s="182"/>
      <c r="I3811" s="182"/>
      <c r="J3811" s="107" t="s">
        <v>42</v>
      </c>
      <c r="K3811" s="182" t="s">
        <v>1510</v>
      </c>
      <c r="L3811" s="187" t="s">
        <v>10514</v>
      </c>
      <c r="M3811" s="187" t="s">
        <v>10514</v>
      </c>
      <c r="N3811" s="107" t="s">
        <v>35</v>
      </c>
      <c r="O3811" s="182" t="s">
        <v>1510</v>
      </c>
      <c r="P3811" s="108"/>
      <c r="Q3811" s="108"/>
      <c r="R3811" s="108"/>
      <c r="S3811" s="107" t="s">
        <v>2710</v>
      </c>
    </row>
    <row r="3812" spans="1:19">
      <c r="A3812" s="103">
        <v>3811</v>
      </c>
      <c r="B3812" s="107" t="s">
        <v>357</v>
      </c>
      <c r="C3812" s="184" t="s">
        <v>358</v>
      </c>
      <c r="D3812" s="89" t="s">
        <v>19</v>
      </c>
      <c r="E3812" s="107" t="s">
        <v>2650</v>
      </c>
      <c r="F3812" s="107" t="s">
        <v>2519</v>
      </c>
      <c r="G3812" s="107">
        <v>2007</v>
      </c>
      <c r="H3812" s="182"/>
      <c r="I3812" s="182"/>
      <c r="J3812" s="107" t="s">
        <v>42</v>
      </c>
      <c r="K3812" s="182" t="s">
        <v>1510</v>
      </c>
      <c r="L3812" s="187" t="s">
        <v>10515</v>
      </c>
      <c r="M3812" s="187" t="s">
        <v>10515</v>
      </c>
      <c r="N3812" s="107" t="s">
        <v>35</v>
      </c>
      <c r="O3812" s="182" t="s">
        <v>1510</v>
      </c>
      <c r="P3812" s="108"/>
      <c r="Q3812" s="108"/>
      <c r="R3812" s="108"/>
      <c r="S3812" s="107" t="s">
        <v>2710</v>
      </c>
    </row>
    <row r="3813" spans="1:19">
      <c r="A3813" s="103">
        <v>3812</v>
      </c>
      <c r="B3813" s="107" t="s">
        <v>357</v>
      </c>
      <c r="C3813" s="184" t="s">
        <v>358</v>
      </c>
      <c r="D3813" s="89" t="s">
        <v>19</v>
      </c>
      <c r="E3813" s="107" t="s">
        <v>2650</v>
      </c>
      <c r="F3813" s="107" t="s">
        <v>2519</v>
      </c>
      <c r="G3813" s="107">
        <v>2007</v>
      </c>
      <c r="H3813" s="182"/>
      <c r="I3813" s="182"/>
      <c r="J3813" s="107" t="s">
        <v>42</v>
      </c>
      <c r="K3813" s="182" t="s">
        <v>1510</v>
      </c>
      <c r="L3813" s="187" t="s">
        <v>10516</v>
      </c>
      <c r="M3813" s="187" t="s">
        <v>10516</v>
      </c>
      <c r="N3813" s="107" t="s">
        <v>35</v>
      </c>
      <c r="O3813" s="182" t="s">
        <v>1510</v>
      </c>
      <c r="P3813" s="108"/>
      <c r="Q3813" s="108"/>
      <c r="R3813" s="108"/>
      <c r="S3813" s="107" t="s">
        <v>2710</v>
      </c>
    </row>
    <row r="3814" spans="1:19">
      <c r="A3814" s="103">
        <v>3813</v>
      </c>
      <c r="B3814" s="107" t="s">
        <v>357</v>
      </c>
      <c r="C3814" s="184" t="s">
        <v>358</v>
      </c>
      <c r="D3814" s="89" t="s">
        <v>19</v>
      </c>
      <c r="E3814" s="107" t="s">
        <v>2650</v>
      </c>
      <c r="F3814" s="107" t="s">
        <v>2519</v>
      </c>
      <c r="G3814" s="107">
        <v>2007</v>
      </c>
      <c r="H3814" s="182"/>
      <c r="I3814" s="182"/>
      <c r="J3814" s="107" t="s">
        <v>42</v>
      </c>
      <c r="K3814" s="182" t="s">
        <v>1510</v>
      </c>
      <c r="L3814" s="187" t="s">
        <v>10517</v>
      </c>
      <c r="M3814" s="187" t="s">
        <v>10517</v>
      </c>
      <c r="N3814" s="107" t="s">
        <v>35</v>
      </c>
      <c r="O3814" s="182" t="s">
        <v>1510</v>
      </c>
      <c r="P3814" s="108"/>
      <c r="Q3814" s="108"/>
      <c r="R3814" s="108"/>
      <c r="S3814" s="107" t="s">
        <v>2710</v>
      </c>
    </row>
    <row r="3815" spans="1:19">
      <c r="A3815" s="103">
        <v>3814</v>
      </c>
      <c r="B3815" s="107" t="s">
        <v>357</v>
      </c>
      <c r="C3815" s="184" t="s">
        <v>358</v>
      </c>
      <c r="D3815" s="89" t="s">
        <v>19</v>
      </c>
      <c r="E3815" s="107" t="s">
        <v>2650</v>
      </c>
      <c r="F3815" s="107" t="s">
        <v>2519</v>
      </c>
      <c r="G3815" s="107">
        <v>2007</v>
      </c>
      <c r="H3815" s="182"/>
      <c r="I3815" s="182"/>
      <c r="J3815" s="107" t="s">
        <v>42</v>
      </c>
      <c r="K3815" s="182" t="s">
        <v>1510</v>
      </c>
      <c r="L3815" s="187" t="s">
        <v>10518</v>
      </c>
      <c r="M3815" s="187" t="s">
        <v>10518</v>
      </c>
      <c r="N3815" s="107" t="s">
        <v>35</v>
      </c>
      <c r="O3815" s="182" t="s">
        <v>1510</v>
      </c>
      <c r="P3815" s="108"/>
      <c r="Q3815" s="108"/>
      <c r="R3815" s="108"/>
      <c r="S3815" s="107" t="s">
        <v>2710</v>
      </c>
    </row>
    <row r="3816" spans="1:19">
      <c r="A3816" s="103">
        <v>3815</v>
      </c>
      <c r="B3816" s="107" t="s">
        <v>357</v>
      </c>
      <c r="C3816" s="184" t="s">
        <v>358</v>
      </c>
      <c r="D3816" s="89" t="s">
        <v>19</v>
      </c>
      <c r="E3816" s="107" t="s">
        <v>2650</v>
      </c>
      <c r="F3816" s="107" t="s">
        <v>2519</v>
      </c>
      <c r="G3816" s="107">
        <v>2007</v>
      </c>
      <c r="H3816" s="182"/>
      <c r="I3816" s="182"/>
      <c r="J3816" s="107" t="s">
        <v>42</v>
      </c>
      <c r="K3816" s="182" t="s">
        <v>1510</v>
      </c>
      <c r="L3816" s="187" t="s">
        <v>10519</v>
      </c>
      <c r="M3816" s="187" t="s">
        <v>10519</v>
      </c>
      <c r="N3816" s="107" t="s">
        <v>35</v>
      </c>
      <c r="O3816" s="182" t="s">
        <v>1510</v>
      </c>
      <c r="P3816" s="108"/>
      <c r="Q3816" s="108"/>
      <c r="R3816" s="108"/>
      <c r="S3816" s="107" t="s">
        <v>2710</v>
      </c>
    </row>
    <row r="3817" spans="1:19">
      <c r="A3817" s="103">
        <v>3816</v>
      </c>
      <c r="B3817" s="107" t="s">
        <v>357</v>
      </c>
      <c r="C3817" s="184" t="s">
        <v>358</v>
      </c>
      <c r="D3817" s="89" t="s">
        <v>19</v>
      </c>
      <c r="E3817" s="107" t="s">
        <v>2650</v>
      </c>
      <c r="F3817" s="107" t="s">
        <v>2519</v>
      </c>
      <c r="G3817" s="107">
        <v>2007</v>
      </c>
      <c r="H3817" s="182"/>
      <c r="I3817" s="182"/>
      <c r="J3817" s="107" t="s">
        <v>42</v>
      </c>
      <c r="K3817" s="182" t="s">
        <v>1510</v>
      </c>
      <c r="L3817" s="187" t="s">
        <v>10520</v>
      </c>
      <c r="M3817" s="187" t="s">
        <v>10520</v>
      </c>
      <c r="N3817" s="107" t="s">
        <v>35</v>
      </c>
      <c r="O3817" s="182" t="s">
        <v>1510</v>
      </c>
      <c r="P3817" s="108"/>
      <c r="Q3817" s="108"/>
      <c r="R3817" s="108"/>
      <c r="S3817" s="107" t="s">
        <v>2710</v>
      </c>
    </row>
    <row r="3818" spans="1:19">
      <c r="A3818" s="103">
        <v>3817</v>
      </c>
      <c r="B3818" s="107" t="s">
        <v>357</v>
      </c>
      <c r="C3818" s="184" t="s">
        <v>358</v>
      </c>
      <c r="D3818" s="89" t="s">
        <v>19</v>
      </c>
      <c r="E3818" s="107" t="s">
        <v>2650</v>
      </c>
      <c r="F3818" s="107" t="s">
        <v>2519</v>
      </c>
      <c r="G3818" s="107">
        <v>2007</v>
      </c>
      <c r="H3818" s="182"/>
      <c r="I3818" s="182"/>
      <c r="J3818" s="107" t="s">
        <v>42</v>
      </c>
      <c r="K3818" s="182" t="s">
        <v>1510</v>
      </c>
      <c r="L3818" s="187" t="s">
        <v>10521</v>
      </c>
      <c r="M3818" s="187" t="s">
        <v>10521</v>
      </c>
      <c r="N3818" s="107" t="s">
        <v>35</v>
      </c>
      <c r="O3818" s="182" t="s">
        <v>1510</v>
      </c>
      <c r="P3818" s="108"/>
      <c r="Q3818" s="108"/>
      <c r="R3818" s="108"/>
      <c r="S3818" s="107" t="s">
        <v>2710</v>
      </c>
    </row>
    <row r="3819" spans="1:19">
      <c r="A3819" s="103">
        <v>3818</v>
      </c>
      <c r="B3819" s="107" t="s">
        <v>357</v>
      </c>
      <c r="C3819" s="184" t="s">
        <v>358</v>
      </c>
      <c r="D3819" s="89" t="s">
        <v>19</v>
      </c>
      <c r="E3819" s="107" t="s">
        <v>2650</v>
      </c>
      <c r="F3819" s="107" t="s">
        <v>2519</v>
      </c>
      <c r="G3819" s="107">
        <v>2007</v>
      </c>
      <c r="H3819" s="182"/>
      <c r="I3819" s="182"/>
      <c r="J3819" s="107" t="s">
        <v>42</v>
      </c>
      <c r="K3819" s="182" t="s">
        <v>1510</v>
      </c>
      <c r="L3819" s="187" t="s">
        <v>10522</v>
      </c>
      <c r="M3819" s="187" t="s">
        <v>10522</v>
      </c>
      <c r="N3819" s="107" t="s">
        <v>35</v>
      </c>
      <c r="O3819" s="182" t="s">
        <v>1510</v>
      </c>
      <c r="P3819" s="108"/>
      <c r="Q3819" s="108"/>
      <c r="R3819" s="108"/>
      <c r="S3819" s="107" t="s">
        <v>2710</v>
      </c>
    </row>
    <row r="3820" spans="1:19">
      <c r="A3820" s="103">
        <v>3819</v>
      </c>
      <c r="B3820" s="107" t="s">
        <v>357</v>
      </c>
      <c r="C3820" s="184" t="s">
        <v>358</v>
      </c>
      <c r="D3820" s="89" t="s">
        <v>19</v>
      </c>
      <c r="E3820" s="107" t="s">
        <v>2650</v>
      </c>
      <c r="F3820" s="107" t="s">
        <v>2519</v>
      </c>
      <c r="G3820" s="107">
        <v>2007</v>
      </c>
      <c r="H3820" s="182"/>
      <c r="I3820" s="182"/>
      <c r="J3820" s="107" t="s">
        <v>42</v>
      </c>
      <c r="K3820" s="182" t="s">
        <v>1510</v>
      </c>
      <c r="L3820" s="187" t="s">
        <v>10523</v>
      </c>
      <c r="M3820" s="187" t="s">
        <v>10523</v>
      </c>
      <c r="N3820" s="107" t="s">
        <v>35</v>
      </c>
      <c r="O3820" s="182" t="s">
        <v>1510</v>
      </c>
      <c r="P3820" s="108"/>
      <c r="Q3820" s="108"/>
      <c r="R3820" s="108"/>
      <c r="S3820" s="107" t="s">
        <v>2710</v>
      </c>
    </row>
    <row r="3821" spans="1:19">
      <c r="A3821" s="103">
        <v>3820</v>
      </c>
      <c r="B3821" s="107" t="s">
        <v>357</v>
      </c>
      <c r="C3821" s="184" t="s">
        <v>358</v>
      </c>
      <c r="D3821" s="89" t="s">
        <v>19</v>
      </c>
      <c r="E3821" s="107" t="s">
        <v>2650</v>
      </c>
      <c r="F3821" s="107" t="s">
        <v>2519</v>
      </c>
      <c r="G3821" s="107">
        <v>2007</v>
      </c>
      <c r="H3821" s="182"/>
      <c r="I3821" s="182"/>
      <c r="J3821" s="107" t="s">
        <v>42</v>
      </c>
      <c r="K3821" s="182" t="s">
        <v>1510</v>
      </c>
      <c r="L3821" s="187" t="s">
        <v>10524</v>
      </c>
      <c r="M3821" s="187" t="s">
        <v>10524</v>
      </c>
      <c r="N3821" s="107" t="s">
        <v>35</v>
      </c>
      <c r="O3821" s="182" t="s">
        <v>1510</v>
      </c>
      <c r="P3821" s="108"/>
      <c r="Q3821" s="108"/>
      <c r="R3821" s="108"/>
      <c r="S3821" s="107" t="s">
        <v>2710</v>
      </c>
    </row>
    <row r="3822" spans="1:19">
      <c r="A3822" s="103">
        <v>3821</v>
      </c>
      <c r="B3822" s="107" t="s">
        <v>357</v>
      </c>
      <c r="C3822" s="184" t="s">
        <v>358</v>
      </c>
      <c r="D3822" s="89" t="s">
        <v>19</v>
      </c>
      <c r="E3822" s="107" t="s">
        <v>2650</v>
      </c>
      <c r="F3822" s="107" t="s">
        <v>2519</v>
      </c>
      <c r="G3822" s="107">
        <v>2007</v>
      </c>
      <c r="H3822" s="182"/>
      <c r="I3822" s="182"/>
      <c r="J3822" s="107" t="s">
        <v>42</v>
      </c>
      <c r="K3822" s="182" t="s">
        <v>1510</v>
      </c>
      <c r="L3822" s="187" t="s">
        <v>10525</v>
      </c>
      <c r="M3822" s="187" t="s">
        <v>10525</v>
      </c>
      <c r="N3822" s="107" t="s">
        <v>35</v>
      </c>
      <c r="O3822" s="182" t="s">
        <v>1510</v>
      </c>
      <c r="P3822" s="108"/>
      <c r="Q3822" s="108"/>
      <c r="R3822" s="108"/>
      <c r="S3822" s="107" t="s">
        <v>2710</v>
      </c>
    </row>
    <row r="3823" spans="1:19">
      <c r="A3823" s="103">
        <v>3822</v>
      </c>
      <c r="B3823" s="107" t="s">
        <v>357</v>
      </c>
      <c r="C3823" s="184" t="s">
        <v>358</v>
      </c>
      <c r="D3823" s="89" t="s">
        <v>19</v>
      </c>
      <c r="E3823" s="107" t="s">
        <v>2650</v>
      </c>
      <c r="F3823" s="107" t="s">
        <v>2519</v>
      </c>
      <c r="G3823" s="107">
        <v>2007</v>
      </c>
      <c r="H3823" s="182"/>
      <c r="I3823" s="182"/>
      <c r="J3823" s="107" t="s">
        <v>42</v>
      </c>
      <c r="K3823" s="182" t="s">
        <v>1510</v>
      </c>
      <c r="L3823" s="187" t="s">
        <v>10526</v>
      </c>
      <c r="M3823" s="187" t="s">
        <v>10526</v>
      </c>
      <c r="N3823" s="107" t="s">
        <v>35</v>
      </c>
      <c r="O3823" s="182" t="s">
        <v>1510</v>
      </c>
      <c r="P3823" s="108"/>
      <c r="Q3823" s="108"/>
      <c r="R3823" s="108"/>
      <c r="S3823" s="107" t="s">
        <v>2710</v>
      </c>
    </row>
    <row r="3824" spans="1:19">
      <c r="A3824" s="103">
        <v>3823</v>
      </c>
      <c r="B3824" s="107" t="s">
        <v>357</v>
      </c>
      <c r="C3824" s="184" t="s">
        <v>358</v>
      </c>
      <c r="D3824" s="89" t="s">
        <v>19</v>
      </c>
      <c r="E3824" s="107" t="s">
        <v>2650</v>
      </c>
      <c r="F3824" s="107" t="s">
        <v>2519</v>
      </c>
      <c r="G3824" s="107">
        <v>2007</v>
      </c>
      <c r="H3824" s="182"/>
      <c r="I3824" s="182"/>
      <c r="J3824" s="107" t="s">
        <v>42</v>
      </c>
      <c r="K3824" s="182" t="s">
        <v>1510</v>
      </c>
      <c r="L3824" s="187" t="s">
        <v>10527</v>
      </c>
      <c r="M3824" s="187" t="s">
        <v>10527</v>
      </c>
      <c r="N3824" s="107" t="s">
        <v>35</v>
      </c>
      <c r="O3824" s="182" t="s">
        <v>1510</v>
      </c>
      <c r="P3824" s="108"/>
      <c r="Q3824" s="108"/>
      <c r="R3824" s="108"/>
      <c r="S3824" s="107" t="s">
        <v>2710</v>
      </c>
    </row>
    <row r="3825" spans="1:19">
      <c r="A3825" s="103">
        <v>3824</v>
      </c>
      <c r="B3825" s="107" t="s">
        <v>357</v>
      </c>
      <c r="C3825" s="184" t="s">
        <v>358</v>
      </c>
      <c r="D3825" s="89" t="s">
        <v>19</v>
      </c>
      <c r="E3825" s="107" t="s">
        <v>2650</v>
      </c>
      <c r="F3825" s="107" t="s">
        <v>2519</v>
      </c>
      <c r="G3825" s="107">
        <v>2007</v>
      </c>
      <c r="H3825" s="182"/>
      <c r="I3825" s="182"/>
      <c r="J3825" s="107" t="s">
        <v>42</v>
      </c>
      <c r="K3825" s="182" t="s">
        <v>1510</v>
      </c>
      <c r="L3825" s="187" t="s">
        <v>10528</v>
      </c>
      <c r="M3825" s="187" t="s">
        <v>10528</v>
      </c>
      <c r="N3825" s="107" t="s">
        <v>35</v>
      </c>
      <c r="O3825" s="182" t="s">
        <v>1510</v>
      </c>
      <c r="P3825" s="108"/>
      <c r="Q3825" s="108"/>
      <c r="R3825" s="108"/>
      <c r="S3825" s="107" t="s">
        <v>2710</v>
      </c>
    </row>
    <row r="3826" spans="1:19">
      <c r="A3826" s="103">
        <v>3825</v>
      </c>
      <c r="B3826" s="107" t="s">
        <v>357</v>
      </c>
      <c r="C3826" s="184" t="s">
        <v>358</v>
      </c>
      <c r="D3826" s="89" t="s">
        <v>19</v>
      </c>
      <c r="E3826" s="107" t="s">
        <v>2650</v>
      </c>
      <c r="F3826" s="107" t="s">
        <v>2519</v>
      </c>
      <c r="G3826" s="107">
        <v>2007</v>
      </c>
      <c r="H3826" s="182"/>
      <c r="I3826" s="182"/>
      <c r="J3826" s="107" t="s">
        <v>42</v>
      </c>
      <c r="K3826" s="182" t="s">
        <v>1510</v>
      </c>
      <c r="L3826" s="187" t="s">
        <v>10529</v>
      </c>
      <c r="M3826" s="187" t="s">
        <v>10529</v>
      </c>
      <c r="N3826" s="107" t="s">
        <v>35</v>
      </c>
      <c r="O3826" s="182" t="s">
        <v>1510</v>
      </c>
      <c r="P3826" s="108"/>
      <c r="Q3826" s="108"/>
      <c r="R3826" s="108"/>
      <c r="S3826" s="107" t="s">
        <v>2710</v>
      </c>
    </row>
    <row r="3827" spans="1:19">
      <c r="A3827" s="103">
        <v>3826</v>
      </c>
      <c r="B3827" s="107" t="s">
        <v>357</v>
      </c>
      <c r="C3827" s="184" t="s">
        <v>358</v>
      </c>
      <c r="D3827" s="89" t="s">
        <v>19</v>
      </c>
      <c r="E3827" s="107" t="s">
        <v>2650</v>
      </c>
      <c r="F3827" s="107" t="s">
        <v>2519</v>
      </c>
      <c r="G3827" s="107">
        <v>2007</v>
      </c>
      <c r="H3827" s="182"/>
      <c r="I3827" s="182"/>
      <c r="J3827" s="107" t="s">
        <v>42</v>
      </c>
      <c r="K3827" s="182" t="s">
        <v>1510</v>
      </c>
      <c r="L3827" s="187" t="s">
        <v>10530</v>
      </c>
      <c r="M3827" s="187" t="s">
        <v>10530</v>
      </c>
      <c r="N3827" s="107" t="s">
        <v>35</v>
      </c>
      <c r="O3827" s="182" t="s">
        <v>1510</v>
      </c>
      <c r="P3827" s="108"/>
      <c r="Q3827" s="108"/>
      <c r="R3827" s="108"/>
      <c r="S3827" s="107" t="s">
        <v>2710</v>
      </c>
    </row>
    <row r="3828" spans="1:19">
      <c r="A3828" s="103">
        <v>3827</v>
      </c>
      <c r="B3828" s="107" t="s">
        <v>357</v>
      </c>
      <c r="C3828" s="184" t="s">
        <v>358</v>
      </c>
      <c r="D3828" s="89" t="s">
        <v>19</v>
      </c>
      <c r="E3828" s="107" t="s">
        <v>2650</v>
      </c>
      <c r="F3828" s="107" t="s">
        <v>2519</v>
      </c>
      <c r="G3828" s="107">
        <v>2007</v>
      </c>
      <c r="H3828" s="182"/>
      <c r="I3828" s="182"/>
      <c r="J3828" s="107" t="s">
        <v>42</v>
      </c>
      <c r="K3828" s="182" t="s">
        <v>1510</v>
      </c>
      <c r="L3828" s="187" t="s">
        <v>10531</v>
      </c>
      <c r="M3828" s="187" t="s">
        <v>10531</v>
      </c>
      <c r="N3828" s="107" t="s">
        <v>35</v>
      </c>
      <c r="O3828" s="182" t="s">
        <v>1510</v>
      </c>
      <c r="P3828" s="108"/>
      <c r="Q3828" s="108"/>
      <c r="R3828" s="108"/>
      <c r="S3828" s="107" t="s">
        <v>2710</v>
      </c>
    </row>
    <row r="3829" spans="1:19">
      <c r="A3829" s="103">
        <v>3828</v>
      </c>
      <c r="B3829" s="107" t="s">
        <v>357</v>
      </c>
      <c r="C3829" s="184" t="s">
        <v>358</v>
      </c>
      <c r="D3829" s="89" t="s">
        <v>19</v>
      </c>
      <c r="E3829" s="107" t="s">
        <v>2651</v>
      </c>
      <c r="F3829" s="107" t="s">
        <v>2519</v>
      </c>
      <c r="G3829" s="107">
        <v>2006</v>
      </c>
      <c r="H3829" s="182"/>
      <c r="I3829" s="182"/>
      <c r="J3829" s="107" t="s">
        <v>42</v>
      </c>
      <c r="K3829" s="182" t="s">
        <v>1510</v>
      </c>
      <c r="L3829" s="187" t="s">
        <v>10532</v>
      </c>
      <c r="M3829" s="187" t="s">
        <v>10532</v>
      </c>
      <c r="N3829" s="107" t="s">
        <v>35</v>
      </c>
      <c r="O3829" s="182" t="s">
        <v>1510</v>
      </c>
      <c r="P3829" s="108"/>
      <c r="Q3829" s="108"/>
      <c r="R3829" s="108"/>
      <c r="S3829" s="107" t="s">
        <v>2710</v>
      </c>
    </row>
    <row r="3830" spans="1:19">
      <c r="A3830" s="103">
        <v>3829</v>
      </c>
      <c r="B3830" s="107" t="s">
        <v>357</v>
      </c>
      <c r="C3830" s="184" t="s">
        <v>358</v>
      </c>
      <c r="D3830" s="89" t="s">
        <v>19</v>
      </c>
      <c r="E3830" s="107" t="s">
        <v>2651</v>
      </c>
      <c r="F3830" s="107" t="s">
        <v>2519</v>
      </c>
      <c r="G3830" s="107">
        <v>2007</v>
      </c>
      <c r="H3830" s="182"/>
      <c r="I3830" s="182"/>
      <c r="J3830" s="107" t="s">
        <v>42</v>
      </c>
      <c r="K3830" s="182" t="s">
        <v>1510</v>
      </c>
      <c r="L3830" s="187" t="s">
        <v>10533</v>
      </c>
      <c r="M3830" s="187" t="s">
        <v>10533</v>
      </c>
      <c r="N3830" s="107" t="s">
        <v>35</v>
      </c>
      <c r="O3830" s="182" t="s">
        <v>1510</v>
      </c>
      <c r="P3830" s="108"/>
      <c r="Q3830" s="108"/>
      <c r="R3830" s="108"/>
      <c r="S3830" s="107" t="s">
        <v>2710</v>
      </c>
    </row>
    <row r="3831" spans="1:19">
      <c r="A3831" s="103">
        <v>3830</v>
      </c>
      <c r="B3831" s="107" t="s">
        <v>357</v>
      </c>
      <c r="C3831" s="184" t="s">
        <v>358</v>
      </c>
      <c r="D3831" s="89" t="s">
        <v>19</v>
      </c>
      <c r="E3831" s="107" t="s">
        <v>10534</v>
      </c>
      <c r="F3831" s="107" t="s">
        <v>2519</v>
      </c>
      <c r="G3831" s="107">
        <v>2005</v>
      </c>
      <c r="H3831" s="182"/>
      <c r="I3831" s="182"/>
      <c r="J3831" s="107" t="s">
        <v>42</v>
      </c>
      <c r="K3831" s="182" t="s">
        <v>1510</v>
      </c>
      <c r="L3831" s="187" t="s">
        <v>10535</v>
      </c>
      <c r="M3831" s="187" t="s">
        <v>10535</v>
      </c>
      <c r="N3831" s="107" t="s">
        <v>35</v>
      </c>
      <c r="O3831" s="182" t="s">
        <v>1510</v>
      </c>
      <c r="P3831" s="108"/>
      <c r="Q3831" s="108"/>
      <c r="R3831" s="108"/>
      <c r="S3831" s="107" t="s">
        <v>2710</v>
      </c>
    </row>
    <row r="3832" spans="1:19">
      <c r="A3832" s="103">
        <v>3831</v>
      </c>
      <c r="B3832" s="107" t="s">
        <v>357</v>
      </c>
      <c r="C3832" s="184" t="s">
        <v>358</v>
      </c>
      <c r="D3832" s="89" t="s">
        <v>19</v>
      </c>
      <c r="E3832" s="107" t="s">
        <v>2653</v>
      </c>
      <c r="F3832" s="107" t="s">
        <v>2519</v>
      </c>
      <c r="G3832" s="107">
        <v>2006</v>
      </c>
      <c r="H3832" s="182"/>
      <c r="I3832" s="182"/>
      <c r="J3832" s="107" t="s">
        <v>42</v>
      </c>
      <c r="K3832" s="182" t="s">
        <v>1510</v>
      </c>
      <c r="L3832" s="187" t="s">
        <v>10536</v>
      </c>
      <c r="M3832" s="187" t="s">
        <v>10536</v>
      </c>
      <c r="N3832" s="107" t="s">
        <v>35</v>
      </c>
      <c r="O3832" s="182" t="s">
        <v>1510</v>
      </c>
      <c r="P3832" s="108"/>
      <c r="Q3832" s="108"/>
      <c r="R3832" s="108"/>
      <c r="S3832" s="107" t="s">
        <v>2710</v>
      </c>
    </row>
    <row r="3833" spans="1:19">
      <c r="A3833" s="103">
        <v>3832</v>
      </c>
      <c r="B3833" s="107" t="s">
        <v>357</v>
      </c>
      <c r="C3833" s="184" t="s">
        <v>358</v>
      </c>
      <c r="D3833" s="89" t="s">
        <v>19</v>
      </c>
      <c r="E3833" s="107" t="s">
        <v>2653</v>
      </c>
      <c r="F3833" s="107" t="s">
        <v>2519</v>
      </c>
      <c r="G3833" s="107">
        <v>2007</v>
      </c>
      <c r="H3833" s="182"/>
      <c r="I3833" s="182"/>
      <c r="J3833" s="107" t="s">
        <v>42</v>
      </c>
      <c r="K3833" s="182" t="s">
        <v>1510</v>
      </c>
      <c r="L3833" s="187" t="s">
        <v>10537</v>
      </c>
      <c r="M3833" s="187" t="s">
        <v>10537</v>
      </c>
      <c r="N3833" s="107" t="s">
        <v>35</v>
      </c>
      <c r="O3833" s="182" t="s">
        <v>1510</v>
      </c>
      <c r="P3833" s="108"/>
      <c r="Q3833" s="108"/>
      <c r="R3833" s="108"/>
      <c r="S3833" s="107" t="s">
        <v>2710</v>
      </c>
    </row>
    <row r="3834" spans="1:19">
      <c r="A3834" s="103">
        <v>3833</v>
      </c>
      <c r="B3834" s="107" t="s">
        <v>357</v>
      </c>
      <c r="C3834" s="184" t="s">
        <v>358</v>
      </c>
      <c r="D3834" s="89" t="s">
        <v>19</v>
      </c>
      <c r="E3834" s="107" t="s">
        <v>2653</v>
      </c>
      <c r="F3834" s="107" t="s">
        <v>2519</v>
      </c>
      <c r="G3834" s="107">
        <v>2007</v>
      </c>
      <c r="H3834" s="182"/>
      <c r="I3834" s="182"/>
      <c r="J3834" s="107" t="s">
        <v>42</v>
      </c>
      <c r="K3834" s="182" t="s">
        <v>1510</v>
      </c>
      <c r="L3834" s="187" t="s">
        <v>10538</v>
      </c>
      <c r="M3834" s="187" t="s">
        <v>10538</v>
      </c>
      <c r="N3834" s="107" t="s">
        <v>35</v>
      </c>
      <c r="O3834" s="182" t="s">
        <v>1510</v>
      </c>
      <c r="P3834" s="108"/>
      <c r="Q3834" s="108"/>
      <c r="R3834" s="108"/>
      <c r="S3834" s="107" t="s">
        <v>2710</v>
      </c>
    </row>
    <row r="3835" spans="1:19">
      <c r="A3835" s="103">
        <v>3834</v>
      </c>
      <c r="B3835" s="107" t="s">
        <v>357</v>
      </c>
      <c r="C3835" s="184" t="s">
        <v>358</v>
      </c>
      <c r="D3835" s="89" t="s">
        <v>19</v>
      </c>
      <c r="E3835" s="107" t="s">
        <v>2653</v>
      </c>
      <c r="F3835" s="107" t="s">
        <v>2519</v>
      </c>
      <c r="G3835" s="107">
        <v>2005</v>
      </c>
      <c r="H3835" s="182"/>
      <c r="I3835" s="182"/>
      <c r="J3835" s="107" t="s">
        <v>42</v>
      </c>
      <c r="K3835" s="182" t="s">
        <v>1510</v>
      </c>
      <c r="L3835" s="187" t="s">
        <v>10539</v>
      </c>
      <c r="M3835" s="187" t="s">
        <v>10539</v>
      </c>
      <c r="N3835" s="107" t="s">
        <v>35</v>
      </c>
      <c r="O3835" s="182" t="s">
        <v>1510</v>
      </c>
      <c r="P3835" s="108"/>
      <c r="Q3835" s="108"/>
      <c r="R3835" s="108"/>
      <c r="S3835" s="107" t="s">
        <v>2710</v>
      </c>
    </row>
    <row r="3836" spans="1:19">
      <c r="A3836" s="103">
        <v>3835</v>
      </c>
      <c r="B3836" s="107" t="s">
        <v>357</v>
      </c>
      <c r="C3836" s="184" t="s">
        <v>358</v>
      </c>
      <c r="D3836" s="89" t="s">
        <v>19</v>
      </c>
      <c r="E3836" s="107" t="s">
        <v>2653</v>
      </c>
      <c r="F3836" s="107" t="s">
        <v>2519</v>
      </c>
      <c r="G3836" s="107">
        <v>2005</v>
      </c>
      <c r="H3836" s="182"/>
      <c r="I3836" s="182"/>
      <c r="J3836" s="107" t="s">
        <v>42</v>
      </c>
      <c r="K3836" s="182" t="s">
        <v>1510</v>
      </c>
      <c r="L3836" s="187" t="s">
        <v>10540</v>
      </c>
      <c r="M3836" s="187" t="s">
        <v>10540</v>
      </c>
      <c r="N3836" s="107" t="s">
        <v>35</v>
      </c>
      <c r="O3836" s="182" t="s">
        <v>1510</v>
      </c>
      <c r="P3836" s="108"/>
      <c r="Q3836" s="108"/>
      <c r="R3836" s="108"/>
      <c r="S3836" s="107" t="s">
        <v>2710</v>
      </c>
    </row>
    <row r="3837" spans="1:19">
      <c r="A3837" s="103">
        <v>3836</v>
      </c>
      <c r="B3837" s="107" t="s">
        <v>357</v>
      </c>
      <c r="C3837" s="184" t="s">
        <v>358</v>
      </c>
      <c r="D3837" s="89" t="s">
        <v>19</v>
      </c>
      <c r="E3837" s="107" t="s">
        <v>2653</v>
      </c>
      <c r="F3837" s="107" t="s">
        <v>2519</v>
      </c>
      <c r="G3837" s="107">
        <v>2005</v>
      </c>
      <c r="H3837" s="182"/>
      <c r="I3837" s="182"/>
      <c r="J3837" s="107" t="s">
        <v>42</v>
      </c>
      <c r="K3837" s="182" t="s">
        <v>1510</v>
      </c>
      <c r="L3837" s="187" t="s">
        <v>10541</v>
      </c>
      <c r="M3837" s="187" t="s">
        <v>10541</v>
      </c>
      <c r="N3837" s="107" t="s">
        <v>35</v>
      </c>
      <c r="O3837" s="182" t="s">
        <v>1510</v>
      </c>
      <c r="P3837" s="108"/>
      <c r="Q3837" s="108"/>
      <c r="R3837" s="108"/>
      <c r="S3837" s="107" t="s">
        <v>2710</v>
      </c>
    </row>
    <row r="3838" spans="1:19">
      <c r="A3838" s="103">
        <v>3837</v>
      </c>
      <c r="B3838" s="107" t="s">
        <v>357</v>
      </c>
      <c r="C3838" s="184" t="s">
        <v>358</v>
      </c>
      <c r="D3838" s="89" t="s">
        <v>19</v>
      </c>
      <c r="E3838" s="107" t="s">
        <v>2655</v>
      </c>
      <c r="F3838" s="107" t="s">
        <v>2519</v>
      </c>
      <c r="G3838" s="107">
        <v>2007</v>
      </c>
      <c r="H3838" s="182"/>
      <c r="I3838" s="182"/>
      <c r="J3838" s="107" t="s">
        <v>42</v>
      </c>
      <c r="K3838" s="182" t="s">
        <v>1510</v>
      </c>
      <c r="L3838" s="187" t="s">
        <v>10542</v>
      </c>
      <c r="M3838" s="187" t="s">
        <v>10542</v>
      </c>
      <c r="N3838" s="107" t="s">
        <v>35</v>
      </c>
      <c r="O3838" s="182" t="s">
        <v>1510</v>
      </c>
      <c r="P3838" s="108"/>
      <c r="Q3838" s="108"/>
      <c r="R3838" s="108"/>
      <c r="S3838" s="107" t="s">
        <v>2710</v>
      </c>
    </row>
    <row r="3839" spans="1:19">
      <c r="A3839" s="103">
        <v>3838</v>
      </c>
      <c r="B3839" s="107" t="s">
        <v>357</v>
      </c>
      <c r="C3839" s="184" t="s">
        <v>358</v>
      </c>
      <c r="D3839" s="89" t="s">
        <v>19</v>
      </c>
      <c r="E3839" s="107" t="s">
        <v>2655</v>
      </c>
      <c r="F3839" s="107" t="s">
        <v>2519</v>
      </c>
      <c r="G3839" s="107">
        <v>2007</v>
      </c>
      <c r="H3839" s="182"/>
      <c r="I3839" s="182"/>
      <c r="J3839" s="107" t="s">
        <v>42</v>
      </c>
      <c r="K3839" s="182" t="s">
        <v>1510</v>
      </c>
      <c r="L3839" s="187" t="s">
        <v>10543</v>
      </c>
      <c r="M3839" s="187" t="s">
        <v>10543</v>
      </c>
      <c r="N3839" s="107" t="s">
        <v>35</v>
      </c>
      <c r="O3839" s="182" t="s">
        <v>1510</v>
      </c>
      <c r="P3839" s="108"/>
      <c r="Q3839" s="108"/>
      <c r="R3839" s="108"/>
      <c r="S3839" s="107" t="s">
        <v>2710</v>
      </c>
    </row>
    <row r="3840" spans="1:19">
      <c r="A3840" s="103">
        <v>3839</v>
      </c>
      <c r="B3840" s="107" t="s">
        <v>357</v>
      </c>
      <c r="C3840" s="184" t="s">
        <v>358</v>
      </c>
      <c r="D3840" s="89" t="s">
        <v>19</v>
      </c>
      <c r="E3840" s="107" t="s">
        <v>10544</v>
      </c>
      <c r="F3840" s="107" t="s">
        <v>2519</v>
      </c>
      <c r="G3840" s="107">
        <v>2007</v>
      </c>
      <c r="H3840" s="182"/>
      <c r="I3840" s="182"/>
      <c r="J3840" s="107" t="s">
        <v>42</v>
      </c>
      <c r="K3840" s="182" t="s">
        <v>1510</v>
      </c>
      <c r="L3840" s="187" t="s">
        <v>10545</v>
      </c>
      <c r="M3840" s="187" t="s">
        <v>10545</v>
      </c>
      <c r="N3840" s="107" t="s">
        <v>35</v>
      </c>
      <c r="O3840" s="182" t="s">
        <v>1510</v>
      </c>
      <c r="P3840" s="108"/>
      <c r="Q3840" s="108"/>
      <c r="R3840" s="108"/>
      <c r="S3840" s="107" t="s">
        <v>2710</v>
      </c>
    </row>
    <row r="3841" spans="1:19">
      <c r="A3841" s="103">
        <v>3840</v>
      </c>
      <c r="B3841" s="107" t="s">
        <v>357</v>
      </c>
      <c r="C3841" s="184" t="s">
        <v>358</v>
      </c>
      <c r="D3841" s="89" t="s">
        <v>19</v>
      </c>
      <c r="E3841" s="107" t="s">
        <v>10544</v>
      </c>
      <c r="F3841" s="107" t="s">
        <v>2519</v>
      </c>
      <c r="G3841" s="107">
        <v>2007</v>
      </c>
      <c r="H3841" s="182"/>
      <c r="I3841" s="182"/>
      <c r="J3841" s="107" t="s">
        <v>42</v>
      </c>
      <c r="K3841" s="182" t="s">
        <v>1510</v>
      </c>
      <c r="L3841" s="187" t="s">
        <v>10546</v>
      </c>
      <c r="M3841" s="187" t="s">
        <v>10546</v>
      </c>
      <c r="N3841" s="107" t="s">
        <v>35</v>
      </c>
      <c r="O3841" s="182" t="s">
        <v>1510</v>
      </c>
      <c r="P3841" s="108"/>
      <c r="Q3841" s="108"/>
      <c r="R3841" s="108"/>
      <c r="S3841" s="107" t="s">
        <v>2710</v>
      </c>
    </row>
    <row r="3842" spans="1:19">
      <c r="A3842" s="103">
        <v>3841</v>
      </c>
      <c r="B3842" s="107" t="s">
        <v>357</v>
      </c>
      <c r="C3842" s="184" t="s">
        <v>358</v>
      </c>
      <c r="D3842" s="89" t="s">
        <v>19</v>
      </c>
      <c r="E3842" s="107" t="s">
        <v>8741</v>
      </c>
      <c r="F3842" s="107" t="s">
        <v>2519</v>
      </c>
      <c r="G3842" s="107">
        <v>2006</v>
      </c>
      <c r="H3842" s="182"/>
      <c r="I3842" s="182"/>
      <c r="J3842" s="107" t="s">
        <v>42</v>
      </c>
      <c r="K3842" s="182" t="s">
        <v>1510</v>
      </c>
      <c r="L3842" s="187" t="s">
        <v>10547</v>
      </c>
      <c r="M3842" s="187" t="s">
        <v>10547</v>
      </c>
      <c r="N3842" s="107" t="s">
        <v>35</v>
      </c>
      <c r="O3842" s="182" t="s">
        <v>1510</v>
      </c>
      <c r="P3842" s="108"/>
      <c r="Q3842" s="108"/>
      <c r="R3842" s="108"/>
      <c r="S3842" s="107" t="s">
        <v>2710</v>
      </c>
    </row>
    <row r="3843" spans="1:19">
      <c r="A3843" s="103">
        <v>3842</v>
      </c>
      <c r="B3843" s="107" t="s">
        <v>357</v>
      </c>
      <c r="C3843" s="184" t="s">
        <v>358</v>
      </c>
      <c r="D3843" s="89" t="s">
        <v>19</v>
      </c>
      <c r="E3843" s="107" t="s">
        <v>8741</v>
      </c>
      <c r="F3843" s="107" t="s">
        <v>2519</v>
      </c>
      <c r="G3843" s="107">
        <v>2006</v>
      </c>
      <c r="H3843" s="182"/>
      <c r="I3843" s="182"/>
      <c r="J3843" s="107" t="s">
        <v>42</v>
      </c>
      <c r="K3843" s="182" t="s">
        <v>1510</v>
      </c>
      <c r="L3843" s="187" t="s">
        <v>10548</v>
      </c>
      <c r="M3843" s="187" t="s">
        <v>10548</v>
      </c>
      <c r="N3843" s="107" t="s">
        <v>35</v>
      </c>
      <c r="O3843" s="182" t="s">
        <v>1510</v>
      </c>
      <c r="P3843" s="108"/>
      <c r="Q3843" s="108"/>
      <c r="R3843" s="108"/>
      <c r="S3843" s="107" t="s">
        <v>2710</v>
      </c>
    </row>
    <row r="3844" spans="1:19">
      <c r="A3844" s="103">
        <v>3843</v>
      </c>
      <c r="B3844" s="107" t="s">
        <v>357</v>
      </c>
      <c r="C3844" s="184" t="s">
        <v>358</v>
      </c>
      <c r="D3844" s="89" t="s">
        <v>19</v>
      </c>
      <c r="E3844" s="107" t="s">
        <v>8749</v>
      </c>
      <c r="F3844" s="107" t="s">
        <v>2519</v>
      </c>
      <c r="G3844" s="107">
        <v>2005</v>
      </c>
      <c r="H3844" s="182"/>
      <c r="I3844" s="182"/>
      <c r="J3844" s="107" t="s">
        <v>42</v>
      </c>
      <c r="K3844" s="182" t="s">
        <v>1510</v>
      </c>
      <c r="L3844" s="187" t="s">
        <v>10549</v>
      </c>
      <c r="M3844" s="187" t="s">
        <v>10549</v>
      </c>
      <c r="N3844" s="107" t="s">
        <v>35</v>
      </c>
      <c r="O3844" s="182" t="s">
        <v>1510</v>
      </c>
      <c r="P3844" s="108"/>
      <c r="Q3844" s="108"/>
      <c r="R3844" s="108"/>
      <c r="S3844" s="107" t="s">
        <v>2710</v>
      </c>
    </row>
    <row r="3845" spans="1:19">
      <c r="A3845" s="103">
        <v>3844</v>
      </c>
      <c r="B3845" s="107" t="s">
        <v>357</v>
      </c>
      <c r="C3845" s="184" t="s">
        <v>358</v>
      </c>
      <c r="D3845" s="89" t="s">
        <v>19</v>
      </c>
      <c r="E3845" s="107" t="s">
        <v>8749</v>
      </c>
      <c r="F3845" s="107" t="s">
        <v>2519</v>
      </c>
      <c r="G3845" s="107">
        <v>2005</v>
      </c>
      <c r="H3845" s="182"/>
      <c r="I3845" s="182"/>
      <c r="J3845" s="107" t="s">
        <v>42</v>
      </c>
      <c r="K3845" s="182" t="s">
        <v>1510</v>
      </c>
      <c r="L3845" s="187" t="s">
        <v>10550</v>
      </c>
      <c r="M3845" s="187" t="s">
        <v>10550</v>
      </c>
      <c r="N3845" s="107" t="s">
        <v>35</v>
      </c>
      <c r="O3845" s="182" t="s">
        <v>1510</v>
      </c>
      <c r="P3845" s="108"/>
      <c r="Q3845" s="108"/>
      <c r="R3845" s="108"/>
      <c r="S3845" s="107" t="s">
        <v>2710</v>
      </c>
    </row>
    <row r="3846" spans="1:19">
      <c r="A3846" s="103">
        <v>3845</v>
      </c>
      <c r="B3846" s="107" t="s">
        <v>357</v>
      </c>
      <c r="C3846" s="184" t="s">
        <v>358</v>
      </c>
      <c r="D3846" s="89" t="s">
        <v>19</v>
      </c>
      <c r="E3846" s="107" t="s">
        <v>8749</v>
      </c>
      <c r="F3846" s="107" t="s">
        <v>2519</v>
      </c>
      <c r="G3846" s="107">
        <v>2005</v>
      </c>
      <c r="H3846" s="182"/>
      <c r="I3846" s="182"/>
      <c r="J3846" s="107" t="s">
        <v>42</v>
      </c>
      <c r="K3846" s="182" t="s">
        <v>1510</v>
      </c>
      <c r="L3846" s="187" t="s">
        <v>10551</v>
      </c>
      <c r="M3846" s="187" t="s">
        <v>10551</v>
      </c>
      <c r="N3846" s="107" t="s">
        <v>35</v>
      </c>
      <c r="O3846" s="182" t="s">
        <v>1510</v>
      </c>
      <c r="P3846" s="108"/>
      <c r="Q3846" s="108"/>
      <c r="R3846" s="108"/>
      <c r="S3846" s="107" t="s">
        <v>2710</v>
      </c>
    </row>
    <row r="3847" spans="1:19">
      <c r="A3847" s="103">
        <v>3846</v>
      </c>
      <c r="B3847" s="107" t="s">
        <v>357</v>
      </c>
      <c r="C3847" s="184" t="s">
        <v>358</v>
      </c>
      <c r="D3847" s="89" t="s">
        <v>19</v>
      </c>
      <c r="E3847" s="107" t="s">
        <v>8749</v>
      </c>
      <c r="F3847" s="107" t="s">
        <v>2519</v>
      </c>
      <c r="G3847" s="107">
        <v>2005</v>
      </c>
      <c r="H3847" s="182"/>
      <c r="I3847" s="182"/>
      <c r="J3847" s="107" t="s">
        <v>42</v>
      </c>
      <c r="K3847" s="182" t="s">
        <v>1510</v>
      </c>
      <c r="L3847" s="187" t="s">
        <v>10552</v>
      </c>
      <c r="M3847" s="187" t="s">
        <v>10552</v>
      </c>
      <c r="N3847" s="107" t="s">
        <v>35</v>
      </c>
      <c r="O3847" s="182" t="s">
        <v>1510</v>
      </c>
      <c r="P3847" s="108"/>
      <c r="Q3847" s="108"/>
      <c r="R3847" s="108"/>
      <c r="S3847" s="107" t="s">
        <v>2710</v>
      </c>
    </row>
    <row r="3848" spans="1:19">
      <c r="A3848" s="103">
        <v>3847</v>
      </c>
      <c r="B3848" s="107" t="s">
        <v>357</v>
      </c>
      <c r="C3848" s="184" t="s">
        <v>358</v>
      </c>
      <c r="D3848" s="89" t="s">
        <v>19</v>
      </c>
      <c r="E3848" s="107" t="s">
        <v>2658</v>
      </c>
      <c r="F3848" s="107" t="s">
        <v>2519</v>
      </c>
      <c r="G3848" s="107">
        <v>2006</v>
      </c>
      <c r="H3848" s="182"/>
      <c r="I3848" s="182"/>
      <c r="J3848" s="107" t="s">
        <v>42</v>
      </c>
      <c r="K3848" s="182" t="s">
        <v>1510</v>
      </c>
      <c r="L3848" s="187" t="s">
        <v>10553</v>
      </c>
      <c r="M3848" s="187" t="s">
        <v>10553</v>
      </c>
      <c r="N3848" s="107" t="s">
        <v>35</v>
      </c>
      <c r="O3848" s="182" t="s">
        <v>1510</v>
      </c>
      <c r="P3848" s="108"/>
      <c r="Q3848" s="108"/>
      <c r="R3848" s="108"/>
      <c r="S3848" s="107" t="s">
        <v>2710</v>
      </c>
    </row>
    <row r="3849" spans="1:19">
      <c r="A3849" s="103">
        <v>3848</v>
      </c>
      <c r="B3849" s="107" t="s">
        <v>357</v>
      </c>
      <c r="C3849" s="184" t="s">
        <v>358</v>
      </c>
      <c r="D3849" s="89" t="s">
        <v>19</v>
      </c>
      <c r="E3849" s="107" t="s">
        <v>2659</v>
      </c>
      <c r="F3849" s="107" t="s">
        <v>2519</v>
      </c>
      <c r="G3849" s="107">
        <v>2007</v>
      </c>
      <c r="H3849" s="182"/>
      <c r="I3849" s="182"/>
      <c r="J3849" s="107" t="s">
        <v>42</v>
      </c>
      <c r="K3849" s="182" t="s">
        <v>1510</v>
      </c>
      <c r="L3849" s="187" t="s">
        <v>10554</v>
      </c>
      <c r="M3849" s="187" t="s">
        <v>10554</v>
      </c>
      <c r="N3849" s="107" t="s">
        <v>35</v>
      </c>
      <c r="O3849" s="182" t="s">
        <v>1510</v>
      </c>
      <c r="P3849" s="108"/>
      <c r="Q3849" s="108"/>
      <c r="R3849" s="108"/>
      <c r="S3849" s="107" t="s">
        <v>2710</v>
      </c>
    </row>
    <row r="3850" spans="1:19">
      <c r="A3850" s="103">
        <v>3849</v>
      </c>
      <c r="B3850" s="107" t="s">
        <v>357</v>
      </c>
      <c r="C3850" s="184" t="s">
        <v>358</v>
      </c>
      <c r="D3850" s="89" t="s">
        <v>19</v>
      </c>
      <c r="E3850" s="107" t="s">
        <v>2659</v>
      </c>
      <c r="F3850" s="107" t="s">
        <v>2519</v>
      </c>
      <c r="G3850" s="107">
        <v>2005</v>
      </c>
      <c r="H3850" s="182"/>
      <c r="I3850" s="182"/>
      <c r="J3850" s="107" t="s">
        <v>42</v>
      </c>
      <c r="K3850" s="182" t="s">
        <v>1510</v>
      </c>
      <c r="L3850" s="187" t="s">
        <v>10555</v>
      </c>
      <c r="M3850" s="187" t="s">
        <v>10555</v>
      </c>
      <c r="N3850" s="107" t="s">
        <v>35</v>
      </c>
      <c r="O3850" s="182" t="s">
        <v>1510</v>
      </c>
      <c r="P3850" s="108"/>
      <c r="Q3850" s="108"/>
      <c r="R3850" s="108"/>
      <c r="S3850" s="107" t="s">
        <v>2710</v>
      </c>
    </row>
    <row r="3851" spans="1:19">
      <c r="A3851" s="103">
        <v>3850</v>
      </c>
      <c r="B3851" s="107" t="s">
        <v>357</v>
      </c>
      <c r="C3851" s="184" t="s">
        <v>358</v>
      </c>
      <c r="D3851" s="89" t="s">
        <v>19</v>
      </c>
      <c r="E3851" s="107" t="s">
        <v>2661</v>
      </c>
      <c r="F3851" s="107" t="s">
        <v>2519</v>
      </c>
      <c r="G3851" s="107">
        <v>2007</v>
      </c>
      <c r="H3851" s="182"/>
      <c r="I3851" s="182"/>
      <c r="J3851" s="107" t="s">
        <v>42</v>
      </c>
      <c r="K3851" s="182" t="s">
        <v>1510</v>
      </c>
      <c r="L3851" s="187" t="s">
        <v>10556</v>
      </c>
      <c r="M3851" s="187" t="s">
        <v>10556</v>
      </c>
      <c r="N3851" s="107" t="s">
        <v>35</v>
      </c>
      <c r="O3851" s="182" t="s">
        <v>1510</v>
      </c>
      <c r="P3851" s="108"/>
      <c r="Q3851" s="108"/>
      <c r="R3851" s="108"/>
      <c r="S3851" s="107" t="s">
        <v>2710</v>
      </c>
    </row>
    <row r="3852" spans="1:19">
      <c r="A3852" s="103">
        <v>3851</v>
      </c>
      <c r="B3852" s="107" t="s">
        <v>357</v>
      </c>
      <c r="C3852" s="184" t="s">
        <v>358</v>
      </c>
      <c r="D3852" s="89" t="s">
        <v>19</v>
      </c>
      <c r="E3852" s="107" t="s">
        <v>2661</v>
      </c>
      <c r="F3852" s="107" t="s">
        <v>2519</v>
      </c>
      <c r="G3852" s="107">
        <v>2007</v>
      </c>
      <c r="H3852" s="182"/>
      <c r="I3852" s="182"/>
      <c r="J3852" s="107" t="s">
        <v>42</v>
      </c>
      <c r="K3852" s="182" t="s">
        <v>1510</v>
      </c>
      <c r="L3852" s="187" t="s">
        <v>10557</v>
      </c>
      <c r="M3852" s="187" t="s">
        <v>10557</v>
      </c>
      <c r="N3852" s="107" t="s">
        <v>35</v>
      </c>
      <c r="O3852" s="182" t="s">
        <v>1510</v>
      </c>
      <c r="P3852" s="108"/>
      <c r="Q3852" s="108"/>
      <c r="R3852" s="108"/>
      <c r="S3852" s="107" t="s">
        <v>2710</v>
      </c>
    </row>
    <row r="3853" spans="1:19">
      <c r="A3853" s="103">
        <v>3852</v>
      </c>
      <c r="B3853" s="107" t="s">
        <v>357</v>
      </c>
      <c r="C3853" s="184" t="s">
        <v>358</v>
      </c>
      <c r="D3853" s="89" t="s">
        <v>19</v>
      </c>
      <c r="E3853" s="107" t="s">
        <v>2661</v>
      </c>
      <c r="F3853" s="107" t="s">
        <v>2519</v>
      </c>
      <c r="G3853" s="107">
        <v>2007</v>
      </c>
      <c r="H3853" s="182"/>
      <c r="I3853" s="182"/>
      <c r="J3853" s="107" t="s">
        <v>42</v>
      </c>
      <c r="K3853" s="182" t="s">
        <v>1510</v>
      </c>
      <c r="L3853" s="187" t="s">
        <v>10558</v>
      </c>
      <c r="M3853" s="187" t="s">
        <v>10558</v>
      </c>
      <c r="N3853" s="107" t="s">
        <v>35</v>
      </c>
      <c r="O3853" s="182" t="s">
        <v>1510</v>
      </c>
      <c r="P3853" s="108"/>
      <c r="Q3853" s="108"/>
      <c r="R3853" s="108"/>
      <c r="S3853" s="107" t="s">
        <v>2710</v>
      </c>
    </row>
    <row r="3854" spans="1:19">
      <c r="A3854" s="103">
        <v>3853</v>
      </c>
      <c r="B3854" s="107" t="s">
        <v>357</v>
      </c>
      <c r="C3854" s="184" t="s">
        <v>358</v>
      </c>
      <c r="D3854" s="89" t="s">
        <v>19</v>
      </c>
      <c r="E3854" s="107" t="s">
        <v>2661</v>
      </c>
      <c r="F3854" s="107" t="s">
        <v>2519</v>
      </c>
      <c r="G3854" s="107">
        <v>2007</v>
      </c>
      <c r="H3854" s="182"/>
      <c r="I3854" s="182"/>
      <c r="J3854" s="107" t="s">
        <v>42</v>
      </c>
      <c r="K3854" s="182" t="s">
        <v>1510</v>
      </c>
      <c r="L3854" s="187" t="s">
        <v>10559</v>
      </c>
      <c r="M3854" s="187" t="s">
        <v>10559</v>
      </c>
      <c r="N3854" s="107" t="s">
        <v>35</v>
      </c>
      <c r="O3854" s="182" t="s">
        <v>1510</v>
      </c>
      <c r="P3854" s="108"/>
      <c r="Q3854" s="108"/>
      <c r="R3854" s="108"/>
      <c r="S3854" s="107" t="s">
        <v>2710</v>
      </c>
    </row>
    <row r="3855" spans="1:19">
      <c r="A3855" s="103">
        <v>3854</v>
      </c>
      <c r="B3855" s="107" t="s">
        <v>357</v>
      </c>
      <c r="C3855" s="184" t="s">
        <v>358</v>
      </c>
      <c r="D3855" s="89" t="s">
        <v>19</v>
      </c>
      <c r="E3855" s="107" t="s">
        <v>2661</v>
      </c>
      <c r="F3855" s="107" t="s">
        <v>2519</v>
      </c>
      <c r="G3855" s="107">
        <v>2005</v>
      </c>
      <c r="H3855" s="182"/>
      <c r="I3855" s="182"/>
      <c r="J3855" s="107" t="s">
        <v>42</v>
      </c>
      <c r="K3855" s="182" t="s">
        <v>1510</v>
      </c>
      <c r="L3855" s="187" t="s">
        <v>10560</v>
      </c>
      <c r="M3855" s="187" t="s">
        <v>10560</v>
      </c>
      <c r="N3855" s="107" t="s">
        <v>35</v>
      </c>
      <c r="O3855" s="182" t="s">
        <v>1510</v>
      </c>
      <c r="P3855" s="108"/>
      <c r="Q3855" s="108"/>
      <c r="R3855" s="108"/>
      <c r="S3855" s="107" t="s">
        <v>2710</v>
      </c>
    </row>
    <row r="3856" spans="1:19">
      <c r="A3856" s="103">
        <v>3855</v>
      </c>
      <c r="B3856" s="107" t="s">
        <v>357</v>
      </c>
      <c r="C3856" s="184" t="s">
        <v>358</v>
      </c>
      <c r="D3856" s="89" t="s">
        <v>19</v>
      </c>
      <c r="E3856" s="107" t="s">
        <v>2661</v>
      </c>
      <c r="F3856" s="107" t="s">
        <v>2519</v>
      </c>
      <c r="G3856" s="107">
        <v>2005</v>
      </c>
      <c r="H3856" s="182"/>
      <c r="I3856" s="182"/>
      <c r="J3856" s="107" t="s">
        <v>42</v>
      </c>
      <c r="K3856" s="182" t="s">
        <v>1510</v>
      </c>
      <c r="L3856" s="187" t="s">
        <v>10561</v>
      </c>
      <c r="M3856" s="187" t="s">
        <v>10561</v>
      </c>
      <c r="N3856" s="107" t="s">
        <v>35</v>
      </c>
      <c r="O3856" s="182" t="s">
        <v>1510</v>
      </c>
      <c r="P3856" s="108"/>
      <c r="Q3856" s="108"/>
      <c r="R3856" s="108"/>
      <c r="S3856" s="107" t="s">
        <v>2710</v>
      </c>
    </row>
    <row r="3857" spans="1:19">
      <c r="A3857" s="103">
        <v>3856</v>
      </c>
      <c r="B3857" s="107" t="s">
        <v>357</v>
      </c>
      <c r="C3857" s="184" t="s">
        <v>358</v>
      </c>
      <c r="D3857" s="89" t="s">
        <v>19</v>
      </c>
      <c r="E3857" s="107" t="s">
        <v>10562</v>
      </c>
      <c r="F3857" s="107" t="s">
        <v>2519</v>
      </c>
      <c r="G3857" s="107">
        <v>2005</v>
      </c>
      <c r="H3857" s="182"/>
      <c r="I3857" s="182"/>
      <c r="J3857" s="107" t="s">
        <v>42</v>
      </c>
      <c r="K3857" s="182" t="s">
        <v>1510</v>
      </c>
      <c r="L3857" s="187" t="s">
        <v>10563</v>
      </c>
      <c r="M3857" s="187" t="s">
        <v>10563</v>
      </c>
      <c r="N3857" s="107" t="s">
        <v>35</v>
      </c>
      <c r="O3857" s="182" t="s">
        <v>1510</v>
      </c>
      <c r="P3857" s="108"/>
      <c r="Q3857" s="108"/>
      <c r="R3857" s="108"/>
      <c r="S3857" s="107" t="s">
        <v>2710</v>
      </c>
    </row>
    <row r="3858" spans="1:19">
      <c r="A3858" s="103">
        <v>3857</v>
      </c>
      <c r="B3858" s="107" t="s">
        <v>357</v>
      </c>
      <c r="C3858" s="184" t="s">
        <v>358</v>
      </c>
      <c r="D3858" s="89" t="s">
        <v>19</v>
      </c>
      <c r="E3858" s="107" t="s">
        <v>10564</v>
      </c>
      <c r="F3858" s="107" t="s">
        <v>2519</v>
      </c>
      <c r="G3858" s="107">
        <v>2005</v>
      </c>
      <c r="H3858" s="182"/>
      <c r="I3858" s="182"/>
      <c r="J3858" s="107" t="s">
        <v>42</v>
      </c>
      <c r="K3858" s="182" t="s">
        <v>1510</v>
      </c>
      <c r="L3858" s="187" t="s">
        <v>10565</v>
      </c>
      <c r="M3858" s="187" t="s">
        <v>10565</v>
      </c>
      <c r="N3858" s="107" t="s">
        <v>35</v>
      </c>
      <c r="O3858" s="182" t="s">
        <v>1510</v>
      </c>
      <c r="P3858" s="108"/>
      <c r="Q3858" s="108"/>
      <c r="R3858" s="108"/>
      <c r="S3858" s="107" t="s">
        <v>2710</v>
      </c>
    </row>
    <row r="3859" spans="1:19">
      <c r="A3859" s="103">
        <v>3858</v>
      </c>
      <c r="B3859" s="107" t="s">
        <v>357</v>
      </c>
      <c r="C3859" s="184" t="s">
        <v>358</v>
      </c>
      <c r="D3859" s="89" t="s">
        <v>19</v>
      </c>
      <c r="E3859" s="107" t="s">
        <v>2662</v>
      </c>
      <c r="F3859" s="107" t="s">
        <v>2519</v>
      </c>
      <c r="G3859" s="107">
        <v>2007</v>
      </c>
      <c r="H3859" s="182"/>
      <c r="I3859" s="182"/>
      <c r="J3859" s="107" t="s">
        <v>42</v>
      </c>
      <c r="K3859" s="182" t="s">
        <v>1510</v>
      </c>
      <c r="L3859" s="187" t="s">
        <v>10566</v>
      </c>
      <c r="M3859" s="187" t="s">
        <v>10566</v>
      </c>
      <c r="N3859" s="107" t="s">
        <v>35</v>
      </c>
      <c r="O3859" s="182" t="s">
        <v>1510</v>
      </c>
      <c r="P3859" s="108"/>
      <c r="Q3859" s="108"/>
      <c r="R3859" s="108"/>
      <c r="S3859" s="107" t="s">
        <v>2710</v>
      </c>
    </row>
    <row r="3860" spans="1:19">
      <c r="A3860" s="103">
        <v>3859</v>
      </c>
      <c r="B3860" s="107" t="s">
        <v>357</v>
      </c>
      <c r="C3860" s="184" t="s">
        <v>358</v>
      </c>
      <c r="D3860" s="89" t="s">
        <v>19</v>
      </c>
      <c r="E3860" s="107" t="s">
        <v>2662</v>
      </c>
      <c r="F3860" s="107" t="s">
        <v>2519</v>
      </c>
      <c r="G3860" s="107">
        <v>2007</v>
      </c>
      <c r="H3860" s="182"/>
      <c r="I3860" s="182"/>
      <c r="J3860" s="107" t="s">
        <v>42</v>
      </c>
      <c r="K3860" s="182" t="s">
        <v>1510</v>
      </c>
      <c r="L3860" s="187" t="s">
        <v>10567</v>
      </c>
      <c r="M3860" s="187" t="s">
        <v>10567</v>
      </c>
      <c r="N3860" s="107" t="s">
        <v>35</v>
      </c>
      <c r="O3860" s="182" t="s">
        <v>1510</v>
      </c>
      <c r="P3860" s="108"/>
      <c r="Q3860" s="108"/>
      <c r="R3860" s="108"/>
      <c r="S3860" s="107" t="s">
        <v>2710</v>
      </c>
    </row>
    <row r="3861" spans="1:19">
      <c r="A3861" s="103">
        <v>3860</v>
      </c>
      <c r="B3861" s="107" t="s">
        <v>357</v>
      </c>
      <c r="C3861" s="184" t="s">
        <v>358</v>
      </c>
      <c r="D3861" s="89" t="s">
        <v>19</v>
      </c>
      <c r="E3861" s="107" t="s">
        <v>8786</v>
      </c>
      <c r="F3861" s="107" t="s">
        <v>2519</v>
      </c>
      <c r="G3861" s="107">
        <v>2006</v>
      </c>
      <c r="H3861" s="182"/>
      <c r="I3861" s="182"/>
      <c r="J3861" s="107" t="s">
        <v>42</v>
      </c>
      <c r="K3861" s="182" t="s">
        <v>1510</v>
      </c>
      <c r="L3861" s="187" t="s">
        <v>10568</v>
      </c>
      <c r="M3861" s="187" t="s">
        <v>10568</v>
      </c>
      <c r="N3861" s="107" t="s">
        <v>35</v>
      </c>
      <c r="O3861" s="182" t="s">
        <v>1510</v>
      </c>
      <c r="P3861" s="108"/>
      <c r="Q3861" s="108"/>
      <c r="R3861" s="108"/>
      <c r="S3861" s="107" t="s">
        <v>2710</v>
      </c>
    </row>
    <row r="3862" spans="1:19">
      <c r="A3862" s="103">
        <v>3861</v>
      </c>
      <c r="B3862" s="107" t="s">
        <v>357</v>
      </c>
      <c r="C3862" s="184" t="s">
        <v>358</v>
      </c>
      <c r="D3862" s="89" t="s">
        <v>19</v>
      </c>
      <c r="E3862" s="107" t="s">
        <v>8786</v>
      </c>
      <c r="F3862" s="107" t="s">
        <v>2519</v>
      </c>
      <c r="G3862" s="107">
        <v>2006</v>
      </c>
      <c r="H3862" s="182"/>
      <c r="I3862" s="182"/>
      <c r="J3862" s="107" t="s">
        <v>42</v>
      </c>
      <c r="K3862" s="182" t="s">
        <v>1510</v>
      </c>
      <c r="L3862" s="187" t="s">
        <v>10569</v>
      </c>
      <c r="M3862" s="187" t="s">
        <v>10569</v>
      </c>
      <c r="N3862" s="107" t="s">
        <v>35</v>
      </c>
      <c r="O3862" s="182" t="s">
        <v>1510</v>
      </c>
      <c r="P3862" s="108"/>
      <c r="Q3862" s="108"/>
      <c r="R3862" s="108"/>
      <c r="S3862" s="107" t="s">
        <v>2710</v>
      </c>
    </row>
    <row r="3863" spans="1:19">
      <c r="A3863" s="103">
        <v>3862</v>
      </c>
      <c r="B3863" s="107" t="s">
        <v>357</v>
      </c>
      <c r="C3863" s="184" t="s">
        <v>358</v>
      </c>
      <c r="D3863" s="89" t="s">
        <v>19</v>
      </c>
      <c r="E3863" s="107" t="s">
        <v>8786</v>
      </c>
      <c r="F3863" s="107" t="s">
        <v>2519</v>
      </c>
      <c r="G3863" s="107">
        <v>2006</v>
      </c>
      <c r="H3863" s="182"/>
      <c r="I3863" s="182"/>
      <c r="J3863" s="107" t="s">
        <v>42</v>
      </c>
      <c r="K3863" s="182" t="s">
        <v>1510</v>
      </c>
      <c r="L3863" s="187" t="s">
        <v>10570</v>
      </c>
      <c r="M3863" s="187" t="s">
        <v>10570</v>
      </c>
      <c r="N3863" s="107" t="s">
        <v>35</v>
      </c>
      <c r="O3863" s="182" t="s">
        <v>1510</v>
      </c>
      <c r="P3863" s="108"/>
      <c r="Q3863" s="108"/>
      <c r="R3863" s="108"/>
      <c r="S3863" s="107" t="s">
        <v>2710</v>
      </c>
    </row>
    <row r="3864" spans="1:19">
      <c r="A3864" s="103">
        <v>3863</v>
      </c>
      <c r="B3864" s="107" t="s">
        <v>357</v>
      </c>
      <c r="C3864" s="184" t="s">
        <v>358</v>
      </c>
      <c r="D3864" s="89" t="s">
        <v>19</v>
      </c>
      <c r="E3864" s="107" t="s">
        <v>8786</v>
      </c>
      <c r="F3864" s="107" t="s">
        <v>2519</v>
      </c>
      <c r="G3864" s="107">
        <v>2006</v>
      </c>
      <c r="H3864" s="182"/>
      <c r="I3864" s="182"/>
      <c r="J3864" s="107" t="s">
        <v>42</v>
      </c>
      <c r="K3864" s="182" t="s">
        <v>1510</v>
      </c>
      <c r="L3864" s="187" t="s">
        <v>10571</v>
      </c>
      <c r="M3864" s="187" t="s">
        <v>10571</v>
      </c>
      <c r="N3864" s="107" t="s">
        <v>35</v>
      </c>
      <c r="O3864" s="182" t="s">
        <v>1510</v>
      </c>
      <c r="P3864" s="108"/>
      <c r="Q3864" s="108"/>
      <c r="R3864" s="108"/>
      <c r="S3864" s="107" t="s">
        <v>2710</v>
      </c>
    </row>
    <row r="3865" spans="1:19">
      <c r="A3865" s="103">
        <v>3864</v>
      </c>
      <c r="B3865" s="107" t="s">
        <v>357</v>
      </c>
      <c r="C3865" s="184" t="s">
        <v>358</v>
      </c>
      <c r="D3865" s="89" t="s">
        <v>19</v>
      </c>
      <c r="E3865" s="107" t="s">
        <v>8786</v>
      </c>
      <c r="F3865" s="107" t="s">
        <v>2519</v>
      </c>
      <c r="G3865" s="107">
        <v>2006</v>
      </c>
      <c r="H3865" s="182"/>
      <c r="I3865" s="182"/>
      <c r="J3865" s="107" t="s">
        <v>42</v>
      </c>
      <c r="K3865" s="182" t="s">
        <v>1510</v>
      </c>
      <c r="L3865" s="187" t="s">
        <v>10572</v>
      </c>
      <c r="M3865" s="187" t="s">
        <v>10572</v>
      </c>
      <c r="N3865" s="107" t="s">
        <v>35</v>
      </c>
      <c r="O3865" s="182" t="s">
        <v>1510</v>
      </c>
      <c r="P3865" s="108"/>
      <c r="Q3865" s="108"/>
      <c r="R3865" s="108"/>
      <c r="S3865" s="107" t="s">
        <v>2710</v>
      </c>
    </row>
    <row r="3866" spans="1:19">
      <c r="A3866" s="103">
        <v>3865</v>
      </c>
      <c r="B3866" s="107" t="s">
        <v>357</v>
      </c>
      <c r="C3866" s="184" t="s">
        <v>358</v>
      </c>
      <c r="D3866" s="89" t="s">
        <v>19</v>
      </c>
      <c r="E3866" s="107" t="s">
        <v>8786</v>
      </c>
      <c r="F3866" s="107" t="s">
        <v>2519</v>
      </c>
      <c r="G3866" s="107">
        <v>2007</v>
      </c>
      <c r="H3866" s="182"/>
      <c r="I3866" s="182"/>
      <c r="J3866" s="107" t="s">
        <v>42</v>
      </c>
      <c r="K3866" s="182" t="s">
        <v>1510</v>
      </c>
      <c r="L3866" s="187" t="s">
        <v>10573</v>
      </c>
      <c r="M3866" s="187" t="s">
        <v>10573</v>
      </c>
      <c r="N3866" s="107" t="s">
        <v>35</v>
      </c>
      <c r="O3866" s="182" t="s">
        <v>1510</v>
      </c>
      <c r="P3866" s="108"/>
      <c r="Q3866" s="108"/>
      <c r="R3866" s="108"/>
      <c r="S3866" s="107" t="s">
        <v>2710</v>
      </c>
    </row>
    <row r="3867" spans="1:19">
      <c r="A3867" s="103">
        <v>3866</v>
      </c>
      <c r="B3867" s="107" t="s">
        <v>357</v>
      </c>
      <c r="C3867" s="184" t="s">
        <v>358</v>
      </c>
      <c r="D3867" s="89" t="s">
        <v>19</v>
      </c>
      <c r="E3867" s="107" t="s">
        <v>8786</v>
      </c>
      <c r="F3867" s="107" t="s">
        <v>2519</v>
      </c>
      <c r="G3867" s="107">
        <v>2007</v>
      </c>
      <c r="H3867" s="182"/>
      <c r="I3867" s="182"/>
      <c r="J3867" s="107" t="s">
        <v>42</v>
      </c>
      <c r="K3867" s="182" t="s">
        <v>1510</v>
      </c>
      <c r="L3867" s="187" t="s">
        <v>10574</v>
      </c>
      <c r="M3867" s="187" t="s">
        <v>10574</v>
      </c>
      <c r="N3867" s="107" t="s">
        <v>35</v>
      </c>
      <c r="O3867" s="182" t="s">
        <v>1510</v>
      </c>
      <c r="P3867" s="108"/>
      <c r="Q3867" s="108"/>
      <c r="R3867" s="108"/>
      <c r="S3867" s="107" t="s">
        <v>2710</v>
      </c>
    </row>
    <row r="3868" spans="1:19">
      <c r="A3868" s="103">
        <v>3867</v>
      </c>
      <c r="B3868" s="107" t="s">
        <v>357</v>
      </c>
      <c r="C3868" s="184" t="s">
        <v>358</v>
      </c>
      <c r="D3868" s="89" t="s">
        <v>19</v>
      </c>
      <c r="E3868" s="107" t="s">
        <v>8786</v>
      </c>
      <c r="F3868" s="107" t="s">
        <v>2519</v>
      </c>
      <c r="G3868" s="107">
        <v>2007</v>
      </c>
      <c r="H3868" s="182"/>
      <c r="I3868" s="182"/>
      <c r="J3868" s="107" t="s">
        <v>42</v>
      </c>
      <c r="K3868" s="182" t="s">
        <v>1510</v>
      </c>
      <c r="L3868" s="187" t="s">
        <v>10575</v>
      </c>
      <c r="M3868" s="187" t="s">
        <v>10575</v>
      </c>
      <c r="N3868" s="107" t="s">
        <v>35</v>
      </c>
      <c r="O3868" s="182" t="s">
        <v>1510</v>
      </c>
      <c r="P3868" s="108"/>
      <c r="Q3868" s="108"/>
      <c r="R3868" s="108"/>
      <c r="S3868" s="107" t="s">
        <v>2710</v>
      </c>
    </row>
    <row r="3869" spans="1:19">
      <c r="A3869" s="103">
        <v>3868</v>
      </c>
      <c r="B3869" s="107" t="s">
        <v>357</v>
      </c>
      <c r="C3869" s="184" t="s">
        <v>358</v>
      </c>
      <c r="D3869" s="89" t="s">
        <v>19</v>
      </c>
      <c r="E3869" s="107" t="s">
        <v>8786</v>
      </c>
      <c r="F3869" s="107" t="s">
        <v>2519</v>
      </c>
      <c r="G3869" s="107">
        <v>2007</v>
      </c>
      <c r="H3869" s="182"/>
      <c r="I3869" s="182"/>
      <c r="J3869" s="107" t="s">
        <v>42</v>
      </c>
      <c r="K3869" s="182" t="s">
        <v>1510</v>
      </c>
      <c r="L3869" s="187" t="s">
        <v>10576</v>
      </c>
      <c r="M3869" s="187" t="s">
        <v>10576</v>
      </c>
      <c r="N3869" s="107" t="s">
        <v>35</v>
      </c>
      <c r="O3869" s="182" t="s">
        <v>1510</v>
      </c>
      <c r="P3869" s="108"/>
      <c r="Q3869" s="108"/>
      <c r="R3869" s="108"/>
      <c r="S3869" s="107" t="s">
        <v>2710</v>
      </c>
    </row>
    <row r="3870" spans="1:19">
      <c r="A3870" s="103">
        <v>3869</v>
      </c>
      <c r="B3870" s="107" t="s">
        <v>357</v>
      </c>
      <c r="C3870" s="184" t="s">
        <v>358</v>
      </c>
      <c r="D3870" s="89" t="s">
        <v>19</v>
      </c>
      <c r="E3870" s="107" t="s">
        <v>8786</v>
      </c>
      <c r="F3870" s="107" t="s">
        <v>2519</v>
      </c>
      <c r="G3870" s="107">
        <v>2005</v>
      </c>
      <c r="H3870" s="182"/>
      <c r="I3870" s="182"/>
      <c r="J3870" s="107" t="s">
        <v>42</v>
      </c>
      <c r="K3870" s="182" t="s">
        <v>1510</v>
      </c>
      <c r="L3870" s="187" t="s">
        <v>10577</v>
      </c>
      <c r="M3870" s="187" t="s">
        <v>10577</v>
      </c>
      <c r="N3870" s="107" t="s">
        <v>35</v>
      </c>
      <c r="O3870" s="182" t="s">
        <v>1510</v>
      </c>
      <c r="P3870" s="108"/>
      <c r="Q3870" s="108"/>
      <c r="R3870" s="108"/>
      <c r="S3870" s="107" t="s">
        <v>2710</v>
      </c>
    </row>
    <row r="3871" spans="1:19">
      <c r="A3871" s="103">
        <v>3870</v>
      </c>
      <c r="B3871" s="107" t="s">
        <v>357</v>
      </c>
      <c r="C3871" s="184" t="s">
        <v>358</v>
      </c>
      <c r="D3871" s="89" t="s">
        <v>19</v>
      </c>
      <c r="E3871" s="107" t="s">
        <v>8795</v>
      </c>
      <c r="F3871" s="107" t="s">
        <v>2519</v>
      </c>
      <c r="G3871" s="107">
        <v>2005</v>
      </c>
      <c r="H3871" s="182"/>
      <c r="I3871" s="182"/>
      <c r="J3871" s="107" t="s">
        <v>42</v>
      </c>
      <c r="K3871" s="182" t="s">
        <v>1510</v>
      </c>
      <c r="L3871" s="187" t="s">
        <v>10578</v>
      </c>
      <c r="M3871" s="187" t="s">
        <v>10578</v>
      </c>
      <c r="N3871" s="107" t="s">
        <v>35</v>
      </c>
      <c r="O3871" s="182" t="s">
        <v>1510</v>
      </c>
      <c r="P3871" s="108"/>
      <c r="Q3871" s="108"/>
      <c r="R3871" s="108"/>
      <c r="S3871" s="107" t="s">
        <v>2710</v>
      </c>
    </row>
    <row r="3872" spans="1:19">
      <c r="A3872" s="103">
        <v>3871</v>
      </c>
      <c r="B3872" s="107" t="s">
        <v>357</v>
      </c>
      <c r="C3872" s="184" t="s">
        <v>358</v>
      </c>
      <c r="D3872" s="89" t="s">
        <v>19</v>
      </c>
      <c r="E3872" s="107" t="s">
        <v>8795</v>
      </c>
      <c r="F3872" s="107" t="s">
        <v>2519</v>
      </c>
      <c r="G3872" s="107">
        <v>2005</v>
      </c>
      <c r="H3872" s="182"/>
      <c r="I3872" s="182"/>
      <c r="J3872" s="107" t="s">
        <v>42</v>
      </c>
      <c r="K3872" s="182" t="s">
        <v>1510</v>
      </c>
      <c r="L3872" s="187" t="s">
        <v>10579</v>
      </c>
      <c r="M3872" s="187" t="s">
        <v>10579</v>
      </c>
      <c r="N3872" s="107" t="s">
        <v>35</v>
      </c>
      <c r="O3872" s="182" t="s">
        <v>1510</v>
      </c>
      <c r="P3872" s="108"/>
      <c r="Q3872" s="108"/>
      <c r="R3872" s="108"/>
      <c r="S3872" s="107" t="s">
        <v>2710</v>
      </c>
    </row>
    <row r="3873" spans="1:19">
      <c r="A3873" s="103">
        <v>3872</v>
      </c>
      <c r="B3873" s="107" t="s">
        <v>357</v>
      </c>
      <c r="C3873" s="184" t="s">
        <v>358</v>
      </c>
      <c r="D3873" s="89" t="s">
        <v>19</v>
      </c>
      <c r="E3873" s="107" t="s">
        <v>8803</v>
      </c>
      <c r="F3873" s="107" t="s">
        <v>2519</v>
      </c>
      <c r="G3873" s="107">
        <v>2007</v>
      </c>
      <c r="H3873" s="182"/>
      <c r="I3873" s="182"/>
      <c r="J3873" s="107" t="s">
        <v>42</v>
      </c>
      <c r="K3873" s="182" t="s">
        <v>1510</v>
      </c>
      <c r="L3873" s="187" t="s">
        <v>10580</v>
      </c>
      <c r="M3873" s="187" t="s">
        <v>10580</v>
      </c>
      <c r="N3873" s="107" t="s">
        <v>35</v>
      </c>
      <c r="O3873" s="182" t="s">
        <v>1510</v>
      </c>
      <c r="P3873" s="108"/>
      <c r="Q3873" s="108"/>
      <c r="R3873" s="108"/>
      <c r="S3873" s="107" t="s">
        <v>2710</v>
      </c>
    </row>
    <row r="3874" spans="1:19">
      <c r="A3874" s="103">
        <v>3873</v>
      </c>
      <c r="B3874" s="107" t="s">
        <v>357</v>
      </c>
      <c r="C3874" s="184" t="s">
        <v>358</v>
      </c>
      <c r="D3874" s="89" t="s">
        <v>19</v>
      </c>
      <c r="E3874" s="107" t="s">
        <v>8803</v>
      </c>
      <c r="F3874" s="107" t="s">
        <v>2519</v>
      </c>
      <c r="G3874" s="107">
        <v>2007</v>
      </c>
      <c r="H3874" s="182"/>
      <c r="I3874" s="182"/>
      <c r="J3874" s="107" t="s">
        <v>42</v>
      </c>
      <c r="K3874" s="182" t="s">
        <v>1510</v>
      </c>
      <c r="L3874" s="187" t="s">
        <v>10581</v>
      </c>
      <c r="M3874" s="187" t="s">
        <v>10581</v>
      </c>
      <c r="N3874" s="107" t="s">
        <v>35</v>
      </c>
      <c r="O3874" s="182" t="s">
        <v>1510</v>
      </c>
      <c r="P3874" s="108"/>
      <c r="Q3874" s="108"/>
      <c r="R3874" s="108"/>
      <c r="S3874" s="107" t="s">
        <v>2710</v>
      </c>
    </row>
    <row r="3875" spans="1:19">
      <c r="A3875" s="103">
        <v>3874</v>
      </c>
      <c r="B3875" s="107" t="s">
        <v>357</v>
      </c>
      <c r="C3875" s="184" t="s">
        <v>358</v>
      </c>
      <c r="D3875" s="89" t="s">
        <v>19</v>
      </c>
      <c r="E3875" s="107" t="s">
        <v>8803</v>
      </c>
      <c r="F3875" s="107" t="s">
        <v>2519</v>
      </c>
      <c r="G3875" s="107">
        <v>2007</v>
      </c>
      <c r="H3875" s="182"/>
      <c r="I3875" s="182"/>
      <c r="J3875" s="107" t="s">
        <v>42</v>
      </c>
      <c r="K3875" s="182" t="s">
        <v>1510</v>
      </c>
      <c r="L3875" s="187" t="s">
        <v>10582</v>
      </c>
      <c r="M3875" s="187" t="s">
        <v>10582</v>
      </c>
      <c r="N3875" s="107" t="s">
        <v>35</v>
      </c>
      <c r="O3875" s="182" t="s">
        <v>1510</v>
      </c>
      <c r="P3875" s="108"/>
      <c r="Q3875" s="108"/>
      <c r="R3875" s="108"/>
      <c r="S3875" s="107" t="s">
        <v>2710</v>
      </c>
    </row>
    <row r="3876" spans="1:19">
      <c r="A3876" s="103">
        <v>3875</v>
      </c>
      <c r="B3876" s="107" t="s">
        <v>357</v>
      </c>
      <c r="C3876" s="184" t="s">
        <v>358</v>
      </c>
      <c r="D3876" s="89" t="s">
        <v>19</v>
      </c>
      <c r="E3876" s="107" t="s">
        <v>8803</v>
      </c>
      <c r="F3876" s="107" t="s">
        <v>2519</v>
      </c>
      <c r="G3876" s="107">
        <v>2007</v>
      </c>
      <c r="H3876" s="182"/>
      <c r="I3876" s="182"/>
      <c r="J3876" s="107" t="s">
        <v>42</v>
      </c>
      <c r="K3876" s="182" t="s">
        <v>1510</v>
      </c>
      <c r="L3876" s="187" t="s">
        <v>10583</v>
      </c>
      <c r="M3876" s="187" t="s">
        <v>10583</v>
      </c>
      <c r="N3876" s="107" t="s">
        <v>35</v>
      </c>
      <c r="O3876" s="182" t="s">
        <v>1510</v>
      </c>
      <c r="P3876" s="108"/>
      <c r="Q3876" s="108"/>
      <c r="R3876" s="108"/>
      <c r="S3876" s="107" t="s">
        <v>2710</v>
      </c>
    </row>
    <row r="3877" spans="1:19">
      <c r="A3877" s="103">
        <v>3876</v>
      </c>
      <c r="B3877" s="107" t="s">
        <v>357</v>
      </c>
      <c r="C3877" s="184" t="s">
        <v>358</v>
      </c>
      <c r="D3877" s="89" t="s">
        <v>19</v>
      </c>
      <c r="E3877" s="107" t="s">
        <v>8803</v>
      </c>
      <c r="F3877" s="107" t="s">
        <v>2519</v>
      </c>
      <c r="G3877" s="107">
        <v>2005</v>
      </c>
      <c r="H3877" s="182"/>
      <c r="I3877" s="182"/>
      <c r="J3877" s="107" t="s">
        <v>42</v>
      </c>
      <c r="K3877" s="182" t="s">
        <v>1510</v>
      </c>
      <c r="L3877" s="187" t="s">
        <v>10584</v>
      </c>
      <c r="M3877" s="187" t="s">
        <v>10584</v>
      </c>
      <c r="N3877" s="107" t="s">
        <v>35</v>
      </c>
      <c r="O3877" s="182" t="s">
        <v>1510</v>
      </c>
      <c r="P3877" s="108"/>
      <c r="Q3877" s="108"/>
      <c r="R3877" s="108"/>
      <c r="S3877" s="107" t="s">
        <v>2710</v>
      </c>
    </row>
    <row r="3878" spans="1:19">
      <c r="A3878" s="103">
        <v>3877</v>
      </c>
      <c r="B3878" s="107" t="s">
        <v>357</v>
      </c>
      <c r="C3878" s="184" t="s">
        <v>358</v>
      </c>
      <c r="D3878" s="89" t="s">
        <v>19</v>
      </c>
      <c r="E3878" s="107" t="s">
        <v>2663</v>
      </c>
      <c r="F3878" s="107" t="s">
        <v>2519</v>
      </c>
      <c r="G3878" s="107">
        <v>2005</v>
      </c>
      <c r="H3878" s="182"/>
      <c r="I3878" s="182"/>
      <c r="J3878" s="107" t="s">
        <v>42</v>
      </c>
      <c r="K3878" s="182" t="s">
        <v>1510</v>
      </c>
      <c r="L3878" s="187" t="s">
        <v>10585</v>
      </c>
      <c r="M3878" s="187" t="s">
        <v>10585</v>
      </c>
      <c r="N3878" s="107" t="s">
        <v>35</v>
      </c>
      <c r="O3878" s="182" t="s">
        <v>1510</v>
      </c>
      <c r="P3878" s="108"/>
      <c r="Q3878" s="108"/>
      <c r="R3878" s="108"/>
      <c r="S3878" s="107" t="s">
        <v>2710</v>
      </c>
    </row>
    <row r="3879" spans="1:19">
      <c r="A3879" s="103">
        <v>3878</v>
      </c>
      <c r="B3879" s="107" t="s">
        <v>357</v>
      </c>
      <c r="C3879" s="184" t="s">
        <v>358</v>
      </c>
      <c r="D3879" s="89" t="s">
        <v>19</v>
      </c>
      <c r="E3879" s="107" t="s">
        <v>2663</v>
      </c>
      <c r="F3879" s="107" t="s">
        <v>2519</v>
      </c>
      <c r="G3879" s="107">
        <v>2005</v>
      </c>
      <c r="H3879" s="182"/>
      <c r="I3879" s="182"/>
      <c r="J3879" s="107" t="s">
        <v>42</v>
      </c>
      <c r="K3879" s="182" t="s">
        <v>1510</v>
      </c>
      <c r="L3879" s="187" t="s">
        <v>10586</v>
      </c>
      <c r="M3879" s="187" t="s">
        <v>10586</v>
      </c>
      <c r="N3879" s="107" t="s">
        <v>35</v>
      </c>
      <c r="O3879" s="182" t="s">
        <v>1510</v>
      </c>
      <c r="P3879" s="108"/>
      <c r="Q3879" s="108"/>
      <c r="R3879" s="108"/>
      <c r="S3879" s="107" t="s">
        <v>2710</v>
      </c>
    </row>
    <row r="3880" spans="1:19">
      <c r="A3880" s="103">
        <v>3879</v>
      </c>
      <c r="B3880" s="107" t="s">
        <v>357</v>
      </c>
      <c r="C3880" s="184" t="s">
        <v>358</v>
      </c>
      <c r="D3880" s="89" t="s">
        <v>19</v>
      </c>
      <c r="E3880" s="107" t="s">
        <v>2664</v>
      </c>
      <c r="F3880" s="107" t="s">
        <v>2519</v>
      </c>
      <c r="G3880" s="107">
        <v>2006</v>
      </c>
      <c r="H3880" s="182"/>
      <c r="I3880" s="182"/>
      <c r="J3880" s="107" t="s">
        <v>42</v>
      </c>
      <c r="K3880" s="182" t="s">
        <v>1510</v>
      </c>
      <c r="L3880" s="187" t="s">
        <v>10587</v>
      </c>
      <c r="M3880" s="187" t="s">
        <v>10587</v>
      </c>
      <c r="N3880" s="107" t="s">
        <v>35</v>
      </c>
      <c r="O3880" s="182" t="s">
        <v>1510</v>
      </c>
      <c r="P3880" s="108"/>
      <c r="Q3880" s="108"/>
      <c r="R3880" s="108"/>
      <c r="S3880" s="107" t="s">
        <v>2710</v>
      </c>
    </row>
    <row r="3881" spans="1:19">
      <c r="A3881" s="103">
        <v>3880</v>
      </c>
      <c r="B3881" s="107" t="s">
        <v>357</v>
      </c>
      <c r="C3881" s="184" t="s">
        <v>358</v>
      </c>
      <c r="D3881" s="89" t="s">
        <v>19</v>
      </c>
      <c r="E3881" s="107" t="s">
        <v>2664</v>
      </c>
      <c r="F3881" s="107" t="s">
        <v>2519</v>
      </c>
      <c r="G3881" s="107">
        <v>2006</v>
      </c>
      <c r="H3881" s="182"/>
      <c r="I3881" s="182"/>
      <c r="J3881" s="107" t="s">
        <v>42</v>
      </c>
      <c r="K3881" s="182" t="s">
        <v>1510</v>
      </c>
      <c r="L3881" s="187" t="s">
        <v>10588</v>
      </c>
      <c r="M3881" s="187" t="s">
        <v>10588</v>
      </c>
      <c r="N3881" s="107" t="s">
        <v>35</v>
      </c>
      <c r="O3881" s="182" t="s">
        <v>1510</v>
      </c>
      <c r="P3881" s="108"/>
      <c r="Q3881" s="108"/>
      <c r="R3881" s="108"/>
      <c r="S3881" s="107" t="s">
        <v>2710</v>
      </c>
    </row>
    <row r="3882" spans="1:19">
      <c r="A3882" s="103">
        <v>3881</v>
      </c>
      <c r="B3882" s="107" t="s">
        <v>357</v>
      </c>
      <c r="C3882" s="184" t="s">
        <v>358</v>
      </c>
      <c r="D3882" s="89" t="s">
        <v>19</v>
      </c>
      <c r="E3882" s="107" t="s">
        <v>2664</v>
      </c>
      <c r="F3882" s="107" t="s">
        <v>2519</v>
      </c>
      <c r="G3882" s="107">
        <v>2007</v>
      </c>
      <c r="H3882" s="182"/>
      <c r="I3882" s="182"/>
      <c r="J3882" s="107" t="s">
        <v>42</v>
      </c>
      <c r="K3882" s="182" t="s">
        <v>1510</v>
      </c>
      <c r="L3882" s="187" t="s">
        <v>10589</v>
      </c>
      <c r="M3882" s="187" t="s">
        <v>10589</v>
      </c>
      <c r="N3882" s="107" t="s">
        <v>35</v>
      </c>
      <c r="O3882" s="182" t="s">
        <v>1510</v>
      </c>
      <c r="P3882" s="108"/>
      <c r="Q3882" s="108"/>
      <c r="R3882" s="108"/>
      <c r="S3882" s="107" t="s">
        <v>2710</v>
      </c>
    </row>
    <row r="3883" spans="1:19">
      <c r="A3883" s="103">
        <v>3882</v>
      </c>
      <c r="B3883" s="107" t="s">
        <v>357</v>
      </c>
      <c r="C3883" s="184" t="s">
        <v>358</v>
      </c>
      <c r="D3883" s="89" t="s">
        <v>19</v>
      </c>
      <c r="E3883" s="107" t="s">
        <v>2664</v>
      </c>
      <c r="F3883" s="107" t="s">
        <v>2519</v>
      </c>
      <c r="G3883" s="107">
        <v>2007</v>
      </c>
      <c r="H3883" s="182"/>
      <c r="I3883" s="182"/>
      <c r="J3883" s="107" t="s">
        <v>42</v>
      </c>
      <c r="K3883" s="182" t="s">
        <v>1510</v>
      </c>
      <c r="L3883" s="187" t="s">
        <v>10590</v>
      </c>
      <c r="M3883" s="187" t="s">
        <v>10590</v>
      </c>
      <c r="N3883" s="107" t="s">
        <v>35</v>
      </c>
      <c r="O3883" s="182" t="s">
        <v>1510</v>
      </c>
      <c r="P3883" s="108"/>
      <c r="Q3883" s="108"/>
      <c r="R3883" s="108"/>
      <c r="S3883" s="107" t="s">
        <v>2710</v>
      </c>
    </row>
    <row r="3884" spans="1:19">
      <c r="A3884" s="103">
        <v>3883</v>
      </c>
      <c r="B3884" s="107" t="s">
        <v>357</v>
      </c>
      <c r="C3884" s="184" t="s">
        <v>358</v>
      </c>
      <c r="D3884" s="89" t="s">
        <v>19</v>
      </c>
      <c r="E3884" s="107" t="s">
        <v>10591</v>
      </c>
      <c r="F3884" s="107" t="s">
        <v>2519</v>
      </c>
      <c r="G3884" s="107">
        <v>2005</v>
      </c>
      <c r="H3884" s="182"/>
      <c r="I3884" s="182"/>
      <c r="J3884" s="107" t="s">
        <v>42</v>
      </c>
      <c r="K3884" s="182" t="s">
        <v>1510</v>
      </c>
      <c r="L3884" s="187" t="s">
        <v>10592</v>
      </c>
      <c r="M3884" s="187" t="s">
        <v>10592</v>
      </c>
      <c r="N3884" s="107" t="s">
        <v>35</v>
      </c>
      <c r="O3884" s="182" t="s">
        <v>1510</v>
      </c>
      <c r="P3884" s="108"/>
      <c r="Q3884" s="108"/>
      <c r="R3884" s="108"/>
      <c r="S3884" s="107" t="s">
        <v>2710</v>
      </c>
    </row>
    <row r="3885" spans="1:19">
      <c r="A3885" s="103">
        <v>3884</v>
      </c>
      <c r="B3885" s="107" t="s">
        <v>357</v>
      </c>
      <c r="C3885" s="184" t="s">
        <v>358</v>
      </c>
      <c r="D3885" s="89" t="s">
        <v>19</v>
      </c>
      <c r="E3885" s="107" t="s">
        <v>10591</v>
      </c>
      <c r="F3885" s="107" t="s">
        <v>2519</v>
      </c>
      <c r="G3885" s="107">
        <v>2005</v>
      </c>
      <c r="H3885" s="182"/>
      <c r="I3885" s="182"/>
      <c r="J3885" s="107" t="s">
        <v>42</v>
      </c>
      <c r="K3885" s="182" t="s">
        <v>1510</v>
      </c>
      <c r="L3885" s="187" t="s">
        <v>10593</v>
      </c>
      <c r="M3885" s="187" t="s">
        <v>10593</v>
      </c>
      <c r="N3885" s="107" t="s">
        <v>35</v>
      </c>
      <c r="O3885" s="182" t="s">
        <v>1510</v>
      </c>
      <c r="P3885" s="108"/>
      <c r="Q3885" s="108"/>
      <c r="R3885" s="108"/>
      <c r="S3885" s="107" t="s">
        <v>2710</v>
      </c>
    </row>
    <row r="3886" spans="1:19">
      <c r="A3886" s="103">
        <v>3885</v>
      </c>
      <c r="B3886" s="107" t="s">
        <v>357</v>
      </c>
      <c r="C3886" s="184" t="s">
        <v>358</v>
      </c>
      <c r="D3886" s="89" t="s">
        <v>19</v>
      </c>
      <c r="E3886" s="107" t="s">
        <v>10591</v>
      </c>
      <c r="F3886" s="107" t="s">
        <v>2519</v>
      </c>
      <c r="G3886" s="107">
        <v>2005</v>
      </c>
      <c r="H3886" s="182"/>
      <c r="I3886" s="182"/>
      <c r="J3886" s="107" t="s">
        <v>42</v>
      </c>
      <c r="K3886" s="182" t="s">
        <v>1510</v>
      </c>
      <c r="L3886" s="187" t="s">
        <v>10594</v>
      </c>
      <c r="M3886" s="187" t="s">
        <v>10594</v>
      </c>
      <c r="N3886" s="107" t="s">
        <v>35</v>
      </c>
      <c r="O3886" s="182" t="s">
        <v>1510</v>
      </c>
      <c r="P3886" s="108"/>
      <c r="Q3886" s="108"/>
      <c r="R3886" s="108"/>
      <c r="S3886" s="107" t="s">
        <v>2710</v>
      </c>
    </row>
    <row r="3887" spans="1:19">
      <c r="A3887" s="103">
        <v>3886</v>
      </c>
      <c r="B3887" s="107" t="s">
        <v>357</v>
      </c>
      <c r="C3887" s="184" t="s">
        <v>358</v>
      </c>
      <c r="D3887" s="89" t="s">
        <v>19</v>
      </c>
      <c r="E3887" s="107" t="s">
        <v>2666</v>
      </c>
      <c r="F3887" s="107" t="s">
        <v>2519</v>
      </c>
      <c r="G3887" s="107">
        <v>2007</v>
      </c>
      <c r="H3887" s="182"/>
      <c r="I3887" s="182"/>
      <c r="J3887" s="107" t="s">
        <v>42</v>
      </c>
      <c r="K3887" s="182" t="s">
        <v>1510</v>
      </c>
      <c r="L3887" s="187" t="s">
        <v>10595</v>
      </c>
      <c r="M3887" s="187" t="s">
        <v>10595</v>
      </c>
      <c r="N3887" s="107" t="s">
        <v>35</v>
      </c>
      <c r="O3887" s="182" t="s">
        <v>1510</v>
      </c>
      <c r="P3887" s="108"/>
      <c r="Q3887" s="108"/>
      <c r="R3887" s="108"/>
      <c r="S3887" s="107" t="s">
        <v>2710</v>
      </c>
    </row>
    <row r="3888" spans="1:19">
      <c r="A3888" s="103">
        <v>3887</v>
      </c>
      <c r="B3888" s="107" t="s">
        <v>357</v>
      </c>
      <c r="C3888" s="184" t="s">
        <v>358</v>
      </c>
      <c r="D3888" s="89" t="s">
        <v>19</v>
      </c>
      <c r="E3888" s="107" t="s">
        <v>2666</v>
      </c>
      <c r="F3888" s="107" t="s">
        <v>2519</v>
      </c>
      <c r="G3888" s="107">
        <v>2005</v>
      </c>
      <c r="H3888" s="182"/>
      <c r="I3888" s="182"/>
      <c r="J3888" s="107" t="s">
        <v>42</v>
      </c>
      <c r="K3888" s="182" t="s">
        <v>1510</v>
      </c>
      <c r="L3888" s="187" t="s">
        <v>10596</v>
      </c>
      <c r="M3888" s="187" t="s">
        <v>10596</v>
      </c>
      <c r="N3888" s="107" t="s">
        <v>35</v>
      </c>
      <c r="O3888" s="182" t="s">
        <v>1510</v>
      </c>
      <c r="P3888" s="108"/>
      <c r="Q3888" s="108"/>
      <c r="R3888" s="108"/>
      <c r="S3888" s="107" t="s">
        <v>2710</v>
      </c>
    </row>
    <row r="3889" spans="1:19">
      <c r="A3889" s="103">
        <v>3888</v>
      </c>
      <c r="B3889" s="107" t="s">
        <v>357</v>
      </c>
      <c r="C3889" s="184" t="s">
        <v>358</v>
      </c>
      <c r="D3889" s="89" t="s">
        <v>19</v>
      </c>
      <c r="E3889" s="107" t="s">
        <v>10597</v>
      </c>
      <c r="F3889" s="107" t="s">
        <v>2519</v>
      </c>
      <c r="G3889" s="107">
        <v>2006</v>
      </c>
      <c r="H3889" s="182"/>
      <c r="I3889" s="182"/>
      <c r="J3889" s="107" t="s">
        <v>42</v>
      </c>
      <c r="K3889" s="182" t="s">
        <v>1510</v>
      </c>
      <c r="L3889" s="187" t="s">
        <v>10598</v>
      </c>
      <c r="M3889" s="187" t="s">
        <v>10598</v>
      </c>
      <c r="N3889" s="107" t="s">
        <v>35</v>
      </c>
      <c r="O3889" s="182" t="s">
        <v>1510</v>
      </c>
      <c r="P3889" s="108"/>
      <c r="Q3889" s="108"/>
      <c r="R3889" s="108"/>
      <c r="S3889" s="107" t="s">
        <v>2710</v>
      </c>
    </row>
    <row r="3890" spans="1:19">
      <c r="A3890" s="103">
        <v>3889</v>
      </c>
      <c r="B3890" s="107" t="s">
        <v>357</v>
      </c>
      <c r="C3890" s="184" t="s">
        <v>358</v>
      </c>
      <c r="D3890" s="89" t="s">
        <v>19</v>
      </c>
      <c r="E3890" s="107" t="s">
        <v>10599</v>
      </c>
      <c r="F3890" s="107" t="s">
        <v>2519</v>
      </c>
      <c r="G3890" s="107">
        <v>2007</v>
      </c>
      <c r="H3890" s="182"/>
      <c r="I3890" s="182"/>
      <c r="J3890" s="107" t="s">
        <v>42</v>
      </c>
      <c r="K3890" s="182" t="s">
        <v>1510</v>
      </c>
      <c r="L3890" s="187" t="s">
        <v>10600</v>
      </c>
      <c r="M3890" s="187" t="s">
        <v>10600</v>
      </c>
      <c r="N3890" s="107" t="s">
        <v>35</v>
      </c>
      <c r="O3890" s="182" t="s">
        <v>1510</v>
      </c>
      <c r="P3890" s="108"/>
      <c r="Q3890" s="108"/>
      <c r="R3890" s="108"/>
      <c r="S3890" s="107" t="s">
        <v>2710</v>
      </c>
    </row>
    <row r="3891" spans="1:19">
      <c r="A3891" s="103">
        <v>3890</v>
      </c>
      <c r="B3891" s="107" t="s">
        <v>357</v>
      </c>
      <c r="C3891" s="184" t="s">
        <v>358</v>
      </c>
      <c r="D3891" s="89" t="s">
        <v>19</v>
      </c>
      <c r="E3891" s="107" t="s">
        <v>2668</v>
      </c>
      <c r="F3891" s="107" t="s">
        <v>2519</v>
      </c>
      <c r="G3891" s="107">
        <v>2007</v>
      </c>
      <c r="H3891" s="182"/>
      <c r="I3891" s="182"/>
      <c r="J3891" s="107" t="s">
        <v>42</v>
      </c>
      <c r="K3891" s="182" t="s">
        <v>1510</v>
      </c>
      <c r="L3891" s="187" t="s">
        <v>10601</v>
      </c>
      <c r="M3891" s="187" t="s">
        <v>10601</v>
      </c>
      <c r="N3891" s="107" t="s">
        <v>35</v>
      </c>
      <c r="O3891" s="182" t="s">
        <v>1510</v>
      </c>
      <c r="P3891" s="108"/>
      <c r="Q3891" s="108"/>
      <c r="R3891" s="108"/>
      <c r="S3891" s="107" t="s">
        <v>2710</v>
      </c>
    </row>
    <row r="3892" spans="1:19">
      <c r="A3892" s="103">
        <v>3891</v>
      </c>
      <c r="B3892" s="107" t="s">
        <v>357</v>
      </c>
      <c r="C3892" s="184" t="s">
        <v>358</v>
      </c>
      <c r="D3892" s="89" t="s">
        <v>19</v>
      </c>
      <c r="E3892" s="107" t="s">
        <v>2669</v>
      </c>
      <c r="F3892" s="107" t="s">
        <v>2519</v>
      </c>
      <c r="G3892" s="107">
        <v>2006</v>
      </c>
      <c r="H3892" s="182"/>
      <c r="I3892" s="182"/>
      <c r="J3892" s="107" t="s">
        <v>42</v>
      </c>
      <c r="K3892" s="182" t="s">
        <v>1510</v>
      </c>
      <c r="L3892" s="187" t="s">
        <v>10602</v>
      </c>
      <c r="M3892" s="187" t="s">
        <v>10602</v>
      </c>
      <c r="N3892" s="107" t="s">
        <v>35</v>
      </c>
      <c r="O3892" s="182" t="s">
        <v>1510</v>
      </c>
      <c r="P3892" s="108"/>
      <c r="Q3892" s="108"/>
      <c r="R3892" s="108"/>
      <c r="S3892" s="107" t="s">
        <v>2710</v>
      </c>
    </row>
    <row r="3893" spans="1:19">
      <c r="A3893" s="103">
        <v>3892</v>
      </c>
      <c r="B3893" s="107" t="s">
        <v>357</v>
      </c>
      <c r="C3893" s="184" t="s">
        <v>358</v>
      </c>
      <c r="D3893" s="89" t="s">
        <v>19</v>
      </c>
      <c r="E3893" s="107" t="s">
        <v>2669</v>
      </c>
      <c r="F3893" s="107" t="s">
        <v>2519</v>
      </c>
      <c r="G3893" s="107">
        <v>2006</v>
      </c>
      <c r="H3893" s="182"/>
      <c r="I3893" s="182"/>
      <c r="J3893" s="107" t="s">
        <v>42</v>
      </c>
      <c r="K3893" s="182" t="s">
        <v>1510</v>
      </c>
      <c r="L3893" s="187" t="s">
        <v>10603</v>
      </c>
      <c r="M3893" s="187" t="s">
        <v>10603</v>
      </c>
      <c r="N3893" s="107" t="s">
        <v>35</v>
      </c>
      <c r="O3893" s="182" t="s">
        <v>1510</v>
      </c>
      <c r="P3893" s="108"/>
      <c r="Q3893" s="108"/>
      <c r="R3893" s="108"/>
      <c r="S3893" s="107" t="s">
        <v>2710</v>
      </c>
    </row>
    <row r="3894" spans="1:19">
      <c r="A3894" s="103">
        <v>3893</v>
      </c>
      <c r="B3894" s="107" t="s">
        <v>357</v>
      </c>
      <c r="C3894" s="184" t="s">
        <v>358</v>
      </c>
      <c r="D3894" s="89" t="s">
        <v>19</v>
      </c>
      <c r="E3894" s="107" t="s">
        <v>2669</v>
      </c>
      <c r="F3894" s="107" t="s">
        <v>2519</v>
      </c>
      <c r="G3894" s="107">
        <v>2006</v>
      </c>
      <c r="H3894" s="182"/>
      <c r="I3894" s="182"/>
      <c r="J3894" s="107" t="s">
        <v>42</v>
      </c>
      <c r="K3894" s="182" t="s">
        <v>1510</v>
      </c>
      <c r="L3894" s="187" t="s">
        <v>10604</v>
      </c>
      <c r="M3894" s="187" t="s">
        <v>10604</v>
      </c>
      <c r="N3894" s="107" t="s">
        <v>35</v>
      </c>
      <c r="O3894" s="182" t="s">
        <v>1510</v>
      </c>
      <c r="P3894" s="108"/>
      <c r="Q3894" s="108"/>
      <c r="R3894" s="108"/>
      <c r="S3894" s="107" t="s">
        <v>2710</v>
      </c>
    </row>
    <row r="3895" spans="1:19">
      <c r="A3895" s="103">
        <v>3894</v>
      </c>
      <c r="B3895" s="107" t="s">
        <v>357</v>
      </c>
      <c r="C3895" s="184" t="s">
        <v>358</v>
      </c>
      <c r="D3895" s="89" t="s">
        <v>19</v>
      </c>
      <c r="E3895" s="107" t="s">
        <v>2669</v>
      </c>
      <c r="F3895" s="107" t="s">
        <v>2519</v>
      </c>
      <c r="G3895" s="107">
        <v>2007</v>
      </c>
      <c r="H3895" s="182"/>
      <c r="I3895" s="182"/>
      <c r="J3895" s="107" t="s">
        <v>42</v>
      </c>
      <c r="K3895" s="182" t="s">
        <v>1510</v>
      </c>
      <c r="L3895" s="187" t="s">
        <v>10605</v>
      </c>
      <c r="M3895" s="187" t="s">
        <v>10605</v>
      </c>
      <c r="N3895" s="107" t="s">
        <v>35</v>
      </c>
      <c r="O3895" s="182" t="s">
        <v>1510</v>
      </c>
      <c r="P3895" s="108"/>
      <c r="Q3895" s="108"/>
      <c r="R3895" s="108"/>
      <c r="S3895" s="107" t="s">
        <v>2710</v>
      </c>
    </row>
    <row r="3896" spans="1:19">
      <c r="A3896" s="103">
        <v>3895</v>
      </c>
      <c r="B3896" s="107" t="s">
        <v>357</v>
      </c>
      <c r="C3896" s="184" t="s">
        <v>358</v>
      </c>
      <c r="D3896" s="89" t="s">
        <v>19</v>
      </c>
      <c r="E3896" s="107" t="s">
        <v>2669</v>
      </c>
      <c r="F3896" s="107" t="s">
        <v>2519</v>
      </c>
      <c r="G3896" s="107">
        <v>2007</v>
      </c>
      <c r="H3896" s="182"/>
      <c r="I3896" s="182"/>
      <c r="J3896" s="107" t="s">
        <v>42</v>
      </c>
      <c r="K3896" s="182" t="s">
        <v>1510</v>
      </c>
      <c r="L3896" s="187" t="s">
        <v>10606</v>
      </c>
      <c r="M3896" s="187" t="s">
        <v>10606</v>
      </c>
      <c r="N3896" s="107" t="s">
        <v>35</v>
      </c>
      <c r="O3896" s="182" t="s">
        <v>1510</v>
      </c>
      <c r="P3896" s="108"/>
      <c r="Q3896" s="108"/>
      <c r="R3896" s="108"/>
      <c r="S3896" s="107" t="s">
        <v>2710</v>
      </c>
    </row>
    <row r="3897" spans="1:19">
      <c r="A3897" s="103">
        <v>3896</v>
      </c>
      <c r="B3897" s="107" t="s">
        <v>357</v>
      </c>
      <c r="C3897" s="184" t="s">
        <v>358</v>
      </c>
      <c r="D3897" s="89" t="s">
        <v>19</v>
      </c>
      <c r="E3897" s="107" t="s">
        <v>8836</v>
      </c>
      <c r="F3897" s="107" t="s">
        <v>2519</v>
      </c>
      <c r="G3897" s="107">
        <v>2007</v>
      </c>
      <c r="H3897" s="182"/>
      <c r="I3897" s="182"/>
      <c r="J3897" s="107" t="s">
        <v>42</v>
      </c>
      <c r="K3897" s="182" t="s">
        <v>1510</v>
      </c>
      <c r="L3897" s="187" t="s">
        <v>10607</v>
      </c>
      <c r="M3897" s="187" t="s">
        <v>10607</v>
      </c>
      <c r="N3897" s="107" t="s">
        <v>35</v>
      </c>
      <c r="O3897" s="182" t="s">
        <v>1510</v>
      </c>
      <c r="P3897" s="108"/>
      <c r="Q3897" s="108"/>
      <c r="R3897" s="108"/>
      <c r="S3897" s="107" t="s">
        <v>2710</v>
      </c>
    </row>
    <row r="3898" spans="1:19">
      <c r="A3898" s="103">
        <v>3897</v>
      </c>
      <c r="B3898" s="107" t="s">
        <v>357</v>
      </c>
      <c r="C3898" s="184" t="s">
        <v>358</v>
      </c>
      <c r="D3898" s="89" t="s">
        <v>19</v>
      </c>
      <c r="E3898" s="107" t="s">
        <v>8836</v>
      </c>
      <c r="F3898" s="107" t="s">
        <v>2519</v>
      </c>
      <c r="G3898" s="107">
        <v>2007</v>
      </c>
      <c r="H3898" s="182"/>
      <c r="I3898" s="182"/>
      <c r="J3898" s="107" t="s">
        <v>42</v>
      </c>
      <c r="K3898" s="182" t="s">
        <v>1510</v>
      </c>
      <c r="L3898" s="187" t="s">
        <v>10608</v>
      </c>
      <c r="M3898" s="187" t="s">
        <v>10608</v>
      </c>
      <c r="N3898" s="107" t="s">
        <v>35</v>
      </c>
      <c r="O3898" s="182" t="s">
        <v>1510</v>
      </c>
      <c r="P3898" s="108"/>
      <c r="Q3898" s="108"/>
      <c r="R3898" s="108"/>
      <c r="S3898" s="107" t="s">
        <v>2710</v>
      </c>
    </row>
    <row r="3899" spans="1:19">
      <c r="A3899" s="103">
        <v>3898</v>
      </c>
      <c r="B3899" s="107" t="s">
        <v>357</v>
      </c>
      <c r="C3899" s="184" t="s">
        <v>358</v>
      </c>
      <c r="D3899" s="89" t="s">
        <v>19</v>
      </c>
      <c r="E3899" s="107" t="s">
        <v>2670</v>
      </c>
      <c r="F3899" s="107" t="s">
        <v>2519</v>
      </c>
      <c r="G3899" s="107">
        <v>2007</v>
      </c>
      <c r="H3899" s="182"/>
      <c r="I3899" s="182"/>
      <c r="J3899" s="107" t="s">
        <v>42</v>
      </c>
      <c r="K3899" s="182" t="s">
        <v>1510</v>
      </c>
      <c r="L3899" s="187" t="s">
        <v>10609</v>
      </c>
      <c r="M3899" s="187" t="s">
        <v>10609</v>
      </c>
      <c r="N3899" s="107" t="s">
        <v>35</v>
      </c>
      <c r="O3899" s="182" t="s">
        <v>1510</v>
      </c>
      <c r="P3899" s="108"/>
      <c r="Q3899" s="108"/>
      <c r="R3899" s="108"/>
      <c r="S3899" s="107" t="s">
        <v>2710</v>
      </c>
    </row>
    <row r="3900" spans="1:19">
      <c r="A3900" s="103">
        <v>3899</v>
      </c>
      <c r="B3900" s="107" t="s">
        <v>357</v>
      </c>
      <c r="C3900" s="184" t="s">
        <v>358</v>
      </c>
      <c r="D3900" s="89" t="s">
        <v>19</v>
      </c>
      <c r="E3900" s="107" t="s">
        <v>2670</v>
      </c>
      <c r="F3900" s="107" t="s">
        <v>2519</v>
      </c>
      <c r="G3900" s="107">
        <v>2007</v>
      </c>
      <c r="H3900" s="182"/>
      <c r="I3900" s="182"/>
      <c r="J3900" s="107" t="s">
        <v>42</v>
      </c>
      <c r="K3900" s="182" t="s">
        <v>1510</v>
      </c>
      <c r="L3900" s="187" t="s">
        <v>10610</v>
      </c>
      <c r="M3900" s="187" t="s">
        <v>10610</v>
      </c>
      <c r="N3900" s="107" t="s">
        <v>35</v>
      </c>
      <c r="O3900" s="182" t="s">
        <v>1510</v>
      </c>
      <c r="P3900" s="108"/>
      <c r="Q3900" s="108"/>
      <c r="R3900" s="108"/>
      <c r="S3900" s="107" t="s">
        <v>2710</v>
      </c>
    </row>
    <row r="3901" spans="1:19">
      <c r="A3901" s="103">
        <v>3900</v>
      </c>
      <c r="B3901" s="107" t="s">
        <v>357</v>
      </c>
      <c r="C3901" s="184" t="s">
        <v>358</v>
      </c>
      <c r="D3901" s="89" t="s">
        <v>19</v>
      </c>
      <c r="E3901" s="107" t="s">
        <v>2670</v>
      </c>
      <c r="F3901" s="107" t="s">
        <v>2519</v>
      </c>
      <c r="G3901" s="107">
        <v>2007</v>
      </c>
      <c r="H3901" s="182"/>
      <c r="I3901" s="182"/>
      <c r="J3901" s="107" t="s">
        <v>42</v>
      </c>
      <c r="K3901" s="182" t="s">
        <v>1510</v>
      </c>
      <c r="L3901" s="187" t="s">
        <v>10611</v>
      </c>
      <c r="M3901" s="187" t="s">
        <v>10611</v>
      </c>
      <c r="N3901" s="107" t="s">
        <v>35</v>
      </c>
      <c r="O3901" s="182" t="s">
        <v>1510</v>
      </c>
      <c r="P3901" s="108"/>
      <c r="Q3901" s="108"/>
      <c r="R3901" s="108"/>
      <c r="S3901" s="107" t="s">
        <v>2710</v>
      </c>
    </row>
    <row r="3902" spans="1:19">
      <c r="A3902" s="103">
        <v>3901</v>
      </c>
      <c r="B3902" s="107" t="s">
        <v>357</v>
      </c>
      <c r="C3902" s="184" t="s">
        <v>358</v>
      </c>
      <c r="D3902" s="89" t="s">
        <v>19</v>
      </c>
      <c r="E3902" s="107" t="s">
        <v>2671</v>
      </c>
      <c r="F3902" s="107" t="s">
        <v>2519</v>
      </c>
      <c r="G3902" s="107">
        <v>2006</v>
      </c>
      <c r="H3902" s="182"/>
      <c r="I3902" s="182"/>
      <c r="J3902" s="107" t="s">
        <v>42</v>
      </c>
      <c r="K3902" s="182" t="s">
        <v>1510</v>
      </c>
      <c r="L3902" s="187" t="s">
        <v>10612</v>
      </c>
      <c r="M3902" s="187" t="s">
        <v>10612</v>
      </c>
      <c r="N3902" s="107" t="s">
        <v>35</v>
      </c>
      <c r="O3902" s="182" t="s">
        <v>1510</v>
      </c>
      <c r="P3902" s="108"/>
      <c r="Q3902" s="108"/>
      <c r="R3902" s="108"/>
      <c r="S3902" s="107" t="s">
        <v>2710</v>
      </c>
    </row>
    <row r="3903" spans="1:19">
      <c r="A3903" s="103">
        <v>3902</v>
      </c>
      <c r="B3903" s="107" t="s">
        <v>357</v>
      </c>
      <c r="C3903" s="184" t="s">
        <v>358</v>
      </c>
      <c r="D3903" s="89" t="s">
        <v>19</v>
      </c>
      <c r="E3903" s="107" t="s">
        <v>2671</v>
      </c>
      <c r="F3903" s="107" t="s">
        <v>2519</v>
      </c>
      <c r="G3903" s="107">
        <v>2007</v>
      </c>
      <c r="H3903" s="182"/>
      <c r="I3903" s="182"/>
      <c r="J3903" s="107" t="s">
        <v>42</v>
      </c>
      <c r="K3903" s="182" t="s">
        <v>1510</v>
      </c>
      <c r="L3903" s="187" t="s">
        <v>10613</v>
      </c>
      <c r="M3903" s="187" t="s">
        <v>10613</v>
      </c>
      <c r="N3903" s="107" t="s">
        <v>35</v>
      </c>
      <c r="O3903" s="182" t="s">
        <v>1510</v>
      </c>
      <c r="P3903" s="108"/>
      <c r="Q3903" s="108"/>
      <c r="R3903" s="108"/>
      <c r="S3903" s="107" t="s">
        <v>2710</v>
      </c>
    </row>
    <row r="3904" spans="1:19">
      <c r="A3904" s="103">
        <v>3903</v>
      </c>
      <c r="B3904" s="107" t="s">
        <v>357</v>
      </c>
      <c r="C3904" s="184" t="s">
        <v>358</v>
      </c>
      <c r="D3904" s="89" t="s">
        <v>19</v>
      </c>
      <c r="E3904" s="107" t="s">
        <v>2671</v>
      </c>
      <c r="F3904" s="107" t="s">
        <v>2519</v>
      </c>
      <c r="G3904" s="107">
        <v>2007</v>
      </c>
      <c r="H3904" s="182"/>
      <c r="I3904" s="182"/>
      <c r="J3904" s="107" t="s">
        <v>42</v>
      </c>
      <c r="K3904" s="182" t="s">
        <v>1510</v>
      </c>
      <c r="L3904" s="187" t="s">
        <v>10614</v>
      </c>
      <c r="M3904" s="187" t="s">
        <v>10614</v>
      </c>
      <c r="N3904" s="107" t="s">
        <v>35</v>
      </c>
      <c r="O3904" s="182" t="s">
        <v>1510</v>
      </c>
      <c r="P3904" s="108"/>
      <c r="Q3904" s="108"/>
      <c r="R3904" s="108"/>
      <c r="S3904" s="107" t="s">
        <v>2710</v>
      </c>
    </row>
    <row r="3905" spans="1:19">
      <c r="A3905" s="103">
        <v>3904</v>
      </c>
      <c r="B3905" s="107" t="s">
        <v>357</v>
      </c>
      <c r="C3905" s="184" t="s">
        <v>358</v>
      </c>
      <c r="D3905" s="89" t="s">
        <v>19</v>
      </c>
      <c r="E3905" s="107" t="s">
        <v>8843</v>
      </c>
      <c r="F3905" s="107" t="s">
        <v>2519</v>
      </c>
      <c r="G3905" s="107">
        <v>2007</v>
      </c>
      <c r="H3905" s="182"/>
      <c r="I3905" s="182"/>
      <c r="J3905" s="107" t="s">
        <v>42</v>
      </c>
      <c r="K3905" s="182" t="s">
        <v>1510</v>
      </c>
      <c r="L3905" s="187" t="s">
        <v>10615</v>
      </c>
      <c r="M3905" s="187" t="s">
        <v>10615</v>
      </c>
      <c r="N3905" s="107" t="s">
        <v>35</v>
      </c>
      <c r="O3905" s="182" t="s">
        <v>1510</v>
      </c>
      <c r="P3905" s="108"/>
      <c r="Q3905" s="108"/>
      <c r="R3905" s="108"/>
      <c r="S3905" s="107" t="s">
        <v>2710</v>
      </c>
    </row>
    <row r="3906" spans="1:19">
      <c r="A3906" s="103">
        <v>3905</v>
      </c>
      <c r="B3906" s="107" t="s">
        <v>357</v>
      </c>
      <c r="C3906" s="184" t="s">
        <v>358</v>
      </c>
      <c r="D3906" s="89" t="s">
        <v>19</v>
      </c>
      <c r="E3906" s="107" t="s">
        <v>8843</v>
      </c>
      <c r="F3906" s="107" t="s">
        <v>2519</v>
      </c>
      <c r="G3906" s="107">
        <v>2007</v>
      </c>
      <c r="H3906" s="182"/>
      <c r="I3906" s="182"/>
      <c r="J3906" s="107" t="s">
        <v>42</v>
      </c>
      <c r="K3906" s="182" t="s">
        <v>1510</v>
      </c>
      <c r="L3906" s="187" t="s">
        <v>10616</v>
      </c>
      <c r="M3906" s="187" t="s">
        <v>10616</v>
      </c>
      <c r="N3906" s="107" t="s">
        <v>35</v>
      </c>
      <c r="O3906" s="182" t="s">
        <v>1510</v>
      </c>
      <c r="P3906" s="108"/>
      <c r="Q3906" s="108"/>
      <c r="R3906" s="108"/>
      <c r="S3906" s="107" t="s">
        <v>2710</v>
      </c>
    </row>
    <row r="3907" spans="1:19">
      <c r="A3907" s="103">
        <v>3906</v>
      </c>
      <c r="B3907" s="107" t="s">
        <v>357</v>
      </c>
      <c r="C3907" s="184" t="s">
        <v>358</v>
      </c>
      <c r="D3907" s="89" t="s">
        <v>19</v>
      </c>
      <c r="E3907" s="107" t="s">
        <v>8843</v>
      </c>
      <c r="F3907" s="107" t="s">
        <v>2519</v>
      </c>
      <c r="G3907" s="107">
        <v>2005</v>
      </c>
      <c r="H3907" s="182"/>
      <c r="I3907" s="182"/>
      <c r="J3907" s="107" t="s">
        <v>42</v>
      </c>
      <c r="K3907" s="182" t="s">
        <v>1510</v>
      </c>
      <c r="L3907" s="187" t="s">
        <v>10617</v>
      </c>
      <c r="M3907" s="187" t="s">
        <v>10617</v>
      </c>
      <c r="N3907" s="107" t="s">
        <v>35</v>
      </c>
      <c r="O3907" s="182" t="s">
        <v>1510</v>
      </c>
      <c r="P3907" s="108"/>
      <c r="Q3907" s="108"/>
      <c r="R3907" s="108"/>
      <c r="S3907" s="107" t="s">
        <v>2710</v>
      </c>
    </row>
    <row r="3908" spans="1:19">
      <c r="A3908" s="103">
        <v>3907</v>
      </c>
      <c r="B3908" s="107" t="s">
        <v>357</v>
      </c>
      <c r="C3908" s="184" t="s">
        <v>358</v>
      </c>
      <c r="D3908" s="89" t="s">
        <v>19</v>
      </c>
      <c r="E3908" s="107" t="s">
        <v>8843</v>
      </c>
      <c r="F3908" s="107" t="s">
        <v>2519</v>
      </c>
      <c r="G3908" s="107">
        <v>2005</v>
      </c>
      <c r="H3908" s="182"/>
      <c r="I3908" s="182"/>
      <c r="J3908" s="107" t="s">
        <v>42</v>
      </c>
      <c r="K3908" s="182" t="s">
        <v>1510</v>
      </c>
      <c r="L3908" s="187" t="s">
        <v>10618</v>
      </c>
      <c r="M3908" s="187" t="s">
        <v>10618</v>
      </c>
      <c r="N3908" s="107" t="s">
        <v>35</v>
      </c>
      <c r="O3908" s="182" t="s">
        <v>1510</v>
      </c>
      <c r="P3908" s="108"/>
      <c r="Q3908" s="108"/>
      <c r="R3908" s="108"/>
      <c r="S3908" s="107" t="s">
        <v>2710</v>
      </c>
    </row>
    <row r="3909" spans="1:19">
      <c r="A3909" s="103">
        <v>3908</v>
      </c>
      <c r="B3909" s="107" t="s">
        <v>357</v>
      </c>
      <c r="C3909" s="184" t="s">
        <v>358</v>
      </c>
      <c r="D3909" s="89" t="s">
        <v>19</v>
      </c>
      <c r="E3909" s="107" t="s">
        <v>8843</v>
      </c>
      <c r="F3909" s="107" t="s">
        <v>2519</v>
      </c>
      <c r="G3909" s="107">
        <v>2005</v>
      </c>
      <c r="H3909" s="182"/>
      <c r="I3909" s="182"/>
      <c r="J3909" s="107" t="s">
        <v>42</v>
      </c>
      <c r="K3909" s="182" t="s">
        <v>1510</v>
      </c>
      <c r="L3909" s="187" t="s">
        <v>10619</v>
      </c>
      <c r="M3909" s="187" t="s">
        <v>10619</v>
      </c>
      <c r="N3909" s="107" t="s">
        <v>35</v>
      </c>
      <c r="O3909" s="182" t="s">
        <v>1510</v>
      </c>
      <c r="P3909" s="108"/>
      <c r="Q3909" s="108"/>
      <c r="R3909" s="108"/>
      <c r="S3909" s="107" t="s">
        <v>2710</v>
      </c>
    </row>
    <row r="3910" spans="1:19">
      <c r="A3910" s="103">
        <v>3909</v>
      </c>
      <c r="B3910" s="107" t="s">
        <v>357</v>
      </c>
      <c r="C3910" s="184" t="s">
        <v>358</v>
      </c>
      <c r="D3910" s="89" t="s">
        <v>19</v>
      </c>
      <c r="E3910" s="107" t="s">
        <v>8849</v>
      </c>
      <c r="F3910" s="107" t="s">
        <v>2519</v>
      </c>
      <c r="G3910" s="107">
        <v>2007</v>
      </c>
      <c r="H3910" s="182"/>
      <c r="I3910" s="182"/>
      <c r="J3910" s="107" t="s">
        <v>42</v>
      </c>
      <c r="K3910" s="182" t="s">
        <v>1510</v>
      </c>
      <c r="L3910" s="187" t="s">
        <v>10620</v>
      </c>
      <c r="M3910" s="187" t="s">
        <v>10620</v>
      </c>
      <c r="N3910" s="107" t="s">
        <v>35</v>
      </c>
      <c r="O3910" s="182" t="s">
        <v>1510</v>
      </c>
      <c r="P3910" s="108"/>
      <c r="Q3910" s="108"/>
      <c r="R3910" s="108"/>
      <c r="S3910" s="107" t="s">
        <v>2710</v>
      </c>
    </row>
    <row r="3911" spans="1:19">
      <c r="A3911" s="103">
        <v>3910</v>
      </c>
      <c r="B3911" s="107" t="s">
        <v>357</v>
      </c>
      <c r="C3911" s="184" t="s">
        <v>358</v>
      </c>
      <c r="D3911" s="89" t="s">
        <v>19</v>
      </c>
      <c r="E3911" s="107" t="s">
        <v>10621</v>
      </c>
      <c r="F3911" s="107" t="s">
        <v>2519</v>
      </c>
      <c r="G3911" s="107">
        <v>2007</v>
      </c>
      <c r="H3911" s="182"/>
      <c r="I3911" s="182"/>
      <c r="J3911" s="107" t="s">
        <v>7934</v>
      </c>
      <c r="K3911" s="182" t="s">
        <v>1510</v>
      </c>
      <c r="L3911" s="187" t="s">
        <v>10622</v>
      </c>
      <c r="M3911" s="187" t="s">
        <v>10622</v>
      </c>
      <c r="N3911" s="107" t="s">
        <v>35</v>
      </c>
      <c r="O3911" s="182" t="s">
        <v>1510</v>
      </c>
      <c r="P3911" s="108"/>
      <c r="Q3911" s="108"/>
      <c r="R3911" s="108"/>
      <c r="S3911" s="107" t="s">
        <v>2710</v>
      </c>
    </row>
    <row r="3912" spans="1:19">
      <c r="A3912" s="103">
        <v>3911</v>
      </c>
      <c r="B3912" s="107" t="s">
        <v>357</v>
      </c>
      <c r="C3912" s="184" t="s">
        <v>358</v>
      </c>
      <c r="D3912" s="89" t="s">
        <v>19</v>
      </c>
      <c r="E3912" s="107" t="s">
        <v>8852</v>
      </c>
      <c r="F3912" s="107" t="s">
        <v>2519</v>
      </c>
      <c r="G3912" s="107">
        <v>2007</v>
      </c>
      <c r="H3912" s="182"/>
      <c r="I3912" s="182"/>
      <c r="J3912" s="107" t="s">
        <v>42</v>
      </c>
      <c r="K3912" s="182" t="s">
        <v>1510</v>
      </c>
      <c r="L3912" s="187" t="s">
        <v>10623</v>
      </c>
      <c r="M3912" s="187" t="s">
        <v>10623</v>
      </c>
      <c r="N3912" s="107" t="s">
        <v>35</v>
      </c>
      <c r="O3912" s="182" t="s">
        <v>1510</v>
      </c>
      <c r="P3912" s="108"/>
      <c r="Q3912" s="108"/>
      <c r="R3912" s="108"/>
      <c r="S3912" s="107" t="s">
        <v>2710</v>
      </c>
    </row>
    <row r="3913" spans="1:19">
      <c r="A3913" s="103">
        <v>3912</v>
      </c>
      <c r="B3913" s="107" t="s">
        <v>357</v>
      </c>
      <c r="C3913" s="184" t="s">
        <v>358</v>
      </c>
      <c r="D3913" s="89" t="s">
        <v>19</v>
      </c>
      <c r="E3913" s="107" t="s">
        <v>8852</v>
      </c>
      <c r="F3913" s="107" t="s">
        <v>2519</v>
      </c>
      <c r="G3913" s="107">
        <v>2005</v>
      </c>
      <c r="H3913" s="182"/>
      <c r="I3913" s="182"/>
      <c r="J3913" s="107" t="s">
        <v>42</v>
      </c>
      <c r="K3913" s="182" t="s">
        <v>1510</v>
      </c>
      <c r="L3913" s="187" t="s">
        <v>10624</v>
      </c>
      <c r="M3913" s="187" t="s">
        <v>10624</v>
      </c>
      <c r="N3913" s="107" t="s">
        <v>35</v>
      </c>
      <c r="O3913" s="182" t="s">
        <v>1510</v>
      </c>
      <c r="P3913" s="108"/>
      <c r="Q3913" s="108"/>
      <c r="R3913" s="108"/>
      <c r="S3913" s="107" t="s">
        <v>2710</v>
      </c>
    </row>
    <row r="3914" spans="1:19">
      <c r="A3914" s="103">
        <v>3913</v>
      </c>
      <c r="B3914" s="107" t="s">
        <v>357</v>
      </c>
      <c r="C3914" s="184" t="s">
        <v>358</v>
      </c>
      <c r="D3914" s="89" t="s">
        <v>19</v>
      </c>
      <c r="E3914" s="107" t="s">
        <v>8855</v>
      </c>
      <c r="F3914" s="107" t="s">
        <v>2519</v>
      </c>
      <c r="G3914" s="107">
        <v>2005</v>
      </c>
      <c r="H3914" s="182"/>
      <c r="I3914" s="182"/>
      <c r="J3914" s="107" t="s">
        <v>42</v>
      </c>
      <c r="K3914" s="182" t="s">
        <v>1510</v>
      </c>
      <c r="L3914" s="187" t="s">
        <v>10625</v>
      </c>
      <c r="M3914" s="187" t="s">
        <v>10625</v>
      </c>
      <c r="N3914" s="107" t="s">
        <v>35</v>
      </c>
      <c r="O3914" s="182" t="s">
        <v>1510</v>
      </c>
      <c r="P3914" s="108"/>
      <c r="Q3914" s="108"/>
      <c r="R3914" s="108"/>
      <c r="S3914" s="107" t="s">
        <v>2710</v>
      </c>
    </row>
    <row r="3915" spans="1:19">
      <c r="A3915" s="103">
        <v>3914</v>
      </c>
      <c r="B3915" s="107" t="s">
        <v>357</v>
      </c>
      <c r="C3915" s="184" t="s">
        <v>358</v>
      </c>
      <c r="D3915" s="89" t="s">
        <v>19</v>
      </c>
      <c r="E3915" s="107" t="s">
        <v>8860</v>
      </c>
      <c r="F3915" s="107" t="s">
        <v>2519</v>
      </c>
      <c r="G3915" s="107">
        <v>2005</v>
      </c>
      <c r="H3915" s="182"/>
      <c r="I3915" s="182"/>
      <c r="J3915" s="107" t="s">
        <v>42</v>
      </c>
      <c r="K3915" s="182" t="s">
        <v>1510</v>
      </c>
      <c r="L3915" s="187" t="s">
        <v>10626</v>
      </c>
      <c r="M3915" s="187" t="s">
        <v>10626</v>
      </c>
      <c r="N3915" s="107" t="s">
        <v>35</v>
      </c>
      <c r="O3915" s="182" t="s">
        <v>1510</v>
      </c>
      <c r="P3915" s="108"/>
      <c r="Q3915" s="108"/>
      <c r="R3915" s="108"/>
      <c r="S3915" s="107" t="s">
        <v>2710</v>
      </c>
    </row>
    <row r="3916" spans="1:19">
      <c r="A3916" s="103">
        <v>3915</v>
      </c>
      <c r="B3916" s="107" t="s">
        <v>357</v>
      </c>
      <c r="C3916" s="184" t="s">
        <v>358</v>
      </c>
      <c r="D3916" s="89" t="s">
        <v>19</v>
      </c>
      <c r="E3916" s="107" t="s">
        <v>8865</v>
      </c>
      <c r="F3916" s="107" t="s">
        <v>2519</v>
      </c>
      <c r="G3916" s="107">
        <v>2005</v>
      </c>
      <c r="H3916" s="182"/>
      <c r="I3916" s="182"/>
      <c r="J3916" s="107" t="s">
        <v>42</v>
      </c>
      <c r="K3916" s="182" t="s">
        <v>1510</v>
      </c>
      <c r="L3916" s="187" t="s">
        <v>10627</v>
      </c>
      <c r="M3916" s="187" t="s">
        <v>10627</v>
      </c>
      <c r="N3916" s="107" t="s">
        <v>35</v>
      </c>
      <c r="O3916" s="182" t="s">
        <v>1510</v>
      </c>
      <c r="P3916" s="108"/>
      <c r="Q3916" s="108"/>
      <c r="R3916" s="108"/>
      <c r="S3916" s="107" t="s">
        <v>2710</v>
      </c>
    </row>
    <row r="3917" spans="1:19">
      <c r="A3917" s="103">
        <v>3916</v>
      </c>
      <c r="B3917" s="107" t="s">
        <v>357</v>
      </c>
      <c r="C3917" s="184" t="s">
        <v>358</v>
      </c>
      <c r="D3917" s="89" t="s">
        <v>19</v>
      </c>
      <c r="E3917" s="107" t="s">
        <v>8865</v>
      </c>
      <c r="F3917" s="107" t="s">
        <v>2519</v>
      </c>
      <c r="G3917" s="107">
        <v>2005</v>
      </c>
      <c r="H3917" s="182"/>
      <c r="I3917" s="182"/>
      <c r="J3917" s="107" t="s">
        <v>42</v>
      </c>
      <c r="K3917" s="182" t="s">
        <v>1510</v>
      </c>
      <c r="L3917" s="187" t="s">
        <v>10628</v>
      </c>
      <c r="M3917" s="187" t="s">
        <v>10628</v>
      </c>
      <c r="N3917" s="107" t="s">
        <v>35</v>
      </c>
      <c r="O3917" s="182" t="s">
        <v>1510</v>
      </c>
      <c r="P3917" s="108"/>
      <c r="Q3917" s="108"/>
      <c r="R3917" s="108"/>
      <c r="S3917" s="107" t="s">
        <v>2710</v>
      </c>
    </row>
    <row r="3918" spans="1:19">
      <c r="A3918" s="103">
        <v>3917</v>
      </c>
      <c r="B3918" s="107" t="s">
        <v>357</v>
      </c>
      <c r="C3918" s="184" t="s">
        <v>358</v>
      </c>
      <c r="D3918" s="89" t="s">
        <v>19</v>
      </c>
      <c r="E3918" s="107" t="s">
        <v>8869</v>
      </c>
      <c r="F3918" s="107" t="s">
        <v>2519</v>
      </c>
      <c r="G3918" s="107">
        <v>2005</v>
      </c>
      <c r="H3918" s="182"/>
      <c r="I3918" s="182"/>
      <c r="J3918" s="107" t="s">
        <v>42</v>
      </c>
      <c r="K3918" s="182" t="s">
        <v>1510</v>
      </c>
      <c r="L3918" s="187" t="s">
        <v>10629</v>
      </c>
      <c r="M3918" s="187" t="s">
        <v>10629</v>
      </c>
      <c r="N3918" s="107" t="s">
        <v>35</v>
      </c>
      <c r="O3918" s="182" t="s">
        <v>1510</v>
      </c>
      <c r="P3918" s="108"/>
      <c r="Q3918" s="108"/>
      <c r="R3918" s="108"/>
      <c r="S3918" s="107" t="s">
        <v>2710</v>
      </c>
    </row>
    <row r="3919" spans="1:19">
      <c r="A3919" s="103">
        <v>3918</v>
      </c>
      <c r="B3919" s="107" t="s">
        <v>357</v>
      </c>
      <c r="C3919" s="184" t="s">
        <v>358</v>
      </c>
      <c r="D3919" s="89" t="s">
        <v>19</v>
      </c>
      <c r="E3919" s="107" t="s">
        <v>8869</v>
      </c>
      <c r="F3919" s="107" t="s">
        <v>2519</v>
      </c>
      <c r="G3919" s="107">
        <v>2005</v>
      </c>
      <c r="H3919" s="182"/>
      <c r="I3919" s="182"/>
      <c r="J3919" s="107" t="s">
        <v>42</v>
      </c>
      <c r="K3919" s="182" t="s">
        <v>1510</v>
      </c>
      <c r="L3919" s="187" t="s">
        <v>10630</v>
      </c>
      <c r="M3919" s="187" t="s">
        <v>10630</v>
      </c>
      <c r="N3919" s="107" t="s">
        <v>35</v>
      </c>
      <c r="O3919" s="182" t="s">
        <v>1510</v>
      </c>
      <c r="P3919" s="108"/>
      <c r="Q3919" s="108"/>
      <c r="R3919" s="108"/>
      <c r="S3919" s="107" t="s">
        <v>2710</v>
      </c>
    </row>
    <row r="3920" spans="1:19">
      <c r="A3920" s="103">
        <v>3919</v>
      </c>
      <c r="B3920" s="107" t="s">
        <v>357</v>
      </c>
      <c r="C3920" s="184" t="s">
        <v>358</v>
      </c>
      <c r="D3920" s="89" t="s">
        <v>19</v>
      </c>
      <c r="E3920" s="107" t="s">
        <v>8873</v>
      </c>
      <c r="F3920" s="107" t="s">
        <v>2519</v>
      </c>
      <c r="G3920" s="107">
        <v>2005</v>
      </c>
      <c r="H3920" s="182"/>
      <c r="I3920" s="182"/>
      <c r="J3920" s="107" t="s">
        <v>42</v>
      </c>
      <c r="K3920" s="182" t="s">
        <v>1510</v>
      </c>
      <c r="L3920" s="187" t="s">
        <v>10631</v>
      </c>
      <c r="M3920" s="187" t="s">
        <v>10631</v>
      </c>
      <c r="N3920" s="107" t="s">
        <v>35</v>
      </c>
      <c r="O3920" s="182" t="s">
        <v>1510</v>
      </c>
      <c r="P3920" s="108"/>
      <c r="Q3920" s="108"/>
      <c r="R3920" s="108"/>
      <c r="S3920" s="107" t="s">
        <v>2710</v>
      </c>
    </row>
    <row r="3921" spans="1:19">
      <c r="A3921" s="103">
        <v>3920</v>
      </c>
      <c r="B3921" s="107" t="s">
        <v>357</v>
      </c>
      <c r="C3921" s="184" t="s">
        <v>358</v>
      </c>
      <c r="D3921" s="89" t="s">
        <v>19</v>
      </c>
      <c r="E3921" s="107" t="s">
        <v>8884</v>
      </c>
      <c r="F3921" s="107" t="s">
        <v>2519</v>
      </c>
      <c r="G3921" s="107">
        <v>2005</v>
      </c>
      <c r="H3921" s="182"/>
      <c r="I3921" s="182"/>
      <c r="J3921" s="107" t="s">
        <v>42</v>
      </c>
      <c r="K3921" s="182" t="s">
        <v>1510</v>
      </c>
      <c r="L3921" s="187" t="s">
        <v>10632</v>
      </c>
      <c r="M3921" s="187" t="s">
        <v>10632</v>
      </c>
      <c r="N3921" s="107" t="s">
        <v>35</v>
      </c>
      <c r="O3921" s="182" t="s">
        <v>1510</v>
      </c>
      <c r="P3921" s="108"/>
      <c r="Q3921" s="108"/>
      <c r="R3921" s="108"/>
      <c r="S3921" s="107" t="s">
        <v>2710</v>
      </c>
    </row>
    <row r="3922" spans="1:19">
      <c r="A3922" s="103">
        <v>3921</v>
      </c>
      <c r="B3922" s="107" t="s">
        <v>357</v>
      </c>
      <c r="C3922" s="184" t="s">
        <v>358</v>
      </c>
      <c r="D3922" s="89" t="s">
        <v>19</v>
      </c>
      <c r="E3922" s="107" t="s">
        <v>8884</v>
      </c>
      <c r="F3922" s="107" t="s">
        <v>2519</v>
      </c>
      <c r="G3922" s="107">
        <v>2005</v>
      </c>
      <c r="H3922" s="182"/>
      <c r="I3922" s="182"/>
      <c r="J3922" s="107" t="s">
        <v>42</v>
      </c>
      <c r="K3922" s="182" t="s">
        <v>1510</v>
      </c>
      <c r="L3922" s="187" t="s">
        <v>10633</v>
      </c>
      <c r="M3922" s="187" t="s">
        <v>10633</v>
      </c>
      <c r="N3922" s="107" t="s">
        <v>35</v>
      </c>
      <c r="O3922" s="182" t="s">
        <v>1510</v>
      </c>
      <c r="P3922" s="108"/>
      <c r="Q3922" s="108"/>
      <c r="R3922" s="108"/>
      <c r="S3922" s="107" t="s">
        <v>2710</v>
      </c>
    </row>
    <row r="3923" spans="1:19">
      <c r="A3923" s="103">
        <v>3922</v>
      </c>
      <c r="B3923" s="107" t="s">
        <v>357</v>
      </c>
      <c r="C3923" s="184" t="s">
        <v>358</v>
      </c>
      <c r="D3923" s="89" t="s">
        <v>19</v>
      </c>
      <c r="E3923" s="107" t="s">
        <v>8884</v>
      </c>
      <c r="F3923" s="107" t="s">
        <v>2519</v>
      </c>
      <c r="G3923" s="107">
        <v>2005</v>
      </c>
      <c r="H3923" s="182"/>
      <c r="I3923" s="182"/>
      <c r="J3923" s="107" t="s">
        <v>42</v>
      </c>
      <c r="K3923" s="182" t="s">
        <v>1510</v>
      </c>
      <c r="L3923" s="187" t="s">
        <v>10634</v>
      </c>
      <c r="M3923" s="187" t="s">
        <v>10634</v>
      </c>
      <c r="N3923" s="107" t="s">
        <v>35</v>
      </c>
      <c r="O3923" s="182" t="s">
        <v>1510</v>
      </c>
      <c r="P3923" s="108"/>
      <c r="Q3923" s="108"/>
      <c r="R3923" s="108"/>
      <c r="S3923" s="107" t="s">
        <v>2710</v>
      </c>
    </row>
    <row r="3924" spans="1:19">
      <c r="A3924" s="103">
        <v>3923</v>
      </c>
      <c r="B3924" s="107" t="s">
        <v>357</v>
      </c>
      <c r="C3924" s="184" t="s">
        <v>358</v>
      </c>
      <c r="D3924" s="89" t="s">
        <v>19</v>
      </c>
      <c r="E3924" s="107" t="s">
        <v>8884</v>
      </c>
      <c r="F3924" s="107" t="s">
        <v>2519</v>
      </c>
      <c r="G3924" s="107">
        <v>2005</v>
      </c>
      <c r="H3924" s="182"/>
      <c r="I3924" s="182"/>
      <c r="J3924" s="107" t="s">
        <v>42</v>
      </c>
      <c r="K3924" s="182" t="s">
        <v>1510</v>
      </c>
      <c r="L3924" s="187" t="s">
        <v>10635</v>
      </c>
      <c r="M3924" s="187" t="s">
        <v>10635</v>
      </c>
      <c r="N3924" s="107" t="s">
        <v>35</v>
      </c>
      <c r="O3924" s="182" t="s">
        <v>1510</v>
      </c>
      <c r="P3924" s="108"/>
      <c r="Q3924" s="108"/>
      <c r="R3924" s="108"/>
      <c r="S3924" s="107" t="s">
        <v>2710</v>
      </c>
    </row>
    <row r="3925" spans="1:19">
      <c r="A3925" s="103">
        <v>3924</v>
      </c>
      <c r="B3925" s="107" t="s">
        <v>357</v>
      </c>
      <c r="C3925" s="184" t="s">
        <v>358</v>
      </c>
      <c r="D3925" s="89" t="s">
        <v>19</v>
      </c>
      <c r="E3925" s="107" t="s">
        <v>8884</v>
      </c>
      <c r="F3925" s="107" t="s">
        <v>2519</v>
      </c>
      <c r="G3925" s="107">
        <v>2005</v>
      </c>
      <c r="H3925" s="182"/>
      <c r="I3925" s="182"/>
      <c r="J3925" s="107" t="s">
        <v>42</v>
      </c>
      <c r="K3925" s="182" t="s">
        <v>1510</v>
      </c>
      <c r="L3925" s="187" t="s">
        <v>10636</v>
      </c>
      <c r="M3925" s="187" t="s">
        <v>10636</v>
      </c>
      <c r="N3925" s="107" t="s">
        <v>35</v>
      </c>
      <c r="O3925" s="182" t="s">
        <v>1510</v>
      </c>
      <c r="P3925" s="108"/>
      <c r="Q3925" s="108"/>
      <c r="R3925" s="108"/>
      <c r="S3925" s="107" t="s">
        <v>2710</v>
      </c>
    </row>
    <row r="3926" spans="1:19">
      <c r="A3926" s="103">
        <v>3925</v>
      </c>
      <c r="B3926" s="107" t="s">
        <v>357</v>
      </c>
      <c r="C3926" s="184" t="s">
        <v>358</v>
      </c>
      <c r="D3926" s="89" t="s">
        <v>19</v>
      </c>
      <c r="E3926" s="107" t="s">
        <v>8884</v>
      </c>
      <c r="F3926" s="107" t="s">
        <v>2519</v>
      </c>
      <c r="G3926" s="107">
        <v>2005</v>
      </c>
      <c r="H3926" s="182"/>
      <c r="I3926" s="182"/>
      <c r="J3926" s="107" t="s">
        <v>42</v>
      </c>
      <c r="K3926" s="182" t="s">
        <v>1510</v>
      </c>
      <c r="L3926" s="187" t="s">
        <v>10637</v>
      </c>
      <c r="M3926" s="187" t="s">
        <v>10637</v>
      </c>
      <c r="N3926" s="107" t="s">
        <v>35</v>
      </c>
      <c r="O3926" s="182" t="s">
        <v>1510</v>
      </c>
      <c r="P3926" s="108"/>
      <c r="Q3926" s="108"/>
      <c r="R3926" s="108"/>
      <c r="S3926" s="107" t="s">
        <v>2710</v>
      </c>
    </row>
    <row r="3927" spans="1:19">
      <c r="A3927" s="103">
        <v>3926</v>
      </c>
      <c r="B3927" s="107" t="s">
        <v>357</v>
      </c>
      <c r="C3927" s="184" t="s">
        <v>358</v>
      </c>
      <c r="D3927" s="89" t="s">
        <v>19</v>
      </c>
      <c r="E3927" s="107" t="s">
        <v>8884</v>
      </c>
      <c r="F3927" s="107" t="s">
        <v>2519</v>
      </c>
      <c r="G3927" s="107">
        <v>2005</v>
      </c>
      <c r="H3927" s="182"/>
      <c r="I3927" s="182"/>
      <c r="J3927" s="107" t="s">
        <v>42</v>
      </c>
      <c r="K3927" s="182" t="s">
        <v>1510</v>
      </c>
      <c r="L3927" s="187" t="s">
        <v>10638</v>
      </c>
      <c r="M3927" s="187" t="s">
        <v>10638</v>
      </c>
      <c r="N3927" s="107" t="s">
        <v>35</v>
      </c>
      <c r="O3927" s="182" t="s">
        <v>1510</v>
      </c>
      <c r="P3927" s="108"/>
      <c r="Q3927" s="108"/>
      <c r="R3927" s="108"/>
      <c r="S3927" s="107" t="s">
        <v>2710</v>
      </c>
    </row>
    <row r="3928" spans="1:19">
      <c r="A3928" s="103">
        <v>3927</v>
      </c>
      <c r="B3928" s="107" t="s">
        <v>357</v>
      </c>
      <c r="C3928" s="184" t="s">
        <v>358</v>
      </c>
      <c r="D3928" s="89" t="s">
        <v>19</v>
      </c>
      <c r="E3928" s="107" t="s">
        <v>8884</v>
      </c>
      <c r="F3928" s="107" t="s">
        <v>2519</v>
      </c>
      <c r="G3928" s="107">
        <v>2005</v>
      </c>
      <c r="H3928" s="182"/>
      <c r="I3928" s="182"/>
      <c r="J3928" s="107" t="s">
        <v>42</v>
      </c>
      <c r="K3928" s="182" t="s">
        <v>1510</v>
      </c>
      <c r="L3928" s="187" t="s">
        <v>10639</v>
      </c>
      <c r="M3928" s="187" t="s">
        <v>10639</v>
      </c>
      <c r="N3928" s="107" t="s">
        <v>35</v>
      </c>
      <c r="O3928" s="182" t="s">
        <v>1510</v>
      </c>
      <c r="P3928" s="108"/>
      <c r="Q3928" s="108"/>
      <c r="R3928" s="108"/>
      <c r="S3928" s="107" t="s">
        <v>2710</v>
      </c>
    </row>
    <row r="3929" spans="1:19">
      <c r="A3929" s="103">
        <v>3928</v>
      </c>
      <c r="B3929" s="107" t="s">
        <v>357</v>
      </c>
      <c r="C3929" s="184" t="s">
        <v>358</v>
      </c>
      <c r="D3929" s="89" t="s">
        <v>19</v>
      </c>
      <c r="E3929" s="107" t="s">
        <v>8884</v>
      </c>
      <c r="F3929" s="107" t="s">
        <v>2519</v>
      </c>
      <c r="G3929" s="107">
        <v>2005</v>
      </c>
      <c r="H3929" s="182"/>
      <c r="I3929" s="182"/>
      <c r="J3929" s="107" t="s">
        <v>42</v>
      </c>
      <c r="K3929" s="182" t="s">
        <v>1510</v>
      </c>
      <c r="L3929" s="187" t="s">
        <v>10640</v>
      </c>
      <c r="M3929" s="187" t="s">
        <v>10640</v>
      </c>
      <c r="N3929" s="107" t="s">
        <v>35</v>
      </c>
      <c r="O3929" s="182" t="s">
        <v>1510</v>
      </c>
      <c r="P3929" s="108"/>
      <c r="Q3929" s="108"/>
      <c r="R3929" s="108"/>
      <c r="S3929" s="107" t="s">
        <v>2710</v>
      </c>
    </row>
    <row r="3930" spans="1:19">
      <c r="A3930" s="103">
        <v>3929</v>
      </c>
      <c r="B3930" s="107" t="s">
        <v>357</v>
      </c>
      <c r="C3930" s="184" t="s">
        <v>358</v>
      </c>
      <c r="D3930" s="89" t="s">
        <v>19</v>
      </c>
      <c r="E3930" s="107" t="s">
        <v>8884</v>
      </c>
      <c r="F3930" s="107" t="s">
        <v>2519</v>
      </c>
      <c r="G3930" s="107">
        <v>2005</v>
      </c>
      <c r="H3930" s="182"/>
      <c r="I3930" s="182"/>
      <c r="J3930" s="107" t="s">
        <v>42</v>
      </c>
      <c r="K3930" s="182" t="s">
        <v>1510</v>
      </c>
      <c r="L3930" s="187" t="s">
        <v>10641</v>
      </c>
      <c r="M3930" s="187" t="s">
        <v>10641</v>
      </c>
      <c r="N3930" s="107" t="s">
        <v>35</v>
      </c>
      <c r="O3930" s="182" t="s">
        <v>1510</v>
      </c>
      <c r="P3930" s="108"/>
      <c r="Q3930" s="108"/>
      <c r="R3930" s="108"/>
      <c r="S3930" s="107" t="s">
        <v>2710</v>
      </c>
    </row>
    <row r="3931" spans="1:19">
      <c r="A3931" s="103">
        <v>3930</v>
      </c>
      <c r="B3931" s="107" t="s">
        <v>357</v>
      </c>
      <c r="C3931" s="184" t="s">
        <v>358</v>
      </c>
      <c r="D3931" s="89" t="s">
        <v>19</v>
      </c>
      <c r="E3931" s="107" t="s">
        <v>8884</v>
      </c>
      <c r="F3931" s="107" t="s">
        <v>2519</v>
      </c>
      <c r="G3931" s="107">
        <v>2005</v>
      </c>
      <c r="H3931" s="182"/>
      <c r="I3931" s="182"/>
      <c r="J3931" s="107" t="s">
        <v>42</v>
      </c>
      <c r="K3931" s="182" t="s">
        <v>1510</v>
      </c>
      <c r="L3931" s="187" t="s">
        <v>10642</v>
      </c>
      <c r="M3931" s="187" t="s">
        <v>10642</v>
      </c>
      <c r="N3931" s="107" t="s">
        <v>35</v>
      </c>
      <c r="O3931" s="182" t="s">
        <v>1510</v>
      </c>
      <c r="P3931" s="108"/>
      <c r="Q3931" s="108"/>
      <c r="R3931" s="108"/>
      <c r="S3931" s="107" t="s">
        <v>2710</v>
      </c>
    </row>
    <row r="3932" spans="1:19">
      <c r="A3932" s="103">
        <v>3931</v>
      </c>
      <c r="B3932" s="107" t="s">
        <v>357</v>
      </c>
      <c r="C3932" s="184" t="s">
        <v>358</v>
      </c>
      <c r="D3932" s="89" t="s">
        <v>19</v>
      </c>
      <c r="E3932" s="107" t="s">
        <v>8913</v>
      </c>
      <c r="F3932" s="107" t="s">
        <v>2519</v>
      </c>
      <c r="G3932" s="107">
        <v>2005</v>
      </c>
      <c r="H3932" s="182"/>
      <c r="I3932" s="182"/>
      <c r="J3932" s="107" t="s">
        <v>42</v>
      </c>
      <c r="K3932" s="182" t="s">
        <v>1510</v>
      </c>
      <c r="L3932" s="187" t="s">
        <v>10643</v>
      </c>
      <c r="M3932" s="187" t="s">
        <v>10643</v>
      </c>
      <c r="N3932" s="107" t="s">
        <v>35</v>
      </c>
      <c r="O3932" s="182" t="s">
        <v>1510</v>
      </c>
      <c r="P3932" s="108"/>
      <c r="Q3932" s="108"/>
      <c r="R3932" s="108"/>
      <c r="S3932" s="107" t="s">
        <v>2710</v>
      </c>
    </row>
    <row r="3933" spans="1:19">
      <c r="A3933" s="103">
        <v>3932</v>
      </c>
      <c r="B3933" s="107" t="s">
        <v>357</v>
      </c>
      <c r="C3933" s="184" t="s">
        <v>358</v>
      </c>
      <c r="D3933" s="89" t="s">
        <v>19</v>
      </c>
      <c r="E3933" s="107" t="s">
        <v>8913</v>
      </c>
      <c r="F3933" s="107" t="s">
        <v>2519</v>
      </c>
      <c r="G3933" s="107">
        <v>2005</v>
      </c>
      <c r="H3933" s="182"/>
      <c r="I3933" s="182"/>
      <c r="J3933" s="107" t="s">
        <v>42</v>
      </c>
      <c r="K3933" s="182" t="s">
        <v>1510</v>
      </c>
      <c r="L3933" s="187" t="s">
        <v>10644</v>
      </c>
      <c r="M3933" s="187" t="s">
        <v>10644</v>
      </c>
      <c r="N3933" s="107" t="s">
        <v>35</v>
      </c>
      <c r="O3933" s="182" t="s">
        <v>1510</v>
      </c>
      <c r="P3933" s="108"/>
      <c r="Q3933" s="108"/>
      <c r="R3933" s="108"/>
      <c r="S3933" s="107" t="s">
        <v>2710</v>
      </c>
    </row>
    <row r="3934" spans="1:19">
      <c r="A3934" s="103">
        <v>3933</v>
      </c>
      <c r="B3934" s="107" t="s">
        <v>357</v>
      </c>
      <c r="C3934" s="184" t="s">
        <v>358</v>
      </c>
      <c r="D3934" s="89" t="s">
        <v>19</v>
      </c>
      <c r="E3934" s="107" t="s">
        <v>8913</v>
      </c>
      <c r="F3934" s="107" t="s">
        <v>2519</v>
      </c>
      <c r="G3934" s="107">
        <v>2005</v>
      </c>
      <c r="H3934" s="182"/>
      <c r="I3934" s="182"/>
      <c r="J3934" s="107" t="s">
        <v>42</v>
      </c>
      <c r="K3934" s="182" t="s">
        <v>1510</v>
      </c>
      <c r="L3934" s="187" t="s">
        <v>10645</v>
      </c>
      <c r="M3934" s="187" t="s">
        <v>10645</v>
      </c>
      <c r="N3934" s="107" t="s">
        <v>35</v>
      </c>
      <c r="O3934" s="182" t="s">
        <v>1510</v>
      </c>
      <c r="P3934" s="108"/>
      <c r="Q3934" s="108"/>
      <c r="R3934" s="108"/>
      <c r="S3934" s="107" t="s">
        <v>2710</v>
      </c>
    </row>
    <row r="3935" spans="1:19">
      <c r="A3935" s="103">
        <v>3934</v>
      </c>
      <c r="B3935" s="107" t="s">
        <v>357</v>
      </c>
      <c r="C3935" s="184" t="s">
        <v>358</v>
      </c>
      <c r="D3935" s="89" t="s">
        <v>19</v>
      </c>
      <c r="E3935" s="107" t="s">
        <v>2675</v>
      </c>
      <c r="F3935" s="107" t="s">
        <v>2519</v>
      </c>
      <c r="G3935" s="107">
        <v>2006</v>
      </c>
      <c r="H3935" s="182"/>
      <c r="I3935" s="182"/>
      <c r="J3935" s="107" t="s">
        <v>42</v>
      </c>
      <c r="K3935" s="182" t="s">
        <v>1510</v>
      </c>
      <c r="L3935" s="187" t="s">
        <v>10646</v>
      </c>
      <c r="M3935" s="187" t="s">
        <v>10646</v>
      </c>
      <c r="N3935" s="107" t="s">
        <v>35</v>
      </c>
      <c r="O3935" s="182" t="s">
        <v>1510</v>
      </c>
      <c r="P3935" s="108"/>
      <c r="Q3935" s="108"/>
      <c r="R3935" s="108"/>
      <c r="S3935" s="107" t="s">
        <v>2710</v>
      </c>
    </row>
    <row r="3936" spans="1:19">
      <c r="A3936" s="103">
        <v>3935</v>
      </c>
      <c r="B3936" s="107" t="s">
        <v>357</v>
      </c>
      <c r="C3936" s="184" t="s">
        <v>358</v>
      </c>
      <c r="D3936" s="89" t="s">
        <v>19</v>
      </c>
      <c r="E3936" s="107" t="s">
        <v>8918</v>
      </c>
      <c r="F3936" s="107" t="s">
        <v>2519</v>
      </c>
      <c r="G3936" s="107">
        <v>2005</v>
      </c>
      <c r="H3936" s="182"/>
      <c r="I3936" s="182"/>
      <c r="J3936" s="107" t="s">
        <v>42</v>
      </c>
      <c r="K3936" s="182" t="s">
        <v>1510</v>
      </c>
      <c r="L3936" s="187" t="s">
        <v>10647</v>
      </c>
      <c r="M3936" s="187" t="s">
        <v>10647</v>
      </c>
      <c r="N3936" s="107" t="s">
        <v>35</v>
      </c>
      <c r="O3936" s="182" t="s">
        <v>1510</v>
      </c>
      <c r="P3936" s="108"/>
      <c r="Q3936" s="108"/>
      <c r="R3936" s="108"/>
      <c r="S3936" s="107" t="s">
        <v>2710</v>
      </c>
    </row>
    <row r="3937" spans="1:19">
      <c r="A3937" s="103">
        <v>3936</v>
      </c>
      <c r="B3937" s="107" t="s">
        <v>357</v>
      </c>
      <c r="C3937" s="184" t="s">
        <v>358</v>
      </c>
      <c r="D3937" s="89" t="s">
        <v>19</v>
      </c>
      <c r="E3937" s="107" t="s">
        <v>8923</v>
      </c>
      <c r="F3937" s="107" t="s">
        <v>2519</v>
      </c>
      <c r="G3937" s="107">
        <v>2006</v>
      </c>
      <c r="H3937" s="182"/>
      <c r="I3937" s="182"/>
      <c r="J3937" s="107" t="s">
        <v>42</v>
      </c>
      <c r="K3937" s="182" t="s">
        <v>1510</v>
      </c>
      <c r="L3937" s="187" t="s">
        <v>10648</v>
      </c>
      <c r="M3937" s="187" t="s">
        <v>10648</v>
      </c>
      <c r="N3937" s="107" t="s">
        <v>35</v>
      </c>
      <c r="O3937" s="182" t="s">
        <v>1510</v>
      </c>
      <c r="P3937" s="108"/>
      <c r="Q3937" s="108"/>
      <c r="R3937" s="108"/>
      <c r="S3937" s="107" t="s">
        <v>2710</v>
      </c>
    </row>
    <row r="3938" spans="1:19">
      <c r="A3938" s="103">
        <v>3937</v>
      </c>
      <c r="B3938" s="107" t="s">
        <v>357</v>
      </c>
      <c r="C3938" s="184" t="s">
        <v>358</v>
      </c>
      <c r="D3938" s="89" t="s">
        <v>19</v>
      </c>
      <c r="E3938" s="107" t="s">
        <v>8926</v>
      </c>
      <c r="F3938" s="107" t="s">
        <v>2519</v>
      </c>
      <c r="G3938" s="107">
        <v>2005</v>
      </c>
      <c r="H3938" s="182"/>
      <c r="I3938" s="182"/>
      <c r="J3938" s="107" t="s">
        <v>42</v>
      </c>
      <c r="K3938" s="182" t="s">
        <v>1510</v>
      </c>
      <c r="L3938" s="187" t="s">
        <v>10649</v>
      </c>
      <c r="M3938" s="187" t="s">
        <v>10649</v>
      </c>
      <c r="N3938" s="107" t="s">
        <v>35</v>
      </c>
      <c r="O3938" s="182" t="s">
        <v>1510</v>
      </c>
      <c r="P3938" s="108"/>
      <c r="Q3938" s="108"/>
      <c r="R3938" s="108"/>
      <c r="S3938" s="107" t="s">
        <v>2710</v>
      </c>
    </row>
    <row r="3939" spans="1:19">
      <c r="A3939" s="103">
        <v>3938</v>
      </c>
      <c r="B3939" s="107" t="s">
        <v>357</v>
      </c>
      <c r="C3939" s="184" t="s">
        <v>358</v>
      </c>
      <c r="D3939" s="89" t="s">
        <v>19</v>
      </c>
      <c r="E3939" s="107" t="s">
        <v>8926</v>
      </c>
      <c r="F3939" s="107" t="s">
        <v>2519</v>
      </c>
      <c r="G3939" s="107">
        <v>2005</v>
      </c>
      <c r="H3939" s="182"/>
      <c r="I3939" s="182"/>
      <c r="J3939" s="107" t="s">
        <v>42</v>
      </c>
      <c r="K3939" s="182" t="s">
        <v>1510</v>
      </c>
      <c r="L3939" s="187" t="s">
        <v>10650</v>
      </c>
      <c r="M3939" s="187" t="s">
        <v>10650</v>
      </c>
      <c r="N3939" s="107" t="s">
        <v>35</v>
      </c>
      <c r="O3939" s="182" t="s">
        <v>1510</v>
      </c>
      <c r="P3939" s="108"/>
      <c r="Q3939" s="108"/>
      <c r="R3939" s="108"/>
      <c r="S3939" s="107" t="s">
        <v>2710</v>
      </c>
    </row>
    <row r="3940" spans="1:19">
      <c r="A3940" s="103">
        <v>3939</v>
      </c>
      <c r="B3940" s="107" t="s">
        <v>357</v>
      </c>
      <c r="C3940" s="184" t="s">
        <v>358</v>
      </c>
      <c r="D3940" s="89" t="s">
        <v>19</v>
      </c>
      <c r="E3940" s="107" t="s">
        <v>8926</v>
      </c>
      <c r="F3940" s="107" t="s">
        <v>2519</v>
      </c>
      <c r="G3940" s="107">
        <v>2005</v>
      </c>
      <c r="H3940" s="182"/>
      <c r="I3940" s="182"/>
      <c r="J3940" s="107" t="s">
        <v>42</v>
      </c>
      <c r="K3940" s="182" t="s">
        <v>1510</v>
      </c>
      <c r="L3940" s="187" t="s">
        <v>10651</v>
      </c>
      <c r="M3940" s="187" t="s">
        <v>10651</v>
      </c>
      <c r="N3940" s="107" t="s">
        <v>35</v>
      </c>
      <c r="O3940" s="182" t="s">
        <v>1510</v>
      </c>
      <c r="P3940" s="108"/>
      <c r="Q3940" s="108"/>
      <c r="R3940" s="108"/>
      <c r="S3940" s="107" t="s">
        <v>2710</v>
      </c>
    </row>
    <row r="3941" spans="1:19">
      <c r="A3941" s="103">
        <v>3940</v>
      </c>
      <c r="B3941" s="107" t="s">
        <v>357</v>
      </c>
      <c r="C3941" s="184" t="s">
        <v>358</v>
      </c>
      <c r="D3941" s="89" t="s">
        <v>19</v>
      </c>
      <c r="E3941" s="107" t="s">
        <v>8926</v>
      </c>
      <c r="F3941" s="107" t="s">
        <v>2519</v>
      </c>
      <c r="G3941" s="107">
        <v>2005</v>
      </c>
      <c r="H3941" s="182"/>
      <c r="I3941" s="182"/>
      <c r="J3941" s="107" t="s">
        <v>42</v>
      </c>
      <c r="K3941" s="182" t="s">
        <v>1510</v>
      </c>
      <c r="L3941" s="187" t="s">
        <v>10652</v>
      </c>
      <c r="M3941" s="187" t="s">
        <v>10652</v>
      </c>
      <c r="N3941" s="107" t="s">
        <v>35</v>
      </c>
      <c r="O3941" s="182" t="s">
        <v>1510</v>
      </c>
      <c r="P3941" s="108"/>
      <c r="Q3941" s="108"/>
      <c r="R3941" s="108"/>
      <c r="S3941" s="107" t="s">
        <v>2710</v>
      </c>
    </row>
    <row r="3942" spans="1:19">
      <c r="A3942" s="103">
        <v>3941</v>
      </c>
      <c r="B3942" s="107" t="s">
        <v>357</v>
      </c>
      <c r="C3942" s="184" t="s">
        <v>358</v>
      </c>
      <c r="D3942" s="89" t="s">
        <v>19</v>
      </c>
      <c r="E3942" s="107" t="s">
        <v>8928</v>
      </c>
      <c r="F3942" s="107" t="s">
        <v>2519</v>
      </c>
      <c r="G3942" s="107">
        <v>2005</v>
      </c>
      <c r="H3942" s="182"/>
      <c r="I3942" s="182"/>
      <c r="J3942" s="107" t="s">
        <v>42</v>
      </c>
      <c r="K3942" s="182" t="s">
        <v>1510</v>
      </c>
      <c r="L3942" s="187" t="s">
        <v>10653</v>
      </c>
      <c r="M3942" s="187" t="s">
        <v>10653</v>
      </c>
      <c r="N3942" s="107" t="s">
        <v>35</v>
      </c>
      <c r="O3942" s="182" t="s">
        <v>1510</v>
      </c>
      <c r="P3942" s="108"/>
      <c r="Q3942" s="108"/>
      <c r="R3942" s="108"/>
      <c r="S3942" s="107" t="s">
        <v>2710</v>
      </c>
    </row>
    <row r="3943" spans="1:19">
      <c r="A3943" s="103">
        <v>3942</v>
      </c>
      <c r="B3943" s="107" t="s">
        <v>357</v>
      </c>
      <c r="C3943" s="184" t="s">
        <v>358</v>
      </c>
      <c r="D3943" s="89" t="s">
        <v>19</v>
      </c>
      <c r="E3943" s="107" t="s">
        <v>8928</v>
      </c>
      <c r="F3943" s="107" t="s">
        <v>2519</v>
      </c>
      <c r="G3943" s="107">
        <v>2005</v>
      </c>
      <c r="H3943" s="182"/>
      <c r="I3943" s="182"/>
      <c r="J3943" s="107" t="s">
        <v>42</v>
      </c>
      <c r="K3943" s="182" t="s">
        <v>1510</v>
      </c>
      <c r="L3943" s="187" t="s">
        <v>10654</v>
      </c>
      <c r="M3943" s="187" t="s">
        <v>10654</v>
      </c>
      <c r="N3943" s="107" t="s">
        <v>35</v>
      </c>
      <c r="O3943" s="182" t="s">
        <v>1510</v>
      </c>
      <c r="P3943" s="108"/>
      <c r="Q3943" s="108"/>
      <c r="R3943" s="108"/>
      <c r="S3943" s="107" t="s">
        <v>2710</v>
      </c>
    </row>
    <row r="3944" spans="1:19">
      <c r="A3944" s="103">
        <v>3943</v>
      </c>
      <c r="B3944" s="107" t="s">
        <v>357</v>
      </c>
      <c r="C3944" s="184" t="s">
        <v>358</v>
      </c>
      <c r="D3944" s="89" t="s">
        <v>19</v>
      </c>
      <c r="E3944" s="107" t="s">
        <v>8932</v>
      </c>
      <c r="F3944" s="107" t="s">
        <v>2519</v>
      </c>
      <c r="G3944" s="107">
        <v>2005</v>
      </c>
      <c r="H3944" s="182"/>
      <c r="I3944" s="182"/>
      <c r="J3944" s="107" t="s">
        <v>42</v>
      </c>
      <c r="K3944" s="182" t="s">
        <v>1510</v>
      </c>
      <c r="L3944" s="187" t="s">
        <v>10655</v>
      </c>
      <c r="M3944" s="187" t="s">
        <v>10655</v>
      </c>
      <c r="N3944" s="107" t="s">
        <v>35</v>
      </c>
      <c r="O3944" s="182" t="s">
        <v>1510</v>
      </c>
      <c r="P3944" s="108"/>
      <c r="Q3944" s="108"/>
      <c r="R3944" s="108"/>
      <c r="S3944" s="107" t="s">
        <v>2710</v>
      </c>
    </row>
    <row r="3945" spans="1:19">
      <c r="A3945" s="103">
        <v>3944</v>
      </c>
      <c r="B3945" s="107" t="s">
        <v>357</v>
      </c>
      <c r="C3945" s="184" t="s">
        <v>358</v>
      </c>
      <c r="D3945" s="89" t="s">
        <v>19</v>
      </c>
      <c r="E3945" s="107" t="s">
        <v>8932</v>
      </c>
      <c r="F3945" s="107" t="s">
        <v>2519</v>
      </c>
      <c r="G3945" s="107">
        <v>2005</v>
      </c>
      <c r="H3945" s="182"/>
      <c r="I3945" s="182"/>
      <c r="J3945" s="107" t="s">
        <v>42</v>
      </c>
      <c r="K3945" s="182" t="s">
        <v>1510</v>
      </c>
      <c r="L3945" s="187" t="s">
        <v>10656</v>
      </c>
      <c r="M3945" s="187" t="s">
        <v>10656</v>
      </c>
      <c r="N3945" s="107" t="s">
        <v>35</v>
      </c>
      <c r="O3945" s="182" t="s">
        <v>1510</v>
      </c>
      <c r="P3945" s="108"/>
      <c r="Q3945" s="108"/>
      <c r="R3945" s="108"/>
      <c r="S3945" s="107" t="s">
        <v>2710</v>
      </c>
    </row>
    <row r="3946" spans="1:19">
      <c r="A3946" s="103">
        <v>3945</v>
      </c>
      <c r="B3946" s="107" t="s">
        <v>357</v>
      </c>
      <c r="C3946" s="184" t="s">
        <v>358</v>
      </c>
      <c r="D3946" s="89" t="s">
        <v>19</v>
      </c>
      <c r="E3946" s="107" t="s">
        <v>8932</v>
      </c>
      <c r="F3946" s="107" t="s">
        <v>2519</v>
      </c>
      <c r="G3946" s="107">
        <v>2005</v>
      </c>
      <c r="H3946" s="182"/>
      <c r="I3946" s="182"/>
      <c r="J3946" s="107" t="s">
        <v>42</v>
      </c>
      <c r="K3946" s="182" t="s">
        <v>1510</v>
      </c>
      <c r="L3946" s="187" t="s">
        <v>10657</v>
      </c>
      <c r="M3946" s="187" t="s">
        <v>10657</v>
      </c>
      <c r="N3946" s="107" t="s">
        <v>35</v>
      </c>
      <c r="O3946" s="182" t="s">
        <v>1510</v>
      </c>
      <c r="P3946" s="108"/>
      <c r="Q3946" s="108"/>
      <c r="R3946" s="108"/>
      <c r="S3946" s="107" t="s">
        <v>2710</v>
      </c>
    </row>
    <row r="3947" spans="1:19">
      <c r="A3947" s="103">
        <v>3946</v>
      </c>
      <c r="B3947" s="107" t="s">
        <v>357</v>
      </c>
      <c r="C3947" s="184" t="s">
        <v>358</v>
      </c>
      <c r="D3947" s="89" t="s">
        <v>19</v>
      </c>
      <c r="E3947" s="107" t="s">
        <v>8932</v>
      </c>
      <c r="F3947" s="107" t="s">
        <v>2519</v>
      </c>
      <c r="G3947" s="107">
        <v>2005</v>
      </c>
      <c r="H3947" s="182"/>
      <c r="I3947" s="182"/>
      <c r="J3947" s="107" t="s">
        <v>42</v>
      </c>
      <c r="K3947" s="182" t="s">
        <v>1510</v>
      </c>
      <c r="L3947" s="187" t="s">
        <v>10658</v>
      </c>
      <c r="M3947" s="187" t="s">
        <v>10658</v>
      </c>
      <c r="N3947" s="107" t="s">
        <v>35</v>
      </c>
      <c r="O3947" s="182" t="s">
        <v>1510</v>
      </c>
      <c r="P3947" s="108"/>
      <c r="Q3947" s="108"/>
      <c r="R3947" s="108"/>
      <c r="S3947" s="107" t="s">
        <v>2710</v>
      </c>
    </row>
    <row r="3948" spans="1:19">
      <c r="A3948" s="103">
        <v>3947</v>
      </c>
      <c r="B3948" s="107" t="s">
        <v>357</v>
      </c>
      <c r="C3948" s="184" t="s">
        <v>358</v>
      </c>
      <c r="D3948" s="89" t="s">
        <v>19</v>
      </c>
      <c r="E3948" s="107" t="s">
        <v>8934</v>
      </c>
      <c r="F3948" s="107" t="s">
        <v>2519</v>
      </c>
      <c r="G3948" s="107">
        <v>2005</v>
      </c>
      <c r="H3948" s="182"/>
      <c r="I3948" s="182"/>
      <c r="J3948" s="107" t="s">
        <v>42</v>
      </c>
      <c r="K3948" s="182" t="s">
        <v>1510</v>
      </c>
      <c r="L3948" s="187" t="s">
        <v>10659</v>
      </c>
      <c r="M3948" s="187" t="s">
        <v>10659</v>
      </c>
      <c r="N3948" s="107" t="s">
        <v>35</v>
      </c>
      <c r="O3948" s="182" t="s">
        <v>1510</v>
      </c>
      <c r="P3948" s="108"/>
      <c r="Q3948" s="108"/>
      <c r="R3948" s="108"/>
      <c r="S3948" s="107" t="s">
        <v>2710</v>
      </c>
    </row>
    <row r="3949" spans="1:19">
      <c r="A3949" s="103">
        <v>3948</v>
      </c>
      <c r="B3949" s="107" t="s">
        <v>357</v>
      </c>
      <c r="C3949" s="184" t="s">
        <v>358</v>
      </c>
      <c r="D3949" s="89" t="s">
        <v>19</v>
      </c>
      <c r="E3949" s="107" t="s">
        <v>8934</v>
      </c>
      <c r="F3949" s="107" t="s">
        <v>2519</v>
      </c>
      <c r="G3949" s="107">
        <v>2005</v>
      </c>
      <c r="H3949" s="182"/>
      <c r="I3949" s="182"/>
      <c r="J3949" s="107" t="s">
        <v>42</v>
      </c>
      <c r="K3949" s="182" t="s">
        <v>1510</v>
      </c>
      <c r="L3949" s="187" t="s">
        <v>10660</v>
      </c>
      <c r="M3949" s="187" t="s">
        <v>10660</v>
      </c>
      <c r="N3949" s="107" t="s">
        <v>35</v>
      </c>
      <c r="O3949" s="182" t="s">
        <v>1510</v>
      </c>
      <c r="P3949" s="108"/>
      <c r="Q3949" s="108"/>
      <c r="R3949" s="108"/>
      <c r="S3949" s="107" t="s">
        <v>2710</v>
      </c>
    </row>
    <row r="3950" spans="1:19">
      <c r="A3950" s="103">
        <v>3949</v>
      </c>
      <c r="B3950" s="107" t="s">
        <v>357</v>
      </c>
      <c r="C3950" s="184" t="s">
        <v>358</v>
      </c>
      <c r="D3950" s="89" t="s">
        <v>19</v>
      </c>
      <c r="E3950" s="107" t="s">
        <v>10661</v>
      </c>
      <c r="F3950" s="107" t="s">
        <v>2519</v>
      </c>
      <c r="G3950" s="107">
        <v>2007</v>
      </c>
      <c r="H3950" s="182"/>
      <c r="I3950" s="182"/>
      <c r="J3950" s="107" t="s">
        <v>42</v>
      </c>
      <c r="K3950" s="182" t="s">
        <v>1510</v>
      </c>
      <c r="L3950" s="187" t="s">
        <v>10662</v>
      </c>
      <c r="M3950" s="187" t="s">
        <v>10662</v>
      </c>
      <c r="N3950" s="107" t="s">
        <v>35</v>
      </c>
      <c r="O3950" s="182" t="s">
        <v>1510</v>
      </c>
      <c r="P3950" s="108"/>
      <c r="Q3950" s="108"/>
      <c r="R3950" s="108"/>
      <c r="S3950" s="107" t="s">
        <v>2710</v>
      </c>
    </row>
    <row r="3951" spans="1:19">
      <c r="A3951" s="103">
        <v>3950</v>
      </c>
      <c r="B3951" s="107" t="s">
        <v>357</v>
      </c>
      <c r="C3951" s="184" t="s">
        <v>358</v>
      </c>
      <c r="D3951" s="89" t="s">
        <v>19</v>
      </c>
      <c r="E3951" s="107" t="s">
        <v>10661</v>
      </c>
      <c r="F3951" s="107" t="s">
        <v>2519</v>
      </c>
      <c r="G3951" s="107">
        <v>2007</v>
      </c>
      <c r="H3951" s="182"/>
      <c r="I3951" s="182"/>
      <c r="J3951" s="107" t="s">
        <v>42</v>
      </c>
      <c r="K3951" s="182" t="s">
        <v>1510</v>
      </c>
      <c r="L3951" s="187" t="s">
        <v>10663</v>
      </c>
      <c r="M3951" s="187" t="s">
        <v>10663</v>
      </c>
      <c r="N3951" s="107" t="s">
        <v>35</v>
      </c>
      <c r="O3951" s="182" t="s">
        <v>1510</v>
      </c>
      <c r="P3951" s="108"/>
      <c r="Q3951" s="108"/>
      <c r="R3951" s="108"/>
      <c r="S3951" s="107" t="s">
        <v>2710</v>
      </c>
    </row>
    <row r="3952" spans="1:19">
      <c r="A3952" s="103">
        <v>3951</v>
      </c>
      <c r="B3952" s="107" t="s">
        <v>357</v>
      </c>
      <c r="C3952" s="184" t="s">
        <v>358</v>
      </c>
      <c r="D3952" s="89" t="s">
        <v>19</v>
      </c>
      <c r="E3952" s="107" t="s">
        <v>10661</v>
      </c>
      <c r="F3952" s="107" t="s">
        <v>2519</v>
      </c>
      <c r="G3952" s="107">
        <v>2007</v>
      </c>
      <c r="H3952" s="182"/>
      <c r="I3952" s="182"/>
      <c r="J3952" s="107" t="s">
        <v>42</v>
      </c>
      <c r="K3952" s="182" t="s">
        <v>1510</v>
      </c>
      <c r="L3952" s="187" t="s">
        <v>10664</v>
      </c>
      <c r="M3952" s="187" t="s">
        <v>10664</v>
      </c>
      <c r="N3952" s="107" t="s">
        <v>35</v>
      </c>
      <c r="O3952" s="182" t="s">
        <v>1510</v>
      </c>
      <c r="P3952" s="108"/>
      <c r="Q3952" s="108"/>
      <c r="R3952" s="108"/>
      <c r="S3952" s="107" t="s">
        <v>2710</v>
      </c>
    </row>
    <row r="3953" spans="1:19">
      <c r="A3953" s="103">
        <v>3952</v>
      </c>
      <c r="B3953" s="107" t="s">
        <v>357</v>
      </c>
      <c r="C3953" s="184" t="s">
        <v>358</v>
      </c>
      <c r="D3953" s="89" t="s">
        <v>19</v>
      </c>
      <c r="E3953" s="107" t="s">
        <v>10661</v>
      </c>
      <c r="F3953" s="107" t="s">
        <v>2519</v>
      </c>
      <c r="G3953" s="107">
        <v>2005</v>
      </c>
      <c r="H3953" s="182"/>
      <c r="I3953" s="182"/>
      <c r="J3953" s="107" t="s">
        <v>42</v>
      </c>
      <c r="K3953" s="182" t="s">
        <v>1510</v>
      </c>
      <c r="L3953" s="187" t="s">
        <v>10665</v>
      </c>
      <c r="M3953" s="187" t="s">
        <v>10665</v>
      </c>
      <c r="N3953" s="107" t="s">
        <v>35</v>
      </c>
      <c r="O3953" s="182" t="s">
        <v>1510</v>
      </c>
      <c r="P3953" s="108"/>
      <c r="Q3953" s="108"/>
      <c r="R3953" s="108"/>
      <c r="S3953" s="107" t="s">
        <v>2710</v>
      </c>
    </row>
    <row r="3954" spans="1:19">
      <c r="A3954" s="103">
        <v>3953</v>
      </c>
      <c r="B3954" s="107" t="s">
        <v>357</v>
      </c>
      <c r="C3954" s="184" t="s">
        <v>358</v>
      </c>
      <c r="D3954" s="89" t="s">
        <v>19</v>
      </c>
      <c r="E3954" s="107" t="s">
        <v>10661</v>
      </c>
      <c r="F3954" s="107" t="s">
        <v>2519</v>
      </c>
      <c r="G3954" s="107">
        <v>2005</v>
      </c>
      <c r="H3954" s="182"/>
      <c r="I3954" s="182"/>
      <c r="J3954" s="107" t="s">
        <v>42</v>
      </c>
      <c r="K3954" s="182" t="s">
        <v>1510</v>
      </c>
      <c r="L3954" s="187" t="s">
        <v>10666</v>
      </c>
      <c r="M3954" s="187" t="s">
        <v>10666</v>
      </c>
      <c r="N3954" s="107" t="s">
        <v>35</v>
      </c>
      <c r="O3954" s="182" t="s">
        <v>1510</v>
      </c>
      <c r="P3954" s="108"/>
      <c r="Q3954" s="108"/>
      <c r="R3954" s="108"/>
      <c r="S3954" s="107" t="s">
        <v>2710</v>
      </c>
    </row>
    <row r="3955" spans="1:19">
      <c r="A3955" s="103">
        <v>3954</v>
      </c>
      <c r="B3955" s="107" t="s">
        <v>357</v>
      </c>
      <c r="C3955" s="184" t="s">
        <v>358</v>
      </c>
      <c r="D3955" s="89" t="s">
        <v>19</v>
      </c>
      <c r="E3955" s="107" t="s">
        <v>2676</v>
      </c>
      <c r="F3955" s="107" t="s">
        <v>2519</v>
      </c>
      <c r="G3955" s="107">
        <v>2006</v>
      </c>
      <c r="H3955" s="182"/>
      <c r="I3955" s="182"/>
      <c r="J3955" s="107" t="s">
        <v>42</v>
      </c>
      <c r="K3955" s="182" t="s">
        <v>1510</v>
      </c>
      <c r="L3955" s="187" t="s">
        <v>10667</v>
      </c>
      <c r="M3955" s="187" t="s">
        <v>10667</v>
      </c>
      <c r="N3955" s="107" t="s">
        <v>35</v>
      </c>
      <c r="O3955" s="182" t="s">
        <v>1510</v>
      </c>
      <c r="P3955" s="108"/>
      <c r="Q3955" s="108"/>
      <c r="R3955" s="108"/>
      <c r="S3955" s="107" t="s">
        <v>2710</v>
      </c>
    </row>
    <row r="3956" spans="1:19">
      <c r="A3956" s="103">
        <v>3955</v>
      </c>
      <c r="B3956" s="107" t="s">
        <v>357</v>
      </c>
      <c r="C3956" s="184" t="s">
        <v>358</v>
      </c>
      <c r="D3956" s="89" t="s">
        <v>19</v>
      </c>
      <c r="E3956" s="107" t="s">
        <v>2676</v>
      </c>
      <c r="F3956" s="107" t="s">
        <v>2519</v>
      </c>
      <c r="G3956" s="107">
        <v>2006</v>
      </c>
      <c r="H3956" s="182"/>
      <c r="I3956" s="182"/>
      <c r="J3956" s="107" t="s">
        <v>42</v>
      </c>
      <c r="K3956" s="182" t="s">
        <v>1510</v>
      </c>
      <c r="L3956" s="187" t="s">
        <v>10668</v>
      </c>
      <c r="M3956" s="187" t="s">
        <v>10668</v>
      </c>
      <c r="N3956" s="107" t="s">
        <v>35</v>
      </c>
      <c r="O3956" s="182" t="s">
        <v>1510</v>
      </c>
      <c r="P3956" s="108"/>
      <c r="Q3956" s="108"/>
      <c r="R3956" s="108"/>
      <c r="S3956" s="107" t="s">
        <v>2710</v>
      </c>
    </row>
    <row r="3957" spans="1:19">
      <c r="A3957" s="103">
        <v>3956</v>
      </c>
      <c r="B3957" s="107" t="s">
        <v>357</v>
      </c>
      <c r="C3957" s="184" t="s">
        <v>358</v>
      </c>
      <c r="D3957" s="89" t="s">
        <v>19</v>
      </c>
      <c r="E3957" s="107" t="s">
        <v>2676</v>
      </c>
      <c r="F3957" s="107" t="s">
        <v>2519</v>
      </c>
      <c r="G3957" s="107">
        <v>2006</v>
      </c>
      <c r="H3957" s="182"/>
      <c r="I3957" s="182"/>
      <c r="J3957" s="107" t="s">
        <v>42</v>
      </c>
      <c r="K3957" s="182" t="s">
        <v>1510</v>
      </c>
      <c r="L3957" s="187" t="s">
        <v>10669</v>
      </c>
      <c r="M3957" s="187" t="s">
        <v>10669</v>
      </c>
      <c r="N3957" s="107" t="s">
        <v>35</v>
      </c>
      <c r="O3957" s="182" t="s">
        <v>1510</v>
      </c>
      <c r="P3957" s="108"/>
      <c r="Q3957" s="108"/>
      <c r="R3957" s="108"/>
      <c r="S3957" s="107" t="s">
        <v>2710</v>
      </c>
    </row>
    <row r="3958" spans="1:19">
      <c r="A3958" s="103">
        <v>3957</v>
      </c>
      <c r="B3958" s="107" t="s">
        <v>357</v>
      </c>
      <c r="C3958" s="184" t="s">
        <v>358</v>
      </c>
      <c r="D3958" s="89" t="s">
        <v>19</v>
      </c>
      <c r="E3958" s="107" t="s">
        <v>2676</v>
      </c>
      <c r="F3958" s="107" t="s">
        <v>2519</v>
      </c>
      <c r="G3958" s="107">
        <v>2006</v>
      </c>
      <c r="H3958" s="182"/>
      <c r="I3958" s="182"/>
      <c r="J3958" s="107" t="s">
        <v>42</v>
      </c>
      <c r="K3958" s="182" t="s">
        <v>1510</v>
      </c>
      <c r="L3958" s="187" t="s">
        <v>10670</v>
      </c>
      <c r="M3958" s="187" t="s">
        <v>10670</v>
      </c>
      <c r="N3958" s="107" t="s">
        <v>35</v>
      </c>
      <c r="O3958" s="182" t="s">
        <v>1510</v>
      </c>
      <c r="P3958" s="108"/>
      <c r="Q3958" s="108"/>
      <c r="R3958" s="108"/>
      <c r="S3958" s="107" t="s">
        <v>2710</v>
      </c>
    </row>
    <row r="3959" spans="1:19">
      <c r="A3959" s="103">
        <v>3958</v>
      </c>
      <c r="B3959" s="107" t="s">
        <v>357</v>
      </c>
      <c r="C3959" s="184" t="s">
        <v>358</v>
      </c>
      <c r="D3959" s="89" t="s">
        <v>19</v>
      </c>
      <c r="E3959" s="107" t="s">
        <v>2676</v>
      </c>
      <c r="F3959" s="107" t="s">
        <v>2519</v>
      </c>
      <c r="G3959" s="107">
        <v>2007</v>
      </c>
      <c r="H3959" s="182"/>
      <c r="I3959" s="182"/>
      <c r="J3959" s="107" t="s">
        <v>42</v>
      </c>
      <c r="K3959" s="182" t="s">
        <v>1510</v>
      </c>
      <c r="L3959" s="187" t="s">
        <v>10671</v>
      </c>
      <c r="M3959" s="187" t="s">
        <v>10671</v>
      </c>
      <c r="N3959" s="107" t="s">
        <v>35</v>
      </c>
      <c r="O3959" s="182" t="s">
        <v>1510</v>
      </c>
      <c r="P3959" s="108"/>
      <c r="Q3959" s="108"/>
      <c r="R3959" s="108"/>
      <c r="S3959" s="107" t="s">
        <v>2710</v>
      </c>
    </row>
    <row r="3960" spans="1:19">
      <c r="A3960" s="103">
        <v>3959</v>
      </c>
      <c r="B3960" s="107" t="s">
        <v>357</v>
      </c>
      <c r="C3960" s="184" t="s">
        <v>358</v>
      </c>
      <c r="D3960" s="89" t="s">
        <v>19</v>
      </c>
      <c r="E3960" s="107" t="s">
        <v>2676</v>
      </c>
      <c r="F3960" s="107" t="s">
        <v>2519</v>
      </c>
      <c r="G3960" s="107">
        <v>2007</v>
      </c>
      <c r="H3960" s="182"/>
      <c r="I3960" s="182"/>
      <c r="J3960" s="107" t="s">
        <v>42</v>
      </c>
      <c r="K3960" s="182" t="s">
        <v>1510</v>
      </c>
      <c r="L3960" s="187" t="s">
        <v>10672</v>
      </c>
      <c r="M3960" s="187" t="s">
        <v>10672</v>
      </c>
      <c r="N3960" s="107" t="s">
        <v>35</v>
      </c>
      <c r="O3960" s="182" t="s">
        <v>1510</v>
      </c>
      <c r="P3960" s="108"/>
      <c r="Q3960" s="108"/>
      <c r="R3960" s="108"/>
      <c r="S3960" s="107" t="s">
        <v>2710</v>
      </c>
    </row>
    <row r="3961" spans="1:19">
      <c r="A3961" s="103">
        <v>3960</v>
      </c>
      <c r="B3961" s="107" t="s">
        <v>357</v>
      </c>
      <c r="C3961" s="184" t="s">
        <v>358</v>
      </c>
      <c r="D3961" s="89" t="s">
        <v>19</v>
      </c>
      <c r="E3961" s="107" t="s">
        <v>2676</v>
      </c>
      <c r="F3961" s="107" t="s">
        <v>2519</v>
      </c>
      <c r="G3961" s="107">
        <v>2007</v>
      </c>
      <c r="H3961" s="182"/>
      <c r="I3961" s="182"/>
      <c r="J3961" s="107" t="s">
        <v>42</v>
      </c>
      <c r="K3961" s="182" t="s">
        <v>1510</v>
      </c>
      <c r="L3961" s="187" t="s">
        <v>10673</v>
      </c>
      <c r="M3961" s="187" t="s">
        <v>10673</v>
      </c>
      <c r="N3961" s="107" t="s">
        <v>35</v>
      </c>
      <c r="O3961" s="182" t="s">
        <v>1510</v>
      </c>
      <c r="P3961" s="108"/>
      <c r="Q3961" s="108"/>
      <c r="R3961" s="108"/>
      <c r="S3961" s="107" t="s">
        <v>2710</v>
      </c>
    </row>
    <row r="3962" spans="1:19">
      <c r="A3962" s="103">
        <v>3961</v>
      </c>
      <c r="B3962" s="107" t="s">
        <v>357</v>
      </c>
      <c r="C3962" s="184" t="s">
        <v>358</v>
      </c>
      <c r="D3962" s="89" t="s">
        <v>19</v>
      </c>
      <c r="E3962" s="107" t="s">
        <v>2676</v>
      </c>
      <c r="F3962" s="107" t="s">
        <v>2519</v>
      </c>
      <c r="G3962" s="107">
        <v>2005</v>
      </c>
      <c r="H3962" s="182"/>
      <c r="I3962" s="182"/>
      <c r="J3962" s="107" t="s">
        <v>42</v>
      </c>
      <c r="K3962" s="182" t="s">
        <v>1510</v>
      </c>
      <c r="L3962" s="187" t="s">
        <v>10674</v>
      </c>
      <c r="M3962" s="187" t="s">
        <v>10674</v>
      </c>
      <c r="N3962" s="107" t="s">
        <v>35</v>
      </c>
      <c r="O3962" s="182" t="s">
        <v>1510</v>
      </c>
      <c r="P3962" s="108"/>
      <c r="Q3962" s="108"/>
      <c r="R3962" s="108"/>
      <c r="S3962" s="107" t="s">
        <v>2710</v>
      </c>
    </row>
    <row r="3963" spans="1:19">
      <c r="A3963" s="103">
        <v>3962</v>
      </c>
      <c r="B3963" s="107" t="s">
        <v>357</v>
      </c>
      <c r="C3963" s="184" t="s">
        <v>358</v>
      </c>
      <c r="D3963" s="89" t="s">
        <v>19</v>
      </c>
      <c r="E3963" s="107" t="s">
        <v>2676</v>
      </c>
      <c r="F3963" s="107" t="s">
        <v>2519</v>
      </c>
      <c r="G3963" s="107">
        <v>2005</v>
      </c>
      <c r="H3963" s="182"/>
      <c r="I3963" s="182"/>
      <c r="J3963" s="107" t="s">
        <v>42</v>
      </c>
      <c r="K3963" s="182" t="s">
        <v>1510</v>
      </c>
      <c r="L3963" s="187" t="s">
        <v>10675</v>
      </c>
      <c r="M3963" s="187" t="s">
        <v>10675</v>
      </c>
      <c r="N3963" s="107" t="s">
        <v>35</v>
      </c>
      <c r="O3963" s="182" t="s">
        <v>1510</v>
      </c>
      <c r="P3963" s="108"/>
      <c r="Q3963" s="108"/>
      <c r="R3963" s="108"/>
      <c r="S3963" s="107" t="s">
        <v>2710</v>
      </c>
    </row>
    <row r="3964" spans="1:19">
      <c r="A3964" s="103">
        <v>3963</v>
      </c>
      <c r="B3964" s="107" t="s">
        <v>357</v>
      </c>
      <c r="C3964" s="184" t="s">
        <v>358</v>
      </c>
      <c r="D3964" s="89" t="s">
        <v>19</v>
      </c>
      <c r="E3964" s="107" t="s">
        <v>2676</v>
      </c>
      <c r="F3964" s="107" t="s">
        <v>2519</v>
      </c>
      <c r="G3964" s="107">
        <v>2005</v>
      </c>
      <c r="H3964" s="182"/>
      <c r="I3964" s="182"/>
      <c r="J3964" s="107" t="s">
        <v>42</v>
      </c>
      <c r="K3964" s="182" t="s">
        <v>1510</v>
      </c>
      <c r="L3964" s="187" t="s">
        <v>10676</v>
      </c>
      <c r="M3964" s="187" t="s">
        <v>10676</v>
      </c>
      <c r="N3964" s="107" t="s">
        <v>35</v>
      </c>
      <c r="O3964" s="182" t="s">
        <v>1510</v>
      </c>
      <c r="P3964" s="108"/>
      <c r="Q3964" s="108"/>
      <c r="R3964" s="108"/>
      <c r="S3964" s="107" t="s">
        <v>2710</v>
      </c>
    </row>
    <row r="3965" spans="1:19">
      <c r="A3965" s="103">
        <v>3964</v>
      </c>
      <c r="B3965" s="107" t="s">
        <v>357</v>
      </c>
      <c r="C3965" s="184" t="s">
        <v>358</v>
      </c>
      <c r="D3965" s="89" t="s">
        <v>19</v>
      </c>
      <c r="E3965" s="107" t="s">
        <v>2676</v>
      </c>
      <c r="F3965" s="107" t="s">
        <v>2519</v>
      </c>
      <c r="G3965" s="107">
        <v>2005</v>
      </c>
      <c r="H3965" s="182"/>
      <c r="I3965" s="182"/>
      <c r="J3965" s="107" t="s">
        <v>42</v>
      </c>
      <c r="K3965" s="182" t="s">
        <v>1510</v>
      </c>
      <c r="L3965" s="187" t="s">
        <v>10677</v>
      </c>
      <c r="M3965" s="187" t="s">
        <v>10677</v>
      </c>
      <c r="N3965" s="107" t="s">
        <v>35</v>
      </c>
      <c r="O3965" s="182" t="s">
        <v>1510</v>
      </c>
      <c r="P3965" s="108"/>
      <c r="Q3965" s="108"/>
      <c r="R3965" s="108"/>
      <c r="S3965" s="107" t="s">
        <v>2710</v>
      </c>
    </row>
    <row r="3966" spans="1:19">
      <c r="A3966" s="103">
        <v>3965</v>
      </c>
      <c r="B3966" s="107" t="s">
        <v>357</v>
      </c>
      <c r="C3966" s="184" t="s">
        <v>358</v>
      </c>
      <c r="D3966" s="89" t="s">
        <v>19</v>
      </c>
      <c r="E3966" s="107" t="s">
        <v>8938</v>
      </c>
      <c r="F3966" s="107" t="s">
        <v>2519</v>
      </c>
      <c r="G3966" s="107">
        <v>2005</v>
      </c>
      <c r="H3966" s="182"/>
      <c r="I3966" s="182"/>
      <c r="J3966" s="107" t="s">
        <v>42</v>
      </c>
      <c r="K3966" s="182" t="s">
        <v>1510</v>
      </c>
      <c r="L3966" s="187" t="s">
        <v>10678</v>
      </c>
      <c r="M3966" s="187" t="s">
        <v>10678</v>
      </c>
      <c r="N3966" s="107" t="s">
        <v>35</v>
      </c>
      <c r="O3966" s="182" t="s">
        <v>1510</v>
      </c>
      <c r="P3966" s="108"/>
      <c r="Q3966" s="108"/>
      <c r="R3966" s="108"/>
      <c r="S3966" s="107" t="s">
        <v>2710</v>
      </c>
    </row>
    <row r="3967" spans="1:19">
      <c r="A3967" s="103">
        <v>3966</v>
      </c>
      <c r="B3967" s="107" t="s">
        <v>357</v>
      </c>
      <c r="C3967" s="184" t="s">
        <v>358</v>
      </c>
      <c r="D3967" s="89" t="s">
        <v>19</v>
      </c>
      <c r="E3967" s="107" t="s">
        <v>8938</v>
      </c>
      <c r="F3967" s="107" t="s">
        <v>2519</v>
      </c>
      <c r="G3967" s="107">
        <v>2005</v>
      </c>
      <c r="H3967" s="182"/>
      <c r="I3967" s="182"/>
      <c r="J3967" s="107" t="s">
        <v>42</v>
      </c>
      <c r="K3967" s="182" t="s">
        <v>1510</v>
      </c>
      <c r="L3967" s="187" t="s">
        <v>10679</v>
      </c>
      <c r="M3967" s="187" t="s">
        <v>10679</v>
      </c>
      <c r="N3967" s="107" t="s">
        <v>35</v>
      </c>
      <c r="O3967" s="182" t="s">
        <v>1510</v>
      </c>
      <c r="P3967" s="108"/>
      <c r="Q3967" s="108"/>
      <c r="R3967" s="108"/>
      <c r="S3967" s="107" t="s">
        <v>2710</v>
      </c>
    </row>
    <row r="3968" spans="1:19">
      <c r="A3968" s="103">
        <v>3967</v>
      </c>
      <c r="B3968" s="107" t="s">
        <v>357</v>
      </c>
      <c r="C3968" s="184" t="s">
        <v>358</v>
      </c>
      <c r="D3968" s="89" t="s">
        <v>19</v>
      </c>
      <c r="E3968" s="107" t="s">
        <v>8938</v>
      </c>
      <c r="F3968" s="107" t="s">
        <v>2519</v>
      </c>
      <c r="G3968" s="107">
        <v>2005</v>
      </c>
      <c r="H3968" s="182"/>
      <c r="I3968" s="182"/>
      <c r="J3968" s="107" t="s">
        <v>42</v>
      </c>
      <c r="K3968" s="182" t="s">
        <v>1510</v>
      </c>
      <c r="L3968" s="187" t="s">
        <v>10680</v>
      </c>
      <c r="M3968" s="187" t="s">
        <v>10680</v>
      </c>
      <c r="N3968" s="107" t="s">
        <v>35</v>
      </c>
      <c r="O3968" s="182" t="s">
        <v>1510</v>
      </c>
      <c r="P3968" s="108"/>
      <c r="Q3968" s="108"/>
      <c r="R3968" s="108"/>
      <c r="S3968" s="107" t="s">
        <v>2710</v>
      </c>
    </row>
    <row r="3969" spans="1:19">
      <c r="A3969" s="103">
        <v>3968</v>
      </c>
      <c r="B3969" s="107" t="s">
        <v>357</v>
      </c>
      <c r="C3969" s="184" t="s">
        <v>358</v>
      </c>
      <c r="D3969" s="89" t="s">
        <v>19</v>
      </c>
      <c r="E3969" s="107" t="s">
        <v>2679</v>
      </c>
      <c r="F3969" s="107" t="s">
        <v>2519</v>
      </c>
      <c r="G3969" s="107">
        <v>2005</v>
      </c>
      <c r="H3969" s="182"/>
      <c r="I3969" s="182"/>
      <c r="J3969" s="107" t="s">
        <v>42</v>
      </c>
      <c r="K3969" s="182" t="s">
        <v>1510</v>
      </c>
      <c r="L3969" s="187" t="s">
        <v>10681</v>
      </c>
      <c r="M3969" s="187" t="s">
        <v>10681</v>
      </c>
      <c r="N3969" s="107" t="s">
        <v>35</v>
      </c>
      <c r="O3969" s="182" t="s">
        <v>1510</v>
      </c>
      <c r="P3969" s="108"/>
      <c r="Q3969" s="108"/>
      <c r="R3969" s="108"/>
      <c r="S3969" s="107" t="s">
        <v>2710</v>
      </c>
    </row>
    <row r="3970" spans="1:19">
      <c r="A3970" s="103">
        <v>3969</v>
      </c>
      <c r="B3970" s="107" t="s">
        <v>357</v>
      </c>
      <c r="C3970" s="184" t="s">
        <v>358</v>
      </c>
      <c r="D3970" s="89" t="s">
        <v>19</v>
      </c>
      <c r="E3970" s="107" t="s">
        <v>2679</v>
      </c>
      <c r="F3970" s="107" t="s">
        <v>2519</v>
      </c>
      <c r="G3970" s="107">
        <v>2005</v>
      </c>
      <c r="H3970" s="182"/>
      <c r="I3970" s="182"/>
      <c r="J3970" s="107" t="s">
        <v>42</v>
      </c>
      <c r="K3970" s="182" t="s">
        <v>1510</v>
      </c>
      <c r="L3970" s="187" t="s">
        <v>10682</v>
      </c>
      <c r="M3970" s="187" t="s">
        <v>10682</v>
      </c>
      <c r="N3970" s="107" t="s">
        <v>35</v>
      </c>
      <c r="O3970" s="182" t="s">
        <v>1510</v>
      </c>
      <c r="P3970" s="108"/>
      <c r="Q3970" s="108"/>
      <c r="R3970" s="108"/>
      <c r="S3970" s="107" t="s">
        <v>2710</v>
      </c>
    </row>
    <row r="3971" spans="1:19">
      <c r="A3971" s="103">
        <v>3970</v>
      </c>
      <c r="B3971" s="107" t="s">
        <v>357</v>
      </c>
      <c r="C3971" s="184" t="s">
        <v>358</v>
      </c>
      <c r="D3971" s="89" t="s">
        <v>19</v>
      </c>
      <c r="E3971" s="107" t="s">
        <v>8952</v>
      </c>
      <c r="F3971" s="107" t="s">
        <v>2519</v>
      </c>
      <c r="G3971" s="107">
        <v>2006</v>
      </c>
      <c r="H3971" s="182"/>
      <c r="I3971" s="182"/>
      <c r="J3971" s="107" t="s">
        <v>42</v>
      </c>
      <c r="K3971" s="182" t="s">
        <v>1510</v>
      </c>
      <c r="L3971" s="187" t="s">
        <v>10683</v>
      </c>
      <c r="M3971" s="187" t="s">
        <v>10683</v>
      </c>
      <c r="N3971" s="107" t="s">
        <v>35</v>
      </c>
      <c r="O3971" s="182" t="s">
        <v>1510</v>
      </c>
      <c r="P3971" s="108"/>
      <c r="Q3971" s="108"/>
      <c r="R3971" s="108"/>
      <c r="S3971" s="107" t="s">
        <v>2710</v>
      </c>
    </row>
    <row r="3972" spans="1:19">
      <c r="A3972" s="103">
        <v>3971</v>
      </c>
      <c r="B3972" s="107" t="s">
        <v>357</v>
      </c>
      <c r="C3972" s="184" t="s">
        <v>358</v>
      </c>
      <c r="D3972" s="89" t="s">
        <v>19</v>
      </c>
      <c r="E3972" s="107" t="s">
        <v>8952</v>
      </c>
      <c r="F3972" s="107" t="s">
        <v>2519</v>
      </c>
      <c r="G3972" s="107">
        <v>2006</v>
      </c>
      <c r="H3972" s="182"/>
      <c r="I3972" s="182"/>
      <c r="J3972" s="107" t="s">
        <v>42</v>
      </c>
      <c r="K3972" s="182" t="s">
        <v>1510</v>
      </c>
      <c r="L3972" s="187" t="s">
        <v>10684</v>
      </c>
      <c r="M3972" s="187" t="s">
        <v>10684</v>
      </c>
      <c r="N3972" s="107" t="s">
        <v>35</v>
      </c>
      <c r="O3972" s="182" t="s">
        <v>1510</v>
      </c>
      <c r="P3972" s="108"/>
      <c r="Q3972" s="108"/>
      <c r="R3972" s="108"/>
      <c r="S3972" s="107" t="s">
        <v>2710</v>
      </c>
    </row>
    <row r="3973" spans="1:19">
      <c r="A3973" s="103">
        <v>3972</v>
      </c>
      <c r="B3973" s="107" t="s">
        <v>357</v>
      </c>
      <c r="C3973" s="184" t="s">
        <v>358</v>
      </c>
      <c r="D3973" s="89" t="s">
        <v>19</v>
      </c>
      <c r="E3973" s="107" t="s">
        <v>8952</v>
      </c>
      <c r="F3973" s="107" t="s">
        <v>2519</v>
      </c>
      <c r="G3973" s="107">
        <v>2006</v>
      </c>
      <c r="H3973" s="182"/>
      <c r="I3973" s="182"/>
      <c r="J3973" s="107" t="s">
        <v>42</v>
      </c>
      <c r="K3973" s="182" t="s">
        <v>1510</v>
      </c>
      <c r="L3973" s="187" t="s">
        <v>10685</v>
      </c>
      <c r="M3973" s="187" t="s">
        <v>10685</v>
      </c>
      <c r="N3973" s="107" t="s">
        <v>35</v>
      </c>
      <c r="O3973" s="182" t="s">
        <v>1510</v>
      </c>
      <c r="P3973" s="108"/>
      <c r="Q3973" s="108"/>
      <c r="R3973" s="108"/>
      <c r="S3973" s="107" t="s">
        <v>2710</v>
      </c>
    </row>
    <row r="3974" spans="1:19">
      <c r="A3974" s="103">
        <v>3973</v>
      </c>
      <c r="B3974" s="107" t="s">
        <v>357</v>
      </c>
      <c r="C3974" s="184" t="s">
        <v>358</v>
      </c>
      <c r="D3974" s="89" t="s">
        <v>19</v>
      </c>
      <c r="E3974" s="107" t="s">
        <v>8952</v>
      </c>
      <c r="F3974" s="107" t="s">
        <v>2519</v>
      </c>
      <c r="G3974" s="107">
        <v>2006</v>
      </c>
      <c r="H3974" s="182"/>
      <c r="I3974" s="182"/>
      <c r="J3974" s="107" t="s">
        <v>42</v>
      </c>
      <c r="K3974" s="182" t="s">
        <v>1510</v>
      </c>
      <c r="L3974" s="187" t="s">
        <v>10686</v>
      </c>
      <c r="M3974" s="187" t="s">
        <v>10686</v>
      </c>
      <c r="N3974" s="107" t="s">
        <v>35</v>
      </c>
      <c r="O3974" s="182" t="s">
        <v>1510</v>
      </c>
      <c r="P3974" s="108"/>
      <c r="Q3974" s="108"/>
      <c r="R3974" s="108"/>
      <c r="S3974" s="107" t="s">
        <v>2710</v>
      </c>
    </row>
    <row r="3975" spans="1:19">
      <c r="A3975" s="103">
        <v>3974</v>
      </c>
      <c r="B3975" s="107" t="s">
        <v>357</v>
      </c>
      <c r="C3975" s="184" t="s">
        <v>358</v>
      </c>
      <c r="D3975" s="89" t="s">
        <v>19</v>
      </c>
      <c r="E3975" s="107" t="s">
        <v>8952</v>
      </c>
      <c r="F3975" s="107" t="s">
        <v>2519</v>
      </c>
      <c r="G3975" s="107">
        <v>2006</v>
      </c>
      <c r="H3975" s="182"/>
      <c r="I3975" s="182"/>
      <c r="J3975" s="107" t="s">
        <v>42</v>
      </c>
      <c r="K3975" s="182" t="s">
        <v>1510</v>
      </c>
      <c r="L3975" s="187" t="s">
        <v>10687</v>
      </c>
      <c r="M3975" s="187" t="s">
        <v>10687</v>
      </c>
      <c r="N3975" s="107" t="s">
        <v>35</v>
      </c>
      <c r="O3975" s="182" t="s">
        <v>1510</v>
      </c>
      <c r="P3975" s="108"/>
      <c r="Q3975" s="108"/>
      <c r="R3975" s="108"/>
      <c r="S3975" s="107" t="s">
        <v>2710</v>
      </c>
    </row>
    <row r="3976" spans="1:19">
      <c r="A3976" s="103">
        <v>3975</v>
      </c>
      <c r="B3976" s="107" t="s">
        <v>357</v>
      </c>
      <c r="C3976" s="184" t="s">
        <v>358</v>
      </c>
      <c r="D3976" s="89" t="s">
        <v>19</v>
      </c>
      <c r="E3976" s="107" t="s">
        <v>8952</v>
      </c>
      <c r="F3976" s="107" t="s">
        <v>2519</v>
      </c>
      <c r="G3976" s="107">
        <v>2007</v>
      </c>
      <c r="H3976" s="182"/>
      <c r="I3976" s="182"/>
      <c r="J3976" s="107" t="s">
        <v>42</v>
      </c>
      <c r="K3976" s="182" t="s">
        <v>1510</v>
      </c>
      <c r="L3976" s="187" t="s">
        <v>10688</v>
      </c>
      <c r="M3976" s="187" t="s">
        <v>10688</v>
      </c>
      <c r="N3976" s="107" t="s">
        <v>35</v>
      </c>
      <c r="O3976" s="182" t="s">
        <v>1510</v>
      </c>
      <c r="P3976" s="108"/>
      <c r="Q3976" s="108"/>
      <c r="R3976" s="108"/>
      <c r="S3976" s="107" t="s">
        <v>2710</v>
      </c>
    </row>
    <row r="3977" spans="1:19">
      <c r="A3977" s="103">
        <v>3976</v>
      </c>
      <c r="B3977" s="107" t="s">
        <v>357</v>
      </c>
      <c r="C3977" s="184" t="s">
        <v>358</v>
      </c>
      <c r="D3977" s="89" t="s">
        <v>19</v>
      </c>
      <c r="E3977" s="107" t="s">
        <v>8952</v>
      </c>
      <c r="F3977" s="107" t="s">
        <v>2519</v>
      </c>
      <c r="G3977" s="107">
        <v>2007</v>
      </c>
      <c r="H3977" s="182"/>
      <c r="I3977" s="182"/>
      <c r="J3977" s="107" t="s">
        <v>42</v>
      </c>
      <c r="K3977" s="182" t="s">
        <v>1510</v>
      </c>
      <c r="L3977" s="187" t="s">
        <v>10689</v>
      </c>
      <c r="M3977" s="187" t="s">
        <v>10689</v>
      </c>
      <c r="N3977" s="107" t="s">
        <v>35</v>
      </c>
      <c r="O3977" s="182" t="s">
        <v>1510</v>
      </c>
      <c r="P3977" s="108"/>
      <c r="Q3977" s="108"/>
      <c r="R3977" s="108"/>
      <c r="S3977" s="107" t="s">
        <v>2710</v>
      </c>
    </row>
    <row r="3978" spans="1:19">
      <c r="A3978" s="103">
        <v>3977</v>
      </c>
      <c r="B3978" s="107" t="s">
        <v>357</v>
      </c>
      <c r="C3978" s="184" t="s">
        <v>358</v>
      </c>
      <c r="D3978" s="89" t="s">
        <v>19</v>
      </c>
      <c r="E3978" s="107" t="s">
        <v>8958</v>
      </c>
      <c r="F3978" s="107" t="s">
        <v>2519</v>
      </c>
      <c r="G3978" s="107">
        <v>2005</v>
      </c>
      <c r="H3978" s="182"/>
      <c r="I3978" s="182"/>
      <c r="J3978" s="107" t="s">
        <v>42</v>
      </c>
      <c r="K3978" s="182" t="s">
        <v>1510</v>
      </c>
      <c r="L3978" s="187" t="s">
        <v>10690</v>
      </c>
      <c r="M3978" s="187" t="s">
        <v>10690</v>
      </c>
      <c r="N3978" s="107" t="s">
        <v>35</v>
      </c>
      <c r="O3978" s="182" t="s">
        <v>1510</v>
      </c>
      <c r="P3978" s="108"/>
      <c r="Q3978" s="108"/>
      <c r="R3978" s="108"/>
      <c r="S3978" s="107" t="s">
        <v>2710</v>
      </c>
    </row>
    <row r="3979" spans="1:19">
      <c r="A3979" s="103">
        <v>3978</v>
      </c>
      <c r="B3979" s="107" t="s">
        <v>357</v>
      </c>
      <c r="C3979" s="184" t="s">
        <v>358</v>
      </c>
      <c r="D3979" s="89" t="s">
        <v>19</v>
      </c>
      <c r="E3979" s="107" t="s">
        <v>8958</v>
      </c>
      <c r="F3979" s="107" t="s">
        <v>2519</v>
      </c>
      <c r="G3979" s="107">
        <v>2005</v>
      </c>
      <c r="H3979" s="182"/>
      <c r="I3979" s="182"/>
      <c r="J3979" s="107" t="s">
        <v>42</v>
      </c>
      <c r="K3979" s="182" t="s">
        <v>1510</v>
      </c>
      <c r="L3979" s="187" t="s">
        <v>10691</v>
      </c>
      <c r="M3979" s="187" t="s">
        <v>10691</v>
      </c>
      <c r="N3979" s="107" t="s">
        <v>35</v>
      </c>
      <c r="O3979" s="182" t="s">
        <v>1510</v>
      </c>
      <c r="P3979" s="108"/>
      <c r="Q3979" s="108"/>
      <c r="R3979" s="108"/>
      <c r="S3979" s="107" t="s">
        <v>2710</v>
      </c>
    </row>
    <row r="3980" spans="1:19">
      <c r="A3980" s="103">
        <v>3979</v>
      </c>
      <c r="B3980" s="107" t="s">
        <v>357</v>
      </c>
      <c r="C3980" s="184" t="s">
        <v>358</v>
      </c>
      <c r="D3980" s="89" t="s">
        <v>19</v>
      </c>
      <c r="E3980" s="107" t="s">
        <v>2683</v>
      </c>
      <c r="F3980" s="107" t="s">
        <v>2519</v>
      </c>
      <c r="G3980" s="107">
        <v>2007</v>
      </c>
      <c r="H3980" s="182"/>
      <c r="I3980" s="182"/>
      <c r="J3980" s="107" t="s">
        <v>42</v>
      </c>
      <c r="K3980" s="182" t="s">
        <v>1510</v>
      </c>
      <c r="L3980" s="187" t="s">
        <v>10692</v>
      </c>
      <c r="M3980" s="187" t="s">
        <v>10692</v>
      </c>
      <c r="N3980" s="107" t="s">
        <v>35</v>
      </c>
      <c r="O3980" s="182" t="s">
        <v>1510</v>
      </c>
      <c r="P3980" s="108"/>
      <c r="Q3980" s="108"/>
      <c r="R3980" s="108"/>
      <c r="S3980" s="107" t="s">
        <v>2710</v>
      </c>
    </row>
    <row r="3981" spans="1:19">
      <c r="A3981" s="103">
        <v>3980</v>
      </c>
      <c r="B3981" s="107" t="s">
        <v>357</v>
      </c>
      <c r="C3981" s="184" t="s">
        <v>358</v>
      </c>
      <c r="D3981" s="89" t="s">
        <v>19</v>
      </c>
      <c r="E3981" s="107" t="s">
        <v>2683</v>
      </c>
      <c r="F3981" s="107" t="s">
        <v>2519</v>
      </c>
      <c r="G3981" s="107">
        <v>2005</v>
      </c>
      <c r="H3981" s="182"/>
      <c r="I3981" s="182"/>
      <c r="J3981" s="107" t="s">
        <v>42</v>
      </c>
      <c r="K3981" s="182" t="s">
        <v>1510</v>
      </c>
      <c r="L3981" s="187" t="s">
        <v>10693</v>
      </c>
      <c r="M3981" s="187" t="s">
        <v>10693</v>
      </c>
      <c r="N3981" s="107" t="s">
        <v>35</v>
      </c>
      <c r="O3981" s="182" t="s">
        <v>1510</v>
      </c>
      <c r="P3981" s="108"/>
      <c r="Q3981" s="108"/>
      <c r="R3981" s="108"/>
      <c r="S3981" s="107" t="s">
        <v>2710</v>
      </c>
    </row>
    <row r="3982" spans="1:19">
      <c r="A3982" s="103">
        <v>3981</v>
      </c>
      <c r="B3982" s="107" t="s">
        <v>357</v>
      </c>
      <c r="C3982" s="184" t="s">
        <v>358</v>
      </c>
      <c r="D3982" s="89" t="s">
        <v>19</v>
      </c>
      <c r="E3982" s="107" t="s">
        <v>8964</v>
      </c>
      <c r="F3982" s="107" t="s">
        <v>2519</v>
      </c>
      <c r="G3982" s="107">
        <v>2006</v>
      </c>
      <c r="H3982" s="182"/>
      <c r="I3982" s="182"/>
      <c r="J3982" s="107" t="s">
        <v>42</v>
      </c>
      <c r="K3982" s="182" t="s">
        <v>1510</v>
      </c>
      <c r="L3982" s="187" t="s">
        <v>10694</v>
      </c>
      <c r="M3982" s="187" t="s">
        <v>10694</v>
      </c>
      <c r="N3982" s="107" t="s">
        <v>35</v>
      </c>
      <c r="O3982" s="182" t="s">
        <v>1510</v>
      </c>
      <c r="P3982" s="108"/>
      <c r="Q3982" s="108"/>
      <c r="R3982" s="108"/>
      <c r="S3982" s="107" t="s">
        <v>2710</v>
      </c>
    </row>
    <row r="3983" spans="1:19">
      <c r="A3983" s="103">
        <v>3982</v>
      </c>
      <c r="B3983" s="107" t="s">
        <v>357</v>
      </c>
      <c r="C3983" s="184" t="s">
        <v>358</v>
      </c>
      <c r="D3983" s="89" t="s">
        <v>19</v>
      </c>
      <c r="E3983" s="107" t="s">
        <v>8964</v>
      </c>
      <c r="F3983" s="107" t="s">
        <v>2519</v>
      </c>
      <c r="G3983" s="107">
        <v>2007</v>
      </c>
      <c r="H3983" s="182"/>
      <c r="I3983" s="182"/>
      <c r="J3983" s="107" t="s">
        <v>42</v>
      </c>
      <c r="K3983" s="182" t="s">
        <v>1510</v>
      </c>
      <c r="L3983" s="187" t="s">
        <v>10695</v>
      </c>
      <c r="M3983" s="187" t="s">
        <v>10695</v>
      </c>
      <c r="N3983" s="107" t="s">
        <v>35</v>
      </c>
      <c r="O3983" s="182" t="s">
        <v>1510</v>
      </c>
      <c r="P3983" s="108"/>
      <c r="Q3983" s="108"/>
      <c r="R3983" s="108"/>
      <c r="S3983" s="107" t="s">
        <v>2710</v>
      </c>
    </row>
    <row r="3984" spans="1:19">
      <c r="A3984" s="103">
        <v>3983</v>
      </c>
      <c r="B3984" s="107" t="s">
        <v>357</v>
      </c>
      <c r="C3984" s="184" t="s">
        <v>358</v>
      </c>
      <c r="D3984" s="89" t="s">
        <v>19</v>
      </c>
      <c r="E3984" s="107" t="s">
        <v>8964</v>
      </c>
      <c r="F3984" s="107" t="s">
        <v>2519</v>
      </c>
      <c r="G3984" s="107">
        <v>2007</v>
      </c>
      <c r="H3984" s="182"/>
      <c r="I3984" s="182"/>
      <c r="J3984" s="107" t="s">
        <v>42</v>
      </c>
      <c r="K3984" s="182" t="s">
        <v>1510</v>
      </c>
      <c r="L3984" s="187" t="s">
        <v>10696</v>
      </c>
      <c r="M3984" s="187" t="s">
        <v>10696</v>
      </c>
      <c r="N3984" s="107" t="s">
        <v>35</v>
      </c>
      <c r="O3984" s="182" t="s">
        <v>1510</v>
      </c>
      <c r="P3984" s="108"/>
      <c r="Q3984" s="108"/>
      <c r="R3984" s="108"/>
      <c r="S3984" s="107" t="s">
        <v>2710</v>
      </c>
    </row>
    <row r="3985" spans="1:19">
      <c r="A3985" s="103">
        <v>3984</v>
      </c>
      <c r="B3985" s="107" t="s">
        <v>357</v>
      </c>
      <c r="C3985" s="184" t="s">
        <v>358</v>
      </c>
      <c r="D3985" s="89" t="s">
        <v>19</v>
      </c>
      <c r="E3985" s="107" t="s">
        <v>8964</v>
      </c>
      <c r="F3985" s="107" t="s">
        <v>2519</v>
      </c>
      <c r="G3985" s="107">
        <v>2007</v>
      </c>
      <c r="H3985" s="182"/>
      <c r="I3985" s="182"/>
      <c r="J3985" s="107" t="s">
        <v>42</v>
      </c>
      <c r="K3985" s="182" t="s">
        <v>1510</v>
      </c>
      <c r="L3985" s="187" t="s">
        <v>10697</v>
      </c>
      <c r="M3985" s="187" t="s">
        <v>10697</v>
      </c>
      <c r="N3985" s="107" t="s">
        <v>35</v>
      </c>
      <c r="O3985" s="182" t="s">
        <v>1510</v>
      </c>
      <c r="P3985" s="108"/>
      <c r="Q3985" s="108"/>
      <c r="R3985" s="108"/>
      <c r="S3985" s="107" t="s">
        <v>2710</v>
      </c>
    </row>
    <row r="3986" spans="1:19">
      <c r="A3986" s="103">
        <v>3985</v>
      </c>
      <c r="B3986" s="107" t="s">
        <v>357</v>
      </c>
      <c r="C3986" s="184" t="s">
        <v>358</v>
      </c>
      <c r="D3986" s="89" t="s">
        <v>19</v>
      </c>
      <c r="E3986" s="107" t="s">
        <v>8964</v>
      </c>
      <c r="F3986" s="107" t="s">
        <v>2519</v>
      </c>
      <c r="G3986" s="107">
        <v>2007</v>
      </c>
      <c r="H3986" s="182"/>
      <c r="I3986" s="182"/>
      <c r="J3986" s="107" t="s">
        <v>42</v>
      </c>
      <c r="K3986" s="182" t="s">
        <v>1510</v>
      </c>
      <c r="L3986" s="187" t="s">
        <v>10698</v>
      </c>
      <c r="M3986" s="187" t="s">
        <v>10698</v>
      </c>
      <c r="N3986" s="107" t="s">
        <v>35</v>
      </c>
      <c r="O3986" s="182" t="s">
        <v>1510</v>
      </c>
      <c r="P3986" s="108"/>
      <c r="Q3986" s="108"/>
      <c r="R3986" s="108"/>
      <c r="S3986" s="107" t="s">
        <v>2710</v>
      </c>
    </row>
    <row r="3987" spans="1:19">
      <c r="A3987" s="103">
        <v>3986</v>
      </c>
      <c r="B3987" s="107" t="s">
        <v>357</v>
      </c>
      <c r="C3987" s="184" t="s">
        <v>358</v>
      </c>
      <c r="D3987" s="89" t="s">
        <v>19</v>
      </c>
      <c r="E3987" s="107" t="s">
        <v>8964</v>
      </c>
      <c r="F3987" s="107" t="s">
        <v>2519</v>
      </c>
      <c r="G3987" s="107">
        <v>2007</v>
      </c>
      <c r="H3987" s="182"/>
      <c r="I3987" s="182"/>
      <c r="J3987" s="107" t="s">
        <v>42</v>
      </c>
      <c r="K3987" s="182" t="s">
        <v>1510</v>
      </c>
      <c r="L3987" s="187" t="s">
        <v>10699</v>
      </c>
      <c r="M3987" s="187" t="s">
        <v>10699</v>
      </c>
      <c r="N3987" s="107" t="s">
        <v>35</v>
      </c>
      <c r="O3987" s="182" t="s">
        <v>1510</v>
      </c>
      <c r="P3987" s="108"/>
      <c r="Q3987" s="108"/>
      <c r="R3987" s="108"/>
      <c r="S3987" s="107" t="s">
        <v>2710</v>
      </c>
    </row>
    <row r="3988" spans="1:19">
      <c r="A3988" s="103">
        <v>3987</v>
      </c>
      <c r="B3988" s="107" t="s">
        <v>357</v>
      </c>
      <c r="C3988" s="184" t="s">
        <v>358</v>
      </c>
      <c r="D3988" s="89" t="s">
        <v>19</v>
      </c>
      <c r="E3988" s="107" t="s">
        <v>8980</v>
      </c>
      <c r="F3988" s="107" t="s">
        <v>2519</v>
      </c>
      <c r="G3988" s="107">
        <v>2007</v>
      </c>
      <c r="H3988" s="182"/>
      <c r="I3988" s="182"/>
      <c r="J3988" s="107" t="s">
        <v>42</v>
      </c>
      <c r="K3988" s="182" t="s">
        <v>1510</v>
      </c>
      <c r="L3988" s="187" t="s">
        <v>10700</v>
      </c>
      <c r="M3988" s="187" t="s">
        <v>10700</v>
      </c>
      <c r="N3988" s="107" t="s">
        <v>35</v>
      </c>
      <c r="O3988" s="182" t="s">
        <v>1510</v>
      </c>
      <c r="P3988" s="108"/>
      <c r="Q3988" s="108"/>
      <c r="R3988" s="108"/>
      <c r="S3988" s="107" t="s">
        <v>2710</v>
      </c>
    </row>
    <row r="3989" spans="1:19">
      <c r="A3989" s="103">
        <v>3988</v>
      </c>
      <c r="B3989" s="107" t="s">
        <v>357</v>
      </c>
      <c r="C3989" s="184" t="s">
        <v>358</v>
      </c>
      <c r="D3989" s="89" t="s">
        <v>19</v>
      </c>
      <c r="E3989" s="107" t="s">
        <v>2688</v>
      </c>
      <c r="F3989" s="107" t="s">
        <v>2519</v>
      </c>
      <c r="G3989" s="107">
        <v>2006</v>
      </c>
      <c r="H3989" s="182"/>
      <c r="I3989" s="182"/>
      <c r="J3989" s="107" t="s">
        <v>42</v>
      </c>
      <c r="K3989" s="182" t="s">
        <v>1510</v>
      </c>
      <c r="L3989" s="187" t="s">
        <v>10701</v>
      </c>
      <c r="M3989" s="187" t="s">
        <v>10701</v>
      </c>
      <c r="N3989" s="107" t="s">
        <v>35</v>
      </c>
      <c r="O3989" s="182" t="s">
        <v>1510</v>
      </c>
      <c r="P3989" s="108"/>
      <c r="Q3989" s="108"/>
      <c r="R3989" s="108"/>
      <c r="S3989" s="107" t="s">
        <v>2710</v>
      </c>
    </row>
    <row r="3990" spans="1:19">
      <c r="A3990" s="103">
        <v>3989</v>
      </c>
      <c r="B3990" s="107" t="s">
        <v>357</v>
      </c>
      <c r="C3990" s="184" t="s">
        <v>358</v>
      </c>
      <c r="D3990" s="89" t="s">
        <v>19</v>
      </c>
      <c r="E3990" s="107" t="s">
        <v>2688</v>
      </c>
      <c r="F3990" s="107" t="s">
        <v>2519</v>
      </c>
      <c r="G3990" s="107">
        <v>2006</v>
      </c>
      <c r="H3990" s="182"/>
      <c r="I3990" s="182"/>
      <c r="J3990" s="107" t="s">
        <v>42</v>
      </c>
      <c r="K3990" s="182" t="s">
        <v>1510</v>
      </c>
      <c r="L3990" s="187" t="s">
        <v>10702</v>
      </c>
      <c r="M3990" s="187" t="s">
        <v>10702</v>
      </c>
      <c r="N3990" s="107" t="s">
        <v>35</v>
      </c>
      <c r="O3990" s="182" t="s">
        <v>1510</v>
      </c>
      <c r="P3990" s="108"/>
      <c r="Q3990" s="108"/>
      <c r="R3990" s="108"/>
      <c r="S3990" s="107" t="s">
        <v>2710</v>
      </c>
    </row>
    <row r="3991" spans="1:19">
      <c r="A3991" s="103">
        <v>3990</v>
      </c>
      <c r="B3991" s="107" t="s">
        <v>357</v>
      </c>
      <c r="C3991" s="184" t="s">
        <v>358</v>
      </c>
      <c r="D3991" s="89" t="s">
        <v>19</v>
      </c>
      <c r="E3991" s="107" t="s">
        <v>2688</v>
      </c>
      <c r="F3991" s="107" t="s">
        <v>2519</v>
      </c>
      <c r="G3991" s="107">
        <v>2006</v>
      </c>
      <c r="H3991" s="182"/>
      <c r="I3991" s="182"/>
      <c r="J3991" s="107" t="s">
        <v>42</v>
      </c>
      <c r="K3991" s="182" t="s">
        <v>1510</v>
      </c>
      <c r="L3991" s="187" t="s">
        <v>10703</v>
      </c>
      <c r="M3991" s="187" t="s">
        <v>10703</v>
      </c>
      <c r="N3991" s="107" t="s">
        <v>35</v>
      </c>
      <c r="O3991" s="182" t="s">
        <v>1510</v>
      </c>
      <c r="P3991" s="108"/>
      <c r="Q3991" s="108"/>
      <c r="R3991" s="108"/>
      <c r="S3991" s="107" t="s">
        <v>2710</v>
      </c>
    </row>
    <row r="3992" spans="1:19">
      <c r="A3992" s="103">
        <v>3991</v>
      </c>
      <c r="B3992" s="107" t="s">
        <v>357</v>
      </c>
      <c r="C3992" s="184" t="s">
        <v>358</v>
      </c>
      <c r="D3992" s="89" t="s">
        <v>19</v>
      </c>
      <c r="E3992" s="107" t="s">
        <v>2688</v>
      </c>
      <c r="F3992" s="107" t="s">
        <v>2519</v>
      </c>
      <c r="G3992" s="107">
        <v>2006</v>
      </c>
      <c r="H3992" s="182"/>
      <c r="I3992" s="182"/>
      <c r="J3992" s="107" t="s">
        <v>42</v>
      </c>
      <c r="K3992" s="182" t="s">
        <v>1510</v>
      </c>
      <c r="L3992" s="187" t="s">
        <v>10704</v>
      </c>
      <c r="M3992" s="187" t="s">
        <v>10704</v>
      </c>
      <c r="N3992" s="107" t="s">
        <v>35</v>
      </c>
      <c r="O3992" s="182" t="s">
        <v>1510</v>
      </c>
      <c r="P3992" s="108"/>
      <c r="Q3992" s="108"/>
      <c r="R3992" s="108"/>
      <c r="S3992" s="107" t="s">
        <v>2710</v>
      </c>
    </row>
    <row r="3993" spans="1:19">
      <c r="A3993" s="103">
        <v>3992</v>
      </c>
      <c r="B3993" s="107" t="s">
        <v>357</v>
      </c>
      <c r="C3993" s="184" t="s">
        <v>358</v>
      </c>
      <c r="D3993" s="89" t="s">
        <v>19</v>
      </c>
      <c r="E3993" s="107" t="s">
        <v>2688</v>
      </c>
      <c r="F3993" s="107" t="s">
        <v>2519</v>
      </c>
      <c r="G3993" s="107">
        <v>2006</v>
      </c>
      <c r="H3993" s="182"/>
      <c r="I3993" s="182"/>
      <c r="J3993" s="107" t="s">
        <v>42</v>
      </c>
      <c r="K3993" s="182" t="s">
        <v>1510</v>
      </c>
      <c r="L3993" s="187" t="s">
        <v>10705</v>
      </c>
      <c r="M3993" s="187" t="s">
        <v>10705</v>
      </c>
      <c r="N3993" s="107" t="s">
        <v>35</v>
      </c>
      <c r="O3993" s="182" t="s">
        <v>1510</v>
      </c>
      <c r="P3993" s="108"/>
      <c r="Q3993" s="108"/>
      <c r="R3993" s="108"/>
      <c r="S3993" s="107" t="s">
        <v>2710</v>
      </c>
    </row>
    <row r="3994" spans="1:19">
      <c r="A3994" s="103">
        <v>3993</v>
      </c>
      <c r="B3994" s="107" t="s">
        <v>357</v>
      </c>
      <c r="C3994" s="184" t="s">
        <v>358</v>
      </c>
      <c r="D3994" s="89" t="s">
        <v>19</v>
      </c>
      <c r="E3994" s="107" t="s">
        <v>2688</v>
      </c>
      <c r="F3994" s="107" t="s">
        <v>2519</v>
      </c>
      <c r="G3994" s="107">
        <v>2007</v>
      </c>
      <c r="H3994" s="182"/>
      <c r="I3994" s="182"/>
      <c r="J3994" s="107" t="s">
        <v>42</v>
      </c>
      <c r="K3994" s="182" t="s">
        <v>1510</v>
      </c>
      <c r="L3994" s="187" t="s">
        <v>10706</v>
      </c>
      <c r="M3994" s="187" t="s">
        <v>10706</v>
      </c>
      <c r="N3994" s="107" t="s">
        <v>35</v>
      </c>
      <c r="O3994" s="182" t="s">
        <v>1510</v>
      </c>
      <c r="P3994" s="108"/>
      <c r="Q3994" s="108"/>
      <c r="R3994" s="108"/>
      <c r="S3994" s="107" t="s">
        <v>2710</v>
      </c>
    </row>
    <row r="3995" spans="1:19">
      <c r="A3995" s="103">
        <v>3994</v>
      </c>
      <c r="B3995" s="107" t="s">
        <v>357</v>
      </c>
      <c r="C3995" s="184" t="s">
        <v>358</v>
      </c>
      <c r="D3995" s="89" t="s">
        <v>19</v>
      </c>
      <c r="E3995" s="107" t="s">
        <v>2688</v>
      </c>
      <c r="F3995" s="107" t="s">
        <v>2519</v>
      </c>
      <c r="G3995" s="107">
        <v>2007</v>
      </c>
      <c r="H3995" s="182"/>
      <c r="I3995" s="182"/>
      <c r="J3995" s="107" t="s">
        <v>42</v>
      </c>
      <c r="K3995" s="182" t="s">
        <v>1510</v>
      </c>
      <c r="L3995" s="187" t="s">
        <v>10707</v>
      </c>
      <c r="M3995" s="187" t="s">
        <v>10707</v>
      </c>
      <c r="N3995" s="107" t="s">
        <v>35</v>
      </c>
      <c r="O3995" s="182" t="s">
        <v>1510</v>
      </c>
      <c r="P3995" s="108"/>
      <c r="Q3995" s="108"/>
      <c r="R3995" s="108"/>
      <c r="S3995" s="107" t="s">
        <v>2710</v>
      </c>
    </row>
    <row r="3996" spans="1:19">
      <c r="A3996" s="103">
        <v>3995</v>
      </c>
      <c r="B3996" s="107" t="s">
        <v>357</v>
      </c>
      <c r="C3996" s="184" t="s">
        <v>358</v>
      </c>
      <c r="D3996" s="89" t="s">
        <v>19</v>
      </c>
      <c r="E3996" s="107" t="s">
        <v>2688</v>
      </c>
      <c r="F3996" s="107" t="s">
        <v>2519</v>
      </c>
      <c r="G3996" s="107">
        <v>2007</v>
      </c>
      <c r="H3996" s="182"/>
      <c r="I3996" s="182"/>
      <c r="J3996" s="107" t="s">
        <v>42</v>
      </c>
      <c r="K3996" s="182" t="s">
        <v>1510</v>
      </c>
      <c r="L3996" s="187" t="s">
        <v>10708</v>
      </c>
      <c r="M3996" s="187" t="s">
        <v>10708</v>
      </c>
      <c r="N3996" s="107" t="s">
        <v>35</v>
      </c>
      <c r="O3996" s="182" t="s">
        <v>1510</v>
      </c>
      <c r="P3996" s="108"/>
      <c r="Q3996" s="108"/>
      <c r="R3996" s="108"/>
      <c r="S3996" s="107" t="s">
        <v>2710</v>
      </c>
    </row>
    <row r="3997" spans="1:19">
      <c r="A3997" s="103">
        <v>3996</v>
      </c>
      <c r="B3997" s="107" t="s">
        <v>357</v>
      </c>
      <c r="C3997" s="184" t="s">
        <v>358</v>
      </c>
      <c r="D3997" s="89" t="s">
        <v>19</v>
      </c>
      <c r="E3997" s="107" t="s">
        <v>2688</v>
      </c>
      <c r="F3997" s="107" t="s">
        <v>2519</v>
      </c>
      <c r="G3997" s="107">
        <v>2007</v>
      </c>
      <c r="H3997" s="182"/>
      <c r="I3997" s="182"/>
      <c r="J3997" s="107" t="s">
        <v>42</v>
      </c>
      <c r="K3997" s="182" t="s">
        <v>1510</v>
      </c>
      <c r="L3997" s="187" t="s">
        <v>10709</v>
      </c>
      <c r="M3997" s="187" t="s">
        <v>10709</v>
      </c>
      <c r="N3997" s="107" t="s">
        <v>35</v>
      </c>
      <c r="O3997" s="182" t="s">
        <v>1510</v>
      </c>
      <c r="P3997" s="108"/>
      <c r="Q3997" s="108"/>
      <c r="R3997" s="108"/>
      <c r="S3997" s="107" t="s">
        <v>2710</v>
      </c>
    </row>
    <row r="3998" spans="1:19">
      <c r="A3998" s="103">
        <v>3997</v>
      </c>
      <c r="B3998" s="107" t="s">
        <v>357</v>
      </c>
      <c r="C3998" s="184" t="s">
        <v>358</v>
      </c>
      <c r="D3998" s="89" t="s">
        <v>19</v>
      </c>
      <c r="E3998" s="107" t="s">
        <v>2688</v>
      </c>
      <c r="F3998" s="107" t="s">
        <v>2519</v>
      </c>
      <c r="G3998" s="107">
        <v>2005</v>
      </c>
      <c r="H3998" s="182"/>
      <c r="I3998" s="182"/>
      <c r="J3998" s="107" t="s">
        <v>42</v>
      </c>
      <c r="K3998" s="182" t="s">
        <v>1510</v>
      </c>
      <c r="L3998" s="187" t="s">
        <v>10710</v>
      </c>
      <c r="M3998" s="187" t="s">
        <v>10710</v>
      </c>
      <c r="N3998" s="107" t="s">
        <v>35</v>
      </c>
      <c r="O3998" s="182" t="s">
        <v>1510</v>
      </c>
      <c r="P3998" s="108"/>
      <c r="Q3998" s="108"/>
      <c r="R3998" s="108"/>
      <c r="S3998" s="107" t="s">
        <v>2710</v>
      </c>
    </row>
    <row r="3999" spans="1:19">
      <c r="A3999" s="103">
        <v>3998</v>
      </c>
      <c r="B3999" s="107" t="s">
        <v>357</v>
      </c>
      <c r="C3999" s="184" t="s">
        <v>358</v>
      </c>
      <c r="D3999" s="89" t="s">
        <v>19</v>
      </c>
      <c r="E3999" s="107" t="s">
        <v>2689</v>
      </c>
      <c r="F3999" s="107" t="s">
        <v>2519</v>
      </c>
      <c r="G3999" s="107">
        <v>2006</v>
      </c>
      <c r="H3999" s="182"/>
      <c r="I3999" s="182"/>
      <c r="J3999" s="107" t="s">
        <v>42</v>
      </c>
      <c r="K3999" s="182" t="s">
        <v>1510</v>
      </c>
      <c r="L3999" s="187" t="s">
        <v>10711</v>
      </c>
      <c r="M3999" s="187" t="s">
        <v>10711</v>
      </c>
      <c r="N3999" s="107" t="s">
        <v>35</v>
      </c>
      <c r="O3999" s="182" t="s">
        <v>1510</v>
      </c>
      <c r="P3999" s="108"/>
      <c r="Q3999" s="108"/>
      <c r="R3999" s="108"/>
      <c r="S3999" s="107" t="s">
        <v>2710</v>
      </c>
    </row>
    <row r="4000" spans="1:19">
      <c r="A4000" s="103">
        <v>3999</v>
      </c>
      <c r="B4000" s="107" t="s">
        <v>357</v>
      </c>
      <c r="C4000" s="184" t="s">
        <v>358</v>
      </c>
      <c r="D4000" s="89" t="s">
        <v>19</v>
      </c>
      <c r="E4000" s="107" t="s">
        <v>2689</v>
      </c>
      <c r="F4000" s="107" t="s">
        <v>2519</v>
      </c>
      <c r="G4000" s="107">
        <v>2006</v>
      </c>
      <c r="H4000" s="182"/>
      <c r="I4000" s="182"/>
      <c r="J4000" s="107" t="s">
        <v>42</v>
      </c>
      <c r="K4000" s="182" t="s">
        <v>1510</v>
      </c>
      <c r="L4000" s="187" t="s">
        <v>10712</v>
      </c>
      <c r="M4000" s="187" t="s">
        <v>10712</v>
      </c>
      <c r="N4000" s="107" t="s">
        <v>35</v>
      </c>
      <c r="O4000" s="182" t="s">
        <v>1510</v>
      </c>
      <c r="P4000" s="108"/>
      <c r="Q4000" s="108"/>
      <c r="R4000" s="108"/>
      <c r="S4000" s="107" t="s">
        <v>2710</v>
      </c>
    </row>
    <row r="4001" spans="1:19">
      <c r="A4001" s="103">
        <v>4000</v>
      </c>
      <c r="B4001" s="107" t="s">
        <v>357</v>
      </c>
      <c r="C4001" s="184" t="s">
        <v>358</v>
      </c>
      <c r="D4001" s="89" t="s">
        <v>19</v>
      </c>
      <c r="E4001" s="107" t="s">
        <v>2689</v>
      </c>
      <c r="F4001" s="107" t="s">
        <v>2519</v>
      </c>
      <c r="G4001" s="107">
        <v>2006</v>
      </c>
      <c r="H4001" s="182"/>
      <c r="I4001" s="182"/>
      <c r="J4001" s="107" t="s">
        <v>42</v>
      </c>
      <c r="K4001" s="182" t="s">
        <v>1510</v>
      </c>
      <c r="L4001" s="187" t="s">
        <v>10713</v>
      </c>
      <c r="M4001" s="187" t="s">
        <v>10713</v>
      </c>
      <c r="N4001" s="107" t="s">
        <v>35</v>
      </c>
      <c r="O4001" s="182" t="s">
        <v>1510</v>
      </c>
      <c r="P4001" s="108"/>
      <c r="Q4001" s="108"/>
      <c r="R4001" s="108"/>
      <c r="S4001" s="107" t="s">
        <v>2710</v>
      </c>
    </row>
    <row r="4002" spans="1:19">
      <c r="A4002" s="103">
        <v>4001</v>
      </c>
      <c r="B4002" s="107" t="s">
        <v>357</v>
      </c>
      <c r="C4002" s="184" t="s">
        <v>358</v>
      </c>
      <c r="D4002" s="89" t="s">
        <v>19</v>
      </c>
      <c r="E4002" s="107" t="s">
        <v>2689</v>
      </c>
      <c r="F4002" s="107" t="s">
        <v>2519</v>
      </c>
      <c r="G4002" s="107">
        <v>2006</v>
      </c>
      <c r="H4002" s="182"/>
      <c r="I4002" s="182"/>
      <c r="J4002" s="107" t="s">
        <v>42</v>
      </c>
      <c r="K4002" s="182" t="s">
        <v>1510</v>
      </c>
      <c r="L4002" s="187" t="s">
        <v>10714</v>
      </c>
      <c r="M4002" s="187" t="s">
        <v>10714</v>
      </c>
      <c r="N4002" s="107" t="s">
        <v>35</v>
      </c>
      <c r="O4002" s="182" t="s">
        <v>1510</v>
      </c>
      <c r="P4002" s="108"/>
      <c r="Q4002" s="108"/>
      <c r="R4002" s="108"/>
      <c r="S4002" s="107" t="s">
        <v>2710</v>
      </c>
    </row>
    <row r="4003" spans="1:19">
      <c r="A4003" s="103">
        <v>4002</v>
      </c>
      <c r="B4003" s="107" t="s">
        <v>357</v>
      </c>
      <c r="C4003" s="184" t="s">
        <v>358</v>
      </c>
      <c r="D4003" s="89" t="s">
        <v>19</v>
      </c>
      <c r="E4003" s="107" t="s">
        <v>2689</v>
      </c>
      <c r="F4003" s="107" t="s">
        <v>2519</v>
      </c>
      <c r="G4003" s="107">
        <v>2006</v>
      </c>
      <c r="H4003" s="182"/>
      <c r="I4003" s="182"/>
      <c r="J4003" s="107" t="s">
        <v>7934</v>
      </c>
      <c r="K4003" s="182" t="s">
        <v>1510</v>
      </c>
      <c r="L4003" s="187" t="s">
        <v>10715</v>
      </c>
      <c r="M4003" s="187" t="s">
        <v>10715</v>
      </c>
      <c r="N4003" s="107" t="s">
        <v>35</v>
      </c>
      <c r="O4003" s="182" t="s">
        <v>1510</v>
      </c>
      <c r="P4003" s="108"/>
      <c r="Q4003" s="108"/>
      <c r="R4003" s="108"/>
      <c r="S4003" s="107" t="s">
        <v>2710</v>
      </c>
    </row>
    <row r="4004" spans="1:19">
      <c r="A4004" s="103">
        <v>4003</v>
      </c>
      <c r="B4004" s="107" t="s">
        <v>357</v>
      </c>
      <c r="C4004" s="184" t="s">
        <v>358</v>
      </c>
      <c r="D4004" s="89" t="s">
        <v>19</v>
      </c>
      <c r="E4004" s="107" t="s">
        <v>8997</v>
      </c>
      <c r="F4004" s="107" t="s">
        <v>2519</v>
      </c>
      <c r="G4004" s="107">
        <v>2006</v>
      </c>
      <c r="H4004" s="182"/>
      <c r="I4004" s="182"/>
      <c r="J4004" s="107" t="s">
        <v>42</v>
      </c>
      <c r="K4004" s="182" t="s">
        <v>1510</v>
      </c>
      <c r="L4004" s="187" t="s">
        <v>10716</v>
      </c>
      <c r="M4004" s="187" t="s">
        <v>10716</v>
      </c>
      <c r="N4004" s="107" t="s">
        <v>35</v>
      </c>
      <c r="O4004" s="182" t="s">
        <v>1510</v>
      </c>
      <c r="P4004" s="108"/>
      <c r="Q4004" s="108"/>
      <c r="R4004" s="108"/>
      <c r="S4004" s="107" t="s">
        <v>2710</v>
      </c>
    </row>
    <row r="4005" spans="1:19">
      <c r="A4005" s="103">
        <v>4004</v>
      </c>
      <c r="B4005" s="107" t="s">
        <v>357</v>
      </c>
      <c r="C4005" s="184" t="s">
        <v>358</v>
      </c>
      <c r="D4005" s="89" t="s">
        <v>19</v>
      </c>
      <c r="E4005" s="107" t="s">
        <v>8997</v>
      </c>
      <c r="F4005" s="107" t="s">
        <v>2519</v>
      </c>
      <c r="G4005" s="107">
        <v>2007</v>
      </c>
      <c r="H4005" s="182"/>
      <c r="I4005" s="182"/>
      <c r="J4005" s="107" t="s">
        <v>42</v>
      </c>
      <c r="K4005" s="182" t="s">
        <v>1510</v>
      </c>
      <c r="L4005" s="187" t="s">
        <v>10717</v>
      </c>
      <c r="M4005" s="187" t="s">
        <v>10717</v>
      </c>
      <c r="N4005" s="107" t="s">
        <v>35</v>
      </c>
      <c r="O4005" s="182" t="s">
        <v>1510</v>
      </c>
      <c r="P4005" s="108"/>
      <c r="Q4005" s="108"/>
      <c r="R4005" s="108"/>
      <c r="S4005" s="107" t="s">
        <v>2710</v>
      </c>
    </row>
    <row r="4006" spans="1:19">
      <c r="A4006" s="103">
        <v>4005</v>
      </c>
      <c r="B4006" s="107" t="s">
        <v>357</v>
      </c>
      <c r="C4006" s="184" t="s">
        <v>358</v>
      </c>
      <c r="D4006" s="89" t="s">
        <v>19</v>
      </c>
      <c r="E4006" s="107" t="s">
        <v>8997</v>
      </c>
      <c r="F4006" s="107" t="s">
        <v>2519</v>
      </c>
      <c r="G4006" s="107">
        <v>2007</v>
      </c>
      <c r="H4006" s="182"/>
      <c r="I4006" s="182"/>
      <c r="J4006" s="107" t="s">
        <v>42</v>
      </c>
      <c r="K4006" s="182" t="s">
        <v>1510</v>
      </c>
      <c r="L4006" s="187" t="s">
        <v>10718</v>
      </c>
      <c r="M4006" s="187" t="s">
        <v>10718</v>
      </c>
      <c r="N4006" s="107" t="s">
        <v>35</v>
      </c>
      <c r="O4006" s="182" t="s">
        <v>1510</v>
      </c>
      <c r="P4006" s="108"/>
      <c r="Q4006" s="108"/>
      <c r="R4006" s="108"/>
      <c r="S4006" s="107" t="s">
        <v>2710</v>
      </c>
    </row>
    <row r="4007" spans="1:19">
      <c r="A4007" s="103">
        <v>4006</v>
      </c>
      <c r="B4007" s="107" t="s">
        <v>357</v>
      </c>
      <c r="C4007" s="184" t="s">
        <v>358</v>
      </c>
      <c r="D4007" s="89" t="s">
        <v>19</v>
      </c>
      <c r="E4007" s="107" t="s">
        <v>8997</v>
      </c>
      <c r="F4007" s="107" t="s">
        <v>2519</v>
      </c>
      <c r="G4007" s="107">
        <v>2007</v>
      </c>
      <c r="H4007" s="182"/>
      <c r="I4007" s="182"/>
      <c r="J4007" s="107" t="s">
        <v>42</v>
      </c>
      <c r="K4007" s="182" t="s">
        <v>1510</v>
      </c>
      <c r="L4007" s="187" t="s">
        <v>10719</v>
      </c>
      <c r="M4007" s="187" t="s">
        <v>10719</v>
      </c>
      <c r="N4007" s="107" t="s">
        <v>35</v>
      </c>
      <c r="O4007" s="182" t="s">
        <v>1510</v>
      </c>
      <c r="P4007" s="108"/>
      <c r="Q4007" s="108"/>
      <c r="R4007" s="108"/>
      <c r="S4007" s="107" t="s">
        <v>2710</v>
      </c>
    </row>
    <row r="4008" spans="1:19">
      <c r="A4008" s="103">
        <v>4007</v>
      </c>
      <c r="B4008" s="107" t="s">
        <v>357</v>
      </c>
      <c r="C4008" s="184" t="s">
        <v>358</v>
      </c>
      <c r="D4008" s="89" t="s">
        <v>19</v>
      </c>
      <c r="E4008" s="107" t="s">
        <v>8997</v>
      </c>
      <c r="F4008" s="107" t="s">
        <v>2519</v>
      </c>
      <c r="G4008" s="107">
        <v>2007</v>
      </c>
      <c r="H4008" s="182"/>
      <c r="I4008" s="182"/>
      <c r="J4008" s="107" t="s">
        <v>42</v>
      </c>
      <c r="K4008" s="182" t="s">
        <v>1510</v>
      </c>
      <c r="L4008" s="187" t="s">
        <v>10720</v>
      </c>
      <c r="M4008" s="187" t="s">
        <v>10720</v>
      </c>
      <c r="N4008" s="107" t="s">
        <v>35</v>
      </c>
      <c r="O4008" s="182" t="s">
        <v>1510</v>
      </c>
      <c r="P4008" s="108"/>
      <c r="Q4008" s="108"/>
      <c r="R4008" s="108"/>
      <c r="S4008" s="107" t="s">
        <v>2710</v>
      </c>
    </row>
    <row r="4009" spans="1:19">
      <c r="A4009" s="103">
        <v>4008</v>
      </c>
      <c r="B4009" s="107" t="s">
        <v>357</v>
      </c>
      <c r="C4009" s="184" t="s">
        <v>358</v>
      </c>
      <c r="D4009" s="89" t="s">
        <v>19</v>
      </c>
      <c r="E4009" s="107" t="s">
        <v>8997</v>
      </c>
      <c r="F4009" s="107" t="s">
        <v>2519</v>
      </c>
      <c r="G4009" s="107">
        <v>2005</v>
      </c>
      <c r="H4009" s="182"/>
      <c r="I4009" s="182"/>
      <c r="J4009" s="107" t="s">
        <v>42</v>
      </c>
      <c r="K4009" s="182" t="s">
        <v>1510</v>
      </c>
      <c r="L4009" s="187" t="s">
        <v>10721</v>
      </c>
      <c r="M4009" s="187" t="s">
        <v>10721</v>
      </c>
      <c r="N4009" s="107" t="s">
        <v>35</v>
      </c>
      <c r="O4009" s="182" t="s">
        <v>1510</v>
      </c>
      <c r="P4009" s="108"/>
      <c r="Q4009" s="108"/>
      <c r="R4009" s="108"/>
      <c r="S4009" s="107" t="s">
        <v>2710</v>
      </c>
    </row>
    <row r="4010" spans="1:19">
      <c r="A4010" s="103">
        <v>4009</v>
      </c>
      <c r="B4010" s="107" t="s">
        <v>357</v>
      </c>
      <c r="C4010" s="184" t="s">
        <v>358</v>
      </c>
      <c r="D4010" s="89" t="s">
        <v>19</v>
      </c>
      <c r="E4010" s="107" t="s">
        <v>10722</v>
      </c>
      <c r="F4010" s="107" t="s">
        <v>2519</v>
      </c>
      <c r="G4010" s="107">
        <v>2005</v>
      </c>
      <c r="H4010" s="182"/>
      <c r="I4010" s="182"/>
      <c r="J4010" s="107" t="s">
        <v>42</v>
      </c>
      <c r="K4010" s="182" t="s">
        <v>1510</v>
      </c>
      <c r="L4010" s="187" t="s">
        <v>10723</v>
      </c>
      <c r="M4010" s="187" t="s">
        <v>10723</v>
      </c>
      <c r="N4010" s="107" t="s">
        <v>35</v>
      </c>
      <c r="O4010" s="182" t="s">
        <v>1510</v>
      </c>
      <c r="P4010" s="108"/>
      <c r="Q4010" s="108"/>
      <c r="R4010" s="108"/>
      <c r="S4010" s="107" t="s">
        <v>2710</v>
      </c>
    </row>
    <row r="4011" spans="1:19">
      <c r="A4011" s="103">
        <v>4010</v>
      </c>
      <c r="B4011" s="107" t="s">
        <v>357</v>
      </c>
      <c r="C4011" s="184" t="s">
        <v>358</v>
      </c>
      <c r="D4011" s="89" t="s">
        <v>19</v>
      </c>
      <c r="E4011" s="107" t="s">
        <v>10722</v>
      </c>
      <c r="F4011" s="107" t="s">
        <v>2519</v>
      </c>
      <c r="G4011" s="107">
        <v>2005</v>
      </c>
      <c r="H4011" s="182"/>
      <c r="I4011" s="182"/>
      <c r="J4011" s="107" t="s">
        <v>42</v>
      </c>
      <c r="K4011" s="182" t="s">
        <v>1510</v>
      </c>
      <c r="L4011" s="187" t="s">
        <v>10724</v>
      </c>
      <c r="M4011" s="187" t="s">
        <v>10724</v>
      </c>
      <c r="N4011" s="107" t="s">
        <v>35</v>
      </c>
      <c r="O4011" s="182" t="s">
        <v>1510</v>
      </c>
      <c r="P4011" s="108"/>
      <c r="Q4011" s="108"/>
      <c r="R4011" s="108"/>
      <c r="S4011" s="107" t="s">
        <v>2710</v>
      </c>
    </row>
    <row r="4012" spans="1:19">
      <c r="A4012" s="103">
        <v>4011</v>
      </c>
      <c r="B4012" s="107" t="s">
        <v>357</v>
      </c>
      <c r="C4012" s="184" t="s">
        <v>358</v>
      </c>
      <c r="D4012" s="89" t="s">
        <v>19</v>
      </c>
      <c r="E4012" s="107" t="s">
        <v>10722</v>
      </c>
      <c r="F4012" s="107" t="s">
        <v>2519</v>
      </c>
      <c r="G4012" s="107">
        <v>2005</v>
      </c>
      <c r="H4012" s="182"/>
      <c r="I4012" s="182"/>
      <c r="J4012" s="107" t="s">
        <v>42</v>
      </c>
      <c r="K4012" s="182" t="s">
        <v>1510</v>
      </c>
      <c r="L4012" s="187" t="s">
        <v>10725</v>
      </c>
      <c r="M4012" s="187" t="s">
        <v>10725</v>
      </c>
      <c r="N4012" s="107" t="s">
        <v>35</v>
      </c>
      <c r="O4012" s="182" t="s">
        <v>1510</v>
      </c>
      <c r="P4012" s="108"/>
      <c r="Q4012" s="108"/>
      <c r="R4012" s="108"/>
      <c r="S4012" s="107" t="s">
        <v>2710</v>
      </c>
    </row>
    <row r="4013" spans="1:19">
      <c r="A4013" s="103">
        <v>4012</v>
      </c>
      <c r="B4013" s="107" t="s">
        <v>357</v>
      </c>
      <c r="C4013" s="184" t="s">
        <v>358</v>
      </c>
      <c r="D4013" s="89" t="s">
        <v>19</v>
      </c>
      <c r="E4013" s="107" t="s">
        <v>10722</v>
      </c>
      <c r="F4013" s="107" t="s">
        <v>2519</v>
      </c>
      <c r="G4013" s="107">
        <v>2005</v>
      </c>
      <c r="H4013" s="182"/>
      <c r="I4013" s="182"/>
      <c r="J4013" s="107" t="s">
        <v>42</v>
      </c>
      <c r="K4013" s="182" t="s">
        <v>1510</v>
      </c>
      <c r="L4013" s="187" t="s">
        <v>10726</v>
      </c>
      <c r="M4013" s="187" t="s">
        <v>10726</v>
      </c>
      <c r="N4013" s="107" t="s">
        <v>35</v>
      </c>
      <c r="O4013" s="182" t="s">
        <v>1510</v>
      </c>
      <c r="P4013" s="108"/>
      <c r="Q4013" s="108"/>
      <c r="R4013" s="108"/>
      <c r="S4013" s="107" t="s">
        <v>2710</v>
      </c>
    </row>
    <row r="4014" spans="1:19">
      <c r="A4014" s="103">
        <v>4013</v>
      </c>
      <c r="B4014" s="107" t="s">
        <v>357</v>
      </c>
      <c r="C4014" s="184" t="s">
        <v>358</v>
      </c>
      <c r="D4014" s="89" t="s">
        <v>19</v>
      </c>
      <c r="E4014" s="107" t="s">
        <v>2691</v>
      </c>
      <c r="F4014" s="107" t="s">
        <v>2519</v>
      </c>
      <c r="G4014" s="107">
        <v>2007</v>
      </c>
      <c r="H4014" s="182"/>
      <c r="I4014" s="182"/>
      <c r="J4014" s="107" t="s">
        <v>42</v>
      </c>
      <c r="K4014" s="182" t="s">
        <v>1510</v>
      </c>
      <c r="L4014" s="187" t="s">
        <v>10727</v>
      </c>
      <c r="M4014" s="187" t="s">
        <v>10727</v>
      </c>
      <c r="N4014" s="107" t="s">
        <v>35</v>
      </c>
      <c r="O4014" s="182" t="s">
        <v>1510</v>
      </c>
      <c r="P4014" s="108"/>
      <c r="Q4014" s="108"/>
      <c r="R4014" s="108"/>
      <c r="S4014" s="107" t="s">
        <v>2710</v>
      </c>
    </row>
    <row r="4015" spans="1:19">
      <c r="A4015" s="103">
        <v>4014</v>
      </c>
      <c r="B4015" s="107" t="s">
        <v>357</v>
      </c>
      <c r="C4015" s="184" t="s">
        <v>358</v>
      </c>
      <c r="D4015" s="89" t="s">
        <v>19</v>
      </c>
      <c r="E4015" s="107" t="s">
        <v>2691</v>
      </c>
      <c r="F4015" s="107" t="s">
        <v>2519</v>
      </c>
      <c r="G4015" s="107">
        <v>2007</v>
      </c>
      <c r="H4015" s="182"/>
      <c r="I4015" s="182"/>
      <c r="J4015" s="107" t="s">
        <v>42</v>
      </c>
      <c r="K4015" s="182" t="s">
        <v>1510</v>
      </c>
      <c r="L4015" s="187" t="s">
        <v>10728</v>
      </c>
      <c r="M4015" s="187" t="s">
        <v>10728</v>
      </c>
      <c r="N4015" s="107" t="s">
        <v>35</v>
      </c>
      <c r="O4015" s="182" t="s">
        <v>1510</v>
      </c>
      <c r="P4015" s="108"/>
      <c r="Q4015" s="108"/>
      <c r="R4015" s="108"/>
      <c r="S4015" s="107" t="s">
        <v>2710</v>
      </c>
    </row>
    <row r="4016" spans="1:19">
      <c r="A4016" s="103">
        <v>4015</v>
      </c>
      <c r="B4016" s="107" t="s">
        <v>357</v>
      </c>
      <c r="C4016" s="184" t="s">
        <v>358</v>
      </c>
      <c r="D4016" s="89" t="s">
        <v>19</v>
      </c>
      <c r="E4016" s="107" t="s">
        <v>2691</v>
      </c>
      <c r="F4016" s="107" t="s">
        <v>2519</v>
      </c>
      <c r="G4016" s="107">
        <v>2007</v>
      </c>
      <c r="H4016" s="182"/>
      <c r="I4016" s="182"/>
      <c r="J4016" s="107" t="s">
        <v>42</v>
      </c>
      <c r="K4016" s="182" t="s">
        <v>1510</v>
      </c>
      <c r="L4016" s="187" t="s">
        <v>10729</v>
      </c>
      <c r="M4016" s="187" t="s">
        <v>10729</v>
      </c>
      <c r="N4016" s="107" t="s">
        <v>35</v>
      </c>
      <c r="O4016" s="182" t="s">
        <v>1510</v>
      </c>
      <c r="P4016" s="108"/>
      <c r="Q4016" s="108"/>
      <c r="R4016" s="108"/>
      <c r="S4016" s="107" t="s">
        <v>2710</v>
      </c>
    </row>
    <row r="4017" spans="1:19">
      <c r="A4017" s="103">
        <v>4016</v>
      </c>
      <c r="B4017" s="107" t="s">
        <v>357</v>
      </c>
      <c r="C4017" s="184" t="s">
        <v>358</v>
      </c>
      <c r="D4017" s="89" t="s">
        <v>19</v>
      </c>
      <c r="E4017" s="107" t="s">
        <v>2692</v>
      </c>
      <c r="F4017" s="107" t="s">
        <v>2519</v>
      </c>
      <c r="G4017" s="107">
        <v>2006</v>
      </c>
      <c r="H4017" s="182"/>
      <c r="I4017" s="182"/>
      <c r="J4017" s="107" t="s">
        <v>42</v>
      </c>
      <c r="K4017" s="182" t="s">
        <v>1510</v>
      </c>
      <c r="L4017" s="187" t="s">
        <v>10730</v>
      </c>
      <c r="M4017" s="187" t="s">
        <v>10730</v>
      </c>
      <c r="N4017" s="107" t="s">
        <v>35</v>
      </c>
      <c r="O4017" s="182" t="s">
        <v>1510</v>
      </c>
      <c r="P4017" s="108"/>
      <c r="Q4017" s="108"/>
      <c r="R4017" s="108"/>
      <c r="S4017" s="107" t="s">
        <v>2710</v>
      </c>
    </row>
    <row r="4018" spans="1:19">
      <c r="A4018" s="103">
        <v>4017</v>
      </c>
      <c r="B4018" s="107" t="s">
        <v>357</v>
      </c>
      <c r="C4018" s="184" t="s">
        <v>358</v>
      </c>
      <c r="D4018" s="89" t="s">
        <v>19</v>
      </c>
      <c r="E4018" s="107" t="s">
        <v>2692</v>
      </c>
      <c r="F4018" s="107" t="s">
        <v>2519</v>
      </c>
      <c r="G4018" s="107">
        <v>2005</v>
      </c>
      <c r="H4018" s="182"/>
      <c r="I4018" s="182"/>
      <c r="J4018" s="107" t="s">
        <v>42</v>
      </c>
      <c r="K4018" s="182" t="s">
        <v>1510</v>
      </c>
      <c r="L4018" s="187" t="s">
        <v>10731</v>
      </c>
      <c r="M4018" s="187" t="s">
        <v>10731</v>
      </c>
      <c r="N4018" s="107" t="s">
        <v>35</v>
      </c>
      <c r="O4018" s="182" t="s">
        <v>1510</v>
      </c>
      <c r="P4018" s="108"/>
      <c r="Q4018" s="108"/>
      <c r="R4018" s="108"/>
      <c r="S4018" s="107" t="s">
        <v>2710</v>
      </c>
    </row>
    <row r="4019" spans="1:19">
      <c r="A4019" s="103">
        <v>4018</v>
      </c>
      <c r="B4019" s="107" t="s">
        <v>357</v>
      </c>
      <c r="C4019" s="184" t="s">
        <v>358</v>
      </c>
      <c r="D4019" s="89" t="s">
        <v>19</v>
      </c>
      <c r="E4019" s="107" t="s">
        <v>9010</v>
      </c>
      <c r="F4019" s="107" t="s">
        <v>2519</v>
      </c>
      <c r="G4019" s="107">
        <v>2007</v>
      </c>
      <c r="H4019" s="182"/>
      <c r="I4019" s="182"/>
      <c r="J4019" s="107" t="s">
        <v>42</v>
      </c>
      <c r="K4019" s="182" t="s">
        <v>1510</v>
      </c>
      <c r="L4019" s="187" t="s">
        <v>10732</v>
      </c>
      <c r="M4019" s="187" t="s">
        <v>10732</v>
      </c>
      <c r="N4019" s="107" t="s">
        <v>35</v>
      </c>
      <c r="O4019" s="182" t="s">
        <v>1510</v>
      </c>
      <c r="P4019" s="108"/>
      <c r="Q4019" s="108"/>
      <c r="R4019" s="108"/>
      <c r="S4019" s="107" t="s">
        <v>2710</v>
      </c>
    </row>
    <row r="4020" spans="1:19">
      <c r="A4020" s="103">
        <v>4019</v>
      </c>
      <c r="B4020" s="107" t="s">
        <v>357</v>
      </c>
      <c r="C4020" s="184" t="s">
        <v>358</v>
      </c>
      <c r="D4020" s="89" t="s">
        <v>19</v>
      </c>
      <c r="E4020" s="107" t="s">
        <v>9010</v>
      </c>
      <c r="F4020" s="107" t="s">
        <v>2519</v>
      </c>
      <c r="G4020" s="107">
        <v>2007</v>
      </c>
      <c r="H4020" s="182"/>
      <c r="I4020" s="182"/>
      <c r="J4020" s="107" t="s">
        <v>42</v>
      </c>
      <c r="K4020" s="182" t="s">
        <v>1510</v>
      </c>
      <c r="L4020" s="187" t="s">
        <v>10733</v>
      </c>
      <c r="M4020" s="187" t="s">
        <v>10733</v>
      </c>
      <c r="N4020" s="107" t="s">
        <v>35</v>
      </c>
      <c r="O4020" s="182" t="s">
        <v>1510</v>
      </c>
      <c r="P4020" s="108"/>
      <c r="Q4020" s="108"/>
      <c r="R4020" s="108"/>
      <c r="S4020" s="107" t="s">
        <v>2710</v>
      </c>
    </row>
    <row r="4021" spans="1:19">
      <c r="A4021" s="103">
        <v>4020</v>
      </c>
      <c r="B4021" s="107" t="s">
        <v>357</v>
      </c>
      <c r="C4021" s="184" t="s">
        <v>358</v>
      </c>
      <c r="D4021" s="89" t="s">
        <v>19</v>
      </c>
      <c r="E4021" s="107" t="s">
        <v>9010</v>
      </c>
      <c r="F4021" s="107" t="s">
        <v>2519</v>
      </c>
      <c r="G4021" s="107">
        <v>2007</v>
      </c>
      <c r="H4021" s="182"/>
      <c r="I4021" s="182"/>
      <c r="J4021" s="107" t="s">
        <v>42</v>
      </c>
      <c r="K4021" s="182" t="s">
        <v>1510</v>
      </c>
      <c r="L4021" s="187" t="s">
        <v>10734</v>
      </c>
      <c r="M4021" s="187" t="s">
        <v>10734</v>
      </c>
      <c r="N4021" s="107" t="s">
        <v>35</v>
      </c>
      <c r="O4021" s="182" t="s">
        <v>1510</v>
      </c>
      <c r="P4021" s="108"/>
      <c r="Q4021" s="108"/>
      <c r="R4021" s="108"/>
      <c r="S4021" s="107" t="s">
        <v>2710</v>
      </c>
    </row>
    <row r="4022" spans="1:19">
      <c r="A4022" s="103">
        <v>4021</v>
      </c>
      <c r="B4022" s="107" t="s">
        <v>357</v>
      </c>
      <c r="C4022" s="184" t="s">
        <v>358</v>
      </c>
      <c r="D4022" s="89" t="s">
        <v>19</v>
      </c>
      <c r="E4022" s="107" t="s">
        <v>9021</v>
      </c>
      <c r="F4022" s="107" t="s">
        <v>2519</v>
      </c>
      <c r="G4022" s="107">
        <v>2005</v>
      </c>
      <c r="H4022" s="182"/>
      <c r="I4022" s="182"/>
      <c r="J4022" s="107" t="s">
        <v>42</v>
      </c>
      <c r="K4022" s="182" t="s">
        <v>1510</v>
      </c>
      <c r="L4022" s="187" t="s">
        <v>10735</v>
      </c>
      <c r="M4022" s="187" t="s">
        <v>10735</v>
      </c>
      <c r="N4022" s="107" t="s">
        <v>35</v>
      </c>
      <c r="O4022" s="182" t="s">
        <v>1510</v>
      </c>
      <c r="P4022" s="108"/>
      <c r="Q4022" s="108"/>
      <c r="R4022" s="108"/>
      <c r="S4022" s="107" t="s">
        <v>2710</v>
      </c>
    </row>
    <row r="4023" spans="1:19">
      <c r="A4023" s="103">
        <v>4022</v>
      </c>
      <c r="B4023" s="107" t="s">
        <v>357</v>
      </c>
      <c r="C4023" s="184" t="s">
        <v>358</v>
      </c>
      <c r="D4023" s="89" t="s">
        <v>19</v>
      </c>
      <c r="E4023" s="107" t="s">
        <v>2694</v>
      </c>
      <c r="F4023" s="107" t="s">
        <v>2519</v>
      </c>
      <c r="G4023" s="107">
        <v>2006</v>
      </c>
      <c r="H4023" s="182"/>
      <c r="I4023" s="182"/>
      <c r="J4023" s="107" t="s">
        <v>42</v>
      </c>
      <c r="K4023" s="182" t="s">
        <v>1510</v>
      </c>
      <c r="L4023" s="187" t="s">
        <v>10736</v>
      </c>
      <c r="M4023" s="187" t="s">
        <v>10736</v>
      </c>
      <c r="N4023" s="107" t="s">
        <v>35</v>
      </c>
      <c r="O4023" s="182" t="s">
        <v>1510</v>
      </c>
      <c r="P4023" s="108"/>
      <c r="Q4023" s="108"/>
      <c r="R4023" s="108"/>
      <c r="S4023" s="107" t="s">
        <v>2710</v>
      </c>
    </row>
    <row r="4024" spans="1:19">
      <c r="A4024" s="103">
        <v>4023</v>
      </c>
      <c r="B4024" s="107" t="s">
        <v>357</v>
      </c>
      <c r="C4024" s="184" t="s">
        <v>358</v>
      </c>
      <c r="D4024" s="89" t="s">
        <v>19</v>
      </c>
      <c r="E4024" s="107" t="s">
        <v>9028</v>
      </c>
      <c r="F4024" s="107" t="s">
        <v>2519</v>
      </c>
      <c r="G4024" s="107">
        <v>2007</v>
      </c>
      <c r="H4024" s="182"/>
      <c r="I4024" s="182"/>
      <c r="J4024" s="107" t="s">
        <v>42</v>
      </c>
      <c r="K4024" s="182" t="s">
        <v>1510</v>
      </c>
      <c r="L4024" s="187" t="s">
        <v>10737</v>
      </c>
      <c r="M4024" s="187" t="s">
        <v>10737</v>
      </c>
      <c r="N4024" s="107" t="s">
        <v>35</v>
      </c>
      <c r="O4024" s="182" t="s">
        <v>1510</v>
      </c>
      <c r="P4024" s="108"/>
      <c r="Q4024" s="108"/>
      <c r="R4024" s="108"/>
      <c r="S4024" s="107" t="s">
        <v>2710</v>
      </c>
    </row>
    <row r="4025" spans="1:19">
      <c r="A4025" s="103">
        <v>4024</v>
      </c>
      <c r="B4025" s="107" t="s">
        <v>357</v>
      </c>
      <c r="C4025" s="184" t="s">
        <v>358</v>
      </c>
      <c r="D4025" s="89" t="s">
        <v>19</v>
      </c>
      <c r="E4025" s="107" t="s">
        <v>9028</v>
      </c>
      <c r="F4025" s="107" t="s">
        <v>2519</v>
      </c>
      <c r="G4025" s="107">
        <v>2007</v>
      </c>
      <c r="H4025" s="182"/>
      <c r="I4025" s="182"/>
      <c r="J4025" s="107" t="s">
        <v>42</v>
      </c>
      <c r="K4025" s="182" t="s">
        <v>1510</v>
      </c>
      <c r="L4025" s="187" t="s">
        <v>10738</v>
      </c>
      <c r="M4025" s="187" t="s">
        <v>10738</v>
      </c>
      <c r="N4025" s="107" t="s">
        <v>35</v>
      </c>
      <c r="O4025" s="182" t="s">
        <v>1510</v>
      </c>
      <c r="P4025" s="108"/>
      <c r="Q4025" s="108"/>
      <c r="R4025" s="108"/>
      <c r="S4025" s="107" t="s">
        <v>2710</v>
      </c>
    </row>
    <row r="4026" spans="1:19">
      <c r="A4026" s="103">
        <v>4025</v>
      </c>
      <c r="B4026" s="107" t="s">
        <v>357</v>
      </c>
      <c r="C4026" s="184" t="s">
        <v>358</v>
      </c>
      <c r="D4026" s="89" t="s">
        <v>19</v>
      </c>
      <c r="E4026" s="107" t="s">
        <v>9028</v>
      </c>
      <c r="F4026" s="107" t="s">
        <v>2519</v>
      </c>
      <c r="G4026" s="107">
        <v>2005</v>
      </c>
      <c r="H4026" s="182"/>
      <c r="I4026" s="182"/>
      <c r="J4026" s="107" t="s">
        <v>42</v>
      </c>
      <c r="K4026" s="182" t="s">
        <v>1510</v>
      </c>
      <c r="L4026" s="187" t="s">
        <v>10739</v>
      </c>
      <c r="M4026" s="187" t="s">
        <v>10739</v>
      </c>
      <c r="N4026" s="107" t="s">
        <v>35</v>
      </c>
      <c r="O4026" s="182" t="s">
        <v>1510</v>
      </c>
      <c r="P4026" s="108"/>
      <c r="Q4026" s="108"/>
      <c r="R4026" s="108"/>
      <c r="S4026" s="107" t="s">
        <v>2710</v>
      </c>
    </row>
    <row r="4027" spans="1:19">
      <c r="A4027" s="103">
        <v>4026</v>
      </c>
      <c r="B4027" s="107" t="s">
        <v>357</v>
      </c>
      <c r="C4027" s="184" t="s">
        <v>358</v>
      </c>
      <c r="D4027" s="89" t="s">
        <v>19</v>
      </c>
      <c r="E4027" s="107" t="s">
        <v>9028</v>
      </c>
      <c r="F4027" s="107" t="s">
        <v>2519</v>
      </c>
      <c r="G4027" s="107">
        <v>2005</v>
      </c>
      <c r="H4027" s="182"/>
      <c r="I4027" s="182"/>
      <c r="J4027" s="107" t="s">
        <v>42</v>
      </c>
      <c r="K4027" s="182" t="s">
        <v>1510</v>
      </c>
      <c r="L4027" s="187" t="s">
        <v>10740</v>
      </c>
      <c r="M4027" s="187" t="s">
        <v>10740</v>
      </c>
      <c r="N4027" s="107" t="s">
        <v>35</v>
      </c>
      <c r="O4027" s="182" t="s">
        <v>1510</v>
      </c>
      <c r="P4027" s="108"/>
      <c r="Q4027" s="108"/>
      <c r="R4027" s="108"/>
      <c r="S4027" s="107" t="s">
        <v>2710</v>
      </c>
    </row>
    <row r="4028" spans="1:19">
      <c r="A4028" s="103">
        <v>4027</v>
      </c>
      <c r="B4028" s="107" t="s">
        <v>357</v>
      </c>
      <c r="C4028" s="184" t="s">
        <v>358</v>
      </c>
      <c r="D4028" s="89" t="s">
        <v>19</v>
      </c>
      <c r="E4028" s="107" t="s">
        <v>9032</v>
      </c>
      <c r="F4028" s="107" t="s">
        <v>2519</v>
      </c>
      <c r="G4028" s="107">
        <v>2007</v>
      </c>
      <c r="H4028" s="182"/>
      <c r="I4028" s="182"/>
      <c r="J4028" s="107" t="s">
        <v>42</v>
      </c>
      <c r="K4028" s="182" t="s">
        <v>1510</v>
      </c>
      <c r="L4028" s="187" t="s">
        <v>10741</v>
      </c>
      <c r="M4028" s="187" t="s">
        <v>10741</v>
      </c>
      <c r="N4028" s="107" t="s">
        <v>35</v>
      </c>
      <c r="O4028" s="182" t="s">
        <v>1510</v>
      </c>
      <c r="P4028" s="108"/>
      <c r="Q4028" s="108"/>
      <c r="R4028" s="108"/>
      <c r="S4028" s="107" t="s">
        <v>2710</v>
      </c>
    </row>
    <row r="4029" spans="1:19">
      <c r="A4029" s="103">
        <v>4028</v>
      </c>
      <c r="B4029" s="107" t="s">
        <v>357</v>
      </c>
      <c r="C4029" s="184" t="s">
        <v>358</v>
      </c>
      <c r="D4029" s="89" t="s">
        <v>19</v>
      </c>
      <c r="E4029" s="107" t="s">
        <v>9034</v>
      </c>
      <c r="F4029" s="107" t="s">
        <v>2519</v>
      </c>
      <c r="G4029" s="107">
        <v>2005</v>
      </c>
      <c r="H4029" s="182"/>
      <c r="I4029" s="182"/>
      <c r="J4029" s="107" t="s">
        <v>42</v>
      </c>
      <c r="K4029" s="182" t="s">
        <v>1510</v>
      </c>
      <c r="L4029" s="187" t="s">
        <v>10742</v>
      </c>
      <c r="M4029" s="187" t="s">
        <v>10742</v>
      </c>
      <c r="N4029" s="107" t="s">
        <v>35</v>
      </c>
      <c r="O4029" s="182" t="s">
        <v>1510</v>
      </c>
      <c r="P4029" s="108"/>
      <c r="Q4029" s="108"/>
      <c r="R4029" s="108"/>
      <c r="S4029" s="107" t="s">
        <v>2710</v>
      </c>
    </row>
    <row r="4030" spans="1:19">
      <c r="A4030" s="103">
        <v>4029</v>
      </c>
      <c r="B4030" s="107" t="s">
        <v>357</v>
      </c>
      <c r="C4030" s="184" t="s">
        <v>358</v>
      </c>
      <c r="D4030" s="89" t="s">
        <v>19</v>
      </c>
      <c r="E4030" s="107" t="s">
        <v>9055</v>
      </c>
      <c r="F4030" s="107" t="s">
        <v>2519</v>
      </c>
      <c r="G4030" s="107">
        <v>2005</v>
      </c>
      <c r="H4030" s="182"/>
      <c r="I4030" s="182"/>
      <c r="J4030" s="107" t="s">
        <v>42</v>
      </c>
      <c r="K4030" s="182" t="s">
        <v>1510</v>
      </c>
      <c r="L4030" s="187" t="s">
        <v>10743</v>
      </c>
      <c r="M4030" s="187" t="s">
        <v>10743</v>
      </c>
      <c r="N4030" s="107" t="s">
        <v>35</v>
      </c>
      <c r="O4030" s="182" t="s">
        <v>1510</v>
      </c>
      <c r="P4030" s="108"/>
      <c r="Q4030" s="108"/>
      <c r="R4030" s="108"/>
      <c r="S4030" s="107" t="s">
        <v>2710</v>
      </c>
    </row>
    <row r="4031" spans="1:19">
      <c r="A4031" s="103">
        <v>4030</v>
      </c>
      <c r="B4031" s="107" t="s">
        <v>357</v>
      </c>
      <c r="C4031" s="184" t="s">
        <v>358</v>
      </c>
      <c r="D4031" s="89" t="s">
        <v>19</v>
      </c>
      <c r="E4031" s="107" t="s">
        <v>9055</v>
      </c>
      <c r="F4031" s="107" t="s">
        <v>2519</v>
      </c>
      <c r="G4031" s="107">
        <v>2005</v>
      </c>
      <c r="H4031" s="182"/>
      <c r="I4031" s="182"/>
      <c r="J4031" s="107" t="s">
        <v>42</v>
      </c>
      <c r="K4031" s="182" t="s">
        <v>1510</v>
      </c>
      <c r="L4031" s="187" t="s">
        <v>10744</v>
      </c>
      <c r="M4031" s="187" t="s">
        <v>10744</v>
      </c>
      <c r="N4031" s="107" t="s">
        <v>35</v>
      </c>
      <c r="O4031" s="182" t="s">
        <v>1510</v>
      </c>
      <c r="P4031" s="108"/>
      <c r="Q4031" s="108"/>
      <c r="R4031" s="108"/>
      <c r="S4031" s="107" t="s">
        <v>2710</v>
      </c>
    </row>
    <row r="4032" spans="1:19">
      <c r="A4032" s="103">
        <v>4031</v>
      </c>
      <c r="B4032" s="107" t="s">
        <v>357</v>
      </c>
      <c r="C4032" s="184" t="s">
        <v>358</v>
      </c>
      <c r="D4032" s="89" t="s">
        <v>19</v>
      </c>
      <c r="E4032" s="107" t="s">
        <v>9063</v>
      </c>
      <c r="F4032" s="107" t="s">
        <v>2519</v>
      </c>
      <c r="G4032" s="107">
        <v>2006</v>
      </c>
      <c r="H4032" s="182"/>
      <c r="I4032" s="182"/>
      <c r="J4032" s="107" t="s">
        <v>42</v>
      </c>
      <c r="K4032" s="182" t="s">
        <v>1510</v>
      </c>
      <c r="L4032" s="187" t="s">
        <v>10745</v>
      </c>
      <c r="M4032" s="187" t="s">
        <v>10745</v>
      </c>
      <c r="N4032" s="107" t="s">
        <v>35</v>
      </c>
      <c r="O4032" s="182" t="s">
        <v>1510</v>
      </c>
      <c r="P4032" s="108"/>
      <c r="Q4032" s="108"/>
      <c r="R4032" s="108"/>
      <c r="S4032" s="107" t="s">
        <v>2710</v>
      </c>
    </row>
    <row r="4033" spans="1:19">
      <c r="A4033" s="103">
        <v>4032</v>
      </c>
      <c r="B4033" s="107" t="s">
        <v>357</v>
      </c>
      <c r="C4033" s="184" t="s">
        <v>358</v>
      </c>
      <c r="D4033" s="89" t="s">
        <v>19</v>
      </c>
      <c r="E4033" s="107" t="s">
        <v>9063</v>
      </c>
      <c r="F4033" s="107" t="s">
        <v>2519</v>
      </c>
      <c r="G4033" s="107">
        <v>2006</v>
      </c>
      <c r="H4033" s="182"/>
      <c r="I4033" s="182"/>
      <c r="J4033" s="107" t="s">
        <v>42</v>
      </c>
      <c r="K4033" s="182" t="s">
        <v>1510</v>
      </c>
      <c r="L4033" s="187" t="s">
        <v>10746</v>
      </c>
      <c r="M4033" s="187" t="s">
        <v>10746</v>
      </c>
      <c r="N4033" s="107" t="s">
        <v>35</v>
      </c>
      <c r="O4033" s="182" t="s">
        <v>1510</v>
      </c>
      <c r="P4033" s="108"/>
      <c r="Q4033" s="108"/>
      <c r="R4033" s="108"/>
      <c r="S4033" s="107" t="s">
        <v>2710</v>
      </c>
    </row>
    <row r="4034" spans="1:19">
      <c r="A4034" s="103">
        <v>4033</v>
      </c>
      <c r="B4034" s="107" t="s">
        <v>357</v>
      </c>
      <c r="C4034" s="184" t="s">
        <v>358</v>
      </c>
      <c r="D4034" s="89" t="s">
        <v>19</v>
      </c>
      <c r="E4034" s="107" t="s">
        <v>2697</v>
      </c>
      <c r="F4034" s="107" t="s">
        <v>2519</v>
      </c>
      <c r="G4034" s="107">
        <v>2007</v>
      </c>
      <c r="H4034" s="182"/>
      <c r="I4034" s="182"/>
      <c r="J4034" s="107" t="s">
        <v>42</v>
      </c>
      <c r="K4034" s="182" t="s">
        <v>1510</v>
      </c>
      <c r="L4034" s="187" t="s">
        <v>10747</v>
      </c>
      <c r="M4034" s="187" t="s">
        <v>10747</v>
      </c>
      <c r="N4034" s="107" t="s">
        <v>35</v>
      </c>
      <c r="O4034" s="182" t="s">
        <v>1510</v>
      </c>
      <c r="P4034" s="108"/>
      <c r="Q4034" s="108"/>
      <c r="R4034" s="108"/>
      <c r="S4034" s="107" t="s">
        <v>2710</v>
      </c>
    </row>
    <row r="4035" spans="1:19">
      <c r="A4035" s="103">
        <v>4034</v>
      </c>
      <c r="B4035" s="107" t="s">
        <v>357</v>
      </c>
      <c r="C4035" s="184" t="s">
        <v>358</v>
      </c>
      <c r="D4035" s="89" t="s">
        <v>19</v>
      </c>
      <c r="E4035" s="107" t="s">
        <v>2697</v>
      </c>
      <c r="F4035" s="107" t="s">
        <v>2519</v>
      </c>
      <c r="G4035" s="107">
        <v>2007</v>
      </c>
      <c r="H4035" s="182"/>
      <c r="I4035" s="182"/>
      <c r="J4035" s="107" t="s">
        <v>42</v>
      </c>
      <c r="K4035" s="182" t="s">
        <v>1510</v>
      </c>
      <c r="L4035" s="187" t="s">
        <v>10748</v>
      </c>
      <c r="M4035" s="187" t="s">
        <v>10748</v>
      </c>
      <c r="N4035" s="107" t="s">
        <v>35</v>
      </c>
      <c r="O4035" s="182" t="s">
        <v>1510</v>
      </c>
      <c r="P4035" s="108"/>
      <c r="Q4035" s="108"/>
      <c r="R4035" s="108"/>
      <c r="S4035" s="107" t="s">
        <v>2710</v>
      </c>
    </row>
    <row r="4036" spans="1:19">
      <c r="A4036" s="103">
        <v>4035</v>
      </c>
      <c r="B4036" s="107" t="s">
        <v>357</v>
      </c>
      <c r="C4036" s="184" t="s">
        <v>358</v>
      </c>
      <c r="D4036" s="89" t="s">
        <v>19</v>
      </c>
      <c r="E4036" s="107" t="s">
        <v>2697</v>
      </c>
      <c r="F4036" s="107" t="s">
        <v>2519</v>
      </c>
      <c r="G4036" s="107">
        <v>2005</v>
      </c>
      <c r="H4036" s="182"/>
      <c r="I4036" s="182"/>
      <c r="J4036" s="107" t="s">
        <v>42</v>
      </c>
      <c r="K4036" s="182" t="s">
        <v>1510</v>
      </c>
      <c r="L4036" s="187" t="s">
        <v>10749</v>
      </c>
      <c r="M4036" s="187" t="s">
        <v>10749</v>
      </c>
      <c r="N4036" s="107" t="s">
        <v>35</v>
      </c>
      <c r="O4036" s="182" t="s">
        <v>1510</v>
      </c>
      <c r="P4036" s="108"/>
      <c r="Q4036" s="108"/>
      <c r="R4036" s="108"/>
      <c r="S4036" s="107" t="s">
        <v>2710</v>
      </c>
    </row>
    <row r="4037" spans="1:19">
      <c r="A4037" s="103">
        <v>4036</v>
      </c>
      <c r="B4037" s="107" t="s">
        <v>357</v>
      </c>
      <c r="C4037" s="184" t="s">
        <v>358</v>
      </c>
      <c r="D4037" s="89" t="s">
        <v>19</v>
      </c>
      <c r="E4037" s="107" t="s">
        <v>2697</v>
      </c>
      <c r="F4037" s="107" t="s">
        <v>2519</v>
      </c>
      <c r="G4037" s="107">
        <v>2005</v>
      </c>
      <c r="H4037" s="182"/>
      <c r="I4037" s="182"/>
      <c r="J4037" s="107" t="s">
        <v>42</v>
      </c>
      <c r="K4037" s="182" t="s">
        <v>1510</v>
      </c>
      <c r="L4037" s="187" t="s">
        <v>10750</v>
      </c>
      <c r="M4037" s="187" t="s">
        <v>10750</v>
      </c>
      <c r="N4037" s="107" t="s">
        <v>35</v>
      </c>
      <c r="O4037" s="182" t="s">
        <v>1510</v>
      </c>
      <c r="P4037" s="108"/>
      <c r="Q4037" s="108"/>
      <c r="R4037" s="108"/>
      <c r="S4037" s="107" t="s">
        <v>2710</v>
      </c>
    </row>
    <row r="4038" spans="1:19">
      <c r="A4038" s="103">
        <v>4037</v>
      </c>
      <c r="B4038" s="107" t="s">
        <v>357</v>
      </c>
      <c r="C4038" s="184" t="s">
        <v>358</v>
      </c>
      <c r="D4038" s="89" t="s">
        <v>19</v>
      </c>
      <c r="E4038" s="107" t="s">
        <v>9088</v>
      </c>
      <c r="F4038" s="107" t="s">
        <v>2519</v>
      </c>
      <c r="G4038" s="107">
        <v>2007</v>
      </c>
      <c r="H4038" s="182"/>
      <c r="I4038" s="182"/>
      <c r="J4038" s="107" t="s">
        <v>42</v>
      </c>
      <c r="K4038" s="182" t="s">
        <v>1510</v>
      </c>
      <c r="L4038" s="187" t="s">
        <v>10751</v>
      </c>
      <c r="M4038" s="187" t="s">
        <v>10751</v>
      </c>
      <c r="N4038" s="107" t="s">
        <v>35</v>
      </c>
      <c r="O4038" s="182" t="s">
        <v>1510</v>
      </c>
      <c r="P4038" s="108"/>
      <c r="Q4038" s="108"/>
      <c r="R4038" s="108"/>
      <c r="S4038" s="107" t="s">
        <v>2710</v>
      </c>
    </row>
    <row r="4039" spans="1:19">
      <c r="A4039" s="103">
        <v>4038</v>
      </c>
      <c r="B4039" s="107" t="s">
        <v>357</v>
      </c>
      <c r="C4039" s="184" t="s">
        <v>358</v>
      </c>
      <c r="D4039" s="89" t="s">
        <v>19</v>
      </c>
      <c r="E4039" s="107" t="s">
        <v>2698</v>
      </c>
      <c r="F4039" s="107" t="s">
        <v>2519</v>
      </c>
      <c r="G4039" s="107">
        <v>2007</v>
      </c>
      <c r="H4039" s="182"/>
      <c r="I4039" s="182"/>
      <c r="J4039" s="107" t="s">
        <v>42</v>
      </c>
      <c r="K4039" s="182" t="s">
        <v>1510</v>
      </c>
      <c r="L4039" s="187" t="s">
        <v>10752</v>
      </c>
      <c r="M4039" s="187" t="s">
        <v>10752</v>
      </c>
      <c r="N4039" s="107" t="s">
        <v>35</v>
      </c>
      <c r="O4039" s="182" t="s">
        <v>1510</v>
      </c>
      <c r="P4039" s="108"/>
      <c r="Q4039" s="108"/>
      <c r="R4039" s="108"/>
      <c r="S4039" s="107" t="s">
        <v>2710</v>
      </c>
    </row>
    <row r="4040" spans="1:19">
      <c r="A4040" s="103">
        <v>4039</v>
      </c>
      <c r="B4040" s="107" t="s">
        <v>357</v>
      </c>
      <c r="C4040" s="184" t="s">
        <v>358</v>
      </c>
      <c r="D4040" s="89" t="s">
        <v>19</v>
      </c>
      <c r="E4040" s="107" t="s">
        <v>2698</v>
      </c>
      <c r="F4040" s="107" t="s">
        <v>2519</v>
      </c>
      <c r="G4040" s="107">
        <v>2007</v>
      </c>
      <c r="H4040" s="182"/>
      <c r="I4040" s="182"/>
      <c r="J4040" s="107" t="s">
        <v>42</v>
      </c>
      <c r="K4040" s="182" t="s">
        <v>1510</v>
      </c>
      <c r="L4040" s="187" t="s">
        <v>10753</v>
      </c>
      <c r="M4040" s="187" t="s">
        <v>10753</v>
      </c>
      <c r="N4040" s="107" t="s">
        <v>35</v>
      </c>
      <c r="O4040" s="182" t="s">
        <v>1510</v>
      </c>
      <c r="P4040" s="108"/>
      <c r="Q4040" s="108"/>
      <c r="R4040" s="108"/>
      <c r="S4040" s="107" t="s">
        <v>2710</v>
      </c>
    </row>
    <row r="4041" spans="1:19">
      <c r="A4041" s="103">
        <v>4040</v>
      </c>
      <c r="B4041" s="107" t="s">
        <v>357</v>
      </c>
      <c r="C4041" s="184" t="s">
        <v>358</v>
      </c>
      <c r="D4041" s="89" t="s">
        <v>19</v>
      </c>
      <c r="E4041" s="107" t="s">
        <v>2698</v>
      </c>
      <c r="F4041" s="107" t="s">
        <v>2519</v>
      </c>
      <c r="G4041" s="107">
        <v>2005</v>
      </c>
      <c r="H4041" s="182"/>
      <c r="I4041" s="182"/>
      <c r="J4041" s="107" t="s">
        <v>42</v>
      </c>
      <c r="K4041" s="182" t="s">
        <v>1510</v>
      </c>
      <c r="L4041" s="187" t="s">
        <v>10754</v>
      </c>
      <c r="M4041" s="187" t="s">
        <v>10754</v>
      </c>
      <c r="N4041" s="107" t="s">
        <v>35</v>
      </c>
      <c r="O4041" s="182" t="s">
        <v>1510</v>
      </c>
      <c r="P4041" s="108"/>
      <c r="Q4041" s="108"/>
      <c r="R4041" s="108"/>
      <c r="S4041" s="107" t="s">
        <v>2710</v>
      </c>
    </row>
    <row r="4042" spans="1:19">
      <c r="A4042" s="103">
        <v>4041</v>
      </c>
      <c r="B4042" s="107" t="s">
        <v>357</v>
      </c>
      <c r="C4042" s="184" t="s">
        <v>358</v>
      </c>
      <c r="D4042" s="89" t="s">
        <v>19</v>
      </c>
      <c r="E4042" s="107" t="s">
        <v>2699</v>
      </c>
      <c r="F4042" s="107" t="s">
        <v>2519</v>
      </c>
      <c r="G4042" s="107">
        <v>2007</v>
      </c>
      <c r="H4042" s="182"/>
      <c r="I4042" s="182"/>
      <c r="J4042" s="107" t="s">
        <v>6688</v>
      </c>
      <c r="K4042" s="182" t="s">
        <v>1510</v>
      </c>
      <c r="L4042" s="187" t="s">
        <v>10755</v>
      </c>
      <c r="M4042" s="187" t="s">
        <v>10755</v>
      </c>
      <c r="N4042" s="107" t="s">
        <v>35</v>
      </c>
      <c r="O4042" s="182" t="s">
        <v>1510</v>
      </c>
      <c r="P4042" s="108"/>
      <c r="Q4042" s="108"/>
      <c r="R4042" s="108"/>
      <c r="S4042" s="107" t="s">
        <v>2710</v>
      </c>
    </row>
    <row r="4043" spans="1:19">
      <c r="A4043" s="103">
        <v>4042</v>
      </c>
      <c r="B4043" s="107" t="s">
        <v>357</v>
      </c>
      <c r="C4043" s="184" t="s">
        <v>358</v>
      </c>
      <c r="D4043" s="89" t="s">
        <v>19</v>
      </c>
      <c r="E4043" s="107" t="s">
        <v>2699</v>
      </c>
      <c r="F4043" s="107" t="s">
        <v>2519</v>
      </c>
      <c r="G4043" s="107">
        <v>2007</v>
      </c>
      <c r="H4043" s="182"/>
      <c r="I4043" s="182"/>
      <c r="J4043" s="107" t="s">
        <v>42</v>
      </c>
      <c r="K4043" s="182" t="s">
        <v>1510</v>
      </c>
      <c r="L4043" s="187" t="s">
        <v>10756</v>
      </c>
      <c r="M4043" s="187" t="s">
        <v>10756</v>
      </c>
      <c r="N4043" s="107" t="s">
        <v>35</v>
      </c>
      <c r="O4043" s="182" t="s">
        <v>1510</v>
      </c>
      <c r="P4043" s="108"/>
      <c r="Q4043" s="108"/>
      <c r="R4043" s="108"/>
      <c r="S4043" s="107" t="s">
        <v>2710</v>
      </c>
    </row>
    <row r="4044" spans="1:19">
      <c r="A4044" s="103">
        <v>4043</v>
      </c>
      <c r="B4044" s="107" t="s">
        <v>357</v>
      </c>
      <c r="C4044" s="184" t="s">
        <v>358</v>
      </c>
      <c r="D4044" s="89" t="s">
        <v>19</v>
      </c>
      <c r="E4044" s="107" t="s">
        <v>2699</v>
      </c>
      <c r="F4044" s="107" t="s">
        <v>2519</v>
      </c>
      <c r="G4044" s="107">
        <v>2007</v>
      </c>
      <c r="H4044" s="182"/>
      <c r="I4044" s="182"/>
      <c r="J4044" s="107" t="s">
        <v>42</v>
      </c>
      <c r="K4044" s="182" t="s">
        <v>1510</v>
      </c>
      <c r="L4044" s="187" t="s">
        <v>10757</v>
      </c>
      <c r="M4044" s="187" t="s">
        <v>10757</v>
      </c>
      <c r="N4044" s="107" t="s">
        <v>35</v>
      </c>
      <c r="O4044" s="182" t="s">
        <v>1510</v>
      </c>
      <c r="P4044" s="108"/>
      <c r="Q4044" s="108"/>
      <c r="R4044" s="108"/>
      <c r="S4044" s="107" t="s">
        <v>2710</v>
      </c>
    </row>
    <row r="4045" spans="1:19">
      <c r="A4045" s="103">
        <v>4044</v>
      </c>
      <c r="B4045" s="107" t="s">
        <v>357</v>
      </c>
      <c r="C4045" s="184" t="s">
        <v>358</v>
      </c>
      <c r="D4045" s="89" t="s">
        <v>19</v>
      </c>
      <c r="E4045" s="107" t="s">
        <v>2699</v>
      </c>
      <c r="F4045" s="107" t="s">
        <v>2519</v>
      </c>
      <c r="G4045" s="107">
        <v>2007</v>
      </c>
      <c r="H4045" s="182"/>
      <c r="I4045" s="182"/>
      <c r="J4045" s="107" t="s">
        <v>42</v>
      </c>
      <c r="K4045" s="182" t="s">
        <v>1510</v>
      </c>
      <c r="L4045" s="187" t="s">
        <v>10758</v>
      </c>
      <c r="M4045" s="187" t="s">
        <v>10758</v>
      </c>
      <c r="N4045" s="107" t="s">
        <v>35</v>
      </c>
      <c r="O4045" s="182" t="s">
        <v>1510</v>
      </c>
      <c r="P4045" s="108"/>
      <c r="Q4045" s="108"/>
      <c r="R4045" s="108"/>
      <c r="S4045" s="107" t="s">
        <v>2710</v>
      </c>
    </row>
    <row r="4046" spans="1:19">
      <c r="A4046" s="103">
        <v>4045</v>
      </c>
      <c r="B4046" s="107" t="s">
        <v>357</v>
      </c>
      <c r="C4046" s="184" t="s">
        <v>358</v>
      </c>
      <c r="D4046" s="89" t="s">
        <v>19</v>
      </c>
      <c r="E4046" s="107" t="s">
        <v>2699</v>
      </c>
      <c r="F4046" s="107" t="s">
        <v>2519</v>
      </c>
      <c r="G4046" s="107">
        <v>2005</v>
      </c>
      <c r="H4046" s="182"/>
      <c r="I4046" s="182"/>
      <c r="J4046" s="107" t="s">
        <v>42</v>
      </c>
      <c r="K4046" s="182" t="s">
        <v>1510</v>
      </c>
      <c r="L4046" s="187" t="s">
        <v>10759</v>
      </c>
      <c r="M4046" s="187" t="s">
        <v>10759</v>
      </c>
      <c r="N4046" s="107" t="s">
        <v>35</v>
      </c>
      <c r="O4046" s="182" t="s">
        <v>1510</v>
      </c>
      <c r="P4046" s="108"/>
      <c r="Q4046" s="108"/>
      <c r="R4046" s="108"/>
      <c r="S4046" s="107" t="s">
        <v>2710</v>
      </c>
    </row>
    <row r="4047" spans="1:19">
      <c r="A4047" s="103">
        <v>4046</v>
      </c>
      <c r="B4047" s="107" t="s">
        <v>357</v>
      </c>
      <c r="C4047" s="184" t="s">
        <v>358</v>
      </c>
      <c r="D4047" s="89" t="s">
        <v>19</v>
      </c>
      <c r="E4047" s="107" t="s">
        <v>2700</v>
      </c>
      <c r="F4047" s="107" t="s">
        <v>2519</v>
      </c>
      <c r="G4047" s="107">
        <v>2006</v>
      </c>
      <c r="H4047" s="182"/>
      <c r="I4047" s="182"/>
      <c r="J4047" s="107" t="s">
        <v>42</v>
      </c>
      <c r="K4047" s="182" t="s">
        <v>1510</v>
      </c>
      <c r="L4047" s="187" t="s">
        <v>10760</v>
      </c>
      <c r="M4047" s="187" t="s">
        <v>10760</v>
      </c>
      <c r="N4047" s="107" t="s">
        <v>35</v>
      </c>
      <c r="O4047" s="182" t="s">
        <v>1510</v>
      </c>
      <c r="P4047" s="108"/>
      <c r="Q4047" s="108"/>
      <c r="R4047" s="108"/>
      <c r="S4047" s="107" t="s">
        <v>2710</v>
      </c>
    </row>
    <row r="4048" spans="1:19">
      <c r="A4048" s="103">
        <v>4047</v>
      </c>
      <c r="B4048" s="107" t="s">
        <v>357</v>
      </c>
      <c r="C4048" s="184" t="s">
        <v>358</v>
      </c>
      <c r="D4048" s="89" t="s">
        <v>19</v>
      </c>
      <c r="E4048" s="107" t="s">
        <v>10761</v>
      </c>
      <c r="F4048" s="107" t="s">
        <v>2519</v>
      </c>
      <c r="G4048" s="107">
        <v>2006</v>
      </c>
      <c r="H4048" s="182"/>
      <c r="I4048" s="182"/>
      <c r="J4048" s="107" t="s">
        <v>42</v>
      </c>
      <c r="K4048" s="182" t="s">
        <v>1510</v>
      </c>
      <c r="L4048" s="187" t="s">
        <v>10762</v>
      </c>
      <c r="M4048" s="187" t="s">
        <v>10762</v>
      </c>
      <c r="N4048" s="107" t="s">
        <v>35</v>
      </c>
      <c r="O4048" s="182" t="s">
        <v>1510</v>
      </c>
      <c r="P4048" s="108"/>
      <c r="Q4048" s="108"/>
      <c r="R4048" s="108"/>
      <c r="S4048" s="107" t="s">
        <v>2710</v>
      </c>
    </row>
    <row r="4049" spans="1:19">
      <c r="A4049" s="103">
        <v>4048</v>
      </c>
      <c r="B4049" s="107" t="s">
        <v>357</v>
      </c>
      <c r="C4049" s="184" t="s">
        <v>358</v>
      </c>
      <c r="D4049" s="89" t="s">
        <v>19</v>
      </c>
      <c r="E4049" s="107" t="s">
        <v>9112</v>
      </c>
      <c r="F4049" s="107" t="s">
        <v>2519</v>
      </c>
      <c r="G4049" s="107">
        <v>2007</v>
      </c>
      <c r="H4049" s="182"/>
      <c r="I4049" s="182"/>
      <c r="J4049" s="107" t="s">
        <v>42</v>
      </c>
      <c r="K4049" s="182" t="s">
        <v>1510</v>
      </c>
      <c r="L4049" s="187" t="s">
        <v>10763</v>
      </c>
      <c r="M4049" s="187" t="s">
        <v>10763</v>
      </c>
      <c r="N4049" s="107" t="s">
        <v>35</v>
      </c>
      <c r="O4049" s="182" t="s">
        <v>1510</v>
      </c>
      <c r="P4049" s="108"/>
      <c r="Q4049" s="108"/>
      <c r="R4049" s="108"/>
      <c r="S4049" s="107" t="s">
        <v>2710</v>
      </c>
    </row>
    <row r="4050" spans="1:19">
      <c r="A4050" s="103">
        <v>4049</v>
      </c>
      <c r="B4050" s="107" t="s">
        <v>357</v>
      </c>
      <c r="C4050" s="184" t="s">
        <v>358</v>
      </c>
      <c r="D4050" s="89" t="s">
        <v>19</v>
      </c>
      <c r="E4050" s="107" t="s">
        <v>9112</v>
      </c>
      <c r="F4050" s="107" t="s">
        <v>2519</v>
      </c>
      <c r="G4050" s="107">
        <v>2007</v>
      </c>
      <c r="H4050" s="182"/>
      <c r="I4050" s="182"/>
      <c r="J4050" s="107" t="s">
        <v>42</v>
      </c>
      <c r="K4050" s="182" t="s">
        <v>1510</v>
      </c>
      <c r="L4050" s="187" t="s">
        <v>10764</v>
      </c>
      <c r="M4050" s="187" t="s">
        <v>10764</v>
      </c>
      <c r="N4050" s="107" t="s">
        <v>35</v>
      </c>
      <c r="O4050" s="182" t="s">
        <v>1510</v>
      </c>
      <c r="P4050" s="108"/>
      <c r="Q4050" s="108"/>
      <c r="R4050" s="108"/>
      <c r="S4050" s="107" t="s">
        <v>2710</v>
      </c>
    </row>
    <row r="4051" spans="1:19">
      <c r="A4051" s="103">
        <v>4050</v>
      </c>
      <c r="B4051" s="107" t="s">
        <v>357</v>
      </c>
      <c r="C4051" s="184" t="s">
        <v>358</v>
      </c>
      <c r="D4051" s="89" t="s">
        <v>19</v>
      </c>
      <c r="E4051" s="107" t="s">
        <v>9112</v>
      </c>
      <c r="F4051" s="107" t="s">
        <v>2519</v>
      </c>
      <c r="G4051" s="107">
        <v>2007</v>
      </c>
      <c r="H4051" s="182"/>
      <c r="I4051" s="182"/>
      <c r="J4051" s="107" t="s">
        <v>42</v>
      </c>
      <c r="K4051" s="182" t="s">
        <v>1510</v>
      </c>
      <c r="L4051" s="187" t="s">
        <v>10765</v>
      </c>
      <c r="M4051" s="187" t="s">
        <v>10765</v>
      </c>
      <c r="N4051" s="107" t="s">
        <v>35</v>
      </c>
      <c r="O4051" s="182" t="s">
        <v>1510</v>
      </c>
      <c r="P4051" s="108"/>
      <c r="Q4051" s="108"/>
      <c r="R4051" s="108"/>
      <c r="S4051" s="107" t="s">
        <v>2710</v>
      </c>
    </row>
    <row r="4052" spans="1:19">
      <c r="A4052" s="103">
        <v>4051</v>
      </c>
      <c r="B4052" s="107" t="s">
        <v>357</v>
      </c>
      <c r="C4052" s="184" t="s">
        <v>358</v>
      </c>
      <c r="D4052" s="89" t="s">
        <v>19</v>
      </c>
      <c r="E4052" s="107" t="s">
        <v>9112</v>
      </c>
      <c r="F4052" s="107" t="s">
        <v>2519</v>
      </c>
      <c r="G4052" s="107">
        <v>2005</v>
      </c>
      <c r="H4052" s="182"/>
      <c r="I4052" s="182"/>
      <c r="J4052" s="107" t="s">
        <v>42</v>
      </c>
      <c r="K4052" s="182" t="s">
        <v>1510</v>
      </c>
      <c r="L4052" s="187" t="s">
        <v>10766</v>
      </c>
      <c r="M4052" s="187" t="s">
        <v>10766</v>
      </c>
      <c r="N4052" s="107" t="s">
        <v>35</v>
      </c>
      <c r="O4052" s="182" t="s">
        <v>1510</v>
      </c>
      <c r="P4052" s="108"/>
      <c r="Q4052" s="108"/>
      <c r="R4052" s="108"/>
      <c r="S4052" s="107" t="s">
        <v>2710</v>
      </c>
    </row>
    <row r="4053" spans="1:19">
      <c r="A4053" s="103">
        <v>4052</v>
      </c>
      <c r="B4053" s="107" t="s">
        <v>357</v>
      </c>
      <c r="C4053" s="184" t="s">
        <v>358</v>
      </c>
      <c r="D4053" s="89" t="s">
        <v>19</v>
      </c>
      <c r="E4053" s="107" t="s">
        <v>9112</v>
      </c>
      <c r="F4053" s="107" t="s">
        <v>2519</v>
      </c>
      <c r="G4053" s="107">
        <v>2005</v>
      </c>
      <c r="H4053" s="182"/>
      <c r="I4053" s="182"/>
      <c r="J4053" s="107" t="s">
        <v>42</v>
      </c>
      <c r="K4053" s="182" t="s">
        <v>1510</v>
      </c>
      <c r="L4053" s="187" t="s">
        <v>10767</v>
      </c>
      <c r="M4053" s="187" t="s">
        <v>10767</v>
      </c>
      <c r="N4053" s="107" t="s">
        <v>35</v>
      </c>
      <c r="O4053" s="182" t="s">
        <v>1510</v>
      </c>
      <c r="P4053" s="108"/>
      <c r="Q4053" s="108"/>
      <c r="R4053" s="108"/>
      <c r="S4053" s="107" t="s">
        <v>2710</v>
      </c>
    </row>
    <row r="4054" spans="1:19">
      <c r="A4054" s="103">
        <v>4053</v>
      </c>
      <c r="B4054" s="107" t="s">
        <v>357</v>
      </c>
      <c r="C4054" s="184" t="s">
        <v>358</v>
      </c>
      <c r="D4054" s="89" t="s">
        <v>19</v>
      </c>
      <c r="E4054" s="107" t="s">
        <v>9112</v>
      </c>
      <c r="F4054" s="107" t="s">
        <v>2519</v>
      </c>
      <c r="G4054" s="107">
        <v>2005</v>
      </c>
      <c r="H4054" s="182"/>
      <c r="I4054" s="182"/>
      <c r="J4054" s="107" t="s">
        <v>42</v>
      </c>
      <c r="K4054" s="182" t="s">
        <v>1510</v>
      </c>
      <c r="L4054" s="187" t="s">
        <v>10768</v>
      </c>
      <c r="M4054" s="187" t="s">
        <v>10768</v>
      </c>
      <c r="N4054" s="107" t="s">
        <v>35</v>
      </c>
      <c r="O4054" s="182" t="s">
        <v>1510</v>
      </c>
      <c r="P4054" s="108"/>
      <c r="Q4054" s="108"/>
      <c r="R4054" s="108"/>
      <c r="S4054" s="107" t="s">
        <v>2710</v>
      </c>
    </row>
    <row r="4055" spans="1:19">
      <c r="A4055" s="103">
        <v>4054</v>
      </c>
      <c r="B4055" s="107" t="s">
        <v>357</v>
      </c>
      <c r="C4055" s="184" t="s">
        <v>358</v>
      </c>
      <c r="D4055" s="89" t="s">
        <v>19</v>
      </c>
      <c r="E4055" s="107" t="s">
        <v>9117</v>
      </c>
      <c r="F4055" s="107" t="s">
        <v>2519</v>
      </c>
      <c r="G4055" s="107">
        <v>2006</v>
      </c>
      <c r="H4055" s="182"/>
      <c r="I4055" s="182"/>
      <c r="J4055" s="107" t="s">
        <v>42</v>
      </c>
      <c r="K4055" s="182" t="s">
        <v>1510</v>
      </c>
      <c r="L4055" s="187" t="s">
        <v>10769</v>
      </c>
      <c r="M4055" s="187" t="s">
        <v>10769</v>
      </c>
      <c r="N4055" s="107" t="s">
        <v>35</v>
      </c>
      <c r="O4055" s="182" t="s">
        <v>1510</v>
      </c>
      <c r="P4055" s="108"/>
      <c r="Q4055" s="108"/>
      <c r="R4055" s="108"/>
      <c r="S4055" s="107" t="s">
        <v>2710</v>
      </c>
    </row>
    <row r="4056" spans="1:19">
      <c r="A4056" s="103">
        <v>4055</v>
      </c>
      <c r="B4056" s="107" t="s">
        <v>357</v>
      </c>
      <c r="C4056" s="184" t="s">
        <v>358</v>
      </c>
      <c r="D4056" s="89" t="s">
        <v>19</v>
      </c>
      <c r="E4056" s="107" t="s">
        <v>9117</v>
      </c>
      <c r="F4056" s="107" t="s">
        <v>2519</v>
      </c>
      <c r="G4056" s="107">
        <v>2005</v>
      </c>
      <c r="H4056" s="182"/>
      <c r="I4056" s="182"/>
      <c r="J4056" s="107" t="s">
        <v>42</v>
      </c>
      <c r="K4056" s="182" t="s">
        <v>1510</v>
      </c>
      <c r="L4056" s="187" t="s">
        <v>10770</v>
      </c>
      <c r="M4056" s="187" t="s">
        <v>10770</v>
      </c>
      <c r="N4056" s="107" t="s">
        <v>35</v>
      </c>
      <c r="O4056" s="182" t="s">
        <v>1510</v>
      </c>
      <c r="P4056" s="108"/>
      <c r="Q4056" s="108"/>
      <c r="R4056" s="108"/>
      <c r="S4056" s="107" t="s">
        <v>2710</v>
      </c>
    </row>
    <row r="4057" spans="1:19">
      <c r="A4057" s="103">
        <v>4056</v>
      </c>
      <c r="B4057" s="107" t="s">
        <v>357</v>
      </c>
      <c r="C4057" s="184" t="s">
        <v>358</v>
      </c>
      <c r="D4057" s="89" t="s">
        <v>19</v>
      </c>
      <c r="E4057" s="107" t="s">
        <v>9117</v>
      </c>
      <c r="F4057" s="107" t="s">
        <v>2519</v>
      </c>
      <c r="G4057" s="107">
        <v>2005</v>
      </c>
      <c r="H4057" s="182"/>
      <c r="I4057" s="182"/>
      <c r="J4057" s="107" t="s">
        <v>42</v>
      </c>
      <c r="K4057" s="182" t="s">
        <v>1510</v>
      </c>
      <c r="L4057" s="187" t="s">
        <v>10771</v>
      </c>
      <c r="M4057" s="187" t="s">
        <v>10771</v>
      </c>
      <c r="N4057" s="107" t="s">
        <v>35</v>
      </c>
      <c r="O4057" s="182" t="s">
        <v>1510</v>
      </c>
      <c r="P4057" s="108"/>
      <c r="Q4057" s="108"/>
      <c r="R4057" s="108"/>
      <c r="S4057" s="107" t="s">
        <v>2710</v>
      </c>
    </row>
    <row r="4058" spans="1:19">
      <c r="A4058" s="103">
        <v>4057</v>
      </c>
      <c r="B4058" s="107" t="s">
        <v>357</v>
      </c>
      <c r="C4058" s="184" t="s">
        <v>358</v>
      </c>
      <c r="D4058" s="89" t="s">
        <v>19</v>
      </c>
      <c r="E4058" s="107" t="s">
        <v>9117</v>
      </c>
      <c r="F4058" s="107" t="s">
        <v>2519</v>
      </c>
      <c r="G4058" s="107">
        <v>2005</v>
      </c>
      <c r="H4058" s="182"/>
      <c r="I4058" s="182"/>
      <c r="J4058" s="107" t="s">
        <v>42</v>
      </c>
      <c r="K4058" s="182" t="s">
        <v>1510</v>
      </c>
      <c r="L4058" s="187" t="s">
        <v>10772</v>
      </c>
      <c r="M4058" s="187" t="s">
        <v>10772</v>
      </c>
      <c r="N4058" s="107" t="s">
        <v>35</v>
      </c>
      <c r="O4058" s="182" t="s">
        <v>1510</v>
      </c>
      <c r="P4058" s="108"/>
      <c r="Q4058" s="108"/>
      <c r="R4058" s="108"/>
      <c r="S4058" s="107" t="s">
        <v>2710</v>
      </c>
    </row>
    <row r="4059" spans="1:19">
      <c r="A4059" s="103">
        <v>4058</v>
      </c>
      <c r="B4059" s="107" t="s">
        <v>357</v>
      </c>
      <c r="C4059" s="184" t="s">
        <v>358</v>
      </c>
      <c r="D4059" s="89" t="s">
        <v>19</v>
      </c>
      <c r="E4059" s="107" t="s">
        <v>2701</v>
      </c>
      <c r="F4059" s="107" t="s">
        <v>2519</v>
      </c>
      <c r="G4059" s="107">
        <v>2006</v>
      </c>
      <c r="H4059" s="182"/>
      <c r="I4059" s="182"/>
      <c r="J4059" s="107" t="s">
        <v>42</v>
      </c>
      <c r="K4059" s="182" t="s">
        <v>1510</v>
      </c>
      <c r="L4059" s="187" t="s">
        <v>10773</v>
      </c>
      <c r="M4059" s="187" t="s">
        <v>10773</v>
      </c>
      <c r="N4059" s="107" t="s">
        <v>35</v>
      </c>
      <c r="O4059" s="182" t="s">
        <v>1510</v>
      </c>
      <c r="P4059" s="108"/>
      <c r="Q4059" s="108"/>
      <c r="R4059" s="108"/>
      <c r="S4059" s="107" t="s">
        <v>2710</v>
      </c>
    </row>
    <row r="4060" spans="1:19">
      <c r="A4060" s="103">
        <v>4059</v>
      </c>
      <c r="B4060" s="107" t="s">
        <v>357</v>
      </c>
      <c r="C4060" s="184" t="s">
        <v>358</v>
      </c>
      <c r="D4060" s="89" t="s">
        <v>19</v>
      </c>
      <c r="E4060" s="107" t="s">
        <v>2701</v>
      </c>
      <c r="F4060" s="107" t="s">
        <v>2519</v>
      </c>
      <c r="G4060" s="107">
        <v>2006</v>
      </c>
      <c r="H4060" s="182"/>
      <c r="I4060" s="182"/>
      <c r="J4060" s="107" t="s">
        <v>42</v>
      </c>
      <c r="K4060" s="182" t="s">
        <v>1510</v>
      </c>
      <c r="L4060" s="187" t="s">
        <v>10774</v>
      </c>
      <c r="M4060" s="187" t="s">
        <v>10774</v>
      </c>
      <c r="N4060" s="107" t="s">
        <v>35</v>
      </c>
      <c r="O4060" s="182" t="s">
        <v>1510</v>
      </c>
      <c r="P4060" s="108"/>
      <c r="Q4060" s="108"/>
      <c r="R4060" s="108"/>
      <c r="S4060" s="107" t="s">
        <v>2710</v>
      </c>
    </row>
    <row r="4061" spans="1:19">
      <c r="A4061" s="103">
        <v>4060</v>
      </c>
      <c r="B4061" s="107" t="s">
        <v>357</v>
      </c>
      <c r="C4061" s="184" t="s">
        <v>358</v>
      </c>
      <c r="D4061" s="89" t="s">
        <v>19</v>
      </c>
      <c r="E4061" s="107" t="s">
        <v>9160</v>
      </c>
      <c r="F4061" s="107" t="s">
        <v>2519</v>
      </c>
      <c r="G4061" s="107">
        <v>2007</v>
      </c>
      <c r="H4061" s="182"/>
      <c r="I4061" s="182"/>
      <c r="J4061" s="107" t="s">
        <v>42</v>
      </c>
      <c r="K4061" s="182" t="s">
        <v>1510</v>
      </c>
      <c r="L4061" s="187" t="s">
        <v>10775</v>
      </c>
      <c r="M4061" s="187" t="s">
        <v>10775</v>
      </c>
      <c r="N4061" s="107" t="s">
        <v>35</v>
      </c>
      <c r="O4061" s="182" t="s">
        <v>1510</v>
      </c>
      <c r="P4061" s="108"/>
      <c r="Q4061" s="108"/>
      <c r="R4061" s="108"/>
      <c r="S4061" s="107" t="s">
        <v>2710</v>
      </c>
    </row>
    <row r="4062" spans="1:19">
      <c r="A4062" s="103">
        <v>4061</v>
      </c>
      <c r="B4062" s="107" t="s">
        <v>357</v>
      </c>
      <c r="C4062" s="184" t="s">
        <v>358</v>
      </c>
      <c r="D4062" s="89" t="s">
        <v>19</v>
      </c>
      <c r="E4062" s="107" t="s">
        <v>2705</v>
      </c>
      <c r="F4062" s="107" t="s">
        <v>2519</v>
      </c>
      <c r="G4062" s="107">
        <v>2005</v>
      </c>
      <c r="H4062" s="182"/>
      <c r="I4062" s="182"/>
      <c r="J4062" s="107" t="s">
        <v>42</v>
      </c>
      <c r="K4062" s="182" t="s">
        <v>1510</v>
      </c>
      <c r="L4062" s="187" t="s">
        <v>10776</v>
      </c>
      <c r="M4062" s="187" t="s">
        <v>10776</v>
      </c>
      <c r="N4062" s="107" t="s">
        <v>35</v>
      </c>
      <c r="O4062" s="182" t="s">
        <v>1510</v>
      </c>
      <c r="P4062" s="108"/>
      <c r="Q4062" s="108"/>
      <c r="R4062" s="108"/>
      <c r="S4062" s="107" t="s">
        <v>2710</v>
      </c>
    </row>
    <row r="4063" spans="1:19">
      <c r="A4063" s="103">
        <v>4062</v>
      </c>
      <c r="B4063" s="107" t="s">
        <v>357</v>
      </c>
      <c r="C4063" s="184" t="s">
        <v>358</v>
      </c>
      <c r="D4063" s="89" t="s">
        <v>19</v>
      </c>
      <c r="E4063" s="107" t="s">
        <v>2705</v>
      </c>
      <c r="F4063" s="107" t="s">
        <v>2519</v>
      </c>
      <c r="G4063" s="107">
        <v>2005</v>
      </c>
      <c r="H4063" s="182"/>
      <c r="I4063" s="182"/>
      <c r="J4063" s="107" t="s">
        <v>42</v>
      </c>
      <c r="K4063" s="182" t="s">
        <v>1510</v>
      </c>
      <c r="L4063" s="187" t="s">
        <v>10777</v>
      </c>
      <c r="M4063" s="187" t="s">
        <v>10777</v>
      </c>
      <c r="N4063" s="107" t="s">
        <v>35</v>
      </c>
      <c r="O4063" s="182" t="s">
        <v>1510</v>
      </c>
      <c r="P4063" s="108"/>
      <c r="Q4063" s="108"/>
      <c r="R4063" s="108"/>
      <c r="S4063" s="107" t="s">
        <v>2710</v>
      </c>
    </row>
    <row r="4064" spans="1:19">
      <c r="A4064" s="103">
        <v>4063</v>
      </c>
      <c r="B4064" s="107" t="s">
        <v>357</v>
      </c>
      <c r="C4064" s="184" t="s">
        <v>358</v>
      </c>
      <c r="D4064" s="89" t="s">
        <v>19</v>
      </c>
      <c r="E4064" s="107" t="s">
        <v>2705</v>
      </c>
      <c r="F4064" s="107" t="s">
        <v>2519</v>
      </c>
      <c r="G4064" s="107">
        <v>2006</v>
      </c>
      <c r="H4064" s="182"/>
      <c r="I4064" s="182"/>
      <c r="J4064" s="107" t="s">
        <v>42</v>
      </c>
      <c r="K4064" s="182" t="s">
        <v>1510</v>
      </c>
      <c r="L4064" s="187" t="s">
        <v>10778</v>
      </c>
      <c r="M4064" s="187" t="s">
        <v>10778</v>
      </c>
      <c r="N4064" s="107" t="s">
        <v>35</v>
      </c>
      <c r="O4064" s="182" t="s">
        <v>1510</v>
      </c>
      <c r="P4064" s="108"/>
      <c r="Q4064" s="108"/>
      <c r="R4064" s="108"/>
      <c r="S4064" s="107" t="s">
        <v>2710</v>
      </c>
    </row>
    <row r="4065" spans="1:19">
      <c r="A4065" s="103">
        <v>4064</v>
      </c>
      <c r="B4065" s="107" t="s">
        <v>357</v>
      </c>
      <c r="C4065" s="184" t="s">
        <v>358</v>
      </c>
      <c r="D4065" s="89" t="s">
        <v>19</v>
      </c>
      <c r="E4065" s="107" t="s">
        <v>2705</v>
      </c>
      <c r="F4065" s="107" t="s">
        <v>2519</v>
      </c>
      <c r="G4065" s="107">
        <v>2007</v>
      </c>
      <c r="H4065" s="182"/>
      <c r="I4065" s="182"/>
      <c r="J4065" s="107" t="s">
        <v>42</v>
      </c>
      <c r="K4065" s="182" t="s">
        <v>1510</v>
      </c>
      <c r="L4065" s="187" t="s">
        <v>10779</v>
      </c>
      <c r="M4065" s="187" t="s">
        <v>10779</v>
      </c>
      <c r="N4065" s="107" t="s">
        <v>35</v>
      </c>
      <c r="O4065" s="182" t="s">
        <v>1510</v>
      </c>
      <c r="P4065" s="108"/>
      <c r="Q4065" s="108"/>
      <c r="R4065" s="108"/>
      <c r="S4065" s="107" t="s">
        <v>2710</v>
      </c>
    </row>
    <row r="4066" spans="1:19">
      <c r="A4066" s="103">
        <v>4065</v>
      </c>
      <c r="B4066" s="107" t="s">
        <v>357</v>
      </c>
      <c r="C4066" s="184" t="s">
        <v>358</v>
      </c>
      <c r="D4066" s="89" t="s">
        <v>19</v>
      </c>
      <c r="E4066" s="107" t="s">
        <v>2707</v>
      </c>
      <c r="F4066" s="107" t="s">
        <v>2519</v>
      </c>
      <c r="G4066" s="107">
        <v>2006</v>
      </c>
      <c r="H4066" s="182"/>
      <c r="I4066" s="182"/>
      <c r="J4066" s="107" t="s">
        <v>42</v>
      </c>
      <c r="K4066" s="182" t="s">
        <v>1510</v>
      </c>
      <c r="L4066" s="187" t="s">
        <v>10780</v>
      </c>
      <c r="M4066" s="187" t="s">
        <v>10780</v>
      </c>
      <c r="N4066" s="107" t="s">
        <v>35</v>
      </c>
      <c r="O4066" s="182" t="s">
        <v>1510</v>
      </c>
      <c r="P4066" s="108"/>
      <c r="Q4066" s="108"/>
      <c r="R4066" s="108"/>
      <c r="S4066" s="107" t="s">
        <v>2710</v>
      </c>
    </row>
    <row r="4067" spans="1:19">
      <c r="A4067" s="103">
        <v>4066</v>
      </c>
      <c r="B4067" s="107" t="s">
        <v>357</v>
      </c>
      <c r="C4067" s="184" t="s">
        <v>358</v>
      </c>
      <c r="D4067" s="89" t="s">
        <v>19</v>
      </c>
      <c r="E4067" s="107" t="s">
        <v>2707</v>
      </c>
      <c r="F4067" s="107" t="s">
        <v>2519</v>
      </c>
      <c r="G4067" s="107">
        <v>2006</v>
      </c>
      <c r="H4067" s="182"/>
      <c r="I4067" s="182"/>
      <c r="J4067" s="107" t="s">
        <v>42</v>
      </c>
      <c r="K4067" s="182" t="s">
        <v>1510</v>
      </c>
      <c r="L4067" s="187" t="s">
        <v>10781</v>
      </c>
      <c r="M4067" s="187" t="s">
        <v>10781</v>
      </c>
      <c r="N4067" s="107" t="s">
        <v>35</v>
      </c>
      <c r="O4067" s="182" t="s">
        <v>1510</v>
      </c>
      <c r="P4067" s="108"/>
      <c r="Q4067" s="108"/>
      <c r="R4067" s="108"/>
      <c r="S4067" s="107" t="s">
        <v>2710</v>
      </c>
    </row>
    <row r="4068" spans="1:19">
      <c r="A4068" s="103">
        <v>4067</v>
      </c>
      <c r="B4068" s="107" t="s">
        <v>357</v>
      </c>
      <c r="C4068" s="184" t="s">
        <v>358</v>
      </c>
      <c r="D4068" s="89" t="s">
        <v>19</v>
      </c>
      <c r="E4068" s="107" t="s">
        <v>2707</v>
      </c>
      <c r="F4068" s="107" t="s">
        <v>2519</v>
      </c>
      <c r="G4068" s="107">
        <v>2006</v>
      </c>
      <c r="H4068" s="182"/>
      <c r="I4068" s="182"/>
      <c r="J4068" s="107" t="s">
        <v>42</v>
      </c>
      <c r="K4068" s="182" t="s">
        <v>1510</v>
      </c>
      <c r="L4068" s="187" t="s">
        <v>10782</v>
      </c>
      <c r="M4068" s="187" t="s">
        <v>10782</v>
      </c>
      <c r="N4068" s="107" t="s">
        <v>35</v>
      </c>
      <c r="O4068" s="182" t="s">
        <v>1510</v>
      </c>
      <c r="P4068" s="108"/>
      <c r="Q4068" s="108"/>
      <c r="R4068" s="108"/>
      <c r="S4068" s="107" t="s">
        <v>2710</v>
      </c>
    </row>
    <row r="4069" spans="1:19">
      <c r="A4069" s="103">
        <v>4068</v>
      </c>
      <c r="B4069" s="107" t="s">
        <v>357</v>
      </c>
      <c r="C4069" s="184" t="s">
        <v>358</v>
      </c>
      <c r="D4069" s="89" t="s">
        <v>19</v>
      </c>
      <c r="E4069" s="107" t="s">
        <v>2707</v>
      </c>
      <c r="F4069" s="107" t="s">
        <v>2519</v>
      </c>
      <c r="G4069" s="107">
        <v>2006</v>
      </c>
      <c r="H4069" s="182"/>
      <c r="I4069" s="182"/>
      <c r="J4069" s="107" t="s">
        <v>42</v>
      </c>
      <c r="K4069" s="182" t="s">
        <v>1510</v>
      </c>
      <c r="L4069" s="187" t="s">
        <v>10783</v>
      </c>
      <c r="M4069" s="187" t="s">
        <v>10783</v>
      </c>
      <c r="N4069" s="107" t="s">
        <v>35</v>
      </c>
      <c r="O4069" s="182" t="s">
        <v>1510</v>
      </c>
      <c r="P4069" s="108"/>
      <c r="Q4069" s="108"/>
      <c r="R4069" s="108"/>
      <c r="S4069" s="107" t="s">
        <v>2710</v>
      </c>
    </row>
    <row r="4070" spans="1:19">
      <c r="A4070" s="103">
        <v>4069</v>
      </c>
      <c r="B4070" s="107" t="s">
        <v>357</v>
      </c>
      <c r="C4070" s="184" t="s">
        <v>358</v>
      </c>
      <c r="D4070" s="89" t="s">
        <v>19</v>
      </c>
      <c r="E4070" s="107" t="s">
        <v>2707</v>
      </c>
      <c r="F4070" s="107" t="s">
        <v>2519</v>
      </c>
      <c r="G4070" s="107">
        <v>2005</v>
      </c>
      <c r="H4070" s="182"/>
      <c r="I4070" s="182"/>
      <c r="J4070" s="107" t="s">
        <v>42</v>
      </c>
      <c r="K4070" s="182" t="s">
        <v>1510</v>
      </c>
      <c r="L4070" s="187" t="s">
        <v>10784</v>
      </c>
      <c r="M4070" s="187" t="s">
        <v>10784</v>
      </c>
      <c r="N4070" s="107" t="s">
        <v>35</v>
      </c>
      <c r="O4070" s="182" t="s">
        <v>1510</v>
      </c>
      <c r="P4070" s="108"/>
      <c r="Q4070" s="108"/>
      <c r="R4070" s="108"/>
      <c r="S4070" s="107" t="s">
        <v>2710</v>
      </c>
    </row>
    <row r="4071" spans="1:19">
      <c r="A4071" s="103">
        <v>4070</v>
      </c>
      <c r="B4071" s="107" t="s">
        <v>357</v>
      </c>
      <c r="C4071" s="184" t="s">
        <v>358</v>
      </c>
      <c r="D4071" s="89" t="s">
        <v>19</v>
      </c>
      <c r="E4071" s="107" t="s">
        <v>2707</v>
      </c>
      <c r="F4071" s="107" t="s">
        <v>2519</v>
      </c>
      <c r="G4071" s="107">
        <v>2005</v>
      </c>
      <c r="H4071" s="182"/>
      <c r="I4071" s="182"/>
      <c r="J4071" s="107" t="s">
        <v>42</v>
      </c>
      <c r="K4071" s="182" t="s">
        <v>1510</v>
      </c>
      <c r="L4071" s="187" t="s">
        <v>10785</v>
      </c>
      <c r="M4071" s="187" t="s">
        <v>10785</v>
      </c>
      <c r="N4071" s="107" t="s">
        <v>35</v>
      </c>
      <c r="O4071" s="182" t="s">
        <v>1510</v>
      </c>
      <c r="P4071" s="108"/>
      <c r="Q4071" s="108"/>
      <c r="R4071" s="108"/>
      <c r="S4071" s="107" t="s">
        <v>2710</v>
      </c>
    </row>
    <row r="4072" spans="1:19">
      <c r="A4072" s="103">
        <v>4071</v>
      </c>
      <c r="B4072" s="107" t="s">
        <v>357</v>
      </c>
      <c r="C4072" s="184" t="s">
        <v>358</v>
      </c>
      <c r="D4072" s="89" t="s">
        <v>19</v>
      </c>
      <c r="E4072" s="107" t="s">
        <v>2707</v>
      </c>
      <c r="F4072" s="107" t="s">
        <v>2519</v>
      </c>
      <c r="G4072" s="107">
        <v>2005</v>
      </c>
      <c r="H4072" s="182"/>
      <c r="I4072" s="182"/>
      <c r="J4072" s="107" t="s">
        <v>42</v>
      </c>
      <c r="K4072" s="182" t="s">
        <v>1510</v>
      </c>
      <c r="L4072" s="187" t="s">
        <v>10786</v>
      </c>
      <c r="M4072" s="187" t="s">
        <v>10786</v>
      </c>
      <c r="N4072" s="107" t="s">
        <v>35</v>
      </c>
      <c r="O4072" s="182" t="s">
        <v>1510</v>
      </c>
      <c r="P4072" s="108"/>
      <c r="Q4072" s="108"/>
      <c r="R4072" s="108"/>
      <c r="S4072" s="107" t="s">
        <v>2710</v>
      </c>
    </row>
    <row r="4073" spans="1:19">
      <c r="A4073" s="103">
        <v>4072</v>
      </c>
      <c r="B4073" s="107" t="s">
        <v>357</v>
      </c>
      <c r="C4073" s="184" t="s">
        <v>358</v>
      </c>
      <c r="D4073" s="89" t="s">
        <v>19</v>
      </c>
      <c r="E4073" s="107" t="s">
        <v>2707</v>
      </c>
      <c r="F4073" s="107" t="s">
        <v>2519</v>
      </c>
      <c r="G4073" s="107">
        <v>2005</v>
      </c>
      <c r="H4073" s="182"/>
      <c r="I4073" s="182"/>
      <c r="J4073" s="107" t="s">
        <v>42</v>
      </c>
      <c r="K4073" s="182" t="s">
        <v>1510</v>
      </c>
      <c r="L4073" s="187" t="s">
        <v>10787</v>
      </c>
      <c r="M4073" s="187" t="s">
        <v>10787</v>
      </c>
      <c r="N4073" s="107" t="s">
        <v>35</v>
      </c>
      <c r="O4073" s="182" t="s">
        <v>1510</v>
      </c>
      <c r="P4073" s="108"/>
      <c r="Q4073" s="108"/>
      <c r="R4073" s="108"/>
      <c r="S4073" s="107" t="s">
        <v>2710</v>
      </c>
    </row>
    <row r="4074" spans="1:19">
      <c r="A4074" s="103">
        <v>4073</v>
      </c>
      <c r="B4074" s="107" t="s">
        <v>357</v>
      </c>
      <c r="C4074" s="184" t="s">
        <v>358</v>
      </c>
      <c r="D4074" s="89" t="s">
        <v>19</v>
      </c>
      <c r="E4074" s="107" t="s">
        <v>9184</v>
      </c>
      <c r="F4074" s="107" t="s">
        <v>2519</v>
      </c>
      <c r="G4074" s="107">
        <v>2006</v>
      </c>
      <c r="H4074" s="182"/>
      <c r="I4074" s="182"/>
      <c r="J4074" s="107" t="s">
        <v>42</v>
      </c>
      <c r="K4074" s="182" t="s">
        <v>1510</v>
      </c>
      <c r="L4074" s="187" t="s">
        <v>10788</v>
      </c>
      <c r="M4074" s="187" t="s">
        <v>10788</v>
      </c>
      <c r="N4074" s="107" t="s">
        <v>35</v>
      </c>
      <c r="O4074" s="182" t="s">
        <v>1510</v>
      </c>
      <c r="P4074" s="108"/>
      <c r="Q4074" s="108"/>
      <c r="R4074" s="108"/>
      <c r="S4074" s="107" t="s">
        <v>2710</v>
      </c>
    </row>
    <row r="4075" spans="1:19">
      <c r="A4075" s="103">
        <v>4074</v>
      </c>
      <c r="B4075" s="107" t="s">
        <v>357</v>
      </c>
      <c r="C4075" s="184" t="s">
        <v>358</v>
      </c>
      <c r="D4075" s="89" t="s">
        <v>19</v>
      </c>
      <c r="E4075" s="107" t="s">
        <v>9187</v>
      </c>
      <c r="F4075" s="107" t="s">
        <v>2519</v>
      </c>
      <c r="G4075" s="107">
        <v>2007</v>
      </c>
      <c r="H4075" s="182"/>
      <c r="I4075" s="182"/>
      <c r="J4075" s="107" t="s">
        <v>42</v>
      </c>
      <c r="K4075" s="182" t="s">
        <v>1510</v>
      </c>
      <c r="L4075" s="187" t="s">
        <v>10789</v>
      </c>
      <c r="M4075" s="187" t="s">
        <v>10789</v>
      </c>
      <c r="N4075" s="107" t="s">
        <v>35</v>
      </c>
      <c r="O4075" s="182" t="s">
        <v>1510</v>
      </c>
      <c r="P4075" s="108"/>
      <c r="Q4075" s="108"/>
      <c r="R4075" s="108"/>
      <c r="S4075" s="107" t="s">
        <v>2710</v>
      </c>
    </row>
    <row r="4076" spans="1:19">
      <c r="A4076" s="103">
        <v>4075</v>
      </c>
      <c r="B4076" s="107" t="s">
        <v>357</v>
      </c>
      <c r="C4076" s="184" t="s">
        <v>358</v>
      </c>
      <c r="D4076" s="89" t="s">
        <v>19</v>
      </c>
      <c r="E4076" s="107" t="s">
        <v>9189</v>
      </c>
      <c r="F4076" s="107" t="s">
        <v>2519</v>
      </c>
      <c r="G4076" s="107">
        <v>2007</v>
      </c>
      <c r="H4076" s="182"/>
      <c r="I4076" s="182"/>
      <c r="J4076" s="107" t="s">
        <v>42</v>
      </c>
      <c r="K4076" s="182" t="s">
        <v>1510</v>
      </c>
      <c r="L4076" s="187" t="s">
        <v>10790</v>
      </c>
      <c r="M4076" s="187" t="s">
        <v>10790</v>
      </c>
      <c r="N4076" s="107" t="s">
        <v>35</v>
      </c>
      <c r="O4076" s="182" t="s">
        <v>1510</v>
      </c>
      <c r="P4076" s="108"/>
      <c r="Q4076" s="108"/>
      <c r="R4076" s="108"/>
      <c r="S4076" s="107" t="s">
        <v>2710</v>
      </c>
    </row>
    <row r="4077" spans="1:19">
      <c r="A4077" s="103">
        <v>4076</v>
      </c>
      <c r="B4077" s="107" t="s">
        <v>357</v>
      </c>
      <c r="C4077" s="184" t="s">
        <v>358</v>
      </c>
      <c r="D4077" s="89" t="s">
        <v>19</v>
      </c>
      <c r="E4077" s="107" t="s">
        <v>9189</v>
      </c>
      <c r="F4077" s="107" t="s">
        <v>2519</v>
      </c>
      <c r="G4077" s="107">
        <v>2005</v>
      </c>
      <c r="H4077" s="182"/>
      <c r="I4077" s="182"/>
      <c r="J4077" s="107" t="s">
        <v>42</v>
      </c>
      <c r="K4077" s="182" t="s">
        <v>1510</v>
      </c>
      <c r="L4077" s="187" t="s">
        <v>10791</v>
      </c>
      <c r="M4077" s="187" t="s">
        <v>10791</v>
      </c>
      <c r="N4077" s="107" t="s">
        <v>35</v>
      </c>
      <c r="O4077" s="182" t="s">
        <v>1510</v>
      </c>
      <c r="P4077" s="108"/>
      <c r="Q4077" s="108"/>
      <c r="R4077" s="108"/>
      <c r="S4077" s="107" t="s">
        <v>2710</v>
      </c>
    </row>
    <row r="4078" spans="1:19">
      <c r="A4078" s="103">
        <v>4077</v>
      </c>
      <c r="B4078" s="107" t="s">
        <v>357</v>
      </c>
      <c r="C4078" s="184" t="s">
        <v>358</v>
      </c>
      <c r="D4078" s="89" t="s">
        <v>19</v>
      </c>
      <c r="E4078" s="107" t="s">
        <v>2649</v>
      </c>
      <c r="F4078" s="107" t="s">
        <v>2519</v>
      </c>
      <c r="G4078" s="107">
        <v>2005</v>
      </c>
      <c r="H4078" s="182"/>
      <c r="I4078" s="182"/>
      <c r="J4078" s="107" t="s">
        <v>10792</v>
      </c>
      <c r="K4078" s="182" t="s">
        <v>1510</v>
      </c>
      <c r="L4078" s="187" t="s">
        <v>10793</v>
      </c>
      <c r="M4078" s="187" t="s">
        <v>10793</v>
      </c>
      <c r="N4078" s="107" t="s">
        <v>23</v>
      </c>
      <c r="O4078" s="182" t="s">
        <v>1510</v>
      </c>
      <c r="P4078" s="108"/>
      <c r="Q4078" s="108"/>
      <c r="R4078" s="108"/>
      <c r="S4078" s="107" t="s">
        <v>2710</v>
      </c>
    </row>
    <row r="4079" spans="1:19">
      <c r="A4079" s="103">
        <v>4078</v>
      </c>
      <c r="B4079" s="107" t="s">
        <v>357</v>
      </c>
      <c r="C4079" s="184" t="s">
        <v>358</v>
      </c>
      <c r="D4079" s="89" t="s">
        <v>19</v>
      </c>
      <c r="E4079" s="107" t="s">
        <v>2650</v>
      </c>
      <c r="F4079" s="107" t="s">
        <v>2519</v>
      </c>
      <c r="G4079" s="107">
        <v>2006</v>
      </c>
      <c r="H4079" s="182"/>
      <c r="I4079" s="182"/>
      <c r="J4079" s="107" t="s">
        <v>42</v>
      </c>
      <c r="K4079" s="182" t="s">
        <v>1510</v>
      </c>
      <c r="L4079" s="187" t="s">
        <v>10794</v>
      </c>
      <c r="M4079" s="187" t="s">
        <v>10794</v>
      </c>
      <c r="N4079" s="107" t="s">
        <v>23</v>
      </c>
      <c r="O4079" s="182" t="s">
        <v>1510</v>
      </c>
      <c r="P4079" s="108"/>
      <c r="Q4079" s="108"/>
      <c r="R4079" s="108"/>
      <c r="S4079" s="107" t="s">
        <v>2710</v>
      </c>
    </row>
    <row r="4080" spans="1:19">
      <c r="A4080" s="103">
        <v>4079</v>
      </c>
      <c r="B4080" s="107" t="s">
        <v>357</v>
      </c>
      <c r="C4080" s="184" t="s">
        <v>358</v>
      </c>
      <c r="D4080" s="89" t="s">
        <v>19</v>
      </c>
      <c r="E4080" s="107" t="s">
        <v>2662</v>
      </c>
      <c r="F4080" s="107" t="s">
        <v>2519</v>
      </c>
      <c r="G4080" s="107">
        <v>2007</v>
      </c>
      <c r="H4080" s="182"/>
      <c r="I4080" s="182"/>
      <c r="J4080" s="107" t="s">
        <v>42</v>
      </c>
      <c r="K4080" s="182" t="s">
        <v>1510</v>
      </c>
      <c r="L4080" s="187" t="s">
        <v>10795</v>
      </c>
      <c r="M4080" s="187" t="s">
        <v>10795</v>
      </c>
      <c r="N4080" s="107" t="s">
        <v>23</v>
      </c>
      <c r="O4080" s="182" t="s">
        <v>1510</v>
      </c>
      <c r="P4080" s="108"/>
      <c r="Q4080" s="108"/>
      <c r="R4080" s="108"/>
      <c r="S4080" s="107" t="s">
        <v>2710</v>
      </c>
    </row>
    <row r="4081" spans="1:19">
      <c r="A4081" s="103">
        <v>4080</v>
      </c>
      <c r="B4081" s="107" t="s">
        <v>357</v>
      </c>
      <c r="C4081" s="184" t="s">
        <v>358</v>
      </c>
      <c r="D4081" s="89" t="s">
        <v>19</v>
      </c>
      <c r="E4081" s="107" t="s">
        <v>2662</v>
      </c>
      <c r="F4081" s="107" t="s">
        <v>2519</v>
      </c>
      <c r="G4081" s="107">
        <v>2005</v>
      </c>
      <c r="H4081" s="182"/>
      <c r="I4081" s="182"/>
      <c r="J4081" s="107" t="s">
        <v>42</v>
      </c>
      <c r="K4081" s="182" t="s">
        <v>1510</v>
      </c>
      <c r="L4081" s="187" t="s">
        <v>10796</v>
      </c>
      <c r="M4081" s="187" t="s">
        <v>10796</v>
      </c>
      <c r="N4081" s="107" t="s">
        <v>23</v>
      </c>
      <c r="O4081" s="182" t="s">
        <v>1510</v>
      </c>
      <c r="P4081" s="108"/>
      <c r="Q4081" s="108"/>
      <c r="R4081" s="108"/>
      <c r="S4081" s="107" t="s">
        <v>2710</v>
      </c>
    </row>
    <row r="4082" spans="1:19">
      <c r="A4082" s="103">
        <v>4081</v>
      </c>
      <c r="B4082" s="107" t="s">
        <v>357</v>
      </c>
      <c r="C4082" s="184" t="s">
        <v>358</v>
      </c>
      <c r="D4082" s="89" t="s">
        <v>19</v>
      </c>
      <c r="E4082" s="107" t="s">
        <v>7114</v>
      </c>
      <c r="F4082" s="107" t="s">
        <v>2519</v>
      </c>
      <c r="G4082" s="107">
        <v>2006</v>
      </c>
      <c r="H4082" s="182"/>
      <c r="I4082" s="182"/>
      <c r="J4082" s="107" t="s">
        <v>42</v>
      </c>
      <c r="K4082" s="182" t="s">
        <v>1510</v>
      </c>
      <c r="L4082" s="187" t="s">
        <v>10797</v>
      </c>
      <c r="M4082" s="187" t="s">
        <v>10797</v>
      </c>
      <c r="N4082" s="107" t="s">
        <v>10798</v>
      </c>
      <c r="O4082" s="182" t="s">
        <v>1643</v>
      </c>
      <c r="P4082" s="108"/>
      <c r="Q4082" s="108"/>
      <c r="R4082" s="108"/>
      <c r="S4082" s="107" t="s">
        <v>2710</v>
      </c>
    </row>
    <row r="4083" spans="1:19">
      <c r="A4083" s="103">
        <v>4082</v>
      </c>
      <c r="B4083" s="107" t="s">
        <v>357</v>
      </c>
      <c r="C4083" s="184" t="s">
        <v>358</v>
      </c>
      <c r="D4083" s="89" t="s">
        <v>19</v>
      </c>
      <c r="E4083" s="107" t="s">
        <v>7330</v>
      </c>
      <c r="F4083" s="107" t="s">
        <v>2519</v>
      </c>
      <c r="G4083" s="107">
        <v>2006</v>
      </c>
      <c r="H4083" s="182"/>
      <c r="I4083" s="182"/>
      <c r="J4083" s="107" t="s">
        <v>42</v>
      </c>
      <c r="K4083" s="182" t="s">
        <v>1510</v>
      </c>
      <c r="L4083" s="187" t="s">
        <v>10799</v>
      </c>
      <c r="M4083" s="187" t="s">
        <v>10799</v>
      </c>
      <c r="N4083" s="107" t="s">
        <v>10798</v>
      </c>
      <c r="O4083" s="182" t="s">
        <v>1643</v>
      </c>
      <c r="P4083" s="108"/>
      <c r="Q4083" s="108"/>
      <c r="R4083" s="108"/>
      <c r="S4083" s="107" t="s">
        <v>2710</v>
      </c>
    </row>
    <row r="4084" spans="1:19">
      <c r="A4084" s="103">
        <v>4083</v>
      </c>
      <c r="B4084" s="107" t="s">
        <v>357</v>
      </c>
      <c r="C4084" s="184" t="s">
        <v>358</v>
      </c>
      <c r="D4084" s="89" t="s">
        <v>19</v>
      </c>
      <c r="E4084" s="107" t="s">
        <v>7549</v>
      </c>
      <c r="F4084" s="107" t="s">
        <v>2519</v>
      </c>
      <c r="G4084" s="107">
        <v>2007</v>
      </c>
      <c r="H4084" s="182"/>
      <c r="I4084" s="182"/>
      <c r="J4084" s="107" t="s">
        <v>42</v>
      </c>
      <c r="K4084" s="182" t="s">
        <v>1510</v>
      </c>
      <c r="L4084" s="187" t="s">
        <v>10800</v>
      </c>
      <c r="M4084" s="187" t="s">
        <v>10800</v>
      </c>
      <c r="N4084" s="107" t="s">
        <v>10798</v>
      </c>
      <c r="O4084" s="182" t="s">
        <v>1643</v>
      </c>
      <c r="P4084" s="108"/>
      <c r="Q4084" s="108"/>
      <c r="R4084" s="108"/>
      <c r="S4084" s="107" t="s">
        <v>2710</v>
      </c>
    </row>
    <row r="4085" spans="1:19">
      <c r="A4085" s="103">
        <v>4084</v>
      </c>
      <c r="B4085" s="107" t="s">
        <v>357</v>
      </c>
      <c r="C4085" s="184" t="s">
        <v>358</v>
      </c>
      <c r="D4085" s="89" t="s">
        <v>19</v>
      </c>
      <c r="E4085" s="107" t="s">
        <v>7703</v>
      </c>
      <c r="F4085" s="107" t="s">
        <v>2519</v>
      </c>
      <c r="G4085" s="107">
        <v>2005</v>
      </c>
      <c r="H4085" s="182"/>
      <c r="I4085" s="182"/>
      <c r="J4085" s="107" t="s">
        <v>42</v>
      </c>
      <c r="K4085" s="182" t="s">
        <v>1510</v>
      </c>
      <c r="L4085" s="187" t="s">
        <v>10801</v>
      </c>
      <c r="M4085" s="187" t="s">
        <v>10801</v>
      </c>
      <c r="N4085" s="107" t="s">
        <v>10798</v>
      </c>
      <c r="O4085" s="182" t="s">
        <v>1643</v>
      </c>
      <c r="P4085" s="108"/>
      <c r="Q4085" s="108"/>
      <c r="R4085" s="108"/>
      <c r="S4085" s="107" t="s">
        <v>2710</v>
      </c>
    </row>
    <row r="4086" spans="1:19">
      <c r="A4086" s="103">
        <v>4085</v>
      </c>
      <c r="B4086" s="107" t="s">
        <v>357</v>
      </c>
      <c r="C4086" s="184" t="s">
        <v>358</v>
      </c>
      <c r="D4086" s="89" t="s">
        <v>19</v>
      </c>
      <c r="E4086" s="107" t="s">
        <v>8015</v>
      </c>
      <c r="F4086" s="107" t="s">
        <v>2519</v>
      </c>
      <c r="G4086" s="107">
        <v>2006</v>
      </c>
      <c r="H4086" s="182"/>
      <c r="I4086" s="182"/>
      <c r="J4086" s="107" t="s">
        <v>42</v>
      </c>
      <c r="K4086" s="182" t="s">
        <v>1510</v>
      </c>
      <c r="L4086" s="187" t="s">
        <v>10802</v>
      </c>
      <c r="M4086" s="187" t="s">
        <v>10802</v>
      </c>
      <c r="N4086" s="107" t="s">
        <v>10798</v>
      </c>
      <c r="O4086" s="182" t="s">
        <v>1643</v>
      </c>
      <c r="P4086" s="108"/>
      <c r="Q4086" s="108"/>
      <c r="R4086" s="108"/>
      <c r="S4086" s="107" t="s">
        <v>2710</v>
      </c>
    </row>
    <row r="4087" spans="1:19">
      <c r="A4087" s="103">
        <v>4086</v>
      </c>
      <c r="B4087" s="107" t="s">
        <v>357</v>
      </c>
      <c r="C4087" s="184" t="s">
        <v>358</v>
      </c>
      <c r="D4087" s="89" t="s">
        <v>19</v>
      </c>
      <c r="E4087" s="107" t="s">
        <v>2640</v>
      </c>
      <c r="F4087" s="107" t="s">
        <v>2519</v>
      </c>
      <c r="G4087" s="107">
        <v>2006</v>
      </c>
      <c r="H4087" s="182"/>
      <c r="I4087" s="182"/>
      <c r="J4087" s="107" t="s">
        <v>42</v>
      </c>
      <c r="K4087" s="182" t="s">
        <v>1510</v>
      </c>
      <c r="L4087" s="187" t="s">
        <v>10803</v>
      </c>
      <c r="M4087" s="187" t="s">
        <v>10803</v>
      </c>
      <c r="N4087" s="107" t="s">
        <v>10798</v>
      </c>
      <c r="O4087" s="182" t="s">
        <v>1643</v>
      </c>
      <c r="P4087" s="108"/>
      <c r="Q4087" s="108"/>
      <c r="R4087" s="108"/>
      <c r="S4087" s="107" t="s">
        <v>2710</v>
      </c>
    </row>
    <row r="4088" spans="1:19">
      <c r="A4088" s="103">
        <v>4087</v>
      </c>
      <c r="B4088" s="107" t="s">
        <v>357</v>
      </c>
      <c r="C4088" s="184" t="s">
        <v>358</v>
      </c>
      <c r="D4088" s="89" t="s">
        <v>19</v>
      </c>
      <c r="E4088" s="107" t="s">
        <v>2649</v>
      </c>
      <c r="F4088" s="107" t="s">
        <v>2519</v>
      </c>
      <c r="G4088" s="107">
        <v>2007</v>
      </c>
      <c r="H4088" s="182"/>
      <c r="I4088" s="182"/>
      <c r="J4088" s="107" t="s">
        <v>42</v>
      </c>
      <c r="K4088" s="182" t="s">
        <v>1510</v>
      </c>
      <c r="L4088" s="187" t="s">
        <v>10804</v>
      </c>
      <c r="M4088" s="187" t="s">
        <v>10804</v>
      </c>
      <c r="N4088" s="107" t="s">
        <v>10798</v>
      </c>
      <c r="O4088" s="182" t="s">
        <v>1643</v>
      </c>
      <c r="P4088" s="108"/>
      <c r="Q4088" s="108"/>
      <c r="R4088" s="108"/>
      <c r="S4088" s="107" t="s">
        <v>2710</v>
      </c>
    </row>
    <row r="4089" spans="1:19">
      <c r="A4089" s="103">
        <v>4088</v>
      </c>
      <c r="B4089" s="107" t="s">
        <v>357</v>
      </c>
      <c r="C4089" s="184" t="s">
        <v>358</v>
      </c>
      <c r="D4089" s="89" t="s">
        <v>19</v>
      </c>
      <c r="E4089" s="107" t="s">
        <v>2650</v>
      </c>
      <c r="F4089" s="107" t="s">
        <v>2519</v>
      </c>
      <c r="G4089" s="107">
        <v>2006</v>
      </c>
      <c r="H4089" s="182"/>
      <c r="I4089" s="182"/>
      <c r="J4089" s="107" t="s">
        <v>42</v>
      </c>
      <c r="K4089" s="182" t="s">
        <v>1510</v>
      </c>
      <c r="L4089" s="187" t="s">
        <v>10805</v>
      </c>
      <c r="M4089" s="187" t="s">
        <v>10805</v>
      </c>
      <c r="N4089" s="107" t="s">
        <v>10798</v>
      </c>
      <c r="O4089" s="182" t="s">
        <v>1643</v>
      </c>
      <c r="P4089" s="108"/>
      <c r="Q4089" s="108"/>
      <c r="R4089" s="108"/>
      <c r="S4089" s="107" t="s">
        <v>2710</v>
      </c>
    </row>
    <row r="4090" spans="1:19">
      <c r="A4090" s="103">
        <v>4089</v>
      </c>
      <c r="B4090" s="107" t="s">
        <v>357</v>
      </c>
      <c r="C4090" s="184" t="s">
        <v>358</v>
      </c>
      <c r="D4090" s="89" t="s">
        <v>19</v>
      </c>
      <c r="E4090" s="107" t="s">
        <v>2650</v>
      </c>
      <c r="F4090" s="107" t="s">
        <v>2519</v>
      </c>
      <c r="G4090" s="107">
        <v>2006</v>
      </c>
      <c r="H4090" s="182"/>
      <c r="I4090" s="182"/>
      <c r="J4090" s="107" t="s">
        <v>42</v>
      </c>
      <c r="K4090" s="182" t="s">
        <v>1510</v>
      </c>
      <c r="L4090" s="187" t="s">
        <v>10806</v>
      </c>
      <c r="M4090" s="187" t="s">
        <v>10806</v>
      </c>
      <c r="N4090" s="107" t="s">
        <v>10798</v>
      </c>
      <c r="O4090" s="182" t="s">
        <v>1643</v>
      </c>
      <c r="P4090" s="108"/>
      <c r="Q4090" s="108"/>
      <c r="R4090" s="108"/>
      <c r="S4090" s="107" t="s">
        <v>2710</v>
      </c>
    </row>
    <row r="4091" spans="1:19">
      <c r="A4091" s="103">
        <v>4090</v>
      </c>
      <c r="B4091" s="107" t="s">
        <v>357</v>
      </c>
      <c r="C4091" s="184" t="s">
        <v>358</v>
      </c>
      <c r="D4091" s="89" t="s">
        <v>19</v>
      </c>
      <c r="E4091" s="107" t="s">
        <v>2650</v>
      </c>
      <c r="F4091" s="107" t="s">
        <v>2519</v>
      </c>
      <c r="G4091" s="107">
        <v>2007</v>
      </c>
      <c r="H4091" s="182"/>
      <c r="I4091" s="182"/>
      <c r="J4091" s="107" t="s">
        <v>42</v>
      </c>
      <c r="K4091" s="182" t="s">
        <v>1510</v>
      </c>
      <c r="L4091" s="187" t="s">
        <v>10807</v>
      </c>
      <c r="M4091" s="187" t="s">
        <v>10807</v>
      </c>
      <c r="N4091" s="107" t="s">
        <v>10798</v>
      </c>
      <c r="O4091" s="182" t="s">
        <v>1643</v>
      </c>
      <c r="P4091" s="108"/>
      <c r="Q4091" s="108"/>
      <c r="R4091" s="108"/>
      <c r="S4091" s="107" t="s">
        <v>2710</v>
      </c>
    </row>
    <row r="4092" spans="1:19">
      <c r="A4092" s="103">
        <v>4091</v>
      </c>
      <c r="B4092" s="107" t="s">
        <v>357</v>
      </c>
      <c r="C4092" s="184" t="s">
        <v>358</v>
      </c>
      <c r="D4092" s="89" t="s">
        <v>19</v>
      </c>
      <c r="E4092" s="107" t="s">
        <v>2650</v>
      </c>
      <c r="F4092" s="107" t="s">
        <v>2519</v>
      </c>
      <c r="G4092" s="107">
        <v>2007</v>
      </c>
      <c r="H4092" s="182"/>
      <c r="I4092" s="182"/>
      <c r="J4092" s="107" t="s">
        <v>42</v>
      </c>
      <c r="K4092" s="182" t="s">
        <v>1510</v>
      </c>
      <c r="L4092" s="187" t="s">
        <v>10808</v>
      </c>
      <c r="M4092" s="187" t="s">
        <v>10808</v>
      </c>
      <c r="N4092" s="107" t="s">
        <v>10798</v>
      </c>
      <c r="O4092" s="182" t="s">
        <v>1643</v>
      </c>
      <c r="P4092" s="108"/>
      <c r="Q4092" s="108"/>
      <c r="R4092" s="108"/>
      <c r="S4092" s="107" t="s">
        <v>2710</v>
      </c>
    </row>
    <row r="4093" spans="1:19">
      <c r="A4093" s="103">
        <v>4092</v>
      </c>
      <c r="B4093" s="107" t="s">
        <v>357</v>
      </c>
      <c r="C4093" s="184" t="s">
        <v>358</v>
      </c>
      <c r="D4093" s="89" t="s">
        <v>19</v>
      </c>
      <c r="E4093" s="107" t="s">
        <v>8836</v>
      </c>
      <c r="F4093" s="107" t="s">
        <v>2519</v>
      </c>
      <c r="G4093" s="107">
        <v>2007</v>
      </c>
      <c r="H4093" s="182"/>
      <c r="I4093" s="182"/>
      <c r="J4093" s="107" t="s">
        <v>42</v>
      </c>
      <c r="K4093" s="182" t="s">
        <v>1510</v>
      </c>
      <c r="L4093" s="187" t="s">
        <v>10809</v>
      </c>
      <c r="M4093" s="187" t="s">
        <v>10809</v>
      </c>
      <c r="N4093" s="107" t="s">
        <v>10798</v>
      </c>
      <c r="O4093" s="182" t="s">
        <v>1643</v>
      </c>
      <c r="P4093" s="108"/>
      <c r="Q4093" s="108"/>
      <c r="R4093" s="108"/>
      <c r="S4093" s="107" t="s">
        <v>2710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opLeftCell="A549" workbookViewId="0">
      <selection activeCell="K586" sqref="K586"/>
    </sheetView>
  </sheetViews>
  <sheetFormatPr baseColWidth="10" defaultColWidth="8.83203125" defaultRowHeight="14" x14ac:dyDescent="0"/>
  <cols>
    <col min="1" max="15" width="8.83203125" style="92"/>
    <col min="16" max="16" width="10.6640625" style="92" customWidth="1"/>
    <col min="17" max="17" width="13.1640625" style="92" customWidth="1"/>
    <col min="18" max="16384" width="8.83203125" style="92"/>
  </cols>
  <sheetData>
    <row r="1" spans="1:22" customFormat="1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B2" s="92" t="s">
        <v>13210</v>
      </c>
      <c r="C2" s="92" t="s">
        <v>12634</v>
      </c>
      <c r="E2" s="92" t="s">
        <v>2526</v>
      </c>
      <c r="F2" s="92" t="s">
        <v>2519</v>
      </c>
      <c r="G2" s="92">
        <v>2005</v>
      </c>
      <c r="H2" s="92">
        <v>49.848471000000004</v>
      </c>
      <c r="I2" s="92">
        <v>-99.950090399999993</v>
      </c>
      <c r="J2" s="92" t="s">
        <v>42</v>
      </c>
      <c r="K2" s="92" t="s">
        <v>1510</v>
      </c>
      <c r="L2" s="92" t="s">
        <v>13211</v>
      </c>
      <c r="M2" s="92">
        <v>43173</v>
      </c>
      <c r="N2" s="92" t="s">
        <v>26</v>
      </c>
      <c r="O2" s="92" t="s">
        <v>1510</v>
      </c>
      <c r="S2" s="92" t="s">
        <v>13212</v>
      </c>
    </row>
    <row r="3" spans="1:22">
      <c r="B3" s="92" t="s">
        <v>13210</v>
      </c>
      <c r="C3" s="92" t="s">
        <v>12634</v>
      </c>
      <c r="E3" s="92" t="s">
        <v>2526</v>
      </c>
      <c r="F3" s="92" t="s">
        <v>2519</v>
      </c>
      <c r="G3" s="92">
        <v>2005</v>
      </c>
      <c r="H3" s="92">
        <v>49.848471000000004</v>
      </c>
      <c r="I3" s="92">
        <v>-99.950090399999993</v>
      </c>
      <c r="J3" s="92" t="s">
        <v>42</v>
      </c>
      <c r="K3" s="92" t="s">
        <v>1510</v>
      </c>
      <c r="L3" s="92" t="s">
        <v>13213</v>
      </c>
      <c r="M3" s="92">
        <v>43176</v>
      </c>
      <c r="N3" s="92" t="s">
        <v>26</v>
      </c>
      <c r="O3" s="92" t="s">
        <v>1510</v>
      </c>
      <c r="S3" s="92" t="s">
        <v>13212</v>
      </c>
    </row>
    <row r="4" spans="1:22">
      <c r="B4" s="92" t="s">
        <v>13210</v>
      </c>
      <c r="C4" s="92" t="s">
        <v>12634</v>
      </c>
      <c r="E4" s="92" t="s">
        <v>2526</v>
      </c>
      <c r="F4" s="92" t="s">
        <v>2519</v>
      </c>
      <c r="G4" s="92">
        <v>2005</v>
      </c>
      <c r="H4" s="92">
        <v>49.848471000000004</v>
      </c>
      <c r="I4" s="92">
        <v>-99.950090399999993</v>
      </c>
      <c r="J4" s="92" t="s">
        <v>42</v>
      </c>
      <c r="K4" s="92" t="s">
        <v>1510</v>
      </c>
      <c r="L4" s="92" t="s">
        <v>13214</v>
      </c>
      <c r="M4" s="92">
        <v>43177</v>
      </c>
      <c r="N4" s="92" t="s">
        <v>26</v>
      </c>
      <c r="O4" s="92" t="s">
        <v>1510</v>
      </c>
      <c r="S4" s="92" t="s">
        <v>13212</v>
      </c>
    </row>
    <row r="5" spans="1:22">
      <c r="B5" s="92" t="s">
        <v>13210</v>
      </c>
      <c r="C5" s="92" t="s">
        <v>12634</v>
      </c>
      <c r="E5" s="92" t="s">
        <v>2526</v>
      </c>
      <c r="F5" s="92" t="s">
        <v>2519</v>
      </c>
      <c r="G5" s="92">
        <v>2005</v>
      </c>
      <c r="H5" s="92">
        <v>49.848471000000004</v>
      </c>
      <c r="I5" s="92">
        <v>-99.950090399999993</v>
      </c>
      <c r="J5" s="92" t="s">
        <v>42</v>
      </c>
      <c r="K5" s="92" t="s">
        <v>1510</v>
      </c>
      <c r="L5" s="92" t="s">
        <v>13215</v>
      </c>
      <c r="M5" s="92">
        <v>43178</v>
      </c>
      <c r="N5" s="92" t="s">
        <v>26</v>
      </c>
      <c r="O5" s="92" t="s">
        <v>1510</v>
      </c>
      <c r="S5" s="92" t="s">
        <v>13212</v>
      </c>
    </row>
    <row r="6" spans="1:22">
      <c r="B6" s="92" t="s">
        <v>13210</v>
      </c>
      <c r="C6" s="92" t="s">
        <v>12634</v>
      </c>
      <c r="E6" s="92" t="s">
        <v>2543</v>
      </c>
      <c r="F6" s="92" t="s">
        <v>2519</v>
      </c>
      <c r="G6" s="92">
        <v>2005</v>
      </c>
      <c r="H6" s="92">
        <v>49.134269000000003</v>
      </c>
      <c r="I6" s="92">
        <v>-99.036259999999999</v>
      </c>
      <c r="J6" s="92" t="s">
        <v>42</v>
      </c>
      <c r="K6" s="92" t="s">
        <v>1510</v>
      </c>
      <c r="L6" s="92" t="s">
        <v>13216</v>
      </c>
      <c r="M6" s="92">
        <v>43204</v>
      </c>
      <c r="N6" s="92" t="s">
        <v>26</v>
      </c>
      <c r="O6" s="92" t="s">
        <v>1510</v>
      </c>
      <c r="S6" s="92" t="s">
        <v>13212</v>
      </c>
    </row>
    <row r="7" spans="1:22">
      <c r="B7" s="92" t="s">
        <v>13210</v>
      </c>
      <c r="C7" s="92" t="s">
        <v>12634</v>
      </c>
      <c r="E7" s="92" t="s">
        <v>2543</v>
      </c>
      <c r="F7" s="92" t="s">
        <v>2519</v>
      </c>
      <c r="G7" s="92">
        <v>2005</v>
      </c>
      <c r="H7" s="92">
        <v>49.134269000000003</v>
      </c>
      <c r="I7" s="92">
        <v>-99.036259999999999</v>
      </c>
      <c r="J7" s="92" t="s">
        <v>42</v>
      </c>
      <c r="K7" s="92" t="s">
        <v>1510</v>
      </c>
      <c r="L7" s="92" t="s">
        <v>13217</v>
      </c>
      <c r="M7" s="92">
        <v>43206</v>
      </c>
      <c r="N7" s="92" t="s">
        <v>26</v>
      </c>
      <c r="O7" s="92" t="s">
        <v>1510</v>
      </c>
      <c r="S7" s="92" t="s">
        <v>13212</v>
      </c>
    </row>
    <row r="8" spans="1:22">
      <c r="B8" s="92" t="s">
        <v>13210</v>
      </c>
      <c r="C8" s="92" t="s">
        <v>12634</v>
      </c>
      <c r="E8" s="92" t="s">
        <v>7368</v>
      </c>
      <c r="F8" s="92" t="s">
        <v>2519</v>
      </c>
      <c r="G8" s="92">
        <v>2005</v>
      </c>
      <c r="H8" s="92">
        <v>49.675556</v>
      </c>
      <c r="I8" s="92">
        <v>-97.992500000000007</v>
      </c>
      <c r="J8" s="92" t="s">
        <v>42</v>
      </c>
      <c r="K8" s="92" t="s">
        <v>1510</v>
      </c>
      <c r="L8" s="92" t="s">
        <v>13218</v>
      </c>
      <c r="M8" s="92">
        <v>43183</v>
      </c>
      <c r="N8" s="92" t="s">
        <v>26</v>
      </c>
      <c r="O8" s="92" t="s">
        <v>1510</v>
      </c>
      <c r="S8" s="92" t="s">
        <v>13212</v>
      </c>
    </row>
    <row r="9" spans="1:22">
      <c r="B9" s="92" t="s">
        <v>13210</v>
      </c>
      <c r="C9" s="92" t="s">
        <v>12634</v>
      </c>
      <c r="E9" s="92" t="s">
        <v>7368</v>
      </c>
      <c r="F9" s="92" t="s">
        <v>2519</v>
      </c>
      <c r="G9" s="92">
        <v>2005</v>
      </c>
      <c r="H9" s="92">
        <v>49.675556</v>
      </c>
      <c r="I9" s="92">
        <v>-97.992500000000007</v>
      </c>
      <c r="J9" s="92" t="s">
        <v>42</v>
      </c>
      <c r="K9" s="92" t="s">
        <v>1510</v>
      </c>
      <c r="L9" s="92" t="s">
        <v>13219</v>
      </c>
      <c r="M9" s="92">
        <v>43184</v>
      </c>
      <c r="N9" s="92" t="s">
        <v>26</v>
      </c>
      <c r="O9" s="92" t="s">
        <v>1510</v>
      </c>
      <c r="S9" s="92" t="s">
        <v>13212</v>
      </c>
    </row>
    <row r="10" spans="1:22">
      <c r="B10" s="92" t="s">
        <v>13210</v>
      </c>
      <c r="C10" s="92" t="s">
        <v>12634</v>
      </c>
      <c r="E10" s="92" t="s">
        <v>2576</v>
      </c>
      <c r="F10" s="92" t="s">
        <v>2519</v>
      </c>
      <c r="G10" s="92">
        <v>2005</v>
      </c>
      <c r="H10" s="92">
        <v>49.112553499999997</v>
      </c>
      <c r="I10" s="92">
        <v>-97.002381799999995</v>
      </c>
      <c r="J10" s="92" t="s">
        <v>42</v>
      </c>
      <c r="K10" s="92" t="s">
        <v>1510</v>
      </c>
      <c r="L10" s="92" t="s">
        <v>13220</v>
      </c>
      <c r="M10" s="92">
        <v>43181</v>
      </c>
      <c r="N10" s="92" t="s">
        <v>26</v>
      </c>
      <c r="O10" s="92" t="s">
        <v>1510</v>
      </c>
      <c r="S10" s="92" t="s">
        <v>13212</v>
      </c>
    </row>
    <row r="11" spans="1:22">
      <c r="B11" s="92" t="s">
        <v>13210</v>
      </c>
      <c r="C11" s="92" t="s">
        <v>12634</v>
      </c>
      <c r="E11" s="92" t="s">
        <v>2576</v>
      </c>
      <c r="F11" s="92" t="s">
        <v>2519</v>
      </c>
      <c r="G11" s="92">
        <v>2005</v>
      </c>
      <c r="H11" s="92">
        <v>49.112553499999997</v>
      </c>
      <c r="I11" s="92">
        <v>-97.002381799999995</v>
      </c>
      <c r="J11" s="92" t="s">
        <v>42</v>
      </c>
      <c r="K11" s="92" t="s">
        <v>1510</v>
      </c>
      <c r="L11" s="92" t="s">
        <v>13221</v>
      </c>
      <c r="M11" s="92">
        <v>43182</v>
      </c>
      <c r="N11" s="92" t="s">
        <v>26</v>
      </c>
      <c r="O11" s="92" t="s">
        <v>1510</v>
      </c>
      <c r="S11" s="92" t="s">
        <v>13212</v>
      </c>
    </row>
    <row r="12" spans="1:22">
      <c r="B12" s="92" t="s">
        <v>13210</v>
      </c>
      <c r="C12" s="92" t="s">
        <v>12634</v>
      </c>
      <c r="E12" s="92" t="s">
        <v>13222</v>
      </c>
      <c r="F12" s="92" t="s">
        <v>2519</v>
      </c>
      <c r="G12" s="92">
        <v>2001</v>
      </c>
      <c r="H12" s="92">
        <v>50.062187899999998</v>
      </c>
      <c r="I12" s="92">
        <v>-97.439390200000005</v>
      </c>
      <c r="J12" s="92" t="s">
        <v>42</v>
      </c>
      <c r="K12" s="92" t="s">
        <v>1510</v>
      </c>
      <c r="L12" s="92" t="s">
        <v>13223</v>
      </c>
      <c r="M12" s="92">
        <v>43165</v>
      </c>
      <c r="N12" s="92" t="s">
        <v>26</v>
      </c>
      <c r="O12" s="92" t="s">
        <v>1510</v>
      </c>
      <c r="S12" s="92" t="s">
        <v>13212</v>
      </c>
    </row>
    <row r="13" spans="1:22">
      <c r="B13" s="92" t="s">
        <v>18</v>
      </c>
      <c r="C13" s="92" t="s">
        <v>12634</v>
      </c>
      <c r="E13" s="92" t="s">
        <v>13224</v>
      </c>
      <c r="F13" s="92" t="s">
        <v>2519</v>
      </c>
      <c r="G13" s="92">
        <v>2002</v>
      </c>
      <c r="H13" s="92">
        <v>45.753151500000001</v>
      </c>
      <c r="I13" s="92">
        <v>-73.470287900000002</v>
      </c>
      <c r="J13" s="92" t="s">
        <v>42</v>
      </c>
      <c r="K13" s="92" t="s">
        <v>1510</v>
      </c>
      <c r="L13" s="92" t="s">
        <v>13225</v>
      </c>
      <c r="M13" s="92">
        <v>40643</v>
      </c>
      <c r="N13" s="92" t="s">
        <v>26</v>
      </c>
      <c r="O13" s="92" t="s">
        <v>1510</v>
      </c>
      <c r="S13" s="92" t="s">
        <v>13212</v>
      </c>
    </row>
    <row r="14" spans="1:22">
      <c r="B14" s="92" t="s">
        <v>18</v>
      </c>
      <c r="C14" s="92" t="s">
        <v>12634</v>
      </c>
      <c r="E14" s="92" t="s">
        <v>13224</v>
      </c>
      <c r="F14" s="92" t="s">
        <v>2519</v>
      </c>
      <c r="G14" s="92">
        <v>2002</v>
      </c>
      <c r="H14" s="92">
        <v>45.753151500000001</v>
      </c>
      <c r="I14" s="92">
        <v>-73.470287900000002</v>
      </c>
      <c r="J14" s="92" t="s">
        <v>42</v>
      </c>
      <c r="K14" s="92" t="s">
        <v>1510</v>
      </c>
      <c r="L14" s="92" t="s">
        <v>13226</v>
      </c>
      <c r="M14" s="92">
        <v>40644</v>
      </c>
      <c r="N14" s="92" t="s">
        <v>26</v>
      </c>
      <c r="O14" s="92" t="s">
        <v>1510</v>
      </c>
      <c r="S14" s="92" t="s">
        <v>13212</v>
      </c>
    </row>
    <row r="15" spans="1:22">
      <c r="B15" s="92" t="s">
        <v>13210</v>
      </c>
      <c r="C15" s="92" t="s">
        <v>12634</v>
      </c>
      <c r="E15" s="92" t="s">
        <v>13227</v>
      </c>
      <c r="F15" s="92" t="s">
        <v>2519</v>
      </c>
      <c r="G15" s="92">
        <v>1997</v>
      </c>
      <c r="H15" s="92">
        <v>53.760860800000003</v>
      </c>
      <c r="I15" s="92">
        <v>-98.813876199999996</v>
      </c>
      <c r="J15" s="92" t="s">
        <v>42</v>
      </c>
      <c r="K15" s="92" t="s">
        <v>1510</v>
      </c>
      <c r="L15" s="92" t="s">
        <v>13228</v>
      </c>
      <c r="M15" s="92">
        <v>37116</v>
      </c>
      <c r="N15" s="92" t="s">
        <v>26</v>
      </c>
      <c r="O15" s="92" t="s">
        <v>1510</v>
      </c>
      <c r="S15" s="92" t="s">
        <v>13212</v>
      </c>
    </row>
    <row r="16" spans="1:22">
      <c r="B16" s="92" t="s">
        <v>13210</v>
      </c>
      <c r="C16" s="92" t="s">
        <v>12634</v>
      </c>
      <c r="E16" s="92" t="s">
        <v>13227</v>
      </c>
      <c r="F16" s="92" t="s">
        <v>2519</v>
      </c>
      <c r="G16" s="92">
        <v>1997</v>
      </c>
      <c r="H16" s="92">
        <v>53.760860800000003</v>
      </c>
      <c r="I16" s="92">
        <v>-98.813876199999996</v>
      </c>
      <c r="J16" s="92" t="s">
        <v>42</v>
      </c>
      <c r="K16" s="92" t="s">
        <v>1510</v>
      </c>
      <c r="L16" s="92" t="s">
        <v>13229</v>
      </c>
      <c r="M16" s="92">
        <v>37117</v>
      </c>
      <c r="N16" s="92" t="s">
        <v>26</v>
      </c>
      <c r="O16" s="92" t="s">
        <v>1510</v>
      </c>
      <c r="S16" s="92" t="s">
        <v>13212</v>
      </c>
    </row>
    <row r="17" spans="2:19">
      <c r="B17" s="92" t="s">
        <v>13210</v>
      </c>
      <c r="C17" s="92" t="s">
        <v>12634</v>
      </c>
      <c r="E17" s="92" t="s">
        <v>13227</v>
      </c>
      <c r="F17" s="92" t="s">
        <v>2519</v>
      </c>
      <c r="G17" s="92">
        <v>1997</v>
      </c>
      <c r="H17" s="92">
        <v>53.760860800000003</v>
      </c>
      <c r="I17" s="92">
        <v>-98.813876199999996</v>
      </c>
      <c r="J17" s="92" t="s">
        <v>42</v>
      </c>
      <c r="K17" s="92" t="s">
        <v>1510</v>
      </c>
      <c r="L17" s="92" t="s">
        <v>13230</v>
      </c>
      <c r="M17" s="92">
        <v>37119</v>
      </c>
      <c r="N17" s="92" t="s">
        <v>26</v>
      </c>
      <c r="O17" s="92" t="s">
        <v>1510</v>
      </c>
      <c r="S17" s="92" t="s">
        <v>13212</v>
      </c>
    </row>
    <row r="18" spans="2:19">
      <c r="B18" s="92" t="s">
        <v>13210</v>
      </c>
      <c r="C18" s="92" t="s">
        <v>12634</v>
      </c>
      <c r="E18" s="92" t="s">
        <v>13227</v>
      </c>
      <c r="F18" s="92" t="s">
        <v>2519</v>
      </c>
      <c r="G18" s="92">
        <v>1997</v>
      </c>
      <c r="H18" s="92">
        <v>53.760860800000003</v>
      </c>
      <c r="I18" s="92">
        <v>-98.813876199999996</v>
      </c>
      <c r="J18" s="92" t="s">
        <v>42</v>
      </c>
      <c r="K18" s="92" t="s">
        <v>1510</v>
      </c>
      <c r="L18" s="92" t="s">
        <v>13231</v>
      </c>
      <c r="M18" s="92">
        <v>37120</v>
      </c>
      <c r="N18" s="92" t="s">
        <v>26</v>
      </c>
      <c r="O18" s="92" t="s">
        <v>1510</v>
      </c>
      <c r="S18" s="92" t="s">
        <v>13212</v>
      </c>
    </row>
    <row r="19" spans="2:19">
      <c r="B19" s="92" t="s">
        <v>13210</v>
      </c>
      <c r="C19" s="92" t="s">
        <v>12634</v>
      </c>
      <c r="E19" s="92" t="s">
        <v>2631</v>
      </c>
      <c r="F19" s="92" t="s">
        <v>2519</v>
      </c>
      <c r="G19" s="92">
        <v>2005</v>
      </c>
      <c r="H19" s="92">
        <v>50.2277044</v>
      </c>
      <c r="I19" s="92">
        <v>-99.466771399999999</v>
      </c>
      <c r="J19" s="92" t="s">
        <v>42</v>
      </c>
      <c r="K19" s="92" t="s">
        <v>1510</v>
      </c>
      <c r="L19" s="92" t="s">
        <v>13232</v>
      </c>
      <c r="M19" s="92">
        <v>43179</v>
      </c>
      <c r="N19" s="92" t="s">
        <v>26</v>
      </c>
      <c r="O19" s="92" t="s">
        <v>1510</v>
      </c>
      <c r="S19" s="92" t="s">
        <v>13212</v>
      </c>
    </row>
    <row r="20" spans="2:19">
      <c r="B20" s="92" t="s">
        <v>18</v>
      </c>
      <c r="C20" s="92" t="s">
        <v>12634</v>
      </c>
      <c r="E20" s="92" t="s">
        <v>13233</v>
      </c>
      <c r="F20" s="92" t="s">
        <v>2519</v>
      </c>
      <c r="G20" s="92">
        <v>2002</v>
      </c>
      <c r="H20" s="92">
        <v>46.106797</v>
      </c>
      <c r="I20" s="92">
        <v>-71.819207000000006</v>
      </c>
      <c r="J20" s="92" t="s">
        <v>42</v>
      </c>
      <c r="K20" s="92" t="s">
        <v>1510</v>
      </c>
      <c r="L20" s="92" t="s">
        <v>13234</v>
      </c>
      <c r="M20" s="92">
        <v>40562</v>
      </c>
      <c r="N20" s="92" t="s">
        <v>26</v>
      </c>
      <c r="O20" s="92" t="s">
        <v>1510</v>
      </c>
      <c r="S20" s="92" t="s">
        <v>13212</v>
      </c>
    </row>
    <row r="21" spans="2:19">
      <c r="B21" s="92" t="s">
        <v>18</v>
      </c>
      <c r="C21" s="92" t="s">
        <v>12634</v>
      </c>
      <c r="E21" s="92" t="s">
        <v>13233</v>
      </c>
      <c r="F21" s="92" t="s">
        <v>2519</v>
      </c>
      <c r="G21" s="92">
        <v>2002</v>
      </c>
      <c r="H21" s="92">
        <v>46.106797</v>
      </c>
      <c r="I21" s="92">
        <v>-71.819207000000006</v>
      </c>
      <c r="J21" s="92" t="s">
        <v>42</v>
      </c>
      <c r="K21" s="92" t="s">
        <v>1510</v>
      </c>
      <c r="L21" s="92" t="s">
        <v>13235</v>
      </c>
      <c r="M21" s="92">
        <v>40565</v>
      </c>
      <c r="N21" s="92" t="s">
        <v>26</v>
      </c>
      <c r="O21" s="92" t="s">
        <v>1510</v>
      </c>
      <c r="S21" s="92" t="s">
        <v>13212</v>
      </c>
    </row>
    <row r="22" spans="2:19">
      <c r="B22" s="92" t="s">
        <v>13210</v>
      </c>
      <c r="C22" s="92" t="s">
        <v>12634</v>
      </c>
      <c r="E22" s="92" t="s">
        <v>13236</v>
      </c>
      <c r="F22" s="92" t="s">
        <v>2519</v>
      </c>
      <c r="G22" s="92">
        <v>2005</v>
      </c>
      <c r="H22" s="92">
        <v>49.370795999999999</v>
      </c>
      <c r="I22" s="92">
        <v>-98.113414000000006</v>
      </c>
      <c r="J22" s="92" t="s">
        <v>42</v>
      </c>
      <c r="K22" s="92" t="s">
        <v>1510</v>
      </c>
      <c r="L22" s="92" t="s">
        <v>13237</v>
      </c>
      <c r="M22" s="92">
        <v>43185</v>
      </c>
      <c r="N22" s="92" t="s">
        <v>26</v>
      </c>
      <c r="O22" s="92" t="s">
        <v>1510</v>
      </c>
      <c r="S22" s="92" t="s">
        <v>13212</v>
      </c>
    </row>
    <row r="23" spans="2:19">
      <c r="B23" s="92" t="s">
        <v>13210</v>
      </c>
      <c r="C23" s="92" t="s">
        <v>12634</v>
      </c>
      <c r="E23" s="92" t="s">
        <v>13236</v>
      </c>
      <c r="F23" s="92" t="s">
        <v>2519</v>
      </c>
      <c r="G23" s="92">
        <v>2005</v>
      </c>
      <c r="H23" s="92">
        <v>49.370795999999999</v>
      </c>
      <c r="I23" s="92">
        <v>-98.113414000000006</v>
      </c>
      <c r="J23" s="92" t="s">
        <v>42</v>
      </c>
      <c r="K23" s="92" t="s">
        <v>1510</v>
      </c>
      <c r="L23" s="92" t="s">
        <v>13238</v>
      </c>
      <c r="M23" s="92">
        <v>43186</v>
      </c>
      <c r="N23" s="92" t="s">
        <v>26</v>
      </c>
      <c r="O23" s="92" t="s">
        <v>1510</v>
      </c>
      <c r="S23" s="92" t="s">
        <v>13212</v>
      </c>
    </row>
    <row r="24" spans="2:19">
      <c r="B24" s="92" t="s">
        <v>13210</v>
      </c>
      <c r="C24" s="92" t="s">
        <v>12634</v>
      </c>
      <c r="E24" s="92" t="s">
        <v>13236</v>
      </c>
      <c r="F24" s="92" t="s">
        <v>2519</v>
      </c>
      <c r="G24" s="92">
        <v>2005</v>
      </c>
      <c r="H24" s="92">
        <v>49.370795999999999</v>
      </c>
      <c r="I24" s="92">
        <v>-98.113414000000006</v>
      </c>
      <c r="J24" s="92" t="s">
        <v>42</v>
      </c>
      <c r="K24" s="92" t="s">
        <v>1510</v>
      </c>
      <c r="L24" s="92" t="s">
        <v>13239</v>
      </c>
      <c r="M24" s="92">
        <v>43187</v>
      </c>
      <c r="N24" s="92" t="s">
        <v>26</v>
      </c>
      <c r="O24" s="92" t="s">
        <v>1510</v>
      </c>
      <c r="S24" s="92" t="s">
        <v>13212</v>
      </c>
    </row>
    <row r="25" spans="2:19">
      <c r="B25" s="92" t="s">
        <v>13210</v>
      </c>
      <c r="C25" s="92" t="s">
        <v>12634</v>
      </c>
      <c r="E25" s="92" t="s">
        <v>13236</v>
      </c>
      <c r="F25" s="92" t="s">
        <v>2519</v>
      </c>
      <c r="G25" s="92">
        <v>2005</v>
      </c>
      <c r="H25" s="92">
        <v>49.370795999999999</v>
      </c>
      <c r="I25" s="92">
        <v>-98.113414000000006</v>
      </c>
      <c r="J25" s="92" t="s">
        <v>42</v>
      </c>
      <c r="K25" s="92" t="s">
        <v>1510</v>
      </c>
      <c r="L25" s="92" t="s">
        <v>13240</v>
      </c>
      <c r="M25" s="92">
        <v>43189</v>
      </c>
      <c r="N25" s="92" t="s">
        <v>26</v>
      </c>
      <c r="O25" s="92" t="s">
        <v>1510</v>
      </c>
      <c r="S25" s="92" t="s">
        <v>13212</v>
      </c>
    </row>
    <row r="26" spans="2:19">
      <c r="B26" s="92" t="s">
        <v>13210</v>
      </c>
      <c r="C26" s="92" t="s">
        <v>12634</v>
      </c>
      <c r="E26" s="92" t="s">
        <v>13236</v>
      </c>
      <c r="F26" s="92" t="s">
        <v>2519</v>
      </c>
      <c r="G26" s="92">
        <v>2005</v>
      </c>
      <c r="H26" s="92">
        <v>49.370795999999999</v>
      </c>
      <c r="I26" s="92">
        <v>-98.113414000000006</v>
      </c>
      <c r="J26" s="92" t="s">
        <v>42</v>
      </c>
      <c r="K26" s="92" t="s">
        <v>1510</v>
      </c>
      <c r="L26" s="92" t="s">
        <v>13241</v>
      </c>
      <c r="M26" s="92">
        <v>43190</v>
      </c>
      <c r="N26" s="92" t="s">
        <v>26</v>
      </c>
      <c r="O26" s="92" t="s">
        <v>1510</v>
      </c>
      <c r="S26" s="92" t="s">
        <v>13212</v>
      </c>
    </row>
    <row r="27" spans="2:19">
      <c r="B27" s="92" t="s">
        <v>13210</v>
      </c>
      <c r="C27" s="92" t="s">
        <v>12634</v>
      </c>
      <c r="E27" s="92" t="s">
        <v>13236</v>
      </c>
      <c r="F27" s="92" t="s">
        <v>2519</v>
      </c>
      <c r="G27" s="92">
        <v>2005</v>
      </c>
      <c r="H27" s="92">
        <v>49.370795999999999</v>
      </c>
      <c r="I27" s="92">
        <v>-98.113414000000006</v>
      </c>
      <c r="J27" s="92" t="s">
        <v>42</v>
      </c>
      <c r="K27" s="92" t="s">
        <v>1510</v>
      </c>
      <c r="L27" s="92" t="s">
        <v>13242</v>
      </c>
      <c r="M27" s="92">
        <v>43191</v>
      </c>
      <c r="N27" s="92" t="s">
        <v>26</v>
      </c>
      <c r="O27" s="92" t="s">
        <v>1510</v>
      </c>
      <c r="S27" s="92" t="s">
        <v>13212</v>
      </c>
    </row>
    <row r="28" spans="2:19">
      <c r="B28" s="92" t="s">
        <v>13210</v>
      </c>
      <c r="C28" s="92" t="s">
        <v>12634</v>
      </c>
      <c r="E28" s="92" t="s">
        <v>13236</v>
      </c>
      <c r="F28" s="92" t="s">
        <v>2519</v>
      </c>
      <c r="G28" s="92">
        <v>2005</v>
      </c>
      <c r="H28" s="92">
        <v>49.370795999999999</v>
      </c>
      <c r="I28" s="92">
        <v>-98.113414000000006</v>
      </c>
      <c r="J28" s="92" t="s">
        <v>42</v>
      </c>
      <c r="K28" s="92" t="s">
        <v>1510</v>
      </c>
      <c r="L28" s="92" t="s">
        <v>13243</v>
      </c>
      <c r="M28" s="92">
        <v>43192</v>
      </c>
      <c r="N28" s="92" t="s">
        <v>26</v>
      </c>
      <c r="O28" s="92" t="s">
        <v>1510</v>
      </c>
      <c r="S28" s="92" t="s">
        <v>13212</v>
      </c>
    </row>
    <row r="29" spans="2:19">
      <c r="B29" s="92" t="s">
        <v>13210</v>
      </c>
      <c r="C29" s="92" t="s">
        <v>12634</v>
      </c>
      <c r="E29" s="92" t="s">
        <v>13236</v>
      </c>
      <c r="F29" s="92" t="s">
        <v>2519</v>
      </c>
      <c r="G29" s="92">
        <v>2005</v>
      </c>
      <c r="H29" s="92">
        <v>49.370795999999999</v>
      </c>
      <c r="I29" s="92">
        <v>-98.113414000000006</v>
      </c>
      <c r="J29" s="92" t="s">
        <v>42</v>
      </c>
      <c r="K29" s="92" t="s">
        <v>1510</v>
      </c>
      <c r="L29" s="92" t="s">
        <v>13244</v>
      </c>
      <c r="M29" s="92">
        <v>43194</v>
      </c>
      <c r="N29" s="92" t="s">
        <v>26</v>
      </c>
      <c r="O29" s="92" t="s">
        <v>1510</v>
      </c>
      <c r="S29" s="92" t="s">
        <v>13212</v>
      </c>
    </row>
    <row r="30" spans="2:19">
      <c r="B30" s="92" t="s">
        <v>13210</v>
      </c>
      <c r="C30" s="92" t="s">
        <v>12634</v>
      </c>
      <c r="E30" s="92" t="s">
        <v>13236</v>
      </c>
      <c r="F30" s="92" t="s">
        <v>2519</v>
      </c>
      <c r="G30" s="92">
        <v>2005</v>
      </c>
      <c r="H30" s="92">
        <v>49.370795999999999</v>
      </c>
      <c r="I30" s="92">
        <v>-98.113414000000006</v>
      </c>
      <c r="J30" s="92" t="s">
        <v>42</v>
      </c>
      <c r="K30" s="92" t="s">
        <v>1510</v>
      </c>
      <c r="L30" s="92" t="s">
        <v>13245</v>
      </c>
      <c r="M30" s="92">
        <v>43195</v>
      </c>
      <c r="N30" s="92" t="s">
        <v>26</v>
      </c>
      <c r="O30" s="92" t="s">
        <v>1510</v>
      </c>
      <c r="S30" s="92" t="s">
        <v>13212</v>
      </c>
    </row>
    <row r="31" spans="2:19">
      <c r="B31" s="92" t="s">
        <v>13210</v>
      </c>
      <c r="C31" s="92" t="s">
        <v>12634</v>
      </c>
      <c r="E31" s="92" t="s">
        <v>13236</v>
      </c>
      <c r="F31" s="92" t="s">
        <v>2519</v>
      </c>
      <c r="G31" s="92">
        <v>2005</v>
      </c>
      <c r="H31" s="92">
        <v>49.370795999999999</v>
      </c>
      <c r="I31" s="92">
        <v>-98.113414000000006</v>
      </c>
      <c r="J31" s="92" t="s">
        <v>42</v>
      </c>
      <c r="K31" s="92" t="s">
        <v>1510</v>
      </c>
      <c r="L31" s="92" t="s">
        <v>13246</v>
      </c>
      <c r="M31" s="92">
        <v>43196</v>
      </c>
      <c r="N31" s="92" t="s">
        <v>26</v>
      </c>
      <c r="O31" s="92" t="s">
        <v>1510</v>
      </c>
      <c r="S31" s="92" t="s">
        <v>13212</v>
      </c>
    </row>
    <row r="32" spans="2:19">
      <c r="B32" s="92" t="s">
        <v>13210</v>
      </c>
      <c r="C32" s="92" t="s">
        <v>12634</v>
      </c>
      <c r="E32" s="92" t="s">
        <v>13236</v>
      </c>
      <c r="F32" s="92" t="s">
        <v>2519</v>
      </c>
      <c r="G32" s="92">
        <v>2005</v>
      </c>
      <c r="H32" s="92">
        <v>49.370795999999999</v>
      </c>
      <c r="I32" s="92">
        <v>-98.113414000000006</v>
      </c>
      <c r="J32" s="92" t="s">
        <v>42</v>
      </c>
      <c r="K32" s="92" t="s">
        <v>1510</v>
      </c>
      <c r="L32" s="92" t="s">
        <v>13247</v>
      </c>
      <c r="M32" s="92">
        <v>43197</v>
      </c>
      <c r="N32" s="92" t="s">
        <v>26</v>
      </c>
      <c r="O32" s="92" t="s">
        <v>1510</v>
      </c>
      <c r="S32" s="92" t="s">
        <v>13212</v>
      </c>
    </row>
    <row r="33" spans="2:19">
      <c r="B33" s="92" t="s">
        <v>13210</v>
      </c>
      <c r="C33" s="92" t="s">
        <v>12634</v>
      </c>
      <c r="E33" s="92" t="s">
        <v>13236</v>
      </c>
      <c r="F33" s="92" t="s">
        <v>2519</v>
      </c>
      <c r="G33" s="92">
        <v>2005</v>
      </c>
      <c r="H33" s="92">
        <v>49.370795999999999</v>
      </c>
      <c r="I33" s="92">
        <v>-98.113414000000006</v>
      </c>
      <c r="J33" s="92" t="s">
        <v>42</v>
      </c>
      <c r="K33" s="92" t="s">
        <v>1510</v>
      </c>
      <c r="L33" s="92" t="s">
        <v>13248</v>
      </c>
      <c r="M33" s="92">
        <v>43198</v>
      </c>
      <c r="N33" s="92" t="s">
        <v>26</v>
      </c>
      <c r="O33" s="92" t="s">
        <v>1510</v>
      </c>
      <c r="S33" s="92" t="s">
        <v>13212</v>
      </c>
    </row>
    <row r="34" spans="2:19">
      <c r="B34" s="92" t="s">
        <v>13210</v>
      </c>
      <c r="C34" s="92" t="s">
        <v>12634</v>
      </c>
      <c r="E34" s="92" t="s">
        <v>13236</v>
      </c>
      <c r="F34" s="92" t="s">
        <v>2519</v>
      </c>
      <c r="G34" s="92">
        <v>2005</v>
      </c>
      <c r="H34" s="92">
        <v>49.370795999999999</v>
      </c>
      <c r="I34" s="92">
        <v>-98.113414000000006</v>
      </c>
      <c r="J34" s="92" t="s">
        <v>42</v>
      </c>
      <c r="K34" s="92" t="s">
        <v>1510</v>
      </c>
      <c r="L34" s="92" t="s">
        <v>13249</v>
      </c>
      <c r="M34" s="92">
        <v>43207</v>
      </c>
      <c r="N34" s="92" t="s">
        <v>26</v>
      </c>
      <c r="O34" s="92" t="s">
        <v>1510</v>
      </c>
      <c r="S34" s="92" t="s">
        <v>13212</v>
      </c>
    </row>
    <row r="35" spans="2:19">
      <c r="B35" s="92" t="s">
        <v>13210</v>
      </c>
      <c r="C35" s="92" t="s">
        <v>12634</v>
      </c>
      <c r="E35" s="92" t="s">
        <v>13236</v>
      </c>
      <c r="F35" s="92" t="s">
        <v>2519</v>
      </c>
      <c r="G35" s="92">
        <v>2005</v>
      </c>
      <c r="H35" s="92">
        <v>49.370795999999999</v>
      </c>
      <c r="I35" s="92">
        <v>-98.113414000000006</v>
      </c>
      <c r="J35" s="92" t="s">
        <v>42</v>
      </c>
      <c r="K35" s="92" t="s">
        <v>1510</v>
      </c>
      <c r="L35" s="92" t="s">
        <v>13250</v>
      </c>
      <c r="M35" s="92">
        <v>43208</v>
      </c>
      <c r="N35" s="92" t="s">
        <v>26</v>
      </c>
      <c r="O35" s="92" t="s">
        <v>1510</v>
      </c>
      <c r="S35" s="92" t="s">
        <v>13212</v>
      </c>
    </row>
    <row r="36" spans="2:19">
      <c r="B36" s="92" t="s">
        <v>13210</v>
      </c>
      <c r="C36" s="92" t="s">
        <v>12634</v>
      </c>
      <c r="E36" s="92" t="s">
        <v>13236</v>
      </c>
      <c r="F36" s="92" t="s">
        <v>2519</v>
      </c>
      <c r="G36" s="92">
        <v>2005</v>
      </c>
      <c r="H36" s="92">
        <v>49.370795999999999</v>
      </c>
      <c r="I36" s="92">
        <v>-98.113414000000006</v>
      </c>
      <c r="J36" s="92" t="s">
        <v>42</v>
      </c>
      <c r="K36" s="92" t="s">
        <v>1510</v>
      </c>
      <c r="L36" s="92" t="s">
        <v>13251</v>
      </c>
      <c r="M36" s="92">
        <v>43209</v>
      </c>
      <c r="N36" s="92" t="s">
        <v>26</v>
      </c>
      <c r="O36" s="92" t="s">
        <v>1510</v>
      </c>
      <c r="S36" s="92" t="s">
        <v>13212</v>
      </c>
    </row>
    <row r="37" spans="2:19">
      <c r="B37" s="92" t="s">
        <v>13210</v>
      </c>
      <c r="C37" s="92" t="s">
        <v>12634</v>
      </c>
      <c r="E37" s="92" t="s">
        <v>13236</v>
      </c>
      <c r="F37" s="92" t="s">
        <v>2519</v>
      </c>
      <c r="G37" s="92">
        <v>2005</v>
      </c>
      <c r="H37" s="92">
        <v>49.370795999999999</v>
      </c>
      <c r="I37" s="92">
        <v>-98.113414000000006</v>
      </c>
      <c r="J37" s="92" t="s">
        <v>42</v>
      </c>
      <c r="K37" s="92" t="s">
        <v>1510</v>
      </c>
      <c r="L37" s="92" t="s">
        <v>13252</v>
      </c>
      <c r="M37" s="92">
        <v>43210</v>
      </c>
      <c r="N37" s="92" t="s">
        <v>26</v>
      </c>
      <c r="O37" s="92" t="s">
        <v>1510</v>
      </c>
      <c r="S37" s="92" t="s">
        <v>13212</v>
      </c>
    </row>
    <row r="38" spans="2:19">
      <c r="B38" s="92" t="s">
        <v>13210</v>
      </c>
      <c r="C38" s="92" t="s">
        <v>12634</v>
      </c>
      <c r="E38" s="92" t="s">
        <v>13236</v>
      </c>
      <c r="F38" s="92" t="s">
        <v>2519</v>
      </c>
      <c r="G38" s="92">
        <v>2005</v>
      </c>
      <c r="H38" s="92">
        <v>49.370795999999999</v>
      </c>
      <c r="I38" s="92">
        <v>-98.113414000000006</v>
      </c>
      <c r="J38" s="92" t="s">
        <v>42</v>
      </c>
      <c r="K38" s="92" t="s">
        <v>1510</v>
      </c>
      <c r="L38" s="92" t="s">
        <v>13253</v>
      </c>
      <c r="M38" s="92">
        <v>43214</v>
      </c>
      <c r="N38" s="92" t="s">
        <v>26</v>
      </c>
      <c r="O38" s="92" t="s">
        <v>1510</v>
      </c>
      <c r="S38" s="92" t="s">
        <v>13212</v>
      </c>
    </row>
    <row r="39" spans="2:19">
      <c r="B39" s="92" t="s">
        <v>13210</v>
      </c>
      <c r="C39" s="92" t="s">
        <v>12634</v>
      </c>
      <c r="E39" s="92" t="s">
        <v>13236</v>
      </c>
      <c r="F39" s="92" t="s">
        <v>2519</v>
      </c>
      <c r="G39" s="92">
        <v>2005</v>
      </c>
      <c r="H39" s="92">
        <v>49.370795999999999</v>
      </c>
      <c r="I39" s="92">
        <v>-98.113414000000006</v>
      </c>
      <c r="J39" s="92" t="s">
        <v>42</v>
      </c>
      <c r="K39" s="92" t="s">
        <v>1510</v>
      </c>
      <c r="L39" s="92" t="s">
        <v>13254</v>
      </c>
      <c r="M39" s="92">
        <v>43215</v>
      </c>
      <c r="N39" s="92" t="s">
        <v>26</v>
      </c>
      <c r="O39" s="92" t="s">
        <v>1510</v>
      </c>
      <c r="S39" s="92" t="s">
        <v>13212</v>
      </c>
    </row>
    <row r="40" spans="2:19">
      <c r="B40" s="92" t="s">
        <v>18</v>
      </c>
      <c r="C40" s="92" t="s">
        <v>12634</v>
      </c>
      <c r="E40" s="92" t="s">
        <v>13255</v>
      </c>
      <c r="F40" s="92" t="s">
        <v>2519</v>
      </c>
      <c r="G40" s="92">
        <v>2002</v>
      </c>
      <c r="H40" s="92">
        <v>46.6297444</v>
      </c>
      <c r="I40" s="92">
        <v>-70.969709800000004</v>
      </c>
      <c r="J40" s="92" t="s">
        <v>42</v>
      </c>
      <c r="K40" s="92" t="s">
        <v>1510</v>
      </c>
      <c r="L40" s="92" t="s">
        <v>13256</v>
      </c>
      <c r="M40" s="92">
        <v>40569</v>
      </c>
      <c r="N40" s="92" t="s">
        <v>26</v>
      </c>
      <c r="O40" s="92" t="s">
        <v>1510</v>
      </c>
      <c r="S40" s="92" t="s">
        <v>13212</v>
      </c>
    </row>
    <row r="41" spans="2:19">
      <c r="B41" s="92" t="s">
        <v>18</v>
      </c>
      <c r="C41" s="92" t="s">
        <v>12634</v>
      </c>
      <c r="E41" s="92" t="s">
        <v>13255</v>
      </c>
      <c r="F41" s="92" t="s">
        <v>2519</v>
      </c>
      <c r="G41" s="92">
        <v>2002</v>
      </c>
      <c r="H41" s="92">
        <v>46.6297444</v>
      </c>
      <c r="I41" s="92">
        <v>-70.969709800000004</v>
      </c>
      <c r="J41" s="92" t="s">
        <v>42</v>
      </c>
      <c r="K41" s="92" t="s">
        <v>1510</v>
      </c>
      <c r="L41" s="92" t="s">
        <v>13257</v>
      </c>
      <c r="M41" s="92">
        <v>40570</v>
      </c>
      <c r="N41" s="92" t="s">
        <v>26</v>
      </c>
      <c r="O41" s="92" t="s">
        <v>1510</v>
      </c>
      <c r="S41" s="92" t="s">
        <v>13212</v>
      </c>
    </row>
    <row r="42" spans="2:19">
      <c r="B42" s="92" t="s">
        <v>18</v>
      </c>
      <c r="C42" s="92" t="s">
        <v>12634</v>
      </c>
      <c r="E42" s="92" t="s">
        <v>13255</v>
      </c>
      <c r="F42" s="92" t="s">
        <v>2519</v>
      </c>
      <c r="G42" s="92">
        <v>2002</v>
      </c>
      <c r="H42" s="92">
        <v>46.6297444</v>
      </c>
      <c r="I42" s="92">
        <v>-70.969709800000004</v>
      </c>
      <c r="J42" s="92" t="s">
        <v>42</v>
      </c>
      <c r="K42" s="92" t="s">
        <v>1510</v>
      </c>
      <c r="L42" s="92" t="s">
        <v>13258</v>
      </c>
      <c r="M42" s="92">
        <v>40572</v>
      </c>
      <c r="N42" s="92" t="s">
        <v>26</v>
      </c>
      <c r="O42" s="92" t="s">
        <v>1510</v>
      </c>
      <c r="S42" s="92" t="s">
        <v>13212</v>
      </c>
    </row>
    <row r="43" spans="2:19">
      <c r="B43" s="92" t="s">
        <v>18</v>
      </c>
      <c r="C43" s="92" t="s">
        <v>12634</v>
      </c>
      <c r="E43" s="92" t="s">
        <v>13255</v>
      </c>
      <c r="F43" s="92" t="s">
        <v>2519</v>
      </c>
      <c r="G43" s="92">
        <v>2002</v>
      </c>
      <c r="H43" s="92">
        <v>46.6297444</v>
      </c>
      <c r="I43" s="92">
        <v>-70.969709800000004</v>
      </c>
      <c r="J43" s="92" t="s">
        <v>42</v>
      </c>
      <c r="K43" s="92" t="s">
        <v>1510</v>
      </c>
      <c r="L43" s="92" t="s">
        <v>13259</v>
      </c>
      <c r="M43" s="92">
        <v>40573</v>
      </c>
      <c r="N43" s="92" t="s">
        <v>26</v>
      </c>
      <c r="O43" s="92" t="s">
        <v>1510</v>
      </c>
      <c r="S43" s="92" t="s">
        <v>13212</v>
      </c>
    </row>
    <row r="44" spans="2:19">
      <c r="B44" s="92" t="s">
        <v>18</v>
      </c>
      <c r="C44" s="92" t="s">
        <v>12634</v>
      </c>
      <c r="E44" s="92" t="s">
        <v>13255</v>
      </c>
      <c r="F44" s="92" t="s">
        <v>2519</v>
      </c>
      <c r="G44" s="92">
        <v>2002</v>
      </c>
      <c r="H44" s="92">
        <v>46.6297444</v>
      </c>
      <c r="I44" s="92">
        <v>-70.969709800000004</v>
      </c>
      <c r="J44" s="92" t="s">
        <v>42</v>
      </c>
      <c r="K44" s="92" t="s">
        <v>1510</v>
      </c>
      <c r="L44" s="92" t="s">
        <v>13260</v>
      </c>
      <c r="M44" s="92">
        <v>40574</v>
      </c>
      <c r="N44" s="92" t="s">
        <v>26</v>
      </c>
      <c r="O44" s="92" t="s">
        <v>1510</v>
      </c>
      <c r="S44" s="92" t="s">
        <v>13212</v>
      </c>
    </row>
    <row r="45" spans="2:19">
      <c r="B45" s="92" t="s">
        <v>18</v>
      </c>
      <c r="C45" s="92" t="s">
        <v>12634</v>
      </c>
      <c r="E45" s="92" t="s">
        <v>13255</v>
      </c>
      <c r="F45" s="92" t="s">
        <v>2519</v>
      </c>
      <c r="G45" s="92">
        <v>2002</v>
      </c>
      <c r="H45" s="92">
        <v>46.6297444</v>
      </c>
      <c r="I45" s="92">
        <v>-70.969709800000004</v>
      </c>
      <c r="J45" s="92" t="s">
        <v>42</v>
      </c>
      <c r="K45" s="92" t="s">
        <v>1510</v>
      </c>
      <c r="L45" s="92" t="s">
        <v>13261</v>
      </c>
      <c r="M45" s="92">
        <v>40575</v>
      </c>
      <c r="N45" s="92" t="s">
        <v>26</v>
      </c>
      <c r="O45" s="92" t="s">
        <v>1510</v>
      </c>
      <c r="S45" s="92" t="s">
        <v>13212</v>
      </c>
    </row>
    <row r="46" spans="2:19">
      <c r="B46" s="92" t="s">
        <v>18</v>
      </c>
      <c r="C46" s="92" t="s">
        <v>12634</v>
      </c>
      <c r="E46" s="92" t="s">
        <v>13255</v>
      </c>
      <c r="F46" s="92" t="s">
        <v>2519</v>
      </c>
      <c r="G46" s="92">
        <v>2002</v>
      </c>
      <c r="H46" s="92">
        <v>46.6297444</v>
      </c>
      <c r="I46" s="92">
        <v>-70.969709800000004</v>
      </c>
      <c r="J46" s="92" t="s">
        <v>42</v>
      </c>
      <c r="K46" s="92" t="s">
        <v>1510</v>
      </c>
      <c r="L46" s="92" t="s">
        <v>13262</v>
      </c>
      <c r="M46" s="92">
        <v>40576</v>
      </c>
      <c r="N46" s="92" t="s">
        <v>26</v>
      </c>
      <c r="O46" s="92" t="s">
        <v>1510</v>
      </c>
      <c r="S46" s="92" t="s">
        <v>13212</v>
      </c>
    </row>
    <row r="47" spans="2:19">
      <c r="B47" s="92" t="s">
        <v>18</v>
      </c>
      <c r="C47" s="92" t="s">
        <v>12634</v>
      </c>
      <c r="E47" s="92" t="s">
        <v>13255</v>
      </c>
      <c r="F47" s="92" t="s">
        <v>2519</v>
      </c>
      <c r="G47" s="92">
        <v>2002</v>
      </c>
      <c r="H47" s="92">
        <v>46.6297444</v>
      </c>
      <c r="I47" s="92">
        <v>-70.969709800000004</v>
      </c>
      <c r="J47" s="92" t="s">
        <v>42</v>
      </c>
      <c r="K47" s="92" t="s">
        <v>1510</v>
      </c>
      <c r="L47" s="92" t="s">
        <v>13263</v>
      </c>
      <c r="M47" s="92">
        <v>40577</v>
      </c>
      <c r="N47" s="92" t="s">
        <v>26</v>
      </c>
      <c r="O47" s="92" t="s">
        <v>1510</v>
      </c>
      <c r="S47" s="92" t="s">
        <v>13212</v>
      </c>
    </row>
    <row r="48" spans="2:19">
      <c r="B48" s="92" t="s">
        <v>18</v>
      </c>
      <c r="C48" s="92" t="s">
        <v>12634</v>
      </c>
      <c r="E48" s="92" t="s">
        <v>13264</v>
      </c>
      <c r="F48" s="92" t="s">
        <v>2519</v>
      </c>
      <c r="G48" s="92">
        <v>2002</v>
      </c>
      <c r="H48" s="92">
        <v>45.352706599999998</v>
      </c>
      <c r="I48" s="92">
        <v>-74.222332300000005</v>
      </c>
      <c r="J48" s="92" t="s">
        <v>42</v>
      </c>
      <c r="K48" s="92" t="s">
        <v>1510</v>
      </c>
      <c r="L48" s="92" t="s">
        <v>13265</v>
      </c>
      <c r="M48" s="92">
        <v>40556</v>
      </c>
      <c r="N48" s="92" t="s">
        <v>26</v>
      </c>
      <c r="O48" s="92" t="s">
        <v>1510</v>
      </c>
      <c r="S48" s="92" t="s">
        <v>13212</v>
      </c>
    </row>
    <row r="49" spans="2:19">
      <c r="B49" s="92" t="s">
        <v>18</v>
      </c>
      <c r="C49" s="92" t="s">
        <v>12634</v>
      </c>
      <c r="E49" s="92" t="s">
        <v>13264</v>
      </c>
      <c r="F49" s="92" t="s">
        <v>2519</v>
      </c>
      <c r="G49" s="92">
        <v>2002</v>
      </c>
      <c r="H49" s="92">
        <v>45.352706599999998</v>
      </c>
      <c r="I49" s="92">
        <v>-74.222332300000005</v>
      </c>
      <c r="J49" s="92" t="s">
        <v>42</v>
      </c>
      <c r="K49" s="92" t="s">
        <v>1510</v>
      </c>
      <c r="L49" s="92" t="s">
        <v>13266</v>
      </c>
      <c r="M49" s="92">
        <v>40557</v>
      </c>
      <c r="N49" s="92" t="s">
        <v>26</v>
      </c>
      <c r="O49" s="92" t="s">
        <v>1510</v>
      </c>
      <c r="S49" s="92" t="s">
        <v>13212</v>
      </c>
    </row>
    <row r="50" spans="2:19">
      <c r="B50" s="92" t="s">
        <v>18</v>
      </c>
      <c r="C50" s="92" t="s">
        <v>12634</v>
      </c>
      <c r="E50" s="92" t="s">
        <v>13267</v>
      </c>
      <c r="F50" s="92" t="s">
        <v>2519</v>
      </c>
      <c r="G50" s="92">
        <v>2002</v>
      </c>
      <c r="H50" s="92">
        <v>47.002420399999998</v>
      </c>
      <c r="I50" s="92">
        <v>-71.193649300000004</v>
      </c>
      <c r="J50" s="92" t="s">
        <v>42</v>
      </c>
      <c r="K50" s="92" t="s">
        <v>1510</v>
      </c>
      <c r="L50" s="92" t="s">
        <v>13268</v>
      </c>
      <c r="M50" s="92">
        <v>40582</v>
      </c>
      <c r="N50" s="92" t="s">
        <v>26</v>
      </c>
      <c r="O50" s="92" t="s">
        <v>1510</v>
      </c>
      <c r="S50" s="92" t="s">
        <v>13212</v>
      </c>
    </row>
    <row r="51" spans="2:19">
      <c r="B51" s="92" t="s">
        <v>18</v>
      </c>
      <c r="C51" s="92" t="s">
        <v>12634</v>
      </c>
      <c r="E51" s="92" t="s">
        <v>13267</v>
      </c>
      <c r="F51" s="92" t="s">
        <v>2519</v>
      </c>
      <c r="G51" s="92">
        <v>2002</v>
      </c>
      <c r="H51" s="92">
        <v>47.002420399999998</v>
      </c>
      <c r="I51" s="92">
        <v>-71.193649300000004</v>
      </c>
      <c r="J51" s="92" t="s">
        <v>42</v>
      </c>
      <c r="K51" s="92" t="s">
        <v>1510</v>
      </c>
      <c r="L51" s="92" t="s">
        <v>13269</v>
      </c>
      <c r="M51" s="92">
        <v>40583</v>
      </c>
      <c r="N51" s="92" t="s">
        <v>26</v>
      </c>
      <c r="O51" s="92" t="s">
        <v>1510</v>
      </c>
      <c r="S51" s="92" t="s">
        <v>13212</v>
      </c>
    </row>
    <row r="52" spans="2:19">
      <c r="B52" s="92" t="s">
        <v>18</v>
      </c>
      <c r="C52" s="92" t="s">
        <v>12634</v>
      </c>
      <c r="E52" s="92" t="s">
        <v>13267</v>
      </c>
      <c r="F52" s="92" t="s">
        <v>2519</v>
      </c>
      <c r="G52" s="92">
        <v>2002</v>
      </c>
      <c r="H52" s="92">
        <v>47.002420399999998</v>
      </c>
      <c r="I52" s="92">
        <v>-71.193649300000004</v>
      </c>
      <c r="J52" s="92" t="s">
        <v>42</v>
      </c>
      <c r="K52" s="92" t="s">
        <v>1510</v>
      </c>
      <c r="L52" s="92" t="s">
        <v>13270</v>
      </c>
      <c r="M52" s="92">
        <v>40586</v>
      </c>
      <c r="N52" s="92" t="s">
        <v>26</v>
      </c>
      <c r="O52" s="92" t="s">
        <v>1510</v>
      </c>
      <c r="S52" s="92" t="s">
        <v>13212</v>
      </c>
    </row>
    <row r="53" spans="2:19">
      <c r="B53" s="92" t="s">
        <v>18</v>
      </c>
      <c r="C53" s="92" t="s">
        <v>12634</v>
      </c>
      <c r="E53" s="92" t="s">
        <v>13267</v>
      </c>
      <c r="F53" s="92" t="s">
        <v>2519</v>
      </c>
      <c r="G53" s="92">
        <v>2002</v>
      </c>
      <c r="H53" s="92">
        <v>47.002420399999998</v>
      </c>
      <c r="I53" s="92">
        <v>-71.193649300000004</v>
      </c>
      <c r="J53" s="92" t="s">
        <v>42</v>
      </c>
      <c r="K53" s="92" t="s">
        <v>1510</v>
      </c>
      <c r="L53" s="92" t="s">
        <v>13271</v>
      </c>
      <c r="M53" s="92">
        <v>40587</v>
      </c>
      <c r="N53" s="92" t="s">
        <v>26</v>
      </c>
      <c r="O53" s="92" t="s">
        <v>1510</v>
      </c>
      <c r="S53" s="92" t="s">
        <v>13212</v>
      </c>
    </row>
    <row r="54" spans="2:19">
      <c r="B54" s="92" t="s">
        <v>18</v>
      </c>
      <c r="C54" s="92" t="s">
        <v>12634</v>
      </c>
      <c r="E54" s="92" t="s">
        <v>13267</v>
      </c>
      <c r="F54" s="92" t="s">
        <v>2519</v>
      </c>
      <c r="G54" s="92">
        <v>2002</v>
      </c>
      <c r="H54" s="92">
        <v>47.002420399999998</v>
      </c>
      <c r="I54" s="92">
        <v>-71.193649300000004</v>
      </c>
      <c r="J54" s="92" t="s">
        <v>42</v>
      </c>
      <c r="K54" s="92" t="s">
        <v>1510</v>
      </c>
      <c r="L54" s="92" t="s">
        <v>13272</v>
      </c>
      <c r="M54" s="92">
        <v>40589</v>
      </c>
      <c r="N54" s="92" t="s">
        <v>26</v>
      </c>
      <c r="O54" s="92" t="s">
        <v>1510</v>
      </c>
      <c r="S54" s="92" t="s">
        <v>13212</v>
      </c>
    </row>
    <row r="55" spans="2:19">
      <c r="B55" s="92" t="s">
        <v>18</v>
      </c>
      <c r="C55" s="92" t="s">
        <v>12634</v>
      </c>
      <c r="E55" s="92" t="s">
        <v>13273</v>
      </c>
      <c r="F55" s="92" t="s">
        <v>2519</v>
      </c>
      <c r="G55" s="92">
        <v>2002</v>
      </c>
      <c r="H55" s="92">
        <v>45.643931500000001</v>
      </c>
      <c r="I55" s="92">
        <v>-72.906416199999995</v>
      </c>
      <c r="J55" s="92" t="s">
        <v>42</v>
      </c>
      <c r="K55" s="92" t="s">
        <v>1510</v>
      </c>
      <c r="L55" s="92" t="s">
        <v>13274</v>
      </c>
      <c r="M55" s="92">
        <v>40599</v>
      </c>
      <c r="N55" s="92" t="s">
        <v>26</v>
      </c>
      <c r="O55" s="92" t="s">
        <v>1510</v>
      </c>
      <c r="S55" s="92" t="s">
        <v>13212</v>
      </c>
    </row>
    <row r="56" spans="2:19">
      <c r="B56" s="92" t="s">
        <v>18</v>
      </c>
      <c r="C56" s="92" t="s">
        <v>12634</v>
      </c>
      <c r="E56" s="92" t="s">
        <v>13273</v>
      </c>
      <c r="F56" s="92" t="s">
        <v>2519</v>
      </c>
      <c r="G56" s="92">
        <v>2002</v>
      </c>
      <c r="H56" s="92">
        <v>45.643931500000001</v>
      </c>
      <c r="I56" s="92">
        <v>-72.906416199999995</v>
      </c>
      <c r="J56" s="92" t="s">
        <v>42</v>
      </c>
      <c r="K56" s="92" t="s">
        <v>1510</v>
      </c>
      <c r="L56" s="92" t="s">
        <v>13275</v>
      </c>
      <c r="M56" s="92">
        <v>40600</v>
      </c>
      <c r="N56" s="92" t="s">
        <v>26</v>
      </c>
      <c r="O56" s="92" t="s">
        <v>1510</v>
      </c>
      <c r="S56" s="92" t="s">
        <v>13212</v>
      </c>
    </row>
    <row r="57" spans="2:19">
      <c r="B57" s="92" t="s">
        <v>18</v>
      </c>
      <c r="C57" s="92" t="s">
        <v>12634</v>
      </c>
      <c r="E57" s="92" t="s">
        <v>13273</v>
      </c>
      <c r="F57" s="92" t="s">
        <v>2519</v>
      </c>
      <c r="G57" s="92">
        <v>2002</v>
      </c>
      <c r="H57" s="92">
        <v>45.643931500000001</v>
      </c>
      <c r="I57" s="92">
        <v>-72.906416199999995</v>
      </c>
      <c r="J57" s="92" t="s">
        <v>42</v>
      </c>
      <c r="K57" s="92" t="s">
        <v>1510</v>
      </c>
      <c r="L57" s="92" t="s">
        <v>13276</v>
      </c>
      <c r="M57" s="92">
        <v>40601</v>
      </c>
      <c r="N57" s="92" t="s">
        <v>26</v>
      </c>
      <c r="O57" s="92" t="s">
        <v>1510</v>
      </c>
      <c r="S57" s="92" t="s">
        <v>13212</v>
      </c>
    </row>
    <row r="58" spans="2:19">
      <c r="B58" s="92" t="s">
        <v>18</v>
      </c>
      <c r="C58" s="92" t="s">
        <v>12634</v>
      </c>
      <c r="E58" s="92" t="s">
        <v>13273</v>
      </c>
      <c r="F58" s="92" t="s">
        <v>2519</v>
      </c>
      <c r="G58" s="92">
        <v>2002</v>
      </c>
      <c r="H58" s="92">
        <v>45.643931500000001</v>
      </c>
      <c r="I58" s="92">
        <v>-72.906416199999995</v>
      </c>
      <c r="J58" s="92" t="s">
        <v>42</v>
      </c>
      <c r="K58" s="92" t="s">
        <v>1510</v>
      </c>
      <c r="L58" s="92" t="s">
        <v>13277</v>
      </c>
      <c r="M58" s="92">
        <v>40602</v>
      </c>
      <c r="N58" s="92" t="s">
        <v>26</v>
      </c>
      <c r="O58" s="92" t="s">
        <v>1510</v>
      </c>
      <c r="S58" s="92" t="s">
        <v>13212</v>
      </c>
    </row>
    <row r="59" spans="2:19">
      <c r="B59" s="92" t="s">
        <v>18</v>
      </c>
      <c r="C59" s="92" t="s">
        <v>12634</v>
      </c>
      <c r="E59" s="92" t="s">
        <v>13273</v>
      </c>
      <c r="F59" s="92" t="s">
        <v>2519</v>
      </c>
      <c r="G59" s="92">
        <v>2002</v>
      </c>
      <c r="H59" s="92">
        <v>45.643931500000001</v>
      </c>
      <c r="I59" s="92">
        <v>-72.906416199999995</v>
      </c>
      <c r="J59" s="92" t="s">
        <v>42</v>
      </c>
      <c r="K59" s="92" t="s">
        <v>1510</v>
      </c>
      <c r="L59" s="92" t="s">
        <v>13278</v>
      </c>
      <c r="M59" s="92">
        <v>40603</v>
      </c>
      <c r="N59" s="92" t="s">
        <v>26</v>
      </c>
      <c r="O59" s="92" t="s">
        <v>1510</v>
      </c>
      <c r="S59" s="92" t="s">
        <v>13212</v>
      </c>
    </row>
    <row r="60" spans="2:19">
      <c r="B60" s="92" t="s">
        <v>18</v>
      </c>
      <c r="C60" s="92" t="s">
        <v>12634</v>
      </c>
      <c r="E60" s="92" t="s">
        <v>13273</v>
      </c>
      <c r="F60" s="92" t="s">
        <v>2519</v>
      </c>
      <c r="G60" s="92">
        <v>2002</v>
      </c>
      <c r="H60" s="92">
        <v>45.643931500000001</v>
      </c>
      <c r="I60" s="92">
        <v>-72.906416199999995</v>
      </c>
      <c r="J60" s="92" t="s">
        <v>42</v>
      </c>
      <c r="K60" s="92" t="s">
        <v>1510</v>
      </c>
      <c r="L60" s="92" t="s">
        <v>13279</v>
      </c>
      <c r="M60" s="92">
        <v>40604</v>
      </c>
      <c r="N60" s="92" t="s">
        <v>26</v>
      </c>
      <c r="O60" s="92" t="s">
        <v>1510</v>
      </c>
      <c r="S60" s="92" t="s">
        <v>13212</v>
      </c>
    </row>
    <row r="61" spans="2:19">
      <c r="B61" s="92" t="s">
        <v>18</v>
      </c>
      <c r="C61" s="92" t="s">
        <v>12634</v>
      </c>
      <c r="E61" s="92" t="s">
        <v>13273</v>
      </c>
      <c r="F61" s="92" t="s">
        <v>2519</v>
      </c>
      <c r="G61" s="92">
        <v>2002</v>
      </c>
      <c r="H61" s="92">
        <v>45.643931500000001</v>
      </c>
      <c r="I61" s="92">
        <v>-72.906416199999995</v>
      </c>
      <c r="J61" s="92" t="s">
        <v>42</v>
      </c>
      <c r="K61" s="92" t="s">
        <v>1510</v>
      </c>
      <c r="L61" s="92" t="s">
        <v>13280</v>
      </c>
      <c r="M61" s="92">
        <v>40605</v>
      </c>
      <c r="N61" s="92" t="s">
        <v>26</v>
      </c>
      <c r="O61" s="92" t="s">
        <v>1510</v>
      </c>
      <c r="S61" s="92" t="s">
        <v>13212</v>
      </c>
    </row>
    <row r="62" spans="2:19">
      <c r="B62" s="92" t="s">
        <v>18</v>
      </c>
      <c r="C62" s="92" t="s">
        <v>12634</v>
      </c>
      <c r="E62" s="92" t="s">
        <v>13273</v>
      </c>
      <c r="F62" s="92" t="s">
        <v>2519</v>
      </c>
      <c r="G62" s="92">
        <v>2002</v>
      </c>
      <c r="H62" s="92">
        <v>45.643931500000001</v>
      </c>
      <c r="I62" s="92">
        <v>-72.906416199999995</v>
      </c>
      <c r="J62" s="92" t="s">
        <v>42</v>
      </c>
      <c r="K62" s="92" t="s">
        <v>1510</v>
      </c>
      <c r="L62" s="92" t="s">
        <v>13281</v>
      </c>
      <c r="M62" s="92">
        <v>40606</v>
      </c>
      <c r="N62" s="92" t="s">
        <v>26</v>
      </c>
      <c r="O62" s="92" t="s">
        <v>1510</v>
      </c>
      <c r="S62" s="92" t="s">
        <v>13212</v>
      </c>
    </row>
    <row r="63" spans="2:19">
      <c r="B63" s="92" t="s">
        <v>13210</v>
      </c>
      <c r="C63" s="92" t="s">
        <v>12634</v>
      </c>
      <c r="E63" s="92" t="s">
        <v>10597</v>
      </c>
      <c r="F63" s="92" t="s">
        <v>2519</v>
      </c>
      <c r="G63" s="92">
        <v>2004</v>
      </c>
      <c r="H63" s="92">
        <v>50.143527599999999</v>
      </c>
      <c r="I63" s="92">
        <v>-96.875429499999996</v>
      </c>
      <c r="J63" s="92" t="s">
        <v>42</v>
      </c>
      <c r="K63" s="92" t="s">
        <v>1510</v>
      </c>
      <c r="L63" s="92" t="s">
        <v>13282</v>
      </c>
      <c r="M63" s="92">
        <v>43166</v>
      </c>
      <c r="N63" s="92" t="s">
        <v>26</v>
      </c>
      <c r="O63" s="92" t="s">
        <v>1510</v>
      </c>
      <c r="S63" s="92" t="s">
        <v>13212</v>
      </c>
    </row>
    <row r="64" spans="2:19">
      <c r="B64" s="92" t="s">
        <v>13210</v>
      </c>
      <c r="C64" s="92" t="s">
        <v>12634</v>
      </c>
      <c r="E64" s="92" t="s">
        <v>10597</v>
      </c>
      <c r="F64" s="92" t="s">
        <v>2519</v>
      </c>
      <c r="G64" s="92">
        <v>2005</v>
      </c>
      <c r="H64" s="92">
        <v>50.143527599999999</v>
      </c>
      <c r="I64" s="92">
        <v>-96.875429499999996</v>
      </c>
      <c r="J64" s="92" t="s">
        <v>42</v>
      </c>
      <c r="K64" s="92" t="s">
        <v>1510</v>
      </c>
      <c r="L64" s="92" t="s">
        <v>13283</v>
      </c>
      <c r="M64" s="92">
        <v>43220</v>
      </c>
      <c r="N64" s="92" t="s">
        <v>26</v>
      </c>
      <c r="O64" s="92" t="s">
        <v>1510</v>
      </c>
      <c r="S64" s="92" t="s">
        <v>13212</v>
      </c>
    </row>
    <row r="65" spans="2:19">
      <c r="B65" s="92" t="s">
        <v>13210</v>
      </c>
      <c r="C65" s="92" t="s">
        <v>12634</v>
      </c>
      <c r="E65" s="92" t="s">
        <v>10597</v>
      </c>
      <c r="F65" s="92" t="s">
        <v>2519</v>
      </c>
      <c r="G65" s="92">
        <v>2005</v>
      </c>
      <c r="H65" s="92">
        <v>50.143527599999999</v>
      </c>
      <c r="I65" s="92">
        <v>-96.875429499999996</v>
      </c>
      <c r="J65" s="92" t="s">
        <v>42</v>
      </c>
      <c r="K65" s="92" t="s">
        <v>1510</v>
      </c>
      <c r="L65" s="92" t="s">
        <v>13284</v>
      </c>
      <c r="M65" s="92">
        <v>43221</v>
      </c>
      <c r="N65" s="92" t="s">
        <v>26</v>
      </c>
      <c r="O65" s="92" t="s">
        <v>1510</v>
      </c>
      <c r="S65" s="92" t="s">
        <v>13212</v>
      </c>
    </row>
    <row r="66" spans="2:19">
      <c r="B66" s="92" t="s">
        <v>13210</v>
      </c>
      <c r="C66" s="92" t="s">
        <v>12634</v>
      </c>
      <c r="E66" s="92" t="s">
        <v>10597</v>
      </c>
      <c r="F66" s="92" t="s">
        <v>2519</v>
      </c>
      <c r="G66" s="92">
        <v>2005</v>
      </c>
      <c r="H66" s="92">
        <v>50.143527599999999</v>
      </c>
      <c r="I66" s="92">
        <v>-96.875429499999996</v>
      </c>
      <c r="J66" s="92" t="s">
        <v>42</v>
      </c>
      <c r="K66" s="92" t="s">
        <v>1510</v>
      </c>
      <c r="L66" s="92" t="s">
        <v>13285</v>
      </c>
      <c r="M66" s="92">
        <v>43222</v>
      </c>
      <c r="N66" s="92" t="s">
        <v>26</v>
      </c>
      <c r="O66" s="92" t="s">
        <v>1510</v>
      </c>
      <c r="S66" s="92" t="s">
        <v>13212</v>
      </c>
    </row>
    <row r="67" spans="2:19">
      <c r="B67" s="92" t="s">
        <v>13210</v>
      </c>
      <c r="C67" s="92" t="s">
        <v>12634</v>
      </c>
      <c r="E67" s="92" t="s">
        <v>2683</v>
      </c>
      <c r="F67" s="92" t="s">
        <v>2519</v>
      </c>
      <c r="G67" s="92">
        <v>2005</v>
      </c>
      <c r="H67" s="92">
        <v>52.500700199999997</v>
      </c>
      <c r="I67" s="92">
        <v>-100.7793784</v>
      </c>
      <c r="J67" s="92" t="s">
        <v>42</v>
      </c>
      <c r="K67" s="92" t="s">
        <v>1510</v>
      </c>
      <c r="L67" s="92" t="s">
        <v>13286</v>
      </c>
      <c r="M67" s="92">
        <v>43200</v>
      </c>
      <c r="N67" s="92" t="s">
        <v>26</v>
      </c>
      <c r="O67" s="92" t="s">
        <v>1510</v>
      </c>
      <c r="S67" s="92" t="s">
        <v>13212</v>
      </c>
    </row>
    <row r="68" spans="2:19">
      <c r="B68" s="92" t="s">
        <v>13210</v>
      </c>
      <c r="C68" s="92" t="s">
        <v>12634</v>
      </c>
      <c r="E68" s="92" t="s">
        <v>2642</v>
      </c>
      <c r="F68" s="92" t="s">
        <v>1509</v>
      </c>
      <c r="H68" s="92">
        <v>41.203321600000002</v>
      </c>
      <c r="I68" s="92">
        <v>-77.194524700000002</v>
      </c>
      <c r="J68" s="92" t="s">
        <v>42</v>
      </c>
      <c r="K68" s="92" t="s">
        <v>1510</v>
      </c>
      <c r="L68" s="92" t="s">
        <v>13287</v>
      </c>
      <c r="M68" s="92">
        <v>34317</v>
      </c>
      <c r="N68" s="92" t="s">
        <v>26</v>
      </c>
      <c r="O68" s="92" t="s">
        <v>1510</v>
      </c>
      <c r="S68" s="92" t="s">
        <v>13212</v>
      </c>
    </row>
    <row r="69" spans="2:19">
      <c r="B69" s="92" t="s">
        <v>4110</v>
      </c>
      <c r="C69" s="92" t="s">
        <v>12634</v>
      </c>
      <c r="E69" s="92" t="s">
        <v>2642</v>
      </c>
      <c r="F69" s="92" t="s">
        <v>1509</v>
      </c>
      <c r="H69" s="92">
        <v>41.203321600000002</v>
      </c>
      <c r="I69" s="92">
        <v>-77.194524700000002</v>
      </c>
      <c r="J69" s="92" t="s">
        <v>42</v>
      </c>
      <c r="K69" s="92" t="s">
        <v>1510</v>
      </c>
      <c r="L69" s="92" t="s">
        <v>13288</v>
      </c>
      <c r="M69" s="92">
        <v>31570</v>
      </c>
      <c r="N69" s="92" t="s">
        <v>26</v>
      </c>
      <c r="O69" s="92" t="s">
        <v>1510</v>
      </c>
      <c r="S69" s="92" t="s">
        <v>13212</v>
      </c>
    </row>
    <row r="70" spans="2:19">
      <c r="B70" s="92" t="s">
        <v>4110</v>
      </c>
      <c r="C70" s="92" t="s">
        <v>12634</v>
      </c>
      <c r="E70" s="92" t="s">
        <v>2642</v>
      </c>
      <c r="F70" s="92" t="s">
        <v>1509</v>
      </c>
      <c r="H70" s="92">
        <v>41.203321600000002</v>
      </c>
      <c r="I70" s="92">
        <v>-77.194524700000002</v>
      </c>
      <c r="J70" s="92" t="s">
        <v>42</v>
      </c>
      <c r="K70" s="92" t="s">
        <v>1510</v>
      </c>
      <c r="L70" s="92" t="s">
        <v>13289</v>
      </c>
      <c r="M70" s="92">
        <v>31616</v>
      </c>
      <c r="N70" s="92" t="s">
        <v>26</v>
      </c>
      <c r="O70" s="92" t="s">
        <v>1510</v>
      </c>
      <c r="S70" s="92" t="s">
        <v>13212</v>
      </c>
    </row>
    <row r="71" spans="2:19">
      <c r="B71" s="92" t="s">
        <v>4110</v>
      </c>
      <c r="C71" s="92" t="s">
        <v>12634</v>
      </c>
      <c r="E71" s="92" t="s">
        <v>2642</v>
      </c>
      <c r="F71" s="92" t="s">
        <v>1509</v>
      </c>
      <c r="H71" s="92">
        <v>41.203321600000002</v>
      </c>
      <c r="I71" s="92">
        <v>-77.194524700000002</v>
      </c>
      <c r="J71" s="92" t="s">
        <v>42</v>
      </c>
      <c r="K71" s="92" t="s">
        <v>1510</v>
      </c>
      <c r="L71" s="92" t="s">
        <v>13290</v>
      </c>
      <c r="M71" s="92">
        <v>34140</v>
      </c>
      <c r="N71" s="92" t="s">
        <v>26</v>
      </c>
      <c r="O71" s="92" t="s">
        <v>1510</v>
      </c>
      <c r="S71" s="92" t="s">
        <v>13212</v>
      </c>
    </row>
    <row r="72" spans="2:19">
      <c r="B72" s="92" t="s">
        <v>4110</v>
      </c>
      <c r="C72" s="92" t="s">
        <v>12634</v>
      </c>
      <c r="E72" s="92" t="s">
        <v>2642</v>
      </c>
      <c r="F72" s="92" t="s">
        <v>1509</v>
      </c>
      <c r="H72" s="92">
        <v>41.203321600000002</v>
      </c>
      <c r="I72" s="92">
        <v>-77.194524700000002</v>
      </c>
      <c r="J72" s="92" t="s">
        <v>42</v>
      </c>
      <c r="K72" s="92" t="s">
        <v>1510</v>
      </c>
      <c r="L72" s="92" t="s">
        <v>13291</v>
      </c>
      <c r="M72" s="92">
        <v>34141</v>
      </c>
      <c r="N72" s="92" t="s">
        <v>26</v>
      </c>
      <c r="O72" s="92" t="s">
        <v>1510</v>
      </c>
      <c r="S72" s="92" t="s">
        <v>13212</v>
      </c>
    </row>
    <row r="73" spans="2:19">
      <c r="B73" s="92" t="s">
        <v>4110</v>
      </c>
      <c r="C73" s="92" t="s">
        <v>12634</v>
      </c>
      <c r="E73" s="92" t="s">
        <v>2642</v>
      </c>
      <c r="F73" s="92" t="s">
        <v>1509</v>
      </c>
      <c r="H73" s="92">
        <v>41.203321600000002</v>
      </c>
      <c r="I73" s="92">
        <v>-77.194524700000002</v>
      </c>
      <c r="J73" s="92" t="s">
        <v>42</v>
      </c>
      <c r="K73" s="92" t="s">
        <v>1510</v>
      </c>
      <c r="L73" s="92" t="s">
        <v>13292</v>
      </c>
      <c r="M73" s="92">
        <v>34143</v>
      </c>
      <c r="N73" s="92" t="s">
        <v>26</v>
      </c>
      <c r="O73" s="92" t="s">
        <v>1510</v>
      </c>
      <c r="S73" s="92" t="s">
        <v>13212</v>
      </c>
    </row>
    <row r="74" spans="2:19">
      <c r="B74" s="92" t="s">
        <v>4110</v>
      </c>
      <c r="C74" s="92" t="s">
        <v>12634</v>
      </c>
      <c r="E74" s="92" t="s">
        <v>2642</v>
      </c>
      <c r="F74" s="92" t="s">
        <v>1509</v>
      </c>
      <c r="H74" s="92">
        <v>41.203321600000002</v>
      </c>
      <c r="I74" s="92">
        <v>-77.194524700000002</v>
      </c>
      <c r="J74" s="92" t="s">
        <v>42</v>
      </c>
      <c r="K74" s="92" t="s">
        <v>1510</v>
      </c>
      <c r="L74" s="92" t="s">
        <v>13293</v>
      </c>
      <c r="M74" s="92">
        <v>34144</v>
      </c>
      <c r="N74" s="92" t="s">
        <v>26</v>
      </c>
      <c r="O74" s="92" t="s">
        <v>1510</v>
      </c>
      <c r="S74" s="92" t="s">
        <v>13212</v>
      </c>
    </row>
    <row r="75" spans="2:19">
      <c r="B75" s="92" t="s">
        <v>4110</v>
      </c>
      <c r="C75" s="92" t="s">
        <v>12634</v>
      </c>
      <c r="E75" s="92" t="s">
        <v>2642</v>
      </c>
      <c r="F75" s="92" t="s">
        <v>1509</v>
      </c>
      <c r="H75" s="92">
        <v>41.203321600000002</v>
      </c>
      <c r="I75" s="92">
        <v>-77.194524700000002</v>
      </c>
      <c r="J75" s="92" t="s">
        <v>42</v>
      </c>
      <c r="K75" s="92" t="s">
        <v>1510</v>
      </c>
      <c r="L75" s="92" t="s">
        <v>13294</v>
      </c>
      <c r="M75" s="92">
        <v>34145</v>
      </c>
      <c r="N75" s="92" t="s">
        <v>26</v>
      </c>
      <c r="O75" s="92" t="s">
        <v>1510</v>
      </c>
      <c r="S75" s="92" t="s">
        <v>13212</v>
      </c>
    </row>
    <row r="76" spans="2:19">
      <c r="B76" s="92" t="s">
        <v>4110</v>
      </c>
      <c r="C76" s="92" t="s">
        <v>12634</v>
      </c>
      <c r="E76" s="92" t="s">
        <v>2642</v>
      </c>
      <c r="F76" s="92" t="s">
        <v>1509</v>
      </c>
      <c r="H76" s="92">
        <v>41.203321600000002</v>
      </c>
      <c r="I76" s="92">
        <v>-77.194524700000002</v>
      </c>
      <c r="J76" s="92" t="s">
        <v>42</v>
      </c>
      <c r="K76" s="92" t="s">
        <v>1510</v>
      </c>
      <c r="L76" s="92" t="s">
        <v>13295</v>
      </c>
      <c r="M76" s="92">
        <v>34146</v>
      </c>
      <c r="N76" s="92" t="s">
        <v>26</v>
      </c>
      <c r="O76" s="92" t="s">
        <v>1510</v>
      </c>
      <c r="S76" s="92" t="s">
        <v>13212</v>
      </c>
    </row>
    <row r="77" spans="2:19">
      <c r="B77" s="92" t="s">
        <v>4110</v>
      </c>
      <c r="C77" s="92" t="s">
        <v>12634</v>
      </c>
      <c r="E77" s="92" t="s">
        <v>2642</v>
      </c>
      <c r="F77" s="92" t="s">
        <v>1509</v>
      </c>
      <c r="H77" s="92">
        <v>41.203321600000002</v>
      </c>
      <c r="I77" s="92">
        <v>-77.194524700000002</v>
      </c>
      <c r="J77" s="92" t="s">
        <v>42</v>
      </c>
      <c r="K77" s="92" t="s">
        <v>1510</v>
      </c>
      <c r="L77" s="92" t="s">
        <v>13296</v>
      </c>
      <c r="M77" s="92">
        <v>34148</v>
      </c>
      <c r="N77" s="92" t="s">
        <v>26</v>
      </c>
      <c r="O77" s="92" t="s">
        <v>1510</v>
      </c>
      <c r="S77" s="92" t="s">
        <v>13212</v>
      </c>
    </row>
    <row r="78" spans="2:19">
      <c r="B78" s="92" t="s">
        <v>4110</v>
      </c>
      <c r="C78" s="92" t="s">
        <v>12634</v>
      </c>
      <c r="E78" s="92" t="s">
        <v>2642</v>
      </c>
      <c r="F78" s="92" t="s">
        <v>1509</v>
      </c>
      <c r="H78" s="92">
        <v>41.203321600000002</v>
      </c>
      <c r="I78" s="92">
        <v>-77.194524700000002</v>
      </c>
      <c r="J78" s="92" t="s">
        <v>42</v>
      </c>
      <c r="K78" s="92" t="s">
        <v>1510</v>
      </c>
      <c r="L78" s="92" t="s">
        <v>13297</v>
      </c>
      <c r="M78" s="92">
        <v>34149</v>
      </c>
      <c r="N78" s="92" t="s">
        <v>26</v>
      </c>
      <c r="O78" s="92" t="s">
        <v>1510</v>
      </c>
      <c r="S78" s="92" t="s">
        <v>13212</v>
      </c>
    </row>
    <row r="79" spans="2:19">
      <c r="B79" s="92" t="s">
        <v>4110</v>
      </c>
      <c r="C79" s="92" t="s">
        <v>12634</v>
      </c>
      <c r="E79" s="92" t="s">
        <v>2642</v>
      </c>
      <c r="F79" s="92" t="s">
        <v>1509</v>
      </c>
      <c r="H79" s="92">
        <v>41.203321600000002</v>
      </c>
      <c r="I79" s="92">
        <v>-77.194524700000002</v>
      </c>
      <c r="J79" s="92" t="s">
        <v>42</v>
      </c>
      <c r="K79" s="92" t="s">
        <v>1510</v>
      </c>
      <c r="L79" s="92" t="s">
        <v>13298</v>
      </c>
      <c r="M79" s="92">
        <v>34150</v>
      </c>
      <c r="N79" s="92" t="s">
        <v>26</v>
      </c>
      <c r="O79" s="92" t="s">
        <v>1510</v>
      </c>
      <c r="S79" s="92" t="s">
        <v>13212</v>
      </c>
    </row>
    <row r="80" spans="2:19">
      <c r="B80" s="92" t="s">
        <v>4110</v>
      </c>
      <c r="C80" s="92" t="s">
        <v>12634</v>
      </c>
      <c r="E80" s="92" t="s">
        <v>2642</v>
      </c>
      <c r="F80" s="92" t="s">
        <v>1509</v>
      </c>
      <c r="H80" s="92">
        <v>41.203321600000002</v>
      </c>
      <c r="I80" s="92">
        <v>-77.194524700000002</v>
      </c>
      <c r="J80" s="92" t="s">
        <v>42</v>
      </c>
      <c r="K80" s="92" t="s">
        <v>1510</v>
      </c>
      <c r="L80" s="92" t="s">
        <v>13299</v>
      </c>
      <c r="M80" s="92">
        <v>34151</v>
      </c>
      <c r="N80" s="92" t="s">
        <v>26</v>
      </c>
      <c r="O80" s="92" t="s">
        <v>1510</v>
      </c>
      <c r="S80" s="92" t="s">
        <v>13212</v>
      </c>
    </row>
    <row r="81" spans="2:19">
      <c r="B81" s="92" t="s">
        <v>4110</v>
      </c>
      <c r="C81" s="92" t="s">
        <v>12634</v>
      </c>
      <c r="E81" s="92" t="s">
        <v>2642</v>
      </c>
      <c r="F81" s="92" t="s">
        <v>1509</v>
      </c>
      <c r="H81" s="92">
        <v>41.203321600000002</v>
      </c>
      <c r="I81" s="92">
        <v>-77.194524700000002</v>
      </c>
      <c r="J81" s="92" t="s">
        <v>42</v>
      </c>
      <c r="K81" s="92" t="s">
        <v>1510</v>
      </c>
      <c r="L81" s="92" t="s">
        <v>13300</v>
      </c>
      <c r="M81" s="92">
        <v>34152</v>
      </c>
      <c r="N81" s="92" t="s">
        <v>26</v>
      </c>
      <c r="O81" s="92" t="s">
        <v>1510</v>
      </c>
      <c r="S81" s="92" t="s">
        <v>13212</v>
      </c>
    </row>
    <row r="82" spans="2:19">
      <c r="B82" s="92" t="s">
        <v>4110</v>
      </c>
      <c r="C82" s="92" t="s">
        <v>12634</v>
      </c>
      <c r="E82" s="92" t="s">
        <v>2642</v>
      </c>
      <c r="F82" s="92" t="s">
        <v>1509</v>
      </c>
      <c r="H82" s="92">
        <v>41.203321600000002</v>
      </c>
      <c r="I82" s="92">
        <v>-77.194524700000002</v>
      </c>
      <c r="J82" s="92" t="s">
        <v>42</v>
      </c>
      <c r="K82" s="92" t="s">
        <v>1510</v>
      </c>
      <c r="L82" s="92" t="s">
        <v>13301</v>
      </c>
      <c r="M82" s="92">
        <v>34153</v>
      </c>
      <c r="N82" s="92" t="s">
        <v>26</v>
      </c>
      <c r="O82" s="92" t="s">
        <v>1510</v>
      </c>
      <c r="S82" s="92" t="s">
        <v>13212</v>
      </c>
    </row>
    <row r="83" spans="2:19">
      <c r="B83" s="92" t="s">
        <v>4110</v>
      </c>
      <c r="C83" s="92" t="s">
        <v>12634</v>
      </c>
      <c r="E83" s="92" t="s">
        <v>2642</v>
      </c>
      <c r="F83" s="92" t="s">
        <v>1509</v>
      </c>
      <c r="H83" s="92">
        <v>41.203321600000002</v>
      </c>
      <c r="I83" s="92">
        <v>-77.194524700000002</v>
      </c>
      <c r="J83" s="92" t="s">
        <v>42</v>
      </c>
      <c r="K83" s="92" t="s">
        <v>1510</v>
      </c>
      <c r="L83" s="92" t="s">
        <v>13302</v>
      </c>
      <c r="M83" s="92">
        <v>34155</v>
      </c>
      <c r="N83" s="92" t="s">
        <v>26</v>
      </c>
      <c r="O83" s="92" t="s">
        <v>1510</v>
      </c>
      <c r="S83" s="92" t="s">
        <v>13212</v>
      </c>
    </row>
    <row r="84" spans="2:19">
      <c r="B84" s="92" t="s">
        <v>4110</v>
      </c>
      <c r="C84" s="92" t="s">
        <v>12634</v>
      </c>
      <c r="E84" s="92" t="s">
        <v>2642</v>
      </c>
      <c r="F84" s="92" t="s">
        <v>1509</v>
      </c>
      <c r="H84" s="92">
        <v>41.203321600000002</v>
      </c>
      <c r="I84" s="92">
        <v>-77.194524700000002</v>
      </c>
      <c r="J84" s="92" t="s">
        <v>42</v>
      </c>
      <c r="K84" s="92" t="s">
        <v>1510</v>
      </c>
      <c r="L84" s="92" t="s">
        <v>13303</v>
      </c>
      <c r="M84" s="92">
        <v>34156</v>
      </c>
      <c r="N84" s="92" t="s">
        <v>26</v>
      </c>
      <c r="O84" s="92" t="s">
        <v>1510</v>
      </c>
      <c r="S84" s="92" t="s">
        <v>13212</v>
      </c>
    </row>
    <row r="85" spans="2:19">
      <c r="B85" s="92" t="s">
        <v>4110</v>
      </c>
      <c r="C85" s="92" t="s">
        <v>12634</v>
      </c>
      <c r="E85" s="92" t="s">
        <v>2642</v>
      </c>
      <c r="F85" s="92" t="s">
        <v>1509</v>
      </c>
      <c r="H85" s="92">
        <v>41.203321600000002</v>
      </c>
      <c r="I85" s="92">
        <v>-77.194524700000002</v>
      </c>
      <c r="J85" s="92" t="s">
        <v>42</v>
      </c>
      <c r="K85" s="92" t="s">
        <v>1510</v>
      </c>
      <c r="L85" s="92" t="s">
        <v>13304</v>
      </c>
      <c r="M85" s="92">
        <v>34157</v>
      </c>
      <c r="N85" s="92" t="s">
        <v>26</v>
      </c>
      <c r="O85" s="92" t="s">
        <v>1510</v>
      </c>
      <c r="S85" s="92" t="s">
        <v>13212</v>
      </c>
    </row>
    <row r="86" spans="2:19">
      <c r="B86" s="92" t="s">
        <v>4110</v>
      </c>
      <c r="C86" s="92" t="s">
        <v>12634</v>
      </c>
      <c r="E86" s="92" t="s">
        <v>2642</v>
      </c>
      <c r="F86" s="92" t="s">
        <v>1509</v>
      </c>
      <c r="H86" s="92">
        <v>41.203321600000002</v>
      </c>
      <c r="I86" s="92">
        <v>-77.194524700000002</v>
      </c>
      <c r="J86" s="92" t="s">
        <v>42</v>
      </c>
      <c r="K86" s="92" t="s">
        <v>1510</v>
      </c>
      <c r="L86" s="92" t="s">
        <v>13305</v>
      </c>
      <c r="M86" s="92">
        <v>34158</v>
      </c>
      <c r="N86" s="92" t="s">
        <v>26</v>
      </c>
      <c r="O86" s="92" t="s">
        <v>1510</v>
      </c>
      <c r="S86" s="92" t="s">
        <v>13212</v>
      </c>
    </row>
    <row r="87" spans="2:19">
      <c r="B87" s="92" t="s">
        <v>4110</v>
      </c>
      <c r="C87" s="92" t="s">
        <v>12634</v>
      </c>
      <c r="E87" s="92" t="s">
        <v>2642</v>
      </c>
      <c r="F87" s="92" t="s">
        <v>1509</v>
      </c>
      <c r="H87" s="92">
        <v>41.203321600000002</v>
      </c>
      <c r="I87" s="92">
        <v>-77.194524700000002</v>
      </c>
      <c r="J87" s="92" t="s">
        <v>42</v>
      </c>
      <c r="K87" s="92" t="s">
        <v>1510</v>
      </c>
      <c r="L87" s="92" t="s">
        <v>13306</v>
      </c>
      <c r="M87" s="92">
        <v>34162</v>
      </c>
      <c r="N87" s="92" t="s">
        <v>26</v>
      </c>
      <c r="O87" s="92" t="s">
        <v>1510</v>
      </c>
      <c r="S87" s="92" t="s">
        <v>13212</v>
      </c>
    </row>
    <row r="88" spans="2:19">
      <c r="B88" s="92" t="s">
        <v>4110</v>
      </c>
      <c r="C88" s="92" t="s">
        <v>12634</v>
      </c>
      <c r="E88" s="92" t="s">
        <v>2642</v>
      </c>
      <c r="F88" s="92" t="s">
        <v>1509</v>
      </c>
      <c r="H88" s="92">
        <v>41.203321600000002</v>
      </c>
      <c r="I88" s="92">
        <v>-77.194524700000002</v>
      </c>
      <c r="J88" s="92" t="s">
        <v>42</v>
      </c>
      <c r="K88" s="92" t="s">
        <v>1510</v>
      </c>
      <c r="L88" s="92" t="s">
        <v>13307</v>
      </c>
      <c r="M88" s="92">
        <v>34163</v>
      </c>
      <c r="N88" s="92" t="s">
        <v>26</v>
      </c>
      <c r="O88" s="92" t="s">
        <v>1510</v>
      </c>
      <c r="S88" s="92" t="s">
        <v>13212</v>
      </c>
    </row>
    <row r="89" spans="2:19">
      <c r="B89" s="92" t="s">
        <v>4110</v>
      </c>
      <c r="C89" s="92" t="s">
        <v>12634</v>
      </c>
      <c r="E89" s="92" t="s">
        <v>2642</v>
      </c>
      <c r="F89" s="92" t="s">
        <v>1509</v>
      </c>
      <c r="H89" s="92">
        <v>41.203321600000002</v>
      </c>
      <c r="I89" s="92">
        <v>-77.194524700000002</v>
      </c>
      <c r="J89" s="92" t="s">
        <v>42</v>
      </c>
      <c r="K89" s="92" t="s">
        <v>1510</v>
      </c>
      <c r="L89" s="92" t="s">
        <v>13308</v>
      </c>
      <c r="M89" s="92">
        <v>34166</v>
      </c>
      <c r="N89" s="92" t="s">
        <v>26</v>
      </c>
      <c r="O89" s="92" t="s">
        <v>1510</v>
      </c>
      <c r="S89" s="92" t="s">
        <v>13212</v>
      </c>
    </row>
    <row r="90" spans="2:19">
      <c r="B90" s="92" t="s">
        <v>4110</v>
      </c>
      <c r="C90" s="92" t="s">
        <v>12634</v>
      </c>
      <c r="E90" s="92" t="s">
        <v>2642</v>
      </c>
      <c r="F90" s="92" t="s">
        <v>1509</v>
      </c>
      <c r="H90" s="92">
        <v>41.203321600000002</v>
      </c>
      <c r="I90" s="92">
        <v>-77.194524700000002</v>
      </c>
      <c r="J90" s="92" t="s">
        <v>42</v>
      </c>
      <c r="K90" s="92" t="s">
        <v>1510</v>
      </c>
      <c r="L90" s="92" t="s">
        <v>13309</v>
      </c>
      <c r="M90" s="92">
        <v>34186</v>
      </c>
      <c r="N90" s="92" t="s">
        <v>26</v>
      </c>
      <c r="O90" s="92" t="s">
        <v>1510</v>
      </c>
      <c r="S90" s="92" t="s">
        <v>13212</v>
      </c>
    </row>
    <row r="91" spans="2:19">
      <c r="B91" s="92" t="s">
        <v>4110</v>
      </c>
      <c r="C91" s="92" t="s">
        <v>12634</v>
      </c>
      <c r="E91" s="92" t="s">
        <v>2642</v>
      </c>
      <c r="F91" s="92" t="s">
        <v>1509</v>
      </c>
      <c r="H91" s="92">
        <v>41.203321600000002</v>
      </c>
      <c r="I91" s="92">
        <v>-77.194524700000002</v>
      </c>
      <c r="J91" s="92" t="s">
        <v>42</v>
      </c>
      <c r="K91" s="92" t="s">
        <v>1510</v>
      </c>
      <c r="L91" s="92" t="s">
        <v>13310</v>
      </c>
      <c r="M91" s="92">
        <v>34190</v>
      </c>
      <c r="N91" s="92" t="s">
        <v>26</v>
      </c>
      <c r="O91" s="92" t="s">
        <v>1510</v>
      </c>
      <c r="S91" s="92" t="s">
        <v>13212</v>
      </c>
    </row>
    <row r="92" spans="2:19">
      <c r="B92" s="92" t="s">
        <v>4110</v>
      </c>
      <c r="C92" s="92" t="s">
        <v>12634</v>
      </c>
      <c r="E92" s="92" t="s">
        <v>2642</v>
      </c>
      <c r="F92" s="92" t="s">
        <v>1509</v>
      </c>
      <c r="H92" s="92">
        <v>41.203321600000002</v>
      </c>
      <c r="I92" s="92">
        <v>-77.194524700000002</v>
      </c>
      <c r="J92" s="92" t="s">
        <v>42</v>
      </c>
      <c r="K92" s="92" t="s">
        <v>1510</v>
      </c>
      <c r="L92" s="92" t="s">
        <v>13311</v>
      </c>
      <c r="M92" s="92">
        <v>34194</v>
      </c>
      <c r="N92" s="92" t="s">
        <v>26</v>
      </c>
      <c r="O92" s="92" t="s">
        <v>1510</v>
      </c>
      <c r="S92" s="92" t="s">
        <v>13212</v>
      </c>
    </row>
    <row r="93" spans="2:19">
      <c r="B93" s="92" t="s">
        <v>4110</v>
      </c>
      <c r="C93" s="92" t="s">
        <v>12634</v>
      </c>
      <c r="E93" s="92" t="s">
        <v>2642</v>
      </c>
      <c r="F93" s="92" t="s">
        <v>1509</v>
      </c>
      <c r="H93" s="92">
        <v>41.203321600000002</v>
      </c>
      <c r="I93" s="92">
        <v>-77.194524700000002</v>
      </c>
      <c r="J93" s="92" t="s">
        <v>42</v>
      </c>
      <c r="K93" s="92" t="s">
        <v>1510</v>
      </c>
      <c r="L93" s="92" t="s">
        <v>13312</v>
      </c>
      <c r="M93" s="92">
        <v>34233</v>
      </c>
      <c r="N93" s="92" t="s">
        <v>26</v>
      </c>
      <c r="O93" s="92" t="s">
        <v>1510</v>
      </c>
      <c r="S93" s="92" t="s">
        <v>13212</v>
      </c>
    </row>
    <row r="94" spans="2:19">
      <c r="B94" s="92" t="s">
        <v>4110</v>
      </c>
      <c r="C94" s="92" t="s">
        <v>12634</v>
      </c>
      <c r="E94" s="92" t="s">
        <v>2642</v>
      </c>
      <c r="F94" s="92" t="s">
        <v>1509</v>
      </c>
      <c r="H94" s="92">
        <v>41.203321600000002</v>
      </c>
      <c r="I94" s="92">
        <v>-77.194524700000002</v>
      </c>
      <c r="J94" s="92" t="s">
        <v>42</v>
      </c>
      <c r="K94" s="92" t="s">
        <v>1510</v>
      </c>
      <c r="L94" s="92" t="s">
        <v>13313</v>
      </c>
      <c r="M94" s="92">
        <v>34234</v>
      </c>
      <c r="N94" s="92" t="s">
        <v>26</v>
      </c>
      <c r="O94" s="92" t="s">
        <v>1510</v>
      </c>
      <c r="S94" s="92" t="s">
        <v>13212</v>
      </c>
    </row>
    <row r="95" spans="2:19">
      <c r="B95" s="92" t="s">
        <v>4110</v>
      </c>
      <c r="C95" s="92" t="s">
        <v>12634</v>
      </c>
      <c r="E95" s="92" t="s">
        <v>2642</v>
      </c>
      <c r="F95" s="92" t="s">
        <v>1509</v>
      </c>
      <c r="H95" s="92">
        <v>41.203321600000002</v>
      </c>
      <c r="I95" s="92">
        <v>-77.194524700000002</v>
      </c>
      <c r="J95" s="92" t="s">
        <v>42</v>
      </c>
      <c r="K95" s="92" t="s">
        <v>1510</v>
      </c>
      <c r="L95" s="92" t="s">
        <v>13314</v>
      </c>
      <c r="M95" s="92">
        <v>34263</v>
      </c>
      <c r="N95" s="92" t="s">
        <v>26</v>
      </c>
      <c r="O95" s="92" t="s">
        <v>1510</v>
      </c>
      <c r="S95" s="92" t="s">
        <v>13212</v>
      </c>
    </row>
    <row r="96" spans="2:19">
      <c r="B96" s="92" t="s">
        <v>4110</v>
      </c>
      <c r="C96" s="92" t="s">
        <v>12634</v>
      </c>
      <c r="E96" s="92" t="s">
        <v>2642</v>
      </c>
      <c r="F96" s="92" t="s">
        <v>1509</v>
      </c>
      <c r="H96" s="92">
        <v>41.203321600000002</v>
      </c>
      <c r="I96" s="92">
        <v>-77.194524700000002</v>
      </c>
      <c r="J96" s="92" t="s">
        <v>42</v>
      </c>
      <c r="K96" s="92" t="s">
        <v>1510</v>
      </c>
      <c r="L96" s="92" t="s">
        <v>13315</v>
      </c>
      <c r="M96" s="92">
        <v>34264</v>
      </c>
      <c r="N96" s="92" t="s">
        <v>26</v>
      </c>
      <c r="O96" s="92" t="s">
        <v>1510</v>
      </c>
      <c r="S96" s="92" t="s">
        <v>13212</v>
      </c>
    </row>
    <row r="97" spans="2:19">
      <c r="B97" s="92" t="s">
        <v>4110</v>
      </c>
      <c r="C97" s="92" t="s">
        <v>12634</v>
      </c>
      <c r="E97" s="92" t="s">
        <v>2642</v>
      </c>
      <c r="F97" s="92" t="s">
        <v>1509</v>
      </c>
      <c r="H97" s="92">
        <v>41.203321600000002</v>
      </c>
      <c r="I97" s="92">
        <v>-77.194524700000002</v>
      </c>
      <c r="J97" s="92" t="s">
        <v>42</v>
      </c>
      <c r="K97" s="92" t="s">
        <v>1510</v>
      </c>
      <c r="L97" s="92" t="s">
        <v>13316</v>
      </c>
      <c r="M97" s="92">
        <v>34286</v>
      </c>
      <c r="N97" s="92" t="s">
        <v>26</v>
      </c>
      <c r="O97" s="92" t="s">
        <v>1510</v>
      </c>
      <c r="S97" s="92" t="s">
        <v>13212</v>
      </c>
    </row>
    <row r="98" spans="2:19">
      <c r="B98" s="92" t="s">
        <v>4110</v>
      </c>
      <c r="C98" s="92" t="s">
        <v>12634</v>
      </c>
      <c r="E98" s="92" t="s">
        <v>2642</v>
      </c>
      <c r="F98" s="92" t="s">
        <v>1509</v>
      </c>
      <c r="H98" s="92">
        <v>41.203321600000002</v>
      </c>
      <c r="I98" s="92">
        <v>-77.194524700000002</v>
      </c>
      <c r="J98" s="92" t="s">
        <v>42</v>
      </c>
      <c r="K98" s="92" t="s">
        <v>1510</v>
      </c>
      <c r="L98" s="92" t="s">
        <v>13317</v>
      </c>
      <c r="M98" s="92">
        <v>34362</v>
      </c>
      <c r="N98" s="92" t="s">
        <v>26</v>
      </c>
      <c r="O98" s="92" t="s">
        <v>1510</v>
      </c>
      <c r="S98" s="92" t="s">
        <v>13212</v>
      </c>
    </row>
    <row r="99" spans="2:19">
      <c r="B99" s="92" t="s">
        <v>4110</v>
      </c>
      <c r="C99" s="92" t="s">
        <v>12634</v>
      </c>
      <c r="E99" s="92" t="s">
        <v>2642</v>
      </c>
      <c r="F99" s="92" t="s">
        <v>1509</v>
      </c>
      <c r="H99" s="92">
        <v>41.203321600000002</v>
      </c>
      <c r="I99" s="92">
        <v>-77.194524700000002</v>
      </c>
      <c r="J99" s="92" t="s">
        <v>42</v>
      </c>
      <c r="K99" s="92" t="s">
        <v>1510</v>
      </c>
      <c r="L99" s="92" t="s">
        <v>13318</v>
      </c>
      <c r="M99" s="92">
        <v>34369</v>
      </c>
      <c r="N99" s="92" t="s">
        <v>26</v>
      </c>
      <c r="O99" s="92" t="s">
        <v>1510</v>
      </c>
      <c r="S99" s="92" t="s">
        <v>13212</v>
      </c>
    </row>
    <row r="100" spans="2:19">
      <c r="B100" s="92" t="s">
        <v>4110</v>
      </c>
      <c r="C100" s="92" t="s">
        <v>12634</v>
      </c>
      <c r="E100" s="92" t="s">
        <v>2642</v>
      </c>
      <c r="F100" s="92" t="s">
        <v>1509</v>
      </c>
      <c r="H100" s="92">
        <v>41.203321600000002</v>
      </c>
      <c r="I100" s="92">
        <v>-77.194524700000002</v>
      </c>
      <c r="J100" s="92" t="s">
        <v>42</v>
      </c>
      <c r="K100" s="92" t="s">
        <v>1510</v>
      </c>
      <c r="L100" s="92" t="s">
        <v>13319</v>
      </c>
      <c r="M100" s="92">
        <v>34565</v>
      </c>
      <c r="N100" s="92" t="s">
        <v>26</v>
      </c>
      <c r="O100" s="92" t="s">
        <v>1510</v>
      </c>
      <c r="S100" s="92" t="s">
        <v>13212</v>
      </c>
    </row>
    <row r="101" spans="2:19">
      <c r="B101" s="92" t="s">
        <v>4110</v>
      </c>
      <c r="C101" s="92" t="s">
        <v>12634</v>
      </c>
      <c r="E101" s="92" t="s">
        <v>2642</v>
      </c>
      <c r="F101" s="92" t="s">
        <v>1509</v>
      </c>
      <c r="H101" s="92">
        <v>41.203321600000002</v>
      </c>
      <c r="I101" s="92">
        <v>-77.194524700000002</v>
      </c>
      <c r="J101" s="92" t="s">
        <v>42</v>
      </c>
      <c r="K101" s="92" t="s">
        <v>1510</v>
      </c>
      <c r="L101" s="92" t="s">
        <v>13320</v>
      </c>
      <c r="M101" s="92">
        <v>34572</v>
      </c>
      <c r="N101" s="92" t="s">
        <v>26</v>
      </c>
      <c r="O101" s="92" t="s">
        <v>1510</v>
      </c>
      <c r="S101" s="92" t="s">
        <v>13212</v>
      </c>
    </row>
    <row r="102" spans="2:19">
      <c r="B102" s="92" t="s">
        <v>4110</v>
      </c>
      <c r="C102" s="92" t="s">
        <v>12634</v>
      </c>
      <c r="E102" s="92" t="s">
        <v>2642</v>
      </c>
      <c r="F102" s="92" t="s">
        <v>1509</v>
      </c>
      <c r="H102" s="92">
        <v>41.203321600000002</v>
      </c>
      <c r="I102" s="92">
        <v>-77.194524700000002</v>
      </c>
      <c r="J102" s="92" t="s">
        <v>42</v>
      </c>
      <c r="K102" s="92" t="s">
        <v>1510</v>
      </c>
      <c r="L102" s="92" t="s">
        <v>13321</v>
      </c>
      <c r="M102" s="92">
        <v>34573</v>
      </c>
      <c r="N102" s="92" t="s">
        <v>26</v>
      </c>
      <c r="O102" s="92" t="s">
        <v>1510</v>
      </c>
      <c r="S102" s="92" t="s">
        <v>13212</v>
      </c>
    </row>
    <row r="103" spans="2:19">
      <c r="B103" s="92" t="s">
        <v>4110</v>
      </c>
      <c r="C103" s="92" t="s">
        <v>12634</v>
      </c>
      <c r="E103" s="92" t="s">
        <v>6834</v>
      </c>
      <c r="F103" s="92" t="s">
        <v>2519</v>
      </c>
      <c r="G103" s="92">
        <v>2001</v>
      </c>
      <c r="H103" s="92">
        <v>53.9332706</v>
      </c>
      <c r="I103" s="92">
        <v>-116.5765035</v>
      </c>
      <c r="J103" s="92" t="s">
        <v>42</v>
      </c>
      <c r="K103" s="92" t="s">
        <v>1510</v>
      </c>
      <c r="L103" s="92" t="s">
        <v>13322</v>
      </c>
      <c r="M103" s="92">
        <v>43085</v>
      </c>
      <c r="N103" s="92" t="s">
        <v>26</v>
      </c>
      <c r="O103" s="92" t="s">
        <v>1510</v>
      </c>
      <c r="S103" s="92" t="s">
        <v>13212</v>
      </c>
    </row>
    <row r="104" spans="2:19">
      <c r="B104" s="92" t="s">
        <v>4110</v>
      </c>
      <c r="C104" s="92" t="s">
        <v>12634</v>
      </c>
      <c r="E104" s="92" t="s">
        <v>6834</v>
      </c>
      <c r="F104" s="92" t="s">
        <v>2519</v>
      </c>
      <c r="G104" s="92">
        <v>2001</v>
      </c>
      <c r="H104" s="92">
        <v>53.9332706</v>
      </c>
      <c r="I104" s="92">
        <v>-116.5765035</v>
      </c>
      <c r="J104" s="92" t="s">
        <v>42</v>
      </c>
      <c r="K104" s="92" t="s">
        <v>1510</v>
      </c>
      <c r="L104" s="92" t="s">
        <v>13323</v>
      </c>
      <c r="M104" s="92">
        <v>43086</v>
      </c>
      <c r="N104" s="92" t="s">
        <v>26</v>
      </c>
      <c r="O104" s="92" t="s">
        <v>1510</v>
      </c>
      <c r="S104" s="92" t="s">
        <v>13212</v>
      </c>
    </row>
    <row r="105" spans="2:19">
      <c r="B105" s="92" t="s">
        <v>4110</v>
      </c>
      <c r="C105" s="92" t="s">
        <v>12634</v>
      </c>
      <c r="E105" s="92" t="s">
        <v>6834</v>
      </c>
      <c r="F105" s="92" t="s">
        <v>2519</v>
      </c>
      <c r="G105" s="92">
        <v>2001</v>
      </c>
      <c r="H105" s="92">
        <v>53.9332706</v>
      </c>
      <c r="I105" s="92">
        <v>-116.5765035</v>
      </c>
      <c r="J105" s="92" t="s">
        <v>42</v>
      </c>
      <c r="K105" s="92" t="s">
        <v>1510</v>
      </c>
      <c r="L105" s="92" t="s">
        <v>13324</v>
      </c>
      <c r="M105" s="92">
        <v>43087</v>
      </c>
      <c r="N105" s="92" t="s">
        <v>26</v>
      </c>
      <c r="O105" s="92" t="s">
        <v>1510</v>
      </c>
      <c r="S105" s="92" t="s">
        <v>13212</v>
      </c>
    </row>
    <row r="106" spans="2:19">
      <c r="B106" s="92" t="s">
        <v>4110</v>
      </c>
      <c r="C106" s="92" t="s">
        <v>12634</v>
      </c>
      <c r="E106" s="92" t="s">
        <v>6834</v>
      </c>
      <c r="F106" s="92" t="s">
        <v>2519</v>
      </c>
      <c r="G106" s="92">
        <v>2002</v>
      </c>
      <c r="H106" s="92">
        <v>53.9332706</v>
      </c>
      <c r="I106" s="92">
        <v>-116.5765035</v>
      </c>
      <c r="J106" s="92" t="s">
        <v>42</v>
      </c>
      <c r="K106" s="92" t="s">
        <v>1510</v>
      </c>
      <c r="L106" s="92" t="s">
        <v>13325</v>
      </c>
      <c r="M106" s="92">
        <v>43093</v>
      </c>
      <c r="N106" s="92" t="s">
        <v>26</v>
      </c>
      <c r="O106" s="92" t="s">
        <v>1510</v>
      </c>
      <c r="S106" s="92" t="s">
        <v>13212</v>
      </c>
    </row>
    <row r="107" spans="2:19">
      <c r="B107" s="92" t="s">
        <v>4110</v>
      </c>
      <c r="C107" s="92" t="s">
        <v>12634</v>
      </c>
      <c r="E107" s="92" t="s">
        <v>6834</v>
      </c>
      <c r="F107" s="92" t="s">
        <v>2519</v>
      </c>
      <c r="G107" s="92">
        <v>2002</v>
      </c>
      <c r="H107" s="92">
        <v>53.9332706</v>
      </c>
      <c r="I107" s="92">
        <v>-116.5765035</v>
      </c>
      <c r="J107" s="92" t="s">
        <v>42</v>
      </c>
      <c r="K107" s="92" t="s">
        <v>1510</v>
      </c>
      <c r="L107" s="92" t="s">
        <v>13326</v>
      </c>
      <c r="M107" s="92">
        <v>43094</v>
      </c>
      <c r="N107" s="92" t="s">
        <v>26</v>
      </c>
      <c r="O107" s="92" t="s">
        <v>1510</v>
      </c>
      <c r="S107" s="92" t="s">
        <v>13212</v>
      </c>
    </row>
    <row r="108" spans="2:19">
      <c r="B108" s="92" t="s">
        <v>4110</v>
      </c>
      <c r="C108" s="92" t="s">
        <v>12634</v>
      </c>
      <c r="E108" s="92" t="s">
        <v>6834</v>
      </c>
      <c r="F108" s="92" t="s">
        <v>2519</v>
      </c>
      <c r="G108" s="92">
        <v>2002</v>
      </c>
      <c r="H108" s="92">
        <v>53.9332706</v>
      </c>
      <c r="I108" s="92">
        <v>-116.5765035</v>
      </c>
      <c r="J108" s="92" t="s">
        <v>42</v>
      </c>
      <c r="K108" s="92" t="s">
        <v>1510</v>
      </c>
      <c r="L108" s="92" t="s">
        <v>13327</v>
      </c>
      <c r="M108" s="92">
        <v>43095</v>
      </c>
      <c r="N108" s="92" t="s">
        <v>26</v>
      </c>
      <c r="O108" s="92" t="s">
        <v>1510</v>
      </c>
      <c r="S108" s="92" t="s">
        <v>13212</v>
      </c>
    </row>
    <row r="109" spans="2:19">
      <c r="B109" s="92" t="s">
        <v>4110</v>
      </c>
      <c r="C109" s="92" t="s">
        <v>12634</v>
      </c>
      <c r="E109" s="92" t="s">
        <v>6834</v>
      </c>
      <c r="F109" s="92" t="s">
        <v>2519</v>
      </c>
      <c r="G109" s="92">
        <v>2002</v>
      </c>
      <c r="H109" s="92">
        <v>53.9332706</v>
      </c>
      <c r="I109" s="92">
        <v>-116.5765035</v>
      </c>
      <c r="J109" s="92" t="s">
        <v>42</v>
      </c>
      <c r="K109" s="92" t="s">
        <v>1510</v>
      </c>
      <c r="L109" s="92" t="s">
        <v>13328</v>
      </c>
      <c r="M109" s="92">
        <v>43096</v>
      </c>
      <c r="N109" s="92" t="s">
        <v>26</v>
      </c>
      <c r="O109" s="92" t="s">
        <v>1510</v>
      </c>
      <c r="S109" s="92" t="s">
        <v>13212</v>
      </c>
    </row>
    <row r="110" spans="2:19">
      <c r="B110" s="92" t="s">
        <v>4110</v>
      </c>
      <c r="C110" s="92" t="s">
        <v>12634</v>
      </c>
      <c r="E110" s="92" t="s">
        <v>6834</v>
      </c>
      <c r="F110" s="92" t="s">
        <v>2519</v>
      </c>
      <c r="G110" s="92">
        <v>2002</v>
      </c>
      <c r="H110" s="92">
        <v>53.9332706</v>
      </c>
      <c r="I110" s="92">
        <v>-116.5765035</v>
      </c>
      <c r="J110" s="92" t="s">
        <v>42</v>
      </c>
      <c r="K110" s="92" t="s">
        <v>1510</v>
      </c>
      <c r="L110" s="92" t="s">
        <v>13329</v>
      </c>
      <c r="M110" s="92">
        <v>43097</v>
      </c>
      <c r="N110" s="92" t="s">
        <v>26</v>
      </c>
      <c r="O110" s="92" t="s">
        <v>1510</v>
      </c>
      <c r="S110" s="92" t="s">
        <v>13212</v>
      </c>
    </row>
    <row r="111" spans="2:19">
      <c r="B111" s="92" t="s">
        <v>4110</v>
      </c>
      <c r="C111" s="92" t="s">
        <v>12634</v>
      </c>
      <c r="E111" s="92" t="s">
        <v>6834</v>
      </c>
      <c r="F111" s="92" t="s">
        <v>2519</v>
      </c>
      <c r="G111" s="92">
        <v>2002</v>
      </c>
      <c r="H111" s="92">
        <v>53.9332706</v>
      </c>
      <c r="I111" s="92">
        <v>-116.5765035</v>
      </c>
      <c r="J111" s="92" t="s">
        <v>42</v>
      </c>
      <c r="K111" s="92" t="s">
        <v>1510</v>
      </c>
      <c r="L111" s="92" t="s">
        <v>13330</v>
      </c>
      <c r="M111" s="92">
        <v>43100</v>
      </c>
      <c r="N111" s="92" t="s">
        <v>26</v>
      </c>
      <c r="O111" s="92" t="s">
        <v>1510</v>
      </c>
      <c r="S111" s="92" t="s">
        <v>13212</v>
      </c>
    </row>
    <row r="112" spans="2:19">
      <c r="B112" s="92" t="s">
        <v>4110</v>
      </c>
      <c r="C112" s="92" t="s">
        <v>12634</v>
      </c>
      <c r="E112" s="92" t="s">
        <v>6834</v>
      </c>
      <c r="F112" s="92" t="s">
        <v>2519</v>
      </c>
      <c r="G112" s="92">
        <v>2002</v>
      </c>
      <c r="H112" s="92">
        <v>53.9332706</v>
      </c>
      <c r="I112" s="92">
        <v>-116.5765035</v>
      </c>
      <c r="J112" s="92" t="s">
        <v>42</v>
      </c>
      <c r="K112" s="92" t="s">
        <v>1510</v>
      </c>
      <c r="L112" s="92" t="s">
        <v>13331</v>
      </c>
      <c r="M112" s="92">
        <v>43101</v>
      </c>
      <c r="N112" s="92" t="s">
        <v>26</v>
      </c>
      <c r="O112" s="92" t="s">
        <v>1510</v>
      </c>
      <c r="S112" s="92" t="s">
        <v>13212</v>
      </c>
    </row>
    <row r="113" spans="2:19">
      <c r="B113" s="92" t="s">
        <v>4110</v>
      </c>
      <c r="C113" s="92" t="s">
        <v>12634</v>
      </c>
      <c r="E113" s="92" t="s">
        <v>6834</v>
      </c>
      <c r="F113" s="92" t="s">
        <v>2519</v>
      </c>
      <c r="G113" s="92">
        <v>2002</v>
      </c>
      <c r="H113" s="92">
        <v>53.9332706</v>
      </c>
      <c r="I113" s="92">
        <v>-116.5765035</v>
      </c>
      <c r="J113" s="92" t="s">
        <v>42</v>
      </c>
      <c r="K113" s="92" t="s">
        <v>1510</v>
      </c>
      <c r="L113" s="92" t="s">
        <v>13332</v>
      </c>
      <c r="M113" s="92">
        <v>43102</v>
      </c>
      <c r="N113" s="92" t="s">
        <v>26</v>
      </c>
      <c r="O113" s="92" t="s">
        <v>1510</v>
      </c>
      <c r="S113" s="92" t="s">
        <v>13212</v>
      </c>
    </row>
    <row r="114" spans="2:19">
      <c r="B114" s="92" t="s">
        <v>4110</v>
      </c>
      <c r="C114" s="92" t="s">
        <v>12634</v>
      </c>
      <c r="E114" s="92" t="s">
        <v>6834</v>
      </c>
      <c r="F114" s="92" t="s">
        <v>2519</v>
      </c>
      <c r="G114" s="92">
        <v>2002</v>
      </c>
      <c r="H114" s="92">
        <v>53.9332706</v>
      </c>
      <c r="I114" s="92">
        <v>-116.5765035</v>
      </c>
      <c r="J114" s="92" t="s">
        <v>42</v>
      </c>
      <c r="K114" s="92" t="s">
        <v>1510</v>
      </c>
      <c r="L114" s="92" t="s">
        <v>13333</v>
      </c>
      <c r="M114" s="92">
        <v>43103</v>
      </c>
      <c r="N114" s="92" t="s">
        <v>26</v>
      </c>
      <c r="O114" s="92" t="s">
        <v>1510</v>
      </c>
      <c r="S114" s="92" t="s">
        <v>13212</v>
      </c>
    </row>
    <row r="115" spans="2:19">
      <c r="B115" s="92" t="s">
        <v>4110</v>
      </c>
      <c r="C115" s="92" t="s">
        <v>12634</v>
      </c>
      <c r="E115" s="92" t="s">
        <v>6834</v>
      </c>
      <c r="F115" s="92" t="s">
        <v>2519</v>
      </c>
      <c r="G115" s="92">
        <v>2003</v>
      </c>
      <c r="H115" s="92">
        <v>53.9332706</v>
      </c>
      <c r="I115" s="92">
        <v>-116.5765035</v>
      </c>
      <c r="J115" s="92" t="s">
        <v>42</v>
      </c>
      <c r="K115" s="92" t="s">
        <v>1510</v>
      </c>
      <c r="L115" s="92" t="s">
        <v>13334</v>
      </c>
      <c r="M115" s="92">
        <v>43111</v>
      </c>
      <c r="N115" s="92" t="s">
        <v>26</v>
      </c>
      <c r="O115" s="92" t="s">
        <v>1510</v>
      </c>
      <c r="S115" s="92" t="s">
        <v>13212</v>
      </c>
    </row>
    <row r="116" spans="2:19">
      <c r="B116" s="92" t="s">
        <v>4110</v>
      </c>
      <c r="C116" s="92" t="s">
        <v>12634</v>
      </c>
      <c r="E116" s="92" t="s">
        <v>6834</v>
      </c>
      <c r="F116" s="92" t="s">
        <v>2519</v>
      </c>
      <c r="G116" s="92">
        <v>2003</v>
      </c>
      <c r="H116" s="92">
        <v>53.9332706</v>
      </c>
      <c r="I116" s="92">
        <v>-116.5765035</v>
      </c>
      <c r="J116" s="92" t="s">
        <v>42</v>
      </c>
      <c r="K116" s="92" t="s">
        <v>1510</v>
      </c>
      <c r="L116" s="92" t="s">
        <v>13335</v>
      </c>
      <c r="M116" s="92">
        <v>43114</v>
      </c>
      <c r="N116" s="92" t="s">
        <v>26</v>
      </c>
      <c r="O116" s="92" t="s">
        <v>1510</v>
      </c>
      <c r="S116" s="92" t="s">
        <v>13212</v>
      </c>
    </row>
    <row r="117" spans="2:19">
      <c r="B117" s="92" t="s">
        <v>4110</v>
      </c>
      <c r="C117" s="92" t="s">
        <v>12634</v>
      </c>
      <c r="E117" s="92" t="s">
        <v>6834</v>
      </c>
      <c r="F117" s="92" t="s">
        <v>2519</v>
      </c>
      <c r="G117" s="92">
        <v>2003</v>
      </c>
      <c r="H117" s="92">
        <v>53.9332706</v>
      </c>
      <c r="I117" s="92">
        <v>-116.5765035</v>
      </c>
      <c r="J117" s="92" t="s">
        <v>42</v>
      </c>
      <c r="K117" s="92" t="s">
        <v>1510</v>
      </c>
      <c r="L117" s="92" t="s">
        <v>13336</v>
      </c>
      <c r="M117" s="92">
        <v>43116</v>
      </c>
      <c r="N117" s="92" t="s">
        <v>26</v>
      </c>
      <c r="O117" s="92" t="s">
        <v>1510</v>
      </c>
      <c r="S117" s="92" t="s">
        <v>13212</v>
      </c>
    </row>
    <row r="118" spans="2:19">
      <c r="B118" s="92" t="s">
        <v>4110</v>
      </c>
      <c r="C118" s="92" t="s">
        <v>12634</v>
      </c>
      <c r="E118" s="92" t="s">
        <v>6834</v>
      </c>
      <c r="F118" s="92" t="s">
        <v>2519</v>
      </c>
      <c r="G118" s="92">
        <v>2003</v>
      </c>
      <c r="H118" s="92">
        <v>53.9332706</v>
      </c>
      <c r="I118" s="92">
        <v>-116.5765035</v>
      </c>
      <c r="J118" s="92" t="s">
        <v>42</v>
      </c>
      <c r="K118" s="92" t="s">
        <v>1510</v>
      </c>
      <c r="L118" s="92" t="s">
        <v>13337</v>
      </c>
      <c r="M118" s="92">
        <v>43117</v>
      </c>
      <c r="N118" s="92" t="s">
        <v>26</v>
      </c>
      <c r="O118" s="92" t="s">
        <v>1510</v>
      </c>
      <c r="S118" s="92" t="s">
        <v>13212</v>
      </c>
    </row>
    <row r="119" spans="2:19">
      <c r="B119" s="92" t="s">
        <v>4110</v>
      </c>
      <c r="C119" s="92" t="s">
        <v>12634</v>
      </c>
      <c r="E119" s="92" t="s">
        <v>6834</v>
      </c>
      <c r="F119" s="92" t="s">
        <v>2519</v>
      </c>
      <c r="G119" s="92">
        <v>2003</v>
      </c>
      <c r="H119" s="92">
        <v>53.9332706</v>
      </c>
      <c r="I119" s="92">
        <v>-116.5765035</v>
      </c>
      <c r="J119" s="92" t="s">
        <v>42</v>
      </c>
      <c r="K119" s="92" t="s">
        <v>1510</v>
      </c>
      <c r="L119" s="92" t="s">
        <v>13338</v>
      </c>
      <c r="M119" s="92">
        <v>43118</v>
      </c>
      <c r="N119" s="92" t="s">
        <v>26</v>
      </c>
      <c r="O119" s="92" t="s">
        <v>1510</v>
      </c>
      <c r="S119" s="92" t="s">
        <v>13212</v>
      </c>
    </row>
    <row r="120" spans="2:19">
      <c r="B120" s="92" t="s">
        <v>4110</v>
      </c>
      <c r="C120" s="92" t="s">
        <v>12634</v>
      </c>
      <c r="E120" s="92" t="s">
        <v>6834</v>
      </c>
      <c r="F120" s="92" t="s">
        <v>2519</v>
      </c>
      <c r="G120" s="92">
        <v>2003</v>
      </c>
      <c r="H120" s="92">
        <v>53.9332706</v>
      </c>
      <c r="I120" s="92">
        <v>-116.5765035</v>
      </c>
      <c r="J120" s="92" t="s">
        <v>42</v>
      </c>
      <c r="K120" s="92" t="s">
        <v>1510</v>
      </c>
      <c r="L120" s="92" t="s">
        <v>13339</v>
      </c>
      <c r="M120" s="92">
        <v>43121</v>
      </c>
      <c r="N120" s="92" t="s">
        <v>26</v>
      </c>
      <c r="O120" s="92" t="s">
        <v>1510</v>
      </c>
      <c r="S120" s="92" t="s">
        <v>13212</v>
      </c>
    </row>
    <row r="121" spans="2:19">
      <c r="B121" s="92" t="s">
        <v>4110</v>
      </c>
      <c r="C121" s="92" t="s">
        <v>12634</v>
      </c>
      <c r="E121" s="92" t="s">
        <v>6834</v>
      </c>
      <c r="F121" s="92" t="s">
        <v>2519</v>
      </c>
      <c r="G121" s="92">
        <v>2003</v>
      </c>
      <c r="H121" s="92">
        <v>53.9332706</v>
      </c>
      <c r="I121" s="92">
        <v>-116.5765035</v>
      </c>
      <c r="J121" s="92" t="s">
        <v>42</v>
      </c>
      <c r="K121" s="92" t="s">
        <v>1510</v>
      </c>
      <c r="L121" s="92" t="s">
        <v>13340</v>
      </c>
      <c r="M121" s="92">
        <v>43122</v>
      </c>
      <c r="N121" s="92" t="s">
        <v>26</v>
      </c>
      <c r="O121" s="92" t="s">
        <v>1510</v>
      </c>
      <c r="S121" s="92" t="s">
        <v>13212</v>
      </c>
    </row>
    <row r="122" spans="2:19">
      <c r="B122" s="92" t="s">
        <v>4110</v>
      </c>
      <c r="C122" s="92" t="s">
        <v>12634</v>
      </c>
      <c r="E122" s="92" t="s">
        <v>13341</v>
      </c>
      <c r="F122" s="92" t="s">
        <v>2519</v>
      </c>
      <c r="G122" s="92">
        <v>1998</v>
      </c>
      <c r="H122" s="92">
        <v>42.984923299999998</v>
      </c>
      <c r="I122" s="92">
        <v>-81.245276799999999</v>
      </c>
      <c r="J122" s="92" t="s">
        <v>42</v>
      </c>
      <c r="K122" s="92" t="s">
        <v>1510</v>
      </c>
      <c r="L122" s="92" t="s">
        <v>13342</v>
      </c>
      <c r="M122" s="92">
        <v>40721</v>
      </c>
      <c r="N122" s="92" t="s">
        <v>26</v>
      </c>
      <c r="O122" s="92" t="s">
        <v>1510</v>
      </c>
      <c r="S122" s="92" t="s">
        <v>13212</v>
      </c>
    </row>
    <row r="123" spans="2:19">
      <c r="B123" s="92" t="s">
        <v>4110</v>
      </c>
      <c r="C123" s="92" t="s">
        <v>12634</v>
      </c>
      <c r="E123" s="92" t="s">
        <v>13341</v>
      </c>
      <c r="F123" s="92" t="s">
        <v>2519</v>
      </c>
      <c r="G123" s="92">
        <v>1998</v>
      </c>
      <c r="H123" s="92">
        <v>42.984923299999998</v>
      </c>
      <c r="I123" s="92">
        <v>-81.245276799999999</v>
      </c>
      <c r="J123" s="92" t="s">
        <v>42</v>
      </c>
      <c r="K123" s="92" t="s">
        <v>1510</v>
      </c>
      <c r="L123" s="92" t="s">
        <v>13343</v>
      </c>
      <c r="M123" s="92">
        <v>40722</v>
      </c>
      <c r="N123" s="92" t="s">
        <v>26</v>
      </c>
      <c r="O123" s="92" t="s">
        <v>1510</v>
      </c>
      <c r="S123" s="92" t="s">
        <v>13212</v>
      </c>
    </row>
    <row r="124" spans="2:19">
      <c r="B124" s="92" t="s">
        <v>4110</v>
      </c>
      <c r="C124" s="92" t="s">
        <v>12634</v>
      </c>
      <c r="E124" s="92" t="s">
        <v>13341</v>
      </c>
      <c r="F124" s="92" t="s">
        <v>2519</v>
      </c>
      <c r="G124" s="92">
        <v>1998</v>
      </c>
      <c r="H124" s="92">
        <v>42.984923299999998</v>
      </c>
      <c r="I124" s="92">
        <v>-81.245276799999999</v>
      </c>
      <c r="J124" s="92" t="s">
        <v>42</v>
      </c>
      <c r="K124" s="92" t="s">
        <v>1510</v>
      </c>
      <c r="L124" s="92" t="s">
        <v>13344</v>
      </c>
      <c r="M124" s="92">
        <v>40723</v>
      </c>
      <c r="N124" s="92" t="s">
        <v>26</v>
      </c>
      <c r="O124" s="92" t="s">
        <v>1510</v>
      </c>
      <c r="S124" s="92" t="s">
        <v>13212</v>
      </c>
    </row>
    <row r="125" spans="2:19">
      <c r="B125" s="92" t="s">
        <v>4110</v>
      </c>
      <c r="C125" s="92" t="s">
        <v>13345</v>
      </c>
      <c r="E125" s="92" t="s">
        <v>13346</v>
      </c>
      <c r="F125" s="92" t="s">
        <v>1509</v>
      </c>
      <c r="G125" s="92">
        <v>2004</v>
      </c>
      <c r="H125" s="92">
        <v>41.747264199999996</v>
      </c>
      <c r="I125" s="92">
        <v>-73.188716499999998</v>
      </c>
      <c r="J125" s="92" t="s">
        <v>42</v>
      </c>
      <c r="K125" s="92" t="s">
        <v>1510</v>
      </c>
      <c r="L125" s="92" t="s">
        <v>13347</v>
      </c>
      <c r="M125" s="92">
        <v>38209</v>
      </c>
      <c r="N125" s="92" t="s">
        <v>26</v>
      </c>
      <c r="O125" s="92" t="s">
        <v>1510</v>
      </c>
      <c r="S125" s="92" t="s">
        <v>13212</v>
      </c>
    </row>
    <row r="126" spans="2:19">
      <c r="B126" s="92" t="s">
        <v>4110</v>
      </c>
      <c r="C126" s="92" t="s">
        <v>13345</v>
      </c>
      <c r="E126" s="92" t="s">
        <v>13346</v>
      </c>
      <c r="F126" s="92" t="s">
        <v>1509</v>
      </c>
      <c r="G126" s="92">
        <v>2004</v>
      </c>
      <c r="H126" s="92">
        <v>41.747264199999996</v>
      </c>
      <c r="I126" s="92">
        <v>-73.188716499999998</v>
      </c>
      <c r="J126" s="92" t="s">
        <v>42</v>
      </c>
      <c r="K126" s="92" t="s">
        <v>1510</v>
      </c>
      <c r="L126" s="92" t="s">
        <v>13348</v>
      </c>
      <c r="M126" s="92">
        <v>38210</v>
      </c>
      <c r="N126" s="92" t="s">
        <v>26</v>
      </c>
      <c r="O126" s="92" t="s">
        <v>1510</v>
      </c>
      <c r="S126" s="92" t="s">
        <v>13212</v>
      </c>
    </row>
    <row r="127" spans="2:19">
      <c r="B127" s="92" t="s">
        <v>4110</v>
      </c>
      <c r="C127" s="92" t="s">
        <v>13345</v>
      </c>
      <c r="E127" s="92" t="s">
        <v>13346</v>
      </c>
      <c r="F127" s="92" t="s">
        <v>1509</v>
      </c>
      <c r="G127" s="92">
        <v>2004</v>
      </c>
      <c r="H127" s="92">
        <v>41.747264199999996</v>
      </c>
      <c r="I127" s="92">
        <v>-73.188716499999998</v>
      </c>
      <c r="J127" s="92" t="s">
        <v>42</v>
      </c>
      <c r="K127" s="92" t="s">
        <v>1510</v>
      </c>
      <c r="L127" s="92" t="s">
        <v>13349</v>
      </c>
      <c r="M127" s="92">
        <v>38211</v>
      </c>
      <c r="N127" s="92" t="s">
        <v>26</v>
      </c>
      <c r="O127" s="92" t="s">
        <v>1510</v>
      </c>
      <c r="S127" s="92" t="s">
        <v>13212</v>
      </c>
    </row>
    <row r="128" spans="2:19">
      <c r="B128" s="92" t="s">
        <v>4110</v>
      </c>
      <c r="C128" s="92" t="s">
        <v>13345</v>
      </c>
      <c r="E128" s="92" t="s">
        <v>13346</v>
      </c>
      <c r="F128" s="92" t="s">
        <v>1509</v>
      </c>
      <c r="G128" s="92">
        <v>2004</v>
      </c>
      <c r="H128" s="92">
        <v>41.747264199999996</v>
      </c>
      <c r="I128" s="92">
        <v>-73.188716499999998</v>
      </c>
      <c r="J128" s="92" t="s">
        <v>42</v>
      </c>
      <c r="K128" s="92" t="s">
        <v>1510</v>
      </c>
      <c r="L128" s="92" t="s">
        <v>13350</v>
      </c>
      <c r="M128" s="92">
        <v>38213</v>
      </c>
      <c r="N128" s="92" t="s">
        <v>26</v>
      </c>
      <c r="O128" s="92" t="s">
        <v>1510</v>
      </c>
      <c r="S128" s="92" t="s">
        <v>13212</v>
      </c>
    </row>
    <row r="129" spans="2:19">
      <c r="B129" s="92" t="s">
        <v>4110</v>
      </c>
      <c r="C129" s="92" t="s">
        <v>13345</v>
      </c>
      <c r="E129" s="92" t="s">
        <v>13346</v>
      </c>
      <c r="F129" s="92" t="s">
        <v>1509</v>
      </c>
      <c r="G129" s="92">
        <v>2004</v>
      </c>
      <c r="H129" s="92">
        <v>41.747264199999996</v>
      </c>
      <c r="I129" s="92">
        <v>-73.188716499999998</v>
      </c>
      <c r="J129" s="92" t="s">
        <v>42</v>
      </c>
      <c r="K129" s="92" t="s">
        <v>1510</v>
      </c>
      <c r="L129" s="92" t="s">
        <v>13351</v>
      </c>
      <c r="M129" s="92">
        <v>38214</v>
      </c>
      <c r="N129" s="92" t="s">
        <v>26</v>
      </c>
      <c r="O129" s="92" t="s">
        <v>1510</v>
      </c>
      <c r="S129" s="92" t="s">
        <v>13212</v>
      </c>
    </row>
    <row r="130" spans="2:19">
      <c r="B130" s="92" t="s">
        <v>4110</v>
      </c>
      <c r="C130" s="92" t="s">
        <v>13345</v>
      </c>
      <c r="E130" s="92" t="s">
        <v>13346</v>
      </c>
      <c r="F130" s="92" t="s">
        <v>1509</v>
      </c>
      <c r="G130" s="92">
        <v>2004</v>
      </c>
      <c r="H130" s="92">
        <v>41.747264199999996</v>
      </c>
      <c r="I130" s="92">
        <v>-73.188716499999998</v>
      </c>
      <c r="J130" s="92" t="s">
        <v>42</v>
      </c>
      <c r="K130" s="92" t="s">
        <v>1510</v>
      </c>
      <c r="L130" s="92" t="s">
        <v>13352</v>
      </c>
      <c r="M130" s="92">
        <v>38215</v>
      </c>
      <c r="N130" s="92" t="s">
        <v>26</v>
      </c>
      <c r="O130" s="92" t="s">
        <v>1510</v>
      </c>
      <c r="S130" s="92" t="s">
        <v>13212</v>
      </c>
    </row>
    <row r="131" spans="2:19">
      <c r="B131" s="92" t="s">
        <v>4110</v>
      </c>
      <c r="C131" s="92" t="s">
        <v>13345</v>
      </c>
      <c r="E131" s="92" t="s">
        <v>13346</v>
      </c>
      <c r="F131" s="92" t="s">
        <v>1509</v>
      </c>
      <c r="G131" s="92">
        <v>2004</v>
      </c>
      <c r="H131" s="92">
        <v>41.747264199999996</v>
      </c>
      <c r="I131" s="92">
        <v>-73.188716499999998</v>
      </c>
      <c r="J131" s="92" t="s">
        <v>42</v>
      </c>
      <c r="K131" s="92" t="s">
        <v>1510</v>
      </c>
      <c r="L131" s="92" t="s">
        <v>13353</v>
      </c>
      <c r="M131" s="92">
        <v>38216</v>
      </c>
      <c r="N131" s="92" t="s">
        <v>26</v>
      </c>
      <c r="O131" s="92" t="s">
        <v>1510</v>
      </c>
      <c r="S131" s="92" t="s">
        <v>13212</v>
      </c>
    </row>
    <row r="132" spans="2:19">
      <c r="B132" s="92" t="s">
        <v>4110</v>
      </c>
      <c r="C132" s="92" t="s">
        <v>13345</v>
      </c>
      <c r="E132" s="92" t="s">
        <v>13346</v>
      </c>
      <c r="F132" s="92" t="s">
        <v>1509</v>
      </c>
      <c r="G132" s="92">
        <v>2004</v>
      </c>
      <c r="H132" s="92">
        <v>41.747264199999996</v>
      </c>
      <c r="I132" s="92">
        <v>-73.188716499999998</v>
      </c>
      <c r="J132" s="92" t="s">
        <v>42</v>
      </c>
      <c r="K132" s="92" t="s">
        <v>1510</v>
      </c>
      <c r="L132" s="92" t="s">
        <v>13354</v>
      </c>
      <c r="M132" s="92">
        <v>38219</v>
      </c>
      <c r="N132" s="92" t="s">
        <v>26</v>
      </c>
      <c r="O132" s="92" t="s">
        <v>1510</v>
      </c>
      <c r="S132" s="92" t="s">
        <v>13212</v>
      </c>
    </row>
    <row r="133" spans="2:19">
      <c r="B133" s="92" t="s">
        <v>4110</v>
      </c>
      <c r="C133" s="92" t="s">
        <v>13345</v>
      </c>
      <c r="E133" s="92" t="s">
        <v>13346</v>
      </c>
      <c r="F133" s="92" t="s">
        <v>1509</v>
      </c>
      <c r="G133" s="92">
        <v>2004</v>
      </c>
      <c r="H133" s="92">
        <v>41.747264199999996</v>
      </c>
      <c r="I133" s="92">
        <v>-73.188716499999998</v>
      </c>
      <c r="J133" s="92" t="s">
        <v>42</v>
      </c>
      <c r="K133" s="92" t="s">
        <v>1510</v>
      </c>
      <c r="L133" s="92" t="s">
        <v>13355</v>
      </c>
      <c r="M133" s="92">
        <v>38221</v>
      </c>
      <c r="N133" s="92" t="s">
        <v>26</v>
      </c>
      <c r="O133" s="92" t="s">
        <v>1510</v>
      </c>
      <c r="S133" s="92" t="s">
        <v>13212</v>
      </c>
    </row>
    <row r="134" spans="2:19">
      <c r="B134" s="92" t="s">
        <v>4110</v>
      </c>
      <c r="C134" s="92" t="s">
        <v>13345</v>
      </c>
      <c r="E134" s="92" t="s">
        <v>13346</v>
      </c>
      <c r="F134" s="92" t="s">
        <v>1509</v>
      </c>
      <c r="G134" s="92">
        <v>2004</v>
      </c>
      <c r="H134" s="92">
        <v>41.747264199999996</v>
      </c>
      <c r="I134" s="92">
        <v>-73.188716499999998</v>
      </c>
      <c r="J134" s="92" t="s">
        <v>42</v>
      </c>
      <c r="K134" s="92" t="s">
        <v>1510</v>
      </c>
      <c r="L134" s="92" t="s">
        <v>13356</v>
      </c>
      <c r="M134" s="92">
        <v>38222</v>
      </c>
      <c r="N134" s="92" t="s">
        <v>26</v>
      </c>
      <c r="O134" s="92" t="s">
        <v>1510</v>
      </c>
      <c r="S134" s="92" t="s">
        <v>13212</v>
      </c>
    </row>
    <row r="135" spans="2:19">
      <c r="B135" s="92" t="s">
        <v>4110</v>
      </c>
      <c r="C135" s="92" t="s">
        <v>13345</v>
      </c>
      <c r="E135" s="92" t="s">
        <v>13346</v>
      </c>
      <c r="F135" s="92" t="s">
        <v>1509</v>
      </c>
      <c r="G135" s="92">
        <v>2004</v>
      </c>
      <c r="H135" s="92">
        <v>41.747264199999996</v>
      </c>
      <c r="I135" s="92">
        <v>-73.188716499999998</v>
      </c>
      <c r="J135" s="92" t="s">
        <v>42</v>
      </c>
      <c r="K135" s="92" t="s">
        <v>1510</v>
      </c>
      <c r="L135" s="92" t="s">
        <v>13357</v>
      </c>
      <c r="M135" s="92">
        <v>38223</v>
      </c>
      <c r="N135" s="92" t="s">
        <v>26</v>
      </c>
      <c r="O135" s="92" t="s">
        <v>1510</v>
      </c>
      <c r="S135" s="92" t="s">
        <v>13212</v>
      </c>
    </row>
    <row r="136" spans="2:19">
      <c r="B136" s="92" t="s">
        <v>4110</v>
      </c>
      <c r="C136" s="92" t="s">
        <v>13345</v>
      </c>
      <c r="E136" s="92" t="s">
        <v>13346</v>
      </c>
      <c r="F136" s="92" t="s">
        <v>1509</v>
      </c>
      <c r="G136" s="92">
        <v>2004</v>
      </c>
      <c r="H136" s="92">
        <v>41.747264199999996</v>
      </c>
      <c r="I136" s="92">
        <v>-73.188716499999998</v>
      </c>
      <c r="J136" s="92" t="s">
        <v>42</v>
      </c>
      <c r="K136" s="92" t="s">
        <v>1510</v>
      </c>
      <c r="L136" s="92" t="s">
        <v>13358</v>
      </c>
      <c r="M136" s="92">
        <v>38225</v>
      </c>
      <c r="N136" s="92" t="s">
        <v>26</v>
      </c>
      <c r="O136" s="92" t="s">
        <v>1510</v>
      </c>
      <c r="S136" s="92" t="s">
        <v>13212</v>
      </c>
    </row>
    <row r="137" spans="2:19">
      <c r="B137" s="92" t="s">
        <v>4110</v>
      </c>
      <c r="C137" s="92" t="s">
        <v>13345</v>
      </c>
      <c r="E137" s="92" t="s">
        <v>13346</v>
      </c>
      <c r="F137" s="92" t="s">
        <v>1509</v>
      </c>
      <c r="G137" s="92">
        <v>2004</v>
      </c>
      <c r="H137" s="92">
        <v>41.747264199999996</v>
      </c>
      <c r="I137" s="92">
        <v>-73.188716499999998</v>
      </c>
      <c r="J137" s="92" t="s">
        <v>42</v>
      </c>
      <c r="K137" s="92" t="s">
        <v>1510</v>
      </c>
      <c r="L137" s="92" t="s">
        <v>13359</v>
      </c>
      <c r="M137" s="92">
        <v>38226</v>
      </c>
      <c r="N137" s="92" t="s">
        <v>26</v>
      </c>
      <c r="O137" s="92" t="s">
        <v>1510</v>
      </c>
      <c r="S137" s="92" t="s">
        <v>13212</v>
      </c>
    </row>
    <row r="138" spans="2:19">
      <c r="B138" s="92" t="s">
        <v>4110</v>
      </c>
      <c r="C138" s="92" t="s">
        <v>13345</v>
      </c>
      <c r="E138" s="92" t="s">
        <v>13346</v>
      </c>
      <c r="F138" s="92" t="s">
        <v>1509</v>
      </c>
      <c r="G138" s="92">
        <v>2004</v>
      </c>
      <c r="H138" s="92">
        <v>41.747264199999996</v>
      </c>
      <c r="I138" s="92">
        <v>-73.188716499999998</v>
      </c>
      <c r="J138" s="92" t="s">
        <v>42</v>
      </c>
      <c r="K138" s="92" t="s">
        <v>1510</v>
      </c>
      <c r="L138" s="92" t="s">
        <v>13360</v>
      </c>
      <c r="M138" s="92">
        <v>38250</v>
      </c>
      <c r="N138" s="92" t="s">
        <v>26</v>
      </c>
      <c r="O138" s="92" t="s">
        <v>1510</v>
      </c>
      <c r="S138" s="92" t="s">
        <v>13212</v>
      </c>
    </row>
    <row r="139" spans="2:19">
      <c r="B139" s="92" t="s">
        <v>4110</v>
      </c>
      <c r="C139" s="92" t="s">
        <v>13345</v>
      </c>
      <c r="E139" s="92" t="s">
        <v>13346</v>
      </c>
      <c r="F139" s="92" t="s">
        <v>1509</v>
      </c>
      <c r="G139" s="92">
        <v>2004</v>
      </c>
      <c r="H139" s="92">
        <v>41.747264199999996</v>
      </c>
      <c r="I139" s="92">
        <v>-73.188716499999998</v>
      </c>
      <c r="J139" s="92" t="s">
        <v>42</v>
      </c>
      <c r="K139" s="92" t="s">
        <v>1510</v>
      </c>
      <c r="L139" s="92" t="s">
        <v>13361</v>
      </c>
      <c r="M139" s="92">
        <v>38255</v>
      </c>
      <c r="N139" s="92" t="s">
        <v>26</v>
      </c>
      <c r="O139" s="92" t="s">
        <v>1510</v>
      </c>
      <c r="S139" s="92" t="s">
        <v>13212</v>
      </c>
    </row>
    <row r="140" spans="2:19">
      <c r="B140" s="92" t="s">
        <v>4110</v>
      </c>
      <c r="C140" s="92" t="s">
        <v>13345</v>
      </c>
      <c r="E140" s="92" t="s">
        <v>13346</v>
      </c>
      <c r="F140" s="92" t="s">
        <v>1509</v>
      </c>
      <c r="G140" s="92">
        <v>2004</v>
      </c>
      <c r="H140" s="92">
        <v>41.747264199999996</v>
      </c>
      <c r="I140" s="92">
        <v>-73.188716499999998</v>
      </c>
      <c r="J140" s="92" t="s">
        <v>42</v>
      </c>
      <c r="K140" s="92" t="s">
        <v>1510</v>
      </c>
      <c r="L140" s="92" t="s">
        <v>13362</v>
      </c>
      <c r="M140" s="92">
        <v>38257</v>
      </c>
      <c r="N140" s="92" t="s">
        <v>26</v>
      </c>
      <c r="O140" s="92" t="s">
        <v>1510</v>
      </c>
      <c r="S140" s="92" t="s">
        <v>13212</v>
      </c>
    </row>
    <row r="141" spans="2:19">
      <c r="B141" s="92" t="s">
        <v>4110</v>
      </c>
      <c r="C141" s="92" t="s">
        <v>13345</v>
      </c>
      <c r="E141" s="92" t="s">
        <v>13346</v>
      </c>
      <c r="F141" s="92" t="s">
        <v>1509</v>
      </c>
      <c r="G141" s="92">
        <v>2004</v>
      </c>
      <c r="H141" s="92">
        <v>41.747264199999996</v>
      </c>
      <c r="I141" s="92">
        <v>-73.188716499999998</v>
      </c>
      <c r="J141" s="92" t="s">
        <v>42</v>
      </c>
      <c r="K141" s="92" t="s">
        <v>1510</v>
      </c>
      <c r="L141" s="92" t="s">
        <v>13363</v>
      </c>
      <c r="M141" s="92">
        <v>38258</v>
      </c>
      <c r="N141" s="92" t="s">
        <v>26</v>
      </c>
      <c r="O141" s="92" t="s">
        <v>1510</v>
      </c>
      <c r="S141" s="92" t="s">
        <v>13212</v>
      </c>
    </row>
    <row r="142" spans="2:19">
      <c r="B142" s="92" t="s">
        <v>4110</v>
      </c>
      <c r="C142" s="92" t="s">
        <v>13345</v>
      </c>
      <c r="E142" s="92" t="s">
        <v>13346</v>
      </c>
      <c r="F142" s="92" t="s">
        <v>1509</v>
      </c>
      <c r="G142" s="92">
        <v>2004</v>
      </c>
      <c r="H142" s="92">
        <v>41.747264199999996</v>
      </c>
      <c r="I142" s="92">
        <v>-73.188716499999998</v>
      </c>
      <c r="J142" s="92" t="s">
        <v>42</v>
      </c>
      <c r="K142" s="92" t="s">
        <v>1510</v>
      </c>
      <c r="L142" s="92" t="s">
        <v>13364</v>
      </c>
      <c r="M142" s="92">
        <v>38259</v>
      </c>
      <c r="N142" s="92" t="s">
        <v>26</v>
      </c>
      <c r="O142" s="92" t="s">
        <v>1510</v>
      </c>
      <c r="S142" s="92" t="s">
        <v>13212</v>
      </c>
    </row>
    <row r="143" spans="2:19">
      <c r="B143" s="92" t="s">
        <v>4110</v>
      </c>
      <c r="C143" s="92" t="s">
        <v>13345</v>
      </c>
      <c r="E143" s="92" t="s">
        <v>13346</v>
      </c>
      <c r="F143" s="92" t="s">
        <v>1509</v>
      </c>
      <c r="G143" s="92">
        <v>2005</v>
      </c>
      <c r="H143" s="92">
        <v>41.747264199999996</v>
      </c>
      <c r="I143" s="92">
        <v>-73.188716499999998</v>
      </c>
      <c r="J143" s="92" t="s">
        <v>42</v>
      </c>
      <c r="K143" s="92" t="s">
        <v>1510</v>
      </c>
      <c r="L143" s="92" t="s">
        <v>13365</v>
      </c>
      <c r="M143" s="92">
        <v>38261</v>
      </c>
      <c r="N143" s="92" t="s">
        <v>26</v>
      </c>
      <c r="O143" s="92" t="s">
        <v>1510</v>
      </c>
      <c r="S143" s="92" t="s">
        <v>13212</v>
      </c>
    </row>
    <row r="144" spans="2:19">
      <c r="B144" s="92" t="s">
        <v>4110</v>
      </c>
      <c r="C144" s="92" t="s">
        <v>13345</v>
      </c>
      <c r="E144" s="92" t="s">
        <v>13346</v>
      </c>
      <c r="F144" s="92" t="s">
        <v>1509</v>
      </c>
      <c r="G144" s="92">
        <v>2005</v>
      </c>
      <c r="H144" s="92">
        <v>41.747264199999996</v>
      </c>
      <c r="I144" s="92">
        <v>-73.188716499999998</v>
      </c>
      <c r="J144" s="92" t="s">
        <v>42</v>
      </c>
      <c r="K144" s="92" t="s">
        <v>1510</v>
      </c>
      <c r="L144" s="92" t="s">
        <v>13366</v>
      </c>
      <c r="M144" s="92">
        <v>38264</v>
      </c>
      <c r="N144" s="92" t="s">
        <v>26</v>
      </c>
      <c r="O144" s="92" t="s">
        <v>1510</v>
      </c>
      <c r="S144" s="92" t="s">
        <v>13212</v>
      </c>
    </row>
    <row r="145" spans="2:19">
      <c r="B145" s="92" t="s">
        <v>4110</v>
      </c>
      <c r="C145" s="92" t="s">
        <v>13345</v>
      </c>
      <c r="E145" s="92" t="s">
        <v>13346</v>
      </c>
      <c r="F145" s="92" t="s">
        <v>1509</v>
      </c>
      <c r="G145" s="92">
        <v>2005</v>
      </c>
      <c r="H145" s="92">
        <v>41.747264199999996</v>
      </c>
      <c r="I145" s="92">
        <v>-73.188716499999998</v>
      </c>
      <c r="J145" s="92" t="s">
        <v>42</v>
      </c>
      <c r="K145" s="92" t="s">
        <v>1510</v>
      </c>
      <c r="L145" s="92" t="s">
        <v>13367</v>
      </c>
      <c r="M145" s="92">
        <v>38266</v>
      </c>
      <c r="N145" s="92" t="s">
        <v>26</v>
      </c>
      <c r="O145" s="92" t="s">
        <v>1510</v>
      </c>
      <c r="S145" s="92" t="s">
        <v>13212</v>
      </c>
    </row>
    <row r="146" spans="2:19">
      <c r="B146" s="92" t="s">
        <v>4110</v>
      </c>
      <c r="C146" s="92" t="s">
        <v>13345</v>
      </c>
      <c r="E146" s="92" t="s">
        <v>13368</v>
      </c>
      <c r="F146" s="92" t="s">
        <v>1509</v>
      </c>
      <c r="G146" s="92">
        <v>2005</v>
      </c>
      <c r="H146" s="92">
        <v>41.9856531</v>
      </c>
      <c r="I146" s="92">
        <v>-71.898683300000002</v>
      </c>
      <c r="J146" s="92" t="s">
        <v>42</v>
      </c>
      <c r="K146" s="92" t="s">
        <v>1510</v>
      </c>
      <c r="L146" s="92" t="s">
        <v>13369</v>
      </c>
      <c r="M146" s="92">
        <v>43858</v>
      </c>
      <c r="N146" s="92" t="s">
        <v>26</v>
      </c>
      <c r="O146" s="92" t="s">
        <v>1510</v>
      </c>
      <c r="S146" s="92" t="s">
        <v>13212</v>
      </c>
    </row>
    <row r="147" spans="2:19">
      <c r="B147" s="92" t="s">
        <v>4110</v>
      </c>
      <c r="C147" s="92" t="s">
        <v>13345</v>
      </c>
      <c r="E147" s="92" t="s">
        <v>13368</v>
      </c>
      <c r="F147" s="92" t="s">
        <v>1509</v>
      </c>
      <c r="G147" s="92">
        <v>2005</v>
      </c>
      <c r="H147" s="92">
        <v>41.9856531</v>
      </c>
      <c r="I147" s="92">
        <v>-71.898683300000002</v>
      </c>
      <c r="J147" s="92" t="s">
        <v>42</v>
      </c>
      <c r="K147" s="92" t="s">
        <v>1510</v>
      </c>
      <c r="L147" s="92" t="s">
        <v>13370</v>
      </c>
      <c r="M147" s="92">
        <v>43859</v>
      </c>
      <c r="N147" s="92" t="s">
        <v>26</v>
      </c>
      <c r="O147" s="92" t="s">
        <v>1510</v>
      </c>
      <c r="S147" s="92" t="s">
        <v>13212</v>
      </c>
    </row>
    <row r="148" spans="2:19">
      <c r="B148" s="92" t="s">
        <v>4110</v>
      </c>
      <c r="C148" s="92" t="s">
        <v>13345</v>
      </c>
      <c r="E148" s="92" t="s">
        <v>13368</v>
      </c>
      <c r="F148" s="92" t="s">
        <v>1509</v>
      </c>
      <c r="G148" s="92">
        <v>2005</v>
      </c>
      <c r="H148" s="92">
        <v>41.9856531</v>
      </c>
      <c r="I148" s="92">
        <v>-71.898683300000002</v>
      </c>
      <c r="J148" s="92" t="s">
        <v>42</v>
      </c>
      <c r="K148" s="92" t="s">
        <v>1510</v>
      </c>
      <c r="L148" s="92" t="s">
        <v>13371</v>
      </c>
      <c r="M148" s="92">
        <v>43860</v>
      </c>
      <c r="N148" s="92" t="s">
        <v>26</v>
      </c>
      <c r="O148" s="92" t="s">
        <v>1510</v>
      </c>
      <c r="S148" s="92" t="s">
        <v>13212</v>
      </c>
    </row>
    <row r="149" spans="2:19">
      <c r="B149" s="92" t="s">
        <v>4110</v>
      </c>
      <c r="C149" s="92" t="s">
        <v>13345</v>
      </c>
      <c r="E149" s="92" t="s">
        <v>13368</v>
      </c>
      <c r="F149" s="92" t="s">
        <v>1509</v>
      </c>
      <c r="G149" s="92">
        <v>2005</v>
      </c>
      <c r="H149" s="92">
        <v>41.9856531</v>
      </c>
      <c r="I149" s="92">
        <v>-71.898683300000002</v>
      </c>
      <c r="J149" s="92" t="s">
        <v>42</v>
      </c>
      <c r="K149" s="92" t="s">
        <v>1510</v>
      </c>
      <c r="L149" s="92" t="s">
        <v>13372</v>
      </c>
      <c r="M149" s="92">
        <v>43862</v>
      </c>
      <c r="N149" s="92" t="s">
        <v>26</v>
      </c>
      <c r="O149" s="92" t="s">
        <v>1510</v>
      </c>
      <c r="S149" s="92" t="s">
        <v>13212</v>
      </c>
    </row>
    <row r="150" spans="2:19">
      <c r="B150" s="92" t="s">
        <v>4110</v>
      </c>
      <c r="C150" s="92" t="s">
        <v>13345</v>
      </c>
      <c r="E150" s="92" t="s">
        <v>13368</v>
      </c>
      <c r="F150" s="92" t="s">
        <v>1509</v>
      </c>
      <c r="G150" s="92">
        <v>2005</v>
      </c>
      <c r="H150" s="92">
        <v>41.9856531</v>
      </c>
      <c r="I150" s="92">
        <v>-71.898683300000002</v>
      </c>
      <c r="J150" s="92" t="s">
        <v>42</v>
      </c>
      <c r="K150" s="92" t="s">
        <v>1510</v>
      </c>
      <c r="L150" s="92" t="s">
        <v>13373</v>
      </c>
      <c r="M150" s="92">
        <v>43863</v>
      </c>
      <c r="N150" s="92" t="s">
        <v>26</v>
      </c>
      <c r="O150" s="92" t="s">
        <v>1510</v>
      </c>
      <c r="S150" s="92" t="s">
        <v>13212</v>
      </c>
    </row>
    <row r="151" spans="2:19">
      <c r="B151" s="92" t="s">
        <v>4110</v>
      </c>
      <c r="C151" s="92" t="s">
        <v>13345</v>
      </c>
      <c r="E151" s="92" t="s">
        <v>13368</v>
      </c>
      <c r="F151" s="92" t="s">
        <v>1509</v>
      </c>
      <c r="G151" s="92">
        <v>2005</v>
      </c>
      <c r="H151" s="92">
        <v>41.9856531</v>
      </c>
      <c r="I151" s="92">
        <v>-71.898683300000002</v>
      </c>
      <c r="J151" s="92" t="s">
        <v>42</v>
      </c>
      <c r="K151" s="92" t="s">
        <v>1510</v>
      </c>
      <c r="L151" s="92" t="s">
        <v>13374</v>
      </c>
      <c r="M151" s="92">
        <v>43864</v>
      </c>
      <c r="N151" s="92" t="s">
        <v>26</v>
      </c>
      <c r="O151" s="92" t="s">
        <v>1510</v>
      </c>
      <c r="S151" s="92" t="s">
        <v>13212</v>
      </c>
    </row>
    <row r="152" spans="2:19">
      <c r="B152" s="92" t="s">
        <v>4110</v>
      </c>
      <c r="C152" s="92" t="s">
        <v>13345</v>
      </c>
      <c r="E152" s="92" t="s">
        <v>13368</v>
      </c>
      <c r="F152" s="92" t="s">
        <v>1509</v>
      </c>
      <c r="G152" s="92">
        <v>2005</v>
      </c>
      <c r="H152" s="92">
        <v>41.9856531</v>
      </c>
      <c r="I152" s="92">
        <v>-71.898683300000002</v>
      </c>
      <c r="J152" s="92" t="s">
        <v>42</v>
      </c>
      <c r="K152" s="92" t="s">
        <v>1510</v>
      </c>
      <c r="L152" s="92" t="s">
        <v>13375</v>
      </c>
      <c r="M152" s="92">
        <v>43865</v>
      </c>
      <c r="N152" s="92" t="s">
        <v>26</v>
      </c>
      <c r="O152" s="92" t="s">
        <v>1510</v>
      </c>
      <c r="S152" s="92" t="s">
        <v>13212</v>
      </c>
    </row>
    <row r="153" spans="2:19">
      <c r="B153" s="92" t="s">
        <v>4110</v>
      </c>
      <c r="C153" s="92" t="s">
        <v>13345</v>
      </c>
      <c r="E153" s="92" t="s">
        <v>13368</v>
      </c>
      <c r="F153" s="92" t="s">
        <v>1509</v>
      </c>
      <c r="G153" s="92">
        <v>2005</v>
      </c>
      <c r="H153" s="92">
        <v>41.9856531</v>
      </c>
      <c r="I153" s="92">
        <v>-71.898683300000002</v>
      </c>
      <c r="J153" s="92" t="s">
        <v>42</v>
      </c>
      <c r="K153" s="92" t="s">
        <v>1510</v>
      </c>
      <c r="L153" s="92" t="s">
        <v>13376</v>
      </c>
      <c r="M153" s="92">
        <v>43866</v>
      </c>
      <c r="N153" s="92" t="s">
        <v>26</v>
      </c>
      <c r="O153" s="92" t="s">
        <v>1510</v>
      </c>
      <c r="S153" s="92" t="s">
        <v>13212</v>
      </c>
    </row>
    <row r="154" spans="2:19">
      <c r="B154" s="92" t="s">
        <v>4110</v>
      </c>
      <c r="C154" s="92" t="s">
        <v>13345</v>
      </c>
      <c r="E154" s="92" t="s">
        <v>13368</v>
      </c>
      <c r="F154" s="92" t="s">
        <v>1509</v>
      </c>
      <c r="G154" s="92">
        <v>2005</v>
      </c>
      <c r="H154" s="92">
        <v>41.9856531</v>
      </c>
      <c r="I154" s="92">
        <v>-71.898683300000002</v>
      </c>
      <c r="J154" s="92" t="s">
        <v>42</v>
      </c>
      <c r="K154" s="92" t="s">
        <v>1510</v>
      </c>
      <c r="L154" s="92" t="s">
        <v>13377</v>
      </c>
      <c r="M154" s="92">
        <v>43867</v>
      </c>
      <c r="N154" s="92" t="s">
        <v>26</v>
      </c>
      <c r="O154" s="92" t="s">
        <v>1510</v>
      </c>
      <c r="S154" s="92" t="s">
        <v>13212</v>
      </c>
    </row>
    <row r="155" spans="2:19">
      <c r="B155" s="92" t="s">
        <v>4110</v>
      </c>
      <c r="C155" s="92" t="s">
        <v>13345</v>
      </c>
      <c r="E155" s="92" t="s">
        <v>13368</v>
      </c>
      <c r="F155" s="92" t="s">
        <v>1509</v>
      </c>
      <c r="G155" s="92">
        <v>2005</v>
      </c>
      <c r="H155" s="92">
        <v>41.9856531</v>
      </c>
      <c r="I155" s="92">
        <v>-71.898683300000002</v>
      </c>
      <c r="J155" s="92" t="s">
        <v>42</v>
      </c>
      <c r="K155" s="92" t="s">
        <v>1510</v>
      </c>
      <c r="L155" s="92" t="s">
        <v>13378</v>
      </c>
      <c r="M155" s="92">
        <v>43868</v>
      </c>
      <c r="N155" s="92" t="s">
        <v>26</v>
      </c>
      <c r="O155" s="92" t="s">
        <v>1510</v>
      </c>
      <c r="S155" s="92" t="s">
        <v>13212</v>
      </c>
    </row>
    <row r="156" spans="2:19">
      <c r="B156" s="92" t="s">
        <v>4110</v>
      </c>
      <c r="C156" s="92" t="s">
        <v>13345</v>
      </c>
      <c r="E156" s="92" t="s">
        <v>13368</v>
      </c>
      <c r="F156" s="92" t="s">
        <v>1509</v>
      </c>
      <c r="G156" s="92">
        <v>2005</v>
      </c>
      <c r="H156" s="92">
        <v>41.9856531</v>
      </c>
      <c r="I156" s="92">
        <v>-71.898683300000002</v>
      </c>
      <c r="J156" s="92" t="s">
        <v>42</v>
      </c>
      <c r="K156" s="92" t="s">
        <v>1510</v>
      </c>
      <c r="L156" s="92" t="s">
        <v>13379</v>
      </c>
      <c r="M156" s="92">
        <v>43869</v>
      </c>
      <c r="N156" s="92" t="s">
        <v>26</v>
      </c>
      <c r="O156" s="92" t="s">
        <v>1510</v>
      </c>
      <c r="S156" s="92" t="s">
        <v>13212</v>
      </c>
    </row>
    <row r="157" spans="2:19">
      <c r="B157" s="92" t="s">
        <v>4110</v>
      </c>
      <c r="C157" s="92" t="s">
        <v>13345</v>
      </c>
      <c r="E157" s="92" t="s">
        <v>13368</v>
      </c>
      <c r="F157" s="92" t="s">
        <v>1509</v>
      </c>
      <c r="G157" s="92">
        <v>2006</v>
      </c>
      <c r="H157" s="92">
        <v>41.9856531</v>
      </c>
      <c r="I157" s="92">
        <v>-71.898683300000002</v>
      </c>
      <c r="J157" s="92" t="s">
        <v>42</v>
      </c>
      <c r="K157" s="92" t="s">
        <v>1510</v>
      </c>
      <c r="L157" s="92" t="s">
        <v>13380</v>
      </c>
      <c r="M157" s="92">
        <v>46009</v>
      </c>
      <c r="N157" s="92" t="s">
        <v>26</v>
      </c>
      <c r="O157" s="92" t="s">
        <v>1510</v>
      </c>
      <c r="S157" s="92" t="s">
        <v>13212</v>
      </c>
    </row>
    <row r="158" spans="2:19">
      <c r="B158" s="92" t="s">
        <v>4110</v>
      </c>
      <c r="C158" s="92" t="s">
        <v>13345</v>
      </c>
      <c r="E158" s="92" t="s">
        <v>13368</v>
      </c>
      <c r="F158" s="92" t="s">
        <v>1509</v>
      </c>
      <c r="G158" s="92">
        <v>2006</v>
      </c>
      <c r="H158" s="92">
        <v>41.9856531</v>
      </c>
      <c r="I158" s="92">
        <v>-71.898683300000002</v>
      </c>
      <c r="J158" s="92" t="s">
        <v>42</v>
      </c>
      <c r="K158" s="92" t="s">
        <v>1510</v>
      </c>
      <c r="L158" s="92" t="s">
        <v>13381</v>
      </c>
      <c r="M158" s="92">
        <v>46010</v>
      </c>
      <c r="N158" s="92" t="s">
        <v>26</v>
      </c>
      <c r="O158" s="92" t="s">
        <v>1510</v>
      </c>
      <c r="S158" s="92" t="s">
        <v>13212</v>
      </c>
    </row>
    <row r="159" spans="2:19">
      <c r="B159" s="92" t="s">
        <v>4110</v>
      </c>
      <c r="C159" s="92" t="s">
        <v>13345</v>
      </c>
      <c r="E159" s="92" t="s">
        <v>13368</v>
      </c>
      <c r="F159" s="92" t="s">
        <v>1509</v>
      </c>
      <c r="G159" s="92">
        <v>2006</v>
      </c>
      <c r="H159" s="92">
        <v>41.9856531</v>
      </c>
      <c r="I159" s="92">
        <v>-71.898683300000002</v>
      </c>
      <c r="J159" s="92" t="s">
        <v>42</v>
      </c>
      <c r="K159" s="92" t="s">
        <v>1510</v>
      </c>
      <c r="L159" s="92" t="s">
        <v>13382</v>
      </c>
      <c r="M159" s="92">
        <v>46011</v>
      </c>
      <c r="N159" s="92" t="s">
        <v>26</v>
      </c>
      <c r="O159" s="92" t="s">
        <v>1510</v>
      </c>
      <c r="S159" s="92" t="s">
        <v>13212</v>
      </c>
    </row>
    <row r="160" spans="2:19">
      <c r="B160" s="92" t="s">
        <v>4110</v>
      </c>
      <c r="C160" s="92" t="s">
        <v>13345</v>
      </c>
      <c r="E160" s="92" t="s">
        <v>13368</v>
      </c>
      <c r="F160" s="92" t="s">
        <v>1509</v>
      </c>
      <c r="G160" s="92">
        <v>2006</v>
      </c>
      <c r="H160" s="92">
        <v>41.9856531</v>
      </c>
      <c r="I160" s="92">
        <v>-71.898683300000002</v>
      </c>
      <c r="J160" s="92" t="s">
        <v>42</v>
      </c>
      <c r="K160" s="92" t="s">
        <v>1510</v>
      </c>
      <c r="L160" s="92" t="s">
        <v>13383</v>
      </c>
      <c r="M160" s="92">
        <v>46012</v>
      </c>
      <c r="N160" s="92" t="s">
        <v>26</v>
      </c>
      <c r="O160" s="92" t="s">
        <v>1510</v>
      </c>
      <c r="S160" s="92" t="s">
        <v>13212</v>
      </c>
    </row>
    <row r="161" spans="2:19">
      <c r="B161" s="92" t="s">
        <v>4110</v>
      </c>
      <c r="C161" s="92" t="s">
        <v>13345</v>
      </c>
      <c r="E161" s="92" t="s">
        <v>13368</v>
      </c>
      <c r="F161" s="92" t="s">
        <v>1509</v>
      </c>
      <c r="G161" s="92">
        <v>2006</v>
      </c>
      <c r="H161" s="92">
        <v>41.9856531</v>
      </c>
      <c r="I161" s="92">
        <v>-71.898683300000002</v>
      </c>
      <c r="J161" s="92" t="s">
        <v>42</v>
      </c>
      <c r="K161" s="92" t="s">
        <v>1510</v>
      </c>
      <c r="L161" s="92" t="s">
        <v>13384</v>
      </c>
      <c r="M161" s="92">
        <v>46013</v>
      </c>
      <c r="N161" s="92" t="s">
        <v>26</v>
      </c>
      <c r="O161" s="92" t="s">
        <v>1510</v>
      </c>
      <c r="S161" s="92" t="s">
        <v>13212</v>
      </c>
    </row>
    <row r="162" spans="2:19">
      <c r="B162" s="92" t="s">
        <v>4110</v>
      </c>
      <c r="C162" s="92" t="s">
        <v>13345</v>
      </c>
      <c r="E162" s="92" t="s">
        <v>13368</v>
      </c>
      <c r="F162" s="92" t="s">
        <v>1509</v>
      </c>
      <c r="G162" s="92">
        <v>2006</v>
      </c>
      <c r="H162" s="92">
        <v>41.9856531</v>
      </c>
      <c r="I162" s="92">
        <v>-71.898683300000002</v>
      </c>
      <c r="J162" s="92" t="s">
        <v>42</v>
      </c>
      <c r="K162" s="92" t="s">
        <v>1510</v>
      </c>
      <c r="L162" s="92" t="s">
        <v>13385</v>
      </c>
      <c r="M162" s="92">
        <v>46014</v>
      </c>
      <c r="N162" s="92" t="s">
        <v>26</v>
      </c>
      <c r="O162" s="92" t="s">
        <v>1510</v>
      </c>
      <c r="S162" s="92" t="s">
        <v>13212</v>
      </c>
    </row>
    <row r="163" spans="2:19">
      <c r="B163" s="92" t="s">
        <v>4110</v>
      </c>
      <c r="C163" s="92" t="s">
        <v>13345</v>
      </c>
      <c r="E163" s="92" t="s">
        <v>13368</v>
      </c>
      <c r="F163" s="92" t="s">
        <v>1509</v>
      </c>
      <c r="G163" s="92">
        <v>2006</v>
      </c>
      <c r="H163" s="92">
        <v>41.9856531</v>
      </c>
      <c r="I163" s="92">
        <v>-71.898683300000002</v>
      </c>
      <c r="J163" s="92" t="s">
        <v>42</v>
      </c>
      <c r="K163" s="92" t="s">
        <v>1510</v>
      </c>
      <c r="L163" s="92" t="s">
        <v>13386</v>
      </c>
      <c r="M163" s="92">
        <v>46015</v>
      </c>
      <c r="N163" s="92" t="s">
        <v>26</v>
      </c>
      <c r="O163" s="92" t="s">
        <v>1510</v>
      </c>
      <c r="S163" s="92" t="s">
        <v>13212</v>
      </c>
    </row>
    <row r="164" spans="2:19">
      <c r="B164" s="92" t="s">
        <v>4110</v>
      </c>
      <c r="C164" s="92" t="s">
        <v>13345</v>
      </c>
      <c r="E164" s="92" t="s">
        <v>13368</v>
      </c>
      <c r="F164" s="92" t="s">
        <v>1509</v>
      </c>
      <c r="G164" s="92">
        <v>2006</v>
      </c>
      <c r="H164" s="92">
        <v>41.9856531</v>
      </c>
      <c r="I164" s="92">
        <v>-71.898683300000002</v>
      </c>
      <c r="J164" s="92" t="s">
        <v>42</v>
      </c>
      <c r="K164" s="92" t="s">
        <v>1510</v>
      </c>
      <c r="L164" s="92" t="s">
        <v>13387</v>
      </c>
      <c r="M164" s="92">
        <v>46016</v>
      </c>
      <c r="N164" s="92" t="s">
        <v>26</v>
      </c>
      <c r="O164" s="92" t="s">
        <v>1510</v>
      </c>
      <c r="S164" s="92" t="s">
        <v>13212</v>
      </c>
    </row>
    <row r="165" spans="2:19">
      <c r="B165" s="92" t="s">
        <v>4110</v>
      </c>
      <c r="C165" s="92" t="s">
        <v>13345</v>
      </c>
      <c r="E165" s="92" t="s">
        <v>13368</v>
      </c>
      <c r="F165" s="92" t="s">
        <v>1509</v>
      </c>
      <c r="G165" s="92">
        <v>2006</v>
      </c>
      <c r="H165" s="92">
        <v>41.9856531</v>
      </c>
      <c r="I165" s="92">
        <v>-71.898683300000002</v>
      </c>
      <c r="J165" s="92" t="s">
        <v>42</v>
      </c>
      <c r="K165" s="92" t="s">
        <v>1510</v>
      </c>
      <c r="L165" s="92" t="s">
        <v>13388</v>
      </c>
      <c r="M165" s="92">
        <v>46017</v>
      </c>
      <c r="N165" s="92" t="s">
        <v>26</v>
      </c>
      <c r="O165" s="92" t="s">
        <v>1510</v>
      </c>
      <c r="S165" s="92" t="s">
        <v>13212</v>
      </c>
    </row>
    <row r="166" spans="2:19">
      <c r="B166" s="92" t="s">
        <v>4110</v>
      </c>
      <c r="C166" s="92" t="s">
        <v>13345</v>
      </c>
      <c r="E166" s="92" t="s">
        <v>13368</v>
      </c>
      <c r="F166" s="92" t="s">
        <v>1509</v>
      </c>
      <c r="G166" s="92">
        <v>2006</v>
      </c>
      <c r="H166" s="92">
        <v>41.9856531</v>
      </c>
      <c r="I166" s="92">
        <v>-71.898683300000002</v>
      </c>
      <c r="J166" s="92" t="s">
        <v>42</v>
      </c>
      <c r="K166" s="92" t="s">
        <v>1510</v>
      </c>
      <c r="L166" s="92" t="s">
        <v>13389</v>
      </c>
      <c r="M166" s="92">
        <v>46018</v>
      </c>
      <c r="N166" s="92" t="s">
        <v>26</v>
      </c>
      <c r="O166" s="92" t="s">
        <v>1510</v>
      </c>
      <c r="S166" s="92" t="s">
        <v>13212</v>
      </c>
    </row>
    <row r="167" spans="2:19">
      <c r="B167" s="92" t="s">
        <v>4110</v>
      </c>
      <c r="C167" s="92" t="s">
        <v>13345</v>
      </c>
      <c r="E167" s="92" t="s">
        <v>13368</v>
      </c>
      <c r="F167" s="92" t="s">
        <v>1509</v>
      </c>
      <c r="G167" s="92">
        <v>2006</v>
      </c>
      <c r="H167" s="92">
        <v>41.9856531</v>
      </c>
      <c r="I167" s="92">
        <v>-71.898683300000002</v>
      </c>
      <c r="J167" s="92" t="s">
        <v>42</v>
      </c>
      <c r="K167" s="92" t="s">
        <v>1510</v>
      </c>
      <c r="L167" s="92" t="s">
        <v>13390</v>
      </c>
      <c r="M167" s="92">
        <v>46019</v>
      </c>
      <c r="N167" s="92" t="s">
        <v>26</v>
      </c>
      <c r="O167" s="92" t="s">
        <v>1510</v>
      </c>
      <c r="S167" s="92" t="s">
        <v>13212</v>
      </c>
    </row>
    <row r="168" spans="2:19">
      <c r="B168" s="92" t="s">
        <v>4110</v>
      </c>
      <c r="C168" s="92" t="s">
        <v>13345</v>
      </c>
      <c r="E168" s="92" t="s">
        <v>13368</v>
      </c>
      <c r="F168" s="92" t="s">
        <v>1509</v>
      </c>
      <c r="G168" s="92">
        <v>2006</v>
      </c>
      <c r="H168" s="92">
        <v>41.9856531</v>
      </c>
      <c r="I168" s="92">
        <v>-71.898683300000002</v>
      </c>
      <c r="J168" s="92" t="s">
        <v>42</v>
      </c>
      <c r="K168" s="92" t="s">
        <v>1510</v>
      </c>
      <c r="L168" s="92" t="s">
        <v>13391</v>
      </c>
      <c r="M168" s="92">
        <v>46020</v>
      </c>
      <c r="N168" s="92" t="s">
        <v>26</v>
      </c>
      <c r="O168" s="92" t="s">
        <v>1510</v>
      </c>
      <c r="S168" s="92" t="s">
        <v>13212</v>
      </c>
    </row>
    <row r="169" spans="2:19">
      <c r="B169" s="92" t="s">
        <v>4110</v>
      </c>
      <c r="C169" s="92" t="s">
        <v>13345</v>
      </c>
      <c r="E169" s="92" t="s">
        <v>13368</v>
      </c>
      <c r="F169" s="92" t="s">
        <v>1509</v>
      </c>
      <c r="G169" s="92">
        <v>2006</v>
      </c>
      <c r="H169" s="92">
        <v>41.9856531</v>
      </c>
      <c r="I169" s="92">
        <v>-71.898683300000002</v>
      </c>
      <c r="J169" s="92" t="s">
        <v>42</v>
      </c>
      <c r="K169" s="92" t="s">
        <v>1510</v>
      </c>
      <c r="L169" s="92" t="s">
        <v>13392</v>
      </c>
      <c r="M169" s="92">
        <v>46021</v>
      </c>
      <c r="N169" s="92" t="s">
        <v>26</v>
      </c>
      <c r="O169" s="92" t="s">
        <v>1510</v>
      </c>
      <c r="S169" s="92" t="s">
        <v>13212</v>
      </c>
    </row>
    <row r="170" spans="2:19">
      <c r="B170" s="92" t="s">
        <v>4110</v>
      </c>
      <c r="C170" s="92" t="s">
        <v>13345</v>
      </c>
      <c r="E170" s="92" t="s">
        <v>13368</v>
      </c>
      <c r="F170" s="92" t="s">
        <v>1509</v>
      </c>
      <c r="G170" s="92">
        <v>2006</v>
      </c>
      <c r="H170" s="92">
        <v>41.9856531</v>
      </c>
      <c r="I170" s="92">
        <v>-71.898683300000002</v>
      </c>
      <c r="J170" s="92" t="s">
        <v>42</v>
      </c>
      <c r="K170" s="92" t="s">
        <v>1510</v>
      </c>
      <c r="L170" s="92" t="s">
        <v>13393</v>
      </c>
      <c r="M170" s="92">
        <v>46022</v>
      </c>
      <c r="N170" s="92" t="s">
        <v>26</v>
      </c>
      <c r="O170" s="92" t="s">
        <v>1510</v>
      </c>
      <c r="S170" s="92" t="s">
        <v>13212</v>
      </c>
    </row>
    <row r="171" spans="2:19">
      <c r="B171" s="92" t="s">
        <v>4110</v>
      </c>
      <c r="C171" s="92" t="s">
        <v>13345</v>
      </c>
      <c r="E171" s="92" t="s">
        <v>13368</v>
      </c>
      <c r="F171" s="92" t="s">
        <v>1509</v>
      </c>
      <c r="G171" s="92">
        <v>2006</v>
      </c>
      <c r="H171" s="92">
        <v>41.9856531</v>
      </c>
      <c r="I171" s="92">
        <v>-71.898683300000002</v>
      </c>
      <c r="J171" s="92" t="s">
        <v>42</v>
      </c>
      <c r="K171" s="92" t="s">
        <v>1510</v>
      </c>
      <c r="L171" s="92" t="s">
        <v>13394</v>
      </c>
      <c r="M171" s="92">
        <v>46024</v>
      </c>
      <c r="N171" s="92" t="s">
        <v>26</v>
      </c>
      <c r="O171" s="92" t="s">
        <v>1510</v>
      </c>
      <c r="S171" s="92" t="s">
        <v>13212</v>
      </c>
    </row>
    <row r="172" spans="2:19">
      <c r="B172" s="92" t="s">
        <v>4110</v>
      </c>
      <c r="C172" s="92" t="s">
        <v>13345</v>
      </c>
      <c r="E172" s="92" t="s">
        <v>13368</v>
      </c>
      <c r="F172" s="92" t="s">
        <v>1509</v>
      </c>
      <c r="G172" s="92">
        <v>2006</v>
      </c>
      <c r="H172" s="92">
        <v>41.9856531</v>
      </c>
      <c r="I172" s="92">
        <v>-71.898683300000002</v>
      </c>
      <c r="J172" s="92" t="s">
        <v>42</v>
      </c>
      <c r="K172" s="92" t="s">
        <v>1510</v>
      </c>
      <c r="L172" s="92" t="s">
        <v>13395</v>
      </c>
      <c r="M172" s="92">
        <v>46025</v>
      </c>
      <c r="N172" s="92" t="s">
        <v>26</v>
      </c>
      <c r="O172" s="92" t="s">
        <v>1510</v>
      </c>
      <c r="S172" s="92" t="s">
        <v>13212</v>
      </c>
    </row>
    <row r="173" spans="2:19">
      <c r="B173" s="92" t="s">
        <v>4110</v>
      </c>
      <c r="C173" s="92" t="s">
        <v>13345</v>
      </c>
      <c r="E173" s="92" t="s">
        <v>13368</v>
      </c>
      <c r="F173" s="92" t="s">
        <v>1509</v>
      </c>
      <c r="G173" s="92">
        <v>2006</v>
      </c>
      <c r="H173" s="92">
        <v>41.9856531</v>
      </c>
      <c r="I173" s="92">
        <v>-71.898683300000002</v>
      </c>
      <c r="J173" s="92" t="s">
        <v>42</v>
      </c>
      <c r="K173" s="92" t="s">
        <v>1510</v>
      </c>
      <c r="L173" s="92" t="s">
        <v>13396</v>
      </c>
      <c r="M173" s="92">
        <v>46026</v>
      </c>
      <c r="N173" s="92" t="s">
        <v>26</v>
      </c>
      <c r="O173" s="92" t="s">
        <v>1510</v>
      </c>
      <c r="S173" s="92" t="s">
        <v>13212</v>
      </c>
    </row>
    <row r="174" spans="2:19">
      <c r="B174" s="92" t="s">
        <v>4110</v>
      </c>
      <c r="C174" s="92" t="s">
        <v>13345</v>
      </c>
      <c r="E174" s="92" t="s">
        <v>13368</v>
      </c>
      <c r="F174" s="92" t="s">
        <v>1509</v>
      </c>
      <c r="G174" s="92">
        <v>2006</v>
      </c>
      <c r="H174" s="92">
        <v>41.9856531</v>
      </c>
      <c r="I174" s="92">
        <v>-71.898683300000002</v>
      </c>
      <c r="J174" s="92" t="s">
        <v>42</v>
      </c>
      <c r="K174" s="92" t="s">
        <v>1510</v>
      </c>
      <c r="L174" s="92" t="s">
        <v>13397</v>
      </c>
      <c r="M174" s="92">
        <v>46027</v>
      </c>
      <c r="N174" s="92" t="s">
        <v>26</v>
      </c>
      <c r="O174" s="92" t="s">
        <v>1510</v>
      </c>
      <c r="S174" s="92" t="s">
        <v>13212</v>
      </c>
    </row>
    <row r="175" spans="2:19">
      <c r="B175" s="92" t="s">
        <v>4110</v>
      </c>
      <c r="C175" s="92" t="s">
        <v>13345</v>
      </c>
      <c r="E175" s="92" t="s">
        <v>13368</v>
      </c>
      <c r="F175" s="92" t="s">
        <v>1509</v>
      </c>
      <c r="G175" s="92">
        <v>2006</v>
      </c>
      <c r="H175" s="92">
        <v>41.9856531</v>
      </c>
      <c r="I175" s="92">
        <v>-71.898683300000002</v>
      </c>
      <c r="J175" s="92" t="s">
        <v>42</v>
      </c>
      <c r="K175" s="92" t="s">
        <v>1510</v>
      </c>
      <c r="L175" s="92" t="s">
        <v>13398</v>
      </c>
      <c r="M175" s="92">
        <v>46028</v>
      </c>
      <c r="N175" s="92" t="s">
        <v>26</v>
      </c>
      <c r="O175" s="92" t="s">
        <v>1510</v>
      </c>
      <c r="S175" s="92" t="s">
        <v>13212</v>
      </c>
    </row>
    <row r="176" spans="2:19">
      <c r="B176" s="92" t="s">
        <v>4110</v>
      </c>
      <c r="C176" s="92" t="s">
        <v>13345</v>
      </c>
      <c r="E176" s="92" t="s">
        <v>13368</v>
      </c>
      <c r="F176" s="92" t="s">
        <v>1509</v>
      </c>
      <c r="G176" s="92">
        <v>2006</v>
      </c>
      <c r="H176" s="92">
        <v>41.9856531</v>
      </c>
      <c r="I176" s="92">
        <v>-71.898683300000002</v>
      </c>
      <c r="J176" s="92" t="s">
        <v>42</v>
      </c>
      <c r="K176" s="92" t="s">
        <v>1510</v>
      </c>
      <c r="L176" s="92" t="s">
        <v>13399</v>
      </c>
      <c r="M176" s="92">
        <v>46029</v>
      </c>
      <c r="N176" s="92" t="s">
        <v>26</v>
      </c>
      <c r="O176" s="92" t="s">
        <v>1510</v>
      </c>
      <c r="S176" s="92" t="s">
        <v>13212</v>
      </c>
    </row>
    <row r="177" spans="2:19">
      <c r="B177" s="92" t="s">
        <v>4110</v>
      </c>
      <c r="C177" s="92" t="s">
        <v>13345</v>
      </c>
      <c r="E177" s="92" t="s">
        <v>13368</v>
      </c>
      <c r="F177" s="92" t="s">
        <v>1509</v>
      </c>
      <c r="G177" s="92">
        <v>2006</v>
      </c>
      <c r="H177" s="92">
        <v>41.9856531</v>
      </c>
      <c r="I177" s="92">
        <v>-71.898683300000002</v>
      </c>
      <c r="J177" s="92" t="s">
        <v>42</v>
      </c>
      <c r="K177" s="92" t="s">
        <v>1510</v>
      </c>
      <c r="L177" s="92" t="s">
        <v>13400</v>
      </c>
      <c r="M177" s="92">
        <v>46030</v>
      </c>
      <c r="N177" s="92" t="s">
        <v>26</v>
      </c>
      <c r="O177" s="92" t="s">
        <v>1510</v>
      </c>
      <c r="S177" s="92" t="s">
        <v>13212</v>
      </c>
    </row>
    <row r="178" spans="2:19">
      <c r="B178" s="92" t="s">
        <v>4110</v>
      </c>
      <c r="C178" s="92" t="s">
        <v>13345</v>
      </c>
      <c r="E178" s="92" t="s">
        <v>13368</v>
      </c>
      <c r="F178" s="92" t="s">
        <v>1509</v>
      </c>
      <c r="G178" s="92">
        <v>2006</v>
      </c>
      <c r="H178" s="92">
        <v>41.9856531</v>
      </c>
      <c r="I178" s="92">
        <v>-71.898683300000002</v>
      </c>
      <c r="J178" s="92" t="s">
        <v>42</v>
      </c>
      <c r="K178" s="92" t="s">
        <v>1510</v>
      </c>
      <c r="L178" s="92" t="s">
        <v>13401</v>
      </c>
      <c r="M178" s="92">
        <v>46031</v>
      </c>
      <c r="N178" s="92" t="s">
        <v>26</v>
      </c>
      <c r="O178" s="92" t="s">
        <v>1510</v>
      </c>
      <c r="S178" s="92" t="s">
        <v>13212</v>
      </c>
    </row>
    <row r="179" spans="2:19">
      <c r="B179" s="92" t="s">
        <v>4110</v>
      </c>
      <c r="C179" s="92" t="s">
        <v>13345</v>
      </c>
      <c r="E179" s="92" t="s">
        <v>13368</v>
      </c>
      <c r="F179" s="92" t="s">
        <v>1509</v>
      </c>
      <c r="G179" s="92">
        <v>2006</v>
      </c>
      <c r="H179" s="92">
        <v>41.9856531</v>
      </c>
      <c r="I179" s="92">
        <v>-71.898683300000002</v>
      </c>
      <c r="J179" s="92" t="s">
        <v>42</v>
      </c>
      <c r="K179" s="92" t="s">
        <v>1510</v>
      </c>
      <c r="L179" s="92" t="s">
        <v>13402</v>
      </c>
      <c r="M179" s="92">
        <v>46032</v>
      </c>
      <c r="N179" s="92" t="s">
        <v>26</v>
      </c>
      <c r="O179" s="92" t="s">
        <v>1510</v>
      </c>
      <c r="S179" s="92" t="s">
        <v>13212</v>
      </c>
    </row>
    <row r="180" spans="2:19">
      <c r="B180" s="92" t="s">
        <v>4110</v>
      </c>
      <c r="C180" s="92" t="s">
        <v>13345</v>
      </c>
      <c r="E180" s="92" t="s">
        <v>13368</v>
      </c>
      <c r="F180" s="92" t="s">
        <v>1509</v>
      </c>
      <c r="G180" s="92">
        <v>2006</v>
      </c>
      <c r="H180" s="92">
        <v>41.9856531</v>
      </c>
      <c r="I180" s="92">
        <v>-71.898683300000002</v>
      </c>
      <c r="J180" s="92" t="s">
        <v>42</v>
      </c>
      <c r="K180" s="92" t="s">
        <v>1510</v>
      </c>
      <c r="L180" s="92" t="s">
        <v>13403</v>
      </c>
      <c r="M180" s="92">
        <v>46033</v>
      </c>
      <c r="N180" s="92" t="s">
        <v>26</v>
      </c>
      <c r="O180" s="92" t="s">
        <v>1510</v>
      </c>
      <c r="S180" s="92" t="s">
        <v>13212</v>
      </c>
    </row>
    <row r="181" spans="2:19">
      <c r="B181" s="92" t="s">
        <v>4110</v>
      </c>
      <c r="C181" s="92" t="s">
        <v>13345</v>
      </c>
      <c r="E181" s="92" t="s">
        <v>13368</v>
      </c>
      <c r="F181" s="92" t="s">
        <v>1509</v>
      </c>
      <c r="G181" s="92">
        <v>2006</v>
      </c>
      <c r="H181" s="92">
        <v>41.9856531</v>
      </c>
      <c r="I181" s="92">
        <v>-71.898683300000002</v>
      </c>
      <c r="J181" s="92" t="s">
        <v>42</v>
      </c>
      <c r="K181" s="92" t="s">
        <v>1510</v>
      </c>
      <c r="L181" s="92" t="s">
        <v>13404</v>
      </c>
      <c r="M181" s="92">
        <v>46034</v>
      </c>
      <c r="N181" s="92" t="s">
        <v>26</v>
      </c>
      <c r="O181" s="92" t="s">
        <v>1510</v>
      </c>
      <c r="S181" s="92" t="s">
        <v>13212</v>
      </c>
    </row>
    <row r="182" spans="2:19">
      <c r="B182" s="92" t="s">
        <v>4110</v>
      </c>
      <c r="C182" s="92" t="s">
        <v>13345</v>
      </c>
      <c r="E182" s="92" t="s">
        <v>13368</v>
      </c>
      <c r="F182" s="92" t="s">
        <v>1509</v>
      </c>
      <c r="G182" s="92">
        <v>2006</v>
      </c>
      <c r="H182" s="92">
        <v>41.9856531</v>
      </c>
      <c r="I182" s="92">
        <v>-71.898683300000002</v>
      </c>
      <c r="J182" s="92" t="s">
        <v>42</v>
      </c>
      <c r="K182" s="92" t="s">
        <v>1510</v>
      </c>
      <c r="L182" s="92" t="s">
        <v>13405</v>
      </c>
      <c r="M182" s="92">
        <v>46035</v>
      </c>
      <c r="N182" s="92" t="s">
        <v>26</v>
      </c>
      <c r="O182" s="92" t="s">
        <v>1510</v>
      </c>
      <c r="S182" s="92" t="s">
        <v>13212</v>
      </c>
    </row>
    <row r="183" spans="2:19">
      <c r="B183" s="92" t="s">
        <v>4110</v>
      </c>
      <c r="C183" s="92" t="s">
        <v>13345</v>
      </c>
      <c r="E183" s="92" t="s">
        <v>13368</v>
      </c>
      <c r="F183" s="92" t="s">
        <v>1509</v>
      </c>
      <c r="G183" s="92">
        <v>2006</v>
      </c>
      <c r="H183" s="92">
        <v>41.9856531</v>
      </c>
      <c r="I183" s="92">
        <v>-71.898683300000002</v>
      </c>
      <c r="J183" s="92" t="s">
        <v>42</v>
      </c>
      <c r="K183" s="92" t="s">
        <v>1510</v>
      </c>
      <c r="L183" s="92" t="s">
        <v>14202</v>
      </c>
      <c r="M183" s="92">
        <v>46036</v>
      </c>
      <c r="N183" s="92" t="s">
        <v>26</v>
      </c>
      <c r="O183" s="92" t="s">
        <v>1510</v>
      </c>
      <c r="S183" s="92" t="s">
        <v>13212</v>
      </c>
    </row>
    <row r="184" spans="2:19">
      <c r="B184" s="92" t="s">
        <v>4110</v>
      </c>
      <c r="C184" s="92" t="s">
        <v>13345</v>
      </c>
      <c r="E184" s="92" t="s">
        <v>13368</v>
      </c>
      <c r="F184" s="92" t="s">
        <v>1509</v>
      </c>
      <c r="G184" s="92">
        <v>2006</v>
      </c>
      <c r="H184" s="92">
        <v>41.9856531</v>
      </c>
      <c r="I184" s="92">
        <v>-71.898683300000002</v>
      </c>
      <c r="J184" s="92" t="s">
        <v>42</v>
      </c>
      <c r="K184" s="92" t="s">
        <v>1510</v>
      </c>
      <c r="L184" s="92" t="s">
        <v>13406</v>
      </c>
      <c r="M184" s="92">
        <v>46037</v>
      </c>
      <c r="N184" s="92" t="s">
        <v>26</v>
      </c>
      <c r="O184" s="92" t="s">
        <v>1510</v>
      </c>
      <c r="S184" s="92" t="s">
        <v>13212</v>
      </c>
    </row>
    <row r="185" spans="2:19">
      <c r="B185" s="92" t="s">
        <v>4110</v>
      </c>
      <c r="C185" s="92" t="s">
        <v>13345</v>
      </c>
      <c r="E185" s="92" t="s">
        <v>13368</v>
      </c>
      <c r="F185" s="92" t="s">
        <v>1509</v>
      </c>
      <c r="G185" s="92">
        <v>2006</v>
      </c>
      <c r="H185" s="92">
        <v>41.9856531</v>
      </c>
      <c r="I185" s="92">
        <v>-71.898683300000002</v>
      </c>
      <c r="J185" s="92" t="s">
        <v>42</v>
      </c>
      <c r="K185" s="92" t="s">
        <v>1510</v>
      </c>
      <c r="L185" s="92" t="s">
        <v>13407</v>
      </c>
      <c r="M185" s="92">
        <v>46038</v>
      </c>
      <c r="N185" s="92" t="s">
        <v>26</v>
      </c>
      <c r="O185" s="92" t="s">
        <v>1510</v>
      </c>
      <c r="S185" s="92" t="s">
        <v>13212</v>
      </c>
    </row>
    <row r="186" spans="2:19">
      <c r="B186" s="92" t="s">
        <v>4110</v>
      </c>
      <c r="C186" s="92" t="s">
        <v>13345</v>
      </c>
      <c r="E186" s="92" t="s">
        <v>13368</v>
      </c>
      <c r="F186" s="92" t="s">
        <v>1509</v>
      </c>
      <c r="G186" s="92">
        <v>2006</v>
      </c>
      <c r="H186" s="92">
        <v>41.9856531</v>
      </c>
      <c r="I186" s="92">
        <v>-71.898683300000002</v>
      </c>
      <c r="J186" s="92" t="s">
        <v>42</v>
      </c>
      <c r="K186" s="92" t="s">
        <v>1510</v>
      </c>
      <c r="L186" s="92" t="s">
        <v>13408</v>
      </c>
      <c r="M186" s="92">
        <v>46039</v>
      </c>
      <c r="N186" s="92" t="s">
        <v>26</v>
      </c>
      <c r="O186" s="92" t="s">
        <v>1510</v>
      </c>
      <c r="S186" s="92" t="s">
        <v>13212</v>
      </c>
    </row>
    <row r="187" spans="2:19">
      <c r="B187" s="92" t="s">
        <v>4110</v>
      </c>
      <c r="C187" s="92" t="s">
        <v>13345</v>
      </c>
      <c r="E187" s="92" t="s">
        <v>13368</v>
      </c>
      <c r="F187" s="92" t="s">
        <v>1509</v>
      </c>
      <c r="G187" s="92">
        <v>2006</v>
      </c>
      <c r="H187" s="92">
        <v>41.9856531</v>
      </c>
      <c r="I187" s="92">
        <v>-71.898683300000002</v>
      </c>
      <c r="J187" s="92" t="s">
        <v>42</v>
      </c>
      <c r="K187" s="92" t="s">
        <v>1510</v>
      </c>
      <c r="L187" s="92" t="s">
        <v>13409</v>
      </c>
      <c r="M187" s="92">
        <v>46040</v>
      </c>
      <c r="N187" s="92" t="s">
        <v>26</v>
      </c>
      <c r="O187" s="92" t="s">
        <v>1510</v>
      </c>
      <c r="S187" s="92" t="s">
        <v>13212</v>
      </c>
    </row>
    <row r="188" spans="2:19">
      <c r="B188" s="92" t="s">
        <v>4110</v>
      </c>
      <c r="C188" s="92" t="s">
        <v>13345</v>
      </c>
      <c r="E188" s="92" t="s">
        <v>13368</v>
      </c>
      <c r="F188" s="92" t="s">
        <v>1509</v>
      </c>
      <c r="G188" s="92">
        <v>2006</v>
      </c>
      <c r="H188" s="92">
        <v>41.9856531</v>
      </c>
      <c r="I188" s="92">
        <v>-71.898683300000002</v>
      </c>
      <c r="J188" s="92" t="s">
        <v>42</v>
      </c>
      <c r="K188" s="92" t="s">
        <v>1510</v>
      </c>
      <c r="L188" s="92" t="s">
        <v>13410</v>
      </c>
      <c r="M188" s="92">
        <v>46041</v>
      </c>
      <c r="N188" s="92" t="s">
        <v>26</v>
      </c>
      <c r="O188" s="92" t="s">
        <v>1510</v>
      </c>
      <c r="S188" s="92" t="s">
        <v>13212</v>
      </c>
    </row>
    <row r="189" spans="2:19">
      <c r="B189" s="92" t="s">
        <v>4110</v>
      </c>
      <c r="C189" s="92" t="s">
        <v>13345</v>
      </c>
      <c r="E189" s="92" t="s">
        <v>13368</v>
      </c>
      <c r="F189" s="92" t="s">
        <v>1509</v>
      </c>
      <c r="G189" s="92">
        <v>2006</v>
      </c>
      <c r="H189" s="92">
        <v>41.9856531</v>
      </c>
      <c r="I189" s="92">
        <v>-71.898683300000002</v>
      </c>
      <c r="J189" s="92" t="s">
        <v>42</v>
      </c>
      <c r="K189" s="92" t="s">
        <v>1510</v>
      </c>
      <c r="L189" s="92" t="s">
        <v>13411</v>
      </c>
      <c r="M189" s="92">
        <v>46042</v>
      </c>
      <c r="N189" s="92" t="s">
        <v>26</v>
      </c>
      <c r="O189" s="92" t="s">
        <v>1510</v>
      </c>
      <c r="S189" s="92" t="s">
        <v>13212</v>
      </c>
    </row>
    <row r="190" spans="2:19">
      <c r="B190" s="92" t="s">
        <v>4110</v>
      </c>
      <c r="C190" s="92" t="s">
        <v>13345</v>
      </c>
      <c r="E190" s="92" t="s">
        <v>13368</v>
      </c>
      <c r="F190" s="92" t="s">
        <v>1509</v>
      </c>
      <c r="G190" s="92">
        <v>2006</v>
      </c>
      <c r="H190" s="92">
        <v>41.9856531</v>
      </c>
      <c r="I190" s="92">
        <v>-71.898683300000002</v>
      </c>
      <c r="J190" s="92" t="s">
        <v>42</v>
      </c>
      <c r="K190" s="92" t="s">
        <v>1510</v>
      </c>
      <c r="L190" s="92" t="s">
        <v>13412</v>
      </c>
      <c r="M190" s="92">
        <v>46043</v>
      </c>
      <c r="N190" s="92" t="s">
        <v>26</v>
      </c>
      <c r="O190" s="92" t="s">
        <v>1510</v>
      </c>
      <c r="S190" s="92" t="s">
        <v>13212</v>
      </c>
    </row>
    <row r="191" spans="2:19">
      <c r="B191" s="92" t="s">
        <v>4110</v>
      </c>
      <c r="C191" s="92" t="s">
        <v>13345</v>
      </c>
      <c r="E191" s="92" t="s">
        <v>13368</v>
      </c>
      <c r="F191" s="92" t="s">
        <v>1509</v>
      </c>
      <c r="G191" s="92">
        <v>2006</v>
      </c>
      <c r="H191" s="92">
        <v>41.9856531</v>
      </c>
      <c r="I191" s="92">
        <v>-71.898683300000002</v>
      </c>
      <c r="J191" s="92" t="s">
        <v>42</v>
      </c>
      <c r="K191" s="92" t="s">
        <v>1510</v>
      </c>
      <c r="L191" s="92" t="s">
        <v>13413</v>
      </c>
      <c r="M191" s="92">
        <v>46044</v>
      </c>
      <c r="N191" s="92" t="s">
        <v>26</v>
      </c>
      <c r="O191" s="92" t="s">
        <v>1510</v>
      </c>
      <c r="S191" s="92" t="s">
        <v>13212</v>
      </c>
    </row>
    <row r="192" spans="2:19">
      <c r="B192" s="92" t="s">
        <v>4110</v>
      </c>
      <c r="C192" s="92" t="s">
        <v>13345</v>
      </c>
      <c r="E192" s="92" t="s">
        <v>13368</v>
      </c>
      <c r="F192" s="92" t="s">
        <v>1509</v>
      </c>
      <c r="G192" s="92">
        <v>2006</v>
      </c>
      <c r="H192" s="92">
        <v>41.9856531</v>
      </c>
      <c r="I192" s="92">
        <v>-71.898683300000002</v>
      </c>
      <c r="J192" s="92" t="s">
        <v>42</v>
      </c>
      <c r="K192" s="92" t="s">
        <v>1510</v>
      </c>
      <c r="L192" s="92" t="s">
        <v>13414</v>
      </c>
      <c r="M192" s="92">
        <v>46045</v>
      </c>
      <c r="N192" s="92" t="s">
        <v>26</v>
      </c>
      <c r="O192" s="92" t="s">
        <v>1510</v>
      </c>
      <c r="S192" s="92" t="s">
        <v>13212</v>
      </c>
    </row>
    <row r="193" spans="2:19">
      <c r="B193" s="92" t="s">
        <v>4110</v>
      </c>
      <c r="C193" s="92" t="s">
        <v>13345</v>
      </c>
      <c r="E193" s="92" t="s">
        <v>13368</v>
      </c>
      <c r="F193" s="92" t="s">
        <v>1509</v>
      </c>
      <c r="G193" s="92">
        <v>2006</v>
      </c>
      <c r="H193" s="92">
        <v>41.9856531</v>
      </c>
      <c r="I193" s="92">
        <v>-71.898683300000002</v>
      </c>
      <c r="J193" s="92" t="s">
        <v>42</v>
      </c>
      <c r="K193" s="92" t="s">
        <v>1510</v>
      </c>
      <c r="L193" s="92" t="s">
        <v>13415</v>
      </c>
      <c r="M193" s="92">
        <v>46046</v>
      </c>
      <c r="N193" s="92" t="s">
        <v>26</v>
      </c>
      <c r="O193" s="92" t="s">
        <v>1510</v>
      </c>
      <c r="S193" s="92" t="s">
        <v>13212</v>
      </c>
    </row>
    <row r="194" spans="2:19">
      <c r="B194" s="92" t="s">
        <v>4110</v>
      </c>
      <c r="C194" s="92" t="s">
        <v>13345</v>
      </c>
      <c r="E194" s="92" t="s">
        <v>13368</v>
      </c>
      <c r="F194" s="92" t="s">
        <v>1509</v>
      </c>
      <c r="G194" s="92">
        <v>2006</v>
      </c>
      <c r="H194" s="92">
        <v>41.9856531</v>
      </c>
      <c r="I194" s="92">
        <v>-71.898683300000002</v>
      </c>
      <c r="J194" s="92" t="s">
        <v>42</v>
      </c>
      <c r="K194" s="92" t="s">
        <v>1510</v>
      </c>
      <c r="L194" s="92" t="s">
        <v>13416</v>
      </c>
      <c r="M194" s="92">
        <v>46047</v>
      </c>
      <c r="N194" s="92" t="s">
        <v>26</v>
      </c>
      <c r="O194" s="92" t="s">
        <v>1510</v>
      </c>
      <c r="S194" s="92" t="s">
        <v>13212</v>
      </c>
    </row>
    <row r="195" spans="2:19">
      <c r="B195" s="92" t="s">
        <v>4110</v>
      </c>
      <c r="C195" s="92" t="s">
        <v>13345</v>
      </c>
      <c r="E195" s="92" t="s">
        <v>13368</v>
      </c>
      <c r="F195" s="92" t="s">
        <v>1509</v>
      </c>
      <c r="G195" s="92">
        <v>2006</v>
      </c>
      <c r="H195" s="92">
        <v>41.9856531</v>
      </c>
      <c r="I195" s="92">
        <v>-71.898683300000002</v>
      </c>
      <c r="J195" s="92" t="s">
        <v>42</v>
      </c>
      <c r="K195" s="92" t="s">
        <v>1510</v>
      </c>
      <c r="L195" s="92" t="s">
        <v>14203</v>
      </c>
      <c r="M195" s="92">
        <v>46048</v>
      </c>
      <c r="N195" s="92" t="s">
        <v>26</v>
      </c>
      <c r="O195" s="92" t="s">
        <v>1510</v>
      </c>
      <c r="S195" s="92" t="s">
        <v>13212</v>
      </c>
    </row>
    <row r="196" spans="2:19">
      <c r="B196" s="92" t="s">
        <v>4110</v>
      </c>
      <c r="C196" s="92" t="s">
        <v>13345</v>
      </c>
      <c r="E196" s="92" t="s">
        <v>13368</v>
      </c>
      <c r="F196" s="92" t="s">
        <v>1509</v>
      </c>
      <c r="G196" s="92">
        <v>2006</v>
      </c>
      <c r="H196" s="92">
        <v>41.9856531</v>
      </c>
      <c r="I196" s="92">
        <v>-71.898683300000002</v>
      </c>
      <c r="J196" s="92" t="s">
        <v>42</v>
      </c>
      <c r="K196" s="92" t="s">
        <v>1510</v>
      </c>
      <c r="L196" s="92" t="s">
        <v>13417</v>
      </c>
      <c r="M196" s="92">
        <v>46049</v>
      </c>
      <c r="N196" s="92" t="s">
        <v>26</v>
      </c>
      <c r="O196" s="92" t="s">
        <v>1510</v>
      </c>
      <c r="S196" s="92" t="s">
        <v>13212</v>
      </c>
    </row>
    <row r="197" spans="2:19">
      <c r="B197" s="92" t="s">
        <v>4110</v>
      </c>
      <c r="C197" s="92" t="s">
        <v>13345</v>
      </c>
      <c r="E197" s="92" t="s">
        <v>13368</v>
      </c>
      <c r="F197" s="92" t="s">
        <v>1509</v>
      </c>
      <c r="G197" s="92">
        <v>2006</v>
      </c>
      <c r="H197" s="92">
        <v>41.9856531</v>
      </c>
      <c r="I197" s="92">
        <v>-71.898683300000002</v>
      </c>
      <c r="J197" s="92" t="s">
        <v>42</v>
      </c>
      <c r="K197" s="92" t="s">
        <v>1510</v>
      </c>
      <c r="L197" s="92" t="s">
        <v>13418</v>
      </c>
      <c r="M197" s="92">
        <v>46050</v>
      </c>
      <c r="N197" s="92" t="s">
        <v>26</v>
      </c>
      <c r="O197" s="92" t="s">
        <v>1510</v>
      </c>
      <c r="S197" s="92" t="s">
        <v>13212</v>
      </c>
    </row>
    <row r="198" spans="2:19">
      <c r="B198" s="92" t="s">
        <v>4110</v>
      </c>
      <c r="C198" s="92" t="s">
        <v>13345</v>
      </c>
      <c r="E198" s="92" t="s">
        <v>13368</v>
      </c>
      <c r="F198" s="92" t="s">
        <v>1509</v>
      </c>
      <c r="G198" s="92">
        <v>2006</v>
      </c>
      <c r="H198" s="92">
        <v>41.9856531</v>
      </c>
      <c r="I198" s="92">
        <v>-71.898683300000002</v>
      </c>
      <c r="J198" s="92" t="s">
        <v>42</v>
      </c>
      <c r="K198" s="92" t="s">
        <v>1510</v>
      </c>
      <c r="L198" s="92" t="s">
        <v>13419</v>
      </c>
      <c r="M198" s="92">
        <v>46051</v>
      </c>
      <c r="N198" s="92" t="s">
        <v>26</v>
      </c>
      <c r="O198" s="92" t="s">
        <v>1510</v>
      </c>
      <c r="S198" s="92" t="s">
        <v>13212</v>
      </c>
    </row>
    <row r="199" spans="2:19">
      <c r="B199" s="92" t="s">
        <v>4110</v>
      </c>
      <c r="C199" s="92" t="s">
        <v>13345</v>
      </c>
      <c r="E199" s="92" t="s">
        <v>13368</v>
      </c>
      <c r="F199" s="92" t="s">
        <v>1509</v>
      </c>
      <c r="G199" s="92">
        <v>2006</v>
      </c>
      <c r="H199" s="92">
        <v>41.9856531</v>
      </c>
      <c r="I199" s="92">
        <v>-71.898683300000002</v>
      </c>
      <c r="J199" s="92" t="s">
        <v>42</v>
      </c>
      <c r="K199" s="92" t="s">
        <v>1510</v>
      </c>
      <c r="L199" s="92" t="s">
        <v>13420</v>
      </c>
      <c r="M199" s="92">
        <v>46052</v>
      </c>
      <c r="N199" s="92" t="s">
        <v>26</v>
      </c>
      <c r="O199" s="92" t="s">
        <v>1510</v>
      </c>
      <c r="S199" s="92" t="s">
        <v>13212</v>
      </c>
    </row>
    <row r="200" spans="2:19">
      <c r="B200" s="92" t="s">
        <v>4110</v>
      </c>
      <c r="C200" s="92" t="s">
        <v>13345</v>
      </c>
      <c r="E200" s="92" t="s">
        <v>13368</v>
      </c>
      <c r="F200" s="92" t="s">
        <v>1509</v>
      </c>
      <c r="G200" s="92">
        <v>2006</v>
      </c>
      <c r="H200" s="92">
        <v>41.9856531</v>
      </c>
      <c r="I200" s="92">
        <v>-71.898683300000002</v>
      </c>
      <c r="J200" s="92" t="s">
        <v>42</v>
      </c>
      <c r="K200" s="92" t="s">
        <v>1510</v>
      </c>
      <c r="L200" s="92" t="s">
        <v>14204</v>
      </c>
      <c r="M200" s="92">
        <v>46053</v>
      </c>
      <c r="N200" s="92" t="s">
        <v>26</v>
      </c>
      <c r="O200" s="92" t="s">
        <v>1510</v>
      </c>
      <c r="S200" s="92" t="s">
        <v>13212</v>
      </c>
    </row>
    <row r="201" spans="2:19">
      <c r="B201" s="92" t="s">
        <v>4110</v>
      </c>
      <c r="C201" s="92" t="s">
        <v>13345</v>
      </c>
      <c r="E201" s="92" t="s">
        <v>13368</v>
      </c>
      <c r="F201" s="92" t="s">
        <v>1509</v>
      </c>
      <c r="G201" s="92">
        <v>2006</v>
      </c>
      <c r="H201" s="92">
        <v>41.9856531</v>
      </c>
      <c r="I201" s="92">
        <v>-71.898683300000002</v>
      </c>
      <c r="J201" s="92" t="s">
        <v>42</v>
      </c>
      <c r="K201" s="92" t="s">
        <v>1510</v>
      </c>
      <c r="L201" s="92" t="s">
        <v>14205</v>
      </c>
      <c r="M201" s="92">
        <v>46054</v>
      </c>
      <c r="N201" s="92" t="s">
        <v>26</v>
      </c>
      <c r="O201" s="92" t="s">
        <v>1510</v>
      </c>
      <c r="S201" s="92" t="s">
        <v>13212</v>
      </c>
    </row>
    <row r="202" spans="2:19">
      <c r="B202" s="92" t="s">
        <v>4110</v>
      </c>
      <c r="C202" s="92" t="s">
        <v>13345</v>
      </c>
      <c r="E202" s="92" t="s">
        <v>13368</v>
      </c>
      <c r="F202" s="92" t="s">
        <v>1509</v>
      </c>
      <c r="G202" s="92">
        <v>2006</v>
      </c>
      <c r="H202" s="92">
        <v>41.9856531</v>
      </c>
      <c r="I202" s="92">
        <v>-71.898683300000002</v>
      </c>
      <c r="J202" s="92" t="s">
        <v>42</v>
      </c>
      <c r="K202" s="92" t="s">
        <v>1510</v>
      </c>
      <c r="L202" s="92" t="s">
        <v>13372</v>
      </c>
      <c r="M202" s="92">
        <v>46055</v>
      </c>
      <c r="N202" s="92" t="s">
        <v>26</v>
      </c>
      <c r="O202" s="92" t="s">
        <v>1510</v>
      </c>
      <c r="S202" s="92" t="s">
        <v>13212</v>
      </c>
    </row>
    <row r="203" spans="2:19">
      <c r="B203" s="92" t="s">
        <v>4110</v>
      </c>
      <c r="C203" s="92" t="s">
        <v>13345</v>
      </c>
      <c r="E203" s="92" t="s">
        <v>13368</v>
      </c>
      <c r="F203" s="92" t="s">
        <v>1509</v>
      </c>
      <c r="G203" s="92">
        <v>2006</v>
      </c>
      <c r="H203" s="92">
        <v>41.9856531</v>
      </c>
      <c r="I203" s="92">
        <v>-71.898683300000002</v>
      </c>
      <c r="J203" s="92" t="s">
        <v>42</v>
      </c>
      <c r="K203" s="92" t="s">
        <v>1510</v>
      </c>
      <c r="L203" s="92" t="s">
        <v>13373</v>
      </c>
      <c r="M203" s="92">
        <v>46056</v>
      </c>
      <c r="N203" s="92" t="s">
        <v>26</v>
      </c>
      <c r="O203" s="92" t="s">
        <v>1510</v>
      </c>
      <c r="S203" s="92" t="s">
        <v>13212</v>
      </c>
    </row>
    <row r="204" spans="2:19">
      <c r="B204" s="92" t="s">
        <v>4110</v>
      </c>
      <c r="C204" s="92" t="s">
        <v>13345</v>
      </c>
      <c r="E204" s="92" t="s">
        <v>13368</v>
      </c>
      <c r="F204" s="92" t="s">
        <v>1509</v>
      </c>
      <c r="G204" s="92">
        <v>2006</v>
      </c>
      <c r="H204" s="92">
        <v>41.9856531</v>
      </c>
      <c r="I204" s="92">
        <v>-71.898683300000002</v>
      </c>
      <c r="J204" s="92" t="s">
        <v>42</v>
      </c>
      <c r="K204" s="92" t="s">
        <v>1510</v>
      </c>
      <c r="L204" s="92" t="s">
        <v>13421</v>
      </c>
      <c r="M204" s="92">
        <v>46057</v>
      </c>
      <c r="N204" s="92" t="s">
        <v>26</v>
      </c>
      <c r="O204" s="92" t="s">
        <v>1510</v>
      </c>
      <c r="S204" s="92" t="s">
        <v>13212</v>
      </c>
    </row>
    <row r="205" spans="2:19">
      <c r="B205" s="92" t="s">
        <v>4110</v>
      </c>
      <c r="C205" s="92" t="s">
        <v>13345</v>
      </c>
      <c r="E205" s="92" t="s">
        <v>13368</v>
      </c>
      <c r="F205" s="92" t="s">
        <v>1509</v>
      </c>
      <c r="G205" s="92">
        <v>2006</v>
      </c>
      <c r="H205" s="92">
        <v>41.9856531</v>
      </c>
      <c r="I205" s="92">
        <v>-71.898683300000002</v>
      </c>
      <c r="J205" s="92" t="s">
        <v>42</v>
      </c>
      <c r="K205" s="92" t="s">
        <v>1510</v>
      </c>
      <c r="L205" s="92" t="s">
        <v>14206</v>
      </c>
      <c r="M205" s="92">
        <v>46058</v>
      </c>
      <c r="N205" s="92" t="s">
        <v>26</v>
      </c>
      <c r="O205" s="92" t="s">
        <v>1510</v>
      </c>
      <c r="S205" s="92" t="s">
        <v>13212</v>
      </c>
    </row>
    <row r="206" spans="2:19">
      <c r="B206" s="92" t="s">
        <v>4110</v>
      </c>
      <c r="C206" s="92" t="s">
        <v>13345</v>
      </c>
      <c r="E206" s="92" t="s">
        <v>13368</v>
      </c>
      <c r="F206" s="92" t="s">
        <v>1509</v>
      </c>
      <c r="G206" s="92">
        <v>2006</v>
      </c>
      <c r="H206" s="92">
        <v>41.9856531</v>
      </c>
      <c r="I206" s="92">
        <v>-71.898683300000002</v>
      </c>
      <c r="J206" s="92" t="s">
        <v>42</v>
      </c>
      <c r="K206" s="92" t="s">
        <v>1510</v>
      </c>
      <c r="L206" s="92" t="s">
        <v>13375</v>
      </c>
      <c r="M206" s="92">
        <v>46059</v>
      </c>
      <c r="N206" s="92" t="s">
        <v>26</v>
      </c>
      <c r="O206" s="92" t="s">
        <v>1510</v>
      </c>
      <c r="S206" s="92" t="s">
        <v>13212</v>
      </c>
    </row>
    <row r="207" spans="2:19">
      <c r="B207" s="92" t="s">
        <v>4110</v>
      </c>
      <c r="C207" s="92" t="s">
        <v>13345</v>
      </c>
      <c r="E207" s="92" t="s">
        <v>13368</v>
      </c>
      <c r="F207" s="92" t="s">
        <v>1509</v>
      </c>
      <c r="G207" s="92">
        <v>2006</v>
      </c>
      <c r="H207" s="92">
        <v>41.9856531</v>
      </c>
      <c r="I207" s="92">
        <v>-71.898683300000002</v>
      </c>
      <c r="J207" s="92" t="s">
        <v>42</v>
      </c>
      <c r="K207" s="92" t="s">
        <v>1510</v>
      </c>
      <c r="L207" s="92" t="s">
        <v>14207</v>
      </c>
      <c r="M207" s="92">
        <v>46060</v>
      </c>
      <c r="N207" s="92" t="s">
        <v>26</v>
      </c>
      <c r="O207" s="92" t="s">
        <v>1510</v>
      </c>
      <c r="S207" s="92" t="s">
        <v>13212</v>
      </c>
    </row>
    <row r="208" spans="2:19">
      <c r="B208" s="92" t="s">
        <v>4110</v>
      </c>
      <c r="C208" s="92" t="s">
        <v>13345</v>
      </c>
      <c r="E208" s="92" t="s">
        <v>13368</v>
      </c>
      <c r="F208" s="92" t="s">
        <v>1509</v>
      </c>
      <c r="G208" s="92">
        <v>2006</v>
      </c>
      <c r="H208" s="92">
        <v>41.9856531</v>
      </c>
      <c r="I208" s="92">
        <v>-71.898683300000002</v>
      </c>
      <c r="J208" s="92" t="s">
        <v>42</v>
      </c>
      <c r="K208" s="92" t="s">
        <v>1510</v>
      </c>
      <c r="L208" s="92" t="s">
        <v>13376</v>
      </c>
      <c r="M208" s="92">
        <v>46061</v>
      </c>
      <c r="N208" s="92" t="s">
        <v>26</v>
      </c>
      <c r="O208" s="92" t="s">
        <v>1510</v>
      </c>
      <c r="S208" s="92" t="s">
        <v>13212</v>
      </c>
    </row>
    <row r="209" spans="2:19">
      <c r="B209" s="92" t="s">
        <v>4110</v>
      </c>
      <c r="C209" s="92" t="s">
        <v>13345</v>
      </c>
      <c r="E209" s="92" t="s">
        <v>13368</v>
      </c>
      <c r="F209" s="92" t="s">
        <v>1509</v>
      </c>
      <c r="G209" s="92">
        <v>2006</v>
      </c>
      <c r="H209" s="92">
        <v>41.9856531</v>
      </c>
      <c r="I209" s="92">
        <v>-71.898683300000002</v>
      </c>
      <c r="J209" s="92" t="s">
        <v>42</v>
      </c>
      <c r="K209" s="92" t="s">
        <v>1510</v>
      </c>
      <c r="L209" s="92" t="s">
        <v>14208</v>
      </c>
      <c r="M209" s="92">
        <v>46062</v>
      </c>
      <c r="N209" s="92" t="s">
        <v>26</v>
      </c>
      <c r="O209" s="92" t="s">
        <v>1510</v>
      </c>
      <c r="S209" s="92" t="s">
        <v>13212</v>
      </c>
    </row>
    <row r="210" spans="2:19">
      <c r="B210" s="92" t="s">
        <v>4110</v>
      </c>
      <c r="C210" s="92" t="s">
        <v>13345</v>
      </c>
      <c r="E210" s="92" t="s">
        <v>13368</v>
      </c>
      <c r="F210" s="92" t="s">
        <v>1509</v>
      </c>
      <c r="G210" s="92">
        <v>2006</v>
      </c>
      <c r="H210" s="92">
        <v>41.9856531</v>
      </c>
      <c r="I210" s="92">
        <v>-71.898683300000002</v>
      </c>
      <c r="J210" s="92" t="s">
        <v>42</v>
      </c>
      <c r="K210" s="92" t="s">
        <v>1510</v>
      </c>
      <c r="L210" s="92" t="s">
        <v>14209</v>
      </c>
      <c r="M210" s="92">
        <v>46063</v>
      </c>
      <c r="N210" s="92" t="s">
        <v>26</v>
      </c>
      <c r="O210" s="92" t="s">
        <v>1510</v>
      </c>
      <c r="S210" s="92" t="s">
        <v>13212</v>
      </c>
    </row>
    <row r="211" spans="2:19">
      <c r="B211" s="92" t="s">
        <v>4110</v>
      </c>
      <c r="C211" s="92" t="s">
        <v>13345</v>
      </c>
      <c r="E211" s="92" t="s">
        <v>13368</v>
      </c>
      <c r="F211" s="92" t="s">
        <v>1509</v>
      </c>
      <c r="G211" s="92">
        <v>2006</v>
      </c>
      <c r="H211" s="92">
        <v>41.9856531</v>
      </c>
      <c r="I211" s="92">
        <v>-71.898683300000002</v>
      </c>
      <c r="J211" s="92" t="s">
        <v>42</v>
      </c>
      <c r="K211" s="92" t="s">
        <v>1510</v>
      </c>
      <c r="L211" s="92" t="s">
        <v>14210</v>
      </c>
      <c r="M211" s="92">
        <v>46064</v>
      </c>
      <c r="N211" s="92" t="s">
        <v>26</v>
      </c>
      <c r="O211" s="92" t="s">
        <v>1510</v>
      </c>
      <c r="S211" s="92" t="s">
        <v>13212</v>
      </c>
    </row>
    <row r="212" spans="2:19">
      <c r="B212" s="92" t="s">
        <v>4110</v>
      </c>
      <c r="C212" s="92" t="s">
        <v>13345</v>
      </c>
      <c r="E212" s="92" t="s">
        <v>13368</v>
      </c>
      <c r="F212" s="92" t="s">
        <v>1509</v>
      </c>
      <c r="G212" s="92">
        <v>2006</v>
      </c>
      <c r="H212" s="92">
        <v>41.9856531</v>
      </c>
      <c r="I212" s="92">
        <v>-71.898683300000002</v>
      </c>
      <c r="J212" s="92" t="s">
        <v>42</v>
      </c>
      <c r="K212" s="92" t="s">
        <v>1510</v>
      </c>
      <c r="L212" s="92" t="s">
        <v>14211</v>
      </c>
      <c r="M212" s="92">
        <v>46065</v>
      </c>
      <c r="N212" s="92" t="s">
        <v>26</v>
      </c>
      <c r="O212" s="92" t="s">
        <v>1510</v>
      </c>
      <c r="S212" s="92" t="s">
        <v>13212</v>
      </c>
    </row>
    <row r="213" spans="2:19">
      <c r="B213" s="92" t="s">
        <v>4110</v>
      </c>
      <c r="C213" s="92" t="s">
        <v>13345</v>
      </c>
      <c r="E213" s="92" t="s">
        <v>13368</v>
      </c>
      <c r="F213" s="92" t="s">
        <v>1509</v>
      </c>
      <c r="G213" s="92">
        <v>2006</v>
      </c>
      <c r="H213" s="92">
        <v>41.9856531</v>
      </c>
      <c r="I213" s="92">
        <v>-71.898683300000002</v>
      </c>
      <c r="J213" s="92" t="s">
        <v>42</v>
      </c>
      <c r="K213" s="92" t="s">
        <v>1510</v>
      </c>
      <c r="L213" s="92" t="s">
        <v>14212</v>
      </c>
      <c r="M213" s="92">
        <v>46066</v>
      </c>
      <c r="N213" s="92" t="s">
        <v>26</v>
      </c>
      <c r="O213" s="92" t="s">
        <v>1510</v>
      </c>
      <c r="S213" s="92" t="s">
        <v>13212</v>
      </c>
    </row>
    <row r="214" spans="2:19">
      <c r="B214" s="92" t="s">
        <v>4110</v>
      </c>
      <c r="C214" s="92" t="s">
        <v>13345</v>
      </c>
      <c r="E214" s="92" t="s">
        <v>13368</v>
      </c>
      <c r="F214" s="92" t="s">
        <v>1509</v>
      </c>
      <c r="G214" s="92">
        <v>2006</v>
      </c>
      <c r="H214" s="92">
        <v>41.9856531</v>
      </c>
      <c r="I214" s="92">
        <v>-71.898683300000002</v>
      </c>
      <c r="J214" s="92" t="s">
        <v>42</v>
      </c>
      <c r="K214" s="92" t="s">
        <v>1510</v>
      </c>
      <c r="L214" s="92" t="s">
        <v>13422</v>
      </c>
      <c r="M214" s="92">
        <v>46067</v>
      </c>
      <c r="N214" s="92" t="s">
        <v>26</v>
      </c>
      <c r="O214" s="92" t="s">
        <v>1510</v>
      </c>
      <c r="S214" s="92" t="s">
        <v>13212</v>
      </c>
    </row>
    <row r="215" spans="2:19">
      <c r="B215" s="92" t="s">
        <v>4110</v>
      </c>
      <c r="C215" s="92" t="s">
        <v>13345</v>
      </c>
      <c r="E215" s="92" t="s">
        <v>13368</v>
      </c>
      <c r="F215" s="92" t="s">
        <v>1509</v>
      </c>
      <c r="G215" s="92">
        <v>2006</v>
      </c>
      <c r="H215" s="92">
        <v>41.9856531</v>
      </c>
      <c r="I215" s="92">
        <v>-71.898683300000002</v>
      </c>
      <c r="J215" s="92" t="s">
        <v>42</v>
      </c>
      <c r="K215" s="92" t="s">
        <v>1510</v>
      </c>
      <c r="L215" s="92" t="s">
        <v>13423</v>
      </c>
      <c r="M215" s="92">
        <v>46068</v>
      </c>
      <c r="N215" s="92" t="s">
        <v>26</v>
      </c>
      <c r="O215" s="92" t="s">
        <v>1510</v>
      </c>
      <c r="S215" s="92" t="s">
        <v>13212</v>
      </c>
    </row>
    <row r="216" spans="2:19">
      <c r="B216" s="92" t="s">
        <v>4110</v>
      </c>
      <c r="C216" s="92" t="s">
        <v>13345</v>
      </c>
      <c r="E216" s="92" t="s">
        <v>13368</v>
      </c>
      <c r="F216" s="92" t="s">
        <v>1509</v>
      </c>
      <c r="G216" s="92">
        <v>2006</v>
      </c>
      <c r="H216" s="92">
        <v>41.9856531</v>
      </c>
      <c r="I216" s="92">
        <v>-71.898683300000002</v>
      </c>
      <c r="J216" s="92" t="s">
        <v>42</v>
      </c>
      <c r="K216" s="92" t="s">
        <v>1510</v>
      </c>
      <c r="L216" s="92" t="s">
        <v>13424</v>
      </c>
      <c r="M216" s="92">
        <v>46069</v>
      </c>
      <c r="N216" s="92" t="s">
        <v>26</v>
      </c>
      <c r="O216" s="92" t="s">
        <v>1510</v>
      </c>
      <c r="S216" s="92" t="s">
        <v>13212</v>
      </c>
    </row>
    <row r="217" spans="2:19">
      <c r="B217" s="92" t="s">
        <v>4110</v>
      </c>
      <c r="C217" s="92" t="s">
        <v>13345</v>
      </c>
      <c r="E217" s="92" t="s">
        <v>13368</v>
      </c>
      <c r="F217" s="92" t="s">
        <v>1509</v>
      </c>
      <c r="G217" s="92">
        <v>2006</v>
      </c>
      <c r="H217" s="92">
        <v>41.9856531</v>
      </c>
      <c r="I217" s="92">
        <v>-71.898683300000002</v>
      </c>
      <c r="J217" s="92" t="s">
        <v>42</v>
      </c>
      <c r="K217" s="92" t="s">
        <v>1510</v>
      </c>
      <c r="L217" s="92" t="s">
        <v>13425</v>
      </c>
      <c r="M217" s="92">
        <v>46070</v>
      </c>
      <c r="N217" s="92" t="s">
        <v>26</v>
      </c>
      <c r="O217" s="92" t="s">
        <v>1510</v>
      </c>
      <c r="S217" s="92" t="s">
        <v>13212</v>
      </c>
    </row>
    <row r="218" spans="2:19">
      <c r="B218" s="92" t="s">
        <v>4110</v>
      </c>
      <c r="C218" s="92" t="s">
        <v>13345</v>
      </c>
      <c r="E218" s="92" t="s">
        <v>13368</v>
      </c>
      <c r="F218" s="92" t="s">
        <v>1509</v>
      </c>
      <c r="G218" s="92">
        <v>2006</v>
      </c>
      <c r="H218" s="92">
        <v>41.9856531</v>
      </c>
      <c r="I218" s="92">
        <v>-71.898683300000002</v>
      </c>
      <c r="J218" s="92" t="s">
        <v>42</v>
      </c>
      <c r="K218" s="92" t="s">
        <v>1510</v>
      </c>
      <c r="L218" s="92" t="s">
        <v>13426</v>
      </c>
      <c r="M218" s="92">
        <v>46071</v>
      </c>
      <c r="N218" s="92" t="s">
        <v>26</v>
      </c>
      <c r="O218" s="92" t="s">
        <v>1510</v>
      </c>
      <c r="S218" s="92" t="s">
        <v>13212</v>
      </c>
    </row>
    <row r="219" spans="2:19">
      <c r="B219" s="92" t="s">
        <v>4110</v>
      </c>
      <c r="C219" s="92" t="s">
        <v>13345</v>
      </c>
      <c r="E219" s="92" t="s">
        <v>13427</v>
      </c>
      <c r="F219" s="92" t="s">
        <v>1509</v>
      </c>
      <c r="G219" s="92">
        <v>2004</v>
      </c>
      <c r="H219" s="92">
        <v>41.479307200000001</v>
      </c>
      <c r="I219" s="92">
        <v>-73.213371499999994</v>
      </c>
      <c r="J219" s="92" t="s">
        <v>42</v>
      </c>
      <c r="K219" s="92" t="s">
        <v>1510</v>
      </c>
      <c r="L219" s="92" t="s">
        <v>13428</v>
      </c>
      <c r="M219" s="92">
        <v>43846</v>
      </c>
      <c r="N219" s="92" t="s">
        <v>26</v>
      </c>
      <c r="O219" s="92" t="s">
        <v>1510</v>
      </c>
      <c r="S219" s="92" t="s">
        <v>13212</v>
      </c>
    </row>
    <row r="220" spans="2:19">
      <c r="B220" s="92" t="s">
        <v>4110</v>
      </c>
      <c r="C220" s="92" t="s">
        <v>13345</v>
      </c>
      <c r="E220" s="92" t="s">
        <v>13427</v>
      </c>
      <c r="F220" s="92" t="s">
        <v>1509</v>
      </c>
      <c r="G220" s="92">
        <v>2005</v>
      </c>
      <c r="H220" s="92">
        <v>41.479307200000001</v>
      </c>
      <c r="I220" s="92">
        <v>-73.213371499999994</v>
      </c>
      <c r="J220" s="92" t="s">
        <v>42</v>
      </c>
      <c r="K220" s="92" t="s">
        <v>1510</v>
      </c>
      <c r="L220" s="92" t="s">
        <v>13429</v>
      </c>
      <c r="M220" s="92">
        <v>43849</v>
      </c>
      <c r="N220" s="92" t="s">
        <v>26</v>
      </c>
      <c r="O220" s="92" t="s">
        <v>1510</v>
      </c>
      <c r="S220" s="92" t="s">
        <v>13212</v>
      </c>
    </row>
    <row r="221" spans="2:19">
      <c r="B221" s="92" t="s">
        <v>4110</v>
      </c>
      <c r="C221" s="92" t="s">
        <v>13345</v>
      </c>
      <c r="E221" s="92" t="s">
        <v>13427</v>
      </c>
      <c r="F221" s="92" t="s">
        <v>1509</v>
      </c>
      <c r="G221" s="92">
        <v>2005</v>
      </c>
      <c r="H221" s="92">
        <v>41.479307200000001</v>
      </c>
      <c r="I221" s="92">
        <v>-73.213371499999994</v>
      </c>
      <c r="J221" s="92" t="s">
        <v>42</v>
      </c>
      <c r="K221" s="92" t="s">
        <v>1510</v>
      </c>
      <c r="L221" s="92" t="s">
        <v>13430</v>
      </c>
      <c r="M221" s="92">
        <v>43850</v>
      </c>
      <c r="N221" s="92" t="s">
        <v>26</v>
      </c>
      <c r="O221" s="92" t="s">
        <v>1510</v>
      </c>
      <c r="S221" s="92" t="s">
        <v>13212</v>
      </c>
    </row>
    <row r="222" spans="2:19">
      <c r="B222" s="92" t="s">
        <v>4110</v>
      </c>
      <c r="C222" s="92" t="s">
        <v>13345</v>
      </c>
      <c r="E222" s="92" t="s">
        <v>13427</v>
      </c>
      <c r="F222" s="92" t="s">
        <v>1509</v>
      </c>
      <c r="G222" s="92">
        <v>2005</v>
      </c>
      <c r="H222" s="92">
        <v>41.479307200000001</v>
      </c>
      <c r="I222" s="92">
        <v>-73.213371499999994</v>
      </c>
      <c r="J222" s="92" t="s">
        <v>42</v>
      </c>
      <c r="K222" s="92" t="s">
        <v>1510</v>
      </c>
      <c r="L222" s="92" t="s">
        <v>13431</v>
      </c>
      <c r="M222" s="92">
        <v>43851</v>
      </c>
      <c r="N222" s="92" t="s">
        <v>26</v>
      </c>
      <c r="O222" s="92" t="s">
        <v>1510</v>
      </c>
      <c r="S222" s="92" t="s">
        <v>13212</v>
      </c>
    </row>
    <row r="223" spans="2:19">
      <c r="B223" s="92" t="s">
        <v>4110</v>
      </c>
      <c r="C223" s="92" t="s">
        <v>13345</v>
      </c>
      <c r="E223" s="92" t="s">
        <v>13427</v>
      </c>
      <c r="F223" s="92" t="s">
        <v>1509</v>
      </c>
      <c r="G223" s="92">
        <v>2005</v>
      </c>
      <c r="H223" s="92">
        <v>41.479307200000001</v>
      </c>
      <c r="I223" s="92">
        <v>-73.213371499999994</v>
      </c>
      <c r="J223" s="92" t="s">
        <v>42</v>
      </c>
      <c r="K223" s="92" t="s">
        <v>1510</v>
      </c>
      <c r="L223" s="92" t="s">
        <v>13432</v>
      </c>
      <c r="M223" s="92">
        <v>43852</v>
      </c>
      <c r="N223" s="92" t="s">
        <v>26</v>
      </c>
      <c r="O223" s="92" t="s">
        <v>1510</v>
      </c>
      <c r="S223" s="92" t="s">
        <v>13212</v>
      </c>
    </row>
    <row r="224" spans="2:19">
      <c r="B224" s="92" t="s">
        <v>4110</v>
      </c>
      <c r="C224" s="92" t="s">
        <v>13345</v>
      </c>
      <c r="E224" s="92" t="s">
        <v>13427</v>
      </c>
      <c r="F224" s="92" t="s">
        <v>1509</v>
      </c>
      <c r="G224" s="92">
        <v>2005</v>
      </c>
      <c r="H224" s="92">
        <v>41.479307200000001</v>
      </c>
      <c r="I224" s="92">
        <v>-73.213371499999994</v>
      </c>
      <c r="J224" s="92" t="s">
        <v>42</v>
      </c>
      <c r="K224" s="92" t="s">
        <v>1510</v>
      </c>
      <c r="L224" s="92" t="s">
        <v>13433</v>
      </c>
      <c r="M224" s="92">
        <v>43853</v>
      </c>
      <c r="N224" s="92" t="s">
        <v>26</v>
      </c>
      <c r="O224" s="92" t="s">
        <v>1510</v>
      </c>
      <c r="S224" s="92" t="s">
        <v>13212</v>
      </c>
    </row>
    <row r="225" spans="2:19">
      <c r="B225" s="92" t="s">
        <v>4110</v>
      </c>
      <c r="C225" s="92" t="s">
        <v>13345</v>
      </c>
      <c r="E225" s="92" t="s">
        <v>13427</v>
      </c>
      <c r="F225" s="92" t="s">
        <v>1509</v>
      </c>
      <c r="G225" s="92">
        <v>2005</v>
      </c>
      <c r="H225" s="92">
        <v>41.479307200000001</v>
      </c>
      <c r="I225" s="92">
        <v>-73.213371499999994</v>
      </c>
      <c r="J225" s="92" t="s">
        <v>42</v>
      </c>
      <c r="K225" s="92" t="s">
        <v>1510</v>
      </c>
      <c r="L225" s="92" t="s">
        <v>13434</v>
      </c>
      <c r="M225" s="92">
        <v>43855</v>
      </c>
      <c r="N225" s="92" t="s">
        <v>26</v>
      </c>
      <c r="O225" s="92" t="s">
        <v>1510</v>
      </c>
      <c r="S225" s="92" t="s">
        <v>13212</v>
      </c>
    </row>
    <row r="226" spans="2:19">
      <c r="B226" s="92" t="s">
        <v>4110</v>
      </c>
      <c r="C226" s="92" t="s">
        <v>13345</v>
      </c>
      <c r="E226" s="92" t="s">
        <v>13427</v>
      </c>
      <c r="F226" s="92" t="s">
        <v>1509</v>
      </c>
      <c r="G226" s="92">
        <v>2005</v>
      </c>
      <c r="H226" s="92">
        <v>41.479307200000001</v>
      </c>
      <c r="I226" s="92">
        <v>-73.213371499999994</v>
      </c>
      <c r="J226" s="92" t="s">
        <v>42</v>
      </c>
      <c r="K226" s="92" t="s">
        <v>1510</v>
      </c>
      <c r="L226" s="92" t="s">
        <v>13435</v>
      </c>
      <c r="M226" s="92">
        <v>43856</v>
      </c>
      <c r="N226" s="92" t="s">
        <v>26</v>
      </c>
      <c r="O226" s="92" t="s">
        <v>1510</v>
      </c>
      <c r="S226" s="92" t="s">
        <v>13212</v>
      </c>
    </row>
    <row r="227" spans="2:19">
      <c r="B227" s="92" t="s">
        <v>4110</v>
      </c>
      <c r="C227" s="92" t="s">
        <v>13345</v>
      </c>
      <c r="E227" s="92" t="s">
        <v>13427</v>
      </c>
      <c r="F227" s="92" t="s">
        <v>1509</v>
      </c>
      <c r="G227" s="92">
        <v>2005</v>
      </c>
      <c r="H227" s="92">
        <v>41.479307200000001</v>
      </c>
      <c r="I227" s="92">
        <v>-73.213371499999994</v>
      </c>
      <c r="J227" s="92" t="s">
        <v>42</v>
      </c>
      <c r="K227" s="92" t="s">
        <v>1510</v>
      </c>
      <c r="L227" s="92" t="s">
        <v>13436</v>
      </c>
      <c r="M227" s="92">
        <v>43857</v>
      </c>
      <c r="N227" s="92" t="s">
        <v>26</v>
      </c>
      <c r="O227" s="92" t="s">
        <v>1510</v>
      </c>
      <c r="S227" s="92" t="s">
        <v>13212</v>
      </c>
    </row>
    <row r="228" spans="2:19">
      <c r="B228" s="92" t="s">
        <v>4110</v>
      </c>
      <c r="C228" s="92" t="s">
        <v>13345</v>
      </c>
      <c r="E228" s="92" t="s">
        <v>13427</v>
      </c>
      <c r="F228" s="92" t="s">
        <v>1509</v>
      </c>
      <c r="G228" s="92">
        <v>2006</v>
      </c>
      <c r="H228" s="92">
        <v>41.479307200000001</v>
      </c>
      <c r="I228" s="92">
        <v>-73.213371499999994</v>
      </c>
      <c r="J228" s="92" t="s">
        <v>42</v>
      </c>
      <c r="K228" s="92" t="s">
        <v>1510</v>
      </c>
      <c r="L228" s="92" t="s">
        <v>13437</v>
      </c>
      <c r="M228" s="92">
        <v>45369</v>
      </c>
      <c r="N228" s="92" t="s">
        <v>26</v>
      </c>
      <c r="O228" s="92" t="s">
        <v>1510</v>
      </c>
      <c r="S228" s="92" t="s">
        <v>13212</v>
      </c>
    </row>
    <row r="229" spans="2:19">
      <c r="B229" s="92" t="s">
        <v>4110</v>
      </c>
      <c r="C229" s="92" t="s">
        <v>13345</v>
      </c>
      <c r="E229" s="92" t="s">
        <v>13427</v>
      </c>
      <c r="F229" s="92" t="s">
        <v>1509</v>
      </c>
      <c r="G229" s="92">
        <v>2006</v>
      </c>
      <c r="H229" s="92">
        <v>41.479307200000001</v>
      </c>
      <c r="I229" s="92">
        <v>-73.213371499999994</v>
      </c>
      <c r="J229" s="92" t="s">
        <v>42</v>
      </c>
      <c r="K229" s="92" t="s">
        <v>1510</v>
      </c>
      <c r="L229" s="92" t="s">
        <v>13438</v>
      </c>
      <c r="M229" s="92">
        <v>45370</v>
      </c>
      <c r="N229" s="92" t="s">
        <v>26</v>
      </c>
      <c r="O229" s="92" t="s">
        <v>1510</v>
      </c>
      <c r="S229" s="92" t="s">
        <v>13212</v>
      </c>
    </row>
    <row r="230" spans="2:19">
      <c r="B230" s="92" t="s">
        <v>4110</v>
      </c>
      <c r="C230" s="92" t="s">
        <v>13345</v>
      </c>
      <c r="E230" s="92" t="s">
        <v>13427</v>
      </c>
      <c r="F230" s="92" t="s">
        <v>1509</v>
      </c>
      <c r="G230" s="92">
        <v>2006</v>
      </c>
      <c r="H230" s="92">
        <v>41.479307200000001</v>
      </c>
      <c r="I230" s="92">
        <v>-73.213371499999994</v>
      </c>
      <c r="J230" s="92" t="s">
        <v>42</v>
      </c>
      <c r="K230" s="92" t="s">
        <v>1510</v>
      </c>
      <c r="L230" s="92" t="s">
        <v>13439</v>
      </c>
      <c r="M230" s="92">
        <v>45372</v>
      </c>
      <c r="N230" s="92" t="s">
        <v>26</v>
      </c>
      <c r="O230" s="92" t="s">
        <v>1510</v>
      </c>
      <c r="S230" s="92" t="s">
        <v>13212</v>
      </c>
    </row>
    <row r="231" spans="2:19">
      <c r="B231" s="92" t="s">
        <v>4110</v>
      </c>
      <c r="C231" s="92" t="s">
        <v>13345</v>
      </c>
      <c r="E231" s="92" t="s">
        <v>13427</v>
      </c>
      <c r="F231" s="92" t="s">
        <v>1509</v>
      </c>
      <c r="G231" s="92">
        <v>2006</v>
      </c>
      <c r="H231" s="92">
        <v>41.479307200000001</v>
      </c>
      <c r="I231" s="92">
        <v>-73.213371499999994</v>
      </c>
      <c r="J231" s="92" t="s">
        <v>42</v>
      </c>
      <c r="K231" s="92" t="s">
        <v>1510</v>
      </c>
      <c r="L231" s="92" t="s">
        <v>13440</v>
      </c>
      <c r="M231" s="92">
        <v>45374</v>
      </c>
      <c r="N231" s="92" t="s">
        <v>26</v>
      </c>
      <c r="O231" s="92" t="s">
        <v>1510</v>
      </c>
      <c r="S231" s="92" t="s">
        <v>13212</v>
      </c>
    </row>
    <row r="232" spans="2:19">
      <c r="B232" s="92" t="s">
        <v>4110</v>
      </c>
      <c r="C232" s="92" t="s">
        <v>13345</v>
      </c>
      <c r="E232" s="92" t="s">
        <v>13427</v>
      </c>
      <c r="F232" s="92" t="s">
        <v>1509</v>
      </c>
      <c r="G232" s="92">
        <v>2006</v>
      </c>
      <c r="H232" s="92">
        <v>41.479307200000001</v>
      </c>
      <c r="I232" s="92">
        <v>-73.213371499999994</v>
      </c>
      <c r="J232" s="92" t="s">
        <v>42</v>
      </c>
      <c r="K232" s="92" t="s">
        <v>1510</v>
      </c>
      <c r="L232" s="92" t="s">
        <v>13441</v>
      </c>
      <c r="M232" s="92">
        <v>45375</v>
      </c>
      <c r="N232" s="92" t="s">
        <v>26</v>
      </c>
      <c r="O232" s="92" t="s">
        <v>1510</v>
      </c>
      <c r="S232" s="92" t="s">
        <v>13212</v>
      </c>
    </row>
    <row r="233" spans="2:19">
      <c r="B233" s="92" t="s">
        <v>4110</v>
      </c>
      <c r="C233" s="92" t="s">
        <v>13345</v>
      </c>
      <c r="E233" s="92" t="s">
        <v>13427</v>
      </c>
      <c r="F233" s="92" t="s">
        <v>1509</v>
      </c>
      <c r="G233" s="92">
        <v>2006</v>
      </c>
      <c r="H233" s="92">
        <v>41.479307200000001</v>
      </c>
      <c r="I233" s="92">
        <v>-73.213371499999994</v>
      </c>
      <c r="J233" s="92" t="s">
        <v>42</v>
      </c>
      <c r="K233" s="92" t="s">
        <v>1510</v>
      </c>
      <c r="L233" s="92" t="s">
        <v>13442</v>
      </c>
      <c r="M233" s="92">
        <v>45376</v>
      </c>
      <c r="N233" s="92" t="s">
        <v>26</v>
      </c>
      <c r="O233" s="92" t="s">
        <v>1510</v>
      </c>
      <c r="S233" s="92" t="s">
        <v>13212</v>
      </c>
    </row>
    <row r="234" spans="2:19">
      <c r="B234" s="92" t="s">
        <v>4110</v>
      </c>
      <c r="C234" s="92" t="s">
        <v>13345</v>
      </c>
      <c r="E234" s="92" t="s">
        <v>13427</v>
      </c>
      <c r="F234" s="92" t="s">
        <v>1509</v>
      </c>
      <c r="G234" s="92">
        <v>2006</v>
      </c>
      <c r="H234" s="92">
        <v>41.479307200000001</v>
      </c>
      <c r="I234" s="92">
        <v>-73.213371499999994</v>
      </c>
      <c r="J234" s="92" t="s">
        <v>42</v>
      </c>
      <c r="K234" s="92" t="s">
        <v>1510</v>
      </c>
      <c r="L234" s="92" t="s">
        <v>13442</v>
      </c>
      <c r="M234" s="92">
        <v>45377</v>
      </c>
      <c r="N234" s="92" t="s">
        <v>26</v>
      </c>
      <c r="O234" s="92" t="s">
        <v>1510</v>
      </c>
      <c r="S234" s="92" t="s">
        <v>13212</v>
      </c>
    </row>
    <row r="235" spans="2:19">
      <c r="B235" s="92" t="s">
        <v>4110</v>
      </c>
      <c r="C235" s="92" t="s">
        <v>13345</v>
      </c>
      <c r="E235" s="92" t="s">
        <v>13427</v>
      </c>
      <c r="F235" s="92" t="s">
        <v>1509</v>
      </c>
      <c r="G235" s="92">
        <v>2006</v>
      </c>
      <c r="H235" s="92">
        <v>41.479307200000001</v>
      </c>
      <c r="I235" s="92">
        <v>-73.213371499999994</v>
      </c>
      <c r="J235" s="92" t="s">
        <v>42</v>
      </c>
      <c r="K235" s="92" t="s">
        <v>1510</v>
      </c>
      <c r="L235" s="92" t="s">
        <v>13443</v>
      </c>
      <c r="M235" s="92">
        <v>45378</v>
      </c>
      <c r="N235" s="92" t="s">
        <v>26</v>
      </c>
      <c r="O235" s="92" t="s">
        <v>1510</v>
      </c>
      <c r="S235" s="92" t="s">
        <v>13212</v>
      </c>
    </row>
    <row r="236" spans="2:19">
      <c r="B236" s="92" t="s">
        <v>4110</v>
      </c>
      <c r="C236" s="92" t="s">
        <v>13345</v>
      </c>
      <c r="E236" s="92" t="s">
        <v>13427</v>
      </c>
      <c r="F236" s="92" t="s">
        <v>1509</v>
      </c>
      <c r="G236" s="92">
        <v>2006</v>
      </c>
      <c r="H236" s="92">
        <v>41.479307200000001</v>
      </c>
      <c r="I236" s="92">
        <v>-73.213371499999994</v>
      </c>
      <c r="J236" s="92" t="s">
        <v>42</v>
      </c>
      <c r="K236" s="92" t="s">
        <v>1510</v>
      </c>
      <c r="L236" s="92" t="s">
        <v>13444</v>
      </c>
      <c r="M236" s="92">
        <v>45379</v>
      </c>
      <c r="N236" s="92" t="s">
        <v>26</v>
      </c>
      <c r="O236" s="92" t="s">
        <v>1510</v>
      </c>
      <c r="S236" s="92" t="s">
        <v>13212</v>
      </c>
    </row>
    <row r="237" spans="2:19">
      <c r="B237" s="92" t="s">
        <v>4110</v>
      </c>
      <c r="C237" s="92" t="s">
        <v>13345</v>
      </c>
      <c r="E237" s="92" t="s">
        <v>13427</v>
      </c>
      <c r="F237" s="92" t="s">
        <v>1509</v>
      </c>
      <c r="G237" s="92">
        <v>2006</v>
      </c>
      <c r="H237" s="92">
        <v>41.479307200000001</v>
      </c>
      <c r="I237" s="92">
        <v>-73.213371499999994</v>
      </c>
      <c r="J237" s="92" t="s">
        <v>42</v>
      </c>
      <c r="K237" s="92" t="s">
        <v>1510</v>
      </c>
      <c r="L237" s="92" t="s">
        <v>13445</v>
      </c>
      <c r="M237" s="92">
        <v>45381</v>
      </c>
      <c r="N237" s="92" t="s">
        <v>26</v>
      </c>
      <c r="O237" s="92" t="s">
        <v>1510</v>
      </c>
      <c r="S237" s="92" t="s">
        <v>13212</v>
      </c>
    </row>
    <row r="238" spans="2:19">
      <c r="B238" s="92" t="s">
        <v>4110</v>
      </c>
      <c r="C238" s="92" t="s">
        <v>13345</v>
      </c>
      <c r="E238" s="92" t="s">
        <v>13427</v>
      </c>
      <c r="F238" s="92" t="s">
        <v>1509</v>
      </c>
      <c r="G238" s="92">
        <v>2006</v>
      </c>
      <c r="H238" s="92">
        <v>41.479307200000001</v>
      </c>
      <c r="I238" s="92">
        <v>-73.213371499999994</v>
      </c>
      <c r="J238" s="92" t="s">
        <v>42</v>
      </c>
      <c r="K238" s="92" t="s">
        <v>1510</v>
      </c>
      <c r="L238" s="92" t="s">
        <v>13446</v>
      </c>
      <c r="M238" s="92">
        <v>45382</v>
      </c>
      <c r="N238" s="92" t="s">
        <v>26</v>
      </c>
      <c r="O238" s="92" t="s">
        <v>1510</v>
      </c>
      <c r="S238" s="92" t="s">
        <v>13212</v>
      </c>
    </row>
    <row r="239" spans="2:19">
      <c r="B239" s="92" t="s">
        <v>4110</v>
      </c>
      <c r="C239" s="92" t="s">
        <v>13345</v>
      </c>
      <c r="E239" s="92" t="s">
        <v>13427</v>
      </c>
      <c r="F239" s="92" t="s">
        <v>1509</v>
      </c>
      <c r="G239" s="92">
        <v>2006</v>
      </c>
      <c r="H239" s="92">
        <v>41.479307200000001</v>
      </c>
      <c r="I239" s="92">
        <v>-73.213371499999994</v>
      </c>
      <c r="J239" s="92" t="s">
        <v>42</v>
      </c>
      <c r="K239" s="92" t="s">
        <v>1510</v>
      </c>
      <c r="L239" s="92" t="s">
        <v>13447</v>
      </c>
      <c r="M239" s="92">
        <v>45383</v>
      </c>
      <c r="N239" s="92" t="s">
        <v>26</v>
      </c>
      <c r="O239" s="92" t="s">
        <v>1510</v>
      </c>
      <c r="S239" s="92" t="s">
        <v>13212</v>
      </c>
    </row>
    <row r="240" spans="2:19">
      <c r="B240" s="92" t="s">
        <v>4110</v>
      </c>
      <c r="C240" s="92" t="s">
        <v>13345</v>
      </c>
      <c r="E240" s="92" t="s">
        <v>13427</v>
      </c>
      <c r="F240" s="92" t="s">
        <v>1509</v>
      </c>
      <c r="G240" s="92">
        <v>2006</v>
      </c>
      <c r="H240" s="92">
        <v>41.479307200000001</v>
      </c>
      <c r="I240" s="92">
        <v>-73.213371499999994</v>
      </c>
      <c r="J240" s="92" t="s">
        <v>42</v>
      </c>
      <c r="K240" s="92" t="s">
        <v>1510</v>
      </c>
      <c r="L240" s="92" t="s">
        <v>13448</v>
      </c>
      <c r="M240" s="92">
        <v>45384</v>
      </c>
      <c r="N240" s="92" t="s">
        <v>26</v>
      </c>
      <c r="O240" s="92" t="s">
        <v>1510</v>
      </c>
      <c r="S240" s="92" t="s">
        <v>13212</v>
      </c>
    </row>
    <row r="241" spans="2:19">
      <c r="B241" s="92" t="s">
        <v>4110</v>
      </c>
      <c r="C241" s="92" t="s">
        <v>13345</v>
      </c>
      <c r="E241" s="92" t="s">
        <v>13427</v>
      </c>
      <c r="F241" s="92" t="s">
        <v>1509</v>
      </c>
      <c r="G241" s="92">
        <v>2006</v>
      </c>
      <c r="H241" s="92">
        <v>41.479307200000001</v>
      </c>
      <c r="I241" s="92">
        <v>-73.213371499999994</v>
      </c>
      <c r="J241" s="92" t="s">
        <v>42</v>
      </c>
      <c r="K241" s="92" t="s">
        <v>1510</v>
      </c>
      <c r="L241" s="92" t="s">
        <v>13449</v>
      </c>
      <c r="M241" s="92">
        <v>45385</v>
      </c>
      <c r="N241" s="92" t="s">
        <v>26</v>
      </c>
      <c r="O241" s="92" t="s">
        <v>1510</v>
      </c>
      <c r="S241" s="92" t="s">
        <v>13212</v>
      </c>
    </row>
    <row r="242" spans="2:19">
      <c r="B242" s="92" t="s">
        <v>4110</v>
      </c>
      <c r="C242" s="92" t="s">
        <v>13345</v>
      </c>
      <c r="E242" s="92" t="s">
        <v>13427</v>
      </c>
      <c r="F242" s="92" t="s">
        <v>1509</v>
      </c>
      <c r="G242" s="92">
        <v>2006</v>
      </c>
      <c r="H242" s="92">
        <v>41.479307200000001</v>
      </c>
      <c r="I242" s="92">
        <v>-73.213371499999994</v>
      </c>
      <c r="J242" s="92" t="s">
        <v>42</v>
      </c>
      <c r="K242" s="92" t="s">
        <v>1510</v>
      </c>
      <c r="L242" s="92" t="s">
        <v>13450</v>
      </c>
      <c r="M242" s="92">
        <v>45386</v>
      </c>
      <c r="N242" s="92" t="s">
        <v>26</v>
      </c>
      <c r="O242" s="92" t="s">
        <v>1510</v>
      </c>
      <c r="S242" s="92" t="s">
        <v>13212</v>
      </c>
    </row>
    <row r="243" spans="2:19">
      <c r="B243" s="92" t="s">
        <v>4110</v>
      </c>
      <c r="C243" s="92" t="s">
        <v>13345</v>
      </c>
      <c r="E243" s="92" t="s">
        <v>13427</v>
      </c>
      <c r="F243" s="92" t="s">
        <v>1509</v>
      </c>
      <c r="G243" s="92">
        <v>2006</v>
      </c>
      <c r="H243" s="92">
        <v>41.479307200000001</v>
      </c>
      <c r="I243" s="92">
        <v>-73.213371499999994</v>
      </c>
      <c r="J243" s="92" t="s">
        <v>42</v>
      </c>
      <c r="K243" s="92" t="s">
        <v>1510</v>
      </c>
      <c r="L243" s="92" t="s">
        <v>13451</v>
      </c>
      <c r="M243" s="92">
        <v>45387</v>
      </c>
      <c r="N243" s="92" t="s">
        <v>26</v>
      </c>
      <c r="O243" s="92" t="s">
        <v>1510</v>
      </c>
      <c r="S243" s="92" t="s">
        <v>13212</v>
      </c>
    </row>
    <row r="244" spans="2:19">
      <c r="B244" s="92" t="s">
        <v>4110</v>
      </c>
      <c r="C244" s="92" t="s">
        <v>13345</v>
      </c>
      <c r="E244" s="92" t="s">
        <v>13427</v>
      </c>
      <c r="F244" s="92" t="s">
        <v>1509</v>
      </c>
      <c r="G244" s="92">
        <v>2006</v>
      </c>
      <c r="H244" s="92">
        <v>41.479307200000001</v>
      </c>
      <c r="I244" s="92">
        <v>-73.213371499999994</v>
      </c>
      <c r="J244" s="92" t="s">
        <v>42</v>
      </c>
      <c r="K244" s="92" t="s">
        <v>1510</v>
      </c>
      <c r="L244" s="92" t="s">
        <v>13452</v>
      </c>
      <c r="M244" s="92">
        <v>45388</v>
      </c>
      <c r="N244" s="92" t="s">
        <v>26</v>
      </c>
      <c r="O244" s="92" t="s">
        <v>1510</v>
      </c>
      <c r="S244" s="92" t="s">
        <v>13212</v>
      </c>
    </row>
    <row r="245" spans="2:19">
      <c r="B245" s="92" t="s">
        <v>4110</v>
      </c>
      <c r="C245" s="92" t="s">
        <v>13345</v>
      </c>
      <c r="E245" s="92" t="s">
        <v>13427</v>
      </c>
      <c r="F245" s="92" t="s">
        <v>1509</v>
      </c>
      <c r="G245" s="92">
        <v>2006</v>
      </c>
      <c r="H245" s="92">
        <v>41.479307200000001</v>
      </c>
      <c r="I245" s="92">
        <v>-73.213371499999994</v>
      </c>
      <c r="J245" s="92" t="s">
        <v>42</v>
      </c>
      <c r="K245" s="92" t="s">
        <v>1510</v>
      </c>
      <c r="L245" s="92" t="s">
        <v>13453</v>
      </c>
      <c r="M245" s="92">
        <v>45389</v>
      </c>
      <c r="N245" s="92" t="s">
        <v>26</v>
      </c>
      <c r="O245" s="92" t="s">
        <v>1510</v>
      </c>
      <c r="S245" s="92" t="s">
        <v>13212</v>
      </c>
    </row>
    <row r="246" spans="2:19">
      <c r="B246" s="92" t="s">
        <v>4110</v>
      </c>
      <c r="C246" s="92" t="s">
        <v>13345</v>
      </c>
      <c r="E246" s="92" t="s">
        <v>13427</v>
      </c>
      <c r="F246" s="92" t="s">
        <v>1509</v>
      </c>
      <c r="G246" s="92">
        <v>2006</v>
      </c>
      <c r="H246" s="92">
        <v>41.479307200000001</v>
      </c>
      <c r="I246" s="92">
        <v>-73.213371499999994</v>
      </c>
      <c r="J246" s="92" t="s">
        <v>42</v>
      </c>
      <c r="K246" s="92" t="s">
        <v>1510</v>
      </c>
      <c r="L246" s="92" t="s">
        <v>13454</v>
      </c>
      <c r="M246" s="92">
        <v>45390</v>
      </c>
      <c r="N246" s="92" t="s">
        <v>26</v>
      </c>
      <c r="O246" s="92" t="s">
        <v>1510</v>
      </c>
      <c r="S246" s="92" t="s">
        <v>13212</v>
      </c>
    </row>
    <row r="247" spans="2:19">
      <c r="B247" s="92" t="s">
        <v>4110</v>
      </c>
      <c r="C247" s="92" t="s">
        <v>13345</v>
      </c>
      <c r="E247" s="92" t="s">
        <v>13427</v>
      </c>
      <c r="F247" s="92" t="s">
        <v>1509</v>
      </c>
      <c r="G247" s="92">
        <v>2006</v>
      </c>
      <c r="H247" s="92">
        <v>41.479307200000001</v>
      </c>
      <c r="I247" s="92">
        <v>-73.213371499999994</v>
      </c>
      <c r="J247" s="92" t="s">
        <v>42</v>
      </c>
      <c r="K247" s="92" t="s">
        <v>1510</v>
      </c>
      <c r="L247" s="92" t="s">
        <v>13455</v>
      </c>
      <c r="M247" s="92">
        <v>45391</v>
      </c>
      <c r="N247" s="92" t="s">
        <v>26</v>
      </c>
      <c r="O247" s="92" t="s">
        <v>1510</v>
      </c>
      <c r="S247" s="92" t="s">
        <v>13212</v>
      </c>
    </row>
    <row r="248" spans="2:19">
      <c r="B248" s="92" t="s">
        <v>4110</v>
      </c>
      <c r="C248" s="92" t="s">
        <v>13345</v>
      </c>
      <c r="E248" s="92" t="s">
        <v>13427</v>
      </c>
      <c r="F248" s="92" t="s">
        <v>1509</v>
      </c>
      <c r="G248" s="92">
        <v>2006</v>
      </c>
      <c r="H248" s="92">
        <v>41.479307200000001</v>
      </c>
      <c r="I248" s="92">
        <v>-73.213371499999994</v>
      </c>
      <c r="J248" s="92" t="s">
        <v>42</v>
      </c>
      <c r="K248" s="92" t="s">
        <v>1510</v>
      </c>
      <c r="L248" s="92" t="s">
        <v>13456</v>
      </c>
      <c r="M248" s="92">
        <v>45392</v>
      </c>
      <c r="N248" s="92" t="s">
        <v>26</v>
      </c>
      <c r="O248" s="92" t="s">
        <v>1510</v>
      </c>
      <c r="S248" s="92" t="s">
        <v>13212</v>
      </c>
    </row>
    <row r="249" spans="2:19">
      <c r="B249" s="92" t="s">
        <v>4110</v>
      </c>
      <c r="C249" s="92" t="s">
        <v>13345</v>
      </c>
      <c r="E249" s="92" t="s">
        <v>13427</v>
      </c>
      <c r="F249" s="92" t="s">
        <v>1509</v>
      </c>
      <c r="G249" s="92">
        <v>2006</v>
      </c>
      <c r="H249" s="92">
        <v>41.479307200000001</v>
      </c>
      <c r="I249" s="92">
        <v>-73.213371499999994</v>
      </c>
      <c r="J249" s="92" t="s">
        <v>42</v>
      </c>
      <c r="K249" s="92" t="s">
        <v>1510</v>
      </c>
      <c r="L249" s="92" t="s">
        <v>13457</v>
      </c>
      <c r="M249" s="92">
        <v>45393</v>
      </c>
      <c r="N249" s="92" t="s">
        <v>26</v>
      </c>
      <c r="O249" s="92" t="s">
        <v>1510</v>
      </c>
      <c r="S249" s="92" t="s">
        <v>13212</v>
      </c>
    </row>
    <row r="250" spans="2:19">
      <c r="B250" s="92" t="s">
        <v>4110</v>
      </c>
      <c r="C250" s="92" t="s">
        <v>13345</v>
      </c>
      <c r="E250" s="92" t="s">
        <v>13427</v>
      </c>
      <c r="F250" s="92" t="s">
        <v>1509</v>
      </c>
      <c r="G250" s="92">
        <v>2006</v>
      </c>
      <c r="H250" s="92">
        <v>41.479307200000001</v>
      </c>
      <c r="I250" s="92">
        <v>-73.213371499999994</v>
      </c>
      <c r="J250" s="92" t="s">
        <v>42</v>
      </c>
      <c r="K250" s="92" t="s">
        <v>1510</v>
      </c>
      <c r="L250" s="92" t="s">
        <v>13458</v>
      </c>
      <c r="M250" s="92">
        <v>45394</v>
      </c>
      <c r="N250" s="92" t="s">
        <v>26</v>
      </c>
      <c r="O250" s="92" t="s">
        <v>1510</v>
      </c>
      <c r="S250" s="92" t="s">
        <v>13212</v>
      </c>
    </row>
    <row r="251" spans="2:19">
      <c r="B251" s="92" t="s">
        <v>4110</v>
      </c>
      <c r="C251" s="92" t="s">
        <v>13345</v>
      </c>
      <c r="E251" s="92" t="s">
        <v>13427</v>
      </c>
      <c r="F251" s="92" t="s">
        <v>1509</v>
      </c>
      <c r="G251" s="92">
        <v>2006</v>
      </c>
      <c r="H251" s="92">
        <v>41.479307200000001</v>
      </c>
      <c r="I251" s="92">
        <v>-73.213371499999994</v>
      </c>
      <c r="J251" s="92" t="s">
        <v>42</v>
      </c>
      <c r="K251" s="92" t="s">
        <v>1510</v>
      </c>
      <c r="L251" s="92" t="s">
        <v>13459</v>
      </c>
      <c r="M251" s="92">
        <v>45395</v>
      </c>
      <c r="N251" s="92" t="s">
        <v>26</v>
      </c>
      <c r="O251" s="92" t="s">
        <v>1510</v>
      </c>
      <c r="S251" s="92" t="s">
        <v>13212</v>
      </c>
    </row>
    <row r="252" spans="2:19">
      <c r="B252" s="92" t="s">
        <v>4110</v>
      </c>
      <c r="C252" s="92" t="s">
        <v>13345</v>
      </c>
      <c r="E252" s="92" t="s">
        <v>13427</v>
      </c>
      <c r="F252" s="92" t="s">
        <v>1509</v>
      </c>
      <c r="G252" s="92">
        <v>2006</v>
      </c>
      <c r="H252" s="92">
        <v>41.479307200000001</v>
      </c>
      <c r="I252" s="92">
        <v>-73.213371499999994</v>
      </c>
      <c r="J252" s="92" t="s">
        <v>42</v>
      </c>
      <c r="K252" s="92" t="s">
        <v>1510</v>
      </c>
      <c r="L252" s="92" t="s">
        <v>13460</v>
      </c>
      <c r="M252" s="92">
        <v>45396</v>
      </c>
      <c r="N252" s="92" t="s">
        <v>26</v>
      </c>
      <c r="O252" s="92" t="s">
        <v>1510</v>
      </c>
      <c r="S252" s="92" t="s">
        <v>13212</v>
      </c>
    </row>
    <row r="253" spans="2:19">
      <c r="B253" s="92" t="s">
        <v>4110</v>
      </c>
      <c r="C253" s="92" t="s">
        <v>13345</v>
      </c>
      <c r="E253" s="92" t="s">
        <v>13427</v>
      </c>
      <c r="F253" s="92" t="s">
        <v>1509</v>
      </c>
      <c r="G253" s="92">
        <v>2006</v>
      </c>
      <c r="H253" s="92">
        <v>41.479307200000001</v>
      </c>
      <c r="I253" s="92">
        <v>-73.213371499999994</v>
      </c>
      <c r="J253" s="92" t="s">
        <v>42</v>
      </c>
      <c r="K253" s="92" t="s">
        <v>1510</v>
      </c>
      <c r="L253" s="92" t="s">
        <v>13461</v>
      </c>
      <c r="M253" s="92">
        <v>45397</v>
      </c>
      <c r="N253" s="92" t="s">
        <v>26</v>
      </c>
      <c r="O253" s="92" t="s">
        <v>1510</v>
      </c>
      <c r="S253" s="92" t="s">
        <v>13212</v>
      </c>
    </row>
    <row r="254" spans="2:19">
      <c r="B254" s="92" t="s">
        <v>4110</v>
      </c>
      <c r="C254" s="92" t="s">
        <v>13345</v>
      </c>
      <c r="E254" s="92" t="s">
        <v>13427</v>
      </c>
      <c r="F254" s="92" t="s">
        <v>1509</v>
      </c>
      <c r="G254" s="92">
        <v>2006</v>
      </c>
      <c r="H254" s="92">
        <v>41.479307200000001</v>
      </c>
      <c r="I254" s="92">
        <v>-73.213371499999994</v>
      </c>
      <c r="J254" s="92" t="s">
        <v>42</v>
      </c>
      <c r="K254" s="92" t="s">
        <v>1510</v>
      </c>
      <c r="L254" s="92" t="s">
        <v>13462</v>
      </c>
      <c r="M254" s="92">
        <v>45399</v>
      </c>
      <c r="N254" s="92" t="s">
        <v>26</v>
      </c>
      <c r="O254" s="92" t="s">
        <v>1510</v>
      </c>
      <c r="S254" s="92" t="s">
        <v>13212</v>
      </c>
    </row>
    <row r="255" spans="2:19">
      <c r="B255" s="92" t="s">
        <v>4110</v>
      </c>
      <c r="C255" s="92" t="s">
        <v>13345</v>
      </c>
      <c r="E255" s="92" t="s">
        <v>13427</v>
      </c>
      <c r="F255" s="92" t="s">
        <v>1509</v>
      </c>
      <c r="G255" s="92">
        <v>2006</v>
      </c>
      <c r="H255" s="92">
        <v>41.479307200000001</v>
      </c>
      <c r="I255" s="92">
        <v>-73.213371499999994</v>
      </c>
      <c r="J255" s="92" t="s">
        <v>42</v>
      </c>
      <c r="K255" s="92" t="s">
        <v>1510</v>
      </c>
      <c r="L255" s="92" t="s">
        <v>13463</v>
      </c>
      <c r="M255" s="92">
        <v>45400</v>
      </c>
      <c r="N255" s="92" t="s">
        <v>26</v>
      </c>
      <c r="O255" s="92" t="s">
        <v>1510</v>
      </c>
      <c r="S255" s="92" t="s">
        <v>13212</v>
      </c>
    </row>
    <row r="256" spans="2:19">
      <c r="B256" s="92" t="s">
        <v>4110</v>
      </c>
      <c r="C256" s="92" t="s">
        <v>13345</v>
      </c>
      <c r="E256" s="92" t="s">
        <v>13427</v>
      </c>
      <c r="F256" s="92" t="s">
        <v>1509</v>
      </c>
      <c r="G256" s="92">
        <v>2006</v>
      </c>
      <c r="H256" s="92">
        <v>41.479307200000001</v>
      </c>
      <c r="I256" s="92">
        <v>-73.213371499999994</v>
      </c>
      <c r="J256" s="92" t="s">
        <v>42</v>
      </c>
      <c r="K256" s="92" t="s">
        <v>1510</v>
      </c>
      <c r="L256" s="92" t="s">
        <v>13464</v>
      </c>
      <c r="M256" s="92">
        <v>45401</v>
      </c>
      <c r="N256" s="92" t="s">
        <v>26</v>
      </c>
      <c r="O256" s="92" t="s">
        <v>1510</v>
      </c>
      <c r="S256" s="92" t="s">
        <v>13212</v>
      </c>
    </row>
    <row r="257" spans="2:19">
      <c r="B257" s="92" t="s">
        <v>4110</v>
      </c>
      <c r="C257" s="92" t="s">
        <v>13345</v>
      </c>
      <c r="E257" s="92" t="s">
        <v>13427</v>
      </c>
      <c r="F257" s="92" t="s">
        <v>1509</v>
      </c>
      <c r="G257" s="92">
        <v>2006</v>
      </c>
      <c r="H257" s="92">
        <v>41.479307200000001</v>
      </c>
      <c r="I257" s="92">
        <v>-73.213371499999994</v>
      </c>
      <c r="J257" s="92" t="s">
        <v>42</v>
      </c>
      <c r="K257" s="92" t="s">
        <v>1510</v>
      </c>
      <c r="L257" s="92" t="s">
        <v>13465</v>
      </c>
      <c r="M257" s="92">
        <v>45402</v>
      </c>
      <c r="N257" s="92" t="s">
        <v>26</v>
      </c>
      <c r="O257" s="92" t="s">
        <v>1510</v>
      </c>
      <c r="S257" s="92" t="s">
        <v>13212</v>
      </c>
    </row>
    <row r="258" spans="2:19">
      <c r="B258" s="92" t="s">
        <v>4110</v>
      </c>
      <c r="C258" s="92" t="s">
        <v>13345</v>
      </c>
      <c r="E258" s="92" t="s">
        <v>13427</v>
      </c>
      <c r="F258" s="92" t="s">
        <v>1509</v>
      </c>
      <c r="G258" s="92">
        <v>2006</v>
      </c>
      <c r="H258" s="92">
        <v>41.479307200000001</v>
      </c>
      <c r="I258" s="92">
        <v>-73.213371499999994</v>
      </c>
      <c r="J258" s="92" t="s">
        <v>42</v>
      </c>
      <c r="K258" s="92" t="s">
        <v>1510</v>
      </c>
      <c r="L258" s="92" t="s">
        <v>13466</v>
      </c>
      <c r="M258" s="92">
        <v>45405</v>
      </c>
      <c r="N258" s="92" t="s">
        <v>26</v>
      </c>
      <c r="O258" s="92" t="s">
        <v>1510</v>
      </c>
      <c r="S258" s="92" t="s">
        <v>13212</v>
      </c>
    </row>
    <row r="259" spans="2:19">
      <c r="B259" s="92" t="s">
        <v>4110</v>
      </c>
      <c r="C259" s="92" t="s">
        <v>13345</v>
      </c>
      <c r="E259" s="92" t="s">
        <v>13427</v>
      </c>
      <c r="F259" s="92" t="s">
        <v>1509</v>
      </c>
      <c r="G259" s="92">
        <v>2006</v>
      </c>
      <c r="H259" s="92">
        <v>41.479307200000001</v>
      </c>
      <c r="I259" s="92">
        <v>-73.213371499999994</v>
      </c>
      <c r="J259" s="92" t="s">
        <v>42</v>
      </c>
      <c r="K259" s="92" t="s">
        <v>1510</v>
      </c>
      <c r="L259" s="92" t="s">
        <v>13467</v>
      </c>
      <c r="M259" s="92">
        <v>45406</v>
      </c>
      <c r="N259" s="92" t="s">
        <v>26</v>
      </c>
      <c r="O259" s="92" t="s">
        <v>1510</v>
      </c>
      <c r="S259" s="92" t="s">
        <v>13212</v>
      </c>
    </row>
    <row r="260" spans="2:19">
      <c r="B260" s="92" t="s">
        <v>4110</v>
      </c>
      <c r="C260" s="92" t="s">
        <v>13345</v>
      </c>
      <c r="E260" s="92" t="s">
        <v>13427</v>
      </c>
      <c r="F260" s="92" t="s">
        <v>1509</v>
      </c>
      <c r="G260" s="92">
        <v>2006</v>
      </c>
      <c r="H260" s="92">
        <v>41.479307200000001</v>
      </c>
      <c r="I260" s="92">
        <v>-73.213371499999994</v>
      </c>
      <c r="J260" s="92" t="s">
        <v>42</v>
      </c>
      <c r="K260" s="92" t="s">
        <v>1510</v>
      </c>
      <c r="L260" s="92" t="s">
        <v>13468</v>
      </c>
      <c r="M260" s="92">
        <v>45407</v>
      </c>
      <c r="N260" s="92" t="s">
        <v>26</v>
      </c>
      <c r="O260" s="92" t="s">
        <v>1510</v>
      </c>
      <c r="S260" s="92" t="s">
        <v>13212</v>
      </c>
    </row>
    <row r="261" spans="2:19">
      <c r="B261" s="92" t="s">
        <v>4110</v>
      </c>
      <c r="C261" s="92" t="s">
        <v>13345</v>
      </c>
      <c r="E261" s="92" t="s">
        <v>13427</v>
      </c>
      <c r="F261" s="92" t="s">
        <v>1509</v>
      </c>
      <c r="G261" s="92">
        <v>2006</v>
      </c>
      <c r="H261" s="92">
        <v>41.479307200000001</v>
      </c>
      <c r="I261" s="92">
        <v>-73.213371499999994</v>
      </c>
      <c r="J261" s="92" t="s">
        <v>42</v>
      </c>
      <c r="K261" s="92" t="s">
        <v>1510</v>
      </c>
      <c r="L261" s="92" t="s">
        <v>13469</v>
      </c>
      <c r="M261" s="92">
        <v>45410</v>
      </c>
      <c r="N261" s="92" t="s">
        <v>26</v>
      </c>
      <c r="O261" s="92" t="s">
        <v>1510</v>
      </c>
      <c r="S261" s="92" t="s">
        <v>13212</v>
      </c>
    </row>
    <row r="262" spans="2:19">
      <c r="B262" s="92" t="s">
        <v>4110</v>
      </c>
      <c r="C262" s="92" t="s">
        <v>13345</v>
      </c>
      <c r="E262" s="92" t="s">
        <v>13427</v>
      </c>
      <c r="F262" s="92" t="s">
        <v>1509</v>
      </c>
      <c r="G262" s="92">
        <v>2006</v>
      </c>
      <c r="H262" s="92">
        <v>41.479307200000001</v>
      </c>
      <c r="I262" s="92">
        <v>-73.213371499999994</v>
      </c>
      <c r="J262" s="92" t="s">
        <v>42</v>
      </c>
      <c r="K262" s="92" t="s">
        <v>1510</v>
      </c>
      <c r="L262" s="92" t="s">
        <v>13470</v>
      </c>
      <c r="M262" s="92">
        <v>45411</v>
      </c>
      <c r="N262" s="92" t="s">
        <v>26</v>
      </c>
      <c r="O262" s="92" t="s">
        <v>1510</v>
      </c>
      <c r="S262" s="92" t="s">
        <v>13212</v>
      </c>
    </row>
    <row r="263" spans="2:19">
      <c r="B263" s="92" t="s">
        <v>4110</v>
      </c>
      <c r="C263" s="92" t="s">
        <v>13345</v>
      </c>
      <c r="E263" s="92" t="s">
        <v>13427</v>
      </c>
      <c r="F263" s="92" t="s">
        <v>1509</v>
      </c>
      <c r="G263" s="92">
        <v>2006</v>
      </c>
      <c r="H263" s="92">
        <v>41.479307200000001</v>
      </c>
      <c r="I263" s="92">
        <v>-73.213371499999994</v>
      </c>
      <c r="J263" s="92" t="s">
        <v>42</v>
      </c>
      <c r="K263" s="92" t="s">
        <v>1510</v>
      </c>
      <c r="L263" s="92" t="s">
        <v>13471</v>
      </c>
      <c r="M263" s="92">
        <v>45412</v>
      </c>
      <c r="N263" s="92" t="s">
        <v>26</v>
      </c>
      <c r="O263" s="92" t="s">
        <v>1510</v>
      </c>
      <c r="S263" s="92" t="s">
        <v>13212</v>
      </c>
    </row>
    <row r="264" spans="2:19">
      <c r="B264" s="92" t="s">
        <v>4110</v>
      </c>
      <c r="C264" s="92" t="s">
        <v>13345</v>
      </c>
      <c r="E264" s="92" t="s">
        <v>13427</v>
      </c>
      <c r="F264" s="92" t="s">
        <v>1509</v>
      </c>
      <c r="G264" s="92">
        <v>2006</v>
      </c>
      <c r="H264" s="92">
        <v>41.479307200000001</v>
      </c>
      <c r="I264" s="92">
        <v>-73.213371499999994</v>
      </c>
      <c r="J264" s="92" t="s">
        <v>42</v>
      </c>
      <c r="K264" s="92" t="s">
        <v>1510</v>
      </c>
      <c r="L264" s="92" t="s">
        <v>13435</v>
      </c>
      <c r="M264" s="92">
        <v>45415</v>
      </c>
      <c r="N264" s="92" t="s">
        <v>26</v>
      </c>
      <c r="O264" s="92" t="s">
        <v>1510</v>
      </c>
      <c r="S264" s="92" t="s">
        <v>13212</v>
      </c>
    </row>
    <row r="265" spans="2:19">
      <c r="B265" s="92" t="s">
        <v>4110</v>
      </c>
      <c r="C265" s="92" t="s">
        <v>13345</v>
      </c>
      <c r="E265" s="92" t="s">
        <v>13472</v>
      </c>
      <c r="F265" s="92" t="s">
        <v>1509</v>
      </c>
      <c r="G265" s="92">
        <v>2004</v>
      </c>
      <c r="H265" s="92">
        <v>41.699820799999998</v>
      </c>
      <c r="I265" s="92">
        <v>-72.157021900000004</v>
      </c>
      <c r="J265" s="92" t="s">
        <v>42</v>
      </c>
      <c r="K265" s="92" t="s">
        <v>1510</v>
      </c>
      <c r="L265" s="92" t="s">
        <v>13473</v>
      </c>
      <c r="M265" s="92">
        <v>38228</v>
      </c>
      <c r="N265" s="92" t="s">
        <v>26</v>
      </c>
      <c r="O265" s="92" t="s">
        <v>1510</v>
      </c>
      <c r="S265" s="92" t="s">
        <v>13212</v>
      </c>
    </row>
    <row r="266" spans="2:19">
      <c r="B266" s="92" t="s">
        <v>4110</v>
      </c>
      <c r="C266" s="92" t="s">
        <v>13345</v>
      </c>
      <c r="E266" s="92" t="s">
        <v>13472</v>
      </c>
      <c r="F266" s="92" t="s">
        <v>1509</v>
      </c>
      <c r="G266" s="92">
        <v>2004</v>
      </c>
      <c r="H266" s="92">
        <v>41.699820799999998</v>
      </c>
      <c r="I266" s="92">
        <v>-72.157021900000004</v>
      </c>
      <c r="J266" s="92" t="s">
        <v>42</v>
      </c>
      <c r="K266" s="92" t="s">
        <v>1510</v>
      </c>
      <c r="L266" s="92" t="s">
        <v>13474</v>
      </c>
      <c r="M266" s="92">
        <v>38229</v>
      </c>
      <c r="N266" s="92" t="s">
        <v>26</v>
      </c>
      <c r="O266" s="92" t="s">
        <v>1510</v>
      </c>
      <c r="S266" s="92" t="s">
        <v>13212</v>
      </c>
    </row>
    <row r="267" spans="2:19">
      <c r="B267" s="92" t="s">
        <v>4110</v>
      </c>
      <c r="C267" s="92" t="s">
        <v>13345</v>
      </c>
      <c r="E267" s="92" t="s">
        <v>13472</v>
      </c>
      <c r="F267" s="92" t="s">
        <v>1509</v>
      </c>
      <c r="G267" s="92">
        <v>2004</v>
      </c>
      <c r="H267" s="92">
        <v>41.699820799999998</v>
      </c>
      <c r="I267" s="92">
        <v>-72.157021900000004</v>
      </c>
      <c r="J267" s="92" t="s">
        <v>42</v>
      </c>
      <c r="K267" s="92" t="s">
        <v>1510</v>
      </c>
      <c r="L267" s="92" t="s">
        <v>13475</v>
      </c>
      <c r="M267" s="92">
        <v>38230</v>
      </c>
      <c r="N267" s="92" t="s">
        <v>26</v>
      </c>
      <c r="O267" s="92" t="s">
        <v>1510</v>
      </c>
      <c r="S267" s="92" t="s">
        <v>13212</v>
      </c>
    </row>
    <row r="268" spans="2:19">
      <c r="B268" s="92" t="s">
        <v>4110</v>
      </c>
      <c r="C268" s="92" t="s">
        <v>13345</v>
      </c>
      <c r="E268" s="92" t="s">
        <v>13472</v>
      </c>
      <c r="F268" s="92" t="s">
        <v>1509</v>
      </c>
      <c r="G268" s="92">
        <v>2004</v>
      </c>
      <c r="H268" s="92">
        <v>41.699820799999998</v>
      </c>
      <c r="I268" s="92">
        <v>-72.157021900000004</v>
      </c>
      <c r="J268" s="92" t="s">
        <v>42</v>
      </c>
      <c r="K268" s="92" t="s">
        <v>1510</v>
      </c>
      <c r="L268" s="92" t="s">
        <v>13476</v>
      </c>
      <c r="M268" s="92">
        <v>38231</v>
      </c>
      <c r="N268" s="92" t="s">
        <v>26</v>
      </c>
      <c r="O268" s="92" t="s">
        <v>1510</v>
      </c>
      <c r="S268" s="92" t="s">
        <v>13212</v>
      </c>
    </row>
    <row r="269" spans="2:19">
      <c r="B269" s="92" t="s">
        <v>4110</v>
      </c>
      <c r="C269" s="92" t="s">
        <v>13345</v>
      </c>
      <c r="E269" s="92" t="s">
        <v>13472</v>
      </c>
      <c r="F269" s="92" t="s">
        <v>1509</v>
      </c>
      <c r="G269" s="92">
        <v>2004</v>
      </c>
      <c r="H269" s="92">
        <v>41.699820799999998</v>
      </c>
      <c r="I269" s="92">
        <v>-72.157021900000004</v>
      </c>
      <c r="J269" s="92" t="s">
        <v>42</v>
      </c>
      <c r="K269" s="92" t="s">
        <v>1510</v>
      </c>
      <c r="L269" s="92" t="s">
        <v>13477</v>
      </c>
      <c r="M269" s="92">
        <v>38232</v>
      </c>
      <c r="N269" s="92" t="s">
        <v>26</v>
      </c>
      <c r="O269" s="92" t="s">
        <v>1510</v>
      </c>
      <c r="S269" s="92" t="s">
        <v>13212</v>
      </c>
    </row>
    <row r="270" spans="2:19">
      <c r="B270" s="92" t="s">
        <v>4110</v>
      </c>
      <c r="C270" s="92" t="s">
        <v>13345</v>
      </c>
      <c r="E270" s="92" t="s">
        <v>13472</v>
      </c>
      <c r="F270" s="92" t="s">
        <v>1509</v>
      </c>
      <c r="G270" s="92">
        <v>2004</v>
      </c>
      <c r="H270" s="92">
        <v>41.699820799999998</v>
      </c>
      <c r="I270" s="92">
        <v>-72.157021900000004</v>
      </c>
      <c r="J270" s="92" t="s">
        <v>42</v>
      </c>
      <c r="K270" s="92" t="s">
        <v>1510</v>
      </c>
      <c r="L270" s="92" t="s">
        <v>13478</v>
      </c>
      <c r="M270" s="92">
        <v>38233</v>
      </c>
      <c r="N270" s="92" t="s">
        <v>26</v>
      </c>
      <c r="O270" s="92" t="s">
        <v>1510</v>
      </c>
      <c r="S270" s="92" t="s">
        <v>13212</v>
      </c>
    </row>
    <row r="271" spans="2:19">
      <c r="B271" s="92" t="s">
        <v>4110</v>
      </c>
      <c r="C271" s="92" t="s">
        <v>13345</v>
      </c>
      <c r="E271" s="92" t="s">
        <v>13472</v>
      </c>
      <c r="F271" s="92" t="s">
        <v>1509</v>
      </c>
      <c r="G271" s="92">
        <v>2004</v>
      </c>
      <c r="H271" s="92">
        <v>41.699820799999998</v>
      </c>
      <c r="I271" s="92">
        <v>-72.157021900000004</v>
      </c>
      <c r="J271" s="92" t="s">
        <v>42</v>
      </c>
      <c r="K271" s="92" t="s">
        <v>1510</v>
      </c>
      <c r="L271" s="92" t="s">
        <v>13479</v>
      </c>
      <c r="M271" s="92">
        <v>38234</v>
      </c>
      <c r="N271" s="92" t="s">
        <v>26</v>
      </c>
      <c r="O271" s="92" t="s">
        <v>1510</v>
      </c>
      <c r="S271" s="92" t="s">
        <v>13212</v>
      </c>
    </row>
    <row r="272" spans="2:19">
      <c r="B272" s="92" t="s">
        <v>4110</v>
      </c>
      <c r="C272" s="92" t="s">
        <v>13345</v>
      </c>
      <c r="E272" s="92" t="s">
        <v>13472</v>
      </c>
      <c r="F272" s="92" t="s">
        <v>1509</v>
      </c>
      <c r="G272" s="92">
        <v>2004</v>
      </c>
      <c r="H272" s="92">
        <v>41.699820799999998</v>
      </c>
      <c r="I272" s="92">
        <v>-72.157021900000004</v>
      </c>
      <c r="J272" s="92" t="s">
        <v>42</v>
      </c>
      <c r="K272" s="92" t="s">
        <v>1510</v>
      </c>
      <c r="L272" s="92" t="s">
        <v>13480</v>
      </c>
      <c r="M272" s="92">
        <v>38236</v>
      </c>
      <c r="N272" s="92" t="s">
        <v>26</v>
      </c>
      <c r="O272" s="92" t="s">
        <v>1510</v>
      </c>
      <c r="S272" s="92" t="s">
        <v>13212</v>
      </c>
    </row>
    <row r="273" spans="2:19">
      <c r="B273" s="92" t="s">
        <v>4110</v>
      </c>
      <c r="C273" s="92" t="s">
        <v>13345</v>
      </c>
      <c r="E273" s="92" t="s">
        <v>13472</v>
      </c>
      <c r="F273" s="92" t="s">
        <v>1509</v>
      </c>
      <c r="G273" s="92">
        <v>2004</v>
      </c>
      <c r="H273" s="92">
        <v>41.699820799999998</v>
      </c>
      <c r="I273" s="92">
        <v>-72.157021900000004</v>
      </c>
      <c r="J273" s="92" t="s">
        <v>42</v>
      </c>
      <c r="K273" s="92" t="s">
        <v>1510</v>
      </c>
      <c r="L273" s="92" t="s">
        <v>13481</v>
      </c>
      <c r="M273" s="92">
        <v>38237</v>
      </c>
      <c r="N273" s="92" t="s">
        <v>26</v>
      </c>
      <c r="O273" s="92" t="s">
        <v>1510</v>
      </c>
      <c r="S273" s="92" t="s">
        <v>13212</v>
      </c>
    </row>
    <row r="274" spans="2:19">
      <c r="B274" s="92" t="s">
        <v>4110</v>
      </c>
      <c r="C274" s="92" t="s">
        <v>13345</v>
      </c>
      <c r="E274" s="92" t="s">
        <v>13472</v>
      </c>
      <c r="F274" s="92" t="s">
        <v>1509</v>
      </c>
      <c r="G274" s="92">
        <v>2004</v>
      </c>
      <c r="H274" s="92">
        <v>41.699820799999998</v>
      </c>
      <c r="I274" s="92">
        <v>-72.157021900000004</v>
      </c>
      <c r="J274" s="92" t="s">
        <v>42</v>
      </c>
      <c r="K274" s="92" t="s">
        <v>1510</v>
      </c>
      <c r="L274" s="92" t="s">
        <v>13482</v>
      </c>
      <c r="M274" s="92">
        <v>38238</v>
      </c>
      <c r="N274" s="92" t="s">
        <v>26</v>
      </c>
      <c r="O274" s="92" t="s">
        <v>1510</v>
      </c>
      <c r="S274" s="92" t="s">
        <v>13212</v>
      </c>
    </row>
    <row r="275" spans="2:19">
      <c r="B275" s="92" t="s">
        <v>4110</v>
      </c>
      <c r="C275" s="92" t="s">
        <v>13345</v>
      </c>
      <c r="E275" s="92" t="s">
        <v>13472</v>
      </c>
      <c r="F275" s="92" t="s">
        <v>1509</v>
      </c>
      <c r="G275" s="92">
        <v>2004</v>
      </c>
      <c r="H275" s="92">
        <v>41.699820799999998</v>
      </c>
      <c r="I275" s="92">
        <v>-72.157021900000004</v>
      </c>
      <c r="J275" s="92" t="s">
        <v>42</v>
      </c>
      <c r="K275" s="92" t="s">
        <v>1510</v>
      </c>
      <c r="L275" s="92" t="s">
        <v>13483</v>
      </c>
      <c r="M275" s="92">
        <v>38240</v>
      </c>
      <c r="N275" s="92" t="s">
        <v>26</v>
      </c>
      <c r="O275" s="92" t="s">
        <v>1510</v>
      </c>
      <c r="S275" s="92" t="s">
        <v>13212</v>
      </c>
    </row>
    <row r="276" spans="2:19">
      <c r="B276" s="92" t="s">
        <v>4110</v>
      </c>
      <c r="C276" s="92" t="s">
        <v>13345</v>
      </c>
      <c r="E276" s="92" t="s">
        <v>13472</v>
      </c>
      <c r="F276" s="92" t="s">
        <v>1509</v>
      </c>
      <c r="G276" s="92">
        <v>2004</v>
      </c>
      <c r="H276" s="92">
        <v>41.699820799999998</v>
      </c>
      <c r="I276" s="92">
        <v>-72.157021900000004</v>
      </c>
      <c r="J276" s="92" t="s">
        <v>42</v>
      </c>
      <c r="K276" s="92" t="s">
        <v>1510</v>
      </c>
      <c r="L276" s="92" t="s">
        <v>13484</v>
      </c>
      <c r="M276" s="92">
        <v>38241</v>
      </c>
      <c r="N276" s="92" t="s">
        <v>26</v>
      </c>
      <c r="O276" s="92" t="s">
        <v>1510</v>
      </c>
      <c r="S276" s="92" t="s">
        <v>13212</v>
      </c>
    </row>
    <row r="277" spans="2:19">
      <c r="B277" s="92" t="s">
        <v>4110</v>
      </c>
      <c r="C277" s="92" t="s">
        <v>13345</v>
      </c>
      <c r="E277" s="92" t="s">
        <v>13472</v>
      </c>
      <c r="F277" s="92" t="s">
        <v>1509</v>
      </c>
      <c r="G277" s="92">
        <v>2004</v>
      </c>
      <c r="H277" s="92">
        <v>41.699820799999998</v>
      </c>
      <c r="I277" s="92">
        <v>-72.157021900000004</v>
      </c>
      <c r="J277" s="92" t="s">
        <v>42</v>
      </c>
      <c r="K277" s="92" t="s">
        <v>1510</v>
      </c>
      <c r="L277" s="92" t="s">
        <v>13485</v>
      </c>
      <c r="M277" s="92">
        <v>38242</v>
      </c>
      <c r="N277" s="92" t="s">
        <v>26</v>
      </c>
      <c r="O277" s="92" t="s">
        <v>1510</v>
      </c>
      <c r="S277" s="92" t="s">
        <v>13212</v>
      </c>
    </row>
    <row r="278" spans="2:19">
      <c r="B278" s="92" t="s">
        <v>4110</v>
      </c>
      <c r="C278" s="92" t="s">
        <v>13345</v>
      </c>
      <c r="E278" s="92" t="s">
        <v>13472</v>
      </c>
      <c r="F278" s="92" t="s">
        <v>1509</v>
      </c>
      <c r="G278" s="92">
        <v>2004</v>
      </c>
      <c r="H278" s="92">
        <v>41.699820799999998</v>
      </c>
      <c r="I278" s="92">
        <v>-72.157021900000004</v>
      </c>
      <c r="J278" s="92" t="s">
        <v>42</v>
      </c>
      <c r="K278" s="92" t="s">
        <v>1510</v>
      </c>
      <c r="L278" s="92" t="s">
        <v>13486</v>
      </c>
      <c r="M278" s="92">
        <v>38243</v>
      </c>
      <c r="N278" s="92" t="s">
        <v>26</v>
      </c>
      <c r="O278" s="92" t="s">
        <v>1510</v>
      </c>
      <c r="S278" s="92" t="s">
        <v>13212</v>
      </c>
    </row>
    <row r="279" spans="2:19">
      <c r="B279" s="92" t="s">
        <v>4110</v>
      </c>
      <c r="C279" s="92" t="s">
        <v>13345</v>
      </c>
      <c r="E279" s="92" t="s">
        <v>13472</v>
      </c>
      <c r="F279" s="92" t="s">
        <v>1509</v>
      </c>
      <c r="G279" s="92">
        <v>2004</v>
      </c>
      <c r="H279" s="92">
        <v>41.699820799999998</v>
      </c>
      <c r="I279" s="92">
        <v>-72.157021900000004</v>
      </c>
      <c r="J279" s="92" t="s">
        <v>42</v>
      </c>
      <c r="K279" s="92" t="s">
        <v>1510</v>
      </c>
      <c r="L279" s="92" t="s">
        <v>13487</v>
      </c>
      <c r="M279" s="92">
        <v>38245</v>
      </c>
      <c r="N279" s="92" t="s">
        <v>26</v>
      </c>
      <c r="O279" s="92" t="s">
        <v>1510</v>
      </c>
      <c r="S279" s="92" t="s">
        <v>13212</v>
      </c>
    </row>
    <row r="280" spans="2:19">
      <c r="B280" s="92" t="s">
        <v>4110</v>
      </c>
      <c r="C280" s="92" t="s">
        <v>13345</v>
      </c>
      <c r="E280" s="92" t="s">
        <v>13472</v>
      </c>
      <c r="F280" s="92" t="s">
        <v>1509</v>
      </c>
      <c r="G280" s="92">
        <v>2004</v>
      </c>
      <c r="H280" s="92">
        <v>41.699820799999998</v>
      </c>
      <c r="I280" s="92">
        <v>-72.157021900000004</v>
      </c>
      <c r="J280" s="92" t="s">
        <v>42</v>
      </c>
      <c r="K280" s="92" t="s">
        <v>1510</v>
      </c>
      <c r="L280" s="92" t="s">
        <v>13488</v>
      </c>
      <c r="M280" s="92">
        <v>38246</v>
      </c>
      <c r="N280" s="92" t="s">
        <v>26</v>
      </c>
      <c r="O280" s="92" t="s">
        <v>1510</v>
      </c>
      <c r="S280" s="92" t="s">
        <v>13212</v>
      </c>
    </row>
    <row r="281" spans="2:19">
      <c r="B281" s="92" t="s">
        <v>4110</v>
      </c>
      <c r="C281" s="92" t="s">
        <v>13345</v>
      </c>
      <c r="E281" s="92" t="s">
        <v>13472</v>
      </c>
      <c r="F281" s="92" t="s">
        <v>1509</v>
      </c>
      <c r="G281" s="92">
        <v>2004</v>
      </c>
      <c r="H281" s="92">
        <v>41.699820799999998</v>
      </c>
      <c r="I281" s="92">
        <v>-72.157021900000004</v>
      </c>
      <c r="J281" s="92" t="s">
        <v>42</v>
      </c>
      <c r="K281" s="92" t="s">
        <v>1510</v>
      </c>
      <c r="L281" s="92" t="s">
        <v>13489</v>
      </c>
      <c r="M281" s="92">
        <v>38247</v>
      </c>
      <c r="N281" s="92" t="s">
        <v>26</v>
      </c>
      <c r="O281" s="92" t="s">
        <v>1510</v>
      </c>
      <c r="S281" s="92" t="s">
        <v>13212</v>
      </c>
    </row>
    <row r="282" spans="2:19">
      <c r="B282" s="92" t="s">
        <v>4110</v>
      </c>
      <c r="C282" s="92" t="s">
        <v>13345</v>
      </c>
      <c r="E282" s="92" t="s">
        <v>13472</v>
      </c>
      <c r="F282" s="92" t="s">
        <v>1509</v>
      </c>
      <c r="G282" s="92">
        <v>2004</v>
      </c>
      <c r="H282" s="92">
        <v>41.699820799999998</v>
      </c>
      <c r="I282" s="92">
        <v>-72.157021900000004</v>
      </c>
      <c r="J282" s="92" t="s">
        <v>42</v>
      </c>
      <c r="K282" s="92" t="s">
        <v>1510</v>
      </c>
      <c r="L282" s="92" t="s">
        <v>13490</v>
      </c>
      <c r="M282" s="92">
        <v>38248</v>
      </c>
      <c r="N282" s="92" t="s">
        <v>26</v>
      </c>
      <c r="O282" s="92" t="s">
        <v>1510</v>
      </c>
      <c r="S282" s="92" t="s">
        <v>13212</v>
      </c>
    </row>
    <row r="283" spans="2:19">
      <c r="B283" s="92" t="s">
        <v>4110</v>
      </c>
      <c r="C283" s="92" t="s">
        <v>13345</v>
      </c>
      <c r="E283" s="92" t="s">
        <v>13472</v>
      </c>
      <c r="F283" s="92" t="s">
        <v>1509</v>
      </c>
      <c r="G283" s="92">
        <v>2004</v>
      </c>
      <c r="H283" s="92">
        <v>41.699820799999998</v>
      </c>
      <c r="I283" s="92">
        <v>-72.157021900000004</v>
      </c>
      <c r="J283" s="92" t="s">
        <v>42</v>
      </c>
      <c r="K283" s="92" t="s">
        <v>1510</v>
      </c>
      <c r="L283" s="92" t="s">
        <v>13491</v>
      </c>
      <c r="M283" s="92">
        <v>38249</v>
      </c>
      <c r="N283" s="92" t="s">
        <v>26</v>
      </c>
      <c r="O283" s="92" t="s">
        <v>1510</v>
      </c>
      <c r="S283" s="92" t="s">
        <v>13212</v>
      </c>
    </row>
    <row r="284" spans="2:19">
      <c r="B284" s="92" t="s">
        <v>4110</v>
      </c>
      <c r="C284" s="92" t="s">
        <v>13345</v>
      </c>
      <c r="E284" s="92" t="s">
        <v>13472</v>
      </c>
      <c r="F284" s="92" t="s">
        <v>1509</v>
      </c>
      <c r="G284" s="92">
        <v>2004</v>
      </c>
      <c r="H284" s="92">
        <v>41.699820799999998</v>
      </c>
      <c r="I284" s="92">
        <v>-72.157021900000004</v>
      </c>
      <c r="J284" s="92" t="s">
        <v>42</v>
      </c>
      <c r="K284" s="92" t="s">
        <v>1510</v>
      </c>
      <c r="L284" s="92" t="s">
        <v>13492</v>
      </c>
      <c r="M284" s="92">
        <v>38251</v>
      </c>
      <c r="N284" s="92" t="s">
        <v>26</v>
      </c>
      <c r="O284" s="92" t="s">
        <v>1510</v>
      </c>
      <c r="S284" s="92" t="s">
        <v>13212</v>
      </c>
    </row>
    <row r="285" spans="2:19">
      <c r="B285" s="92" t="s">
        <v>4110</v>
      </c>
      <c r="C285" s="92" t="s">
        <v>13345</v>
      </c>
      <c r="E285" s="92" t="s">
        <v>13472</v>
      </c>
      <c r="F285" s="92" t="s">
        <v>1509</v>
      </c>
      <c r="G285" s="92">
        <v>2004</v>
      </c>
      <c r="H285" s="92">
        <v>41.699820799999998</v>
      </c>
      <c r="I285" s="92">
        <v>-72.157021900000004</v>
      </c>
      <c r="J285" s="92" t="s">
        <v>42</v>
      </c>
      <c r="K285" s="92" t="s">
        <v>1510</v>
      </c>
      <c r="L285" s="92" t="s">
        <v>13493</v>
      </c>
      <c r="M285" s="92">
        <v>38252</v>
      </c>
      <c r="N285" s="92" t="s">
        <v>26</v>
      </c>
      <c r="O285" s="92" t="s">
        <v>1510</v>
      </c>
      <c r="S285" s="92" t="s">
        <v>13212</v>
      </c>
    </row>
    <row r="286" spans="2:19">
      <c r="B286" s="92" t="s">
        <v>4110</v>
      </c>
      <c r="C286" s="92" t="s">
        <v>13345</v>
      </c>
      <c r="E286" s="92" t="s">
        <v>13472</v>
      </c>
      <c r="F286" s="92" t="s">
        <v>1509</v>
      </c>
      <c r="G286" s="92">
        <v>2004</v>
      </c>
      <c r="H286" s="92">
        <v>41.699820799999998</v>
      </c>
      <c r="I286" s="92">
        <v>-72.157021900000004</v>
      </c>
      <c r="J286" s="92" t="s">
        <v>42</v>
      </c>
      <c r="K286" s="92" t="s">
        <v>1510</v>
      </c>
      <c r="L286" s="92" t="s">
        <v>13494</v>
      </c>
      <c r="M286" s="92">
        <v>38254</v>
      </c>
      <c r="N286" s="92" t="s">
        <v>26</v>
      </c>
      <c r="O286" s="92" t="s">
        <v>1510</v>
      </c>
      <c r="S286" s="92" t="s">
        <v>13212</v>
      </c>
    </row>
    <row r="287" spans="2:19">
      <c r="B287" s="92" t="s">
        <v>13495</v>
      </c>
      <c r="C287" s="92" t="s">
        <v>12634</v>
      </c>
      <c r="E287" s="92" t="s">
        <v>9412</v>
      </c>
      <c r="F287" s="92" t="s">
        <v>2519</v>
      </c>
      <c r="G287" s="92">
        <v>2005</v>
      </c>
      <c r="H287" s="92">
        <v>49.508565099999998</v>
      </c>
      <c r="I287" s="92">
        <v>-98.0016988</v>
      </c>
      <c r="J287" s="92" t="s">
        <v>42</v>
      </c>
      <c r="K287" s="92" t="s">
        <v>1510</v>
      </c>
      <c r="L287" s="92" t="s">
        <v>13496</v>
      </c>
      <c r="M287" s="92">
        <v>43140</v>
      </c>
      <c r="N287" s="92" t="s">
        <v>26</v>
      </c>
      <c r="O287" s="92" t="s">
        <v>1510</v>
      </c>
      <c r="S287" s="92" t="s">
        <v>13212</v>
      </c>
    </row>
    <row r="288" spans="2:19">
      <c r="B288" s="92" t="s">
        <v>13495</v>
      </c>
      <c r="C288" s="92" t="s">
        <v>12634</v>
      </c>
      <c r="E288" s="92" t="s">
        <v>9412</v>
      </c>
      <c r="F288" s="92" t="s">
        <v>2519</v>
      </c>
      <c r="G288" s="92">
        <v>2005</v>
      </c>
      <c r="H288" s="92">
        <v>49.508565099999998</v>
      </c>
      <c r="I288" s="92">
        <v>-98.0016988</v>
      </c>
      <c r="J288" s="92" t="s">
        <v>42</v>
      </c>
      <c r="K288" s="92" t="s">
        <v>1510</v>
      </c>
      <c r="L288" s="92" t="s">
        <v>13497</v>
      </c>
      <c r="M288" s="92">
        <v>43141</v>
      </c>
      <c r="N288" s="92" t="s">
        <v>26</v>
      </c>
      <c r="O288" s="92" t="s">
        <v>1510</v>
      </c>
      <c r="S288" s="92" t="s">
        <v>13212</v>
      </c>
    </row>
    <row r="289" spans="2:19">
      <c r="B289" s="92" t="s">
        <v>13495</v>
      </c>
      <c r="C289" s="92" t="s">
        <v>12634</v>
      </c>
      <c r="E289" s="92" t="s">
        <v>7456</v>
      </c>
      <c r="F289" s="92" t="s">
        <v>2519</v>
      </c>
      <c r="G289" s="92">
        <v>2005</v>
      </c>
      <c r="H289" s="92">
        <v>49.744546</v>
      </c>
      <c r="I289" s="92">
        <v>-97.777726000000001</v>
      </c>
      <c r="J289" s="92" t="s">
        <v>42</v>
      </c>
      <c r="K289" s="92" t="s">
        <v>1510</v>
      </c>
      <c r="L289" s="92" t="s">
        <v>13498</v>
      </c>
      <c r="M289" s="92">
        <v>43139</v>
      </c>
      <c r="N289" s="92" t="s">
        <v>26</v>
      </c>
      <c r="O289" s="92" t="s">
        <v>1510</v>
      </c>
      <c r="S289" s="92" t="s">
        <v>13212</v>
      </c>
    </row>
    <row r="290" spans="2:19">
      <c r="B290" s="92" t="s">
        <v>13495</v>
      </c>
      <c r="C290" s="92" t="s">
        <v>12634</v>
      </c>
      <c r="E290" s="92" t="s">
        <v>13499</v>
      </c>
      <c r="F290" s="92" t="s">
        <v>1509</v>
      </c>
      <c r="H290" s="92">
        <v>41.014229399999998</v>
      </c>
      <c r="I290" s="92">
        <v>-77.6580534</v>
      </c>
      <c r="J290" s="92" t="s">
        <v>42</v>
      </c>
      <c r="K290" s="92" t="s">
        <v>1510</v>
      </c>
      <c r="L290" s="92" t="s">
        <v>13500</v>
      </c>
      <c r="M290" s="92">
        <v>29328</v>
      </c>
      <c r="N290" s="92" t="s">
        <v>26</v>
      </c>
      <c r="O290" s="92" t="s">
        <v>1510</v>
      </c>
      <c r="S290" s="92" t="s">
        <v>13212</v>
      </c>
    </row>
    <row r="291" spans="2:19">
      <c r="B291" s="92" t="s">
        <v>13495</v>
      </c>
      <c r="C291" s="92" t="s">
        <v>12634</v>
      </c>
      <c r="E291" s="92" t="s">
        <v>13236</v>
      </c>
      <c r="F291" s="92" t="s">
        <v>2519</v>
      </c>
      <c r="G291" s="92">
        <v>2005</v>
      </c>
      <c r="H291" s="92">
        <v>49.370795999999999</v>
      </c>
      <c r="I291" s="92">
        <v>-98.113414000000006</v>
      </c>
      <c r="J291" s="92" t="s">
        <v>42</v>
      </c>
      <c r="K291" s="92" t="s">
        <v>1510</v>
      </c>
      <c r="L291" s="92" t="s">
        <v>13501</v>
      </c>
      <c r="M291" s="92">
        <v>43128</v>
      </c>
      <c r="N291" s="92" t="s">
        <v>26</v>
      </c>
      <c r="O291" s="92" t="s">
        <v>1510</v>
      </c>
      <c r="S291" s="92" t="s">
        <v>13212</v>
      </c>
    </row>
    <row r="292" spans="2:19">
      <c r="B292" s="92" t="s">
        <v>13495</v>
      </c>
      <c r="C292" s="92" t="s">
        <v>12634</v>
      </c>
      <c r="E292" s="92" t="s">
        <v>13236</v>
      </c>
      <c r="F292" s="92" t="s">
        <v>2519</v>
      </c>
      <c r="G292" s="92">
        <v>2005</v>
      </c>
      <c r="H292" s="92">
        <v>49.370795999999999</v>
      </c>
      <c r="I292" s="92">
        <v>-98.113414000000006</v>
      </c>
      <c r="J292" s="92" t="s">
        <v>42</v>
      </c>
      <c r="K292" s="92" t="s">
        <v>1510</v>
      </c>
      <c r="L292" s="92" t="s">
        <v>13502</v>
      </c>
      <c r="M292" s="92">
        <v>43130</v>
      </c>
      <c r="N292" s="92" t="s">
        <v>26</v>
      </c>
      <c r="O292" s="92" t="s">
        <v>1510</v>
      </c>
      <c r="S292" s="92" t="s">
        <v>13212</v>
      </c>
    </row>
    <row r="293" spans="2:19">
      <c r="B293" s="92" t="s">
        <v>13495</v>
      </c>
      <c r="C293" s="92" t="s">
        <v>12634</v>
      </c>
      <c r="E293" s="92" t="s">
        <v>13236</v>
      </c>
      <c r="F293" s="92" t="s">
        <v>2519</v>
      </c>
      <c r="G293" s="92">
        <v>2005</v>
      </c>
      <c r="H293" s="92">
        <v>49.370795999999999</v>
      </c>
      <c r="I293" s="92">
        <v>-98.113414000000006</v>
      </c>
      <c r="J293" s="92" t="s">
        <v>42</v>
      </c>
      <c r="K293" s="92" t="s">
        <v>1510</v>
      </c>
      <c r="L293" s="92" t="s">
        <v>13503</v>
      </c>
      <c r="M293" s="92">
        <v>43133</v>
      </c>
      <c r="N293" s="92" t="s">
        <v>26</v>
      </c>
      <c r="O293" s="92" t="s">
        <v>1510</v>
      </c>
      <c r="S293" s="92" t="s">
        <v>13212</v>
      </c>
    </row>
    <row r="294" spans="2:19">
      <c r="B294" s="92" t="s">
        <v>13495</v>
      </c>
      <c r="C294" s="92" t="s">
        <v>12634</v>
      </c>
      <c r="E294" s="92" t="s">
        <v>13236</v>
      </c>
      <c r="F294" s="92" t="s">
        <v>2519</v>
      </c>
      <c r="G294" s="92">
        <v>2005</v>
      </c>
      <c r="H294" s="92">
        <v>49.370795999999999</v>
      </c>
      <c r="I294" s="92">
        <v>-98.113414000000006</v>
      </c>
      <c r="J294" s="92" t="s">
        <v>42</v>
      </c>
      <c r="K294" s="92" t="s">
        <v>1510</v>
      </c>
      <c r="L294" s="92" t="s">
        <v>13504</v>
      </c>
      <c r="M294" s="92">
        <v>43143</v>
      </c>
      <c r="N294" s="92" t="s">
        <v>26</v>
      </c>
      <c r="O294" s="92" t="s">
        <v>1510</v>
      </c>
      <c r="S294" s="92" t="s">
        <v>13212</v>
      </c>
    </row>
    <row r="295" spans="2:19">
      <c r="B295" s="92" t="s">
        <v>13495</v>
      </c>
      <c r="C295" s="92" t="s">
        <v>12634</v>
      </c>
      <c r="E295" s="92" t="s">
        <v>13236</v>
      </c>
      <c r="F295" s="92" t="s">
        <v>2519</v>
      </c>
      <c r="G295" s="92">
        <v>2005</v>
      </c>
      <c r="H295" s="92">
        <v>49.370795999999999</v>
      </c>
      <c r="I295" s="92">
        <v>-98.113414000000006</v>
      </c>
      <c r="J295" s="92" t="s">
        <v>42</v>
      </c>
      <c r="K295" s="92" t="s">
        <v>1510</v>
      </c>
      <c r="L295" s="92" t="s">
        <v>13505</v>
      </c>
      <c r="M295" s="92">
        <v>43144</v>
      </c>
      <c r="N295" s="92" t="s">
        <v>26</v>
      </c>
      <c r="O295" s="92" t="s">
        <v>1510</v>
      </c>
      <c r="S295" s="92" t="s">
        <v>13212</v>
      </c>
    </row>
    <row r="296" spans="2:19">
      <c r="B296" s="92" t="s">
        <v>13495</v>
      </c>
      <c r="C296" s="92" t="s">
        <v>12634</v>
      </c>
      <c r="E296" s="92" t="s">
        <v>13236</v>
      </c>
      <c r="F296" s="92" t="s">
        <v>2519</v>
      </c>
      <c r="G296" s="92">
        <v>2005</v>
      </c>
      <c r="H296" s="92">
        <v>49.370795999999999</v>
      </c>
      <c r="I296" s="92">
        <v>-98.113414000000006</v>
      </c>
      <c r="J296" s="92" t="s">
        <v>42</v>
      </c>
      <c r="K296" s="92" t="s">
        <v>1510</v>
      </c>
      <c r="L296" s="92" t="s">
        <v>13506</v>
      </c>
      <c r="M296" s="92">
        <v>43145</v>
      </c>
      <c r="N296" s="92" t="s">
        <v>26</v>
      </c>
      <c r="O296" s="92" t="s">
        <v>1510</v>
      </c>
      <c r="S296" s="92" t="s">
        <v>13212</v>
      </c>
    </row>
    <row r="297" spans="2:19">
      <c r="B297" s="92" t="s">
        <v>13495</v>
      </c>
      <c r="C297" s="92" t="s">
        <v>12634</v>
      </c>
      <c r="E297" s="92" t="s">
        <v>13236</v>
      </c>
      <c r="F297" s="92" t="s">
        <v>2519</v>
      </c>
      <c r="G297" s="92">
        <v>2005</v>
      </c>
      <c r="H297" s="92">
        <v>49.370795999999999</v>
      </c>
      <c r="I297" s="92">
        <v>-98.113414000000006</v>
      </c>
      <c r="J297" s="92" t="s">
        <v>42</v>
      </c>
      <c r="K297" s="92" t="s">
        <v>1510</v>
      </c>
      <c r="L297" s="92" t="s">
        <v>13507</v>
      </c>
      <c r="M297" s="92">
        <v>43146</v>
      </c>
      <c r="N297" s="92" t="s">
        <v>26</v>
      </c>
      <c r="O297" s="92" t="s">
        <v>1510</v>
      </c>
      <c r="S297" s="92" t="s">
        <v>13212</v>
      </c>
    </row>
    <row r="298" spans="2:19">
      <c r="B298" s="92" t="s">
        <v>13495</v>
      </c>
      <c r="C298" s="92" t="s">
        <v>12634</v>
      </c>
      <c r="E298" s="92" t="s">
        <v>13236</v>
      </c>
      <c r="F298" s="92" t="s">
        <v>2519</v>
      </c>
      <c r="G298" s="92">
        <v>2005</v>
      </c>
      <c r="H298" s="92">
        <v>49.370795999999999</v>
      </c>
      <c r="I298" s="92">
        <v>-98.113414000000006</v>
      </c>
      <c r="J298" s="92" t="s">
        <v>42</v>
      </c>
      <c r="K298" s="92" t="s">
        <v>1510</v>
      </c>
      <c r="L298" s="92" t="s">
        <v>13508</v>
      </c>
      <c r="M298" s="92">
        <v>43147</v>
      </c>
      <c r="N298" s="92" t="s">
        <v>26</v>
      </c>
      <c r="O298" s="92" t="s">
        <v>1510</v>
      </c>
      <c r="S298" s="92" t="s">
        <v>13212</v>
      </c>
    </row>
    <row r="299" spans="2:19">
      <c r="B299" s="92" t="s">
        <v>13495</v>
      </c>
      <c r="C299" s="92" t="s">
        <v>12634</v>
      </c>
      <c r="E299" s="92" t="s">
        <v>13236</v>
      </c>
      <c r="F299" s="92" t="s">
        <v>2519</v>
      </c>
      <c r="G299" s="92">
        <v>2005</v>
      </c>
      <c r="H299" s="92">
        <v>49.370795999999999</v>
      </c>
      <c r="I299" s="92">
        <v>-98.113414000000006</v>
      </c>
      <c r="J299" s="92" t="s">
        <v>42</v>
      </c>
      <c r="K299" s="92" t="s">
        <v>1510</v>
      </c>
      <c r="L299" s="92" t="s">
        <v>13509</v>
      </c>
      <c r="M299" s="92">
        <v>43148</v>
      </c>
      <c r="N299" s="92" t="s">
        <v>26</v>
      </c>
      <c r="O299" s="92" t="s">
        <v>1510</v>
      </c>
      <c r="S299" s="92" t="s">
        <v>13212</v>
      </c>
    </row>
    <row r="300" spans="2:19">
      <c r="B300" s="92" t="s">
        <v>13495</v>
      </c>
      <c r="C300" s="92" t="s">
        <v>12634</v>
      </c>
      <c r="E300" s="92" t="s">
        <v>13236</v>
      </c>
      <c r="F300" s="92" t="s">
        <v>2519</v>
      </c>
      <c r="G300" s="92">
        <v>2005</v>
      </c>
      <c r="H300" s="92">
        <v>49.370795999999999</v>
      </c>
      <c r="I300" s="92">
        <v>-98.113414000000006</v>
      </c>
      <c r="J300" s="92" t="s">
        <v>42</v>
      </c>
      <c r="K300" s="92" t="s">
        <v>1510</v>
      </c>
      <c r="L300" s="92" t="s">
        <v>13510</v>
      </c>
      <c r="M300" s="92">
        <v>43150</v>
      </c>
      <c r="N300" s="92" t="s">
        <v>26</v>
      </c>
      <c r="O300" s="92" t="s">
        <v>1510</v>
      </c>
      <c r="S300" s="92" t="s">
        <v>13212</v>
      </c>
    </row>
    <row r="301" spans="2:19">
      <c r="B301" s="92" t="s">
        <v>13495</v>
      </c>
      <c r="C301" s="92" t="s">
        <v>12634</v>
      </c>
      <c r="E301" s="92" t="s">
        <v>13236</v>
      </c>
      <c r="F301" s="92" t="s">
        <v>2519</v>
      </c>
      <c r="G301" s="92">
        <v>2005</v>
      </c>
      <c r="H301" s="92">
        <v>49.370795999999999</v>
      </c>
      <c r="I301" s="92">
        <v>-98.113414000000006</v>
      </c>
      <c r="J301" s="92" t="s">
        <v>42</v>
      </c>
      <c r="K301" s="92" t="s">
        <v>1510</v>
      </c>
      <c r="L301" s="92" t="s">
        <v>13511</v>
      </c>
      <c r="M301" s="92">
        <v>43151</v>
      </c>
      <c r="N301" s="92" t="s">
        <v>26</v>
      </c>
      <c r="O301" s="92" t="s">
        <v>1510</v>
      </c>
      <c r="S301" s="92" t="s">
        <v>13212</v>
      </c>
    </row>
    <row r="302" spans="2:19">
      <c r="B302" s="92" t="s">
        <v>13495</v>
      </c>
      <c r="C302" s="92" t="s">
        <v>12634</v>
      </c>
      <c r="E302" s="92" t="s">
        <v>13236</v>
      </c>
      <c r="F302" s="92" t="s">
        <v>2519</v>
      </c>
      <c r="G302" s="92">
        <v>2005</v>
      </c>
      <c r="H302" s="92">
        <v>49.370795999999999</v>
      </c>
      <c r="I302" s="92">
        <v>-98.113414000000006</v>
      </c>
      <c r="J302" s="92" t="s">
        <v>42</v>
      </c>
      <c r="K302" s="92" t="s">
        <v>1510</v>
      </c>
      <c r="L302" s="92" t="s">
        <v>13512</v>
      </c>
      <c r="M302" s="92">
        <v>43152</v>
      </c>
      <c r="N302" s="92" t="s">
        <v>26</v>
      </c>
      <c r="O302" s="92" t="s">
        <v>1510</v>
      </c>
      <c r="S302" s="92" t="s">
        <v>13212</v>
      </c>
    </row>
    <row r="303" spans="2:19">
      <c r="B303" s="92" t="s">
        <v>13495</v>
      </c>
      <c r="C303" s="92" t="s">
        <v>12634</v>
      </c>
      <c r="E303" s="92" t="s">
        <v>13236</v>
      </c>
      <c r="F303" s="92" t="s">
        <v>2519</v>
      </c>
      <c r="G303" s="92">
        <v>2005</v>
      </c>
      <c r="H303" s="92">
        <v>49.370795999999999</v>
      </c>
      <c r="I303" s="92">
        <v>-98.113414000000006</v>
      </c>
      <c r="J303" s="92" t="s">
        <v>42</v>
      </c>
      <c r="K303" s="92" t="s">
        <v>1510</v>
      </c>
      <c r="L303" s="92" t="s">
        <v>13513</v>
      </c>
      <c r="M303" s="92">
        <v>43153</v>
      </c>
      <c r="N303" s="92" t="s">
        <v>26</v>
      </c>
      <c r="O303" s="92" t="s">
        <v>1510</v>
      </c>
      <c r="S303" s="92" t="s">
        <v>13212</v>
      </c>
    </row>
    <row r="304" spans="2:19">
      <c r="B304" s="92" t="s">
        <v>13495</v>
      </c>
      <c r="C304" s="92" t="s">
        <v>12634</v>
      </c>
      <c r="E304" s="92" t="s">
        <v>13236</v>
      </c>
      <c r="F304" s="92" t="s">
        <v>2519</v>
      </c>
      <c r="G304" s="92">
        <v>2005</v>
      </c>
      <c r="H304" s="92">
        <v>49.370795999999999</v>
      </c>
      <c r="I304" s="92">
        <v>-98.113414000000006</v>
      </c>
      <c r="J304" s="92" t="s">
        <v>42</v>
      </c>
      <c r="K304" s="92" t="s">
        <v>1510</v>
      </c>
      <c r="L304" s="92" t="s">
        <v>13514</v>
      </c>
      <c r="M304" s="92">
        <v>43154</v>
      </c>
      <c r="N304" s="92" t="s">
        <v>26</v>
      </c>
      <c r="O304" s="92" t="s">
        <v>1510</v>
      </c>
      <c r="S304" s="92" t="s">
        <v>13212</v>
      </c>
    </row>
    <row r="305" spans="2:19">
      <c r="B305" s="92" t="s">
        <v>13495</v>
      </c>
      <c r="C305" s="92" t="s">
        <v>12634</v>
      </c>
      <c r="E305" s="92" t="s">
        <v>13236</v>
      </c>
      <c r="F305" s="92" t="s">
        <v>2519</v>
      </c>
      <c r="G305" s="92">
        <v>2005</v>
      </c>
      <c r="H305" s="92">
        <v>49.370795999999999</v>
      </c>
      <c r="I305" s="92">
        <v>-98.113414000000006</v>
      </c>
      <c r="J305" s="92" t="s">
        <v>42</v>
      </c>
      <c r="K305" s="92" t="s">
        <v>1510</v>
      </c>
      <c r="L305" s="92" t="s">
        <v>13515</v>
      </c>
      <c r="M305" s="92">
        <v>43155</v>
      </c>
      <c r="N305" s="92" t="s">
        <v>26</v>
      </c>
      <c r="O305" s="92" t="s">
        <v>1510</v>
      </c>
      <c r="S305" s="92" t="s">
        <v>13212</v>
      </c>
    </row>
    <row r="306" spans="2:19">
      <c r="B306" s="92" t="s">
        <v>13495</v>
      </c>
      <c r="C306" s="92" t="s">
        <v>12634</v>
      </c>
      <c r="E306" s="92" t="s">
        <v>13236</v>
      </c>
      <c r="F306" s="92" t="s">
        <v>2519</v>
      </c>
      <c r="G306" s="92">
        <v>2005</v>
      </c>
      <c r="H306" s="92">
        <v>49.370795999999999</v>
      </c>
      <c r="I306" s="92">
        <v>-98.113414000000006</v>
      </c>
      <c r="J306" s="92" t="s">
        <v>42</v>
      </c>
      <c r="K306" s="92" t="s">
        <v>1510</v>
      </c>
      <c r="L306" s="92" t="s">
        <v>13516</v>
      </c>
      <c r="M306" s="92">
        <v>43156</v>
      </c>
      <c r="N306" s="92" t="s">
        <v>26</v>
      </c>
      <c r="O306" s="92" t="s">
        <v>1510</v>
      </c>
      <c r="S306" s="92" t="s">
        <v>13212</v>
      </c>
    </row>
    <row r="307" spans="2:19">
      <c r="B307" s="92" t="s">
        <v>13495</v>
      </c>
      <c r="C307" s="92" t="s">
        <v>12634</v>
      </c>
      <c r="E307" s="92" t="s">
        <v>13236</v>
      </c>
      <c r="F307" s="92" t="s">
        <v>2519</v>
      </c>
      <c r="G307" s="92">
        <v>2005</v>
      </c>
      <c r="H307" s="92">
        <v>49.370795999999999</v>
      </c>
      <c r="I307" s="92">
        <v>-98.113414000000006</v>
      </c>
      <c r="J307" s="92" t="s">
        <v>42</v>
      </c>
      <c r="K307" s="92" t="s">
        <v>1510</v>
      </c>
      <c r="L307" s="92" t="s">
        <v>13517</v>
      </c>
      <c r="M307" s="92">
        <v>43157</v>
      </c>
      <c r="N307" s="92" t="s">
        <v>26</v>
      </c>
      <c r="O307" s="92" t="s">
        <v>1510</v>
      </c>
      <c r="S307" s="92" t="s">
        <v>13212</v>
      </c>
    </row>
    <row r="308" spans="2:19">
      <c r="B308" s="92" t="s">
        <v>13495</v>
      </c>
      <c r="C308" s="92" t="s">
        <v>12634</v>
      </c>
      <c r="E308" s="92" t="s">
        <v>10597</v>
      </c>
      <c r="F308" s="92" t="s">
        <v>2519</v>
      </c>
      <c r="G308" s="92">
        <v>2005</v>
      </c>
      <c r="H308" s="92">
        <v>50.143527599999999</v>
      </c>
      <c r="I308" s="92">
        <v>-96.875429499999996</v>
      </c>
      <c r="J308" s="92" t="s">
        <v>42</v>
      </c>
      <c r="K308" s="92" t="s">
        <v>1510</v>
      </c>
      <c r="L308" s="92" t="s">
        <v>13518</v>
      </c>
      <c r="M308" s="92">
        <v>43159</v>
      </c>
      <c r="N308" s="92" t="s">
        <v>26</v>
      </c>
      <c r="O308" s="92" t="s">
        <v>1510</v>
      </c>
      <c r="S308" s="92" t="s">
        <v>13212</v>
      </c>
    </row>
    <row r="309" spans="2:19">
      <c r="B309" s="92" t="s">
        <v>13495</v>
      </c>
      <c r="C309" s="92" t="s">
        <v>12634</v>
      </c>
      <c r="E309" s="92" t="s">
        <v>10597</v>
      </c>
      <c r="F309" s="92" t="s">
        <v>2519</v>
      </c>
      <c r="G309" s="92">
        <v>2005</v>
      </c>
      <c r="H309" s="92">
        <v>50.143527599999999</v>
      </c>
      <c r="I309" s="92">
        <v>-96.875429499999996</v>
      </c>
      <c r="J309" s="92" t="s">
        <v>42</v>
      </c>
      <c r="K309" s="92" t="s">
        <v>1510</v>
      </c>
      <c r="L309" s="92" t="s">
        <v>13519</v>
      </c>
      <c r="M309" s="92">
        <v>43160</v>
      </c>
      <c r="N309" s="92" t="s">
        <v>26</v>
      </c>
      <c r="O309" s="92" t="s">
        <v>1510</v>
      </c>
      <c r="S309" s="92" t="s">
        <v>13212</v>
      </c>
    </row>
    <row r="310" spans="2:19">
      <c r="B310" s="92" t="s">
        <v>13495</v>
      </c>
      <c r="C310" s="92" t="s">
        <v>12634</v>
      </c>
      <c r="E310" s="92" t="s">
        <v>13520</v>
      </c>
      <c r="F310" s="92" t="s">
        <v>2519</v>
      </c>
      <c r="G310" s="92">
        <v>2005</v>
      </c>
      <c r="H310" s="92">
        <v>49.180110300000003</v>
      </c>
      <c r="I310" s="92">
        <v>-97.938947400000004</v>
      </c>
      <c r="J310" s="92" t="s">
        <v>42</v>
      </c>
      <c r="K310" s="92" t="s">
        <v>1510</v>
      </c>
      <c r="L310" s="92" t="s">
        <v>13521</v>
      </c>
      <c r="M310" s="92">
        <v>43136</v>
      </c>
      <c r="N310" s="92" t="s">
        <v>26</v>
      </c>
      <c r="O310" s="92" t="s">
        <v>1510</v>
      </c>
      <c r="S310" s="92" t="s">
        <v>13212</v>
      </c>
    </row>
    <row r="311" spans="2:19">
      <c r="B311" s="92" t="s">
        <v>13495</v>
      </c>
      <c r="C311" s="92" t="s">
        <v>12634</v>
      </c>
      <c r="E311" s="92" t="s">
        <v>13520</v>
      </c>
      <c r="F311" s="92" t="s">
        <v>2519</v>
      </c>
      <c r="G311" s="92">
        <v>2005</v>
      </c>
      <c r="H311" s="92">
        <v>49.180110300000003</v>
      </c>
      <c r="I311" s="92">
        <v>-97.938947400000004</v>
      </c>
      <c r="J311" s="92" t="s">
        <v>42</v>
      </c>
      <c r="K311" s="92" t="s">
        <v>1510</v>
      </c>
      <c r="L311" s="92" t="s">
        <v>13522</v>
      </c>
      <c r="M311" s="92">
        <v>43137</v>
      </c>
      <c r="N311" s="92" t="s">
        <v>26</v>
      </c>
      <c r="O311" s="92" t="s">
        <v>1510</v>
      </c>
      <c r="S311" s="92" t="s">
        <v>13212</v>
      </c>
    </row>
    <row r="312" spans="2:19">
      <c r="B312" s="92" t="s">
        <v>13495</v>
      </c>
      <c r="C312" s="92" t="s">
        <v>12634</v>
      </c>
      <c r="E312" s="92" t="s">
        <v>13520</v>
      </c>
      <c r="F312" s="92" t="s">
        <v>2519</v>
      </c>
      <c r="G312" s="92">
        <v>2005</v>
      </c>
      <c r="H312" s="92">
        <v>49.180110300000003</v>
      </c>
      <c r="I312" s="92">
        <v>-97.938947400000004</v>
      </c>
      <c r="J312" s="92" t="s">
        <v>42</v>
      </c>
      <c r="K312" s="92" t="s">
        <v>1510</v>
      </c>
      <c r="L312" s="92" t="s">
        <v>13523</v>
      </c>
      <c r="M312" s="92">
        <v>43138</v>
      </c>
      <c r="N312" s="92" t="s">
        <v>26</v>
      </c>
      <c r="O312" s="92" t="s">
        <v>1510</v>
      </c>
      <c r="S312" s="92" t="s">
        <v>13212</v>
      </c>
    </row>
    <row r="313" spans="2:19">
      <c r="B313" s="92" t="s">
        <v>12633</v>
      </c>
      <c r="C313" s="92" t="s">
        <v>12634</v>
      </c>
      <c r="E313" s="92" t="s">
        <v>2642</v>
      </c>
      <c r="F313" s="92" t="s">
        <v>1509</v>
      </c>
      <c r="H313" s="92">
        <v>41.203321600000002</v>
      </c>
      <c r="I313" s="92">
        <v>-77.194524700000002</v>
      </c>
      <c r="J313" s="92" t="s">
        <v>42</v>
      </c>
      <c r="K313" s="92" t="s">
        <v>1510</v>
      </c>
      <c r="L313" s="92" t="s">
        <v>13524</v>
      </c>
      <c r="M313" s="92">
        <v>31515</v>
      </c>
      <c r="N313" s="92" t="s">
        <v>26</v>
      </c>
      <c r="O313" s="92" t="s">
        <v>1510</v>
      </c>
      <c r="S313" s="92" t="s">
        <v>13212</v>
      </c>
    </row>
    <row r="314" spans="2:19">
      <c r="B314" s="92" t="s">
        <v>12633</v>
      </c>
      <c r="C314" s="92" t="s">
        <v>12634</v>
      </c>
      <c r="E314" s="92" t="s">
        <v>2642</v>
      </c>
      <c r="F314" s="92" t="s">
        <v>1509</v>
      </c>
      <c r="H314" s="92">
        <v>41.203321600000002</v>
      </c>
      <c r="I314" s="92">
        <v>-77.194524700000002</v>
      </c>
      <c r="J314" s="92" t="s">
        <v>42</v>
      </c>
      <c r="K314" s="92" t="s">
        <v>1510</v>
      </c>
      <c r="L314" s="92" t="s">
        <v>13525</v>
      </c>
      <c r="M314" s="92">
        <v>31541</v>
      </c>
      <c r="N314" s="92" t="s">
        <v>26</v>
      </c>
      <c r="O314" s="92" t="s">
        <v>1510</v>
      </c>
      <c r="S314" s="92" t="s">
        <v>13212</v>
      </c>
    </row>
    <row r="315" spans="2:19">
      <c r="B315" s="92" t="s">
        <v>12633</v>
      </c>
      <c r="C315" s="92" t="s">
        <v>12634</v>
      </c>
      <c r="E315" s="92" t="s">
        <v>2642</v>
      </c>
      <c r="F315" s="92" t="s">
        <v>1509</v>
      </c>
      <c r="H315" s="92">
        <v>41.203321600000002</v>
      </c>
      <c r="I315" s="92">
        <v>-77.194524700000002</v>
      </c>
      <c r="J315" s="92" t="s">
        <v>42</v>
      </c>
      <c r="K315" s="92" t="s">
        <v>1510</v>
      </c>
      <c r="L315" s="92" t="s">
        <v>13526</v>
      </c>
      <c r="M315" s="92">
        <v>31543</v>
      </c>
      <c r="N315" s="92" t="s">
        <v>26</v>
      </c>
      <c r="O315" s="92" t="s">
        <v>1510</v>
      </c>
      <c r="S315" s="92" t="s">
        <v>13212</v>
      </c>
    </row>
    <row r="316" spans="2:19">
      <c r="B316" s="92" t="s">
        <v>12633</v>
      </c>
      <c r="C316" s="92" t="s">
        <v>12634</v>
      </c>
      <c r="E316" s="92" t="s">
        <v>2642</v>
      </c>
      <c r="F316" s="92" t="s">
        <v>1509</v>
      </c>
      <c r="H316" s="92">
        <v>41.203321600000002</v>
      </c>
      <c r="I316" s="92">
        <v>-77.194524700000002</v>
      </c>
      <c r="J316" s="92" t="s">
        <v>42</v>
      </c>
      <c r="K316" s="92" t="s">
        <v>1510</v>
      </c>
      <c r="L316" s="92" t="s">
        <v>13527</v>
      </c>
      <c r="M316" s="92">
        <v>34241</v>
      </c>
      <c r="N316" s="92" t="s">
        <v>26</v>
      </c>
      <c r="O316" s="92" t="s">
        <v>1510</v>
      </c>
      <c r="S316" s="92" t="s">
        <v>13212</v>
      </c>
    </row>
    <row r="317" spans="2:19">
      <c r="B317" s="92" t="s">
        <v>12633</v>
      </c>
      <c r="C317" s="92" t="s">
        <v>12634</v>
      </c>
      <c r="E317" s="92" t="s">
        <v>2642</v>
      </c>
      <c r="F317" s="92" t="s">
        <v>1509</v>
      </c>
      <c r="H317" s="92">
        <v>41.203321600000002</v>
      </c>
      <c r="I317" s="92">
        <v>-77.194524700000002</v>
      </c>
      <c r="J317" s="92" t="s">
        <v>42</v>
      </c>
      <c r="K317" s="92" t="s">
        <v>1510</v>
      </c>
      <c r="L317" s="92" t="s">
        <v>13528</v>
      </c>
      <c r="M317" s="92">
        <v>34242</v>
      </c>
      <c r="N317" s="92" t="s">
        <v>26</v>
      </c>
      <c r="O317" s="92" t="s">
        <v>1510</v>
      </c>
      <c r="S317" s="92" t="s">
        <v>13212</v>
      </c>
    </row>
    <row r="318" spans="2:19">
      <c r="B318" s="92" t="s">
        <v>12633</v>
      </c>
      <c r="C318" s="92" t="s">
        <v>12634</v>
      </c>
      <c r="E318" s="92" t="s">
        <v>2642</v>
      </c>
      <c r="F318" s="92" t="s">
        <v>1509</v>
      </c>
      <c r="H318" s="92">
        <v>41.203321600000002</v>
      </c>
      <c r="I318" s="92">
        <v>-77.194524700000002</v>
      </c>
      <c r="J318" s="92" t="s">
        <v>42</v>
      </c>
      <c r="K318" s="92" t="s">
        <v>1510</v>
      </c>
      <c r="L318" s="92" t="s">
        <v>13529</v>
      </c>
      <c r="M318" s="92">
        <v>34297</v>
      </c>
      <c r="N318" s="92" t="s">
        <v>26</v>
      </c>
      <c r="O318" s="92" t="s">
        <v>1510</v>
      </c>
      <c r="S318" s="92" t="s">
        <v>13212</v>
      </c>
    </row>
    <row r="319" spans="2:19">
      <c r="B319" s="92" t="s">
        <v>12633</v>
      </c>
      <c r="C319" s="92" t="s">
        <v>12634</v>
      </c>
      <c r="E319" s="92" t="s">
        <v>2642</v>
      </c>
      <c r="F319" s="92" t="s">
        <v>1509</v>
      </c>
      <c r="H319" s="92">
        <v>41.203321600000002</v>
      </c>
      <c r="I319" s="92">
        <v>-77.194524700000002</v>
      </c>
      <c r="J319" s="92" t="s">
        <v>42</v>
      </c>
      <c r="K319" s="92" t="s">
        <v>1510</v>
      </c>
      <c r="L319" s="92" t="s">
        <v>13530</v>
      </c>
      <c r="M319" s="92">
        <v>34497</v>
      </c>
      <c r="N319" s="92" t="s">
        <v>26</v>
      </c>
      <c r="O319" s="92" t="s">
        <v>1510</v>
      </c>
      <c r="S319" s="92" t="s">
        <v>13212</v>
      </c>
    </row>
    <row r="320" spans="2:19">
      <c r="B320" s="92" t="s">
        <v>12633</v>
      </c>
      <c r="C320" s="92" t="s">
        <v>12634</v>
      </c>
      <c r="E320" s="92" t="s">
        <v>2642</v>
      </c>
      <c r="F320" s="92" t="s">
        <v>1509</v>
      </c>
      <c r="H320" s="92">
        <v>41.203321600000002</v>
      </c>
      <c r="I320" s="92">
        <v>-77.194524700000002</v>
      </c>
      <c r="J320" s="92" t="s">
        <v>42</v>
      </c>
      <c r="K320" s="92" t="s">
        <v>1510</v>
      </c>
      <c r="L320" s="92" t="s">
        <v>13531</v>
      </c>
      <c r="M320" s="92">
        <v>34501</v>
      </c>
      <c r="N320" s="92" t="s">
        <v>26</v>
      </c>
      <c r="O320" s="92" t="s">
        <v>1510</v>
      </c>
      <c r="S320" s="92" t="s">
        <v>13212</v>
      </c>
    </row>
    <row r="321" spans="2:19">
      <c r="B321" s="92" t="s">
        <v>12633</v>
      </c>
      <c r="C321" s="92" t="s">
        <v>12634</v>
      </c>
      <c r="E321" s="92" t="s">
        <v>2642</v>
      </c>
      <c r="F321" s="92" t="s">
        <v>1509</v>
      </c>
      <c r="H321" s="92">
        <v>41.203321600000002</v>
      </c>
      <c r="I321" s="92">
        <v>-77.194524700000002</v>
      </c>
      <c r="J321" s="92" t="s">
        <v>42</v>
      </c>
      <c r="K321" s="92" t="s">
        <v>1510</v>
      </c>
      <c r="L321" s="92" t="s">
        <v>13532</v>
      </c>
      <c r="M321" s="92">
        <v>34502</v>
      </c>
      <c r="N321" s="92" t="s">
        <v>26</v>
      </c>
      <c r="O321" s="92" t="s">
        <v>1510</v>
      </c>
      <c r="S321" s="92" t="s">
        <v>13212</v>
      </c>
    </row>
    <row r="322" spans="2:19">
      <c r="B322" s="92" t="s">
        <v>12633</v>
      </c>
      <c r="C322" s="92" t="s">
        <v>12634</v>
      </c>
      <c r="E322" s="92" t="s">
        <v>2642</v>
      </c>
      <c r="F322" s="92" t="s">
        <v>1509</v>
      </c>
      <c r="H322" s="92">
        <v>41.203321600000002</v>
      </c>
      <c r="I322" s="92">
        <v>-77.194524700000002</v>
      </c>
      <c r="J322" s="92" t="s">
        <v>42</v>
      </c>
      <c r="K322" s="92" t="s">
        <v>1510</v>
      </c>
      <c r="L322" s="92" t="s">
        <v>13533</v>
      </c>
      <c r="M322" s="92">
        <v>34503</v>
      </c>
      <c r="N322" s="92" t="s">
        <v>26</v>
      </c>
      <c r="O322" s="92" t="s">
        <v>1510</v>
      </c>
      <c r="S322" s="92" t="s">
        <v>13212</v>
      </c>
    </row>
    <row r="323" spans="2:19">
      <c r="B323" s="92" t="s">
        <v>12633</v>
      </c>
      <c r="C323" s="92" t="s">
        <v>12634</v>
      </c>
      <c r="E323" s="92" t="s">
        <v>2642</v>
      </c>
      <c r="F323" s="92" t="s">
        <v>1509</v>
      </c>
      <c r="H323" s="92">
        <v>41.203321600000002</v>
      </c>
      <c r="I323" s="92">
        <v>-77.194524700000002</v>
      </c>
      <c r="J323" s="92" t="s">
        <v>42</v>
      </c>
      <c r="K323" s="92" t="s">
        <v>1510</v>
      </c>
      <c r="L323" s="92" t="s">
        <v>13534</v>
      </c>
      <c r="M323" s="92">
        <v>34504</v>
      </c>
      <c r="N323" s="92" t="s">
        <v>26</v>
      </c>
      <c r="O323" s="92" t="s">
        <v>1510</v>
      </c>
      <c r="S323" s="92" t="s">
        <v>13212</v>
      </c>
    </row>
    <row r="324" spans="2:19">
      <c r="B324" s="92" t="s">
        <v>12633</v>
      </c>
      <c r="C324" s="92" t="s">
        <v>12634</v>
      </c>
      <c r="E324" s="92" t="s">
        <v>2642</v>
      </c>
      <c r="F324" s="92" t="s">
        <v>1509</v>
      </c>
      <c r="H324" s="92">
        <v>41.203321600000002</v>
      </c>
      <c r="I324" s="92">
        <v>-77.194524700000002</v>
      </c>
      <c r="J324" s="92" t="s">
        <v>42</v>
      </c>
      <c r="K324" s="92" t="s">
        <v>1510</v>
      </c>
      <c r="L324" s="92" t="s">
        <v>13535</v>
      </c>
      <c r="M324" s="92">
        <v>34505</v>
      </c>
      <c r="N324" s="92" t="s">
        <v>26</v>
      </c>
      <c r="O324" s="92" t="s">
        <v>1510</v>
      </c>
      <c r="S324" s="92" t="s">
        <v>13212</v>
      </c>
    </row>
    <row r="325" spans="2:19">
      <c r="B325" s="92" t="s">
        <v>12633</v>
      </c>
      <c r="C325" s="92" t="s">
        <v>12634</v>
      </c>
      <c r="E325" s="92" t="s">
        <v>2642</v>
      </c>
      <c r="F325" s="92" t="s">
        <v>1509</v>
      </c>
      <c r="H325" s="92">
        <v>41.203321600000002</v>
      </c>
      <c r="I325" s="92">
        <v>-77.194524700000002</v>
      </c>
      <c r="J325" s="92" t="s">
        <v>42</v>
      </c>
      <c r="K325" s="92" t="s">
        <v>1510</v>
      </c>
      <c r="L325" s="92" t="s">
        <v>13536</v>
      </c>
      <c r="M325" s="92">
        <v>34506</v>
      </c>
      <c r="N325" s="92" t="s">
        <v>26</v>
      </c>
      <c r="O325" s="92" t="s">
        <v>1510</v>
      </c>
      <c r="S325" s="92" t="s">
        <v>13212</v>
      </c>
    </row>
    <row r="326" spans="2:19">
      <c r="B326" s="92" t="s">
        <v>12633</v>
      </c>
      <c r="C326" s="92" t="s">
        <v>12634</v>
      </c>
      <c r="E326" s="92" t="s">
        <v>2642</v>
      </c>
      <c r="F326" s="92" t="s">
        <v>1509</v>
      </c>
      <c r="H326" s="92">
        <v>41.203321600000002</v>
      </c>
      <c r="I326" s="92">
        <v>-77.194524700000002</v>
      </c>
      <c r="J326" s="92" t="s">
        <v>42</v>
      </c>
      <c r="K326" s="92" t="s">
        <v>1510</v>
      </c>
      <c r="L326" s="92" t="s">
        <v>13537</v>
      </c>
      <c r="M326" s="92">
        <v>34508</v>
      </c>
      <c r="N326" s="92" t="s">
        <v>26</v>
      </c>
      <c r="O326" s="92" t="s">
        <v>1510</v>
      </c>
      <c r="S326" s="92" t="s">
        <v>13212</v>
      </c>
    </row>
    <row r="327" spans="2:19">
      <c r="B327" s="92" t="s">
        <v>12633</v>
      </c>
      <c r="C327" s="92" t="s">
        <v>12634</v>
      </c>
      <c r="E327" s="92" t="s">
        <v>2642</v>
      </c>
      <c r="F327" s="92" t="s">
        <v>1509</v>
      </c>
      <c r="H327" s="92">
        <v>41.203321600000002</v>
      </c>
      <c r="I327" s="92">
        <v>-77.194524700000002</v>
      </c>
      <c r="J327" s="92" t="s">
        <v>42</v>
      </c>
      <c r="K327" s="92" t="s">
        <v>1510</v>
      </c>
      <c r="L327" s="92" t="s">
        <v>13538</v>
      </c>
      <c r="M327" s="92">
        <v>34509</v>
      </c>
      <c r="N327" s="92" t="s">
        <v>26</v>
      </c>
      <c r="O327" s="92" t="s">
        <v>1510</v>
      </c>
      <c r="S327" s="92" t="s">
        <v>13212</v>
      </c>
    </row>
    <row r="328" spans="2:19">
      <c r="B328" s="92" t="s">
        <v>12633</v>
      </c>
      <c r="C328" s="92" t="s">
        <v>12634</v>
      </c>
      <c r="E328" s="92" t="s">
        <v>2642</v>
      </c>
      <c r="F328" s="92" t="s">
        <v>1509</v>
      </c>
      <c r="H328" s="92">
        <v>41.203321600000002</v>
      </c>
      <c r="I328" s="92">
        <v>-77.194524700000002</v>
      </c>
      <c r="J328" s="92" t="s">
        <v>42</v>
      </c>
      <c r="K328" s="92" t="s">
        <v>1510</v>
      </c>
      <c r="L328" s="92" t="s">
        <v>13539</v>
      </c>
      <c r="M328" s="92">
        <v>34510</v>
      </c>
      <c r="N328" s="92" t="s">
        <v>26</v>
      </c>
      <c r="O328" s="92" t="s">
        <v>1510</v>
      </c>
      <c r="S328" s="92" t="s">
        <v>13212</v>
      </c>
    </row>
    <row r="329" spans="2:19">
      <c r="B329" s="92" t="s">
        <v>12633</v>
      </c>
      <c r="C329" s="92" t="s">
        <v>12634</v>
      </c>
      <c r="E329" s="92" t="s">
        <v>2642</v>
      </c>
      <c r="F329" s="92" t="s">
        <v>1509</v>
      </c>
      <c r="H329" s="92">
        <v>41.203321600000002</v>
      </c>
      <c r="I329" s="92">
        <v>-77.194524700000002</v>
      </c>
      <c r="J329" s="92" t="s">
        <v>42</v>
      </c>
      <c r="K329" s="92" t="s">
        <v>1510</v>
      </c>
      <c r="L329" s="92" t="s">
        <v>13540</v>
      </c>
      <c r="M329" s="92">
        <v>34511</v>
      </c>
      <c r="N329" s="92" t="s">
        <v>26</v>
      </c>
      <c r="O329" s="92" t="s">
        <v>1510</v>
      </c>
      <c r="S329" s="92" t="s">
        <v>13212</v>
      </c>
    </row>
    <row r="330" spans="2:19">
      <c r="B330" s="92" t="s">
        <v>12633</v>
      </c>
      <c r="C330" s="92" t="s">
        <v>12634</v>
      </c>
      <c r="E330" s="92" t="s">
        <v>2642</v>
      </c>
      <c r="F330" s="92" t="s">
        <v>1509</v>
      </c>
      <c r="H330" s="92">
        <v>41.203321600000002</v>
      </c>
      <c r="I330" s="92">
        <v>-77.194524700000002</v>
      </c>
      <c r="J330" s="92" t="s">
        <v>42</v>
      </c>
      <c r="K330" s="92" t="s">
        <v>1510</v>
      </c>
      <c r="L330" s="92" t="s">
        <v>13541</v>
      </c>
      <c r="M330" s="92">
        <v>34512</v>
      </c>
      <c r="N330" s="92" t="s">
        <v>26</v>
      </c>
      <c r="O330" s="92" t="s">
        <v>1510</v>
      </c>
      <c r="S330" s="92" t="s">
        <v>13212</v>
      </c>
    </row>
    <row r="331" spans="2:19">
      <c r="B331" s="92" t="s">
        <v>12633</v>
      </c>
      <c r="C331" s="92" t="s">
        <v>12634</v>
      </c>
      <c r="E331" s="92" t="s">
        <v>2642</v>
      </c>
      <c r="F331" s="92" t="s">
        <v>1509</v>
      </c>
      <c r="H331" s="92">
        <v>41.203321600000002</v>
      </c>
      <c r="I331" s="92">
        <v>-77.194524700000002</v>
      </c>
      <c r="J331" s="92" t="s">
        <v>42</v>
      </c>
      <c r="K331" s="92" t="s">
        <v>1510</v>
      </c>
      <c r="L331" s="92" t="s">
        <v>13542</v>
      </c>
      <c r="M331" s="92">
        <v>34513</v>
      </c>
      <c r="N331" s="92" t="s">
        <v>26</v>
      </c>
      <c r="O331" s="92" t="s">
        <v>1510</v>
      </c>
      <c r="S331" s="92" t="s">
        <v>13212</v>
      </c>
    </row>
    <row r="332" spans="2:19">
      <c r="B332" s="92" t="s">
        <v>12633</v>
      </c>
      <c r="C332" s="92" t="s">
        <v>12634</v>
      </c>
      <c r="E332" s="92" t="s">
        <v>2642</v>
      </c>
      <c r="F332" s="92" t="s">
        <v>1509</v>
      </c>
      <c r="H332" s="92">
        <v>41.203321600000002</v>
      </c>
      <c r="I332" s="92">
        <v>-77.194524700000002</v>
      </c>
      <c r="J332" s="92" t="s">
        <v>42</v>
      </c>
      <c r="K332" s="92" t="s">
        <v>1510</v>
      </c>
      <c r="L332" s="92" t="s">
        <v>13543</v>
      </c>
      <c r="M332" s="92">
        <v>34520</v>
      </c>
      <c r="N332" s="92" t="s">
        <v>26</v>
      </c>
      <c r="O332" s="92" t="s">
        <v>1510</v>
      </c>
      <c r="S332" s="92" t="s">
        <v>13212</v>
      </c>
    </row>
    <row r="333" spans="2:19">
      <c r="B333" s="92" t="s">
        <v>12633</v>
      </c>
      <c r="C333" s="92" t="s">
        <v>12634</v>
      </c>
      <c r="E333" s="92" t="s">
        <v>2642</v>
      </c>
      <c r="F333" s="92" t="s">
        <v>1509</v>
      </c>
      <c r="H333" s="92">
        <v>41.203321600000002</v>
      </c>
      <c r="I333" s="92">
        <v>-77.194524700000002</v>
      </c>
      <c r="J333" s="92" t="s">
        <v>42</v>
      </c>
      <c r="K333" s="92" t="s">
        <v>1510</v>
      </c>
      <c r="L333" s="92" t="s">
        <v>13544</v>
      </c>
      <c r="M333" s="92">
        <v>34525</v>
      </c>
      <c r="N333" s="92" t="s">
        <v>26</v>
      </c>
      <c r="O333" s="92" t="s">
        <v>1510</v>
      </c>
      <c r="S333" s="92" t="s">
        <v>13212</v>
      </c>
    </row>
    <row r="334" spans="2:19">
      <c r="B334" s="92" t="s">
        <v>12633</v>
      </c>
      <c r="C334" s="92" t="s">
        <v>12634</v>
      </c>
      <c r="E334" s="92" t="s">
        <v>2642</v>
      </c>
      <c r="F334" s="92" t="s">
        <v>1509</v>
      </c>
      <c r="H334" s="92">
        <v>41.203321600000002</v>
      </c>
      <c r="I334" s="92">
        <v>-77.194524700000002</v>
      </c>
      <c r="J334" s="92" t="s">
        <v>42</v>
      </c>
      <c r="K334" s="92" t="s">
        <v>1510</v>
      </c>
      <c r="L334" s="92" t="s">
        <v>13545</v>
      </c>
      <c r="M334" s="92">
        <v>34527</v>
      </c>
      <c r="N334" s="92" t="s">
        <v>26</v>
      </c>
      <c r="O334" s="92" t="s">
        <v>1510</v>
      </c>
      <c r="S334" s="92" t="s">
        <v>13212</v>
      </c>
    </row>
    <row r="335" spans="2:19">
      <c r="B335" s="92" t="s">
        <v>12633</v>
      </c>
      <c r="C335" s="92" t="s">
        <v>12634</v>
      </c>
      <c r="E335" s="92" t="s">
        <v>2642</v>
      </c>
      <c r="F335" s="92" t="s">
        <v>1509</v>
      </c>
      <c r="H335" s="92">
        <v>41.203321600000002</v>
      </c>
      <c r="I335" s="92">
        <v>-77.194524700000002</v>
      </c>
      <c r="J335" s="92" t="s">
        <v>42</v>
      </c>
      <c r="K335" s="92" t="s">
        <v>1510</v>
      </c>
      <c r="L335" s="92" t="s">
        <v>13546</v>
      </c>
      <c r="M335" s="92">
        <v>34528</v>
      </c>
      <c r="N335" s="92" t="s">
        <v>26</v>
      </c>
      <c r="O335" s="92" t="s">
        <v>1510</v>
      </c>
      <c r="S335" s="92" t="s">
        <v>13212</v>
      </c>
    </row>
    <row r="336" spans="2:19">
      <c r="B336" s="92" t="s">
        <v>12633</v>
      </c>
      <c r="C336" s="92" t="s">
        <v>12634</v>
      </c>
      <c r="E336" s="92" t="s">
        <v>2642</v>
      </c>
      <c r="F336" s="92" t="s">
        <v>1509</v>
      </c>
      <c r="H336" s="92">
        <v>41.203321600000002</v>
      </c>
      <c r="I336" s="92">
        <v>-77.194524700000002</v>
      </c>
      <c r="J336" s="92" t="s">
        <v>42</v>
      </c>
      <c r="K336" s="92" t="s">
        <v>1510</v>
      </c>
      <c r="L336" s="92" t="s">
        <v>13547</v>
      </c>
      <c r="M336" s="92">
        <v>34529</v>
      </c>
      <c r="N336" s="92" t="s">
        <v>26</v>
      </c>
      <c r="O336" s="92" t="s">
        <v>1510</v>
      </c>
      <c r="S336" s="92" t="s">
        <v>13212</v>
      </c>
    </row>
    <row r="337" spans="2:19">
      <c r="B337" s="92" t="s">
        <v>12633</v>
      </c>
      <c r="C337" s="92" t="s">
        <v>12634</v>
      </c>
      <c r="E337" s="92" t="s">
        <v>2642</v>
      </c>
      <c r="F337" s="92" t="s">
        <v>1509</v>
      </c>
      <c r="H337" s="92">
        <v>41.203321600000002</v>
      </c>
      <c r="I337" s="92">
        <v>-77.194524700000002</v>
      </c>
      <c r="J337" s="92" t="s">
        <v>42</v>
      </c>
      <c r="K337" s="92" t="s">
        <v>1510</v>
      </c>
      <c r="L337" s="92" t="s">
        <v>13548</v>
      </c>
      <c r="M337" s="92">
        <v>34530</v>
      </c>
      <c r="N337" s="92" t="s">
        <v>26</v>
      </c>
      <c r="O337" s="92" t="s">
        <v>1510</v>
      </c>
      <c r="S337" s="92" t="s">
        <v>13212</v>
      </c>
    </row>
    <row r="338" spans="2:19">
      <c r="B338" s="92" t="s">
        <v>12633</v>
      </c>
      <c r="C338" s="92" t="s">
        <v>12634</v>
      </c>
      <c r="E338" s="92" t="s">
        <v>2642</v>
      </c>
      <c r="F338" s="92" t="s">
        <v>1509</v>
      </c>
      <c r="H338" s="92">
        <v>41.203321600000002</v>
      </c>
      <c r="I338" s="92">
        <v>-77.194524700000002</v>
      </c>
      <c r="J338" s="92" t="s">
        <v>42</v>
      </c>
      <c r="K338" s="92" t="s">
        <v>1510</v>
      </c>
      <c r="L338" s="92" t="s">
        <v>13549</v>
      </c>
      <c r="M338" s="92">
        <v>34531</v>
      </c>
      <c r="N338" s="92" t="s">
        <v>26</v>
      </c>
      <c r="O338" s="92" t="s">
        <v>1510</v>
      </c>
      <c r="S338" s="92" t="s">
        <v>13212</v>
      </c>
    </row>
    <row r="339" spans="2:19">
      <c r="B339" s="92" t="s">
        <v>12633</v>
      </c>
      <c r="C339" s="92" t="s">
        <v>12634</v>
      </c>
      <c r="E339" s="92" t="s">
        <v>2642</v>
      </c>
      <c r="F339" s="92" t="s">
        <v>1509</v>
      </c>
      <c r="H339" s="92">
        <v>41.203321600000002</v>
      </c>
      <c r="I339" s="92">
        <v>-77.194524700000002</v>
      </c>
      <c r="J339" s="92" t="s">
        <v>42</v>
      </c>
      <c r="K339" s="92" t="s">
        <v>1510</v>
      </c>
      <c r="L339" s="92" t="s">
        <v>13550</v>
      </c>
      <c r="M339" s="92">
        <v>34532</v>
      </c>
      <c r="N339" s="92" t="s">
        <v>26</v>
      </c>
      <c r="O339" s="92" t="s">
        <v>1510</v>
      </c>
      <c r="S339" s="92" t="s">
        <v>13212</v>
      </c>
    </row>
    <row r="340" spans="2:19">
      <c r="B340" s="92" t="s">
        <v>12633</v>
      </c>
      <c r="C340" s="92" t="s">
        <v>12634</v>
      </c>
      <c r="E340" s="92" t="s">
        <v>2642</v>
      </c>
      <c r="F340" s="92" t="s">
        <v>1509</v>
      </c>
      <c r="H340" s="92">
        <v>41.203321600000002</v>
      </c>
      <c r="I340" s="92">
        <v>-77.194524700000002</v>
      </c>
      <c r="J340" s="92" t="s">
        <v>42</v>
      </c>
      <c r="K340" s="92" t="s">
        <v>1510</v>
      </c>
      <c r="L340" s="92" t="s">
        <v>13551</v>
      </c>
      <c r="M340" s="92">
        <v>34533</v>
      </c>
      <c r="N340" s="92" t="s">
        <v>26</v>
      </c>
      <c r="O340" s="92" t="s">
        <v>1510</v>
      </c>
      <c r="S340" s="92" t="s">
        <v>13212</v>
      </c>
    </row>
    <row r="341" spans="2:19">
      <c r="B341" s="92" t="s">
        <v>12633</v>
      </c>
      <c r="C341" s="92" t="s">
        <v>12634</v>
      </c>
      <c r="E341" s="92" t="s">
        <v>2642</v>
      </c>
      <c r="F341" s="92" t="s">
        <v>1509</v>
      </c>
      <c r="H341" s="92">
        <v>41.203321600000002</v>
      </c>
      <c r="I341" s="92">
        <v>-77.194524700000002</v>
      </c>
      <c r="J341" s="92" t="s">
        <v>42</v>
      </c>
      <c r="K341" s="92" t="s">
        <v>1510</v>
      </c>
      <c r="L341" s="92" t="s">
        <v>13552</v>
      </c>
      <c r="M341" s="92">
        <v>34534</v>
      </c>
      <c r="N341" s="92" t="s">
        <v>26</v>
      </c>
      <c r="O341" s="92" t="s">
        <v>1510</v>
      </c>
      <c r="S341" s="92" t="s">
        <v>13212</v>
      </c>
    </row>
    <row r="342" spans="2:19">
      <c r="B342" s="92" t="s">
        <v>12633</v>
      </c>
      <c r="C342" s="92" t="s">
        <v>12634</v>
      </c>
      <c r="E342" s="92" t="s">
        <v>2642</v>
      </c>
      <c r="F342" s="92" t="s">
        <v>1509</v>
      </c>
      <c r="H342" s="92">
        <v>41.203321600000002</v>
      </c>
      <c r="I342" s="92">
        <v>-77.194524700000002</v>
      </c>
      <c r="J342" s="92" t="s">
        <v>42</v>
      </c>
      <c r="K342" s="92" t="s">
        <v>1510</v>
      </c>
      <c r="L342" s="92" t="s">
        <v>13553</v>
      </c>
      <c r="M342" s="92">
        <v>34588</v>
      </c>
      <c r="N342" s="92" t="s">
        <v>26</v>
      </c>
      <c r="O342" s="92" t="s">
        <v>1510</v>
      </c>
      <c r="S342" s="92" t="s">
        <v>13212</v>
      </c>
    </row>
    <row r="343" spans="2:19">
      <c r="B343" s="92" t="s">
        <v>12633</v>
      </c>
      <c r="C343" s="92" t="s">
        <v>12634</v>
      </c>
      <c r="E343" s="92" t="s">
        <v>2336</v>
      </c>
      <c r="F343" s="92" t="s">
        <v>1509</v>
      </c>
      <c r="G343" s="92">
        <v>2014</v>
      </c>
      <c r="H343" s="92">
        <v>43.969514799999999</v>
      </c>
      <c r="I343" s="92">
        <v>-99.901813099999998</v>
      </c>
      <c r="J343" s="92" t="s">
        <v>42</v>
      </c>
      <c r="K343" s="92" t="s">
        <v>1510</v>
      </c>
      <c r="L343" s="92" t="s">
        <v>13554</v>
      </c>
      <c r="N343" s="92" t="s">
        <v>26</v>
      </c>
      <c r="O343" s="92" t="s">
        <v>1510</v>
      </c>
      <c r="S343" s="92" t="s">
        <v>13212</v>
      </c>
    </row>
    <row r="344" spans="2:19">
      <c r="B344" s="92" t="s">
        <v>12633</v>
      </c>
      <c r="C344" s="92" t="s">
        <v>12634</v>
      </c>
      <c r="E344" s="92" t="s">
        <v>2336</v>
      </c>
      <c r="F344" s="92" t="s">
        <v>1509</v>
      </c>
      <c r="G344" s="92">
        <v>2014</v>
      </c>
      <c r="H344" s="92">
        <v>43.969514799999999</v>
      </c>
      <c r="I344" s="92">
        <v>-99.901813099999998</v>
      </c>
      <c r="J344" s="92" t="s">
        <v>42</v>
      </c>
      <c r="K344" s="92" t="s">
        <v>1510</v>
      </c>
      <c r="L344" s="92" t="s">
        <v>13555</v>
      </c>
      <c r="N344" s="92" t="s">
        <v>26</v>
      </c>
      <c r="O344" s="92" t="s">
        <v>1510</v>
      </c>
      <c r="S344" s="92" t="s">
        <v>13212</v>
      </c>
    </row>
    <row r="345" spans="2:19">
      <c r="B345" s="92" t="s">
        <v>12633</v>
      </c>
      <c r="C345" s="92" t="s">
        <v>12634</v>
      </c>
      <c r="E345" s="92" t="s">
        <v>2336</v>
      </c>
      <c r="F345" s="92" t="s">
        <v>1509</v>
      </c>
      <c r="G345" s="92">
        <v>2014</v>
      </c>
      <c r="H345" s="92">
        <v>43.969514799999999</v>
      </c>
      <c r="I345" s="92">
        <v>-99.901813099999998</v>
      </c>
      <c r="J345" s="92" t="s">
        <v>42</v>
      </c>
      <c r="K345" s="92" t="s">
        <v>1510</v>
      </c>
      <c r="L345" s="92" t="s">
        <v>13556</v>
      </c>
      <c r="N345" s="92" t="s">
        <v>26</v>
      </c>
      <c r="O345" s="92" t="s">
        <v>1510</v>
      </c>
      <c r="S345" s="92" t="s">
        <v>13212</v>
      </c>
    </row>
    <row r="346" spans="2:19">
      <c r="B346" s="92" t="s">
        <v>12633</v>
      </c>
      <c r="C346" s="92" t="s">
        <v>12634</v>
      </c>
      <c r="E346" s="92" t="s">
        <v>2336</v>
      </c>
      <c r="F346" s="92" t="s">
        <v>1509</v>
      </c>
      <c r="G346" s="92">
        <v>2014</v>
      </c>
      <c r="H346" s="92">
        <v>43.969514799999999</v>
      </c>
      <c r="I346" s="92">
        <v>-99.901813099999998</v>
      </c>
      <c r="J346" s="92" t="s">
        <v>42</v>
      </c>
      <c r="K346" s="92" t="s">
        <v>1510</v>
      </c>
      <c r="L346" s="92" t="s">
        <v>13557</v>
      </c>
      <c r="N346" s="92" t="s">
        <v>26</v>
      </c>
      <c r="O346" s="92" t="s">
        <v>1510</v>
      </c>
      <c r="S346" s="92" t="s">
        <v>13212</v>
      </c>
    </row>
    <row r="347" spans="2:19">
      <c r="B347" s="92" t="s">
        <v>12633</v>
      </c>
      <c r="C347" s="92" t="s">
        <v>12634</v>
      </c>
      <c r="E347" s="92" t="s">
        <v>2336</v>
      </c>
      <c r="F347" s="92" t="s">
        <v>1509</v>
      </c>
      <c r="G347" s="92">
        <v>2014</v>
      </c>
      <c r="H347" s="92">
        <v>43.969514799999999</v>
      </c>
      <c r="I347" s="92">
        <v>-99.901813099999998</v>
      </c>
      <c r="J347" s="92" t="s">
        <v>42</v>
      </c>
      <c r="K347" s="92" t="s">
        <v>1510</v>
      </c>
      <c r="L347" s="92" t="s">
        <v>13558</v>
      </c>
      <c r="N347" s="92" t="s">
        <v>26</v>
      </c>
      <c r="O347" s="92" t="s">
        <v>1510</v>
      </c>
      <c r="S347" s="92" t="s">
        <v>13212</v>
      </c>
    </row>
    <row r="348" spans="2:19">
      <c r="B348" s="92" t="s">
        <v>12633</v>
      </c>
      <c r="C348" s="92" t="s">
        <v>12634</v>
      </c>
      <c r="E348" s="92" t="s">
        <v>2336</v>
      </c>
      <c r="F348" s="92" t="s">
        <v>1509</v>
      </c>
      <c r="G348" s="92">
        <v>2014</v>
      </c>
      <c r="H348" s="92">
        <v>43.969514799999999</v>
      </c>
      <c r="I348" s="92">
        <v>-99.901813099999998</v>
      </c>
      <c r="J348" s="92" t="s">
        <v>42</v>
      </c>
      <c r="K348" s="92" t="s">
        <v>1510</v>
      </c>
      <c r="L348" s="92" t="s">
        <v>13559</v>
      </c>
      <c r="N348" s="92" t="s">
        <v>26</v>
      </c>
      <c r="O348" s="92" t="s">
        <v>1510</v>
      </c>
      <c r="S348" s="92" t="s">
        <v>13212</v>
      </c>
    </row>
    <row r="349" spans="2:19">
      <c r="B349" s="92" t="s">
        <v>12633</v>
      </c>
      <c r="C349" s="92" t="s">
        <v>12634</v>
      </c>
      <c r="E349" s="92" t="s">
        <v>2336</v>
      </c>
      <c r="F349" s="92" t="s">
        <v>1509</v>
      </c>
      <c r="G349" s="92">
        <v>2014</v>
      </c>
      <c r="H349" s="92">
        <v>43.969514799999999</v>
      </c>
      <c r="I349" s="92">
        <v>-99.901813099999998</v>
      </c>
      <c r="J349" s="92" t="s">
        <v>42</v>
      </c>
      <c r="K349" s="92" t="s">
        <v>1510</v>
      </c>
      <c r="L349" s="92" t="s">
        <v>13560</v>
      </c>
      <c r="N349" s="92" t="s">
        <v>26</v>
      </c>
      <c r="O349" s="92" t="s">
        <v>1510</v>
      </c>
      <c r="S349" s="92" t="s">
        <v>13212</v>
      </c>
    </row>
    <row r="350" spans="2:19">
      <c r="B350" s="92" t="s">
        <v>12633</v>
      </c>
      <c r="C350" s="92" t="s">
        <v>12634</v>
      </c>
      <c r="E350" s="92" t="s">
        <v>2336</v>
      </c>
      <c r="F350" s="92" t="s">
        <v>1509</v>
      </c>
      <c r="G350" s="92">
        <v>2014</v>
      </c>
      <c r="H350" s="92">
        <v>43.969514799999999</v>
      </c>
      <c r="I350" s="92">
        <v>-99.901813099999998</v>
      </c>
      <c r="J350" s="92" t="s">
        <v>42</v>
      </c>
      <c r="K350" s="92" t="s">
        <v>1510</v>
      </c>
      <c r="L350" s="92" t="s">
        <v>13561</v>
      </c>
      <c r="N350" s="92" t="s">
        <v>26</v>
      </c>
      <c r="O350" s="92" t="s">
        <v>1510</v>
      </c>
      <c r="S350" s="92" t="s">
        <v>13212</v>
      </c>
    </row>
    <row r="351" spans="2:19">
      <c r="B351" s="92" t="s">
        <v>12633</v>
      </c>
      <c r="C351" s="92" t="s">
        <v>12634</v>
      </c>
      <c r="E351" s="92" t="s">
        <v>2336</v>
      </c>
      <c r="F351" s="92" t="s">
        <v>1509</v>
      </c>
      <c r="G351" s="92">
        <v>2014</v>
      </c>
      <c r="H351" s="92">
        <v>43.969514799999999</v>
      </c>
      <c r="I351" s="92">
        <v>-99.901813099999998</v>
      </c>
      <c r="J351" s="92" t="s">
        <v>42</v>
      </c>
      <c r="K351" s="92" t="s">
        <v>1510</v>
      </c>
      <c r="L351" s="92" t="s">
        <v>13562</v>
      </c>
      <c r="N351" s="92" t="s">
        <v>26</v>
      </c>
      <c r="O351" s="92" t="s">
        <v>1510</v>
      </c>
      <c r="S351" s="92" t="s">
        <v>13212</v>
      </c>
    </row>
    <row r="352" spans="2:19">
      <c r="B352" s="92" t="s">
        <v>12633</v>
      </c>
      <c r="C352" s="92" t="s">
        <v>12634</v>
      </c>
      <c r="E352" s="92" t="s">
        <v>1882</v>
      </c>
      <c r="F352" s="92" t="s">
        <v>1509</v>
      </c>
      <c r="G352" s="92">
        <v>2014</v>
      </c>
      <c r="H352" s="92">
        <v>46.729553000000003</v>
      </c>
      <c r="I352" s="92">
        <v>-94.685899800000001</v>
      </c>
      <c r="J352" s="92" t="s">
        <v>42</v>
      </c>
      <c r="K352" s="92" t="s">
        <v>1510</v>
      </c>
      <c r="L352" s="92" t="s">
        <v>13563</v>
      </c>
      <c r="N352" s="92" t="s">
        <v>26</v>
      </c>
      <c r="O352" s="92" t="s">
        <v>1510</v>
      </c>
      <c r="S352" s="92" t="s">
        <v>13212</v>
      </c>
    </row>
    <row r="353" spans="2:19">
      <c r="B353" s="92" t="s">
        <v>12633</v>
      </c>
      <c r="C353" s="92" t="s">
        <v>12634</v>
      </c>
      <c r="E353" s="92" t="s">
        <v>2336</v>
      </c>
      <c r="F353" s="92" t="s">
        <v>1509</v>
      </c>
      <c r="G353" s="92">
        <v>2014</v>
      </c>
      <c r="H353" s="92">
        <v>43.969514799999999</v>
      </c>
      <c r="I353" s="92">
        <v>-99.901813099999998</v>
      </c>
      <c r="J353" s="92" t="s">
        <v>42</v>
      </c>
      <c r="K353" s="92" t="s">
        <v>1510</v>
      </c>
      <c r="L353" s="92" t="s">
        <v>13564</v>
      </c>
      <c r="N353" s="92" t="s">
        <v>26</v>
      </c>
      <c r="O353" s="92" t="s">
        <v>1510</v>
      </c>
      <c r="S353" s="92" t="s">
        <v>13212</v>
      </c>
    </row>
    <row r="354" spans="2:19">
      <c r="B354" s="92" t="s">
        <v>12633</v>
      </c>
      <c r="C354" s="92" t="s">
        <v>12634</v>
      </c>
      <c r="E354" s="92" t="s">
        <v>2336</v>
      </c>
      <c r="F354" s="92" t="s">
        <v>1509</v>
      </c>
      <c r="G354" s="92">
        <v>2014</v>
      </c>
      <c r="H354" s="92">
        <v>43.969514799999999</v>
      </c>
      <c r="I354" s="92">
        <v>-99.901813099999998</v>
      </c>
      <c r="J354" s="92" t="s">
        <v>42</v>
      </c>
      <c r="K354" s="92" t="s">
        <v>1510</v>
      </c>
      <c r="L354" s="92" t="s">
        <v>13565</v>
      </c>
      <c r="N354" s="92" t="s">
        <v>26</v>
      </c>
      <c r="O354" s="92" t="s">
        <v>1510</v>
      </c>
      <c r="S354" s="92" t="s">
        <v>13212</v>
      </c>
    </row>
    <row r="355" spans="2:19">
      <c r="B355" s="92" t="s">
        <v>12633</v>
      </c>
      <c r="C355" s="92" t="s">
        <v>12634</v>
      </c>
      <c r="E355" s="92" t="s">
        <v>1882</v>
      </c>
      <c r="F355" s="92" t="s">
        <v>1509</v>
      </c>
      <c r="G355" s="92">
        <v>2014</v>
      </c>
      <c r="H355" s="92">
        <v>46.729553000000003</v>
      </c>
      <c r="I355" s="92">
        <v>-94.685899800000001</v>
      </c>
      <c r="J355" s="92" t="s">
        <v>42</v>
      </c>
      <c r="K355" s="92" t="s">
        <v>1510</v>
      </c>
      <c r="L355" s="92" t="s">
        <v>13566</v>
      </c>
      <c r="N355" s="92" t="s">
        <v>26</v>
      </c>
      <c r="O355" s="92" t="s">
        <v>1510</v>
      </c>
      <c r="S355" s="92" t="s">
        <v>13212</v>
      </c>
    </row>
    <row r="356" spans="2:19">
      <c r="B356" s="92" t="s">
        <v>12633</v>
      </c>
      <c r="C356" s="92" t="s">
        <v>12634</v>
      </c>
      <c r="E356" s="92" t="s">
        <v>1882</v>
      </c>
      <c r="F356" s="92" t="s">
        <v>1509</v>
      </c>
      <c r="G356" s="92">
        <v>2014</v>
      </c>
      <c r="H356" s="92">
        <v>46.729553000000003</v>
      </c>
      <c r="I356" s="92">
        <v>-94.685899800000001</v>
      </c>
      <c r="J356" s="92" t="s">
        <v>42</v>
      </c>
      <c r="K356" s="92" t="s">
        <v>1510</v>
      </c>
      <c r="L356" s="92" t="s">
        <v>13567</v>
      </c>
      <c r="N356" s="92" t="s">
        <v>26</v>
      </c>
      <c r="O356" s="92" t="s">
        <v>1510</v>
      </c>
      <c r="S356" s="92" t="s">
        <v>13212</v>
      </c>
    </row>
    <row r="357" spans="2:19">
      <c r="B357" s="92" t="s">
        <v>12633</v>
      </c>
      <c r="C357" s="92" t="s">
        <v>12634</v>
      </c>
      <c r="E357" s="92" t="s">
        <v>1882</v>
      </c>
      <c r="F357" s="92" t="s">
        <v>1509</v>
      </c>
      <c r="G357" s="92">
        <v>2014</v>
      </c>
      <c r="H357" s="92">
        <v>46.729553000000003</v>
      </c>
      <c r="I357" s="92">
        <v>-94.685899800000001</v>
      </c>
      <c r="J357" s="92" t="s">
        <v>42</v>
      </c>
      <c r="K357" s="92" t="s">
        <v>1510</v>
      </c>
      <c r="L357" s="92" t="s">
        <v>13568</v>
      </c>
      <c r="N357" s="92" t="s">
        <v>26</v>
      </c>
      <c r="O357" s="92" t="s">
        <v>1510</v>
      </c>
      <c r="S357" s="92" t="s">
        <v>13212</v>
      </c>
    </row>
    <row r="358" spans="2:19">
      <c r="B358" s="92" t="s">
        <v>12633</v>
      </c>
      <c r="C358" s="92" t="s">
        <v>12634</v>
      </c>
      <c r="E358" s="92" t="s">
        <v>2160</v>
      </c>
      <c r="F358" s="92" t="s">
        <v>1509</v>
      </c>
      <c r="G358" s="92">
        <v>2014</v>
      </c>
      <c r="H358" s="92">
        <v>47.551492600000003</v>
      </c>
      <c r="I358" s="92">
        <v>-101.0020119</v>
      </c>
      <c r="J358" s="92" t="s">
        <v>42</v>
      </c>
      <c r="K358" s="92" t="s">
        <v>1510</v>
      </c>
      <c r="L358" s="92" t="s">
        <v>13569</v>
      </c>
      <c r="N358" s="92" t="s">
        <v>26</v>
      </c>
      <c r="O358" s="92" t="s">
        <v>1510</v>
      </c>
      <c r="S358" s="92" t="s">
        <v>13212</v>
      </c>
    </row>
    <row r="359" spans="2:19">
      <c r="B359" s="92" t="s">
        <v>12633</v>
      </c>
      <c r="C359" s="92" t="s">
        <v>12634</v>
      </c>
      <c r="E359" s="92" t="s">
        <v>2336</v>
      </c>
      <c r="F359" s="92" t="s">
        <v>1509</v>
      </c>
      <c r="G359" s="92">
        <v>2014</v>
      </c>
      <c r="H359" s="92">
        <v>43.969514799999999</v>
      </c>
      <c r="I359" s="92">
        <v>-99.901813099999998</v>
      </c>
      <c r="J359" s="92" t="s">
        <v>42</v>
      </c>
      <c r="K359" s="92" t="s">
        <v>1510</v>
      </c>
      <c r="L359" s="92" t="s">
        <v>13570</v>
      </c>
      <c r="N359" s="92" t="s">
        <v>26</v>
      </c>
      <c r="O359" s="92" t="s">
        <v>1510</v>
      </c>
      <c r="S359" s="92" t="s">
        <v>13212</v>
      </c>
    </row>
    <row r="360" spans="2:19">
      <c r="B360" s="92" t="s">
        <v>12633</v>
      </c>
      <c r="C360" s="92" t="s">
        <v>12634</v>
      </c>
      <c r="E360" s="92" t="s">
        <v>1882</v>
      </c>
      <c r="F360" s="92" t="s">
        <v>1509</v>
      </c>
      <c r="G360" s="92">
        <v>2014</v>
      </c>
      <c r="H360" s="92">
        <v>46.729553000000003</v>
      </c>
      <c r="I360" s="92">
        <v>-94.685899800000001</v>
      </c>
      <c r="J360" s="92" t="s">
        <v>42</v>
      </c>
      <c r="K360" s="92" t="s">
        <v>1510</v>
      </c>
      <c r="L360" s="92" t="s">
        <v>13571</v>
      </c>
      <c r="N360" s="92" t="s">
        <v>26</v>
      </c>
      <c r="O360" s="92" t="s">
        <v>1510</v>
      </c>
      <c r="S360" s="92" t="s">
        <v>13212</v>
      </c>
    </row>
    <row r="361" spans="2:19">
      <c r="B361" s="92" t="s">
        <v>12633</v>
      </c>
      <c r="C361" s="92" t="s">
        <v>12634</v>
      </c>
      <c r="E361" s="92" t="s">
        <v>1882</v>
      </c>
      <c r="F361" s="92" t="s">
        <v>1509</v>
      </c>
      <c r="G361" s="92">
        <v>2014</v>
      </c>
      <c r="H361" s="92">
        <v>46.729553000000003</v>
      </c>
      <c r="I361" s="92">
        <v>-94.685899800000001</v>
      </c>
      <c r="J361" s="92" t="s">
        <v>42</v>
      </c>
      <c r="K361" s="92" t="s">
        <v>1510</v>
      </c>
      <c r="L361" s="92" t="s">
        <v>13572</v>
      </c>
      <c r="N361" s="92" t="s">
        <v>26</v>
      </c>
      <c r="O361" s="92" t="s">
        <v>1510</v>
      </c>
      <c r="S361" s="92" t="s">
        <v>13212</v>
      </c>
    </row>
    <row r="362" spans="2:19">
      <c r="B362" s="92" t="s">
        <v>12633</v>
      </c>
      <c r="C362" s="92" t="s">
        <v>12634</v>
      </c>
      <c r="E362" s="92" t="s">
        <v>5763</v>
      </c>
      <c r="F362" s="92" t="s">
        <v>1509</v>
      </c>
      <c r="G362" s="92">
        <v>2014</v>
      </c>
      <c r="H362" s="92">
        <v>44.311357299999997</v>
      </c>
      <c r="I362" s="92">
        <v>-96.798387700000006</v>
      </c>
      <c r="J362" s="92" t="s">
        <v>42</v>
      </c>
      <c r="K362" s="92" t="s">
        <v>1510</v>
      </c>
      <c r="L362" s="92" t="s">
        <v>13573</v>
      </c>
      <c r="N362" s="92" t="s">
        <v>26</v>
      </c>
      <c r="O362" s="92" t="s">
        <v>1510</v>
      </c>
      <c r="S362" s="92" t="s">
        <v>13212</v>
      </c>
    </row>
    <row r="363" spans="2:19">
      <c r="B363" s="92" t="s">
        <v>12633</v>
      </c>
      <c r="C363" s="92" t="s">
        <v>12634</v>
      </c>
      <c r="E363" s="92" t="s">
        <v>1670</v>
      </c>
      <c r="F363" s="92" t="s">
        <v>1509</v>
      </c>
      <c r="G363" s="92">
        <v>2014</v>
      </c>
      <c r="H363" s="92">
        <v>47.4497201</v>
      </c>
      <c r="I363" s="92">
        <v>-99.126223400000001</v>
      </c>
      <c r="J363" s="92" t="s">
        <v>42</v>
      </c>
      <c r="K363" s="92" t="s">
        <v>1510</v>
      </c>
      <c r="L363" s="92" t="s">
        <v>13574</v>
      </c>
      <c r="N363" s="92" t="s">
        <v>26</v>
      </c>
      <c r="O363" s="92" t="s">
        <v>1510</v>
      </c>
      <c r="S363" s="92" t="s">
        <v>13212</v>
      </c>
    </row>
    <row r="364" spans="2:19">
      <c r="B364" s="92" t="s">
        <v>12633</v>
      </c>
      <c r="C364" s="92" t="s">
        <v>12634</v>
      </c>
      <c r="E364" s="92" t="s">
        <v>1670</v>
      </c>
      <c r="F364" s="92" t="s">
        <v>1509</v>
      </c>
      <c r="G364" s="92">
        <v>2014</v>
      </c>
      <c r="H364" s="92">
        <v>47.4497201</v>
      </c>
      <c r="I364" s="92">
        <v>-99.126223400000001</v>
      </c>
      <c r="J364" s="92" t="s">
        <v>42</v>
      </c>
      <c r="K364" s="92" t="s">
        <v>1510</v>
      </c>
      <c r="L364" s="92" t="s">
        <v>13575</v>
      </c>
      <c r="N364" s="92" t="s">
        <v>26</v>
      </c>
      <c r="O364" s="92" t="s">
        <v>1510</v>
      </c>
      <c r="S364" s="92" t="s">
        <v>13212</v>
      </c>
    </row>
    <row r="365" spans="2:19">
      <c r="B365" s="92" t="s">
        <v>12633</v>
      </c>
      <c r="C365" s="92" t="s">
        <v>12634</v>
      </c>
      <c r="E365" s="92" t="s">
        <v>1670</v>
      </c>
      <c r="F365" s="92" t="s">
        <v>1509</v>
      </c>
      <c r="G365" s="92">
        <v>2014</v>
      </c>
      <c r="H365" s="92">
        <v>47.4497201</v>
      </c>
      <c r="I365" s="92">
        <v>-99.126223400000001</v>
      </c>
      <c r="J365" s="92" t="s">
        <v>42</v>
      </c>
      <c r="K365" s="92" t="s">
        <v>1510</v>
      </c>
      <c r="L365" s="92" t="s">
        <v>13576</v>
      </c>
      <c r="N365" s="92" t="s">
        <v>26</v>
      </c>
      <c r="O365" s="92" t="s">
        <v>1510</v>
      </c>
      <c r="S365" s="92" t="s">
        <v>13212</v>
      </c>
    </row>
    <row r="366" spans="2:19">
      <c r="B366" s="92" t="s">
        <v>12633</v>
      </c>
      <c r="C366" s="92" t="s">
        <v>12634</v>
      </c>
      <c r="E366" s="92" t="s">
        <v>2541</v>
      </c>
      <c r="F366" s="92" t="s">
        <v>2519</v>
      </c>
      <c r="G366" s="92">
        <v>2002</v>
      </c>
      <c r="H366" s="92">
        <v>49.093895799999999</v>
      </c>
      <c r="I366" s="92">
        <v>-99.341466999999994</v>
      </c>
      <c r="J366" s="92" t="s">
        <v>42</v>
      </c>
      <c r="K366" s="92" t="s">
        <v>1510</v>
      </c>
      <c r="L366" s="92" t="s">
        <v>13577</v>
      </c>
      <c r="M366" s="92">
        <v>43081</v>
      </c>
      <c r="N366" s="92" t="s">
        <v>26</v>
      </c>
      <c r="O366" s="92" t="s">
        <v>1510</v>
      </c>
      <c r="S366" s="92" t="s">
        <v>13212</v>
      </c>
    </row>
    <row r="367" spans="2:19">
      <c r="B367" s="92" t="s">
        <v>12633</v>
      </c>
      <c r="C367" s="92" t="s">
        <v>12634</v>
      </c>
      <c r="E367" s="92" t="s">
        <v>13578</v>
      </c>
      <c r="F367" s="92" t="s">
        <v>1509</v>
      </c>
      <c r="G367" s="92">
        <v>2014</v>
      </c>
      <c r="H367" s="92">
        <v>44.004686300000003</v>
      </c>
      <c r="I367" s="92">
        <v>-94.065788499999996</v>
      </c>
      <c r="J367" s="92" t="s">
        <v>42</v>
      </c>
      <c r="K367" s="92" t="s">
        <v>1510</v>
      </c>
      <c r="L367" s="92" t="s">
        <v>13579</v>
      </c>
      <c r="N367" s="92" t="s">
        <v>26</v>
      </c>
      <c r="O367" s="92" t="s">
        <v>1510</v>
      </c>
      <c r="S367" s="92" t="s">
        <v>13212</v>
      </c>
    </row>
    <row r="368" spans="2:19">
      <c r="B368" s="92" t="s">
        <v>12633</v>
      </c>
      <c r="C368" s="92" t="s">
        <v>12634</v>
      </c>
      <c r="E368" s="92" t="s">
        <v>13578</v>
      </c>
      <c r="F368" s="92" t="s">
        <v>1509</v>
      </c>
      <c r="G368" s="92">
        <v>2014</v>
      </c>
      <c r="H368" s="92">
        <v>44.004686300000003</v>
      </c>
      <c r="I368" s="92">
        <v>-94.065788499999996</v>
      </c>
      <c r="J368" s="92" t="s">
        <v>42</v>
      </c>
      <c r="K368" s="92" t="s">
        <v>1510</v>
      </c>
      <c r="L368" s="92" t="s">
        <v>13580</v>
      </c>
      <c r="N368" s="92" t="s">
        <v>26</v>
      </c>
      <c r="O368" s="92" t="s">
        <v>1510</v>
      </c>
      <c r="S368" s="92" t="s">
        <v>13212</v>
      </c>
    </row>
    <row r="369" spans="2:19">
      <c r="B369" s="92" t="s">
        <v>12633</v>
      </c>
      <c r="C369" s="92" t="s">
        <v>12634</v>
      </c>
      <c r="E369" s="92" t="s">
        <v>13578</v>
      </c>
      <c r="F369" s="92" t="s">
        <v>1509</v>
      </c>
      <c r="G369" s="92">
        <v>2014</v>
      </c>
      <c r="H369" s="92">
        <v>44.004686300000003</v>
      </c>
      <c r="I369" s="92">
        <v>-94.065788499999996</v>
      </c>
      <c r="J369" s="92" t="s">
        <v>42</v>
      </c>
      <c r="K369" s="92" t="s">
        <v>1510</v>
      </c>
      <c r="L369" s="92" t="s">
        <v>13581</v>
      </c>
      <c r="N369" s="92" t="s">
        <v>26</v>
      </c>
      <c r="O369" s="92" t="s">
        <v>1510</v>
      </c>
      <c r="S369" s="92" t="s">
        <v>13212</v>
      </c>
    </row>
    <row r="370" spans="2:19">
      <c r="B370" s="92" t="s">
        <v>12633</v>
      </c>
      <c r="C370" s="92" t="s">
        <v>12634</v>
      </c>
      <c r="E370" s="92" t="s">
        <v>13578</v>
      </c>
      <c r="F370" s="92" t="s">
        <v>1509</v>
      </c>
      <c r="G370" s="92">
        <v>2014</v>
      </c>
      <c r="H370" s="92">
        <v>44.004686300000003</v>
      </c>
      <c r="I370" s="92">
        <v>-94.065788499999996</v>
      </c>
      <c r="J370" s="92" t="s">
        <v>42</v>
      </c>
      <c r="K370" s="92" t="s">
        <v>1510</v>
      </c>
      <c r="L370" s="92" t="s">
        <v>13582</v>
      </c>
      <c r="N370" s="92" t="s">
        <v>26</v>
      </c>
      <c r="O370" s="92" t="s">
        <v>1510</v>
      </c>
      <c r="S370" s="92" t="s">
        <v>13212</v>
      </c>
    </row>
    <row r="371" spans="2:19">
      <c r="B371" s="92" t="s">
        <v>12633</v>
      </c>
      <c r="C371" s="92" t="s">
        <v>12634</v>
      </c>
      <c r="E371" s="92" t="s">
        <v>13578</v>
      </c>
      <c r="F371" s="92" t="s">
        <v>1509</v>
      </c>
      <c r="G371" s="92">
        <v>2014</v>
      </c>
      <c r="H371" s="92">
        <v>44.004686300000003</v>
      </c>
      <c r="I371" s="92">
        <v>-94.065788499999996</v>
      </c>
      <c r="J371" s="92" t="s">
        <v>42</v>
      </c>
      <c r="K371" s="92" t="s">
        <v>1510</v>
      </c>
      <c r="L371" s="92" t="s">
        <v>13583</v>
      </c>
      <c r="N371" s="92" t="s">
        <v>26</v>
      </c>
      <c r="O371" s="92" t="s">
        <v>1510</v>
      </c>
      <c r="S371" s="92" t="s">
        <v>13212</v>
      </c>
    </row>
    <row r="372" spans="2:19">
      <c r="B372" s="92" t="s">
        <v>12633</v>
      </c>
      <c r="C372" s="92" t="s">
        <v>12634</v>
      </c>
      <c r="E372" s="92" t="s">
        <v>13578</v>
      </c>
      <c r="F372" s="92" t="s">
        <v>1509</v>
      </c>
      <c r="G372" s="92">
        <v>2014</v>
      </c>
      <c r="H372" s="92">
        <v>44.004686300000003</v>
      </c>
      <c r="I372" s="92">
        <v>-94.065788499999996</v>
      </c>
      <c r="J372" s="92" t="s">
        <v>42</v>
      </c>
      <c r="K372" s="92" t="s">
        <v>1510</v>
      </c>
      <c r="L372" s="92" t="s">
        <v>13584</v>
      </c>
      <c r="N372" s="92" t="s">
        <v>26</v>
      </c>
      <c r="O372" s="92" t="s">
        <v>1510</v>
      </c>
      <c r="S372" s="92" t="s">
        <v>13212</v>
      </c>
    </row>
    <row r="373" spans="2:19">
      <c r="B373" s="92" t="s">
        <v>12633</v>
      </c>
      <c r="C373" s="92" t="s">
        <v>12634</v>
      </c>
      <c r="E373" s="92" t="s">
        <v>13585</v>
      </c>
      <c r="F373" s="92" t="s">
        <v>2519</v>
      </c>
      <c r="G373" s="92">
        <v>2000</v>
      </c>
      <c r="H373" s="92">
        <v>49.192332</v>
      </c>
      <c r="I373" s="92">
        <v>-97.662549999999996</v>
      </c>
      <c r="J373" s="92" t="s">
        <v>42</v>
      </c>
      <c r="K373" s="92" t="s">
        <v>1510</v>
      </c>
      <c r="L373" s="92" t="s">
        <v>13586</v>
      </c>
      <c r="M373" s="92">
        <v>43080</v>
      </c>
      <c r="N373" s="92" t="s">
        <v>26</v>
      </c>
      <c r="O373" s="92" t="s">
        <v>1510</v>
      </c>
      <c r="S373" s="92" t="s">
        <v>13212</v>
      </c>
    </row>
    <row r="374" spans="2:19">
      <c r="B374" s="92" t="s">
        <v>12633</v>
      </c>
      <c r="C374" s="92" t="s">
        <v>12634</v>
      </c>
      <c r="E374" s="92" t="s">
        <v>13236</v>
      </c>
      <c r="F374" s="92" t="s">
        <v>2519</v>
      </c>
      <c r="G374" s="92">
        <v>2003</v>
      </c>
      <c r="H374" s="92">
        <v>49.370795999999999</v>
      </c>
      <c r="I374" s="92">
        <v>-98.113414000000006</v>
      </c>
      <c r="J374" s="92" t="s">
        <v>42</v>
      </c>
      <c r="K374" s="92" t="s">
        <v>1510</v>
      </c>
      <c r="L374" s="92" t="s">
        <v>13587</v>
      </c>
      <c r="M374" s="92">
        <v>43084</v>
      </c>
      <c r="N374" s="92" t="s">
        <v>26</v>
      </c>
      <c r="O374" s="92" t="s">
        <v>1510</v>
      </c>
      <c r="S374" s="92" t="s">
        <v>13212</v>
      </c>
    </row>
    <row r="375" spans="2:19">
      <c r="B375" s="92" t="s">
        <v>12633</v>
      </c>
      <c r="C375" s="92" t="s">
        <v>12634</v>
      </c>
      <c r="E375" s="92" t="s">
        <v>2642</v>
      </c>
      <c r="F375" s="92" t="s">
        <v>1509</v>
      </c>
      <c r="H375" s="92">
        <v>41.203321600000002</v>
      </c>
      <c r="I375" s="92">
        <v>-77.194524700000002</v>
      </c>
      <c r="J375" s="92" t="s">
        <v>42</v>
      </c>
      <c r="K375" s="92" t="s">
        <v>1510</v>
      </c>
      <c r="L375" s="92" t="s">
        <v>13588</v>
      </c>
      <c r="M375" s="92">
        <v>36747</v>
      </c>
      <c r="N375" s="92" t="s">
        <v>26</v>
      </c>
      <c r="O375" s="92" t="s">
        <v>1510</v>
      </c>
      <c r="S375" s="92" t="s">
        <v>13212</v>
      </c>
    </row>
    <row r="376" spans="2:19">
      <c r="B376" s="92" t="s">
        <v>12633</v>
      </c>
      <c r="C376" s="92" t="s">
        <v>12634</v>
      </c>
      <c r="E376" s="92" t="s">
        <v>2642</v>
      </c>
      <c r="F376" s="92" t="s">
        <v>1509</v>
      </c>
      <c r="H376" s="92">
        <v>41.203321600000002</v>
      </c>
      <c r="I376" s="92">
        <v>-77.194524700000002</v>
      </c>
      <c r="J376" s="92" t="s">
        <v>42</v>
      </c>
      <c r="K376" s="92" t="s">
        <v>1510</v>
      </c>
      <c r="L376" s="92" t="s">
        <v>13589</v>
      </c>
      <c r="M376" s="92">
        <v>36748</v>
      </c>
      <c r="N376" s="92" t="s">
        <v>26</v>
      </c>
      <c r="O376" s="92" t="s">
        <v>1510</v>
      </c>
      <c r="S376" s="92" t="s">
        <v>13212</v>
      </c>
    </row>
    <row r="377" spans="2:19">
      <c r="B377" s="92" t="s">
        <v>12633</v>
      </c>
      <c r="C377" s="92" t="s">
        <v>12634</v>
      </c>
      <c r="E377" s="92" t="s">
        <v>2642</v>
      </c>
      <c r="F377" s="92" t="s">
        <v>1509</v>
      </c>
      <c r="H377" s="92">
        <v>41.203321600000002</v>
      </c>
      <c r="I377" s="92">
        <v>-77.194524700000002</v>
      </c>
      <c r="J377" s="92" t="s">
        <v>42</v>
      </c>
      <c r="K377" s="92" t="s">
        <v>1510</v>
      </c>
      <c r="L377" s="92" t="s">
        <v>13590</v>
      </c>
      <c r="M377" s="92">
        <v>36749</v>
      </c>
      <c r="N377" s="92" t="s">
        <v>26</v>
      </c>
      <c r="O377" s="92" t="s">
        <v>1510</v>
      </c>
      <c r="S377" s="92" t="s">
        <v>13212</v>
      </c>
    </row>
    <row r="378" spans="2:19">
      <c r="B378" s="92" t="s">
        <v>12633</v>
      </c>
      <c r="C378" s="92" t="s">
        <v>12634</v>
      </c>
      <c r="E378" s="92" t="s">
        <v>2642</v>
      </c>
      <c r="F378" s="92" t="s">
        <v>1509</v>
      </c>
      <c r="H378" s="92">
        <v>41.203321600000002</v>
      </c>
      <c r="I378" s="92">
        <v>-77.194524700000002</v>
      </c>
      <c r="J378" s="92" t="s">
        <v>42</v>
      </c>
      <c r="K378" s="92" t="s">
        <v>1510</v>
      </c>
      <c r="L378" s="92" t="s">
        <v>13591</v>
      </c>
      <c r="M378" s="92">
        <v>36751</v>
      </c>
      <c r="N378" s="92" t="s">
        <v>26</v>
      </c>
      <c r="O378" s="92" t="s">
        <v>1510</v>
      </c>
      <c r="S378" s="92" t="s">
        <v>13212</v>
      </c>
    </row>
    <row r="379" spans="2:19">
      <c r="B379" s="92" t="s">
        <v>12633</v>
      </c>
      <c r="C379" s="92" t="s">
        <v>12634</v>
      </c>
      <c r="E379" s="92" t="s">
        <v>2642</v>
      </c>
      <c r="F379" s="92" t="s">
        <v>1509</v>
      </c>
      <c r="H379" s="92">
        <v>41.203321600000002</v>
      </c>
      <c r="I379" s="92">
        <v>-77.194524700000002</v>
      </c>
      <c r="J379" s="92" t="s">
        <v>42</v>
      </c>
      <c r="K379" s="92" t="s">
        <v>1510</v>
      </c>
      <c r="L379" s="92" t="s">
        <v>13592</v>
      </c>
      <c r="M379" s="92">
        <v>36752</v>
      </c>
      <c r="N379" s="92" t="s">
        <v>26</v>
      </c>
      <c r="O379" s="92" t="s">
        <v>1510</v>
      </c>
      <c r="S379" s="92" t="s">
        <v>13212</v>
      </c>
    </row>
    <row r="380" spans="2:19">
      <c r="B380" s="92" t="s">
        <v>12633</v>
      </c>
      <c r="C380" s="92" t="s">
        <v>12634</v>
      </c>
      <c r="E380" s="92" t="s">
        <v>2642</v>
      </c>
      <c r="F380" s="92" t="s">
        <v>1509</v>
      </c>
      <c r="H380" s="92">
        <v>41.203321600000002</v>
      </c>
      <c r="I380" s="92">
        <v>-77.194524700000002</v>
      </c>
      <c r="J380" s="92" t="s">
        <v>42</v>
      </c>
      <c r="K380" s="92" t="s">
        <v>1510</v>
      </c>
      <c r="L380" s="92" t="s">
        <v>13593</v>
      </c>
      <c r="M380" s="92">
        <v>36753</v>
      </c>
      <c r="N380" s="92" t="s">
        <v>26</v>
      </c>
      <c r="O380" s="92" t="s">
        <v>1510</v>
      </c>
      <c r="S380" s="92" t="s">
        <v>13212</v>
      </c>
    </row>
    <row r="381" spans="2:19">
      <c r="B381" s="92" t="s">
        <v>12633</v>
      </c>
      <c r="C381" s="92" t="s">
        <v>12634</v>
      </c>
      <c r="E381" s="92" t="s">
        <v>2642</v>
      </c>
      <c r="F381" s="92" t="s">
        <v>1509</v>
      </c>
      <c r="H381" s="92">
        <v>41.203321600000002</v>
      </c>
      <c r="I381" s="92">
        <v>-77.194524700000002</v>
      </c>
      <c r="J381" s="92" t="s">
        <v>42</v>
      </c>
      <c r="K381" s="92" t="s">
        <v>1510</v>
      </c>
      <c r="L381" s="92" t="s">
        <v>13594</v>
      </c>
      <c r="M381" s="92">
        <v>36754</v>
      </c>
      <c r="N381" s="92" t="s">
        <v>26</v>
      </c>
      <c r="O381" s="92" t="s">
        <v>1510</v>
      </c>
      <c r="S381" s="92" t="s">
        <v>13212</v>
      </c>
    </row>
    <row r="382" spans="2:19">
      <c r="B382" s="92" t="s">
        <v>12633</v>
      </c>
      <c r="C382" s="92" t="s">
        <v>12634</v>
      </c>
      <c r="E382" s="92" t="s">
        <v>2642</v>
      </c>
      <c r="F382" s="92" t="s">
        <v>1509</v>
      </c>
      <c r="H382" s="92">
        <v>41.203321600000002</v>
      </c>
      <c r="I382" s="92">
        <v>-77.194524700000002</v>
      </c>
      <c r="J382" s="92" t="s">
        <v>42</v>
      </c>
      <c r="K382" s="92" t="s">
        <v>1510</v>
      </c>
      <c r="L382" s="92" t="s">
        <v>13595</v>
      </c>
      <c r="M382" s="92">
        <v>36755</v>
      </c>
      <c r="N382" s="92" t="s">
        <v>26</v>
      </c>
      <c r="O382" s="92" t="s">
        <v>1510</v>
      </c>
      <c r="S382" s="92" t="s">
        <v>13212</v>
      </c>
    </row>
    <row r="383" spans="2:19">
      <c r="B383" s="92" t="s">
        <v>12633</v>
      </c>
      <c r="C383" s="92" t="s">
        <v>12634</v>
      </c>
      <c r="E383" s="92" t="s">
        <v>2642</v>
      </c>
      <c r="F383" s="92" t="s">
        <v>1509</v>
      </c>
      <c r="H383" s="92">
        <v>41.203321600000002</v>
      </c>
      <c r="I383" s="92">
        <v>-77.194524700000002</v>
      </c>
      <c r="J383" s="92" t="s">
        <v>42</v>
      </c>
      <c r="K383" s="92" t="s">
        <v>1510</v>
      </c>
      <c r="L383" s="92" t="s">
        <v>13596</v>
      </c>
      <c r="M383" s="92">
        <v>36756</v>
      </c>
      <c r="N383" s="92" t="s">
        <v>26</v>
      </c>
      <c r="O383" s="92" t="s">
        <v>1510</v>
      </c>
      <c r="S383" s="92" t="s">
        <v>13212</v>
      </c>
    </row>
    <row r="384" spans="2:19">
      <c r="B384" s="92" t="s">
        <v>12633</v>
      </c>
      <c r="C384" s="92" t="s">
        <v>12634</v>
      </c>
      <c r="E384" s="92" t="s">
        <v>2642</v>
      </c>
      <c r="F384" s="92" t="s">
        <v>1509</v>
      </c>
      <c r="H384" s="92">
        <v>41.203321600000002</v>
      </c>
      <c r="I384" s="92">
        <v>-77.194524700000002</v>
      </c>
      <c r="J384" s="92" t="s">
        <v>42</v>
      </c>
      <c r="K384" s="92" t="s">
        <v>1510</v>
      </c>
      <c r="L384" s="92" t="s">
        <v>13597</v>
      </c>
      <c r="M384" s="92">
        <v>36757</v>
      </c>
      <c r="N384" s="92" t="s">
        <v>26</v>
      </c>
      <c r="O384" s="92" t="s">
        <v>1510</v>
      </c>
      <c r="S384" s="92" t="s">
        <v>13212</v>
      </c>
    </row>
    <row r="385" spans="2:19">
      <c r="B385" s="92" t="s">
        <v>12633</v>
      </c>
      <c r="C385" s="92" t="s">
        <v>12634</v>
      </c>
      <c r="E385" s="92" t="s">
        <v>2642</v>
      </c>
      <c r="F385" s="92" t="s">
        <v>1509</v>
      </c>
      <c r="H385" s="92">
        <v>41.203321600000002</v>
      </c>
      <c r="I385" s="92">
        <v>-77.194524700000002</v>
      </c>
      <c r="J385" s="92" t="s">
        <v>42</v>
      </c>
      <c r="K385" s="92" t="s">
        <v>1510</v>
      </c>
      <c r="L385" s="92" t="s">
        <v>13598</v>
      </c>
      <c r="M385" s="92">
        <v>36758</v>
      </c>
      <c r="N385" s="92" t="s">
        <v>26</v>
      </c>
      <c r="O385" s="92" t="s">
        <v>1510</v>
      </c>
      <c r="S385" s="92" t="s">
        <v>13212</v>
      </c>
    </row>
    <row r="386" spans="2:19">
      <c r="B386" s="92" t="s">
        <v>12633</v>
      </c>
      <c r="C386" s="92" t="s">
        <v>12634</v>
      </c>
      <c r="E386" s="92" t="s">
        <v>2642</v>
      </c>
      <c r="F386" s="92" t="s">
        <v>1509</v>
      </c>
      <c r="H386" s="92">
        <v>41.203321600000002</v>
      </c>
      <c r="I386" s="92">
        <v>-77.194524700000002</v>
      </c>
      <c r="J386" s="92" t="s">
        <v>42</v>
      </c>
      <c r="K386" s="92" t="s">
        <v>1510</v>
      </c>
      <c r="L386" s="92" t="s">
        <v>13599</v>
      </c>
      <c r="M386" s="92">
        <v>36759</v>
      </c>
      <c r="N386" s="92" t="s">
        <v>26</v>
      </c>
      <c r="O386" s="92" t="s">
        <v>1510</v>
      </c>
      <c r="S386" s="92" t="s">
        <v>13212</v>
      </c>
    </row>
    <row r="387" spans="2:19">
      <c r="B387" s="92" t="s">
        <v>12633</v>
      </c>
      <c r="C387" s="92" t="s">
        <v>12634</v>
      </c>
      <c r="E387" s="92" t="s">
        <v>2642</v>
      </c>
      <c r="F387" s="92" t="s">
        <v>1509</v>
      </c>
      <c r="H387" s="92">
        <v>41.203321600000002</v>
      </c>
      <c r="I387" s="92">
        <v>-77.194524700000002</v>
      </c>
      <c r="J387" s="92" t="s">
        <v>42</v>
      </c>
      <c r="K387" s="92" t="s">
        <v>1510</v>
      </c>
      <c r="L387" s="92" t="s">
        <v>13600</v>
      </c>
      <c r="M387" s="92">
        <v>36760</v>
      </c>
      <c r="N387" s="92" t="s">
        <v>26</v>
      </c>
      <c r="O387" s="92" t="s">
        <v>1510</v>
      </c>
      <c r="S387" s="92" t="s">
        <v>13212</v>
      </c>
    </row>
    <row r="388" spans="2:19">
      <c r="B388" s="92" t="s">
        <v>12633</v>
      </c>
      <c r="C388" s="92" t="s">
        <v>12634</v>
      </c>
      <c r="E388" s="92" t="s">
        <v>2642</v>
      </c>
      <c r="F388" s="92" t="s">
        <v>1509</v>
      </c>
      <c r="H388" s="92">
        <v>41.203321600000002</v>
      </c>
      <c r="I388" s="92">
        <v>-77.194524700000002</v>
      </c>
      <c r="J388" s="92" t="s">
        <v>42</v>
      </c>
      <c r="K388" s="92" t="s">
        <v>1510</v>
      </c>
      <c r="L388" s="92" t="s">
        <v>13601</v>
      </c>
      <c r="M388" s="92">
        <v>36761</v>
      </c>
      <c r="N388" s="92" t="s">
        <v>26</v>
      </c>
      <c r="O388" s="92" t="s">
        <v>1510</v>
      </c>
      <c r="S388" s="92" t="s">
        <v>13212</v>
      </c>
    </row>
    <row r="389" spans="2:19">
      <c r="B389" s="92" t="s">
        <v>12633</v>
      </c>
      <c r="C389" s="92" t="s">
        <v>12634</v>
      </c>
      <c r="E389" s="92" t="s">
        <v>2642</v>
      </c>
      <c r="F389" s="92" t="s">
        <v>1509</v>
      </c>
      <c r="H389" s="92">
        <v>41.203321600000002</v>
      </c>
      <c r="I389" s="92">
        <v>-77.194524700000002</v>
      </c>
      <c r="J389" s="92" t="s">
        <v>42</v>
      </c>
      <c r="K389" s="92" t="s">
        <v>1510</v>
      </c>
      <c r="L389" s="92" t="s">
        <v>13602</v>
      </c>
      <c r="M389" s="92">
        <v>36762</v>
      </c>
      <c r="N389" s="92" t="s">
        <v>26</v>
      </c>
      <c r="O389" s="92" t="s">
        <v>1510</v>
      </c>
      <c r="S389" s="92" t="s">
        <v>13212</v>
      </c>
    </row>
    <row r="390" spans="2:19">
      <c r="B390" s="92" t="s">
        <v>12633</v>
      </c>
      <c r="C390" s="92" t="s">
        <v>12634</v>
      </c>
      <c r="E390" s="92" t="s">
        <v>2642</v>
      </c>
      <c r="F390" s="92" t="s">
        <v>1509</v>
      </c>
      <c r="H390" s="92">
        <v>41.203321600000002</v>
      </c>
      <c r="I390" s="92">
        <v>-77.194524700000002</v>
      </c>
      <c r="J390" s="92" t="s">
        <v>42</v>
      </c>
      <c r="K390" s="92" t="s">
        <v>1510</v>
      </c>
      <c r="L390" s="92" t="s">
        <v>13603</v>
      </c>
      <c r="M390" s="92">
        <v>36763</v>
      </c>
      <c r="N390" s="92" t="s">
        <v>26</v>
      </c>
      <c r="O390" s="92" t="s">
        <v>1510</v>
      </c>
      <c r="S390" s="92" t="s">
        <v>13212</v>
      </c>
    </row>
    <row r="391" spans="2:19">
      <c r="B391" s="92" t="s">
        <v>12633</v>
      </c>
      <c r="C391" s="92" t="s">
        <v>12634</v>
      </c>
      <c r="E391" s="92" t="s">
        <v>2642</v>
      </c>
      <c r="F391" s="92" t="s">
        <v>1509</v>
      </c>
      <c r="H391" s="92">
        <v>41.203321600000002</v>
      </c>
      <c r="I391" s="92">
        <v>-77.194524700000002</v>
      </c>
      <c r="J391" s="92" t="s">
        <v>42</v>
      </c>
      <c r="K391" s="92" t="s">
        <v>1510</v>
      </c>
      <c r="L391" s="92" t="s">
        <v>13604</v>
      </c>
      <c r="M391" s="92">
        <v>36764</v>
      </c>
      <c r="N391" s="92" t="s">
        <v>26</v>
      </c>
      <c r="O391" s="92" t="s">
        <v>1510</v>
      </c>
      <c r="S391" s="92" t="s">
        <v>13212</v>
      </c>
    </row>
    <row r="392" spans="2:19">
      <c r="B392" s="92" t="s">
        <v>12633</v>
      </c>
      <c r="C392" s="92" t="s">
        <v>12634</v>
      </c>
      <c r="E392" s="92" t="s">
        <v>2642</v>
      </c>
      <c r="F392" s="92" t="s">
        <v>1509</v>
      </c>
      <c r="H392" s="92">
        <v>41.203321600000002</v>
      </c>
      <c r="I392" s="92">
        <v>-77.194524700000002</v>
      </c>
      <c r="J392" s="92" t="s">
        <v>42</v>
      </c>
      <c r="K392" s="92" t="s">
        <v>1510</v>
      </c>
      <c r="L392" s="92" t="s">
        <v>13605</v>
      </c>
      <c r="M392" s="92">
        <v>36765</v>
      </c>
      <c r="N392" s="92" t="s">
        <v>26</v>
      </c>
      <c r="O392" s="92" t="s">
        <v>1510</v>
      </c>
      <c r="S392" s="92" t="s">
        <v>13212</v>
      </c>
    </row>
    <row r="393" spans="2:19">
      <c r="B393" s="92" t="s">
        <v>12633</v>
      </c>
      <c r="C393" s="92" t="s">
        <v>12634</v>
      </c>
      <c r="E393" s="92" t="s">
        <v>2642</v>
      </c>
      <c r="F393" s="92" t="s">
        <v>1509</v>
      </c>
      <c r="H393" s="92">
        <v>41.203321600000002</v>
      </c>
      <c r="I393" s="92">
        <v>-77.194524700000002</v>
      </c>
      <c r="J393" s="92" t="s">
        <v>42</v>
      </c>
      <c r="K393" s="92" t="s">
        <v>1510</v>
      </c>
      <c r="L393" s="92" t="s">
        <v>13606</v>
      </c>
      <c r="M393" s="92">
        <v>36766</v>
      </c>
      <c r="N393" s="92" t="s">
        <v>26</v>
      </c>
      <c r="O393" s="92" t="s">
        <v>1510</v>
      </c>
      <c r="S393" s="92" t="s">
        <v>13212</v>
      </c>
    </row>
    <row r="394" spans="2:19">
      <c r="B394" s="92" t="s">
        <v>12633</v>
      </c>
      <c r="C394" s="92" t="s">
        <v>12634</v>
      </c>
      <c r="E394" s="92" t="s">
        <v>2642</v>
      </c>
      <c r="F394" s="92" t="s">
        <v>1509</v>
      </c>
      <c r="H394" s="92">
        <v>41.203321600000002</v>
      </c>
      <c r="I394" s="92">
        <v>-77.194524700000002</v>
      </c>
      <c r="J394" s="92" t="s">
        <v>42</v>
      </c>
      <c r="K394" s="92" t="s">
        <v>1510</v>
      </c>
      <c r="L394" s="92" t="s">
        <v>13607</v>
      </c>
      <c r="M394" s="92">
        <v>36767</v>
      </c>
      <c r="N394" s="92" t="s">
        <v>26</v>
      </c>
      <c r="O394" s="92" t="s">
        <v>1510</v>
      </c>
      <c r="S394" s="92" t="s">
        <v>13212</v>
      </c>
    </row>
    <row r="395" spans="2:19">
      <c r="B395" s="92" t="s">
        <v>12633</v>
      </c>
      <c r="C395" s="92" t="s">
        <v>12634</v>
      </c>
      <c r="E395" s="92" t="s">
        <v>2642</v>
      </c>
      <c r="F395" s="92" t="s">
        <v>1509</v>
      </c>
      <c r="H395" s="92">
        <v>41.203321600000002</v>
      </c>
      <c r="I395" s="92">
        <v>-77.194524700000002</v>
      </c>
      <c r="J395" s="92" t="s">
        <v>42</v>
      </c>
      <c r="K395" s="92" t="s">
        <v>1510</v>
      </c>
      <c r="L395" s="92" t="s">
        <v>13608</v>
      </c>
      <c r="M395" s="92">
        <v>36768</v>
      </c>
      <c r="N395" s="92" t="s">
        <v>26</v>
      </c>
      <c r="O395" s="92" t="s">
        <v>1510</v>
      </c>
      <c r="S395" s="92" t="s">
        <v>13212</v>
      </c>
    </row>
    <row r="396" spans="2:19">
      <c r="B396" s="92" t="s">
        <v>12633</v>
      </c>
      <c r="C396" s="92" t="s">
        <v>12634</v>
      </c>
      <c r="E396" s="92" t="s">
        <v>2642</v>
      </c>
      <c r="F396" s="92" t="s">
        <v>1509</v>
      </c>
      <c r="H396" s="92">
        <v>41.203321600000002</v>
      </c>
      <c r="I396" s="92">
        <v>-77.194524700000002</v>
      </c>
      <c r="J396" s="92" t="s">
        <v>42</v>
      </c>
      <c r="K396" s="92" t="s">
        <v>1510</v>
      </c>
      <c r="L396" s="92" t="s">
        <v>13609</v>
      </c>
      <c r="M396" s="92">
        <v>36769</v>
      </c>
      <c r="N396" s="92" t="s">
        <v>26</v>
      </c>
      <c r="O396" s="92" t="s">
        <v>1510</v>
      </c>
      <c r="S396" s="92" t="s">
        <v>13212</v>
      </c>
    </row>
    <row r="397" spans="2:19">
      <c r="B397" s="92" t="s">
        <v>12633</v>
      </c>
      <c r="C397" s="92" t="s">
        <v>12634</v>
      </c>
      <c r="E397" s="92" t="s">
        <v>2642</v>
      </c>
      <c r="F397" s="92" t="s">
        <v>1509</v>
      </c>
      <c r="H397" s="92">
        <v>41.203321600000002</v>
      </c>
      <c r="I397" s="92">
        <v>-77.194524700000002</v>
      </c>
      <c r="J397" s="92" t="s">
        <v>42</v>
      </c>
      <c r="K397" s="92" t="s">
        <v>1510</v>
      </c>
      <c r="L397" s="92" t="s">
        <v>13610</v>
      </c>
      <c r="M397" s="92">
        <v>36770</v>
      </c>
      <c r="N397" s="92" t="s">
        <v>26</v>
      </c>
      <c r="O397" s="92" t="s">
        <v>1510</v>
      </c>
      <c r="S397" s="92" t="s">
        <v>13212</v>
      </c>
    </row>
    <row r="398" spans="2:19">
      <c r="B398" s="92" t="s">
        <v>12633</v>
      </c>
      <c r="C398" s="92" t="s">
        <v>12634</v>
      </c>
      <c r="E398" s="92" t="s">
        <v>2642</v>
      </c>
      <c r="F398" s="92" t="s">
        <v>1509</v>
      </c>
      <c r="H398" s="92">
        <v>41.203321600000002</v>
      </c>
      <c r="I398" s="92">
        <v>-77.194524700000002</v>
      </c>
      <c r="J398" s="92" t="s">
        <v>42</v>
      </c>
      <c r="K398" s="92" t="s">
        <v>1510</v>
      </c>
      <c r="L398" s="92" t="s">
        <v>13611</v>
      </c>
      <c r="M398" s="92">
        <v>36771</v>
      </c>
      <c r="N398" s="92" t="s">
        <v>26</v>
      </c>
      <c r="O398" s="92" t="s">
        <v>1510</v>
      </c>
      <c r="S398" s="92" t="s">
        <v>13212</v>
      </c>
    </row>
    <row r="399" spans="2:19">
      <c r="B399" s="92" t="s">
        <v>12633</v>
      </c>
      <c r="C399" s="92" t="s">
        <v>12634</v>
      </c>
      <c r="E399" s="92" t="s">
        <v>2642</v>
      </c>
      <c r="F399" s="92" t="s">
        <v>1509</v>
      </c>
      <c r="H399" s="92">
        <v>41.203321600000002</v>
      </c>
      <c r="I399" s="92">
        <v>-77.194524700000002</v>
      </c>
      <c r="J399" s="92" t="s">
        <v>42</v>
      </c>
      <c r="K399" s="92" t="s">
        <v>1510</v>
      </c>
      <c r="L399" s="92" t="s">
        <v>13612</v>
      </c>
      <c r="M399" s="92">
        <v>36772</v>
      </c>
      <c r="N399" s="92" t="s">
        <v>26</v>
      </c>
      <c r="O399" s="92" t="s">
        <v>1510</v>
      </c>
      <c r="S399" s="92" t="s">
        <v>13212</v>
      </c>
    </row>
    <row r="400" spans="2:19">
      <c r="B400" s="92" t="s">
        <v>12633</v>
      </c>
      <c r="C400" s="92" t="s">
        <v>12634</v>
      </c>
      <c r="E400" s="92" t="s">
        <v>2642</v>
      </c>
      <c r="F400" s="92" t="s">
        <v>1509</v>
      </c>
      <c r="H400" s="92">
        <v>41.203321600000002</v>
      </c>
      <c r="I400" s="92">
        <v>-77.194524700000002</v>
      </c>
      <c r="J400" s="92" t="s">
        <v>42</v>
      </c>
      <c r="K400" s="92" t="s">
        <v>1510</v>
      </c>
      <c r="L400" s="92" t="s">
        <v>13613</v>
      </c>
      <c r="M400" s="92">
        <v>36773</v>
      </c>
      <c r="N400" s="92" t="s">
        <v>26</v>
      </c>
      <c r="O400" s="92" t="s">
        <v>1510</v>
      </c>
      <c r="S400" s="92" t="s">
        <v>13212</v>
      </c>
    </row>
    <row r="401" spans="2:19">
      <c r="B401" s="92" t="s">
        <v>12633</v>
      </c>
      <c r="C401" s="92" t="s">
        <v>12634</v>
      </c>
      <c r="E401" s="92" t="s">
        <v>2642</v>
      </c>
      <c r="F401" s="92" t="s">
        <v>1509</v>
      </c>
      <c r="H401" s="92">
        <v>41.203321600000002</v>
      </c>
      <c r="I401" s="92">
        <v>-77.194524700000002</v>
      </c>
      <c r="J401" s="92" t="s">
        <v>42</v>
      </c>
      <c r="K401" s="92" t="s">
        <v>1510</v>
      </c>
      <c r="L401" s="92" t="s">
        <v>13614</v>
      </c>
      <c r="M401" s="92">
        <v>36774</v>
      </c>
      <c r="N401" s="92" t="s">
        <v>26</v>
      </c>
      <c r="O401" s="92" t="s">
        <v>1510</v>
      </c>
      <c r="S401" s="92" t="s">
        <v>13212</v>
      </c>
    </row>
    <row r="402" spans="2:19">
      <c r="B402" s="92" t="s">
        <v>12633</v>
      </c>
      <c r="C402" s="92" t="s">
        <v>12634</v>
      </c>
      <c r="E402" s="92" t="s">
        <v>2642</v>
      </c>
      <c r="F402" s="92" t="s">
        <v>1509</v>
      </c>
      <c r="H402" s="92">
        <v>41.203321600000002</v>
      </c>
      <c r="I402" s="92">
        <v>-77.194524700000002</v>
      </c>
      <c r="J402" s="92" t="s">
        <v>42</v>
      </c>
      <c r="K402" s="92" t="s">
        <v>1510</v>
      </c>
      <c r="L402" s="92" t="s">
        <v>13615</v>
      </c>
      <c r="M402" s="92">
        <v>36775</v>
      </c>
      <c r="N402" s="92" t="s">
        <v>26</v>
      </c>
      <c r="O402" s="92" t="s">
        <v>1510</v>
      </c>
      <c r="S402" s="92" t="s">
        <v>13212</v>
      </c>
    </row>
    <row r="403" spans="2:19">
      <c r="B403" s="92" t="s">
        <v>12633</v>
      </c>
      <c r="C403" s="92" t="s">
        <v>12634</v>
      </c>
      <c r="E403" s="92" t="s">
        <v>2642</v>
      </c>
      <c r="F403" s="92" t="s">
        <v>1509</v>
      </c>
      <c r="H403" s="92">
        <v>41.203321600000002</v>
      </c>
      <c r="I403" s="92">
        <v>-77.194524700000002</v>
      </c>
      <c r="J403" s="92" t="s">
        <v>42</v>
      </c>
      <c r="K403" s="92" t="s">
        <v>1510</v>
      </c>
      <c r="L403" s="92" t="s">
        <v>13616</v>
      </c>
      <c r="M403" s="92">
        <v>36776</v>
      </c>
      <c r="N403" s="92" t="s">
        <v>26</v>
      </c>
      <c r="O403" s="92" t="s">
        <v>1510</v>
      </c>
      <c r="S403" s="92" t="s">
        <v>13212</v>
      </c>
    </row>
    <row r="404" spans="2:19">
      <c r="B404" s="92" t="s">
        <v>12633</v>
      </c>
      <c r="C404" s="92" t="s">
        <v>12634</v>
      </c>
      <c r="E404" s="92" t="s">
        <v>2642</v>
      </c>
      <c r="F404" s="92" t="s">
        <v>1509</v>
      </c>
      <c r="H404" s="92">
        <v>41.203321600000002</v>
      </c>
      <c r="I404" s="92">
        <v>-77.194524700000002</v>
      </c>
      <c r="J404" s="92" t="s">
        <v>42</v>
      </c>
      <c r="K404" s="92" t="s">
        <v>1510</v>
      </c>
      <c r="L404" s="92" t="s">
        <v>13617</v>
      </c>
      <c r="M404" s="92">
        <v>36622</v>
      </c>
      <c r="N404" s="92" t="s">
        <v>26</v>
      </c>
      <c r="O404" s="92" t="s">
        <v>1510</v>
      </c>
      <c r="S404" s="92" t="s">
        <v>13212</v>
      </c>
    </row>
    <row r="405" spans="2:19">
      <c r="B405" s="92" t="s">
        <v>12633</v>
      </c>
      <c r="C405" s="92" t="s">
        <v>12634</v>
      </c>
      <c r="E405" s="92" t="s">
        <v>2642</v>
      </c>
      <c r="F405" s="92" t="s">
        <v>1509</v>
      </c>
      <c r="H405" s="92">
        <v>41.203321600000002</v>
      </c>
      <c r="I405" s="92">
        <v>-77.194524700000002</v>
      </c>
      <c r="J405" s="92" t="s">
        <v>42</v>
      </c>
      <c r="K405" s="92" t="s">
        <v>1510</v>
      </c>
      <c r="L405" s="92" t="s">
        <v>13618</v>
      </c>
      <c r="M405" s="92">
        <v>36623</v>
      </c>
      <c r="N405" s="92" t="s">
        <v>26</v>
      </c>
      <c r="O405" s="92" t="s">
        <v>1510</v>
      </c>
      <c r="S405" s="92" t="s">
        <v>13212</v>
      </c>
    </row>
    <row r="406" spans="2:19">
      <c r="B406" s="92" t="s">
        <v>12633</v>
      </c>
      <c r="C406" s="92" t="s">
        <v>12634</v>
      </c>
      <c r="E406" s="92" t="s">
        <v>2642</v>
      </c>
      <c r="F406" s="92" t="s">
        <v>1509</v>
      </c>
      <c r="H406" s="92">
        <v>41.203321600000002</v>
      </c>
      <c r="I406" s="92">
        <v>-77.194524700000002</v>
      </c>
      <c r="J406" s="92" t="s">
        <v>42</v>
      </c>
      <c r="K406" s="92" t="s">
        <v>1510</v>
      </c>
      <c r="L406" s="92" t="s">
        <v>13619</v>
      </c>
      <c r="M406" s="92">
        <v>36624</v>
      </c>
      <c r="N406" s="92" t="s">
        <v>26</v>
      </c>
      <c r="O406" s="92" t="s">
        <v>1510</v>
      </c>
      <c r="S406" s="92" t="s">
        <v>13212</v>
      </c>
    </row>
    <row r="407" spans="2:19">
      <c r="B407" s="92" t="s">
        <v>12633</v>
      </c>
      <c r="C407" s="92" t="s">
        <v>12634</v>
      </c>
      <c r="E407" s="92" t="s">
        <v>2642</v>
      </c>
      <c r="F407" s="92" t="s">
        <v>1509</v>
      </c>
      <c r="H407" s="92">
        <v>41.203321600000002</v>
      </c>
      <c r="I407" s="92">
        <v>-77.194524700000002</v>
      </c>
      <c r="J407" s="92" t="s">
        <v>42</v>
      </c>
      <c r="K407" s="92" t="s">
        <v>1510</v>
      </c>
      <c r="L407" s="92" t="s">
        <v>13620</v>
      </c>
      <c r="M407" s="92">
        <v>36625</v>
      </c>
      <c r="N407" s="92" t="s">
        <v>26</v>
      </c>
      <c r="O407" s="92" t="s">
        <v>1510</v>
      </c>
      <c r="S407" s="92" t="s">
        <v>13212</v>
      </c>
    </row>
    <row r="408" spans="2:19">
      <c r="B408" s="92" t="s">
        <v>12633</v>
      </c>
      <c r="C408" s="92" t="s">
        <v>12634</v>
      </c>
      <c r="E408" s="92" t="s">
        <v>2642</v>
      </c>
      <c r="F408" s="92" t="s">
        <v>1509</v>
      </c>
      <c r="H408" s="92">
        <v>41.203321600000002</v>
      </c>
      <c r="I408" s="92">
        <v>-77.194524700000002</v>
      </c>
      <c r="J408" s="92" t="s">
        <v>42</v>
      </c>
      <c r="K408" s="92" t="s">
        <v>1510</v>
      </c>
      <c r="L408" s="92" t="s">
        <v>13621</v>
      </c>
      <c r="M408" s="92">
        <v>36626</v>
      </c>
      <c r="N408" s="92" t="s">
        <v>26</v>
      </c>
      <c r="O408" s="92" t="s">
        <v>1510</v>
      </c>
      <c r="S408" s="92" t="s">
        <v>13212</v>
      </c>
    </row>
    <row r="409" spans="2:19">
      <c r="B409" s="92" t="s">
        <v>12633</v>
      </c>
      <c r="C409" s="92" t="s">
        <v>12634</v>
      </c>
      <c r="E409" s="92" t="s">
        <v>2642</v>
      </c>
      <c r="F409" s="92" t="s">
        <v>1509</v>
      </c>
      <c r="H409" s="92">
        <v>41.203321600000002</v>
      </c>
      <c r="I409" s="92">
        <v>-77.194524700000002</v>
      </c>
      <c r="J409" s="92" t="s">
        <v>42</v>
      </c>
      <c r="K409" s="92" t="s">
        <v>1510</v>
      </c>
      <c r="L409" s="92" t="s">
        <v>13622</v>
      </c>
      <c r="M409" s="92">
        <v>36627</v>
      </c>
      <c r="N409" s="92" t="s">
        <v>26</v>
      </c>
      <c r="O409" s="92" t="s">
        <v>1510</v>
      </c>
      <c r="S409" s="92" t="s">
        <v>13212</v>
      </c>
    </row>
    <row r="410" spans="2:19">
      <c r="B410" s="92" t="s">
        <v>12633</v>
      </c>
      <c r="C410" s="92" t="s">
        <v>12634</v>
      </c>
      <c r="E410" s="92" t="s">
        <v>2642</v>
      </c>
      <c r="F410" s="92" t="s">
        <v>1509</v>
      </c>
      <c r="H410" s="92">
        <v>41.203321600000002</v>
      </c>
      <c r="I410" s="92">
        <v>-77.194524700000002</v>
      </c>
      <c r="J410" s="92" t="s">
        <v>42</v>
      </c>
      <c r="K410" s="92" t="s">
        <v>1510</v>
      </c>
      <c r="L410" s="92" t="s">
        <v>13623</v>
      </c>
      <c r="M410" s="92">
        <v>36628</v>
      </c>
      <c r="N410" s="92" t="s">
        <v>26</v>
      </c>
      <c r="O410" s="92" t="s">
        <v>1510</v>
      </c>
      <c r="S410" s="92" t="s">
        <v>13212</v>
      </c>
    </row>
    <row r="411" spans="2:19">
      <c r="B411" s="92" t="s">
        <v>12633</v>
      </c>
      <c r="C411" s="92" t="s">
        <v>12634</v>
      </c>
      <c r="E411" s="92" t="s">
        <v>2642</v>
      </c>
      <c r="F411" s="92" t="s">
        <v>1509</v>
      </c>
      <c r="H411" s="92">
        <v>41.203321600000002</v>
      </c>
      <c r="I411" s="92">
        <v>-77.194524700000002</v>
      </c>
      <c r="J411" s="92" t="s">
        <v>42</v>
      </c>
      <c r="K411" s="92" t="s">
        <v>1510</v>
      </c>
      <c r="L411" s="92" t="s">
        <v>13624</v>
      </c>
      <c r="M411" s="92">
        <v>36629</v>
      </c>
      <c r="N411" s="92" t="s">
        <v>26</v>
      </c>
      <c r="O411" s="92" t="s">
        <v>1510</v>
      </c>
      <c r="S411" s="92" t="s">
        <v>13212</v>
      </c>
    </row>
    <row r="412" spans="2:19">
      <c r="B412" s="92" t="s">
        <v>12633</v>
      </c>
      <c r="C412" s="92" t="s">
        <v>12634</v>
      </c>
      <c r="E412" s="92" t="s">
        <v>2642</v>
      </c>
      <c r="F412" s="92" t="s">
        <v>1509</v>
      </c>
      <c r="H412" s="92">
        <v>41.203321600000002</v>
      </c>
      <c r="I412" s="92">
        <v>-77.194524700000002</v>
      </c>
      <c r="J412" s="92" t="s">
        <v>42</v>
      </c>
      <c r="K412" s="92" t="s">
        <v>1510</v>
      </c>
      <c r="L412" s="92" t="s">
        <v>13625</v>
      </c>
      <c r="M412" s="92">
        <v>36630</v>
      </c>
      <c r="N412" s="92" t="s">
        <v>26</v>
      </c>
      <c r="O412" s="92" t="s">
        <v>1510</v>
      </c>
      <c r="S412" s="92" t="s">
        <v>13212</v>
      </c>
    </row>
    <row r="413" spans="2:19">
      <c r="B413" s="92" t="s">
        <v>12633</v>
      </c>
      <c r="C413" s="92" t="s">
        <v>12634</v>
      </c>
      <c r="E413" s="92" t="s">
        <v>2642</v>
      </c>
      <c r="F413" s="92" t="s">
        <v>1509</v>
      </c>
      <c r="H413" s="92">
        <v>41.203321600000002</v>
      </c>
      <c r="I413" s="92">
        <v>-77.194524700000002</v>
      </c>
      <c r="J413" s="92" t="s">
        <v>42</v>
      </c>
      <c r="K413" s="92" t="s">
        <v>1510</v>
      </c>
      <c r="L413" s="92" t="s">
        <v>13626</v>
      </c>
      <c r="M413" s="92">
        <v>36631</v>
      </c>
      <c r="N413" s="92" t="s">
        <v>26</v>
      </c>
      <c r="O413" s="92" t="s">
        <v>1510</v>
      </c>
      <c r="S413" s="92" t="s">
        <v>13212</v>
      </c>
    </row>
    <row r="414" spans="2:19">
      <c r="B414" s="92" t="s">
        <v>12633</v>
      </c>
      <c r="C414" s="92" t="s">
        <v>12634</v>
      </c>
      <c r="E414" s="92" t="s">
        <v>2642</v>
      </c>
      <c r="F414" s="92" t="s">
        <v>1509</v>
      </c>
      <c r="H414" s="92">
        <v>41.203321600000002</v>
      </c>
      <c r="I414" s="92">
        <v>-77.194524700000002</v>
      </c>
      <c r="J414" s="92" t="s">
        <v>42</v>
      </c>
      <c r="K414" s="92" t="s">
        <v>1510</v>
      </c>
      <c r="L414" s="92" t="s">
        <v>13627</v>
      </c>
      <c r="M414" s="92">
        <v>36632</v>
      </c>
      <c r="N414" s="92" t="s">
        <v>26</v>
      </c>
      <c r="O414" s="92" t="s">
        <v>1510</v>
      </c>
      <c r="S414" s="92" t="s">
        <v>13212</v>
      </c>
    </row>
    <row r="415" spans="2:19">
      <c r="B415" s="92" t="s">
        <v>12633</v>
      </c>
      <c r="C415" s="92" t="s">
        <v>12634</v>
      </c>
      <c r="E415" s="92" t="s">
        <v>2642</v>
      </c>
      <c r="F415" s="92" t="s">
        <v>1509</v>
      </c>
      <c r="H415" s="92">
        <v>41.203321600000002</v>
      </c>
      <c r="I415" s="92">
        <v>-77.194524700000002</v>
      </c>
      <c r="J415" s="92" t="s">
        <v>42</v>
      </c>
      <c r="K415" s="92" t="s">
        <v>1510</v>
      </c>
      <c r="L415" s="92" t="s">
        <v>13628</v>
      </c>
      <c r="M415" s="92">
        <v>36633</v>
      </c>
      <c r="N415" s="92" t="s">
        <v>26</v>
      </c>
      <c r="O415" s="92" t="s">
        <v>1510</v>
      </c>
      <c r="S415" s="92" t="s">
        <v>13212</v>
      </c>
    </row>
    <row r="416" spans="2:19">
      <c r="B416" s="92" t="s">
        <v>12633</v>
      </c>
      <c r="C416" s="92" t="s">
        <v>12634</v>
      </c>
      <c r="E416" s="92" t="s">
        <v>2642</v>
      </c>
      <c r="F416" s="92" t="s">
        <v>1509</v>
      </c>
      <c r="H416" s="92">
        <v>41.203321600000002</v>
      </c>
      <c r="I416" s="92">
        <v>-77.194524700000002</v>
      </c>
      <c r="J416" s="92" t="s">
        <v>42</v>
      </c>
      <c r="K416" s="92" t="s">
        <v>1510</v>
      </c>
      <c r="L416" s="92" t="s">
        <v>13629</v>
      </c>
      <c r="M416" s="92">
        <v>36634</v>
      </c>
      <c r="N416" s="92" t="s">
        <v>26</v>
      </c>
      <c r="O416" s="92" t="s">
        <v>1510</v>
      </c>
      <c r="S416" s="92" t="s">
        <v>13212</v>
      </c>
    </row>
    <row r="417" spans="2:19">
      <c r="B417" s="92" t="s">
        <v>12633</v>
      </c>
      <c r="C417" s="92" t="s">
        <v>12634</v>
      </c>
      <c r="E417" s="92" t="s">
        <v>2642</v>
      </c>
      <c r="F417" s="92" t="s">
        <v>1509</v>
      </c>
      <c r="H417" s="92">
        <v>41.203321600000002</v>
      </c>
      <c r="I417" s="92">
        <v>-77.194524700000002</v>
      </c>
      <c r="J417" s="92" t="s">
        <v>42</v>
      </c>
      <c r="K417" s="92" t="s">
        <v>1510</v>
      </c>
      <c r="L417" s="92" t="s">
        <v>13630</v>
      </c>
      <c r="M417" s="92">
        <v>36635</v>
      </c>
      <c r="N417" s="92" t="s">
        <v>26</v>
      </c>
      <c r="O417" s="92" t="s">
        <v>1510</v>
      </c>
      <c r="S417" s="92" t="s">
        <v>13212</v>
      </c>
    </row>
    <row r="418" spans="2:19">
      <c r="B418" s="92" t="s">
        <v>12633</v>
      </c>
      <c r="C418" s="92" t="s">
        <v>12634</v>
      </c>
      <c r="E418" s="92" t="s">
        <v>2642</v>
      </c>
      <c r="F418" s="92" t="s">
        <v>1509</v>
      </c>
      <c r="H418" s="92">
        <v>41.203321600000002</v>
      </c>
      <c r="I418" s="92">
        <v>-77.194524700000002</v>
      </c>
      <c r="J418" s="92" t="s">
        <v>42</v>
      </c>
      <c r="K418" s="92" t="s">
        <v>1510</v>
      </c>
      <c r="L418" s="92" t="s">
        <v>13631</v>
      </c>
      <c r="M418" s="92">
        <v>36636</v>
      </c>
      <c r="N418" s="92" t="s">
        <v>26</v>
      </c>
      <c r="O418" s="92" t="s">
        <v>1510</v>
      </c>
      <c r="S418" s="92" t="s">
        <v>13212</v>
      </c>
    </row>
    <row r="419" spans="2:19">
      <c r="B419" s="92" t="s">
        <v>12633</v>
      </c>
      <c r="C419" s="92" t="s">
        <v>12634</v>
      </c>
      <c r="E419" s="92" t="s">
        <v>2642</v>
      </c>
      <c r="F419" s="92" t="s">
        <v>1509</v>
      </c>
      <c r="H419" s="92">
        <v>41.203321600000002</v>
      </c>
      <c r="I419" s="92">
        <v>-77.194524700000002</v>
      </c>
      <c r="J419" s="92" t="s">
        <v>42</v>
      </c>
      <c r="K419" s="92" t="s">
        <v>1510</v>
      </c>
      <c r="L419" s="92" t="s">
        <v>13632</v>
      </c>
      <c r="M419" s="92">
        <v>36637</v>
      </c>
      <c r="N419" s="92" t="s">
        <v>26</v>
      </c>
      <c r="O419" s="92" t="s">
        <v>1510</v>
      </c>
      <c r="S419" s="92" t="s">
        <v>13212</v>
      </c>
    </row>
    <row r="420" spans="2:19">
      <c r="B420" s="92" t="s">
        <v>12633</v>
      </c>
      <c r="C420" s="92" t="s">
        <v>12634</v>
      </c>
      <c r="E420" s="92" t="s">
        <v>2642</v>
      </c>
      <c r="F420" s="92" t="s">
        <v>1509</v>
      </c>
      <c r="H420" s="92">
        <v>41.203321600000002</v>
      </c>
      <c r="I420" s="92">
        <v>-77.194524700000002</v>
      </c>
      <c r="J420" s="92" t="s">
        <v>42</v>
      </c>
      <c r="K420" s="92" t="s">
        <v>1510</v>
      </c>
      <c r="L420" s="92" t="s">
        <v>13633</v>
      </c>
      <c r="M420" s="92">
        <v>36638</v>
      </c>
      <c r="N420" s="92" t="s">
        <v>26</v>
      </c>
      <c r="O420" s="92" t="s">
        <v>1510</v>
      </c>
      <c r="S420" s="92" t="s">
        <v>13212</v>
      </c>
    </row>
    <row r="421" spans="2:19">
      <c r="B421" s="92" t="s">
        <v>12633</v>
      </c>
      <c r="C421" s="92" t="s">
        <v>12634</v>
      </c>
      <c r="E421" s="92" t="s">
        <v>2642</v>
      </c>
      <c r="F421" s="92" t="s">
        <v>1509</v>
      </c>
      <c r="H421" s="92">
        <v>41.203321600000002</v>
      </c>
      <c r="I421" s="92">
        <v>-77.194524700000002</v>
      </c>
      <c r="J421" s="92" t="s">
        <v>42</v>
      </c>
      <c r="K421" s="92" t="s">
        <v>1510</v>
      </c>
      <c r="L421" s="92" t="s">
        <v>13634</v>
      </c>
      <c r="M421" s="92">
        <v>36639</v>
      </c>
      <c r="N421" s="92" t="s">
        <v>26</v>
      </c>
      <c r="O421" s="92" t="s">
        <v>1510</v>
      </c>
      <c r="S421" s="92" t="s">
        <v>13212</v>
      </c>
    </row>
    <row r="422" spans="2:19">
      <c r="B422" s="92" t="s">
        <v>12633</v>
      </c>
      <c r="C422" s="92" t="s">
        <v>12634</v>
      </c>
      <c r="E422" s="92" t="s">
        <v>2642</v>
      </c>
      <c r="F422" s="92" t="s">
        <v>1509</v>
      </c>
      <c r="H422" s="92">
        <v>41.203321600000002</v>
      </c>
      <c r="I422" s="92">
        <v>-77.194524700000002</v>
      </c>
      <c r="J422" s="92" t="s">
        <v>42</v>
      </c>
      <c r="K422" s="92" t="s">
        <v>1510</v>
      </c>
      <c r="L422" s="92" t="s">
        <v>13635</v>
      </c>
      <c r="M422" s="92">
        <v>36640</v>
      </c>
      <c r="N422" s="92" t="s">
        <v>26</v>
      </c>
      <c r="O422" s="92" t="s">
        <v>1510</v>
      </c>
      <c r="S422" s="92" t="s">
        <v>13212</v>
      </c>
    </row>
    <row r="423" spans="2:19">
      <c r="B423" s="92" t="s">
        <v>12633</v>
      </c>
      <c r="C423" s="92" t="s">
        <v>12634</v>
      </c>
      <c r="E423" s="92" t="s">
        <v>2642</v>
      </c>
      <c r="F423" s="92" t="s">
        <v>1509</v>
      </c>
      <c r="H423" s="92">
        <v>41.203321600000002</v>
      </c>
      <c r="I423" s="92">
        <v>-77.194524700000002</v>
      </c>
      <c r="J423" s="92" t="s">
        <v>42</v>
      </c>
      <c r="K423" s="92" t="s">
        <v>1510</v>
      </c>
      <c r="L423" s="92" t="s">
        <v>13636</v>
      </c>
      <c r="M423" s="92">
        <v>36641</v>
      </c>
      <c r="N423" s="92" t="s">
        <v>26</v>
      </c>
      <c r="O423" s="92" t="s">
        <v>1510</v>
      </c>
      <c r="S423" s="92" t="s">
        <v>13212</v>
      </c>
    </row>
    <row r="424" spans="2:19">
      <c r="B424" s="92" t="s">
        <v>12633</v>
      </c>
      <c r="C424" s="92" t="s">
        <v>12634</v>
      </c>
      <c r="E424" s="92" t="s">
        <v>2642</v>
      </c>
      <c r="F424" s="92" t="s">
        <v>1509</v>
      </c>
      <c r="H424" s="92">
        <v>41.203321600000002</v>
      </c>
      <c r="I424" s="92">
        <v>-77.194524700000002</v>
      </c>
      <c r="J424" s="92" t="s">
        <v>42</v>
      </c>
      <c r="K424" s="92" t="s">
        <v>1510</v>
      </c>
      <c r="L424" s="92" t="s">
        <v>13637</v>
      </c>
      <c r="M424" s="92">
        <v>36642</v>
      </c>
      <c r="N424" s="92" t="s">
        <v>26</v>
      </c>
      <c r="O424" s="92" t="s">
        <v>1510</v>
      </c>
      <c r="S424" s="92" t="s">
        <v>13212</v>
      </c>
    </row>
    <row r="425" spans="2:19">
      <c r="B425" s="92" t="s">
        <v>12633</v>
      </c>
      <c r="C425" s="92" t="s">
        <v>12634</v>
      </c>
      <c r="E425" s="92" t="s">
        <v>2642</v>
      </c>
      <c r="F425" s="92" t="s">
        <v>1509</v>
      </c>
      <c r="H425" s="92">
        <v>41.203321600000002</v>
      </c>
      <c r="I425" s="92">
        <v>-77.194524700000002</v>
      </c>
      <c r="J425" s="92" t="s">
        <v>42</v>
      </c>
      <c r="K425" s="92" t="s">
        <v>1510</v>
      </c>
      <c r="L425" s="92" t="s">
        <v>13638</v>
      </c>
      <c r="M425" s="92">
        <v>36643</v>
      </c>
      <c r="N425" s="92" t="s">
        <v>26</v>
      </c>
      <c r="O425" s="92" t="s">
        <v>1510</v>
      </c>
      <c r="S425" s="92" t="s">
        <v>13212</v>
      </c>
    </row>
    <row r="426" spans="2:19">
      <c r="B426" s="92" t="s">
        <v>12633</v>
      </c>
      <c r="C426" s="92" t="s">
        <v>12634</v>
      </c>
      <c r="E426" s="92" t="s">
        <v>2642</v>
      </c>
      <c r="F426" s="92" t="s">
        <v>1509</v>
      </c>
      <c r="H426" s="92">
        <v>41.203321600000002</v>
      </c>
      <c r="I426" s="92">
        <v>-77.194524700000002</v>
      </c>
      <c r="J426" s="92" t="s">
        <v>42</v>
      </c>
      <c r="K426" s="92" t="s">
        <v>1510</v>
      </c>
      <c r="L426" s="92" t="s">
        <v>13639</v>
      </c>
      <c r="M426" s="92">
        <v>36644</v>
      </c>
      <c r="N426" s="92" t="s">
        <v>26</v>
      </c>
      <c r="O426" s="92" t="s">
        <v>1510</v>
      </c>
      <c r="S426" s="92" t="s">
        <v>13212</v>
      </c>
    </row>
    <row r="427" spans="2:19">
      <c r="B427" s="92" t="s">
        <v>12633</v>
      </c>
      <c r="C427" s="92" t="s">
        <v>12634</v>
      </c>
      <c r="E427" s="92" t="s">
        <v>2642</v>
      </c>
      <c r="F427" s="92" t="s">
        <v>1509</v>
      </c>
      <c r="H427" s="92">
        <v>41.203321600000002</v>
      </c>
      <c r="I427" s="92">
        <v>-77.194524700000002</v>
      </c>
      <c r="J427" s="92" t="s">
        <v>42</v>
      </c>
      <c r="K427" s="92" t="s">
        <v>1510</v>
      </c>
      <c r="L427" s="92" t="s">
        <v>13640</v>
      </c>
      <c r="M427" s="92">
        <v>36645</v>
      </c>
      <c r="N427" s="92" t="s">
        <v>26</v>
      </c>
      <c r="O427" s="92" t="s">
        <v>1510</v>
      </c>
      <c r="S427" s="92" t="s">
        <v>13212</v>
      </c>
    </row>
    <row r="428" spans="2:19">
      <c r="B428" s="92" t="s">
        <v>12633</v>
      </c>
      <c r="C428" s="92" t="s">
        <v>12634</v>
      </c>
      <c r="E428" s="92" t="s">
        <v>2642</v>
      </c>
      <c r="F428" s="92" t="s">
        <v>1509</v>
      </c>
      <c r="H428" s="92">
        <v>41.203321600000002</v>
      </c>
      <c r="I428" s="92">
        <v>-77.194524700000002</v>
      </c>
      <c r="J428" s="92" t="s">
        <v>42</v>
      </c>
      <c r="K428" s="92" t="s">
        <v>1510</v>
      </c>
      <c r="L428" s="92" t="s">
        <v>13641</v>
      </c>
      <c r="M428" s="92">
        <v>36646</v>
      </c>
      <c r="N428" s="92" t="s">
        <v>26</v>
      </c>
      <c r="O428" s="92" t="s">
        <v>1510</v>
      </c>
      <c r="S428" s="92" t="s">
        <v>13212</v>
      </c>
    </row>
    <row r="429" spans="2:19">
      <c r="B429" s="92" t="s">
        <v>12633</v>
      </c>
      <c r="C429" s="92" t="s">
        <v>12634</v>
      </c>
      <c r="E429" s="92" t="s">
        <v>2642</v>
      </c>
      <c r="F429" s="92" t="s">
        <v>1509</v>
      </c>
      <c r="H429" s="92">
        <v>41.203321600000002</v>
      </c>
      <c r="I429" s="92">
        <v>-77.194524700000002</v>
      </c>
      <c r="J429" s="92" t="s">
        <v>42</v>
      </c>
      <c r="K429" s="92" t="s">
        <v>1510</v>
      </c>
      <c r="L429" s="92" t="s">
        <v>13642</v>
      </c>
      <c r="M429" s="92">
        <v>36647</v>
      </c>
      <c r="N429" s="92" t="s">
        <v>26</v>
      </c>
      <c r="O429" s="92" t="s">
        <v>1510</v>
      </c>
      <c r="S429" s="92" t="s">
        <v>13212</v>
      </c>
    </row>
    <row r="430" spans="2:19">
      <c r="B430" s="92" t="s">
        <v>12633</v>
      </c>
      <c r="C430" s="92" t="s">
        <v>12634</v>
      </c>
      <c r="E430" s="92" t="s">
        <v>2642</v>
      </c>
      <c r="F430" s="92" t="s">
        <v>1509</v>
      </c>
      <c r="H430" s="92">
        <v>41.203321600000002</v>
      </c>
      <c r="I430" s="92">
        <v>-77.194524700000002</v>
      </c>
      <c r="J430" s="92" t="s">
        <v>42</v>
      </c>
      <c r="K430" s="92" t="s">
        <v>1510</v>
      </c>
      <c r="L430" s="92" t="s">
        <v>13643</v>
      </c>
      <c r="M430" s="92">
        <v>36648</v>
      </c>
      <c r="N430" s="92" t="s">
        <v>26</v>
      </c>
      <c r="O430" s="92" t="s">
        <v>1510</v>
      </c>
      <c r="S430" s="92" t="s">
        <v>13212</v>
      </c>
    </row>
    <row r="431" spans="2:19">
      <c r="B431" s="92" t="s">
        <v>12633</v>
      </c>
      <c r="C431" s="92" t="s">
        <v>12634</v>
      </c>
      <c r="E431" s="92" t="s">
        <v>2642</v>
      </c>
      <c r="F431" s="92" t="s">
        <v>1509</v>
      </c>
      <c r="H431" s="92">
        <v>41.203321600000002</v>
      </c>
      <c r="I431" s="92">
        <v>-77.194524700000002</v>
      </c>
      <c r="J431" s="92" t="s">
        <v>42</v>
      </c>
      <c r="K431" s="92" t="s">
        <v>1510</v>
      </c>
      <c r="L431" s="92" t="s">
        <v>13644</v>
      </c>
      <c r="M431" s="92">
        <v>36649</v>
      </c>
      <c r="N431" s="92" t="s">
        <v>26</v>
      </c>
      <c r="O431" s="92" t="s">
        <v>1510</v>
      </c>
      <c r="S431" s="92" t="s">
        <v>13212</v>
      </c>
    </row>
    <row r="432" spans="2:19">
      <c r="B432" s="92" t="s">
        <v>12633</v>
      </c>
      <c r="C432" s="92" t="s">
        <v>12634</v>
      </c>
      <c r="E432" s="92" t="s">
        <v>2642</v>
      </c>
      <c r="F432" s="92" t="s">
        <v>1509</v>
      </c>
      <c r="H432" s="92">
        <v>41.203321600000002</v>
      </c>
      <c r="I432" s="92">
        <v>-77.194524700000002</v>
      </c>
      <c r="J432" s="92" t="s">
        <v>42</v>
      </c>
      <c r="K432" s="92" t="s">
        <v>1510</v>
      </c>
      <c r="L432" s="92" t="s">
        <v>13645</v>
      </c>
      <c r="M432" s="92">
        <v>36650</v>
      </c>
      <c r="N432" s="92" t="s">
        <v>26</v>
      </c>
      <c r="O432" s="92" t="s">
        <v>1510</v>
      </c>
      <c r="S432" s="92" t="s">
        <v>13212</v>
      </c>
    </row>
    <row r="433" spans="2:19">
      <c r="B433" s="92" t="s">
        <v>12633</v>
      </c>
      <c r="C433" s="92" t="s">
        <v>12634</v>
      </c>
      <c r="E433" s="92" t="s">
        <v>2642</v>
      </c>
      <c r="F433" s="92" t="s">
        <v>1509</v>
      </c>
      <c r="H433" s="92">
        <v>41.203321600000002</v>
      </c>
      <c r="I433" s="92">
        <v>-77.194524700000002</v>
      </c>
      <c r="J433" s="92" t="s">
        <v>42</v>
      </c>
      <c r="K433" s="92" t="s">
        <v>1510</v>
      </c>
      <c r="L433" s="92" t="s">
        <v>13646</v>
      </c>
      <c r="M433" s="92">
        <v>36651</v>
      </c>
      <c r="N433" s="92" t="s">
        <v>26</v>
      </c>
      <c r="O433" s="92" t="s">
        <v>1510</v>
      </c>
      <c r="S433" s="92" t="s">
        <v>13212</v>
      </c>
    </row>
    <row r="434" spans="2:19">
      <c r="B434" s="92" t="s">
        <v>12633</v>
      </c>
      <c r="C434" s="92" t="s">
        <v>12634</v>
      </c>
      <c r="E434" s="92" t="s">
        <v>2642</v>
      </c>
      <c r="F434" s="92" t="s">
        <v>1509</v>
      </c>
      <c r="H434" s="92">
        <v>41.203321600000002</v>
      </c>
      <c r="I434" s="92">
        <v>-77.194524700000002</v>
      </c>
      <c r="J434" s="92" t="s">
        <v>42</v>
      </c>
      <c r="K434" s="92" t="s">
        <v>1510</v>
      </c>
      <c r="L434" s="92" t="s">
        <v>13647</v>
      </c>
      <c r="M434" s="92">
        <v>36652</v>
      </c>
      <c r="N434" s="92" t="s">
        <v>26</v>
      </c>
      <c r="O434" s="92" t="s">
        <v>1510</v>
      </c>
      <c r="S434" s="92" t="s">
        <v>13212</v>
      </c>
    </row>
    <row r="435" spans="2:19">
      <c r="B435" s="92" t="s">
        <v>12633</v>
      </c>
      <c r="C435" s="92" t="s">
        <v>12634</v>
      </c>
      <c r="E435" s="92" t="s">
        <v>2642</v>
      </c>
      <c r="F435" s="92" t="s">
        <v>1509</v>
      </c>
      <c r="H435" s="92">
        <v>41.203321600000002</v>
      </c>
      <c r="I435" s="92">
        <v>-77.194524700000002</v>
      </c>
      <c r="J435" s="92" t="s">
        <v>42</v>
      </c>
      <c r="K435" s="92" t="s">
        <v>1510</v>
      </c>
      <c r="L435" s="92" t="s">
        <v>13648</v>
      </c>
      <c r="M435" s="92">
        <v>36653</v>
      </c>
      <c r="N435" s="92" t="s">
        <v>26</v>
      </c>
      <c r="O435" s="92" t="s">
        <v>1510</v>
      </c>
      <c r="S435" s="92" t="s">
        <v>13212</v>
      </c>
    </row>
    <row r="436" spans="2:19">
      <c r="B436" s="92" t="s">
        <v>12633</v>
      </c>
      <c r="C436" s="92" t="s">
        <v>12634</v>
      </c>
      <c r="E436" s="92" t="s">
        <v>2642</v>
      </c>
      <c r="F436" s="92" t="s">
        <v>1509</v>
      </c>
      <c r="H436" s="92">
        <v>41.203321600000002</v>
      </c>
      <c r="I436" s="92">
        <v>-77.194524700000002</v>
      </c>
      <c r="J436" s="92" t="s">
        <v>42</v>
      </c>
      <c r="K436" s="92" t="s">
        <v>1510</v>
      </c>
      <c r="L436" s="92" t="s">
        <v>13649</v>
      </c>
      <c r="M436" s="92">
        <v>36654</v>
      </c>
      <c r="N436" s="92" t="s">
        <v>26</v>
      </c>
      <c r="O436" s="92" t="s">
        <v>1510</v>
      </c>
      <c r="S436" s="92" t="s">
        <v>13212</v>
      </c>
    </row>
    <row r="437" spans="2:19">
      <c r="B437" s="92" t="s">
        <v>12633</v>
      </c>
      <c r="C437" s="92" t="s">
        <v>12634</v>
      </c>
      <c r="E437" s="92" t="s">
        <v>2642</v>
      </c>
      <c r="F437" s="92" t="s">
        <v>1509</v>
      </c>
      <c r="H437" s="92">
        <v>41.203321600000002</v>
      </c>
      <c r="I437" s="92">
        <v>-77.194524700000002</v>
      </c>
      <c r="J437" s="92" t="s">
        <v>42</v>
      </c>
      <c r="K437" s="92" t="s">
        <v>1510</v>
      </c>
      <c r="L437" s="92" t="s">
        <v>13650</v>
      </c>
      <c r="M437" s="92">
        <v>36655</v>
      </c>
      <c r="N437" s="92" t="s">
        <v>26</v>
      </c>
      <c r="O437" s="92" t="s">
        <v>1510</v>
      </c>
      <c r="S437" s="92" t="s">
        <v>13212</v>
      </c>
    </row>
    <row r="438" spans="2:19">
      <c r="B438" s="92" t="s">
        <v>12633</v>
      </c>
      <c r="C438" s="92" t="s">
        <v>12634</v>
      </c>
      <c r="E438" s="92" t="s">
        <v>2642</v>
      </c>
      <c r="F438" s="92" t="s">
        <v>1509</v>
      </c>
      <c r="H438" s="92">
        <v>41.203321600000002</v>
      </c>
      <c r="I438" s="92">
        <v>-77.194524700000002</v>
      </c>
      <c r="J438" s="92" t="s">
        <v>42</v>
      </c>
      <c r="K438" s="92" t="s">
        <v>1510</v>
      </c>
      <c r="L438" s="92" t="s">
        <v>13651</v>
      </c>
      <c r="M438" s="92">
        <v>36656</v>
      </c>
      <c r="N438" s="92" t="s">
        <v>26</v>
      </c>
      <c r="O438" s="92" t="s">
        <v>1510</v>
      </c>
      <c r="S438" s="92" t="s">
        <v>13212</v>
      </c>
    </row>
    <row r="439" spans="2:19">
      <c r="B439" s="92" t="s">
        <v>12633</v>
      </c>
      <c r="C439" s="92" t="s">
        <v>12634</v>
      </c>
      <c r="E439" s="92" t="s">
        <v>2642</v>
      </c>
      <c r="F439" s="92" t="s">
        <v>1509</v>
      </c>
      <c r="H439" s="92">
        <v>41.203321600000002</v>
      </c>
      <c r="I439" s="92">
        <v>-77.194524700000002</v>
      </c>
      <c r="J439" s="92" t="s">
        <v>42</v>
      </c>
      <c r="K439" s="92" t="s">
        <v>1510</v>
      </c>
      <c r="L439" s="92" t="s">
        <v>13652</v>
      </c>
      <c r="M439" s="92">
        <v>36657</v>
      </c>
      <c r="N439" s="92" t="s">
        <v>26</v>
      </c>
      <c r="O439" s="92" t="s">
        <v>1510</v>
      </c>
      <c r="S439" s="92" t="s">
        <v>13212</v>
      </c>
    </row>
    <row r="440" spans="2:19">
      <c r="B440" s="92" t="s">
        <v>12633</v>
      </c>
      <c r="C440" s="92" t="s">
        <v>12634</v>
      </c>
      <c r="E440" s="92" t="s">
        <v>2642</v>
      </c>
      <c r="F440" s="92" t="s">
        <v>1509</v>
      </c>
      <c r="H440" s="92">
        <v>41.203321600000002</v>
      </c>
      <c r="I440" s="92">
        <v>-77.194524700000002</v>
      </c>
      <c r="J440" s="92" t="s">
        <v>42</v>
      </c>
      <c r="K440" s="92" t="s">
        <v>1510</v>
      </c>
      <c r="L440" s="92" t="s">
        <v>13653</v>
      </c>
      <c r="M440" s="92">
        <v>36658</v>
      </c>
      <c r="N440" s="92" t="s">
        <v>26</v>
      </c>
      <c r="O440" s="92" t="s">
        <v>1510</v>
      </c>
      <c r="S440" s="92" t="s">
        <v>13212</v>
      </c>
    </row>
    <row r="441" spans="2:19">
      <c r="B441" s="92" t="s">
        <v>12633</v>
      </c>
      <c r="C441" s="92" t="s">
        <v>12634</v>
      </c>
      <c r="E441" s="92" t="s">
        <v>2642</v>
      </c>
      <c r="F441" s="92" t="s">
        <v>1509</v>
      </c>
      <c r="H441" s="92">
        <v>41.203321600000002</v>
      </c>
      <c r="I441" s="92">
        <v>-77.194524700000002</v>
      </c>
      <c r="J441" s="92" t="s">
        <v>42</v>
      </c>
      <c r="K441" s="92" t="s">
        <v>1510</v>
      </c>
      <c r="L441" s="92" t="s">
        <v>13654</v>
      </c>
      <c r="M441" s="92">
        <v>36659</v>
      </c>
      <c r="N441" s="92" t="s">
        <v>26</v>
      </c>
      <c r="O441" s="92" t="s">
        <v>1510</v>
      </c>
      <c r="S441" s="92" t="s">
        <v>13212</v>
      </c>
    </row>
    <row r="442" spans="2:19">
      <c r="B442" s="92" t="s">
        <v>12633</v>
      </c>
      <c r="C442" s="92" t="s">
        <v>12634</v>
      </c>
      <c r="E442" s="92" t="s">
        <v>2642</v>
      </c>
      <c r="F442" s="92" t="s">
        <v>1509</v>
      </c>
      <c r="H442" s="92">
        <v>41.203321600000002</v>
      </c>
      <c r="I442" s="92">
        <v>-77.194524700000002</v>
      </c>
      <c r="J442" s="92" t="s">
        <v>42</v>
      </c>
      <c r="K442" s="92" t="s">
        <v>1510</v>
      </c>
      <c r="L442" s="92" t="s">
        <v>13655</v>
      </c>
      <c r="M442" s="92">
        <v>36660</v>
      </c>
      <c r="N442" s="92" t="s">
        <v>26</v>
      </c>
      <c r="O442" s="92" t="s">
        <v>1510</v>
      </c>
      <c r="S442" s="92" t="s">
        <v>13212</v>
      </c>
    </row>
    <row r="443" spans="2:19">
      <c r="B443" s="92" t="s">
        <v>12633</v>
      </c>
      <c r="C443" s="92" t="s">
        <v>12634</v>
      </c>
      <c r="E443" s="92" t="s">
        <v>2642</v>
      </c>
      <c r="F443" s="92" t="s">
        <v>1509</v>
      </c>
      <c r="H443" s="92">
        <v>41.203321600000002</v>
      </c>
      <c r="I443" s="92">
        <v>-77.194524700000002</v>
      </c>
      <c r="J443" s="92" t="s">
        <v>42</v>
      </c>
      <c r="K443" s="92" t="s">
        <v>1510</v>
      </c>
      <c r="L443" s="92" t="s">
        <v>13650</v>
      </c>
      <c r="M443" s="92">
        <v>36741</v>
      </c>
      <c r="N443" s="92" t="s">
        <v>26</v>
      </c>
      <c r="O443" s="92" t="s">
        <v>1510</v>
      </c>
      <c r="S443" s="92" t="s">
        <v>13212</v>
      </c>
    </row>
    <row r="444" spans="2:19">
      <c r="B444" s="92" t="s">
        <v>12633</v>
      </c>
      <c r="C444" s="92" t="s">
        <v>12634</v>
      </c>
      <c r="E444" s="92" t="s">
        <v>2642</v>
      </c>
      <c r="F444" s="92" t="s">
        <v>1509</v>
      </c>
      <c r="H444" s="92">
        <v>41.203321600000002</v>
      </c>
      <c r="I444" s="92">
        <v>-77.194524700000002</v>
      </c>
      <c r="J444" s="92" t="s">
        <v>42</v>
      </c>
      <c r="K444" s="92" t="s">
        <v>1510</v>
      </c>
      <c r="L444" s="92" t="s">
        <v>13651</v>
      </c>
      <c r="M444" s="92">
        <v>36742</v>
      </c>
      <c r="N444" s="92" t="s">
        <v>26</v>
      </c>
      <c r="O444" s="92" t="s">
        <v>1510</v>
      </c>
      <c r="S444" s="92" t="s">
        <v>13212</v>
      </c>
    </row>
    <row r="445" spans="2:19">
      <c r="B445" s="92" t="s">
        <v>12633</v>
      </c>
      <c r="C445" s="92" t="s">
        <v>12634</v>
      </c>
      <c r="E445" s="92" t="s">
        <v>2642</v>
      </c>
      <c r="F445" s="92" t="s">
        <v>1509</v>
      </c>
      <c r="H445" s="92">
        <v>41.203321600000002</v>
      </c>
      <c r="I445" s="92">
        <v>-77.194524700000002</v>
      </c>
      <c r="J445" s="92" t="s">
        <v>42</v>
      </c>
      <c r="K445" s="92" t="s">
        <v>1510</v>
      </c>
      <c r="L445" s="92" t="s">
        <v>13652</v>
      </c>
      <c r="M445" s="92">
        <v>36743</v>
      </c>
      <c r="N445" s="92" t="s">
        <v>26</v>
      </c>
      <c r="O445" s="92" t="s">
        <v>1510</v>
      </c>
      <c r="S445" s="92" t="s">
        <v>13212</v>
      </c>
    </row>
    <row r="446" spans="2:19">
      <c r="B446" s="92" t="s">
        <v>12633</v>
      </c>
      <c r="C446" s="92" t="s">
        <v>12634</v>
      </c>
      <c r="E446" s="92" t="s">
        <v>2642</v>
      </c>
      <c r="F446" s="92" t="s">
        <v>1509</v>
      </c>
      <c r="H446" s="92">
        <v>41.203321600000002</v>
      </c>
      <c r="I446" s="92">
        <v>-77.194524700000002</v>
      </c>
      <c r="J446" s="92" t="s">
        <v>42</v>
      </c>
      <c r="K446" s="92" t="s">
        <v>1510</v>
      </c>
      <c r="L446" s="92" t="s">
        <v>13653</v>
      </c>
      <c r="M446" s="92">
        <v>36744</v>
      </c>
      <c r="N446" s="92" t="s">
        <v>26</v>
      </c>
      <c r="O446" s="92" t="s">
        <v>1510</v>
      </c>
      <c r="S446" s="92" t="s">
        <v>13212</v>
      </c>
    </row>
    <row r="447" spans="2:19">
      <c r="B447" s="92" t="s">
        <v>12633</v>
      </c>
      <c r="C447" s="92" t="s">
        <v>12634</v>
      </c>
      <c r="E447" s="92" t="s">
        <v>2642</v>
      </c>
      <c r="F447" s="92" t="s">
        <v>1509</v>
      </c>
      <c r="H447" s="92">
        <v>41.203321600000002</v>
      </c>
      <c r="I447" s="92">
        <v>-77.194524700000002</v>
      </c>
      <c r="J447" s="92" t="s">
        <v>42</v>
      </c>
      <c r="K447" s="92" t="s">
        <v>1510</v>
      </c>
      <c r="L447" s="92" t="s">
        <v>13654</v>
      </c>
      <c r="M447" s="92">
        <v>36745</v>
      </c>
      <c r="N447" s="92" t="s">
        <v>26</v>
      </c>
      <c r="O447" s="92" t="s">
        <v>1510</v>
      </c>
      <c r="S447" s="92" t="s">
        <v>13212</v>
      </c>
    </row>
    <row r="448" spans="2:19">
      <c r="B448" s="92" t="s">
        <v>12633</v>
      </c>
      <c r="C448" s="92" t="s">
        <v>12634</v>
      </c>
      <c r="E448" s="92" t="s">
        <v>2642</v>
      </c>
      <c r="F448" s="92" t="s">
        <v>1509</v>
      </c>
      <c r="H448" s="92">
        <v>41.203321600000002</v>
      </c>
      <c r="I448" s="92">
        <v>-77.194524700000002</v>
      </c>
      <c r="J448" s="92" t="s">
        <v>42</v>
      </c>
      <c r="K448" s="92" t="s">
        <v>1510</v>
      </c>
      <c r="L448" s="92" t="s">
        <v>13655</v>
      </c>
      <c r="M448" s="92">
        <v>36746</v>
      </c>
      <c r="N448" s="92" t="s">
        <v>26</v>
      </c>
      <c r="O448" s="92" t="s">
        <v>1510</v>
      </c>
      <c r="S448" s="92" t="s">
        <v>13212</v>
      </c>
    </row>
    <row r="449" spans="2:19">
      <c r="B449" s="92" t="s">
        <v>12633</v>
      </c>
      <c r="C449" s="92" t="s">
        <v>12634</v>
      </c>
      <c r="E449" s="92" t="s">
        <v>2638</v>
      </c>
      <c r="F449" s="92" t="s">
        <v>2519</v>
      </c>
      <c r="G449" s="92">
        <v>2004</v>
      </c>
      <c r="H449" s="92">
        <v>51.253774999999997</v>
      </c>
      <c r="I449" s="92">
        <v>-85.323213999999993</v>
      </c>
      <c r="J449" s="92" t="s">
        <v>42</v>
      </c>
      <c r="K449" s="92" t="s">
        <v>1510</v>
      </c>
      <c r="L449" s="92" t="s">
        <v>13656</v>
      </c>
      <c r="M449" s="92">
        <v>40749</v>
      </c>
      <c r="N449" s="92" t="s">
        <v>26</v>
      </c>
      <c r="O449" s="92" t="s">
        <v>1510</v>
      </c>
      <c r="S449" s="92" t="s">
        <v>13212</v>
      </c>
    </row>
    <row r="450" spans="2:19">
      <c r="B450" s="92" t="s">
        <v>12633</v>
      </c>
      <c r="C450" s="92" t="s">
        <v>12634</v>
      </c>
      <c r="E450" s="92" t="s">
        <v>7089</v>
      </c>
      <c r="F450" s="92" t="s">
        <v>2519</v>
      </c>
      <c r="G450" s="92">
        <v>2004</v>
      </c>
      <c r="H450" s="92">
        <v>44.131297600000003</v>
      </c>
      <c r="I450" s="92">
        <v>-81.150693500000003</v>
      </c>
      <c r="J450" s="92" t="s">
        <v>42</v>
      </c>
      <c r="K450" s="92" t="s">
        <v>1510</v>
      </c>
      <c r="L450" s="92" t="s">
        <v>13657</v>
      </c>
      <c r="M450" s="92">
        <v>40753</v>
      </c>
      <c r="N450" s="92" t="s">
        <v>26</v>
      </c>
      <c r="O450" s="92" t="s">
        <v>1510</v>
      </c>
      <c r="S450" s="92" t="s">
        <v>13212</v>
      </c>
    </row>
    <row r="451" spans="2:19">
      <c r="B451" s="92" t="s">
        <v>12633</v>
      </c>
      <c r="C451" s="92" t="s">
        <v>12634</v>
      </c>
      <c r="E451" s="92" t="s">
        <v>7347</v>
      </c>
      <c r="F451" s="92" t="s">
        <v>2519</v>
      </c>
      <c r="G451" s="92">
        <v>2004</v>
      </c>
      <c r="H451" s="92">
        <v>42.664587300000001</v>
      </c>
      <c r="I451" s="92">
        <v>-80.987107399999999</v>
      </c>
      <c r="J451" s="92" t="s">
        <v>42</v>
      </c>
      <c r="K451" s="92" t="s">
        <v>1510</v>
      </c>
      <c r="L451" s="92" t="s">
        <v>13658</v>
      </c>
      <c r="M451" s="92">
        <v>40743</v>
      </c>
      <c r="N451" s="92" t="s">
        <v>26</v>
      </c>
      <c r="O451" s="92" t="s">
        <v>1510</v>
      </c>
      <c r="S451" s="92" t="s">
        <v>13212</v>
      </c>
    </row>
    <row r="452" spans="2:19">
      <c r="B452" s="92" t="s">
        <v>12633</v>
      </c>
      <c r="C452" s="92" t="s">
        <v>12634</v>
      </c>
      <c r="E452" s="92" t="s">
        <v>7347</v>
      </c>
      <c r="F452" s="92" t="s">
        <v>2519</v>
      </c>
      <c r="G452" s="92">
        <v>2004</v>
      </c>
      <c r="H452" s="92">
        <v>42.664587300000001</v>
      </c>
      <c r="I452" s="92">
        <v>-80.987107399999999</v>
      </c>
      <c r="J452" s="92" t="s">
        <v>42</v>
      </c>
      <c r="K452" s="92" t="s">
        <v>1510</v>
      </c>
      <c r="L452" s="92" t="s">
        <v>13659</v>
      </c>
      <c r="M452" s="92">
        <v>40744</v>
      </c>
      <c r="N452" s="92" t="s">
        <v>26</v>
      </c>
      <c r="O452" s="92" t="s">
        <v>1510</v>
      </c>
      <c r="S452" s="92" t="s">
        <v>13212</v>
      </c>
    </row>
    <row r="453" spans="2:19">
      <c r="B453" s="92" t="s">
        <v>12633</v>
      </c>
      <c r="C453" s="92" t="s">
        <v>12634</v>
      </c>
      <c r="E453" s="92" t="s">
        <v>7391</v>
      </c>
      <c r="F453" s="92" t="s">
        <v>2519</v>
      </c>
      <c r="G453" s="92">
        <v>2004</v>
      </c>
      <c r="H453" s="92">
        <v>42.172697700000001</v>
      </c>
      <c r="I453" s="92">
        <v>-82.818899000000002</v>
      </c>
      <c r="J453" s="92" t="s">
        <v>42</v>
      </c>
      <c r="K453" s="92" t="s">
        <v>1510</v>
      </c>
      <c r="L453" s="92" t="s">
        <v>13660</v>
      </c>
      <c r="M453" s="92">
        <v>40729</v>
      </c>
      <c r="N453" s="92" t="s">
        <v>26</v>
      </c>
      <c r="O453" s="92" t="s">
        <v>1510</v>
      </c>
      <c r="S453" s="92" t="s">
        <v>13212</v>
      </c>
    </row>
    <row r="454" spans="2:19">
      <c r="B454" s="92" t="s">
        <v>12633</v>
      </c>
      <c r="C454" s="92" t="s">
        <v>12634</v>
      </c>
      <c r="E454" s="92" t="s">
        <v>7391</v>
      </c>
      <c r="F454" s="92" t="s">
        <v>2519</v>
      </c>
      <c r="G454" s="92">
        <v>2004</v>
      </c>
      <c r="H454" s="92">
        <v>42.172697700000001</v>
      </c>
      <c r="I454" s="92">
        <v>-82.818899000000002</v>
      </c>
      <c r="J454" s="92" t="s">
        <v>42</v>
      </c>
      <c r="K454" s="92" t="s">
        <v>1510</v>
      </c>
      <c r="L454" s="92" t="s">
        <v>13661</v>
      </c>
      <c r="M454" s="92">
        <v>40730</v>
      </c>
      <c r="N454" s="92" t="s">
        <v>26</v>
      </c>
      <c r="O454" s="92" t="s">
        <v>1510</v>
      </c>
      <c r="S454" s="92" t="s">
        <v>13212</v>
      </c>
    </row>
    <row r="455" spans="2:19">
      <c r="B455" s="92" t="s">
        <v>12633</v>
      </c>
      <c r="C455" s="92" t="s">
        <v>12634</v>
      </c>
      <c r="E455" s="92" t="s">
        <v>7391</v>
      </c>
      <c r="F455" s="92" t="s">
        <v>2519</v>
      </c>
      <c r="G455" s="92">
        <v>2004</v>
      </c>
      <c r="H455" s="92">
        <v>42.172697700000001</v>
      </c>
      <c r="I455" s="92">
        <v>-82.818899000000002</v>
      </c>
      <c r="J455" s="92" t="s">
        <v>42</v>
      </c>
      <c r="K455" s="92" t="s">
        <v>1510</v>
      </c>
      <c r="L455" s="92" t="s">
        <v>13662</v>
      </c>
      <c r="M455" s="92">
        <v>40731</v>
      </c>
      <c r="N455" s="92" t="s">
        <v>26</v>
      </c>
      <c r="O455" s="92" t="s">
        <v>1510</v>
      </c>
      <c r="S455" s="92" t="s">
        <v>13212</v>
      </c>
    </row>
    <row r="456" spans="2:19">
      <c r="B456" s="92" t="s">
        <v>12633</v>
      </c>
      <c r="C456" s="92" t="s">
        <v>12634</v>
      </c>
      <c r="E456" s="92" t="s">
        <v>7391</v>
      </c>
      <c r="F456" s="92" t="s">
        <v>2519</v>
      </c>
      <c r="G456" s="92">
        <v>2004</v>
      </c>
      <c r="H456" s="92">
        <v>42.172697700000001</v>
      </c>
      <c r="I456" s="92">
        <v>-82.818899000000002</v>
      </c>
      <c r="J456" s="92" t="s">
        <v>42</v>
      </c>
      <c r="K456" s="92" t="s">
        <v>1510</v>
      </c>
      <c r="L456" s="92" t="s">
        <v>13663</v>
      </c>
      <c r="M456" s="92">
        <v>40733</v>
      </c>
      <c r="N456" s="92" t="s">
        <v>26</v>
      </c>
      <c r="O456" s="92" t="s">
        <v>1510</v>
      </c>
      <c r="S456" s="92" t="s">
        <v>13212</v>
      </c>
    </row>
    <row r="457" spans="2:19">
      <c r="B457" s="92" t="s">
        <v>12633</v>
      </c>
      <c r="C457" s="92" t="s">
        <v>12634</v>
      </c>
      <c r="E457" s="92" t="s">
        <v>7391</v>
      </c>
      <c r="F457" s="92" t="s">
        <v>2519</v>
      </c>
      <c r="G457" s="92">
        <v>2004</v>
      </c>
      <c r="H457" s="92">
        <v>42.172697700000001</v>
      </c>
      <c r="I457" s="92">
        <v>-82.818899000000002</v>
      </c>
      <c r="J457" s="92" t="s">
        <v>42</v>
      </c>
      <c r="K457" s="92" t="s">
        <v>1510</v>
      </c>
      <c r="L457" s="92" t="s">
        <v>13664</v>
      </c>
      <c r="M457" s="92">
        <v>40754</v>
      </c>
      <c r="N457" s="92" t="s">
        <v>26</v>
      </c>
      <c r="O457" s="92" t="s">
        <v>1510</v>
      </c>
      <c r="S457" s="92" t="s">
        <v>13212</v>
      </c>
    </row>
    <row r="458" spans="2:19">
      <c r="B458" s="92" t="s">
        <v>12633</v>
      </c>
      <c r="C458" s="92" t="s">
        <v>12634</v>
      </c>
      <c r="E458" s="92" t="s">
        <v>7720</v>
      </c>
      <c r="F458" s="92" t="s">
        <v>2519</v>
      </c>
      <c r="G458" s="92">
        <v>2004</v>
      </c>
      <c r="H458" s="92">
        <v>42.404802799999999</v>
      </c>
      <c r="I458" s="92">
        <v>-82.191037800000004</v>
      </c>
      <c r="J458" s="92" t="s">
        <v>42</v>
      </c>
      <c r="K458" s="92" t="s">
        <v>1510</v>
      </c>
      <c r="L458" s="92" t="s">
        <v>13665</v>
      </c>
      <c r="M458" s="92">
        <v>40734</v>
      </c>
      <c r="N458" s="92" t="s">
        <v>26</v>
      </c>
      <c r="O458" s="92" t="s">
        <v>1510</v>
      </c>
      <c r="S458" s="92" t="s">
        <v>13212</v>
      </c>
    </row>
    <row r="459" spans="2:19">
      <c r="B459" s="92" t="s">
        <v>12633</v>
      </c>
      <c r="C459" s="92" t="s">
        <v>12634</v>
      </c>
      <c r="E459" s="92" t="s">
        <v>13666</v>
      </c>
      <c r="F459" s="92" t="s">
        <v>2519</v>
      </c>
      <c r="G459" s="92">
        <v>2004</v>
      </c>
      <c r="H459" s="92">
        <v>43.860352800000001</v>
      </c>
      <c r="I459" s="92">
        <v>-80.068729899999994</v>
      </c>
      <c r="J459" s="92" t="s">
        <v>42</v>
      </c>
      <c r="K459" s="92" t="s">
        <v>1510</v>
      </c>
      <c r="L459" s="92" t="s">
        <v>13667</v>
      </c>
      <c r="M459" s="92">
        <v>40737</v>
      </c>
      <c r="N459" s="92" t="s">
        <v>26</v>
      </c>
      <c r="O459" s="92" t="s">
        <v>1510</v>
      </c>
      <c r="S459" s="92" t="s">
        <v>13212</v>
      </c>
    </row>
    <row r="460" spans="2:19">
      <c r="B460" s="92" t="s">
        <v>12633</v>
      </c>
      <c r="C460" s="92" t="s">
        <v>12634</v>
      </c>
      <c r="E460" s="92" t="s">
        <v>13666</v>
      </c>
      <c r="F460" s="92" t="s">
        <v>2519</v>
      </c>
      <c r="G460" s="92">
        <v>2004</v>
      </c>
      <c r="H460" s="92">
        <v>43.860352800000001</v>
      </c>
      <c r="I460" s="92">
        <v>-80.068729899999994</v>
      </c>
      <c r="J460" s="92" t="s">
        <v>42</v>
      </c>
      <c r="K460" s="92" t="s">
        <v>1510</v>
      </c>
      <c r="L460" s="92" t="s">
        <v>13668</v>
      </c>
      <c r="M460" s="92">
        <v>40738</v>
      </c>
      <c r="N460" s="92" t="s">
        <v>26</v>
      </c>
      <c r="O460" s="92" t="s">
        <v>1510</v>
      </c>
      <c r="S460" s="92" t="s">
        <v>13212</v>
      </c>
    </row>
    <row r="461" spans="2:19">
      <c r="B461" s="92" t="s">
        <v>12633</v>
      </c>
      <c r="C461" s="92" t="s">
        <v>12634</v>
      </c>
      <c r="E461" s="92" t="s">
        <v>13666</v>
      </c>
      <c r="F461" s="92" t="s">
        <v>2519</v>
      </c>
      <c r="G461" s="92">
        <v>2004</v>
      </c>
      <c r="H461" s="92">
        <v>43.860352800000001</v>
      </c>
      <c r="I461" s="92">
        <v>-80.068729899999994</v>
      </c>
      <c r="J461" s="92" t="s">
        <v>42</v>
      </c>
      <c r="K461" s="92" t="s">
        <v>1510</v>
      </c>
      <c r="L461" s="92" t="s">
        <v>13669</v>
      </c>
      <c r="M461" s="92">
        <v>40739</v>
      </c>
      <c r="N461" s="92" t="s">
        <v>26</v>
      </c>
      <c r="O461" s="92" t="s">
        <v>1510</v>
      </c>
      <c r="S461" s="92" t="s">
        <v>13212</v>
      </c>
    </row>
    <row r="462" spans="2:19">
      <c r="B462" s="92" t="s">
        <v>12633</v>
      </c>
      <c r="C462" s="92" t="s">
        <v>12634</v>
      </c>
      <c r="E462" s="92" t="s">
        <v>13666</v>
      </c>
      <c r="F462" s="92" t="s">
        <v>2519</v>
      </c>
      <c r="G462" s="92">
        <v>2004</v>
      </c>
      <c r="H462" s="92">
        <v>43.860352800000001</v>
      </c>
      <c r="I462" s="92">
        <v>-80.068729899999994</v>
      </c>
      <c r="J462" s="92" t="s">
        <v>42</v>
      </c>
      <c r="K462" s="92" t="s">
        <v>1510</v>
      </c>
      <c r="L462" s="92" t="s">
        <v>13670</v>
      </c>
      <c r="M462" s="92">
        <v>40740</v>
      </c>
      <c r="N462" s="92" t="s">
        <v>26</v>
      </c>
      <c r="O462" s="92" t="s">
        <v>1510</v>
      </c>
      <c r="S462" s="92" t="s">
        <v>13212</v>
      </c>
    </row>
    <row r="463" spans="2:19">
      <c r="B463" s="92" t="s">
        <v>12633</v>
      </c>
      <c r="C463" s="92" t="s">
        <v>12634</v>
      </c>
      <c r="E463" s="92" t="s">
        <v>13666</v>
      </c>
      <c r="F463" s="92" t="s">
        <v>2519</v>
      </c>
      <c r="G463" s="92">
        <v>2004</v>
      </c>
      <c r="H463" s="92">
        <v>43.860352800000001</v>
      </c>
      <c r="I463" s="92">
        <v>-80.068729899999994</v>
      </c>
      <c r="J463" s="92" t="s">
        <v>42</v>
      </c>
      <c r="K463" s="92" t="s">
        <v>1510</v>
      </c>
      <c r="L463" s="92" t="s">
        <v>13671</v>
      </c>
      <c r="M463" s="92">
        <v>40741</v>
      </c>
      <c r="N463" s="92" t="s">
        <v>26</v>
      </c>
      <c r="O463" s="92" t="s">
        <v>1510</v>
      </c>
      <c r="S463" s="92" t="s">
        <v>13212</v>
      </c>
    </row>
    <row r="464" spans="2:19">
      <c r="B464" s="92" t="s">
        <v>12633</v>
      </c>
      <c r="C464" s="92" t="s">
        <v>12634</v>
      </c>
      <c r="E464" s="92" t="s">
        <v>13666</v>
      </c>
      <c r="F464" s="92" t="s">
        <v>2519</v>
      </c>
      <c r="G464" s="92">
        <v>2004</v>
      </c>
      <c r="H464" s="92">
        <v>43.860352800000001</v>
      </c>
      <c r="I464" s="92">
        <v>-80.068729899999994</v>
      </c>
      <c r="J464" s="92" t="s">
        <v>42</v>
      </c>
      <c r="K464" s="92" t="s">
        <v>1510</v>
      </c>
      <c r="L464" s="92" t="s">
        <v>13672</v>
      </c>
      <c r="M464" s="92">
        <v>40742</v>
      </c>
      <c r="N464" s="92" t="s">
        <v>26</v>
      </c>
      <c r="O464" s="92" t="s">
        <v>1510</v>
      </c>
      <c r="S464" s="92" t="s">
        <v>13212</v>
      </c>
    </row>
    <row r="465" spans="2:19">
      <c r="B465" s="92" t="s">
        <v>12633</v>
      </c>
      <c r="C465" s="92" t="s">
        <v>12634</v>
      </c>
      <c r="E465" s="92" t="s">
        <v>8015</v>
      </c>
      <c r="F465" s="92" t="s">
        <v>2519</v>
      </c>
      <c r="G465" s="92">
        <v>2004</v>
      </c>
      <c r="H465" s="92">
        <v>42.931041899999997</v>
      </c>
      <c r="I465" s="92">
        <v>-81.427898400000004</v>
      </c>
      <c r="J465" s="92" t="s">
        <v>42</v>
      </c>
      <c r="K465" s="92" t="s">
        <v>1510</v>
      </c>
      <c r="L465" s="92" t="s">
        <v>13673</v>
      </c>
      <c r="M465" s="92">
        <v>40745</v>
      </c>
      <c r="N465" s="92" t="s">
        <v>26</v>
      </c>
      <c r="O465" s="92" t="s">
        <v>1510</v>
      </c>
      <c r="S465" s="92" t="s">
        <v>13212</v>
      </c>
    </row>
    <row r="466" spans="2:19">
      <c r="B466" s="92" t="s">
        <v>12633</v>
      </c>
      <c r="C466" s="92" t="s">
        <v>12634</v>
      </c>
      <c r="E466" s="92" t="s">
        <v>8015</v>
      </c>
      <c r="F466" s="92" t="s">
        <v>2519</v>
      </c>
      <c r="G466" s="92">
        <v>2004</v>
      </c>
      <c r="H466" s="92">
        <v>42.931041899999997</v>
      </c>
      <c r="I466" s="92">
        <v>-81.427898400000004</v>
      </c>
      <c r="J466" s="92" t="s">
        <v>42</v>
      </c>
      <c r="K466" s="92" t="s">
        <v>1510</v>
      </c>
      <c r="L466" s="92" t="s">
        <v>13674</v>
      </c>
      <c r="M466" s="92">
        <v>40746</v>
      </c>
      <c r="N466" s="92" t="s">
        <v>26</v>
      </c>
      <c r="O466" s="92" t="s">
        <v>1510</v>
      </c>
      <c r="S466" s="92" t="s">
        <v>13212</v>
      </c>
    </row>
    <row r="467" spans="2:19">
      <c r="B467" s="92" t="s">
        <v>12633</v>
      </c>
      <c r="C467" s="92" t="s">
        <v>12634</v>
      </c>
      <c r="E467" s="92" t="s">
        <v>8015</v>
      </c>
      <c r="F467" s="92" t="s">
        <v>2519</v>
      </c>
      <c r="G467" s="92">
        <v>2004</v>
      </c>
      <c r="H467" s="92">
        <v>42.931041899999997</v>
      </c>
      <c r="I467" s="92">
        <v>-81.427898400000004</v>
      </c>
      <c r="J467" s="92" t="s">
        <v>42</v>
      </c>
      <c r="K467" s="92" t="s">
        <v>1510</v>
      </c>
      <c r="L467" s="92" t="s">
        <v>13675</v>
      </c>
      <c r="M467" s="92">
        <v>40747</v>
      </c>
      <c r="N467" s="92" t="s">
        <v>26</v>
      </c>
      <c r="O467" s="92" t="s">
        <v>1510</v>
      </c>
      <c r="S467" s="92" t="s">
        <v>13212</v>
      </c>
    </row>
    <row r="468" spans="2:19">
      <c r="B468" s="92" t="s">
        <v>12633</v>
      </c>
      <c r="C468" s="92" t="s">
        <v>12634</v>
      </c>
      <c r="E468" s="92" t="s">
        <v>8261</v>
      </c>
      <c r="F468" s="92" t="s">
        <v>2519</v>
      </c>
      <c r="G468" s="92">
        <v>2004</v>
      </c>
      <c r="H468" s="92">
        <v>44.898809700000001</v>
      </c>
      <c r="I468" s="92">
        <v>-76.248559200000003</v>
      </c>
      <c r="J468" s="92" t="s">
        <v>42</v>
      </c>
      <c r="K468" s="92" t="s">
        <v>1510</v>
      </c>
      <c r="L468" s="92" t="s">
        <v>13676</v>
      </c>
      <c r="M468" s="92">
        <v>40750</v>
      </c>
      <c r="N468" s="92" t="s">
        <v>26</v>
      </c>
      <c r="O468" s="92" t="s">
        <v>1510</v>
      </c>
      <c r="S468" s="92" t="s">
        <v>13212</v>
      </c>
    </row>
    <row r="469" spans="2:19">
      <c r="B469" s="92" t="s">
        <v>12633</v>
      </c>
      <c r="C469" s="92" t="s">
        <v>12634</v>
      </c>
      <c r="E469" s="92" t="s">
        <v>8261</v>
      </c>
      <c r="F469" s="92" t="s">
        <v>2519</v>
      </c>
      <c r="G469" s="92">
        <v>2004</v>
      </c>
      <c r="H469" s="92">
        <v>44.898809700000001</v>
      </c>
      <c r="I469" s="92">
        <v>-76.248559200000003</v>
      </c>
      <c r="J469" s="92" t="s">
        <v>42</v>
      </c>
      <c r="K469" s="92" t="s">
        <v>1510</v>
      </c>
      <c r="L469" s="92" t="s">
        <v>13677</v>
      </c>
      <c r="M469" s="92">
        <v>40751</v>
      </c>
      <c r="N469" s="92" t="s">
        <v>26</v>
      </c>
      <c r="O469" s="92" t="s">
        <v>1510</v>
      </c>
      <c r="S469" s="92" t="s">
        <v>13212</v>
      </c>
    </row>
    <row r="470" spans="2:19">
      <c r="B470" s="92" t="s">
        <v>12633</v>
      </c>
      <c r="C470" s="92" t="s">
        <v>12634</v>
      </c>
      <c r="E470" s="92" t="s">
        <v>9101</v>
      </c>
      <c r="F470" s="92" t="s">
        <v>2519</v>
      </c>
      <c r="G470" s="92">
        <v>2004</v>
      </c>
      <c r="H470" s="92">
        <v>43.464257799999999</v>
      </c>
      <c r="I470" s="92">
        <v>-80.520409599999994</v>
      </c>
      <c r="J470" s="92" t="s">
        <v>42</v>
      </c>
      <c r="K470" s="92" t="s">
        <v>1510</v>
      </c>
      <c r="L470" s="92" t="s">
        <v>13678</v>
      </c>
      <c r="M470" s="92">
        <v>40752</v>
      </c>
      <c r="N470" s="92" t="s">
        <v>26</v>
      </c>
      <c r="O470" s="92" t="s">
        <v>1510</v>
      </c>
      <c r="S470" s="92" t="s">
        <v>13212</v>
      </c>
    </row>
    <row r="471" spans="2:19">
      <c r="B471" s="92" t="s">
        <v>12633</v>
      </c>
      <c r="C471" s="92" t="s">
        <v>12634</v>
      </c>
      <c r="E471" s="92" t="s">
        <v>9101</v>
      </c>
      <c r="F471" s="92" t="s">
        <v>2519</v>
      </c>
      <c r="G471" s="92">
        <v>2004</v>
      </c>
      <c r="H471" s="92">
        <v>43.464257799999999</v>
      </c>
      <c r="I471" s="92">
        <v>-80.520409599999994</v>
      </c>
      <c r="J471" s="92" t="s">
        <v>42</v>
      </c>
      <c r="K471" s="92" t="s">
        <v>1510</v>
      </c>
      <c r="L471" s="92" t="s">
        <v>13679</v>
      </c>
      <c r="M471" s="92">
        <v>40755</v>
      </c>
      <c r="N471" s="92" t="s">
        <v>26</v>
      </c>
      <c r="O471" s="92" t="s">
        <v>1510</v>
      </c>
      <c r="S471" s="92" t="s">
        <v>13212</v>
      </c>
    </row>
    <row r="472" spans="2:19">
      <c r="B472" s="92" t="s">
        <v>12633</v>
      </c>
      <c r="C472" s="92" t="s">
        <v>10810</v>
      </c>
      <c r="E472" s="92" t="s">
        <v>13680</v>
      </c>
      <c r="F472" s="92" t="s">
        <v>2519</v>
      </c>
      <c r="G472" s="92">
        <v>2001</v>
      </c>
      <c r="H472" s="92">
        <v>42.439200300000003</v>
      </c>
      <c r="I472" s="92">
        <v>-81.887148999999994</v>
      </c>
      <c r="J472" s="92" t="s">
        <v>42</v>
      </c>
      <c r="K472" s="92" t="s">
        <v>1510</v>
      </c>
      <c r="L472" s="92" t="s">
        <v>13681</v>
      </c>
      <c r="M472" s="92">
        <v>40724</v>
      </c>
      <c r="N472" s="92" t="s">
        <v>26</v>
      </c>
      <c r="O472" s="92" t="s">
        <v>1510</v>
      </c>
      <c r="S472" s="92" t="s">
        <v>13212</v>
      </c>
    </row>
    <row r="473" spans="2:19">
      <c r="B473" s="92" t="s">
        <v>12633</v>
      </c>
      <c r="C473" s="92" t="s">
        <v>10810</v>
      </c>
      <c r="E473" s="92" t="s">
        <v>13680</v>
      </c>
      <c r="F473" s="92" t="s">
        <v>2519</v>
      </c>
      <c r="G473" s="92">
        <v>2001</v>
      </c>
      <c r="H473" s="92">
        <v>42.439200300000003</v>
      </c>
      <c r="I473" s="92">
        <v>-81.887148999999994</v>
      </c>
      <c r="J473" s="92" t="s">
        <v>42</v>
      </c>
      <c r="K473" s="92" t="s">
        <v>1510</v>
      </c>
      <c r="L473" s="92" t="s">
        <v>13682</v>
      </c>
      <c r="M473" s="92">
        <v>40725</v>
      </c>
      <c r="N473" s="92" t="s">
        <v>26</v>
      </c>
      <c r="O473" s="92" t="s">
        <v>1510</v>
      </c>
      <c r="S473" s="92" t="s">
        <v>13212</v>
      </c>
    </row>
    <row r="474" spans="2:19">
      <c r="B474" s="92" t="s">
        <v>12633</v>
      </c>
      <c r="C474" s="92" t="s">
        <v>10810</v>
      </c>
      <c r="E474" s="92" t="s">
        <v>13680</v>
      </c>
      <c r="F474" s="92" t="s">
        <v>2519</v>
      </c>
      <c r="G474" s="92">
        <v>2001</v>
      </c>
      <c r="H474" s="92">
        <v>42.439200300000003</v>
      </c>
      <c r="I474" s="92">
        <v>-81.887148999999994</v>
      </c>
      <c r="J474" s="92" t="s">
        <v>42</v>
      </c>
      <c r="K474" s="92" t="s">
        <v>1510</v>
      </c>
      <c r="L474" s="92" t="s">
        <v>13683</v>
      </c>
      <c r="M474" s="92">
        <v>40726</v>
      </c>
      <c r="N474" s="92" t="s">
        <v>26</v>
      </c>
      <c r="O474" s="92" t="s">
        <v>1510</v>
      </c>
      <c r="S474" s="92" t="s">
        <v>13212</v>
      </c>
    </row>
    <row r="475" spans="2:19">
      <c r="B475" s="92" t="s">
        <v>12633</v>
      </c>
      <c r="C475" s="92" t="s">
        <v>10810</v>
      </c>
      <c r="E475" s="92" t="s">
        <v>13680</v>
      </c>
      <c r="F475" s="92" t="s">
        <v>2519</v>
      </c>
      <c r="G475" s="92">
        <v>2001</v>
      </c>
      <c r="H475" s="92">
        <v>42.439200300000003</v>
      </c>
      <c r="I475" s="92">
        <v>-81.887148999999994</v>
      </c>
      <c r="J475" s="92" t="s">
        <v>42</v>
      </c>
      <c r="K475" s="92" t="s">
        <v>1510</v>
      </c>
      <c r="L475" s="92" t="s">
        <v>13684</v>
      </c>
      <c r="M475" s="92">
        <v>40727</v>
      </c>
      <c r="N475" s="92" t="s">
        <v>26</v>
      </c>
      <c r="O475" s="92" t="s">
        <v>1510</v>
      </c>
      <c r="S475" s="92" t="s">
        <v>13212</v>
      </c>
    </row>
    <row r="476" spans="2:19">
      <c r="B476" s="92" t="s">
        <v>12633</v>
      </c>
      <c r="C476" s="92" t="s">
        <v>10810</v>
      </c>
      <c r="E476" s="92" t="s">
        <v>13680</v>
      </c>
      <c r="F476" s="92" t="s">
        <v>2519</v>
      </c>
      <c r="G476" s="92">
        <v>2001</v>
      </c>
      <c r="H476" s="92">
        <v>42.439200300000003</v>
      </c>
      <c r="I476" s="92">
        <v>-81.887148999999994</v>
      </c>
      <c r="J476" s="92" t="s">
        <v>42</v>
      </c>
      <c r="K476" s="92" t="s">
        <v>1510</v>
      </c>
      <c r="L476" s="92" t="s">
        <v>13685</v>
      </c>
      <c r="M476" s="92">
        <v>40728</v>
      </c>
      <c r="N476" s="92" t="s">
        <v>26</v>
      </c>
      <c r="O476" s="92" t="s">
        <v>1510</v>
      </c>
      <c r="S476" s="92" t="s">
        <v>13212</v>
      </c>
    </row>
    <row r="477" spans="2:19">
      <c r="B477" s="92" t="s">
        <v>13210</v>
      </c>
      <c r="C477" s="92" t="s">
        <v>12634</v>
      </c>
      <c r="E477" s="92" t="s">
        <v>2526</v>
      </c>
      <c r="F477" s="92" t="s">
        <v>2519</v>
      </c>
      <c r="G477" s="92">
        <v>2005</v>
      </c>
      <c r="H477" s="92">
        <v>49.848471000000004</v>
      </c>
      <c r="I477" s="92">
        <v>-99.950090399999993</v>
      </c>
      <c r="J477" s="92" t="s">
        <v>42</v>
      </c>
      <c r="K477" s="92" t="s">
        <v>1510</v>
      </c>
      <c r="L477" s="92" t="s">
        <v>13686</v>
      </c>
      <c r="M477" s="92">
        <v>43174</v>
      </c>
      <c r="N477" s="92" t="s">
        <v>35</v>
      </c>
      <c r="O477" s="92" t="s">
        <v>1510</v>
      </c>
      <c r="S477" s="92" t="s">
        <v>13212</v>
      </c>
    </row>
    <row r="478" spans="2:19">
      <c r="B478" s="92" t="s">
        <v>13210</v>
      </c>
      <c r="C478" s="92" t="s">
        <v>12634</v>
      </c>
      <c r="E478" s="92" t="s">
        <v>2526</v>
      </c>
      <c r="F478" s="92" t="s">
        <v>2519</v>
      </c>
      <c r="G478" s="92">
        <v>2005</v>
      </c>
      <c r="H478" s="92">
        <v>49.848471000000004</v>
      </c>
      <c r="I478" s="92">
        <v>-99.950090399999993</v>
      </c>
      <c r="J478" s="92" t="s">
        <v>42</v>
      </c>
      <c r="K478" s="92" t="s">
        <v>1510</v>
      </c>
      <c r="L478" s="92" t="s">
        <v>13687</v>
      </c>
      <c r="M478" s="92">
        <v>43175</v>
      </c>
      <c r="N478" s="92" t="s">
        <v>35</v>
      </c>
      <c r="O478" s="92" t="s">
        <v>1510</v>
      </c>
      <c r="S478" s="92" t="s">
        <v>13212</v>
      </c>
    </row>
    <row r="479" spans="2:19">
      <c r="B479" s="92" t="s">
        <v>13210</v>
      </c>
      <c r="C479" s="92" t="s">
        <v>12634</v>
      </c>
      <c r="E479" s="92" t="s">
        <v>2543</v>
      </c>
      <c r="F479" s="92" t="s">
        <v>2519</v>
      </c>
      <c r="G479" s="92">
        <v>2005</v>
      </c>
      <c r="H479" s="92">
        <v>49.134269000000003</v>
      </c>
      <c r="I479" s="92">
        <v>-99.036259999999999</v>
      </c>
      <c r="J479" s="92" t="s">
        <v>42</v>
      </c>
      <c r="K479" s="92" t="s">
        <v>1510</v>
      </c>
      <c r="L479" s="92" t="s">
        <v>13688</v>
      </c>
      <c r="M479" s="92">
        <v>43205</v>
      </c>
      <c r="N479" s="92" t="s">
        <v>35</v>
      </c>
      <c r="O479" s="92" t="s">
        <v>1510</v>
      </c>
      <c r="S479" s="92" t="s">
        <v>13212</v>
      </c>
    </row>
    <row r="480" spans="2:19">
      <c r="B480" s="92" t="s">
        <v>13210</v>
      </c>
      <c r="C480" s="92" t="s">
        <v>12634</v>
      </c>
      <c r="E480" s="92" t="s">
        <v>2576</v>
      </c>
      <c r="F480" s="92" t="s">
        <v>2519</v>
      </c>
      <c r="G480" s="92">
        <v>2005</v>
      </c>
      <c r="H480" s="92">
        <v>49.112553499999997</v>
      </c>
      <c r="I480" s="92">
        <v>-97.002381799999995</v>
      </c>
      <c r="J480" s="92" t="s">
        <v>42</v>
      </c>
      <c r="K480" s="92" t="s">
        <v>1510</v>
      </c>
      <c r="L480" s="92" t="s">
        <v>13689</v>
      </c>
      <c r="M480" s="92">
        <v>43180</v>
      </c>
      <c r="N480" s="92" t="s">
        <v>35</v>
      </c>
      <c r="O480" s="92" t="s">
        <v>1510</v>
      </c>
      <c r="S480" s="92" t="s">
        <v>13212</v>
      </c>
    </row>
    <row r="481" spans="2:19">
      <c r="B481" s="92" t="s">
        <v>13210</v>
      </c>
      <c r="C481" s="92" t="s">
        <v>12634</v>
      </c>
      <c r="E481" s="92" t="s">
        <v>13222</v>
      </c>
      <c r="F481" s="92" t="s">
        <v>2519</v>
      </c>
      <c r="G481" s="92">
        <v>2004</v>
      </c>
      <c r="H481" s="92">
        <v>50.062187899999998</v>
      </c>
      <c r="I481" s="92">
        <v>-97.439390200000005</v>
      </c>
      <c r="J481" s="92" t="s">
        <v>42</v>
      </c>
      <c r="K481" s="92" t="s">
        <v>1510</v>
      </c>
      <c r="L481" s="92" t="s">
        <v>13690</v>
      </c>
      <c r="M481" s="92">
        <v>43167</v>
      </c>
      <c r="N481" s="92" t="s">
        <v>35</v>
      </c>
      <c r="O481" s="92" t="s">
        <v>1510</v>
      </c>
      <c r="S481" s="92" t="s">
        <v>13212</v>
      </c>
    </row>
    <row r="482" spans="2:19">
      <c r="B482" s="92" t="s">
        <v>18</v>
      </c>
      <c r="C482" s="92" t="s">
        <v>12634</v>
      </c>
      <c r="E482" s="92" t="s">
        <v>13691</v>
      </c>
      <c r="F482" s="92" t="s">
        <v>2519</v>
      </c>
      <c r="G482" s="92">
        <v>2002</v>
      </c>
      <c r="H482" s="92">
        <v>48.335795900000001</v>
      </c>
      <c r="I482" s="92">
        <v>-71.660937899999993</v>
      </c>
      <c r="J482" s="92" t="s">
        <v>42</v>
      </c>
      <c r="K482" s="92" t="s">
        <v>1510</v>
      </c>
      <c r="L482" s="92" t="s">
        <v>13692</v>
      </c>
      <c r="M482" s="92">
        <v>40623</v>
      </c>
      <c r="N482" s="92" t="s">
        <v>35</v>
      </c>
      <c r="O482" s="92" t="s">
        <v>1510</v>
      </c>
      <c r="S482" s="92" t="s">
        <v>13212</v>
      </c>
    </row>
    <row r="483" spans="2:19">
      <c r="B483" s="92" t="s">
        <v>18</v>
      </c>
      <c r="C483" s="92" t="s">
        <v>12634</v>
      </c>
      <c r="E483" s="92" t="s">
        <v>13691</v>
      </c>
      <c r="F483" s="92" t="s">
        <v>2519</v>
      </c>
      <c r="G483" s="92">
        <v>2002</v>
      </c>
      <c r="H483" s="92">
        <v>48.335795900000001</v>
      </c>
      <c r="I483" s="92">
        <v>-71.660937899999993</v>
      </c>
      <c r="J483" s="92" t="s">
        <v>42</v>
      </c>
      <c r="K483" s="92" t="s">
        <v>1510</v>
      </c>
      <c r="L483" s="92" t="s">
        <v>13693</v>
      </c>
      <c r="M483" s="92">
        <v>40624</v>
      </c>
      <c r="N483" s="92" t="s">
        <v>35</v>
      </c>
      <c r="O483" s="92" t="s">
        <v>1510</v>
      </c>
      <c r="S483" s="92" t="s">
        <v>13212</v>
      </c>
    </row>
    <row r="484" spans="2:19">
      <c r="B484" s="92" t="s">
        <v>18</v>
      </c>
      <c r="C484" s="92" t="s">
        <v>12634</v>
      </c>
      <c r="E484" s="92" t="s">
        <v>13691</v>
      </c>
      <c r="F484" s="92" t="s">
        <v>2519</v>
      </c>
      <c r="G484" s="92">
        <v>2002</v>
      </c>
      <c r="H484" s="92">
        <v>48.335795900000001</v>
      </c>
      <c r="I484" s="92">
        <v>-71.660937899999993</v>
      </c>
      <c r="J484" s="92" t="s">
        <v>42</v>
      </c>
      <c r="K484" s="92" t="s">
        <v>1510</v>
      </c>
      <c r="L484" s="92" t="s">
        <v>13694</v>
      </c>
      <c r="M484" s="92">
        <v>40625</v>
      </c>
      <c r="N484" s="92" t="s">
        <v>35</v>
      </c>
      <c r="O484" s="92" t="s">
        <v>1510</v>
      </c>
      <c r="S484" s="92" t="s">
        <v>13212</v>
      </c>
    </row>
    <row r="485" spans="2:19">
      <c r="B485" s="92" t="s">
        <v>18</v>
      </c>
      <c r="C485" s="92" t="s">
        <v>12634</v>
      </c>
      <c r="E485" s="92" t="s">
        <v>13691</v>
      </c>
      <c r="F485" s="92" t="s">
        <v>2519</v>
      </c>
      <c r="G485" s="92">
        <v>2002</v>
      </c>
      <c r="H485" s="92">
        <v>48.335795900000001</v>
      </c>
      <c r="I485" s="92">
        <v>-71.660937899999993</v>
      </c>
      <c r="J485" s="92" t="s">
        <v>42</v>
      </c>
      <c r="K485" s="92" t="s">
        <v>1510</v>
      </c>
      <c r="L485" s="92" t="s">
        <v>13695</v>
      </c>
      <c r="M485" s="92">
        <v>40626</v>
      </c>
      <c r="N485" s="92" t="s">
        <v>35</v>
      </c>
      <c r="O485" s="92" t="s">
        <v>1510</v>
      </c>
      <c r="S485" s="92" t="s">
        <v>13212</v>
      </c>
    </row>
    <row r="486" spans="2:19">
      <c r="B486" s="92" t="s">
        <v>18</v>
      </c>
      <c r="C486" s="92" t="s">
        <v>12634</v>
      </c>
      <c r="E486" s="92" t="s">
        <v>13691</v>
      </c>
      <c r="F486" s="92" t="s">
        <v>2519</v>
      </c>
      <c r="G486" s="92">
        <v>2002</v>
      </c>
      <c r="H486" s="92">
        <v>48.335795900000001</v>
      </c>
      <c r="I486" s="92">
        <v>-71.660937899999993</v>
      </c>
      <c r="J486" s="92" t="s">
        <v>42</v>
      </c>
      <c r="K486" s="92" t="s">
        <v>1510</v>
      </c>
      <c r="L486" s="92" t="s">
        <v>13696</v>
      </c>
      <c r="M486" s="92">
        <v>40627</v>
      </c>
      <c r="N486" s="92" t="s">
        <v>35</v>
      </c>
      <c r="O486" s="92" t="s">
        <v>1510</v>
      </c>
      <c r="S486" s="92" t="s">
        <v>13212</v>
      </c>
    </row>
    <row r="487" spans="2:19">
      <c r="B487" s="92" t="s">
        <v>18</v>
      </c>
      <c r="C487" s="92" t="s">
        <v>12634</v>
      </c>
      <c r="E487" s="92" t="s">
        <v>13691</v>
      </c>
      <c r="F487" s="92" t="s">
        <v>2519</v>
      </c>
      <c r="G487" s="92">
        <v>2002</v>
      </c>
      <c r="H487" s="92">
        <v>48.335795900000001</v>
      </c>
      <c r="I487" s="92">
        <v>-71.660937899999993</v>
      </c>
      <c r="J487" s="92" t="s">
        <v>42</v>
      </c>
      <c r="K487" s="92" t="s">
        <v>1510</v>
      </c>
      <c r="L487" s="92" t="s">
        <v>13697</v>
      </c>
      <c r="M487" s="92">
        <v>40628</v>
      </c>
      <c r="N487" s="92" t="s">
        <v>35</v>
      </c>
      <c r="O487" s="92" t="s">
        <v>1510</v>
      </c>
      <c r="S487" s="92" t="s">
        <v>13212</v>
      </c>
    </row>
    <row r="488" spans="2:19">
      <c r="B488" s="92" t="s">
        <v>18</v>
      </c>
      <c r="C488" s="92" t="s">
        <v>12634</v>
      </c>
      <c r="E488" s="92" t="s">
        <v>13691</v>
      </c>
      <c r="F488" s="92" t="s">
        <v>2519</v>
      </c>
      <c r="G488" s="92">
        <v>2002</v>
      </c>
      <c r="H488" s="92">
        <v>48.335795900000001</v>
      </c>
      <c r="I488" s="92">
        <v>-71.660937899999993</v>
      </c>
      <c r="J488" s="92" t="s">
        <v>42</v>
      </c>
      <c r="K488" s="92" t="s">
        <v>1510</v>
      </c>
      <c r="L488" s="92" t="s">
        <v>13698</v>
      </c>
      <c r="M488" s="92">
        <v>40631</v>
      </c>
      <c r="N488" s="92" t="s">
        <v>35</v>
      </c>
      <c r="O488" s="92" t="s">
        <v>1510</v>
      </c>
      <c r="S488" s="92" t="s">
        <v>13212</v>
      </c>
    </row>
    <row r="489" spans="2:19">
      <c r="B489" s="92" t="s">
        <v>18</v>
      </c>
      <c r="C489" s="92" t="s">
        <v>12634</v>
      </c>
      <c r="E489" s="92" t="s">
        <v>13691</v>
      </c>
      <c r="F489" s="92" t="s">
        <v>2519</v>
      </c>
      <c r="G489" s="92">
        <v>2002</v>
      </c>
      <c r="H489" s="92">
        <v>48.335795900000001</v>
      </c>
      <c r="I489" s="92">
        <v>-71.660937899999993</v>
      </c>
      <c r="J489" s="92" t="s">
        <v>42</v>
      </c>
      <c r="K489" s="92" t="s">
        <v>1510</v>
      </c>
      <c r="L489" s="92" t="s">
        <v>13699</v>
      </c>
      <c r="M489" s="92">
        <v>40632</v>
      </c>
      <c r="N489" s="92" t="s">
        <v>35</v>
      </c>
      <c r="O489" s="92" t="s">
        <v>1510</v>
      </c>
      <c r="S489" s="92" t="s">
        <v>13212</v>
      </c>
    </row>
    <row r="490" spans="2:19">
      <c r="B490" s="92" t="s">
        <v>18</v>
      </c>
      <c r="C490" s="92" t="s">
        <v>12634</v>
      </c>
      <c r="E490" s="92" t="s">
        <v>13691</v>
      </c>
      <c r="F490" s="92" t="s">
        <v>2519</v>
      </c>
      <c r="G490" s="92">
        <v>2002</v>
      </c>
      <c r="H490" s="92">
        <v>48.335795900000001</v>
      </c>
      <c r="I490" s="92">
        <v>-71.660937899999993</v>
      </c>
      <c r="J490" s="92" t="s">
        <v>42</v>
      </c>
      <c r="K490" s="92" t="s">
        <v>1510</v>
      </c>
      <c r="L490" s="92" t="s">
        <v>13700</v>
      </c>
      <c r="M490" s="92">
        <v>40633</v>
      </c>
      <c r="N490" s="92" t="s">
        <v>35</v>
      </c>
      <c r="O490" s="92" t="s">
        <v>1510</v>
      </c>
      <c r="S490" s="92" t="s">
        <v>13212</v>
      </c>
    </row>
    <row r="491" spans="2:19">
      <c r="B491" s="92" t="s">
        <v>18</v>
      </c>
      <c r="C491" s="92" t="s">
        <v>12634</v>
      </c>
      <c r="E491" s="92" t="s">
        <v>13691</v>
      </c>
      <c r="F491" s="92" t="s">
        <v>2519</v>
      </c>
      <c r="G491" s="92">
        <v>2002</v>
      </c>
      <c r="H491" s="92">
        <v>48.335795900000001</v>
      </c>
      <c r="I491" s="92">
        <v>-71.660937899999993</v>
      </c>
      <c r="J491" s="92" t="s">
        <v>42</v>
      </c>
      <c r="K491" s="92" t="s">
        <v>1510</v>
      </c>
      <c r="L491" s="92" t="s">
        <v>13701</v>
      </c>
      <c r="M491" s="92">
        <v>40634</v>
      </c>
      <c r="N491" s="92" t="s">
        <v>35</v>
      </c>
      <c r="O491" s="92" t="s">
        <v>1510</v>
      </c>
      <c r="S491" s="92" t="s">
        <v>13212</v>
      </c>
    </row>
    <row r="492" spans="2:19">
      <c r="B492" s="92" t="s">
        <v>18</v>
      </c>
      <c r="C492" s="92" t="s">
        <v>12634</v>
      </c>
      <c r="E492" s="92" t="s">
        <v>13691</v>
      </c>
      <c r="F492" s="92" t="s">
        <v>2519</v>
      </c>
      <c r="G492" s="92">
        <v>2002</v>
      </c>
      <c r="H492" s="92">
        <v>48.335795900000001</v>
      </c>
      <c r="I492" s="92">
        <v>-71.660937899999993</v>
      </c>
      <c r="J492" s="92" t="s">
        <v>42</v>
      </c>
      <c r="K492" s="92" t="s">
        <v>1510</v>
      </c>
      <c r="L492" s="92" t="s">
        <v>13702</v>
      </c>
      <c r="M492" s="92">
        <v>40635</v>
      </c>
      <c r="N492" s="92" t="s">
        <v>35</v>
      </c>
      <c r="O492" s="92" t="s">
        <v>1510</v>
      </c>
      <c r="S492" s="92" t="s">
        <v>13212</v>
      </c>
    </row>
    <row r="493" spans="2:19">
      <c r="B493" s="92" t="s">
        <v>18</v>
      </c>
      <c r="C493" s="92" t="s">
        <v>12634</v>
      </c>
      <c r="E493" s="92" t="s">
        <v>13691</v>
      </c>
      <c r="F493" s="92" t="s">
        <v>2519</v>
      </c>
      <c r="G493" s="92">
        <v>2002</v>
      </c>
      <c r="H493" s="92">
        <v>48.335795900000001</v>
      </c>
      <c r="I493" s="92">
        <v>-71.660937899999993</v>
      </c>
      <c r="J493" s="92" t="s">
        <v>42</v>
      </c>
      <c r="K493" s="92" t="s">
        <v>1510</v>
      </c>
      <c r="L493" s="92" t="s">
        <v>13703</v>
      </c>
      <c r="M493" s="92">
        <v>40636</v>
      </c>
      <c r="N493" s="92" t="s">
        <v>35</v>
      </c>
      <c r="O493" s="92" t="s">
        <v>1510</v>
      </c>
      <c r="S493" s="92" t="s">
        <v>13212</v>
      </c>
    </row>
    <row r="494" spans="2:19">
      <c r="B494" s="92" t="s">
        <v>18</v>
      </c>
      <c r="C494" s="92" t="s">
        <v>12634</v>
      </c>
      <c r="E494" s="92" t="s">
        <v>13704</v>
      </c>
      <c r="F494" s="92" t="s">
        <v>2519</v>
      </c>
      <c r="G494" s="92">
        <v>2002</v>
      </c>
      <c r="H494" s="92">
        <v>48.302675499999999</v>
      </c>
      <c r="I494" s="92">
        <v>-67.749428800000004</v>
      </c>
      <c r="J494" s="92" t="s">
        <v>42</v>
      </c>
      <c r="K494" s="92" t="s">
        <v>1510</v>
      </c>
      <c r="L494" s="92" t="s">
        <v>13705</v>
      </c>
      <c r="M494" s="92">
        <v>40637</v>
      </c>
      <c r="N494" s="92" t="s">
        <v>35</v>
      </c>
      <c r="O494" s="92" t="s">
        <v>1510</v>
      </c>
      <c r="S494" s="92" t="s">
        <v>13212</v>
      </c>
    </row>
    <row r="495" spans="2:19">
      <c r="B495" s="92" t="s">
        <v>18</v>
      </c>
      <c r="C495" s="92" t="s">
        <v>12634</v>
      </c>
      <c r="E495" s="92" t="s">
        <v>13704</v>
      </c>
      <c r="F495" s="92" t="s">
        <v>2519</v>
      </c>
      <c r="G495" s="92">
        <v>2002</v>
      </c>
      <c r="H495" s="92">
        <v>48.302675499999999</v>
      </c>
      <c r="I495" s="92">
        <v>-67.749428800000004</v>
      </c>
      <c r="J495" s="92" t="s">
        <v>42</v>
      </c>
      <c r="K495" s="92" t="s">
        <v>1510</v>
      </c>
      <c r="L495" s="92" t="s">
        <v>13706</v>
      </c>
      <c r="M495" s="92">
        <v>40638</v>
      </c>
      <c r="N495" s="92" t="s">
        <v>35</v>
      </c>
      <c r="O495" s="92" t="s">
        <v>1510</v>
      </c>
      <c r="S495" s="92" t="s">
        <v>13212</v>
      </c>
    </row>
    <row r="496" spans="2:19">
      <c r="B496" s="92" t="s">
        <v>18</v>
      </c>
      <c r="C496" s="92" t="s">
        <v>12634</v>
      </c>
      <c r="E496" s="92" t="s">
        <v>13704</v>
      </c>
      <c r="F496" s="92" t="s">
        <v>2519</v>
      </c>
      <c r="G496" s="92">
        <v>2002</v>
      </c>
      <c r="H496" s="92">
        <v>48.302675499999999</v>
      </c>
      <c r="I496" s="92">
        <v>-67.749428800000004</v>
      </c>
      <c r="J496" s="92" t="s">
        <v>42</v>
      </c>
      <c r="K496" s="92" t="s">
        <v>1510</v>
      </c>
      <c r="L496" s="92" t="s">
        <v>13707</v>
      </c>
      <c r="M496" s="92">
        <v>40639</v>
      </c>
      <c r="N496" s="92" t="s">
        <v>35</v>
      </c>
      <c r="O496" s="92" t="s">
        <v>1510</v>
      </c>
      <c r="S496" s="92" t="s">
        <v>13212</v>
      </c>
    </row>
    <row r="497" spans="2:19">
      <c r="B497" s="92" t="s">
        <v>18</v>
      </c>
      <c r="C497" s="92" t="s">
        <v>12634</v>
      </c>
      <c r="E497" s="92" t="s">
        <v>13704</v>
      </c>
      <c r="F497" s="92" t="s">
        <v>2519</v>
      </c>
      <c r="G497" s="92">
        <v>2002</v>
      </c>
      <c r="H497" s="92">
        <v>48.302675499999999</v>
      </c>
      <c r="I497" s="92">
        <v>-67.749428800000004</v>
      </c>
      <c r="J497" s="92" t="s">
        <v>42</v>
      </c>
      <c r="K497" s="92" t="s">
        <v>1510</v>
      </c>
      <c r="L497" s="92" t="s">
        <v>13708</v>
      </c>
      <c r="M497" s="92">
        <v>40640</v>
      </c>
      <c r="N497" s="92" t="s">
        <v>35</v>
      </c>
      <c r="O497" s="92" t="s">
        <v>1510</v>
      </c>
      <c r="S497" s="92" t="s">
        <v>13212</v>
      </c>
    </row>
    <row r="498" spans="2:19">
      <c r="B498" s="92" t="s">
        <v>18</v>
      </c>
      <c r="C498" s="92" t="s">
        <v>12634</v>
      </c>
      <c r="E498" s="92" t="s">
        <v>13704</v>
      </c>
      <c r="F498" s="92" t="s">
        <v>2519</v>
      </c>
      <c r="G498" s="92">
        <v>2002</v>
      </c>
      <c r="H498" s="92">
        <v>48.302675499999999</v>
      </c>
      <c r="I498" s="92">
        <v>-67.749428800000004</v>
      </c>
      <c r="J498" s="92" t="s">
        <v>42</v>
      </c>
      <c r="K498" s="92" t="s">
        <v>1510</v>
      </c>
      <c r="L498" s="92" t="s">
        <v>13709</v>
      </c>
      <c r="M498" s="92">
        <v>40641</v>
      </c>
      <c r="N498" s="92" t="s">
        <v>35</v>
      </c>
      <c r="O498" s="92" t="s">
        <v>1510</v>
      </c>
      <c r="S498" s="92" t="s">
        <v>13212</v>
      </c>
    </row>
    <row r="499" spans="2:19">
      <c r="B499" s="92" t="s">
        <v>13210</v>
      </c>
      <c r="C499" s="92" t="s">
        <v>12634</v>
      </c>
      <c r="E499" s="92" t="s">
        <v>2627</v>
      </c>
      <c r="F499" s="92" t="s">
        <v>2519</v>
      </c>
      <c r="G499" s="92">
        <v>2005</v>
      </c>
      <c r="H499" s="92">
        <v>49.192329000000001</v>
      </c>
      <c r="I499" s="92">
        <v>-98.097732399999998</v>
      </c>
      <c r="J499" s="92" t="s">
        <v>42</v>
      </c>
      <c r="K499" s="92" t="s">
        <v>1510</v>
      </c>
      <c r="L499" s="92" t="s">
        <v>13710</v>
      </c>
      <c r="M499" s="92">
        <v>43216</v>
      </c>
      <c r="N499" s="92" t="s">
        <v>35</v>
      </c>
      <c r="O499" s="92" t="s">
        <v>1510</v>
      </c>
      <c r="S499" s="92" t="s">
        <v>13212</v>
      </c>
    </row>
    <row r="500" spans="2:19">
      <c r="B500" s="92" t="s">
        <v>18</v>
      </c>
      <c r="C500" s="92" t="s">
        <v>12634</v>
      </c>
      <c r="E500" s="92" t="s">
        <v>13233</v>
      </c>
      <c r="F500" s="92" t="s">
        <v>2519</v>
      </c>
      <c r="G500" s="92">
        <v>2002</v>
      </c>
      <c r="H500" s="92">
        <v>46.106797</v>
      </c>
      <c r="I500" s="92">
        <v>-71.819207000000006</v>
      </c>
      <c r="J500" s="92" t="s">
        <v>42</v>
      </c>
      <c r="K500" s="92" t="s">
        <v>1510</v>
      </c>
      <c r="L500" s="92" t="s">
        <v>13711</v>
      </c>
      <c r="M500" s="92">
        <v>40559</v>
      </c>
      <c r="N500" s="92" t="s">
        <v>35</v>
      </c>
      <c r="O500" s="92" t="s">
        <v>1510</v>
      </c>
      <c r="S500" s="92" t="s">
        <v>13212</v>
      </c>
    </row>
    <row r="501" spans="2:19">
      <c r="B501" s="92" t="s">
        <v>18</v>
      </c>
      <c r="C501" s="92" t="s">
        <v>12634</v>
      </c>
      <c r="E501" s="92" t="s">
        <v>13233</v>
      </c>
      <c r="F501" s="92" t="s">
        <v>2519</v>
      </c>
      <c r="G501" s="92">
        <v>2002</v>
      </c>
      <c r="H501" s="92">
        <v>46.106797</v>
      </c>
      <c r="I501" s="92">
        <v>-71.819207000000006</v>
      </c>
      <c r="J501" s="92" t="s">
        <v>42</v>
      </c>
      <c r="K501" s="92" t="s">
        <v>1510</v>
      </c>
      <c r="L501" s="92" t="s">
        <v>13712</v>
      </c>
      <c r="M501" s="92">
        <v>40560</v>
      </c>
      <c r="N501" s="92" t="s">
        <v>35</v>
      </c>
      <c r="O501" s="92" t="s">
        <v>1510</v>
      </c>
      <c r="S501" s="92" t="s">
        <v>13212</v>
      </c>
    </row>
    <row r="502" spans="2:19">
      <c r="B502" s="92" t="s">
        <v>18</v>
      </c>
      <c r="C502" s="92" t="s">
        <v>12634</v>
      </c>
      <c r="E502" s="92" t="s">
        <v>13233</v>
      </c>
      <c r="F502" s="92" t="s">
        <v>2519</v>
      </c>
      <c r="G502" s="92">
        <v>2002</v>
      </c>
      <c r="H502" s="92">
        <v>46.106797</v>
      </c>
      <c r="I502" s="92">
        <v>-71.819207000000006</v>
      </c>
      <c r="J502" s="92" t="s">
        <v>42</v>
      </c>
      <c r="K502" s="92" t="s">
        <v>1510</v>
      </c>
      <c r="L502" s="92" t="s">
        <v>13713</v>
      </c>
      <c r="M502" s="92">
        <v>40561</v>
      </c>
      <c r="N502" s="92" t="s">
        <v>35</v>
      </c>
      <c r="O502" s="92" t="s">
        <v>1510</v>
      </c>
      <c r="S502" s="92" t="s">
        <v>13212</v>
      </c>
    </row>
    <row r="503" spans="2:19">
      <c r="B503" s="92" t="s">
        <v>18</v>
      </c>
      <c r="C503" s="92" t="s">
        <v>12634</v>
      </c>
      <c r="E503" s="92" t="s">
        <v>13233</v>
      </c>
      <c r="F503" s="92" t="s">
        <v>2519</v>
      </c>
      <c r="G503" s="92">
        <v>2002</v>
      </c>
      <c r="H503" s="92">
        <v>46.106797</v>
      </c>
      <c r="I503" s="92">
        <v>-71.819207000000006</v>
      </c>
      <c r="J503" s="92" t="s">
        <v>42</v>
      </c>
      <c r="K503" s="92" t="s">
        <v>1510</v>
      </c>
      <c r="L503" s="92" t="s">
        <v>13714</v>
      </c>
      <c r="M503" s="92">
        <v>40563</v>
      </c>
      <c r="N503" s="92" t="s">
        <v>35</v>
      </c>
      <c r="O503" s="92" t="s">
        <v>1510</v>
      </c>
      <c r="S503" s="92" t="s">
        <v>13212</v>
      </c>
    </row>
    <row r="504" spans="2:19">
      <c r="B504" s="92" t="s">
        <v>18</v>
      </c>
      <c r="C504" s="92" t="s">
        <v>12634</v>
      </c>
      <c r="E504" s="92" t="s">
        <v>13233</v>
      </c>
      <c r="F504" s="92" t="s">
        <v>2519</v>
      </c>
      <c r="G504" s="92">
        <v>2002</v>
      </c>
      <c r="H504" s="92">
        <v>46.106797</v>
      </c>
      <c r="I504" s="92">
        <v>-71.819207000000006</v>
      </c>
      <c r="J504" s="92" t="s">
        <v>42</v>
      </c>
      <c r="K504" s="92" t="s">
        <v>1510</v>
      </c>
      <c r="L504" s="92" t="s">
        <v>13715</v>
      </c>
      <c r="M504" s="92">
        <v>40564</v>
      </c>
      <c r="N504" s="92" t="s">
        <v>35</v>
      </c>
      <c r="O504" s="92" t="s">
        <v>1510</v>
      </c>
      <c r="S504" s="92" t="s">
        <v>13212</v>
      </c>
    </row>
    <row r="505" spans="2:19">
      <c r="B505" s="92" t="s">
        <v>18</v>
      </c>
      <c r="C505" s="92" t="s">
        <v>12634</v>
      </c>
      <c r="E505" s="92" t="s">
        <v>13233</v>
      </c>
      <c r="F505" s="92" t="s">
        <v>2519</v>
      </c>
      <c r="G505" s="92">
        <v>2002</v>
      </c>
      <c r="H505" s="92">
        <v>46.106797</v>
      </c>
      <c r="I505" s="92">
        <v>-71.819207000000006</v>
      </c>
      <c r="J505" s="92" t="s">
        <v>42</v>
      </c>
      <c r="K505" s="92" t="s">
        <v>1510</v>
      </c>
      <c r="L505" s="92" t="s">
        <v>13716</v>
      </c>
      <c r="M505" s="92">
        <v>40566</v>
      </c>
      <c r="N505" s="92" t="s">
        <v>35</v>
      </c>
      <c r="O505" s="92" t="s">
        <v>1510</v>
      </c>
      <c r="S505" s="92" t="s">
        <v>13212</v>
      </c>
    </row>
    <row r="506" spans="2:19">
      <c r="B506" s="92" t="s">
        <v>13210</v>
      </c>
      <c r="C506" s="92" t="s">
        <v>12634</v>
      </c>
      <c r="E506" s="92" t="s">
        <v>8309</v>
      </c>
      <c r="F506" s="92" t="s">
        <v>2519</v>
      </c>
      <c r="G506" s="92">
        <v>2005</v>
      </c>
      <c r="H506" s="92">
        <v>49.190527299999999</v>
      </c>
      <c r="I506" s="92">
        <v>-97.759854899999993</v>
      </c>
      <c r="J506" s="92" t="s">
        <v>42</v>
      </c>
      <c r="K506" s="92" t="s">
        <v>1510</v>
      </c>
      <c r="L506" s="92" t="s">
        <v>13717</v>
      </c>
      <c r="M506" s="92">
        <v>43202</v>
      </c>
      <c r="N506" s="92" t="s">
        <v>35</v>
      </c>
      <c r="O506" s="92" t="s">
        <v>1510</v>
      </c>
      <c r="S506" s="92" t="s">
        <v>13212</v>
      </c>
    </row>
    <row r="507" spans="2:19">
      <c r="B507" s="92" t="s">
        <v>13210</v>
      </c>
      <c r="C507" s="92" t="s">
        <v>12634</v>
      </c>
      <c r="E507" s="92" t="s">
        <v>13236</v>
      </c>
      <c r="F507" s="92" t="s">
        <v>2519</v>
      </c>
      <c r="G507" s="92">
        <v>2005</v>
      </c>
      <c r="H507" s="92">
        <v>49.370795999999999</v>
      </c>
      <c r="I507" s="92">
        <v>-98.113414000000006</v>
      </c>
      <c r="J507" s="92" t="s">
        <v>42</v>
      </c>
      <c r="K507" s="92" t="s">
        <v>1510</v>
      </c>
      <c r="L507" s="92" t="s">
        <v>13718</v>
      </c>
      <c r="M507" s="92">
        <v>43188</v>
      </c>
      <c r="N507" s="92" t="s">
        <v>35</v>
      </c>
      <c r="O507" s="92" t="s">
        <v>1510</v>
      </c>
      <c r="S507" s="92" t="s">
        <v>13212</v>
      </c>
    </row>
    <row r="508" spans="2:19">
      <c r="B508" s="92" t="s">
        <v>13210</v>
      </c>
      <c r="C508" s="92" t="s">
        <v>12634</v>
      </c>
      <c r="E508" s="92" t="s">
        <v>13236</v>
      </c>
      <c r="F508" s="92" t="s">
        <v>2519</v>
      </c>
      <c r="G508" s="92">
        <v>2005</v>
      </c>
      <c r="H508" s="92">
        <v>49.370795999999999</v>
      </c>
      <c r="I508" s="92">
        <v>-98.113414000000006</v>
      </c>
      <c r="J508" s="92" t="s">
        <v>42</v>
      </c>
      <c r="K508" s="92" t="s">
        <v>1510</v>
      </c>
      <c r="L508" s="92" t="s">
        <v>13719</v>
      </c>
      <c r="M508" s="92">
        <v>43193</v>
      </c>
      <c r="N508" s="92" t="s">
        <v>35</v>
      </c>
      <c r="O508" s="92" t="s">
        <v>1510</v>
      </c>
      <c r="S508" s="92" t="s">
        <v>13212</v>
      </c>
    </row>
    <row r="509" spans="2:19">
      <c r="B509" s="92" t="s">
        <v>13210</v>
      </c>
      <c r="C509" s="92" t="s">
        <v>12634</v>
      </c>
      <c r="E509" s="92" t="s">
        <v>13236</v>
      </c>
      <c r="F509" s="92" t="s">
        <v>2519</v>
      </c>
      <c r="G509" s="92">
        <v>2005</v>
      </c>
      <c r="H509" s="92">
        <v>49.370795999999999</v>
      </c>
      <c r="I509" s="92">
        <v>-98.113414000000006</v>
      </c>
      <c r="J509" s="92" t="s">
        <v>42</v>
      </c>
      <c r="K509" s="92" t="s">
        <v>1510</v>
      </c>
      <c r="L509" s="92" t="s">
        <v>13720</v>
      </c>
      <c r="M509" s="92">
        <v>43211</v>
      </c>
      <c r="N509" s="92" t="s">
        <v>35</v>
      </c>
      <c r="O509" s="92" t="s">
        <v>1510</v>
      </c>
      <c r="S509" s="92" t="s">
        <v>13212</v>
      </c>
    </row>
    <row r="510" spans="2:19">
      <c r="B510" s="92" t="s">
        <v>18</v>
      </c>
      <c r="C510" s="92" t="s">
        <v>12634</v>
      </c>
      <c r="E510" s="92" t="s">
        <v>13255</v>
      </c>
      <c r="F510" s="92" t="s">
        <v>2519</v>
      </c>
      <c r="G510" s="92">
        <v>2002</v>
      </c>
      <c r="H510" s="92">
        <v>46.6297444</v>
      </c>
      <c r="I510" s="92">
        <v>-70.969709800000004</v>
      </c>
      <c r="J510" s="92" t="s">
        <v>42</v>
      </c>
      <c r="K510" s="92" t="s">
        <v>1510</v>
      </c>
      <c r="L510" s="92" t="s">
        <v>13721</v>
      </c>
      <c r="M510" s="92">
        <v>40578</v>
      </c>
      <c r="N510" s="92" t="s">
        <v>35</v>
      </c>
      <c r="O510" s="92" t="s">
        <v>1510</v>
      </c>
      <c r="S510" s="92" t="s">
        <v>13212</v>
      </c>
    </row>
    <row r="511" spans="2:19">
      <c r="B511" s="92" t="s">
        <v>18</v>
      </c>
      <c r="C511" s="92" t="s">
        <v>12634</v>
      </c>
      <c r="E511" s="92" t="s">
        <v>13264</v>
      </c>
      <c r="F511" s="92" t="s">
        <v>2519</v>
      </c>
      <c r="G511" s="92">
        <v>2002</v>
      </c>
      <c r="H511" s="92">
        <v>45.352706599999998</v>
      </c>
      <c r="I511" s="92">
        <v>-74.222332300000005</v>
      </c>
      <c r="J511" s="92" t="s">
        <v>42</v>
      </c>
      <c r="K511" s="92" t="s">
        <v>1510</v>
      </c>
      <c r="L511" s="92" t="s">
        <v>13722</v>
      </c>
      <c r="M511" s="92">
        <v>40549</v>
      </c>
      <c r="N511" s="92" t="s">
        <v>35</v>
      </c>
      <c r="O511" s="92" t="s">
        <v>1510</v>
      </c>
      <c r="S511" s="92" t="s">
        <v>13212</v>
      </c>
    </row>
    <row r="512" spans="2:19">
      <c r="B512" s="92" t="s">
        <v>18</v>
      </c>
      <c r="C512" s="92" t="s">
        <v>12634</v>
      </c>
      <c r="E512" s="92" t="s">
        <v>13264</v>
      </c>
      <c r="F512" s="92" t="s">
        <v>2519</v>
      </c>
      <c r="G512" s="92">
        <v>2002</v>
      </c>
      <c r="H512" s="92">
        <v>45.352706599999998</v>
      </c>
      <c r="I512" s="92">
        <v>-74.222332300000005</v>
      </c>
      <c r="J512" s="92" t="s">
        <v>42</v>
      </c>
      <c r="K512" s="92" t="s">
        <v>1510</v>
      </c>
      <c r="L512" s="92" t="s">
        <v>13723</v>
      </c>
      <c r="M512" s="92">
        <v>40551</v>
      </c>
      <c r="N512" s="92" t="s">
        <v>35</v>
      </c>
      <c r="O512" s="92" t="s">
        <v>1510</v>
      </c>
      <c r="S512" s="92" t="s">
        <v>13212</v>
      </c>
    </row>
    <row r="513" spans="2:19">
      <c r="B513" s="92" t="s">
        <v>18</v>
      </c>
      <c r="C513" s="92" t="s">
        <v>12634</v>
      </c>
      <c r="E513" s="92" t="s">
        <v>13264</v>
      </c>
      <c r="F513" s="92" t="s">
        <v>2519</v>
      </c>
      <c r="G513" s="92">
        <v>2002</v>
      </c>
      <c r="H513" s="92">
        <v>45.352706599999998</v>
      </c>
      <c r="I513" s="92">
        <v>-74.222332300000005</v>
      </c>
      <c r="J513" s="92" t="s">
        <v>42</v>
      </c>
      <c r="K513" s="92" t="s">
        <v>1510</v>
      </c>
      <c r="L513" s="92" t="s">
        <v>13724</v>
      </c>
      <c r="M513" s="92">
        <v>40552</v>
      </c>
      <c r="N513" s="92" t="s">
        <v>35</v>
      </c>
      <c r="O513" s="92" t="s">
        <v>1510</v>
      </c>
      <c r="S513" s="92" t="s">
        <v>13212</v>
      </c>
    </row>
    <row r="514" spans="2:19">
      <c r="B514" s="92" t="s">
        <v>18</v>
      </c>
      <c r="C514" s="92" t="s">
        <v>12634</v>
      </c>
      <c r="E514" s="92" t="s">
        <v>13264</v>
      </c>
      <c r="F514" s="92" t="s">
        <v>2519</v>
      </c>
      <c r="G514" s="92">
        <v>2002</v>
      </c>
      <c r="H514" s="92">
        <v>45.352706599999998</v>
      </c>
      <c r="I514" s="92">
        <v>-74.222332300000005</v>
      </c>
      <c r="J514" s="92" t="s">
        <v>42</v>
      </c>
      <c r="K514" s="92" t="s">
        <v>1510</v>
      </c>
      <c r="L514" s="92" t="s">
        <v>13725</v>
      </c>
      <c r="M514" s="92">
        <v>40553</v>
      </c>
      <c r="N514" s="92" t="s">
        <v>35</v>
      </c>
      <c r="O514" s="92" t="s">
        <v>1510</v>
      </c>
      <c r="S514" s="92" t="s">
        <v>13212</v>
      </c>
    </row>
    <row r="515" spans="2:19">
      <c r="B515" s="92" t="s">
        <v>18</v>
      </c>
      <c r="C515" s="92" t="s">
        <v>12634</v>
      </c>
      <c r="E515" s="92" t="s">
        <v>13264</v>
      </c>
      <c r="F515" s="92" t="s">
        <v>2519</v>
      </c>
      <c r="G515" s="92">
        <v>2002</v>
      </c>
      <c r="H515" s="92">
        <v>45.352706599999998</v>
      </c>
      <c r="I515" s="92">
        <v>-74.222332300000005</v>
      </c>
      <c r="J515" s="92" t="s">
        <v>42</v>
      </c>
      <c r="K515" s="92" t="s">
        <v>1510</v>
      </c>
      <c r="L515" s="92" t="s">
        <v>13726</v>
      </c>
      <c r="M515" s="92">
        <v>40554</v>
      </c>
      <c r="N515" s="92" t="s">
        <v>35</v>
      </c>
      <c r="O515" s="92" t="s">
        <v>1510</v>
      </c>
      <c r="S515" s="92" t="s">
        <v>13212</v>
      </c>
    </row>
    <row r="516" spans="2:19">
      <c r="B516" s="92" t="s">
        <v>18</v>
      </c>
      <c r="C516" s="92" t="s">
        <v>12634</v>
      </c>
      <c r="E516" s="92" t="s">
        <v>13264</v>
      </c>
      <c r="F516" s="92" t="s">
        <v>2519</v>
      </c>
      <c r="G516" s="92">
        <v>2002</v>
      </c>
      <c r="H516" s="92">
        <v>45.352706599999998</v>
      </c>
      <c r="I516" s="92">
        <v>-74.222332300000005</v>
      </c>
      <c r="J516" s="92" t="s">
        <v>42</v>
      </c>
      <c r="K516" s="92" t="s">
        <v>1510</v>
      </c>
      <c r="L516" s="92" t="s">
        <v>13727</v>
      </c>
      <c r="M516" s="92">
        <v>40555</v>
      </c>
      <c r="N516" s="92" t="s">
        <v>35</v>
      </c>
      <c r="O516" s="92" t="s">
        <v>1510</v>
      </c>
      <c r="S516" s="92" t="s">
        <v>13212</v>
      </c>
    </row>
    <row r="517" spans="2:19">
      <c r="B517" s="92" t="s">
        <v>18</v>
      </c>
      <c r="C517" s="92" t="s">
        <v>12634</v>
      </c>
      <c r="E517" s="92" t="s">
        <v>13267</v>
      </c>
      <c r="F517" s="92" t="s">
        <v>2519</v>
      </c>
      <c r="G517" s="92">
        <v>2002</v>
      </c>
      <c r="H517" s="92">
        <v>47.002420399999998</v>
      </c>
      <c r="I517" s="92">
        <v>-71.193649300000004</v>
      </c>
      <c r="J517" s="92" t="s">
        <v>42</v>
      </c>
      <c r="K517" s="92" t="s">
        <v>1510</v>
      </c>
      <c r="L517" s="92" t="s">
        <v>13728</v>
      </c>
      <c r="M517" s="92">
        <v>40584</v>
      </c>
      <c r="N517" s="92" t="s">
        <v>35</v>
      </c>
      <c r="O517" s="92" t="s">
        <v>1510</v>
      </c>
      <c r="S517" s="92" t="s">
        <v>13212</v>
      </c>
    </row>
    <row r="518" spans="2:19">
      <c r="B518" s="92" t="s">
        <v>18</v>
      </c>
      <c r="C518" s="92" t="s">
        <v>12634</v>
      </c>
      <c r="E518" s="92" t="s">
        <v>13267</v>
      </c>
      <c r="F518" s="92" t="s">
        <v>2519</v>
      </c>
      <c r="G518" s="92">
        <v>2002</v>
      </c>
      <c r="H518" s="92">
        <v>47.002420399999998</v>
      </c>
      <c r="I518" s="92">
        <v>-71.193649300000004</v>
      </c>
      <c r="J518" s="92" t="s">
        <v>42</v>
      </c>
      <c r="K518" s="92" t="s">
        <v>1510</v>
      </c>
      <c r="L518" s="92" t="s">
        <v>13729</v>
      </c>
      <c r="M518" s="92">
        <v>40585</v>
      </c>
      <c r="N518" s="92" t="s">
        <v>35</v>
      </c>
      <c r="O518" s="92" t="s">
        <v>1510</v>
      </c>
      <c r="S518" s="92" t="s">
        <v>13212</v>
      </c>
    </row>
    <row r="519" spans="2:19">
      <c r="B519" s="92" t="s">
        <v>18</v>
      </c>
      <c r="C519" s="92" t="s">
        <v>12634</v>
      </c>
      <c r="E519" s="92" t="s">
        <v>13267</v>
      </c>
      <c r="F519" s="92" t="s">
        <v>2519</v>
      </c>
      <c r="G519" s="92">
        <v>2002</v>
      </c>
      <c r="H519" s="92">
        <v>47.002420399999998</v>
      </c>
      <c r="I519" s="92">
        <v>-71.193649300000004</v>
      </c>
      <c r="J519" s="92" t="s">
        <v>42</v>
      </c>
      <c r="K519" s="92" t="s">
        <v>1510</v>
      </c>
      <c r="L519" s="92" t="s">
        <v>13730</v>
      </c>
      <c r="M519" s="92">
        <v>40588</v>
      </c>
      <c r="N519" s="92" t="s">
        <v>35</v>
      </c>
      <c r="O519" s="92" t="s">
        <v>1510</v>
      </c>
      <c r="S519" s="92" t="s">
        <v>13212</v>
      </c>
    </row>
    <row r="520" spans="2:19">
      <c r="B520" s="92" t="s">
        <v>18</v>
      </c>
      <c r="C520" s="92" t="s">
        <v>12634</v>
      </c>
      <c r="E520" s="92" t="s">
        <v>13267</v>
      </c>
      <c r="F520" s="92" t="s">
        <v>2519</v>
      </c>
      <c r="G520" s="92">
        <v>2002</v>
      </c>
      <c r="H520" s="92">
        <v>47.002420399999998</v>
      </c>
      <c r="I520" s="92">
        <v>-71.193649300000004</v>
      </c>
      <c r="J520" s="92" t="s">
        <v>42</v>
      </c>
      <c r="K520" s="92" t="s">
        <v>1510</v>
      </c>
      <c r="L520" s="92" t="s">
        <v>13731</v>
      </c>
      <c r="M520" s="92">
        <v>40590</v>
      </c>
      <c r="N520" s="92" t="s">
        <v>35</v>
      </c>
      <c r="O520" s="92" t="s">
        <v>1510</v>
      </c>
      <c r="S520" s="92" t="s">
        <v>13212</v>
      </c>
    </row>
    <row r="521" spans="2:19">
      <c r="B521" s="92" t="s">
        <v>18</v>
      </c>
      <c r="C521" s="92" t="s">
        <v>12634</v>
      </c>
      <c r="E521" s="92" t="s">
        <v>13267</v>
      </c>
      <c r="F521" s="92" t="s">
        <v>2519</v>
      </c>
      <c r="G521" s="92">
        <v>2002</v>
      </c>
      <c r="H521" s="92">
        <v>47.002420399999998</v>
      </c>
      <c r="I521" s="92">
        <v>-71.193649300000004</v>
      </c>
      <c r="J521" s="92" t="s">
        <v>42</v>
      </c>
      <c r="K521" s="92" t="s">
        <v>1510</v>
      </c>
      <c r="L521" s="92" t="s">
        <v>13732</v>
      </c>
      <c r="M521" s="92">
        <v>40591</v>
      </c>
      <c r="N521" s="92" t="s">
        <v>35</v>
      </c>
      <c r="O521" s="92" t="s">
        <v>1510</v>
      </c>
      <c r="S521" s="92" t="s">
        <v>13212</v>
      </c>
    </row>
    <row r="522" spans="2:19">
      <c r="B522" s="92" t="s">
        <v>18</v>
      </c>
      <c r="C522" s="92" t="s">
        <v>12634</v>
      </c>
      <c r="E522" s="92" t="s">
        <v>13733</v>
      </c>
      <c r="F522" s="92" t="s">
        <v>2519</v>
      </c>
      <c r="G522" s="92">
        <v>2002</v>
      </c>
      <c r="H522" s="92">
        <v>48.495156000000001</v>
      </c>
      <c r="I522" s="92">
        <v>-71.775918099999998</v>
      </c>
      <c r="J522" s="92" t="s">
        <v>42</v>
      </c>
      <c r="K522" s="92" t="s">
        <v>1510</v>
      </c>
      <c r="L522" s="92" t="s">
        <v>13734</v>
      </c>
      <c r="M522" s="92">
        <v>40607</v>
      </c>
      <c r="N522" s="92" t="s">
        <v>35</v>
      </c>
      <c r="O522" s="92" t="s">
        <v>1510</v>
      </c>
      <c r="S522" s="92" t="s">
        <v>13212</v>
      </c>
    </row>
    <row r="523" spans="2:19">
      <c r="B523" s="92" t="s">
        <v>18</v>
      </c>
      <c r="C523" s="92" t="s">
        <v>12634</v>
      </c>
      <c r="E523" s="92" t="s">
        <v>13733</v>
      </c>
      <c r="F523" s="92" t="s">
        <v>2519</v>
      </c>
      <c r="G523" s="92">
        <v>2002</v>
      </c>
      <c r="H523" s="92">
        <v>48.495156000000001</v>
      </c>
      <c r="I523" s="92">
        <v>-71.775918099999998</v>
      </c>
      <c r="J523" s="92" t="s">
        <v>42</v>
      </c>
      <c r="K523" s="92" t="s">
        <v>1510</v>
      </c>
      <c r="L523" s="92" t="s">
        <v>13735</v>
      </c>
      <c r="M523" s="92">
        <v>40608</v>
      </c>
      <c r="N523" s="92" t="s">
        <v>35</v>
      </c>
      <c r="O523" s="92" t="s">
        <v>1510</v>
      </c>
      <c r="S523" s="92" t="s">
        <v>13212</v>
      </c>
    </row>
    <row r="524" spans="2:19">
      <c r="B524" s="92" t="s">
        <v>18</v>
      </c>
      <c r="C524" s="92" t="s">
        <v>12634</v>
      </c>
      <c r="E524" s="92" t="s">
        <v>13733</v>
      </c>
      <c r="F524" s="92" t="s">
        <v>2519</v>
      </c>
      <c r="G524" s="92">
        <v>2002</v>
      </c>
      <c r="H524" s="92">
        <v>48.495156000000001</v>
      </c>
      <c r="I524" s="92">
        <v>-71.775918099999998</v>
      </c>
      <c r="J524" s="92" t="s">
        <v>42</v>
      </c>
      <c r="K524" s="92" t="s">
        <v>1510</v>
      </c>
      <c r="L524" s="92" t="s">
        <v>13736</v>
      </c>
      <c r="M524" s="92">
        <v>40609</v>
      </c>
      <c r="N524" s="92" t="s">
        <v>35</v>
      </c>
      <c r="O524" s="92" t="s">
        <v>1510</v>
      </c>
      <c r="S524" s="92" t="s">
        <v>13212</v>
      </c>
    </row>
    <row r="525" spans="2:19">
      <c r="B525" s="92" t="s">
        <v>18</v>
      </c>
      <c r="C525" s="92" t="s">
        <v>12634</v>
      </c>
      <c r="E525" s="92" t="s">
        <v>13733</v>
      </c>
      <c r="F525" s="92" t="s">
        <v>2519</v>
      </c>
      <c r="G525" s="92">
        <v>2002</v>
      </c>
      <c r="H525" s="92">
        <v>48.495156000000001</v>
      </c>
      <c r="I525" s="92">
        <v>-71.775918099999998</v>
      </c>
      <c r="J525" s="92" t="s">
        <v>42</v>
      </c>
      <c r="K525" s="92" t="s">
        <v>1510</v>
      </c>
      <c r="L525" s="92" t="s">
        <v>13737</v>
      </c>
      <c r="M525" s="92">
        <v>40610</v>
      </c>
      <c r="N525" s="92" t="s">
        <v>35</v>
      </c>
      <c r="O525" s="92" t="s">
        <v>1510</v>
      </c>
      <c r="S525" s="92" t="s">
        <v>13212</v>
      </c>
    </row>
    <row r="526" spans="2:19">
      <c r="B526" s="92" t="s">
        <v>18</v>
      </c>
      <c r="C526" s="92" t="s">
        <v>12634</v>
      </c>
      <c r="E526" s="92" t="s">
        <v>13733</v>
      </c>
      <c r="F526" s="92" t="s">
        <v>2519</v>
      </c>
      <c r="G526" s="92">
        <v>2002</v>
      </c>
      <c r="H526" s="92">
        <v>48.495156000000001</v>
      </c>
      <c r="I526" s="92">
        <v>-71.775918099999998</v>
      </c>
      <c r="J526" s="92" t="s">
        <v>42</v>
      </c>
      <c r="K526" s="92" t="s">
        <v>1510</v>
      </c>
      <c r="L526" s="92" t="s">
        <v>13738</v>
      </c>
      <c r="M526" s="92">
        <v>40611</v>
      </c>
      <c r="N526" s="92" t="s">
        <v>35</v>
      </c>
      <c r="O526" s="92" t="s">
        <v>1510</v>
      </c>
      <c r="S526" s="92" t="s">
        <v>13212</v>
      </c>
    </row>
    <row r="527" spans="2:19">
      <c r="B527" s="92" t="s">
        <v>18</v>
      </c>
      <c r="C527" s="92" t="s">
        <v>12634</v>
      </c>
      <c r="E527" s="92" t="s">
        <v>13733</v>
      </c>
      <c r="F527" s="92" t="s">
        <v>2519</v>
      </c>
      <c r="G527" s="92">
        <v>2002</v>
      </c>
      <c r="H527" s="92">
        <v>48.495156000000001</v>
      </c>
      <c r="I527" s="92">
        <v>-71.775918099999998</v>
      </c>
      <c r="J527" s="92" t="s">
        <v>42</v>
      </c>
      <c r="K527" s="92" t="s">
        <v>1510</v>
      </c>
      <c r="L527" s="92" t="s">
        <v>13739</v>
      </c>
      <c r="M527" s="92">
        <v>40612</v>
      </c>
      <c r="N527" s="92" t="s">
        <v>35</v>
      </c>
      <c r="O527" s="92" t="s">
        <v>1510</v>
      </c>
      <c r="S527" s="92" t="s">
        <v>13212</v>
      </c>
    </row>
    <row r="528" spans="2:19">
      <c r="B528" s="92" t="s">
        <v>18</v>
      </c>
      <c r="C528" s="92" t="s">
        <v>12634</v>
      </c>
      <c r="E528" s="92" t="s">
        <v>13733</v>
      </c>
      <c r="F528" s="92" t="s">
        <v>2519</v>
      </c>
      <c r="G528" s="92">
        <v>2002</v>
      </c>
      <c r="H528" s="92">
        <v>48.495156000000001</v>
      </c>
      <c r="I528" s="92">
        <v>-71.775918099999998</v>
      </c>
      <c r="J528" s="92" t="s">
        <v>42</v>
      </c>
      <c r="K528" s="92" t="s">
        <v>1510</v>
      </c>
      <c r="L528" s="92" t="s">
        <v>13740</v>
      </c>
      <c r="M528" s="92">
        <v>40613</v>
      </c>
      <c r="N528" s="92" t="s">
        <v>35</v>
      </c>
      <c r="O528" s="92" t="s">
        <v>1510</v>
      </c>
      <c r="S528" s="92" t="s">
        <v>13212</v>
      </c>
    </row>
    <row r="529" spans="2:19">
      <c r="B529" s="92" t="s">
        <v>18</v>
      </c>
      <c r="C529" s="92" t="s">
        <v>12634</v>
      </c>
      <c r="E529" s="92" t="s">
        <v>13733</v>
      </c>
      <c r="F529" s="92" t="s">
        <v>2519</v>
      </c>
      <c r="G529" s="92">
        <v>2002</v>
      </c>
      <c r="H529" s="92">
        <v>48.495156000000001</v>
      </c>
      <c r="I529" s="92">
        <v>-71.775918099999998</v>
      </c>
      <c r="J529" s="92" t="s">
        <v>42</v>
      </c>
      <c r="K529" s="92" t="s">
        <v>1510</v>
      </c>
      <c r="L529" s="92" t="s">
        <v>13741</v>
      </c>
      <c r="M529" s="92">
        <v>40614</v>
      </c>
      <c r="N529" s="92" t="s">
        <v>35</v>
      </c>
      <c r="O529" s="92" t="s">
        <v>1510</v>
      </c>
      <c r="S529" s="92" t="s">
        <v>13212</v>
      </c>
    </row>
    <row r="530" spans="2:19">
      <c r="B530" s="92" t="s">
        <v>18</v>
      </c>
      <c r="C530" s="92" t="s">
        <v>12634</v>
      </c>
      <c r="E530" s="92" t="s">
        <v>13733</v>
      </c>
      <c r="F530" s="92" t="s">
        <v>2519</v>
      </c>
      <c r="G530" s="92">
        <v>2002</v>
      </c>
      <c r="H530" s="92">
        <v>48.495156000000001</v>
      </c>
      <c r="I530" s="92">
        <v>-71.775918099999998</v>
      </c>
      <c r="J530" s="92" t="s">
        <v>42</v>
      </c>
      <c r="K530" s="92" t="s">
        <v>1510</v>
      </c>
      <c r="L530" s="92" t="s">
        <v>13742</v>
      </c>
      <c r="M530" s="92">
        <v>40615</v>
      </c>
      <c r="N530" s="92" t="s">
        <v>35</v>
      </c>
      <c r="O530" s="92" t="s">
        <v>1510</v>
      </c>
      <c r="S530" s="92" t="s">
        <v>13212</v>
      </c>
    </row>
    <row r="531" spans="2:19">
      <c r="B531" s="92" t="s">
        <v>18</v>
      </c>
      <c r="C531" s="92" t="s">
        <v>12634</v>
      </c>
      <c r="E531" s="92" t="s">
        <v>13733</v>
      </c>
      <c r="F531" s="92" t="s">
        <v>2519</v>
      </c>
      <c r="G531" s="92">
        <v>2002</v>
      </c>
      <c r="H531" s="92">
        <v>48.495156000000001</v>
      </c>
      <c r="I531" s="92">
        <v>-71.775918099999998</v>
      </c>
      <c r="J531" s="92" t="s">
        <v>42</v>
      </c>
      <c r="K531" s="92" t="s">
        <v>1510</v>
      </c>
      <c r="L531" s="92" t="s">
        <v>13743</v>
      </c>
      <c r="M531" s="92">
        <v>40616</v>
      </c>
      <c r="N531" s="92" t="s">
        <v>35</v>
      </c>
      <c r="O531" s="92" t="s">
        <v>1510</v>
      </c>
      <c r="S531" s="92" t="s">
        <v>13212</v>
      </c>
    </row>
    <row r="532" spans="2:19">
      <c r="B532" s="92" t="s">
        <v>18</v>
      </c>
      <c r="C532" s="92" t="s">
        <v>12634</v>
      </c>
      <c r="E532" s="92" t="s">
        <v>13733</v>
      </c>
      <c r="F532" s="92" t="s">
        <v>2519</v>
      </c>
      <c r="G532" s="92">
        <v>2002</v>
      </c>
      <c r="H532" s="92">
        <v>48.495156000000001</v>
      </c>
      <c r="I532" s="92">
        <v>-71.775918099999998</v>
      </c>
      <c r="J532" s="92" t="s">
        <v>42</v>
      </c>
      <c r="K532" s="92" t="s">
        <v>1510</v>
      </c>
      <c r="L532" s="92" t="s">
        <v>13744</v>
      </c>
      <c r="M532" s="92">
        <v>40617</v>
      </c>
      <c r="N532" s="92" t="s">
        <v>35</v>
      </c>
      <c r="O532" s="92" t="s">
        <v>1510</v>
      </c>
      <c r="S532" s="92" t="s">
        <v>13212</v>
      </c>
    </row>
    <row r="533" spans="2:19">
      <c r="B533" s="92" t="s">
        <v>18</v>
      </c>
      <c r="C533" s="92" t="s">
        <v>12634</v>
      </c>
      <c r="E533" s="92" t="s">
        <v>13733</v>
      </c>
      <c r="F533" s="92" t="s">
        <v>2519</v>
      </c>
      <c r="G533" s="92">
        <v>2002</v>
      </c>
      <c r="H533" s="92">
        <v>48.495156000000001</v>
      </c>
      <c r="I533" s="92">
        <v>-71.775918099999998</v>
      </c>
      <c r="J533" s="92" t="s">
        <v>42</v>
      </c>
      <c r="K533" s="92" t="s">
        <v>1510</v>
      </c>
      <c r="L533" s="92" t="s">
        <v>13745</v>
      </c>
      <c r="M533" s="92">
        <v>40618</v>
      </c>
      <c r="N533" s="92" t="s">
        <v>35</v>
      </c>
      <c r="O533" s="92" t="s">
        <v>1510</v>
      </c>
      <c r="S533" s="92" t="s">
        <v>13212</v>
      </c>
    </row>
    <row r="534" spans="2:19">
      <c r="B534" s="92" t="s">
        <v>18</v>
      </c>
      <c r="C534" s="92" t="s">
        <v>12634</v>
      </c>
      <c r="E534" s="92" t="s">
        <v>13733</v>
      </c>
      <c r="F534" s="92" t="s">
        <v>2519</v>
      </c>
      <c r="G534" s="92">
        <v>2002</v>
      </c>
      <c r="H534" s="92">
        <v>48.495156000000001</v>
      </c>
      <c r="I534" s="92">
        <v>-71.775918099999998</v>
      </c>
      <c r="J534" s="92" t="s">
        <v>42</v>
      </c>
      <c r="K534" s="92" t="s">
        <v>1510</v>
      </c>
      <c r="L534" s="92" t="s">
        <v>13746</v>
      </c>
      <c r="M534" s="92">
        <v>40619</v>
      </c>
      <c r="N534" s="92" t="s">
        <v>35</v>
      </c>
      <c r="O534" s="92" t="s">
        <v>1510</v>
      </c>
      <c r="S534" s="92" t="s">
        <v>13212</v>
      </c>
    </row>
    <row r="535" spans="2:19">
      <c r="B535" s="92" t="s">
        <v>18</v>
      </c>
      <c r="C535" s="92" t="s">
        <v>12634</v>
      </c>
      <c r="E535" s="92" t="s">
        <v>13733</v>
      </c>
      <c r="F535" s="92" t="s">
        <v>2519</v>
      </c>
      <c r="G535" s="92">
        <v>2002</v>
      </c>
      <c r="H535" s="92">
        <v>48.495156000000001</v>
      </c>
      <c r="I535" s="92">
        <v>-71.775918099999998</v>
      </c>
      <c r="J535" s="92" t="s">
        <v>42</v>
      </c>
      <c r="K535" s="92" t="s">
        <v>1510</v>
      </c>
      <c r="L535" s="92" t="s">
        <v>13747</v>
      </c>
      <c r="M535" s="92">
        <v>40620</v>
      </c>
      <c r="N535" s="92" t="s">
        <v>35</v>
      </c>
      <c r="O535" s="92" t="s">
        <v>1510</v>
      </c>
      <c r="S535" s="92" t="s">
        <v>13212</v>
      </c>
    </row>
    <row r="536" spans="2:19">
      <c r="B536" s="92" t="s">
        <v>18</v>
      </c>
      <c r="C536" s="92" t="s">
        <v>12634</v>
      </c>
      <c r="E536" s="92" t="s">
        <v>13733</v>
      </c>
      <c r="F536" s="92" t="s">
        <v>2519</v>
      </c>
      <c r="G536" s="92">
        <v>2002</v>
      </c>
      <c r="H536" s="92">
        <v>48.495156000000001</v>
      </c>
      <c r="I536" s="92">
        <v>-71.775918099999998</v>
      </c>
      <c r="J536" s="92" t="s">
        <v>42</v>
      </c>
      <c r="K536" s="92" t="s">
        <v>1510</v>
      </c>
      <c r="L536" s="92" t="s">
        <v>13748</v>
      </c>
      <c r="M536" s="92">
        <v>40621</v>
      </c>
      <c r="N536" s="92" t="s">
        <v>35</v>
      </c>
      <c r="O536" s="92" t="s">
        <v>1510</v>
      </c>
      <c r="S536" s="92" t="s">
        <v>13212</v>
      </c>
    </row>
    <row r="537" spans="2:19">
      <c r="B537" s="92" t="s">
        <v>18</v>
      </c>
      <c r="C537" s="92" t="s">
        <v>12634</v>
      </c>
      <c r="E537" s="92" t="s">
        <v>13733</v>
      </c>
      <c r="F537" s="92" t="s">
        <v>2519</v>
      </c>
      <c r="G537" s="92">
        <v>2002</v>
      </c>
      <c r="H537" s="92">
        <v>48.495156000000001</v>
      </c>
      <c r="I537" s="92">
        <v>-71.775918099999998</v>
      </c>
      <c r="J537" s="92" t="s">
        <v>42</v>
      </c>
      <c r="K537" s="92" t="s">
        <v>1510</v>
      </c>
      <c r="L537" s="92" t="s">
        <v>13749</v>
      </c>
      <c r="M537" s="92">
        <v>40622</v>
      </c>
      <c r="N537" s="92" t="s">
        <v>35</v>
      </c>
      <c r="O537" s="92" t="s">
        <v>1510</v>
      </c>
      <c r="S537" s="92" t="s">
        <v>13212</v>
      </c>
    </row>
    <row r="538" spans="2:19">
      <c r="B538" s="92" t="s">
        <v>13210</v>
      </c>
      <c r="C538" s="92" t="s">
        <v>12634</v>
      </c>
      <c r="E538" s="92" t="s">
        <v>10597</v>
      </c>
      <c r="F538" s="92" t="s">
        <v>2519</v>
      </c>
      <c r="G538" s="92">
        <v>2004</v>
      </c>
      <c r="H538" s="92">
        <v>50.143527599999999</v>
      </c>
      <c r="I538" s="92">
        <v>-96.875429499999996</v>
      </c>
      <c r="J538" s="92" t="s">
        <v>42</v>
      </c>
      <c r="K538" s="92" t="s">
        <v>1510</v>
      </c>
      <c r="L538" s="92" t="s">
        <v>13750</v>
      </c>
      <c r="M538" s="92">
        <v>43168</v>
      </c>
      <c r="N538" s="92" t="s">
        <v>35</v>
      </c>
      <c r="O538" s="92" t="s">
        <v>1510</v>
      </c>
      <c r="S538" s="92" t="s">
        <v>13212</v>
      </c>
    </row>
    <row r="539" spans="2:19">
      <c r="B539" s="92" t="s">
        <v>13210</v>
      </c>
      <c r="C539" s="92" t="s">
        <v>12634</v>
      </c>
      <c r="E539" s="92" t="s">
        <v>10597</v>
      </c>
      <c r="F539" s="92" t="s">
        <v>2519</v>
      </c>
      <c r="G539" s="92">
        <v>2005</v>
      </c>
      <c r="H539" s="92">
        <v>50.143527599999999</v>
      </c>
      <c r="I539" s="92">
        <v>-96.875429499999996</v>
      </c>
      <c r="J539" s="92" t="s">
        <v>42</v>
      </c>
      <c r="K539" s="92" t="s">
        <v>1510</v>
      </c>
      <c r="L539" s="92" t="s">
        <v>13751</v>
      </c>
      <c r="M539" s="92">
        <v>43217</v>
      </c>
      <c r="N539" s="92" t="s">
        <v>35</v>
      </c>
      <c r="O539" s="92" t="s">
        <v>1510</v>
      </c>
      <c r="S539" s="92" t="s">
        <v>13212</v>
      </c>
    </row>
    <row r="540" spans="2:19">
      <c r="B540" s="92" t="s">
        <v>13210</v>
      </c>
      <c r="C540" s="92" t="s">
        <v>12634</v>
      </c>
      <c r="E540" s="92" t="s">
        <v>10597</v>
      </c>
      <c r="F540" s="92" t="s">
        <v>2519</v>
      </c>
      <c r="G540" s="92">
        <v>2005</v>
      </c>
      <c r="H540" s="92">
        <v>50.143527599999999</v>
      </c>
      <c r="I540" s="92">
        <v>-96.875429499999996</v>
      </c>
      <c r="J540" s="92" t="s">
        <v>42</v>
      </c>
      <c r="K540" s="92" t="s">
        <v>1510</v>
      </c>
      <c r="L540" s="92" t="s">
        <v>13752</v>
      </c>
      <c r="M540" s="92">
        <v>43218</v>
      </c>
      <c r="N540" s="92" t="s">
        <v>35</v>
      </c>
      <c r="O540" s="92" t="s">
        <v>1510</v>
      </c>
      <c r="S540" s="92" t="s">
        <v>13212</v>
      </c>
    </row>
    <row r="541" spans="2:19">
      <c r="B541" s="92" t="s">
        <v>13210</v>
      </c>
      <c r="C541" s="92" t="s">
        <v>12634</v>
      </c>
      <c r="E541" s="92" t="s">
        <v>10597</v>
      </c>
      <c r="F541" s="92" t="s">
        <v>2519</v>
      </c>
      <c r="G541" s="92">
        <v>2005</v>
      </c>
      <c r="H541" s="92">
        <v>50.143527599999999</v>
      </c>
      <c r="I541" s="92">
        <v>-96.875429499999996</v>
      </c>
      <c r="J541" s="92" t="s">
        <v>42</v>
      </c>
      <c r="K541" s="92" t="s">
        <v>1510</v>
      </c>
      <c r="L541" s="92" t="s">
        <v>13753</v>
      </c>
      <c r="M541" s="92">
        <v>43219</v>
      </c>
      <c r="N541" s="92" t="s">
        <v>35</v>
      </c>
      <c r="O541" s="92" t="s">
        <v>1510</v>
      </c>
      <c r="S541" s="92" t="s">
        <v>13212</v>
      </c>
    </row>
    <row r="542" spans="2:19">
      <c r="B542" s="92" t="s">
        <v>13210</v>
      </c>
      <c r="C542" s="92" t="s">
        <v>12634</v>
      </c>
      <c r="E542" s="92" t="s">
        <v>13754</v>
      </c>
      <c r="F542" s="92" t="s">
        <v>2519</v>
      </c>
      <c r="G542" s="92">
        <v>1997</v>
      </c>
      <c r="H542" s="92">
        <v>46.716581599999998</v>
      </c>
      <c r="I542" s="92">
        <v>-72.078572500000007</v>
      </c>
      <c r="J542" s="92" t="s">
        <v>42</v>
      </c>
      <c r="K542" s="92" t="s">
        <v>1510</v>
      </c>
      <c r="L542" s="92" t="s">
        <v>13755</v>
      </c>
      <c r="M542" s="92">
        <v>37129</v>
      </c>
      <c r="N542" s="92" t="s">
        <v>35</v>
      </c>
      <c r="O542" s="92" t="s">
        <v>1510</v>
      </c>
      <c r="S542" s="92" t="s">
        <v>13212</v>
      </c>
    </row>
    <row r="543" spans="2:19">
      <c r="B543" s="92" t="s">
        <v>13210</v>
      </c>
      <c r="C543" s="92" t="s">
        <v>12634</v>
      </c>
      <c r="E543" s="92" t="s">
        <v>2683</v>
      </c>
      <c r="F543" s="92" t="s">
        <v>2519</v>
      </c>
      <c r="G543" s="92">
        <v>2005</v>
      </c>
      <c r="H543" s="92">
        <v>52.500700199999997</v>
      </c>
      <c r="I543" s="92">
        <v>-100.7793784</v>
      </c>
      <c r="J543" s="92" t="s">
        <v>42</v>
      </c>
      <c r="K543" s="92" t="s">
        <v>1510</v>
      </c>
      <c r="L543" s="92" t="s">
        <v>13756</v>
      </c>
      <c r="M543" s="92">
        <v>43199</v>
      </c>
      <c r="N543" s="92" t="s">
        <v>35</v>
      </c>
      <c r="O543" s="92" t="s">
        <v>1510</v>
      </c>
      <c r="S543" s="92" t="s">
        <v>13212</v>
      </c>
    </row>
    <row r="544" spans="2:19">
      <c r="B544" s="92" t="s">
        <v>13210</v>
      </c>
      <c r="C544" s="92" t="s">
        <v>12634</v>
      </c>
      <c r="E544" s="92" t="s">
        <v>2683</v>
      </c>
      <c r="F544" s="92" t="s">
        <v>2519</v>
      </c>
      <c r="G544" s="92">
        <v>2005</v>
      </c>
      <c r="H544" s="92">
        <v>52.500700199999997</v>
      </c>
      <c r="I544" s="92">
        <v>-100.7793784</v>
      </c>
      <c r="J544" s="92" t="s">
        <v>42</v>
      </c>
      <c r="K544" s="92" t="s">
        <v>1510</v>
      </c>
      <c r="L544" s="92" t="s">
        <v>13757</v>
      </c>
      <c r="M544" s="92">
        <v>43201</v>
      </c>
      <c r="N544" s="92" t="s">
        <v>35</v>
      </c>
      <c r="O544" s="92" t="s">
        <v>1510</v>
      </c>
      <c r="S544" s="92" t="s">
        <v>13212</v>
      </c>
    </row>
    <row r="545" spans="2:19">
      <c r="B545" s="92" t="s">
        <v>4110</v>
      </c>
      <c r="C545" s="92" t="s">
        <v>13345</v>
      </c>
      <c r="E545" s="92" t="s">
        <v>13346</v>
      </c>
      <c r="F545" s="92" t="s">
        <v>1509</v>
      </c>
      <c r="G545" s="92">
        <v>2004</v>
      </c>
      <c r="H545" s="92">
        <v>41.747264199999996</v>
      </c>
      <c r="I545" s="92">
        <v>-73.188716499999998</v>
      </c>
      <c r="J545" s="92" t="s">
        <v>42</v>
      </c>
      <c r="K545" s="92" t="s">
        <v>1510</v>
      </c>
      <c r="L545" s="92" t="s">
        <v>13758</v>
      </c>
      <c r="M545" s="92">
        <v>38217</v>
      </c>
      <c r="N545" s="92" t="s">
        <v>35</v>
      </c>
      <c r="O545" s="92" t="s">
        <v>1510</v>
      </c>
      <c r="S545" s="92" t="s">
        <v>13212</v>
      </c>
    </row>
    <row r="546" spans="2:19">
      <c r="B546" s="92" t="s">
        <v>4110</v>
      </c>
      <c r="C546" s="92" t="s">
        <v>13345</v>
      </c>
      <c r="E546" s="92" t="s">
        <v>13346</v>
      </c>
      <c r="F546" s="92" t="s">
        <v>1509</v>
      </c>
      <c r="G546" s="92">
        <v>2004</v>
      </c>
      <c r="H546" s="92">
        <v>41.747264199999996</v>
      </c>
      <c r="I546" s="92">
        <v>-73.188716499999998</v>
      </c>
      <c r="J546" s="92" t="s">
        <v>42</v>
      </c>
      <c r="K546" s="92" t="s">
        <v>1510</v>
      </c>
      <c r="L546" s="92" t="s">
        <v>13759</v>
      </c>
      <c r="M546" s="92">
        <v>38218</v>
      </c>
      <c r="N546" s="92" t="s">
        <v>35</v>
      </c>
      <c r="O546" s="92" t="s">
        <v>1510</v>
      </c>
      <c r="S546" s="92" t="s">
        <v>13212</v>
      </c>
    </row>
    <row r="547" spans="2:19">
      <c r="B547" s="92" t="s">
        <v>4110</v>
      </c>
      <c r="C547" s="92" t="s">
        <v>13345</v>
      </c>
      <c r="E547" s="92" t="s">
        <v>13346</v>
      </c>
      <c r="F547" s="92" t="s">
        <v>1509</v>
      </c>
      <c r="G547" s="92">
        <v>2004</v>
      </c>
      <c r="H547" s="92">
        <v>41.747264199999996</v>
      </c>
      <c r="I547" s="92">
        <v>-73.188716499999998</v>
      </c>
      <c r="J547" s="92" t="s">
        <v>42</v>
      </c>
      <c r="K547" s="92" t="s">
        <v>1510</v>
      </c>
      <c r="L547" s="92" t="s">
        <v>13760</v>
      </c>
      <c r="M547" s="92">
        <v>38224</v>
      </c>
      <c r="N547" s="92" t="s">
        <v>35</v>
      </c>
      <c r="O547" s="92" t="s">
        <v>1510</v>
      </c>
      <c r="S547" s="92" t="s">
        <v>13212</v>
      </c>
    </row>
    <row r="548" spans="2:19">
      <c r="B548" s="92" t="s">
        <v>4110</v>
      </c>
      <c r="C548" s="92" t="s">
        <v>13345</v>
      </c>
      <c r="E548" s="92" t="s">
        <v>13346</v>
      </c>
      <c r="F548" s="92" t="s">
        <v>1509</v>
      </c>
      <c r="G548" s="92">
        <v>2004</v>
      </c>
      <c r="H548" s="92">
        <v>41.747264199999996</v>
      </c>
      <c r="I548" s="92">
        <v>-73.188716499999998</v>
      </c>
      <c r="J548" s="92" t="s">
        <v>42</v>
      </c>
      <c r="K548" s="92" t="s">
        <v>1510</v>
      </c>
      <c r="L548" s="92" t="s">
        <v>13761</v>
      </c>
      <c r="M548" s="92">
        <v>38244</v>
      </c>
      <c r="N548" s="92" t="s">
        <v>35</v>
      </c>
      <c r="O548" s="92" t="s">
        <v>1510</v>
      </c>
      <c r="S548" s="92" t="s">
        <v>13212</v>
      </c>
    </row>
    <row r="549" spans="2:19">
      <c r="B549" s="92" t="s">
        <v>4110</v>
      </c>
      <c r="C549" s="92" t="s">
        <v>13345</v>
      </c>
      <c r="E549" s="92" t="s">
        <v>13346</v>
      </c>
      <c r="F549" s="92" t="s">
        <v>1509</v>
      </c>
      <c r="G549" s="92">
        <v>2004</v>
      </c>
      <c r="H549" s="92">
        <v>41.747264199999996</v>
      </c>
      <c r="I549" s="92">
        <v>-73.188716499999998</v>
      </c>
      <c r="J549" s="92" t="s">
        <v>42</v>
      </c>
      <c r="K549" s="92" t="s">
        <v>1510</v>
      </c>
      <c r="L549" s="92" t="s">
        <v>13762</v>
      </c>
      <c r="M549" s="92">
        <v>38256</v>
      </c>
      <c r="N549" s="92" t="s">
        <v>35</v>
      </c>
      <c r="O549" s="92" t="s">
        <v>1510</v>
      </c>
      <c r="S549" s="92" t="s">
        <v>13212</v>
      </c>
    </row>
    <row r="550" spans="2:19">
      <c r="B550" s="92" t="s">
        <v>4110</v>
      </c>
      <c r="C550" s="92" t="s">
        <v>13345</v>
      </c>
      <c r="E550" s="92" t="s">
        <v>13346</v>
      </c>
      <c r="F550" s="92" t="s">
        <v>1509</v>
      </c>
      <c r="G550" s="92">
        <v>2005</v>
      </c>
      <c r="H550" s="92">
        <v>41.747264199999996</v>
      </c>
      <c r="I550" s="92">
        <v>-73.188716499999998</v>
      </c>
      <c r="J550" s="92" t="s">
        <v>42</v>
      </c>
      <c r="K550" s="92" t="s">
        <v>1510</v>
      </c>
      <c r="L550" s="92" t="s">
        <v>13763</v>
      </c>
      <c r="M550" s="92">
        <v>38260</v>
      </c>
      <c r="N550" s="92" t="s">
        <v>35</v>
      </c>
      <c r="O550" s="92" t="s">
        <v>1510</v>
      </c>
      <c r="S550" s="92" t="s">
        <v>13212</v>
      </c>
    </row>
    <row r="551" spans="2:19">
      <c r="B551" s="92" t="s">
        <v>4110</v>
      </c>
      <c r="C551" s="92" t="s">
        <v>13345</v>
      </c>
      <c r="E551" s="92" t="s">
        <v>13346</v>
      </c>
      <c r="F551" s="92" t="s">
        <v>1509</v>
      </c>
      <c r="G551" s="92">
        <v>2005</v>
      </c>
      <c r="H551" s="92">
        <v>41.747264199999996</v>
      </c>
      <c r="I551" s="92">
        <v>-73.188716499999998</v>
      </c>
      <c r="J551" s="92" t="s">
        <v>42</v>
      </c>
      <c r="K551" s="92" t="s">
        <v>1510</v>
      </c>
      <c r="L551" s="92" t="s">
        <v>13764</v>
      </c>
      <c r="M551" s="92">
        <v>38262</v>
      </c>
      <c r="N551" s="92" t="s">
        <v>35</v>
      </c>
      <c r="O551" s="92" t="s">
        <v>1510</v>
      </c>
      <c r="S551" s="92" t="s">
        <v>13212</v>
      </c>
    </row>
    <row r="552" spans="2:19">
      <c r="B552" s="92" t="s">
        <v>4110</v>
      </c>
      <c r="C552" s="92" t="s">
        <v>13345</v>
      </c>
      <c r="E552" s="92" t="s">
        <v>13346</v>
      </c>
      <c r="F552" s="92" t="s">
        <v>1509</v>
      </c>
      <c r="G552" s="92">
        <v>2005</v>
      </c>
      <c r="H552" s="92">
        <v>41.747264199999996</v>
      </c>
      <c r="I552" s="92">
        <v>-73.188716499999998</v>
      </c>
      <c r="J552" s="92" t="s">
        <v>42</v>
      </c>
      <c r="K552" s="92" t="s">
        <v>1510</v>
      </c>
      <c r="L552" s="92" t="s">
        <v>13765</v>
      </c>
      <c r="M552" s="92">
        <v>38263</v>
      </c>
      <c r="N552" s="92" t="s">
        <v>35</v>
      </c>
      <c r="O552" s="92" t="s">
        <v>1510</v>
      </c>
      <c r="S552" s="92" t="s">
        <v>13212</v>
      </c>
    </row>
    <row r="553" spans="2:19">
      <c r="B553" s="92" t="s">
        <v>4110</v>
      </c>
      <c r="C553" s="92" t="s">
        <v>13345</v>
      </c>
      <c r="E553" s="92" t="s">
        <v>13346</v>
      </c>
      <c r="F553" s="92" t="s">
        <v>1509</v>
      </c>
      <c r="G553" s="92">
        <v>2005</v>
      </c>
      <c r="H553" s="92">
        <v>41.747264199999996</v>
      </c>
      <c r="I553" s="92">
        <v>-73.188716499999998</v>
      </c>
      <c r="J553" s="92" t="s">
        <v>42</v>
      </c>
      <c r="K553" s="92" t="s">
        <v>1510</v>
      </c>
      <c r="L553" s="92" t="s">
        <v>13766</v>
      </c>
      <c r="M553" s="92">
        <v>38265</v>
      </c>
      <c r="N553" s="92" t="s">
        <v>35</v>
      </c>
      <c r="O553" s="92" t="s">
        <v>1510</v>
      </c>
      <c r="S553" s="92" t="s">
        <v>13212</v>
      </c>
    </row>
    <row r="554" spans="2:19">
      <c r="B554" s="92" t="s">
        <v>4110</v>
      </c>
      <c r="C554" s="92" t="s">
        <v>13345</v>
      </c>
      <c r="E554" s="92" t="s">
        <v>13346</v>
      </c>
      <c r="F554" s="92" t="s">
        <v>1509</v>
      </c>
      <c r="G554" s="92">
        <v>2005</v>
      </c>
      <c r="H554" s="92">
        <v>41.747264199999996</v>
      </c>
      <c r="I554" s="92">
        <v>-73.188716499999998</v>
      </c>
      <c r="J554" s="92" t="s">
        <v>42</v>
      </c>
      <c r="K554" s="92" t="s">
        <v>1510</v>
      </c>
      <c r="L554" s="92" t="s">
        <v>13767</v>
      </c>
      <c r="M554" s="92">
        <v>38267</v>
      </c>
      <c r="N554" s="92" t="s">
        <v>35</v>
      </c>
      <c r="O554" s="92" t="s">
        <v>1510</v>
      </c>
      <c r="S554" s="92" t="s">
        <v>13212</v>
      </c>
    </row>
    <row r="555" spans="2:19">
      <c r="B555" s="92" t="s">
        <v>4110</v>
      </c>
      <c r="C555" s="92" t="s">
        <v>13345</v>
      </c>
      <c r="E555" s="92" t="s">
        <v>13368</v>
      </c>
      <c r="F555" s="92" t="s">
        <v>1509</v>
      </c>
      <c r="G555" s="92">
        <v>2006</v>
      </c>
      <c r="H555" s="92">
        <v>41.9856531</v>
      </c>
      <c r="I555" s="92">
        <v>-71.898683300000002</v>
      </c>
      <c r="J555" s="92" t="s">
        <v>42</v>
      </c>
      <c r="K555" s="92" t="s">
        <v>1510</v>
      </c>
      <c r="L555" s="92" t="s">
        <v>13768</v>
      </c>
      <c r="M555" s="92">
        <v>46023</v>
      </c>
      <c r="N555" s="92" t="s">
        <v>35</v>
      </c>
      <c r="O555" s="92" t="s">
        <v>1510</v>
      </c>
      <c r="S555" s="92" t="s">
        <v>13212</v>
      </c>
    </row>
    <row r="556" spans="2:19">
      <c r="B556" s="92" t="s">
        <v>4110</v>
      </c>
      <c r="C556" s="92" t="s">
        <v>13345</v>
      </c>
      <c r="E556" s="92" t="s">
        <v>13427</v>
      </c>
      <c r="F556" s="92" t="s">
        <v>1509</v>
      </c>
      <c r="G556" s="92">
        <v>2004</v>
      </c>
      <c r="H556" s="92">
        <v>41.479307200000001</v>
      </c>
      <c r="I556" s="92">
        <v>-73.213371499999994</v>
      </c>
      <c r="J556" s="92" t="s">
        <v>42</v>
      </c>
      <c r="K556" s="92" t="s">
        <v>1510</v>
      </c>
      <c r="L556" s="92" t="s">
        <v>13769</v>
      </c>
      <c r="M556" s="92">
        <v>43847</v>
      </c>
      <c r="N556" s="92" t="s">
        <v>35</v>
      </c>
      <c r="O556" s="92" t="s">
        <v>1510</v>
      </c>
      <c r="S556" s="92" t="s">
        <v>13212</v>
      </c>
    </row>
    <row r="557" spans="2:19">
      <c r="B557" s="92" t="s">
        <v>4110</v>
      </c>
      <c r="C557" s="92" t="s">
        <v>13345</v>
      </c>
      <c r="E557" s="92" t="s">
        <v>13427</v>
      </c>
      <c r="F557" s="92" t="s">
        <v>1509</v>
      </c>
      <c r="G557" s="92">
        <v>2005</v>
      </c>
      <c r="H557" s="92">
        <v>41.479307200000001</v>
      </c>
      <c r="I557" s="92">
        <v>-73.213371499999994</v>
      </c>
      <c r="J557" s="92" t="s">
        <v>42</v>
      </c>
      <c r="K557" s="92" t="s">
        <v>1510</v>
      </c>
      <c r="L557" s="92" t="s">
        <v>13770</v>
      </c>
      <c r="M557" s="92">
        <v>43854</v>
      </c>
      <c r="N557" s="92" t="s">
        <v>35</v>
      </c>
      <c r="O557" s="92" t="s">
        <v>1510</v>
      </c>
      <c r="S557" s="92" t="s">
        <v>13212</v>
      </c>
    </row>
    <row r="558" spans="2:19">
      <c r="B558" s="92" t="s">
        <v>4110</v>
      </c>
      <c r="C558" s="92" t="s">
        <v>13345</v>
      </c>
      <c r="E558" s="92" t="s">
        <v>13427</v>
      </c>
      <c r="F558" s="92" t="s">
        <v>1509</v>
      </c>
      <c r="G558" s="92">
        <v>2006</v>
      </c>
      <c r="H558" s="92">
        <v>41.479307200000001</v>
      </c>
      <c r="I558" s="92">
        <v>-73.213371499999994</v>
      </c>
      <c r="J558" s="92" t="s">
        <v>42</v>
      </c>
      <c r="K558" s="92" t="s">
        <v>1510</v>
      </c>
      <c r="L558" s="92" t="s">
        <v>13771</v>
      </c>
      <c r="M558" s="92">
        <v>45368</v>
      </c>
      <c r="N558" s="92" t="s">
        <v>35</v>
      </c>
      <c r="O558" s="92" t="s">
        <v>1510</v>
      </c>
      <c r="S558" s="92" t="s">
        <v>13212</v>
      </c>
    </row>
    <row r="559" spans="2:19">
      <c r="B559" s="92" t="s">
        <v>4110</v>
      </c>
      <c r="C559" s="92" t="s">
        <v>13345</v>
      </c>
      <c r="E559" s="92" t="s">
        <v>13427</v>
      </c>
      <c r="F559" s="92" t="s">
        <v>1509</v>
      </c>
      <c r="G559" s="92">
        <v>2006</v>
      </c>
      <c r="H559" s="92">
        <v>41.479307200000001</v>
      </c>
      <c r="I559" s="92">
        <v>-73.213371499999994</v>
      </c>
      <c r="J559" s="92" t="s">
        <v>42</v>
      </c>
      <c r="K559" s="92" t="s">
        <v>1510</v>
      </c>
      <c r="L559" s="92" t="s">
        <v>13772</v>
      </c>
      <c r="M559" s="92">
        <v>45371</v>
      </c>
      <c r="N559" s="92" t="s">
        <v>35</v>
      </c>
      <c r="O559" s="92" t="s">
        <v>1510</v>
      </c>
      <c r="S559" s="92" t="s">
        <v>13212</v>
      </c>
    </row>
    <row r="560" spans="2:19">
      <c r="B560" s="92" t="s">
        <v>4110</v>
      </c>
      <c r="C560" s="92" t="s">
        <v>13345</v>
      </c>
      <c r="E560" s="92" t="s">
        <v>13427</v>
      </c>
      <c r="F560" s="92" t="s">
        <v>1509</v>
      </c>
      <c r="G560" s="92">
        <v>2006</v>
      </c>
      <c r="H560" s="92">
        <v>41.479307200000001</v>
      </c>
      <c r="I560" s="92">
        <v>-73.213371499999994</v>
      </c>
      <c r="J560" s="92" t="s">
        <v>42</v>
      </c>
      <c r="K560" s="92" t="s">
        <v>1510</v>
      </c>
      <c r="L560" s="92" t="s">
        <v>13773</v>
      </c>
      <c r="M560" s="92">
        <v>45403</v>
      </c>
      <c r="N560" s="92" t="s">
        <v>35</v>
      </c>
      <c r="O560" s="92" t="s">
        <v>1510</v>
      </c>
      <c r="S560" s="92" t="s">
        <v>13212</v>
      </c>
    </row>
    <row r="561" spans="2:19">
      <c r="B561" s="92" t="s">
        <v>4110</v>
      </c>
      <c r="C561" s="92" t="s">
        <v>13345</v>
      </c>
      <c r="E561" s="92" t="s">
        <v>13427</v>
      </c>
      <c r="F561" s="92" t="s">
        <v>1509</v>
      </c>
      <c r="G561" s="92">
        <v>2006</v>
      </c>
      <c r="H561" s="92">
        <v>41.479307200000001</v>
      </c>
      <c r="I561" s="92">
        <v>-73.213371499999994</v>
      </c>
      <c r="J561" s="92" t="s">
        <v>42</v>
      </c>
      <c r="K561" s="92" t="s">
        <v>1510</v>
      </c>
      <c r="L561" s="92" t="s">
        <v>13774</v>
      </c>
      <c r="M561" s="92">
        <v>45409</v>
      </c>
      <c r="N561" s="92" t="s">
        <v>35</v>
      </c>
      <c r="O561" s="92" t="s">
        <v>1510</v>
      </c>
      <c r="S561" s="92" t="s">
        <v>13212</v>
      </c>
    </row>
    <row r="562" spans="2:19">
      <c r="B562" s="92" t="s">
        <v>4110</v>
      </c>
      <c r="C562" s="92" t="s">
        <v>13345</v>
      </c>
      <c r="E562" s="92" t="s">
        <v>13427</v>
      </c>
      <c r="F562" s="92" t="s">
        <v>1509</v>
      </c>
      <c r="G562" s="92">
        <v>2006</v>
      </c>
      <c r="H562" s="92">
        <v>41.479307200000001</v>
      </c>
      <c r="I562" s="92">
        <v>-73.213371499999994</v>
      </c>
      <c r="J562" s="92" t="s">
        <v>42</v>
      </c>
      <c r="K562" s="92" t="s">
        <v>1510</v>
      </c>
      <c r="L562" s="92" t="s">
        <v>13775</v>
      </c>
      <c r="M562" s="92">
        <v>45413</v>
      </c>
      <c r="N562" s="92" t="s">
        <v>35</v>
      </c>
      <c r="O562" s="92" t="s">
        <v>1510</v>
      </c>
      <c r="S562" s="92" t="s">
        <v>13212</v>
      </c>
    </row>
    <row r="563" spans="2:19">
      <c r="B563" s="92" t="s">
        <v>4110</v>
      </c>
      <c r="C563" s="92" t="s">
        <v>13345</v>
      </c>
      <c r="E563" s="92" t="s">
        <v>13427</v>
      </c>
      <c r="F563" s="92" t="s">
        <v>1509</v>
      </c>
      <c r="G563" s="92">
        <v>2006</v>
      </c>
      <c r="H563" s="92">
        <v>41.479307200000001</v>
      </c>
      <c r="I563" s="92">
        <v>-73.213371499999994</v>
      </c>
      <c r="J563" s="92" t="s">
        <v>42</v>
      </c>
      <c r="K563" s="92" t="s">
        <v>1510</v>
      </c>
      <c r="L563" s="92" t="s">
        <v>13776</v>
      </c>
      <c r="M563" s="92">
        <v>45414</v>
      </c>
      <c r="N563" s="92" t="s">
        <v>35</v>
      </c>
      <c r="O563" s="92" t="s">
        <v>1510</v>
      </c>
      <c r="S563" s="92" t="s">
        <v>13212</v>
      </c>
    </row>
    <row r="564" spans="2:19">
      <c r="B564" s="92" t="s">
        <v>4110</v>
      </c>
      <c r="C564" s="92" t="s">
        <v>13345</v>
      </c>
      <c r="E564" s="92" t="s">
        <v>13472</v>
      </c>
      <c r="F564" s="92" t="s">
        <v>1509</v>
      </c>
      <c r="G564" s="92">
        <v>2004</v>
      </c>
      <c r="H564" s="92">
        <v>41.699820799999998</v>
      </c>
      <c r="I564" s="92">
        <v>-72.157021900000004</v>
      </c>
      <c r="J564" s="92" t="s">
        <v>42</v>
      </c>
      <c r="K564" s="92" t="s">
        <v>1510</v>
      </c>
      <c r="L564" s="92" t="s">
        <v>13777</v>
      </c>
      <c r="M564" s="92">
        <v>38212</v>
      </c>
      <c r="N564" s="92" t="s">
        <v>35</v>
      </c>
      <c r="O564" s="92" t="s">
        <v>1510</v>
      </c>
      <c r="S564" s="92" t="s">
        <v>13212</v>
      </c>
    </row>
    <row r="565" spans="2:19">
      <c r="B565" s="92" t="s">
        <v>13495</v>
      </c>
      <c r="C565" s="92" t="s">
        <v>12634</v>
      </c>
      <c r="E565" s="92" t="s">
        <v>13778</v>
      </c>
      <c r="F565" s="92" t="s">
        <v>2519</v>
      </c>
      <c r="G565" s="92">
        <v>2005</v>
      </c>
      <c r="J565" s="92" t="s">
        <v>42</v>
      </c>
      <c r="K565" s="92" t="s">
        <v>1510</v>
      </c>
      <c r="L565" s="92" t="s">
        <v>13779</v>
      </c>
      <c r="M565" s="92">
        <v>43134</v>
      </c>
      <c r="N565" s="92" t="s">
        <v>35</v>
      </c>
      <c r="O565" s="92" t="s">
        <v>1510</v>
      </c>
      <c r="S565" s="92" t="s">
        <v>13212</v>
      </c>
    </row>
    <row r="566" spans="2:19">
      <c r="B566" s="92" t="s">
        <v>13495</v>
      </c>
      <c r="C566" s="92" t="s">
        <v>12634</v>
      </c>
      <c r="E566" s="92" t="s">
        <v>13778</v>
      </c>
      <c r="F566" s="92" t="s">
        <v>2519</v>
      </c>
      <c r="G566" s="92">
        <v>2005</v>
      </c>
      <c r="J566" s="92" t="s">
        <v>42</v>
      </c>
      <c r="K566" s="92" t="s">
        <v>1510</v>
      </c>
      <c r="L566" s="92" t="s">
        <v>13780</v>
      </c>
      <c r="M566" s="92">
        <v>43142</v>
      </c>
      <c r="N566" s="92" t="s">
        <v>35</v>
      </c>
      <c r="O566" s="92" t="s">
        <v>1510</v>
      </c>
      <c r="S566" s="92" t="s">
        <v>13212</v>
      </c>
    </row>
    <row r="567" spans="2:19">
      <c r="B567" s="92" t="s">
        <v>13495</v>
      </c>
      <c r="C567" s="92" t="s">
        <v>12634</v>
      </c>
      <c r="E567" s="92" t="s">
        <v>13236</v>
      </c>
      <c r="F567" s="92" t="s">
        <v>2519</v>
      </c>
      <c r="G567" s="92">
        <v>2005</v>
      </c>
      <c r="H567" s="92">
        <v>49.370795999999999</v>
      </c>
      <c r="I567" s="92">
        <v>-98.113414000000006</v>
      </c>
      <c r="J567" s="92" t="s">
        <v>42</v>
      </c>
      <c r="K567" s="92" t="s">
        <v>1510</v>
      </c>
      <c r="L567" s="92" t="s">
        <v>13781</v>
      </c>
      <c r="M567" s="92">
        <v>43129</v>
      </c>
      <c r="N567" s="92" t="s">
        <v>35</v>
      </c>
      <c r="O567" s="92" t="s">
        <v>1510</v>
      </c>
      <c r="S567" s="92" t="s">
        <v>13212</v>
      </c>
    </row>
    <row r="568" spans="2:19">
      <c r="B568" s="92" t="s">
        <v>13495</v>
      </c>
      <c r="C568" s="92" t="s">
        <v>12634</v>
      </c>
      <c r="E568" s="92" t="s">
        <v>13236</v>
      </c>
      <c r="F568" s="92" t="s">
        <v>2519</v>
      </c>
      <c r="G568" s="92">
        <v>2005</v>
      </c>
      <c r="H568" s="92">
        <v>49.370795999999999</v>
      </c>
      <c r="I568" s="92">
        <v>-98.113414000000006</v>
      </c>
      <c r="J568" s="92" t="s">
        <v>42</v>
      </c>
      <c r="K568" s="92" t="s">
        <v>1510</v>
      </c>
      <c r="L568" s="92" t="s">
        <v>13782</v>
      </c>
      <c r="M568" s="92">
        <v>43132</v>
      </c>
      <c r="N568" s="92" t="s">
        <v>35</v>
      </c>
      <c r="O568" s="92" t="s">
        <v>1510</v>
      </c>
      <c r="S568" s="92" t="s">
        <v>13212</v>
      </c>
    </row>
    <row r="569" spans="2:19">
      <c r="B569" s="92" t="s">
        <v>12633</v>
      </c>
      <c r="C569" s="92" t="s">
        <v>12634</v>
      </c>
      <c r="E569" s="92" t="s">
        <v>2642</v>
      </c>
      <c r="F569" s="92" t="s">
        <v>1509</v>
      </c>
      <c r="H569" s="92">
        <v>41.203321600000002</v>
      </c>
      <c r="I569" s="92">
        <v>-77.194524700000002</v>
      </c>
      <c r="J569" s="92" t="s">
        <v>42</v>
      </c>
      <c r="K569" s="92" t="s">
        <v>1510</v>
      </c>
      <c r="L569" s="92" t="s">
        <v>13783</v>
      </c>
      <c r="M569" s="92">
        <v>34518</v>
      </c>
      <c r="N569" s="92" t="s">
        <v>35</v>
      </c>
      <c r="O569" s="92" t="s">
        <v>1510</v>
      </c>
      <c r="S569" s="92" t="s">
        <v>13212</v>
      </c>
    </row>
    <row r="570" spans="2:19">
      <c r="B570" s="92" t="s">
        <v>12633</v>
      </c>
      <c r="C570" s="92" t="s">
        <v>12634</v>
      </c>
      <c r="E570" s="92" t="s">
        <v>13784</v>
      </c>
      <c r="F570" s="92" t="s">
        <v>2519</v>
      </c>
      <c r="G570" s="92">
        <v>2003</v>
      </c>
      <c r="H570" s="92">
        <v>50.061728299999999</v>
      </c>
      <c r="I570" s="92">
        <v>-96.515851699999999</v>
      </c>
      <c r="J570" s="92" t="s">
        <v>42</v>
      </c>
      <c r="K570" s="92" t="s">
        <v>1510</v>
      </c>
      <c r="L570" s="92" t="s">
        <v>13785</v>
      </c>
      <c r="M570" s="92">
        <v>43082</v>
      </c>
      <c r="N570" s="92" t="s">
        <v>35</v>
      </c>
      <c r="O570" s="92" t="s">
        <v>1510</v>
      </c>
      <c r="S570" s="92" t="s">
        <v>13212</v>
      </c>
    </row>
    <row r="571" spans="2:19">
      <c r="B571" s="92" t="s">
        <v>12633</v>
      </c>
      <c r="C571" s="92" t="s">
        <v>12634</v>
      </c>
      <c r="E571" s="92" t="s">
        <v>2580</v>
      </c>
      <c r="F571" s="92" t="s">
        <v>2519</v>
      </c>
      <c r="G571" s="92">
        <v>2000</v>
      </c>
      <c r="H571" s="92">
        <v>49.558001699999998</v>
      </c>
      <c r="I571" s="92">
        <v>-99.289102499999998</v>
      </c>
      <c r="J571" s="92" t="s">
        <v>42</v>
      </c>
      <c r="K571" s="92" t="s">
        <v>1510</v>
      </c>
      <c r="L571" s="92" t="s">
        <v>13786</v>
      </c>
      <c r="M571" s="92">
        <v>43079</v>
      </c>
      <c r="N571" s="92" t="s">
        <v>35</v>
      </c>
      <c r="O571" s="92" t="s">
        <v>1510</v>
      </c>
      <c r="S571" s="92" t="s">
        <v>13212</v>
      </c>
    </row>
    <row r="572" spans="2:19">
      <c r="B572" s="92" t="s">
        <v>12633</v>
      </c>
      <c r="C572" s="92" t="s">
        <v>12634</v>
      </c>
      <c r="E572" s="92" t="s">
        <v>2642</v>
      </c>
      <c r="F572" s="92" t="s">
        <v>1509</v>
      </c>
      <c r="H572" s="92">
        <v>41.203321600000002</v>
      </c>
      <c r="I572" s="92">
        <v>-77.194524700000002</v>
      </c>
      <c r="J572" s="92" t="s">
        <v>42</v>
      </c>
      <c r="K572" s="92" t="s">
        <v>1510</v>
      </c>
      <c r="L572" s="92" t="s">
        <v>13787</v>
      </c>
      <c r="M572" s="92">
        <v>34350</v>
      </c>
      <c r="N572" s="92" t="s">
        <v>23</v>
      </c>
      <c r="O572" s="92" t="s">
        <v>1510</v>
      </c>
      <c r="S572" s="92" t="s">
        <v>13212</v>
      </c>
    </row>
    <row r="573" spans="2:19">
      <c r="B573" s="92" t="s">
        <v>18</v>
      </c>
      <c r="C573" s="92" t="s">
        <v>12634</v>
      </c>
      <c r="E573" s="92" t="s">
        <v>13233</v>
      </c>
      <c r="F573" s="92" t="s">
        <v>2519</v>
      </c>
      <c r="G573" s="92">
        <v>2002</v>
      </c>
      <c r="H573" s="92">
        <v>46.106797</v>
      </c>
      <c r="I573" s="92">
        <v>-71.819207000000006</v>
      </c>
      <c r="J573" s="92" t="s">
        <v>42</v>
      </c>
      <c r="K573" s="92" t="s">
        <v>1510</v>
      </c>
      <c r="L573" s="92" t="s">
        <v>13788</v>
      </c>
      <c r="M573" s="92">
        <v>40567</v>
      </c>
      <c r="N573" s="92" t="s">
        <v>5820</v>
      </c>
      <c r="O573" s="92" t="s">
        <v>1643</v>
      </c>
      <c r="S573" s="92" t="s">
        <v>13212</v>
      </c>
    </row>
    <row r="574" spans="2:19">
      <c r="B574" s="92" t="s">
        <v>18</v>
      </c>
      <c r="C574" s="92" t="s">
        <v>12634</v>
      </c>
      <c r="E574" s="92" t="s">
        <v>13267</v>
      </c>
      <c r="F574" s="92" t="s">
        <v>2519</v>
      </c>
      <c r="G574" s="92">
        <v>2002</v>
      </c>
      <c r="H574" s="92">
        <v>47.002420399999998</v>
      </c>
      <c r="I574" s="92">
        <v>-71.193649300000004</v>
      </c>
      <c r="J574" s="92" t="s">
        <v>42</v>
      </c>
      <c r="K574" s="92" t="s">
        <v>1510</v>
      </c>
      <c r="L574" s="92" t="s">
        <v>13789</v>
      </c>
      <c r="M574" s="92">
        <v>40593</v>
      </c>
      <c r="N574" s="92" t="s">
        <v>5820</v>
      </c>
      <c r="O574" s="92" t="s">
        <v>1643</v>
      </c>
      <c r="S574" s="92" t="s">
        <v>13212</v>
      </c>
    </row>
    <row r="575" spans="2:19">
      <c r="B575" s="92" t="s">
        <v>18</v>
      </c>
      <c r="C575" s="92" t="s">
        <v>12634</v>
      </c>
      <c r="E575" s="92" t="s">
        <v>13267</v>
      </c>
      <c r="F575" s="92" t="s">
        <v>2519</v>
      </c>
      <c r="G575" s="92">
        <v>2002</v>
      </c>
      <c r="H575" s="92">
        <v>47.002420399999998</v>
      </c>
      <c r="I575" s="92">
        <v>-71.193649300000004</v>
      </c>
      <c r="J575" s="92" t="s">
        <v>42</v>
      </c>
      <c r="K575" s="92" t="s">
        <v>1510</v>
      </c>
      <c r="L575" s="92" t="s">
        <v>13790</v>
      </c>
      <c r="M575" s="92">
        <v>40594</v>
      </c>
      <c r="N575" s="92" t="s">
        <v>5820</v>
      </c>
      <c r="O575" s="92" t="s">
        <v>1643</v>
      </c>
      <c r="S575" s="92" t="s">
        <v>13212</v>
      </c>
    </row>
    <row r="576" spans="2:19">
      <c r="B576" s="92" t="s">
        <v>18</v>
      </c>
      <c r="C576" s="92" t="s">
        <v>12634</v>
      </c>
      <c r="E576" s="92" t="s">
        <v>13267</v>
      </c>
      <c r="F576" s="92" t="s">
        <v>2519</v>
      </c>
      <c r="G576" s="92">
        <v>2002</v>
      </c>
      <c r="H576" s="92">
        <v>47.002420399999998</v>
      </c>
      <c r="I576" s="92">
        <v>-71.193649300000004</v>
      </c>
      <c r="J576" s="92" t="s">
        <v>42</v>
      </c>
      <c r="K576" s="92" t="s">
        <v>1510</v>
      </c>
      <c r="L576" s="92" t="s">
        <v>13791</v>
      </c>
      <c r="M576" s="92">
        <v>40595</v>
      </c>
      <c r="N576" s="92" t="s">
        <v>5820</v>
      </c>
      <c r="O576" s="92" t="s">
        <v>1643</v>
      </c>
      <c r="S576" s="92" t="s">
        <v>13212</v>
      </c>
    </row>
    <row r="577" spans="2:19">
      <c r="B577" s="92" t="s">
        <v>18</v>
      </c>
      <c r="C577" s="92" t="s">
        <v>12634</v>
      </c>
      <c r="E577" s="92" t="s">
        <v>13267</v>
      </c>
      <c r="F577" s="92" t="s">
        <v>2519</v>
      </c>
      <c r="G577" s="92">
        <v>2002</v>
      </c>
      <c r="H577" s="92">
        <v>47.002420399999998</v>
      </c>
      <c r="I577" s="92">
        <v>-71.193649300000004</v>
      </c>
      <c r="J577" s="92" t="s">
        <v>42</v>
      </c>
      <c r="K577" s="92" t="s">
        <v>1510</v>
      </c>
      <c r="L577" s="92" t="s">
        <v>13792</v>
      </c>
      <c r="M577" s="92">
        <v>40596</v>
      </c>
      <c r="N577" s="92" t="s">
        <v>5820</v>
      </c>
      <c r="O577" s="92" t="s">
        <v>1643</v>
      </c>
      <c r="S577" s="92" t="s">
        <v>13212</v>
      </c>
    </row>
    <row r="578" spans="2:19">
      <c r="B578" s="92" t="s">
        <v>4110</v>
      </c>
      <c r="C578" s="92" t="s">
        <v>13345</v>
      </c>
      <c r="E578" s="92" t="s">
        <v>13427</v>
      </c>
      <c r="F578" s="92" t="s">
        <v>1509</v>
      </c>
      <c r="G578" s="92">
        <v>2006</v>
      </c>
      <c r="H578" s="92">
        <v>41.479307200000001</v>
      </c>
      <c r="I578" s="92">
        <v>-73.213371499999994</v>
      </c>
      <c r="J578" s="92" t="s">
        <v>42</v>
      </c>
      <c r="K578" s="92" t="s">
        <v>1510</v>
      </c>
      <c r="L578" s="92" t="s">
        <v>13793</v>
      </c>
      <c r="M578" s="92">
        <v>45373</v>
      </c>
      <c r="N578" s="92" t="s">
        <v>5820</v>
      </c>
      <c r="O578" s="92" t="s">
        <v>1643</v>
      </c>
      <c r="S578" s="92" t="s">
        <v>13212</v>
      </c>
    </row>
    <row r="579" spans="2:19">
      <c r="B579" s="92" t="s">
        <v>4110</v>
      </c>
      <c r="C579" s="92" t="s">
        <v>13345</v>
      </c>
      <c r="E579" s="92" t="s">
        <v>13427</v>
      </c>
      <c r="F579" s="92" t="s">
        <v>1509</v>
      </c>
      <c r="G579" s="92">
        <v>2006</v>
      </c>
      <c r="H579" s="92">
        <v>41.479307200000001</v>
      </c>
      <c r="I579" s="92">
        <v>-73.213371499999994</v>
      </c>
      <c r="J579" s="92" t="s">
        <v>42</v>
      </c>
      <c r="K579" s="92" t="s">
        <v>1510</v>
      </c>
      <c r="L579" s="92" t="s">
        <v>13794</v>
      </c>
      <c r="M579" s="92">
        <v>45380</v>
      </c>
      <c r="N579" s="92" t="s">
        <v>5820</v>
      </c>
      <c r="O579" s="92" t="s">
        <v>1643</v>
      </c>
      <c r="S579" s="92" t="s">
        <v>13212</v>
      </c>
    </row>
    <row r="580" spans="2:19">
      <c r="B580" s="92" t="s">
        <v>13495</v>
      </c>
      <c r="C580" s="92" t="s">
        <v>12634</v>
      </c>
      <c r="E580" s="92" t="s">
        <v>10597</v>
      </c>
      <c r="F580" s="92" t="s">
        <v>2519</v>
      </c>
      <c r="G580" s="92">
        <v>2005</v>
      </c>
      <c r="H580" s="92">
        <v>50.143527599999999</v>
      </c>
      <c r="I580" s="92">
        <v>-96.875429499999996</v>
      </c>
      <c r="J580" s="92" t="s">
        <v>42</v>
      </c>
      <c r="K580" s="92" t="s">
        <v>1510</v>
      </c>
      <c r="L580" s="92" t="s">
        <v>13795</v>
      </c>
      <c r="M580" s="92">
        <v>43161</v>
      </c>
      <c r="N580" s="92" t="s">
        <v>5820</v>
      </c>
      <c r="O580" s="92" t="s">
        <v>1643</v>
      </c>
      <c r="S580" s="92" t="s">
        <v>13212</v>
      </c>
    </row>
    <row r="581" spans="2:19">
      <c r="B581" s="92" t="s">
        <v>12633</v>
      </c>
      <c r="C581" s="92" t="s">
        <v>12634</v>
      </c>
      <c r="E581" s="92" t="s">
        <v>1882</v>
      </c>
      <c r="F581" s="92" t="s">
        <v>1509</v>
      </c>
      <c r="G581" s="92">
        <v>2014</v>
      </c>
      <c r="H581" s="92">
        <v>46.729553000000003</v>
      </c>
      <c r="I581" s="92">
        <v>-94.685899800000001</v>
      </c>
      <c r="J581" s="92" t="s">
        <v>42</v>
      </c>
      <c r="K581" s="92" t="s">
        <v>1510</v>
      </c>
      <c r="L581" s="92" t="s">
        <v>13796</v>
      </c>
      <c r="N581" s="92" t="s">
        <v>5820</v>
      </c>
      <c r="O581" s="92" t="s">
        <v>1643</v>
      </c>
      <c r="S581" s="92" t="s">
        <v>13212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4"/>
  <sheetViews>
    <sheetView showGridLines="0" zoomScale="90" zoomScaleNormal="90" zoomScalePageLayoutView="90" workbookViewId="0">
      <selection activeCell="F18" sqref="F18"/>
    </sheetView>
  </sheetViews>
  <sheetFormatPr baseColWidth="10" defaultColWidth="8.83203125" defaultRowHeight="14" customHeight="1" x14ac:dyDescent="0"/>
  <cols>
    <col min="1" max="3" width="8.83203125" style="19" customWidth="1"/>
    <col min="4" max="4" width="14.5" style="19" customWidth="1"/>
    <col min="5" max="5" width="19.83203125" style="19" customWidth="1"/>
    <col min="6" max="6" width="11.5" style="19" customWidth="1"/>
    <col min="7" max="7" width="13.1640625" style="19" customWidth="1"/>
    <col min="8" max="8" width="19.83203125" style="19" customWidth="1"/>
    <col min="9" max="9" width="20.6640625" style="19" customWidth="1"/>
    <col min="10" max="10" width="12.6640625" style="19" customWidth="1"/>
    <col min="11" max="11" width="14" style="19" customWidth="1"/>
    <col min="12" max="12" width="12.6640625" style="19" customWidth="1"/>
    <col min="13" max="13" width="13.6640625" style="19" customWidth="1"/>
    <col min="14" max="14" width="17.5" style="19" customWidth="1"/>
    <col min="15" max="15" width="15.1640625" style="19" customWidth="1"/>
    <col min="16" max="16" width="14.5" style="19" customWidth="1"/>
    <col min="17" max="17" width="15.5" style="19" customWidth="1"/>
    <col min="18" max="18" width="15.6640625" style="19" customWidth="1"/>
    <col min="19" max="20" width="15.6640625" style="51" customWidth="1"/>
    <col min="21" max="21" width="14.5" style="19" customWidth="1"/>
    <col min="22" max="258" width="8.83203125" style="19" customWidth="1"/>
  </cols>
  <sheetData>
    <row r="1" spans="1:22" ht="48.75" customHeight="1">
      <c r="A1" s="20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193</v>
      </c>
      <c r="H1" s="13" t="s">
        <v>7</v>
      </c>
      <c r="I1" s="13" t="s">
        <v>8</v>
      </c>
      <c r="J1" s="13" t="s">
        <v>194</v>
      </c>
      <c r="K1" s="13" t="s">
        <v>10</v>
      </c>
      <c r="L1" s="13" t="s">
        <v>11</v>
      </c>
      <c r="M1" s="13" t="s">
        <v>12</v>
      </c>
      <c r="N1" s="13" t="s">
        <v>195</v>
      </c>
      <c r="O1" s="13" t="s">
        <v>14</v>
      </c>
      <c r="P1" s="13" t="s">
        <v>15</v>
      </c>
      <c r="Q1" s="12" t="s">
        <v>16</v>
      </c>
      <c r="R1" s="12" t="s">
        <v>17</v>
      </c>
      <c r="S1" s="12" t="s">
        <v>1506</v>
      </c>
      <c r="T1" s="12" t="s">
        <v>1505</v>
      </c>
      <c r="U1" s="12" t="s">
        <v>1507</v>
      </c>
      <c r="V1" s="21" t="s">
        <v>196</v>
      </c>
    </row>
    <row r="2" spans="1:22" ht="15" customHeight="1">
      <c r="A2" s="22">
        <v>1</v>
      </c>
      <c r="B2" s="23" t="s">
        <v>18</v>
      </c>
      <c r="C2" s="157" t="s">
        <v>358</v>
      </c>
      <c r="D2" s="16" t="s">
        <v>222</v>
      </c>
      <c r="E2" s="15" t="s">
        <v>153</v>
      </c>
      <c r="F2" s="16" t="s">
        <v>21</v>
      </c>
      <c r="G2" s="14">
        <v>2011</v>
      </c>
      <c r="H2" s="24">
        <v>-28.048849521490499</v>
      </c>
      <c r="I2" s="24">
        <v>-51.857252090220101</v>
      </c>
      <c r="J2" s="16" t="s">
        <v>42</v>
      </c>
      <c r="K2" s="16" t="s">
        <v>32</v>
      </c>
      <c r="L2" s="16" t="s">
        <v>223</v>
      </c>
      <c r="M2" s="25" t="s">
        <v>224</v>
      </c>
      <c r="N2" s="16" t="s">
        <v>26</v>
      </c>
      <c r="O2" s="16" t="s">
        <v>32</v>
      </c>
      <c r="P2" s="17"/>
      <c r="Q2" s="26"/>
      <c r="R2" s="26"/>
      <c r="S2" s="27" t="s">
        <v>225</v>
      </c>
      <c r="T2" s="26"/>
      <c r="V2" s="18"/>
    </row>
    <row r="3" spans="1:22" ht="15" customHeight="1">
      <c r="A3" s="22">
        <v>2</v>
      </c>
      <c r="B3" s="25" t="s">
        <v>18</v>
      </c>
      <c r="C3" s="157" t="s">
        <v>358</v>
      </c>
      <c r="D3" s="16" t="s">
        <v>222</v>
      </c>
      <c r="E3" s="15" t="s">
        <v>153</v>
      </c>
      <c r="F3" s="16" t="s">
        <v>21</v>
      </c>
      <c r="G3" s="14">
        <v>2011</v>
      </c>
      <c r="H3" s="24">
        <v>-28.048849521490499</v>
      </c>
      <c r="I3" s="24">
        <v>-51.857252090220101</v>
      </c>
      <c r="J3" s="16" t="s">
        <v>96</v>
      </c>
      <c r="K3" s="16" t="s">
        <v>32</v>
      </c>
      <c r="L3" s="16" t="s">
        <v>226</v>
      </c>
      <c r="M3" s="25" t="s">
        <v>227</v>
      </c>
      <c r="N3" s="16" t="s">
        <v>23</v>
      </c>
      <c r="O3" s="16" t="s">
        <v>32</v>
      </c>
      <c r="P3" s="17"/>
      <c r="Q3" s="18"/>
      <c r="R3" s="18"/>
      <c r="S3" s="20" t="s">
        <v>225</v>
      </c>
      <c r="T3" s="18"/>
      <c r="V3" s="18"/>
    </row>
    <row r="4" spans="1:22" ht="15" customHeight="1">
      <c r="A4" s="22">
        <v>3</v>
      </c>
      <c r="B4" s="25" t="s">
        <v>18</v>
      </c>
      <c r="C4" s="157" t="s">
        <v>358</v>
      </c>
      <c r="D4" s="16" t="s">
        <v>228</v>
      </c>
      <c r="E4" s="15" t="s">
        <v>126</v>
      </c>
      <c r="F4" s="16" t="s">
        <v>21</v>
      </c>
      <c r="G4" s="14">
        <v>2011</v>
      </c>
      <c r="H4" s="28">
        <v>-28.084171059706001</v>
      </c>
      <c r="I4" s="24">
        <v>-52.022132527664098</v>
      </c>
      <c r="J4" s="16" t="s">
        <v>42</v>
      </c>
      <c r="K4" s="16" t="s">
        <v>32</v>
      </c>
      <c r="L4" s="16" t="s">
        <v>229</v>
      </c>
      <c r="M4" s="25" t="s">
        <v>230</v>
      </c>
      <c r="N4" s="16" t="s">
        <v>26</v>
      </c>
      <c r="O4" s="16" t="s">
        <v>32</v>
      </c>
      <c r="P4" s="17"/>
      <c r="Q4" s="18"/>
      <c r="R4" s="18"/>
      <c r="S4" s="20" t="s">
        <v>225</v>
      </c>
      <c r="T4" s="18"/>
      <c r="V4" s="18"/>
    </row>
    <row r="5" spans="1:22" ht="15" customHeight="1">
      <c r="A5" s="22">
        <v>4</v>
      </c>
      <c r="B5" s="25" t="s">
        <v>18</v>
      </c>
      <c r="C5" s="157" t="s">
        <v>358</v>
      </c>
      <c r="D5" s="16" t="s">
        <v>228</v>
      </c>
      <c r="E5" s="15" t="s">
        <v>126</v>
      </c>
      <c r="F5" s="16" t="s">
        <v>21</v>
      </c>
      <c r="G5" s="14">
        <v>2011</v>
      </c>
      <c r="H5" s="28">
        <v>-28.084171059706001</v>
      </c>
      <c r="I5" s="24">
        <v>-52.022132527664098</v>
      </c>
      <c r="J5" s="16" t="s">
        <v>96</v>
      </c>
      <c r="K5" s="16" t="s">
        <v>32</v>
      </c>
      <c r="L5" s="16" t="s">
        <v>231</v>
      </c>
      <c r="M5" s="25" t="s">
        <v>232</v>
      </c>
      <c r="N5" s="16" t="s">
        <v>23</v>
      </c>
      <c r="O5" s="16" t="s">
        <v>32</v>
      </c>
      <c r="P5" s="17"/>
      <c r="Q5" s="18"/>
      <c r="R5" s="18"/>
      <c r="S5" s="20" t="s">
        <v>225</v>
      </c>
      <c r="T5" s="18"/>
      <c r="V5" s="18"/>
    </row>
    <row r="6" spans="1:22" ht="15" customHeight="1">
      <c r="A6" s="22">
        <v>5</v>
      </c>
      <c r="B6" s="25" t="s">
        <v>18</v>
      </c>
      <c r="C6" s="157" t="s">
        <v>358</v>
      </c>
      <c r="D6" s="16" t="s">
        <v>222</v>
      </c>
      <c r="E6" s="15" t="s">
        <v>174</v>
      </c>
      <c r="F6" s="16" t="s">
        <v>21</v>
      </c>
      <c r="G6" s="14">
        <v>2011</v>
      </c>
      <c r="H6" s="24">
        <v>-28.061840839364301</v>
      </c>
      <c r="I6" s="24">
        <v>-52.675399446616503</v>
      </c>
      <c r="J6" s="16" t="s">
        <v>42</v>
      </c>
      <c r="K6" s="16" t="s">
        <v>32</v>
      </c>
      <c r="L6" s="16" t="s">
        <v>233</v>
      </c>
      <c r="M6" s="25" t="s">
        <v>234</v>
      </c>
      <c r="N6" s="16" t="s">
        <v>26</v>
      </c>
      <c r="O6" s="16" t="s">
        <v>32</v>
      </c>
      <c r="P6" s="17"/>
      <c r="Q6" s="18"/>
      <c r="R6" s="18"/>
      <c r="S6" s="20" t="s">
        <v>225</v>
      </c>
      <c r="T6" s="18"/>
      <c r="V6" s="18"/>
    </row>
    <row r="7" spans="1:22" ht="15" customHeight="1">
      <c r="A7" s="22">
        <v>6</v>
      </c>
      <c r="B7" s="25" t="s">
        <v>18</v>
      </c>
      <c r="C7" s="157" t="s">
        <v>358</v>
      </c>
      <c r="D7" s="16" t="s">
        <v>222</v>
      </c>
      <c r="E7" s="15" t="s">
        <v>174</v>
      </c>
      <c r="F7" s="16" t="s">
        <v>21</v>
      </c>
      <c r="G7" s="14">
        <v>2011</v>
      </c>
      <c r="H7" s="24">
        <v>-28.061840839364301</v>
      </c>
      <c r="I7" s="24">
        <v>-52.675399446616503</v>
      </c>
      <c r="J7" s="16" t="s">
        <v>42</v>
      </c>
      <c r="K7" s="16" t="s">
        <v>32</v>
      </c>
      <c r="L7" s="16" t="s">
        <v>235</v>
      </c>
      <c r="M7" s="25" t="s">
        <v>236</v>
      </c>
      <c r="N7" s="16" t="s">
        <v>26</v>
      </c>
      <c r="O7" s="16" t="s">
        <v>32</v>
      </c>
      <c r="P7" s="17"/>
      <c r="Q7" s="18"/>
      <c r="R7" s="18"/>
      <c r="S7" s="20" t="s">
        <v>225</v>
      </c>
      <c r="T7" s="18"/>
      <c r="V7" s="18"/>
    </row>
    <row r="8" spans="1:22" ht="15" customHeight="1">
      <c r="A8" s="22">
        <v>7</v>
      </c>
      <c r="B8" s="25" t="s">
        <v>18</v>
      </c>
      <c r="C8" s="157" t="s">
        <v>358</v>
      </c>
      <c r="D8" s="16" t="s">
        <v>222</v>
      </c>
      <c r="E8" s="15" t="s">
        <v>174</v>
      </c>
      <c r="F8" s="16" t="s">
        <v>21</v>
      </c>
      <c r="G8" s="14">
        <v>2011</v>
      </c>
      <c r="H8" s="24">
        <v>-28.061840839364301</v>
      </c>
      <c r="I8" s="24">
        <v>-52.675399446616503</v>
      </c>
      <c r="J8" s="16" t="s">
        <v>96</v>
      </c>
      <c r="K8" s="16" t="s">
        <v>32</v>
      </c>
      <c r="L8" s="16" t="s">
        <v>237</v>
      </c>
      <c r="M8" s="25" t="s">
        <v>238</v>
      </c>
      <c r="N8" s="16" t="s">
        <v>23</v>
      </c>
      <c r="O8" s="16" t="s">
        <v>32</v>
      </c>
      <c r="P8" s="17"/>
      <c r="Q8" s="18"/>
      <c r="R8" s="18"/>
      <c r="S8" s="20" t="s">
        <v>225</v>
      </c>
      <c r="T8" s="18"/>
      <c r="V8" s="18"/>
    </row>
    <row r="9" spans="1:22" ht="15" customHeight="1">
      <c r="A9" s="22">
        <v>8</v>
      </c>
      <c r="B9" s="25" t="s">
        <v>18</v>
      </c>
      <c r="C9" s="157" t="s">
        <v>358</v>
      </c>
      <c r="D9" s="16" t="s">
        <v>222</v>
      </c>
      <c r="E9" s="15" t="s">
        <v>174</v>
      </c>
      <c r="F9" s="16" t="s">
        <v>21</v>
      </c>
      <c r="G9" s="14">
        <v>2011</v>
      </c>
      <c r="H9" s="24">
        <v>-28.061840839364301</v>
      </c>
      <c r="I9" s="24">
        <v>-52.675399446616503</v>
      </c>
      <c r="J9" s="16" t="s">
        <v>42</v>
      </c>
      <c r="K9" s="16" t="s">
        <v>32</v>
      </c>
      <c r="L9" s="16" t="s">
        <v>239</v>
      </c>
      <c r="M9" s="25" t="s">
        <v>240</v>
      </c>
      <c r="N9" s="16" t="s">
        <v>26</v>
      </c>
      <c r="O9" s="16" t="s">
        <v>32</v>
      </c>
      <c r="P9" s="17"/>
      <c r="Q9" s="18"/>
      <c r="R9" s="18"/>
      <c r="S9" s="20" t="s">
        <v>225</v>
      </c>
      <c r="T9" s="18"/>
      <c r="V9" s="18"/>
    </row>
    <row r="10" spans="1:22" ht="15" customHeight="1">
      <c r="A10" s="22">
        <v>9</v>
      </c>
      <c r="B10" s="25" t="s">
        <v>18</v>
      </c>
      <c r="C10" s="157" t="s">
        <v>358</v>
      </c>
      <c r="D10" s="16" t="s">
        <v>222</v>
      </c>
      <c r="E10" s="15" t="s">
        <v>88</v>
      </c>
      <c r="F10" s="16" t="s">
        <v>21</v>
      </c>
      <c r="G10" s="14">
        <v>2011</v>
      </c>
      <c r="H10" s="29">
        <v>-27.8211966886801</v>
      </c>
      <c r="I10" s="29">
        <v>-52.442768604506199</v>
      </c>
      <c r="J10" s="16" t="s">
        <v>42</v>
      </c>
      <c r="K10" s="16" t="s">
        <v>32</v>
      </c>
      <c r="L10" s="16" t="s">
        <v>241</v>
      </c>
      <c r="M10" s="25" t="s">
        <v>242</v>
      </c>
      <c r="N10" s="16" t="s">
        <v>26</v>
      </c>
      <c r="O10" s="16" t="s">
        <v>32</v>
      </c>
      <c r="P10" s="17"/>
      <c r="Q10" s="18"/>
      <c r="R10" s="18"/>
      <c r="S10" s="20" t="s">
        <v>225</v>
      </c>
      <c r="T10" s="18"/>
      <c r="V10" s="18"/>
    </row>
    <row r="11" spans="1:22" ht="15" customHeight="1">
      <c r="A11" s="22">
        <v>10</v>
      </c>
      <c r="B11" s="25" t="s">
        <v>18</v>
      </c>
      <c r="C11" s="157" t="s">
        <v>358</v>
      </c>
      <c r="D11" s="16" t="s">
        <v>228</v>
      </c>
      <c r="E11" s="15" t="s">
        <v>75</v>
      </c>
      <c r="F11" s="16" t="s">
        <v>21</v>
      </c>
      <c r="G11" s="14">
        <v>2011</v>
      </c>
      <c r="H11" s="24">
        <v>-28.1644511049731</v>
      </c>
      <c r="I11" s="24">
        <v>-51.926671261095599</v>
      </c>
      <c r="J11" s="16" t="s">
        <v>96</v>
      </c>
      <c r="K11" s="16" t="s">
        <v>32</v>
      </c>
      <c r="L11" s="16" t="s">
        <v>243</v>
      </c>
      <c r="M11" s="25" t="s">
        <v>244</v>
      </c>
      <c r="N11" s="16" t="s">
        <v>23</v>
      </c>
      <c r="O11" s="16" t="s">
        <v>32</v>
      </c>
      <c r="P11" s="17"/>
      <c r="Q11" s="18"/>
      <c r="R11" s="18"/>
      <c r="S11" s="20" t="s">
        <v>225</v>
      </c>
      <c r="T11" s="18"/>
      <c r="V11" s="18"/>
    </row>
    <row r="12" spans="1:22" ht="15" customHeight="1">
      <c r="A12" s="22">
        <v>11</v>
      </c>
      <c r="B12" s="25" t="s">
        <v>18</v>
      </c>
      <c r="C12" s="157" t="s">
        <v>358</v>
      </c>
      <c r="D12" s="16" t="s">
        <v>228</v>
      </c>
      <c r="E12" s="15" t="s">
        <v>75</v>
      </c>
      <c r="F12" s="16" t="s">
        <v>21</v>
      </c>
      <c r="G12" s="14">
        <v>2011</v>
      </c>
      <c r="H12" s="24">
        <v>-28.1644511049731</v>
      </c>
      <c r="I12" s="24">
        <v>-51.926671261095599</v>
      </c>
      <c r="J12" s="16" t="s">
        <v>96</v>
      </c>
      <c r="K12" s="16" t="s">
        <v>32</v>
      </c>
      <c r="L12" s="16" t="s">
        <v>245</v>
      </c>
      <c r="M12" s="25" t="s">
        <v>246</v>
      </c>
      <c r="N12" s="16" t="s">
        <v>23</v>
      </c>
      <c r="O12" s="16" t="s">
        <v>32</v>
      </c>
      <c r="P12" s="17"/>
      <c r="Q12" s="18"/>
      <c r="R12" s="18"/>
      <c r="S12" s="20" t="s">
        <v>225</v>
      </c>
      <c r="T12" s="18"/>
      <c r="V12" s="18"/>
    </row>
    <row r="13" spans="1:22" ht="15" customHeight="1">
      <c r="A13" s="22">
        <v>12</v>
      </c>
      <c r="B13" s="25" t="s">
        <v>18</v>
      </c>
      <c r="C13" s="157" t="s">
        <v>358</v>
      </c>
      <c r="D13" s="16" t="s">
        <v>222</v>
      </c>
      <c r="E13" s="15" t="s">
        <v>48</v>
      </c>
      <c r="F13" s="16" t="s">
        <v>21</v>
      </c>
      <c r="G13" s="14">
        <v>2011</v>
      </c>
      <c r="H13" s="24">
        <v>-28.208870246212399</v>
      </c>
      <c r="I13" s="24">
        <v>-51.527228529144701</v>
      </c>
      <c r="J13" s="16" t="s">
        <v>42</v>
      </c>
      <c r="K13" s="16" t="s">
        <v>32</v>
      </c>
      <c r="L13" s="16" t="s">
        <v>247</v>
      </c>
      <c r="M13" s="25" t="s">
        <v>248</v>
      </c>
      <c r="N13" s="16" t="s">
        <v>26</v>
      </c>
      <c r="O13" s="16" t="s">
        <v>32</v>
      </c>
      <c r="P13" s="17"/>
      <c r="Q13" s="18"/>
      <c r="R13" s="18"/>
      <c r="S13" s="20" t="s">
        <v>225</v>
      </c>
      <c r="T13" s="18"/>
      <c r="V13" s="18"/>
    </row>
    <row r="14" spans="1:22" ht="15" customHeight="1">
      <c r="A14" s="22">
        <v>13</v>
      </c>
      <c r="B14" s="25" t="s">
        <v>18</v>
      </c>
      <c r="C14" s="157" t="s">
        <v>358</v>
      </c>
      <c r="D14" s="16" t="s">
        <v>222</v>
      </c>
      <c r="E14" s="15" t="s">
        <v>48</v>
      </c>
      <c r="F14" s="16" t="s">
        <v>21</v>
      </c>
      <c r="G14" s="14">
        <v>2011</v>
      </c>
      <c r="H14" s="24">
        <v>-28.208870246212399</v>
      </c>
      <c r="I14" s="24">
        <v>-51.527228529144701</v>
      </c>
      <c r="J14" s="16" t="s">
        <v>42</v>
      </c>
      <c r="K14" s="16" t="s">
        <v>32</v>
      </c>
      <c r="L14" s="16" t="s">
        <v>249</v>
      </c>
      <c r="M14" s="25" t="s">
        <v>250</v>
      </c>
      <c r="N14" s="16" t="s">
        <v>26</v>
      </c>
      <c r="O14" s="16" t="s">
        <v>32</v>
      </c>
      <c r="P14" s="17"/>
      <c r="Q14" s="18"/>
      <c r="R14" s="18"/>
      <c r="S14" s="20" t="s">
        <v>225</v>
      </c>
      <c r="T14" s="18"/>
      <c r="V14" s="18"/>
    </row>
    <row r="15" spans="1:22" ht="15" customHeight="1">
      <c r="A15" s="22">
        <v>14</v>
      </c>
      <c r="B15" s="25" t="s">
        <v>18</v>
      </c>
      <c r="C15" s="157" t="s">
        <v>358</v>
      </c>
      <c r="D15" s="16" t="s">
        <v>222</v>
      </c>
      <c r="E15" s="15" t="s">
        <v>48</v>
      </c>
      <c r="F15" s="16" t="s">
        <v>21</v>
      </c>
      <c r="G15" s="14">
        <v>2011</v>
      </c>
      <c r="H15" s="24">
        <v>-28.208870246212399</v>
      </c>
      <c r="I15" s="24">
        <v>-51.527228529144701</v>
      </c>
      <c r="J15" s="16" t="s">
        <v>96</v>
      </c>
      <c r="K15" s="16" t="s">
        <v>32</v>
      </c>
      <c r="L15" s="16" t="s">
        <v>251</v>
      </c>
      <c r="M15" s="25" t="s">
        <v>252</v>
      </c>
      <c r="N15" s="16" t="s">
        <v>23</v>
      </c>
      <c r="O15" s="16" t="s">
        <v>32</v>
      </c>
      <c r="P15" s="17"/>
      <c r="Q15" s="18"/>
      <c r="R15" s="18"/>
      <c r="S15" s="20" t="s">
        <v>225</v>
      </c>
      <c r="T15" s="18"/>
      <c r="V15" s="18"/>
    </row>
    <row r="16" spans="1:22" ht="15" customHeight="1">
      <c r="A16" s="22">
        <v>15</v>
      </c>
      <c r="B16" s="25" t="s">
        <v>18</v>
      </c>
      <c r="C16" s="157" t="s">
        <v>358</v>
      </c>
      <c r="D16" s="16" t="s">
        <v>222</v>
      </c>
      <c r="E16" s="15" t="s">
        <v>48</v>
      </c>
      <c r="F16" s="16" t="s">
        <v>21</v>
      </c>
      <c r="G16" s="14">
        <v>2011</v>
      </c>
      <c r="H16" s="24">
        <v>-28.208870246212399</v>
      </c>
      <c r="I16" s="24">
        <v>-51.527228529144701</v>
      </c>
      <c r="J16" s="16" t="s">
        <v>56</v>
      </c>
      <c r="K16" s="16" t="s">
        <v>32</v>
      </c>
      <c r="L16" s="16" t="s">
        <v>253</v>
      </c>
      <c r="M16" s="25" t="s">
        <v>254</v>
      </c>
      <c r="N16" s="16" t="s">
        <v>35</v>
      </c>
      <c r="O16" s="16" t="s">
        <v>32</v>
      </c>
      <c r="P16" s="17"/>
      <c r="Q16" s="18"/>
      <c r="R16" s="18"/>
      <c r="S16" s="20" t="s">
        <v>225</v>
      </c>
      <c r="T16" s="18"/>
      <c r="V16" s="18"/>
    </row>
    <row r="17" spans="1:22" ht="15" customHeight="1">
      <c r="A17" s="22">
        <v>16</v>
      </c>
      <c r="B17" s="25" t="s">
        <v>18</v>
      </c>
      <c r="C17" s="157" t="s">
        <v>358</v>
      </c>
      <c r="D17" s="16" t="s">
        <v>222</v>
      </c>
      <c r="E17" s="15" t="s">
        <v>39</v>
      </c>
      <c r="F17" s="16" t="s">
        <v>21</v>
      </c>
      <c r="G17" s="14">
        <v>2011</v>
      </c>
      <c r="H17" s="24">
        <v>-28.121341710779198</v>
      </c>
      <c r="I17" s="24">
        <v>-52.3002778295103</v>
      </c>
      <c r="J17" s="16" t="s">
        <v>42</v>
      </c>
      <c r="K17" s="16" t="s">
        <v>32</v>
      </c>
      <c r="L17" s="16" t="s">
        <v>255</v>
      </c>
      <c r="M17" s="25" t="s">
        <v>256</v>
      </c>
      <c r="N17" s="16" t="s">
        <v>26</v>
      </c>
      <c r="O17" s="16" t="s">
        <v>32</v>
      </c>
      <c r="P17" s="17"/>
      <c r="Q17" s="18"/>
      <c r="R17" s="18"/>
      <c r="S17" s="20" t="s">
        <v>225</v>
      </c>
      <c r="T17" s="18"/>
      <c r="V17" s="18"/>
    </row>
    <row r="18" spans="1:22" ht="15" customHeight="1">
      <c r="A18" s="22">
        <v>17</v>
      </c>
      <c r="B18" s="25" t="s">
        <v>18</v>
      </c>
      <c r="C18" s="157" t="s">
        <v>358</v>
      </c>
      <c r="D18" s="16" t="s">
        <v>222</v>
      </c>
      <c r="E18" s="15" t="s">
        <v>39</v>
      </c>
      <c r="F18" s="16" t="s">
        <v>21</v>
      </c>
      <c r="G18" s="14">
        <v>2011</v>
      </c>
      <c r="H18" s="24">
        <v>-28.121341710779198</v>
      </c>
      <c r="I18" s="24">
        <v>-52.3002778295103</v>
      </c>
      <c r="J18" s="16" t="s">
        <v>42</v>
      </c>
      <c r="K18" s="16" t="s">
        <v>32</v>
      </c>
      <c r="L18" s="16" t="s">
        <v>257</v>
      </c>
      <c r="M18" s="25" t="s">
        <v>258</v>
      </c>
      <c r="N18" s="16" t="s">
        <v>26</v>
      </c>
      <c r="O18" s="16" t="s">
        <v>32</v>
      </c>
      <c r="P18" s="17"/>
      <c r="Q18" s="18"/>
      <c r="R18" s="18"/>
      <c r="S18" s="20" t="s">
        <v>225</v>
      </c>
      <c r="T18" s="18"/>
      <c r="V18" s="18"/>
    </row>
    <row r="19" spans="1:22" ht="15" customHeight="1">
      <c r="A19" s="22">
        <v>18</v>
      </c>
      <c r="B19" s="25" t="s">
        <v>18</v>
      </c>
      <c r="C19" s="157" t="s">
        <v>358</v>
      </c>
      <c r="D19" s="16" t="s">
        <v>222</v>
      </c>
      <c r="E19" s="15" t="s">
        <v>259</v>
      </c>
      <c r="F19" s="16" t="s">
        <v>21</v>
      </c>
      <c r="G19" s="14">
        <v>2011</v>
      </c>
      <c r="H19" s="24">
        <v>-28.291908563586301</v>
      </c>
      <c r="I19" s="24">
        <v>-52.5644385223925</v>
      </c>
      <c r="J19" s="16" t="s">
        <v>42</v>
      </c>
      <c r="K19" s="16" t="s">
        <v>32</v>
      </c>
      <c r="L19" s="16" t="s">
        <v>260</v>
      </c>
      <c r="M19" s="25" t="s">
        <v>261</v>
      </c>
      <c r="N19" s="16" t="s">
        <v>26</v>
      </c>
      <c r="O19" s="16" t="s">
        <v>32</v>
      </c>
      <c r="P19" s="17"/>
      <c r="Q19" s="18"/>
      <c r="R19" s="18"/>
      <c r="S19" s="20" t="s">
        <v>225</v>
      </c>
      <c r="T19" s="18"/>
      <c r="V19" s="18"/>
    </row>
    <row r="20" spans="1:22" ht="15" customHeight="1">
      <c r="A20" s="22">
        <v>19</v>
      </c>
      <c r="B20" s="25" t="s">
        <v>18</v>
      </c>
      <c r="C20" s="157" t="s">
        <v>358</v>
      </c>
      <c r="D20" s="16" t="s">
        <v>222</v>
      </c>
      <c r="E20" s="15" t="s">
        <v>259</v>
      </c>
      <c r="F20" s="16" t="s">
        <v>21</v>
      </c>
      <c r="G20" s="14">
        <v>2011</v>
      </c>
      <c r="H20" s="24">
        <v>-28.291908563586301</v>
      </c>
      <c r="I20" s="24">
        <v>-52.5644385223925</v>
      </c>
      <c r="J20" s="16" t="s">
        <v>42</v>
      </c>
      <c r="K20" s="16" t="s">
        <v>32</v>
      </c>
      <c r="L20" s="16" t="s">
        <v>262</v>
      </c>
      <c r="M20" s="25" t="s">
        <v>263</v>
      </c>
      <c r="N20" s="16" t="s">
        <v>26</v>
      </c>
      <c r="O20" s="16" t="s">
        <v>32</v>
      </c>
      <c r="P20" s="17"/>
      <c r="Q20" s="18"/>
      <c r="R20" s="18"/>
      <c r="S20" s="20" t="s">
        <v>225</v>
      </c>
      <c r="T20" s="18"/>
      <c r="V20" s="18"/>
    </row>
    <row r="21" spans="1:22" ht="15" customHeight="1">
      <c r="A21" s="22">
        <v>20</v>
      </c>
      <c r="B21" s="25" t="s">
        <v>18</v>
      </c>
      <c r="C21" s="157" t="s">
        <v>358</v>
      </c>
      <c r="D21" s="16" t="s">
        <v>222</v>
      </c>
      <c r="E21" s="15" t="s">
        <v>259</v>
      </c>
      <c r="F21" s="16" t="s">
        <v>21</v>
      </c>
      <c r="G21" s="14">
        <v>2011</v>
      </c>
      <c r="H21" s="24">
        <v>-28.291908563586301</v>
      </c>
      <c r="I21" s="24">
        <v>-52.5644385223925</v>
      </c>
      <c r="J21" s="16" t="s">
        <v>42</v>
      </c>
      <c r="K21" s="16" t="s">
        <v>32</v>
      </c>
      <c r="L21" s="16" t="s">
        <v>264</v>
      </c>
      <c r="M21" s="25" t="s">
        <v>265</v>
      </c>
      <c r="N21" s="16" t="s">
        <v>26</v>
      </c>
      <c r="O21" s="16" t="s">
        <v>32</v>
      </c>
      <c r="P21" s="17"/>
      <c r="Q21" s="18"/>
      <c r="R21" s="18"/>
      <c r="S21" s="20" t="s">
        <v>225</v>
      </c>
      <c r="T21" s="18"/>
      <c r="V21" s="18"/>
    </row>
    <row r="22" spans="1:22" ht="15" customHeight="1">
      <c r="A22" s="22">
        <v>21</v>
      </c>
      <c r="B22" s="25" t="s">
        <v>18</v>
      </c>
      <c r="C22" s="157" t="s">
        <v>358</v>
      </c>
      <c r="D22" s="16" t="s">
        <v>222</v>
      </c>
      <c r="E22" s="15" t="s">
        <v>259</v>
      </c>
      <c r="F22" s="16" t="s">
        <v>21</v>
      </c>
      <c r="G22" s="14">
        <v>2011</v>
      </c>
      <c r="H22" s="24">
        <v>-28.291908563586301</v>
      </c>
      <c r="I22" s="24">
        <v>-52.5644385223925</v>
      </c>
      <c r="J22" s="16" t="s">
        <v>42</v>
      </c>
      <c r="K22" s="16" t="s">
        <v>32</v>
      </c>
      <c r="L22" s="16" t="s">
        <v>266</v>
      </c>
      <c r="M22" s="25" t="s">
        <v>267</v>
      </c>
      <c r="N22" s="16" t="s">
        <v>26</v>
      </c>
      <c r="O22" s="16" t="s">
        <v>32</v>
      </c>
      <c r="P22" s="17"/>
      <c r="Q22" s="18"/>
      <c r="R22" s="18"/>
      <c r="S22" s="20" t="s">
        <v>225</v>
      </c>
      <c r="T22" s="18"/>
      <c r="V22" s="18"/>
    </row>
    <row r="23" spans="1:22" ht="15" customHeight="1">
      <c r="A23" s="22">
        <v>22</v>
      </c>
      <c r="B23" s="25" t="s">
        <v>18</v>
      </c>
      <c r="C23" s="157" t="s">
        <v>358</v>
      </c>
      <c r="D23" s="16" t="s">
        <v>228</v>
      </c>
      <c r="E23" s="15" t="s">
        <v>126</v>
      </c>
      <c r="F23" s="16" t="s">
        <v>21</v>
      </c>
      <c r="G23" s="14">
        <v>2011</v>
      </c>
      <c r="H23" s="28">
        <v>-28.084171059706001</v>
      </c>
      <c r="I23" s="24">
        <v>-52.022132527664098</v>
      </c>
      <c r="J23" s="16" t="s">
        <v>96</v>
      </c>
      <c r="K23" s="16" t="s">
        <v>32</v>
      </c>
      <c r="L23" s="16" t="s">
        <v>268</v>
      </c>
      <c r="M23" s="25" t="s">
        <v>269</v>
      </c>
      <c r="N23" s="16" t="s">
        <v>23</v>
      </c>
      <c r="O23" s="16" t="s">
        <v>32</v>
      </c>
      <c r="P23" s="17"/>
      <c r="Q23" s="18"/>
      <c r="R23" s="18"/>
      <c r="S23" s="20" t="s">
        <v>225</v>
      </c>
      <c r="T23" s="18"/>
      <c r="V23" s="18"/>
    </row>
    <row r="24" spans="1:22" ht="15" customHeight="1">
      <c r="A24" s="22">
        <v>23</v>
      </c>
      <c r="B24" s="25" t="s">
        <v>18</v>
      </c>
      <c r="C24" s="157" t="s">
        <v>358</v>
      </c>
      <c r="D24" s="16" t="s">
        <v>228</v>
      </c>
      <c r="E24" s="15" t="s">
        <v>126</v>
      </c>
      <c r="F24" s="16" t="s">
        <v>21</v>
      </c>
      <c r="G24" s="14">
        <v>2011</v>
      </c>
      <c r="H24" s="28">
        <v>-28.084171059706001</v>
      </c>
      <c r="I24" s="24">
        <v>-52.022132527664098</v>
      </c>
      <c r="J24" s="16" t="s">
        <v>42</v>
      </c>
      <c r="K24" s="16" t="s">
        <v>32</v>
      </c>
      <c r="L24" s="16" t="s">
        <v>270</v>
      </c>
      <c r="M24" s="25" t="s">
        <v>271</v>
      </c>
      <c r="N24" s="16" t="s">
        <v>26</v>
      </c>
      <c r="O24" s="16" t="s">
        <v>32</v>
      </c>
      <c r="P24" s="17"/>
      <c r="Q24" s="18"/>
      <c r="R24" s="18"/>
      <c r="S24" s="20" t="s">
        <v>225</v>
      </c>
      <c r="T24" s="18"/>
      <c r="V24" s="18"/>
    </row>
    <row r="25" spans="1:22" ht="15" customHeight="1">
      <c r="A25" s="22">
        <v>24</v>
      </c>
      <c r="B25" s="25" t="s">
        <v>18</v>
      </c>
      <c r="C25" s="157" t="s">
        <v>358</v>
      </c>
      <c r="D25" s="16" t="s">
        <v>272</v>
      </c>
      <c r="E25" s="15" t="s">
        <v>174</v>
      </c>
      <c r="F25" s="16" t="s">
        <v>21</v>
      </c>
      <c r="G25" s="14">
        <v>2011</v>
      </c>
      <c r="H25" s="24">
        <v>-28.061840839364301</v>
      </c>
      <c r="I25" s="24">
        <v>-52.675399446616503</v>
      </c>
      <c r="J25" s="16" t="s">
        <v>42</v>
      </c>
      <c r="K25" s="16" t="s">
        <v>32</v>
      </c>
      <c r="L25" s="16" t="s">
        <v>273</v>
      </c>
      <c r="M25" s="25" t="s">
        <v>274</v>
      </c>
      <c r="N25" s="16" t="s">
        <v>26</v>
      </c>
      <c r="O25" s="16" t="s">
        <v>32</v>
      </c>
      <c r="P25" s="17"/>
      <c r="Q25" s="18"/>
      <c r="R25" s="18"/>
      <c r="S25" s="20" t="s">
        <v>225</v>
      </c>
      <c r="T25" s="18"/>
      <c r="V25" s="18"/>
    </row>
    <row r="26" spans="1:22" ht="15" customHeight="1">
      <c r="A26" s="22">
        <v>25</v>
      </c>
      <c r="B26" s="25" t="s">
        <v>18</v>
      </c>
      <c r="C26" s="157" t="s">
        <v>358</v>
      </c>
      <c r="D26" s="16" t="s">
        <v>272</v>
      </c>
      <c r="E26" s="15" t="s">
        <v>174</v>
      </c>
      <c r="F26" s="16" t="s">
        <v>21</v>
      </c>
      <c r="G26" s="14">
        <v>2011</v>
      </c>
      <c r="H26" s="24">
        <v>-28.061840839364301</v>
      </c>
      <c r="I26" s="24">
        <v>-52.675399446616503</v>
      </c>
      <c r="J26" s="16" t="s">
        <v>42</v>
      </c>
      <c r="K26" s="16" t="s">
        <v>32</v>
      </c>
      <c r="L26" s="16" t="s">
        <v>275</v>
      </c>
      <c r="M26" s="25" t="s">
        <v>276</v>
      </c>
      <c r="N26" s="16" t="s">
        <v>26</v>
      </c>
      <c r="O26" s="16" t="s">
        <v>32</v>
      </c>
      <c r="P26" s="17"/>
      <c r="Q26" s="18"/>
      <c r="R26" s="18"/>
      <c r="S26" s="20" t="s">
        <v>225</v>
      </c>
      <c r="T26" s="18"/>
      <c r="V26" s="18"/>
    </row>
    <row r="27" spans="1:22" ht="15" customHeight="1">
      <c r="A27" s="22">
        <v>26</v>
      </c>
      <c r="B27" s="25" t="s">
        <v>18</v>
      </c>
      <c r="C27" s="157" t="s">
        <v>358</v>
      </c>
      <c r="D27" s="16" t="s">
        <v>272</v>
      </c>
      <c r="E27" s="15" t="s">
        <v>174</v>
      </c>
      <c r="F27" s="16" t="s">
        <v>21</v>
      </c>
      <c r="G27" s="14">
        <v>2011</v>
      </c>
      <c r="H27" s="24">
        <v>-28.061840839364301</v>
      </c>
      <c r="I27" s="24">
        <v>-52.675399446616503</v>
      </c>
      <c r="J27" s="16" t="s">
        <v>96</v>
      </c>
      <c r="K27" s="16" t="s">
        <v>32</v>
      </c>
      <c r="L27" s="16" t="s">
        <v>277</v>
      </c>
      <c r="M27" s="25" t="s">
        <v>278</v>
      </c>
      <c r="N27" s="16" t="s">
        <v>23</v>
      </c>
      <c r="O27" s="16" t="s">
        <v>32</v>
      </c>
      <c r="P27" s="17"/>
      <c r="Q27" s="18"/>
      <c r="R27" s="18"/>
      <c r="S27" s="20" t="s">
        <v>225</v>
      </c>
      <c r="T27" s="18"/>
      <c r="V27" s="18"/>
    </row>
    <row r="28" spans="1:22" ht="15" customHeight="1">
      <c r="A28" s="22">
        <v>27</v>
      </c>
      <c r="B28" s="25" t="s">
        <v>18</v>
      </c>
      <c r="C28" s="157" t="s">
        <v>358</v>
      </c>
      <c r="D28" s="16" t="s">
        <v>222</v>
      </c>
      <c r="E28" s="15" t="s">
        <v>126</v>
      </c>
      <c r="F28" s="16" t="s">
        <v>21</v>
      </c>
      <c r="G28" s="14">
        <v>2011</v>
      </c>
      <c r="H28" s="28">
        <v>-28.084171059706001</v>
      </c>
      <c r="I28" s="24">
        <v>-52.022132527664098</v>
      </c>
      <c r="J28" s="16" t="s">
        <v>42</v>
      </c>
      <c r="K28" s="16" t="s">
        <v>32</v>
      </c>
      <c r="L28" s="16" t="s">
        <v>279</v>
      </c>
      <c r="M28" s="25" t="s">
        <v>280</v>
      </c>
      <c r="N28" s="16" t="s">
        <v>26</v>
      </c>
      <c r="O28" s="16" t="s">
        <v>32</v>
      </c>
      <c r="P28" s="17"/>
      <c r="Q28" s="18"/>
      <c r="R28" s="18"/>
      <c r="S28" s="20" t="s">
        <v>225</v>
      </c>
      <c r="T28" s="18"/>
      <c r="V28" s="18"/>
    </row>
    <row r="29" spans="1:22" ht="15" customHeight="1">
      <c r="A29" s="22">
        <v>28</v>
      </c>
      <c r="B29" s="25" t="s">
        <v>18</v>
      </c>
      <c r="C29" s="157" t="s">
        <v>358</v>
      </c>
      <c r="D29" s="16" t="s">
        <v>222</v>
      </c>
      <c r="E29" s="15" t="s">
        <v>126</v>
      </c>
      <c r="F29" s="16" t="s">
        <v>21</v>
      </c>
      <c r="G29" s="14">
        <v>2011</v>
      </c>
      <c r="H29" s="28">
        <v>-28.084171059706001</v>
      </c>
      <c r="I29" s="24">
        <v>-52.022132527664098</v>
      </c>
      <c r="J29" s="16" t="s">
        <v>42</v>
      </c>
      <c r="K29" s="16" t="s">
        <v>32</v>
      </c>
      <c r="L29" s="16" t="s">
        <v>281</v>
      </c>
      <c r="M29" s="25" t="s">
        <v>282</v>
      </c>
      <c r="N29" s="16" t="s">
        <v>26</v>
      </c>
      <c r="O29" s="16" t="s">
        <v>32</v>
      </c>
      <c r="P29" s="17"/>
      <c r="Q29" s="18"/>
      <c r="R29" s="18"/>
      <c r="S29" s="20" t="s">
        <v>225</v>
      </c>
      <c r="T29" s="18"/>
      <c r="V29" s="18"/>
    </row>
    <row r="30" spans="1:22" ht="15" customHeight="1">
      <c r="A30" s="22">
        <v>29</v>
      </c>
      <c r="B30" s="25" t="s">
        <v>18</v>
      </c>
      <c r="C30" s="157" t="s">
        <v>358</v>
      </c>
      <c r="D30" s="16" t="s">
        <v>222</v>
      </c>
      <c r="E30" s="15" t="s">
        <v>126</v>
      </c>
      <c r="F30" s="16" t="s">
        <v>21</v>
      </c>
      <c r="G30" s="14">
        <v>2011</v>
      </c>
      <c r="H30" s="28">
        <v>-28.084171059706001</v>
      </c>
      <c r="I30" s="24">
        <v>-52.022132527664098</v>
      </c>
      <c r="J30" s="16" t="s">
        <v>42</v>
      </c>
      <c r="K30" s="16" t="s">
        <v>32</v>
      </c>
      <c r="L30" s="16" t="s">
        <v>283</v>
      </c>
      <c r="M30" s="25" t="s">
        <v>284</v>
      </c>
      <c r="N30" s="16" t="s">
        <v>26</v>
      </c>
      <c r="O30" s="16" t="s">
        <v>32</v>
      </c>
      <c r="P30" s="17"/>
      <c r="Q30" s="18"/>
      <c r="R30" s="18"/>
      <c r="S30" s="20" t="s">
        <v>225</v>
      </c>
      <c r="T30" s="18"/>
      <c r="V30" s="18"/>
    </row>
    <row r="31" spans="1:22" ht="15" customHeight="1">
      <c r="A31" s="22">
        <v>30</v>
      </c>
      <c r="B31" s="25" t="s">
        <v>18</v>
      </c>
      <c r="C31" s="157" t="s">
        <v>358</v>
      </c>
      <c r="D31" s="16" t="s">
        <v>222</v>
      </c>
      <c r="E31" s="15" t="s">
        <v>126</v>
      </c>
      <c r="F31" s="16" t="s">
        <v>21</v>
      </c>
      <c r="G31" s="14">
        <v>2011</v>
      </c>
      <c r="H31" s="28">
        <v>-28.084171059706001</v>
      </c>
      <c r="I31" s="24">
        <v>-52.022132527664098</v>
      </c>
      <c r="J31" s="16" t="s">
        <v>42</v>
      </c>
      <c r="K31" s="16" t="s">
        <v>32</v>
      </c>
      <c r="L31" s="16" t="s">
        <v>285</v>
      </c>
      <c r="M31" s="25" t="s">
        <v>286</v>
      </c>
      <c r="N31" s="16" t="s">
        <v>26</v>
      </c>
      <c r="O31" s="16" t="s">
        <v>32</v>
      </c>
      <c r="P31" s="17"/>
      <c r="Q31" s="18"/>
      <c r="R31" s="18"/>
      <c r="S31" s="20" t="s">
        <v>225</v>
      </c>
      <c r="T31" s="18"/>
      <c r="V31" s="18"/>
    </row>
    <row r="32" spans="1:22" ht="15" customHeight="1">
      <c r="A32" s="22">
        <v>31</v>
      </c>
      <c r="B32" s="25" t="s">
        <v>18</v>
      </c>
      <c r="C32" s="157" t="s">
        <v>358</v>
      </c>
      <c r="D32" s="16" t="s">
        <v>222</v>
      </c>
      <c r="E32" s="15" t="s">
        <v>126</v>
      </c>
      <c r="F32" s="16" t="s">
        <v>21</v>
      </c>
      <c r="G32" s="14">
        <v>2011</v>
      </c>
      <c r="H32" s="28">
        <v>-28.084171059706001</v>
      </c>
      <c r="I32" s="24">
        <v>-52.022132527664098</v>
      </c>
      <c r="J32" s="16" t="s">
        <v>42</v>
      </c>
      <c r="K32" s="16" t="s">
        <v>32</v>
      </c>
      <c r="L32" s="16" t="s">
        <v>287</v>
      </c>
      <c r="M32" s="25" t="s">
        <v>288</v>
      </c>
      <c r="N32" s="16" t="s">
        <v>26</v>
      </c>
      <c r="O32" s="16" t="s">
        <v>32</v>
      </c>
      <c r="P32" s="17"/>
      <c r="Q32" s="18"/>
      <c r="R32" s="18"/>
      <c r="S32" s="20" t="s">
        <v>225</v>
      </c>
      <c r="T32" s="18"/>
      <c r="V32" s="18"/>
    </row>
    <row r="33" spans="1:22" ht="15" customHeight="1">
      <c r="A33" s="22">
        <v>32</v>
      </c>
      <c r="B33" s="25" t="s">
        <v>18</v>
      </c>
      <c r="C33" s="157" t="s">
        <v>358</v>
      </c>
      <c r="D33" s="16" t="s">
        <v>222</v>
      </c>
      <c r="E33" s="15" t="s">
        <v>126</v>
      </c>
      <c r="F33" s="16" t="s">
        <v>21</v>
      </c>
      <c r="G33" s="14">
        <v>2011</v>
      </c>
      <c r="H33" s="28">
        <v>-28.084171059706001</v>
      </c>
      <c r="I33" s="24">
        <v>-52.022132527664098</v>
      </c>
      <c r="J33" s="16" t="s">
        <v>42</v>
      </c>
      <c r="K33" s="16" t="s">
        <v>32</v>
      </c>
      <c r="L33" s="16" t="s">
        <v>289</v>
      </c>
      <c r="M33" s="25" t="s">
        <v>290</v>
      </c>
      <c r="N33" s="16" t="s">
        <v>26</v>
      </c>
      <c r="O33" s="16" t="s">
        <v>32</v>
      </c>
      <c r="P33" s="17"/>
      <c r="Q33" s="18"/>
      <c r="R33" s="18"/>
      <c r="S33" s="20" t="s">
        <v>225</v>
      </c>
      <c r="T33" s="18"/>
      <c r="V33" s="18"/>
    </row>
    <row r="34" spans="1:22" ht="15" customHeight="1">
      <c r="A34" s="22">
        <v>33</v>
      </c>
      <c r="B34" s="25" t="s">
        <v>18</v>
      </c>
      <c r="C34" s="157" t="s">
        <v>358</v>
      </c>
      <c r="D34" s="16" t="s">
        <v>222</v>
      </c>
      <c r="E34" s="15" t="s">
        <v>291</v>
      </c>
      <c r="F34" s="16" t="s">
        <v>21</v>
      </c>
      <c r="G34" s="14">
        <v>2011</v>
      </c>
      <c r="H34" s="28">
        <v>-28.569468132747001</v>
      </c>
      <c r="I34" s="24">
        <v>-52.857835242404498</v>
      </c>
      <c r="J34" s="16" t="s">
        <v>42</v>
      </c>
      <c r="K34" s="16" t="s">
        <v>32</v>
      </c>
      <c r="L34" s="16" t="s">
        <v>292</v>
      </c>
      <c r="M34" s="25" t="s">
        <v>293</v>
      </c>
      <c r="N34" s="16" t="s">
        <v>26</v>
      </c>
      <c r="O34" s="16" t="s">
        <v>32</v>
      </c>
      <c r="P34" s="17"/>
      <c r="Q34" s="18"/>
      <c r="R34" s="18"/>
      <c r="S34" s="20" t="s">
        <v>225</v>
      </c>
      <c r="T34" s="18"/>
      <c r="V34" s="18"/>
    </row>
    <row r="35" spans="1:22" ht="15" customHeight="1">
      <c r="A35" s="22">
        <v>34</v>
      </c>
      <c r="B35" s="25" t="s">
        <v>18</v>
      </c>
      <c r="C35" s="157" t="s">
        <v>358</v>
      </c>
      <c r="D35" s="16" t="s">
        <v>222</v>
      </c>
      <c r="E35" s="15" t="s">
        <v>291</v>
      </c>
      <c r="F35" s="16" t="s">
        <v>21</v>
      </c>
      <c r="G35" s="14">
        <v>2011</v>
      </c>
      <c r="H35" s="28">
        <v>-28.569468132747001</v>
      </c>
      <c r="I35" s="24">
        <v>-52.857835242404498</v>
      </c>
      <c r="J35" s="16" t="s">
        <v>42</v>
      </c>
      <c r="K35" s="16" t="s">
        <v>32</v>
      </c>
      <c r="L35" s="16" t="s">
        <v>294</v>
      </c>
      <c r="M35" s="25" t="s">
        <v>295</v>
      </c>
      <c r="N35" s="16" t="s">
        <v>26</v>
      </c>
      <c r="O35" s="16" t="s">
        <v>32</v>
      </c>
      <c r="P35" s="17"/>
      <c r="Q35" s="18"/>
      <c r="R35" s="18"/>
      <c r="S35" s="20" t="s">
        <v>225</v>
      </c>
      <c r="T35" s="18"/>
      <c r="V35" s="18"/>
    </row>
    <row r="36" spans="1:22" ht="15" customHeight="1">
      <c r="A36" s="22">
        <v>35</v>
      </c>
      <c r="B36" s="25" t="s">
        <v>18</v>
      </c>
      <c r="C36" s="157" t="s">
        <v>358</v>
      </c>
      <c r="D36" s="16" t="s">
        <v>222</v>
      </c>
      <c r="E36" s="15" t="s">
        <v>291</v>
      </c>
      <c r="F36" s="16" t="s">
        <v>21</v>
      </c>
      <c r="G36" s="14">
        <v>2011</v>
      </c>
      <c r="H36" s="28">
        <v>-28.569468132747001</v>
      </c>
      <c r="I36" s="24">
        <v>-52.857835242404498</v>
      </c>
      <c r="J36" s="16" t="s">
        <v>42</v>
      </c>
      <c r="K36" s="16" t="s">
        <v>32</v>
      </c>
      <c r="L36" s="16" t="s">
        <v>296</v>
      </c>
      <c r="M36" s="25" t="s">
        <v>297</v>
      </c>
      <c r="N36" s="16" t="s">
        <v>26</v>
      </c>
      <c r="O36" s="16" t="s">
        <v>32</v>
      </c>
      <c r="P36" s="17"/>
      <c r="Q36" s="18"/>
      <c r="R36" s="18"/>
      <c r="S36" s="20" t="s">
        <v>225</v>
      </c>
      <c r="T36" s="18"/>
      <c r="V36" s="18"/>
    </row>
    <row r="37" spans="1:22" ht="15" customHeight="1">
      <c r="A37" s="22">
        <v>36</v>
      </c>
      <c r="B37" s="25" t="s">
        <v>18</v>
      </c>
      <c r="C37" s="157" t="s">
        <v>358</v>
      </c>
      <c r="D37" s="16" t="s">
        <v>222</v>
      </c>
      <c r="E37" s="15" t="s">
        <v>291</v>
      </c>
      <c r="F37" s="16" t="s">
        <v>21</v>
      </c>
      <c r="G37" s="14">
        <v>2011</v>
      </c>
      <c r="H37" s="28">
        <v>-28.569468132747001</v>
      </c>
      <c r="I37" s="24">
        <v>-52.857835242404498</v>
      </c>
      <c r="J37" s="16" t="s">
        <v>42</v>
      </c>
      <c r="K37" s="16" t="s">
        <v>32</v>
      </c>
      <c r="L37" s="16" t="s">
        <v>298</v>
      </c>
      <c r="M37" s="25" t="s">
        <v>299</v>
      </c>
      <c r="N37" s="16" t="s">
        <v>26</v>
      </c>
      <c r="O37" s="16" t="s">
        <v>32</v>
      </c>
      <c r="P37" s="17"/>
      <c r="Q37" s="18"/>
      <c r="R37" s="18"/>
      <c r="S37" s="20" t="s">
        <v>225</v>
      </c>
      <c r="T37" s="18"/>
      <c r="V37" s="18"/>
    </row>
    <row r="38" spans="1:22" ht="15" customHeight="1">
      <c r="A38" s="22">
        <v>37</v>
      </c>
      <c r="B38" s="25" t="s">
        <v>18</v>
      </c>
      <c r="C38" s="157" t="s">
        <v>358</v>
      </c>
      <c r="D38" s="16" t="s">
        <v>222</v>
      </c>
      <c r="E38" s="15" t="s">
        <v>291</v>
      </c>
      <c r="F38" s="16" t="s">
        <v>21</v>
      </c>
      <c r="G38" s="14">
        <v>2011</v>
      </c>
      <c r="H38" s="28">
        <v>-28.569468132747001</v>
      </c>
      <c r="I38" s="24">
        <v>-52.857835242404498</v>
      </c>
      <c r="J38" s="16" t="s">
        <v>42</v>
      </c>
      <c r="K38" s="16" t="s">
        <v>32</v>
      </c>
      <c r="L38" s="16" t="s">
        <v>300</v>
      </c>
      <c r="M38" s="25" t="s">
        <v>301</v>
      </c>
      <c r="N38" s="16" t="s">
        <v>26</v>
      </c>
      <c r="O38" s="16" t="s">
        <v>32</v>
      </c>
      <c r="P38" s="17"/>
      <c r="Q38" s="18"/>
      <c r="R38" s="18"/>
      <c r="S38" s="20" t="s">
        <v>225</v>
      </c>
      <c r="T38" s="18"/>
      <c r="V38" s="18"/>
    </row>
    <row r="39" spans="1:22" ht="15" customHeight="1">
      <c r="A39" s="22">
        <v>38</v>
      </c>
      <c r="B39" s="25" t="s">
        <v>18</v>
      </c>
      <c r="C39" s="157" t="s">
        <v>358</v>
      </c>
      <c r="D39" s="16" t="s">
        <v>222</v>
      </c>
      <c r="E39" s="15" t="s">
        <v>302</v>
      </c>
      <c r="F39" s="16" t="s">
        <v>21</v>
      </c>
      <c r="G39" s="14">
        <v>2011</v>
      </c>
      <c r="H39" s="24">
        <v>-27.370084170074499</v>
      </c>
      <c r="I39" s="24">
        <v>-53.492410466124802</v>
      </c>
      <c r="J39" s="16" t="s">
        <v>42</v>
      </c>
      <c r="K39" s="16" t="s">
        <v>32</v>
      </c>
      <c r="L39" s="16" t="s">
        <v>303</v>
      </c>
      <c r="M39" s="25" t="s">
        <v>304</v>
      </c>
      <c r="N39" s="16" t="s">
        <v>26</v>
      </c>
      <c r="O39" s="16" t="s">
        <v>32</v>
      </c>
      <c r="P39" s="17"/>
      <c r="Q39" s="18"/>
      <c r="R39" s="18"/>
      <c r="S39" s="20" t="s">
        <v>225</v>
      </c>
      <c r="T39" s="18"/>
      <c r="V39" s="18"/>
    </row>
    <row r="40" spans="1:22" ht="15" customHeight="1">
      <c r="A40" s="22">
        <v>39</v>
      </c>
      <c r="B40" s="25" t="s">
        <v>18</v>
      </c>
      <c r="C40" s="157" t="s">
        <v>358</v>
      </c>
      <c r="D40" s="16" t="s">
        <v>222</v>
      </c>
      <c r="E40" s="15" t="s">
        <v>302</v>
      </c>
      <c r="F40" s="16" t="s">
        <v>21</v>
      </c>
      <c r="G40" s="14">
        <v>2011</v>
      </c>
      <c r="H40" s="24">
        <v>-27.370084170074499</v>
      </c>
      <c r="I40" s="24">
        <v>-53.492410466124802</v>
      </c>
      <c r="J40" s="16" t="s">
        <v>42</v>
      </c>
      <c r="K40" s="16" t="s">
        <v>32</v>
      </c>
      <c r="L40" s="16" t="s">
        <v>305</v>
      </c>
      <c r="M40" s="25" t="s">
        <v>306</v>
      </c>
      <c r="N40" s="16" t="s">
        <v>26</v>
      </c>
      <c r="O40" s="16" t="s">
        <v>32</v>
      </c>
      <c r="P40" s="17"/>
      <c r="Q40" s="18"/>
      <c r="R40" s="18"/>
      <c r="S40" s="20" t="s">
        <v>225</v>
      </c>
      <c r="T40" s="18"/>
      <c r="V40" s="18"/>
    </row>
    <row r="41" spans="1:22" ht="15" customHeight="1">
      <c r="A41" s="22">
        <v>40</v>
      </c>
      <c r="B41" s="25" t="s">
        <v>18</v>
      </c>
      <c r="C41" s="157" t="s">
        <v>358</v>
      </c>
      <c r="D41" s="16" t="s">
        <v>222</v>
      </c>
      <c r="E41" s="15" t="s">
        <v>302</v>
      </c>
      <c r="F41" s="16" t="s">
        <v>21</v>
      </c>
      <c r="G41" s="14">
        <v>2011</v>
      </c>
      <c r="H41" s="24">
        <v>-27.370084170074499</v>
      </c>
      <c r="I41" s="24">
        <v>-53.492410466124802</v>
      </c>
      <c r="J41" s="16" t="s">
        <v>42</v>
      </c>
      <c r="K41" s="16" t="s">
        <v>32</v>
      </c>
      <c r="L41" s="16" t="s">
        <v>307</v>
      </c>
      <c r="M41" s="25" t="s">
        <v>308</v>
      </c>
      <c r="N41" s="16" t="s">
        <v>26</v>
      </c>
      <c r="O41" s="16" t="s">
        <v>32</v>
      </c>
      <c r="P41" s="17"/>
      <c r="Q41" s="18"/>
      <c r="R41" s="18"/>
      <c r="S41" s="20" t="s">
        <v>225</v>
      </c>
      <c r="T41" s="18"/>
      <c r="V41" s="18"/>
    </row>
    <row r="42" spans="1:22" ht="15" customHeight="1">
      <c r="A42" s="22">
        <v>41</v>
      </c>
      <c r="B42" s="25" t="s">
        <v>18</v>
      </c>
      <c r="C42" s="157" t="s">
        <v>358</v>
      </c>
      <c r="D42" s="16" t="s">
        <v>222</v>
      </c>
      <c r="E42" s="15" t="s">
        <v>302</v>
      </c>
      <c r="F42" s="16" t="s">
        <v>21</v>
      </c>
      <c r="G42" s="14">
        <v>2011</v>
      </c>
      <c r="H42" s="24">
        <v>-27.370084170074499</v>
      </c>
      <c r="I42" s="24">
        <v>-53.492410466124802</v>
      </c>
      <c r="J42" s="16" t="s">
        <v>42</v>
      </c>
      <c r="K42" s="16" t="s">
        <v>32</v>
      </c>
      <c r="L42" s="16" t="s">
        <v>309</v>
      </c>
      <c r="M42" s="25" t="s">
        <v>310</v>
      </c>
      <c r="N42" s="16" t="s">
        <v>26</v>
      </c>
      <c r="O42" s="16" t="s">
        <v>32</v>
      </c>
      <c r="P42" s="17"/>
      <c r="Q42" s="18"/>
      <c r="R42" s="18"/>
      <c r="S42" s="20" t="s">
        <v>225</v>
      </c>
      <c r="T42" s="18"/>
      <c r="V42" s="18"/>
    </row>
    <row r="43" spans="1:22" ht="15" customHeight="1">
      <c r="A43" s="22">
        <v>42</v>
      </c>
      <c r="B43" s="25" t="s">
        <v>18</v>
      </c>
      <c r="C43" s="157" t="s">
        <v>358</v>
      </c>
      <c r="D43" s="16" t="s">
        <v>222</v>
      </c>
      <c r="E43" s="15" t="s">
        <v>302</v>
      </c>
      <c r="F43" s="16" t="s">
        <v>21</v>
      </c>
      <c r="G43" s="14">
        <v>2011</v>
      </c>
      <c r="H43" s="24">
        <v>-27.370084170074499</v>
      </c>
      <c r="I43" s="24">
        <v>-53.492410466124802</v>
      </c>
      <c r="J43" s="16" t="s">
        <v>42</v>
      </c>
      <c r="K43" s="16" t="s">
        <v>32</v>
      </c>
      <c r="L43" s="16" t="s">
        <v>311</v>
      </c>
      <c r="M43" s="25" t="s">
        <v>312</v>
      </c>
      <c r="N43" s="16" t="s">
        <v>26</v>
      </c>
      <c r="O43" s="16" t="s">
        <v>32</v>
      </c>
      <c r="P43" s="17"/>
      <c r="Q43" s="18"/>
      <c r="R43" s="18"/>
      <c r="S43" s="20" t="s">
        <v>225</v>
      </c>
      <c r="T43" s="18"/>
      <c r="V43" s="18"/>
    </row>
    <row r="44" spans="1:22" ht="15" customHeight="1">
      <c r="A44" s="22">
        <v>43</v>
      </c>
      <c r="B44" s="25" t="s">
        <v>18</v>
      </c>
      <c r="C44" s="157" t="s">
        <v>358</v>
      </c>
      <c r="D44" s="16" t="s">
        <v>222</v>
      </c>
      <c r="E44" s="15" t="s">
        <v>302</v>
      </c>
      <c r="F44" s="16" t="s">
        <v>21</v>
      </c>
      <c r="G44" s="14">
        <v>2011</v>
      </c>
      <c r="H44" s="24">
        <v>-27.370084170074499</v>
      </c>
      <c r="I44" s="24">
        <v>-53.492410466124802</v>
      </c>
      <c r="J44" s="16" t="s">
        <v>42</v>
      </c>
      <c r="K44" s="16" t="s">
        <v>32</v>
      </c>
      <c r="L44" s="16" t="s">
        <v>313</v>
      </c>
      <c r="M44" s="25" t="s">
        <v>314</v>
      </c>
      <c r="N44" s="16" t="s">
        <v>26</v>
      </c>
      <c r="O44" s="16" t="s">
        <v>32</v>
      </c>
      <c r="P44" s="17"/>
      <c r="Q44" s="18"/>
      <c r="R44" s="18"/>
      <c r="S44" s="20" t="s">
        <v>225</v>
      </c>
      <c r="T44" s="18"/>
      <c r="V44" s="18"/>
    </row>
    <row r="45" spans="1:22" ht="15" customHeight="1">
      <c r="A45" s="22">
        <v>44</v>
      </c>
      <c r="B45" s="25" t="s">
        <v>18</v>
      </c>
      <c r="C45" s="157" t="s">
        <v>358</v>
      </c>
      <c r="D45" s="16" t="s">
        <v>222</v>
      </c>
      <c r="E45" s="15" t="s">
        <v>315</v>
      </c>
      <c r="F45" s="16" t="s">
        <v>21</v>
      </c>
      <c r="G45" s="14">
        <v>2011</v>
      </c>
      <c r="H45" s="24">
        <v>-28.5229477598944</v>
      </c>
      <c r="I45" s="24">
        <v>-52.993176319463302</v>
      </c>
      <c r="J45" s="16" t="s">
        <v>42</v>
      </c>
      <c r="K45" s="16" t="s">
        <v>32</v>
      </c>
      <c r="L45" s="16" t="s">
        <v>316</v>
      </c>
      <c r="M45" s="25" t="s">
        <v>317</v>
      </c>
      <c r="N45" s="16" t="s">
        <v>26</v>
      </c>
      <c r="O45" s="16" t="s">
        <v>32</v>
      </c>
      <c r="P45" s="17"/>
      <c r="Q45" s="18"/>
      <c r="R45" s="18"/>
      <c r="S45" s="20" t="s">
        <v>225</v>
      </c>
      <c r="T45" s="18"/>
      <c r="V45" s="18"/>
    </row>
    <row r="46" spans="1:22" ht="15" customHeight="1">
      <c r="A46" s="22">
        <v>45</v>
      </c>
      <c r="B46" s="25" t="s">
        <v>18</v>
      </c>
      <c r="C46" s="157" t="s">
        <v>358</v>
      </c>
      <c r="D46" s="16" t="s">
        <v>222</v>
      </c>
      <c r="E46" s="15" t="s">
        <v>315</v>
      </c>
      <c r="F46" s="16" t="s">
        <v>21</v>
      </c>
      <c r="G46" s="14">
        <v>2011</v>
      </c>
      <c r="H46" s="24">
        <v>-28.5229477598944</v>
      </c>
      <c r="I46" s="24">
        <v>-52.993176319463302</v>
      </c>
      <c r="J46" s="16" t="s">
        <v>42</v>
      </c>
      <c r="K46" s="16" t="s">
        <v>32</v>
      </c>
      <c r="L46" s="16" t="s">
        <v>318</v>
      </c>
      <c r="M46" s="25" t="s">
        <v>319</v>
      </c>
      <c r="N46" s="16" t="s">
        <v>26</v>
      </c>
      <c r="O46" s="16" t="s">
        <v>32</v>
      </c>
      <c r="P46" s="17"/>
      <c r="Q46" s="18"/>
      <c r="R46" s="18"/>
      <c r="S46" s="20" t="s">
        <v>225</v>
      </c>
      <c r="T46" s="18"/>
      <c r="V46" s="18"/>
    </row>
    <row r="47" spans="1:22" ht="15" customHeight="1">
      <c r="A47" s="22">
        <v>46</v>
      </c>
      <c r="B47" s="25" t="s">
        <v>18</v>
      </c>
      <c r="C47" s="157" t="s">
        <v>358</v>
      </c>
      <c r="D47" s="16" t="s">
        <v>320</v>
      </c>
      <c r="E47" s="15" t="s">
        <v>20</v>
      </c>
      <c r="F47" s="16" t="s">
        <v>21</v>
      </c>
      <c r="G47" s="14">
        <v>2011</v>
      </c>
      <c r="H47" s="28">
        <v>-27.633405810801001</v>
      </c>
      <c r="I47" s="24">
        <v>-52.275876897887102</v>
      </c>
      <c r="J47" s="16" t="s">
        <v>42</v>
      </c>
      <c r="K47" s="16" t="s">
        <v>32</v>
      </c>
      <c r="L47" s="16" t="s">
        <v>321</v>
      </c>
      <c r="M47" s="25" t="s">
        <v>322</v>
      </c>
      <c r="N47" s="16" t="s">
        <v>26</v>
      </c>
      <c r="O47" s="16" t="s">
        <v>32</v>
      </c>
      <c r="P47" s="17"/>
      <c r="Q47" s="18"/>
      <c r="R47" s="18"/>
      <c r="S47" s="20" t="s">
        <v>225</v>
      </c>
      <c r="T47" s="18"/>
      <c r="V47" s="18"/>
    </row>
    <row r="48" spans="1:22" ht="15" customHeight="1">
      <c r="A48" s="22">
        <v>47</v>
      </c>
      <c r="B48" s="25" t="s">
        <v>18</v>
      </c>
      <c r="C48" s="157" t="s">
        <v>358</v>
      </c>
      <c r="D48" s="16" t="s">
        <v>320</v>
      </c>
      <c r="E48" s="15" t="s">
        <v>20</v>
      </c>
      <c r="F48" s="16" t="s">
        <v>21</v>
      </c>
      <c r="G48" s="14">
        <v>2011</v>
      </c>
      <c r="H48" s="28">
        <v>-27.633405810801001</v>
      </c>
      <c r="I48" s="24">
        <v>-52.275876897887102</v>
      </c>
      <c r="J48" s="16" t="s">
        <v>96</v>
      </c>
      <c r="K48" s="16" t="s">
        <v>32</v>
      </c>
      <c r="L48" s="16" t="s">
        <v>323</v>
      </c>
      <c r="M48" s="25" t="s">
        <v>324</v>
      </c>
      <c r="N48" s="16" t="s">
        <v>23</v>
      </c>
      <c r="O48" s="16" t="s">
        <v>32</v>
      </c>
      <c r="P48" s="17"/>
      <c r="Q48" s="18"/>
      <c r="R48" s="18"/>
      <c r="S48" s="20" t="s">
        <v>225</v>
      </c>
      <c r="T48" s="18"/>
      <c r="V48" s="18"/>
    </row>
    <row r="49" spans="1:22" ht="15" customHeight="1">
      <c r="A49" s="22">
        <v>48</v>
      </c>
      <c r="B49" s="25" t="s">
        <v>18</v>
      </c>
      <c r="C49" s="157" t="s">
        <v>358</v>
      </c>
      <c r="D49" s="16" t="s">
        <v>320</v>
      </c>
      <c r="E49" s="15" t="s">
        <v>20</v>
      </c>
      <c r="F49" s="16" t="s">
        <v>21</v>
      </c>
      <c r="G49" s="14">
        <v>2011</v>
      </c>
      <c r="H49" s="28">
        <v>-27.633405810801001</v>
      </c>
      <c r="I49" s="24">
        <v>-52.275876897887102</v>
      </c>
      <c r="J49" s="16" t="s">
        <v>42</v>
      </c>
      <c r="K49" s="16" t="s">
        <v>32</v>
      </c>
      <c r="L49" s="16" t="s">
        <v>325</v>
      </c>
      <c r="M49" s="25" t="s">
        <v>326</v>
      </c>
      <c r="N49" s="16" t="s">
        <v>26</v>
      </c>
      <c r="O49" s="16" t="s">
        <v>32</v>
      </c>
      <c r="P49" s="17"/>
      <c r="Q49" s="18"/>
      <c r="R49" s="18"/>
      <c r="S49" s="20" t="s">
        <v>225</v>
      </c>
      <c r="T49" s="18"/>
      <c r="V49" s="18"/>
    </row>
    <row r="50" spans="1:22" ht="15" customHeight="1">
      <c r="A50" s="22">
        <v>49</v>
      </c>
      <c r="B50" s="25" t="s">
        <v>18</v>
      </c>
      <c r="C50" s="157" t="s">
        <v>358</v>
      </c>
      <c r="D50" s="16" t="s">
        <v>320</v>
      </c>
      <c r="E50" s="15" t="s">
        <v>20</v>
      </c>
      <c r="F50" s="16" t="s">
        <v>21</v>
      </c>
      <c r="G50" s="14">
        <v>2011</v>
      </c>
      <c r="H50" s="28">
        <v>-27.633405810801001</v>
      </c>
      <c r="I50" s="24">
        <v>-52.275876897887102</v>
      </c>
      <c r="J50" s="16" t="s">
        <v>42</v>
      </c>
      <c r="K50" s="16" t="s">
        <v>32</v>
      </c>
      <c r="L50" s="16" t="s">
        <v>327</v>
      </c>
      <c r="M50" s="25" t="s">
        <v>328</v>
      </c>
      <c r="N50" s="16" t="s">
        <v>26</v>
      </c>
      <c r="O50" s="16" t="s">
        <v>32</v>
      </c>
      <c r="P50" s="17"/>
      <c r="Q50" s="18"/>
      <c r="R50" s="18"/>
      <c r="S50" s="20" t="s">
        <v>225</v>
      </c>
      <c r="T50" s="18"/>
      <c r="V50" s="18"/>
    </row>
    <row r="51" spans="1:22" ht="15" customHeight="1">
      <c r="A51" s="22">
        <v>50</v>
      </c>
      <c r="B51" s="25" t="s">
        <v>18</v>
      </c>
      <c r="C51" s="157" t="s">
        <v>358</v>
      </c>
      <c r="D51" s="16" t="s">
        <v>222</v>
      </c>
      <c r="E51" s="15" t="s">
        <v>329</v>
      </c>
      <c r="F51" s="16" t="s">
        <v>21</v>
      </c>
      <c r="G51" s="14">
        <v>2011</v>
      </c>
      <c r="H51" s="24">
        <v>-28.580496016554399</v>
      </c>
      <c r="I51" s="28">
        <v>-52.593046116065999</v>
      </c>
      <c r="J51" s="16" t="s">
        <v>42</v>
      </c>
      <c r="K51" s="16" t="s">
        <v>32</v>
      </c>
      <c r="L51" s="16" t="s">
        <v>330</v>
      </c>
      <c r="M51" s="25" t="s">
        <v>331</v>
      </c>
      <c r="N51" s="16" t="s">
        <v>26</v>
      </c>
      <c r="O51" s="16" t="s">
        <v>32</v>
      </c>
      <c r="P51" s="17"/>
      <c r="Q51" s="18"/>
      <c r="R51" s="18"/>
      <c r="S51" s="20" t="s">
        <v>225</v>
      </c>
      <c r="T51" s="18"/>
      <c r="V51" s="18"/>
    </row>
    <row r="52" spans="1:22" ht="15" customHeight="1">
      <c r="A52" s="22">
        <v>51</v>
      </c>
      <c r="B52" s="25" t="s">
        <v>18</v>
      </c>
      <c r="C52" s="157" t="s">
        <v>358</v>
      </c>
      <c r="D52" s="16" t="s">
        <v>222</v>
      </c>
      <c r="E52" s="15" t="s">
        <v>329</v>
      </c>
      <c r="F52" s="16" t="s">
        <v>21</v>
      </c>
      <c r="G52" s="14">
        <v>2011</v>
      </c>
      <c r="H52" s="24">
        <v>-28.580496016554399</v>
      </c>
      <c r="I52" s="28">
        <v>-52.593046116065999</v>
      </c>
      <c r="J52" s="16" t="s">
        <v>42</v>
      </c>
      <c r="K52" s="16" t="s">
        <v>32</v>
      </c>
      <c r="L52" s="16" t="s">
        <v>332</v>
      </c>
      <c r="M52" s="25" t="s">
        <v>333</v>
      </c>
      <c r="N52" s="16" t="s">
        <v>26</v>
      </c>
      <c r="O52" s="16" t="s">
        <v>32</v>
      </c>
      <c r="P52" s="17"/>
      <c r="Q52" s="18"/>
      <c r="R52" s="18"/>
      <c r="S52" s="20" t="s">
        <v>225</v>
      </c>
      <c r="T52" s="18"/>
      <c r="V52" s="18"/>
    </row>
    <row r="53" spans="1:22" ht="15" customHeight="1">
      <c r="A53" s="22">
        <v>52</v>
      </c>
      <c r="B53" s="25" t="s">
        <v>18</v>
      </c>
      <c r="C53" s="157" t="s">
        <v>358</v>
      </c>
      <c r="D53" s="16" t="s">
        <v>222</v>
      </c>
      <c r="E53" s="15" t="s">
        <v>48</v>
      </c>
      <c r="F53" s="16" t="s">
        <v>21</v>
      </c>
      <c r="G53" s="14">
        <v>2011</v>
      </c>
      <c r="H53" s="24">
        <v>-28.208870246212399</v>
      </c>
      <c r="I53" s="24">
        <v>-51.527228529144701</v>
      </c>
      <c r="J53" s="16" t="s">
        <v>42</v>
      </c>
      <c r="K53" s="16" t="s">
        <v>32</v>
      </c>
      <c r="L53" s="16" t="s">
        <v>334</v>
      </c>
      <c r="M53" s="25" t="s">
        <v>335</v>
      </c>
      <c r="N53" s="16" t="s">
        <v>26</v>
      </c>
      <c r="O53" s="16" t="s">
        <v>32</v>
      </c>
      <c r="P53" s="17"/>
      <c r="Q53" s="18"/>
      <c r="R53" s="18"/>
      <c r="S53" s="20" t="s">
        <v>225</v>
      </c>
      <c r="T53" s="18"/>
      <c r="V53" s="18"/>
    </row>
    <row r="54" spans="1:22" ht="15" customHeight="1">
      <c r="A54" s="22">
        <v>53</v>
      </c>
      <c r="B54" s="25" t="s">
        <v>18</v>
      </c>
      <c r="C54" s="157" t="s">
        <v>358</v>
      </c>
      <c r="D54" s="16" t="s">
        <v>222</v>
      </c>
      <c r="E54" s="15" t="s">
        <v>48</v>
      </c>
      <c r="F54" s="16" t="s">
        <v>21</v>
      </c>
      <c r="G54" s="14">
        <v>2011</v>
      </c>
      <c r="H54" s="24">
        <v>-28.208870246212399</v>
      </c>
      <c r="I54" s="24">
        <v>-51.527228529144701</v>
      </c>
      <c r="J54" s="16" t="s">
        <v>42</v>
      </c>
      <c r="K54" s="16" t="s">
        <v>32</v>
      </c>
      <c r="L54" s="16" t="s">
        <v>336</v>
      </c>
      <c r="M54" s="25" t="s">
        <v>337</v>
      </c>
      <c r="N54" s="16" t="s">
        <v>26</v>
      </c>
      <c r="O54" s="16" t="s">
        <v>32</v>
      </c>
      <c r="P54" s="17"/>
      <c r="Q54" s="18"/>
      <c r="R54" s="18"/>
      <c r="S54" s="20" t="s">
        <v>225</v>
      </c>
      <c r="T54" s="18"/>
      <c r="V54" s="18"/>
    </row>
    <row r="55" spans="1:22" ht="15" customHeight="1">
      <c r="A55" s="22">
        <v>54</v>
      </c>
      <c r="B55" s="25" t="s">
        <v>18</v>
      </c>
      <c r="C55" s="157" t="s">
        <v>358</v>
      </c>
      <c r="D55" s="16" t="s">
        <v>228</v>
      </c>
      <c r="E55" s="15" t="s">
        <v>338</v>
      </c>
      <c r="F55" s="16" t="s">
        <v>21</v>
      </c>
      <c r="G55" s="14">
        <v>2011</v>
      </c>
      <c r="H55" s="24">
        <v>-27.8759119305256</v>
      </c>
      <c r="I55" s="28">
        <v>-52.249574123331001</v>
      </c>
      <c r="J55" s="16" t="s">
        <v>96</v>
      </c>
      <c r="K55" s="16" t="s">
        <v>32</v>
      </c>
      <c r="L55" s="16" t="s">
        <v>339</v>
      </c>
      <c r="M55" s="25" t="s">
        <v>340</v>
      </c>
      <c r="N55" s="16" t="s">
        <v>23</v>
      </c>
      <c r="O55" s="16" t="s">
        <v>32</v>
      </c>
      <c r="P55" s="17"/>
      <c r="Q55" s="18"/>
      <c r="R55" s="18"/>
      <c r="S55" s="20" t="s">
        <v>225</v>
      </c>
      <c r="T55" s="18"/>
      <c r="V55" s="18"/>
    </row>
    <row r="56" spans="1:22" ht="15" customHeight="1">
      <c r="A56" s="22">
        <v>55</v>
      </c>
      <c r="B56" s="25" t="s">
        <v>18</v>
      </c>
      <c r="C56" s="157" t="s">
        <v>358</v>
      </c>
      <c r="D56" s="16" t="s">
        <v>228</v>
      </c>
      <c r="E56" s="15" t="s">
        <v>338</v>
      </c>
      <c r="F56" s="16" t="s">
        <v>21</v>
      </c>
      <c r="G56" s="14">
        <v>2011</v>
      </c>
      <c r="H56" s="24">
        <v>-27.8759119305256</v>
      </c>
      <c r="I56" s="28">
        <v>-52.249574123331001</v>
      </c>
      <c r="J56" s="16" t="s">
        <v>96</v>
      </c>
      <c r="K56" s="16" t="s">
        <v>32</v>
      </c>
      <c r="L56" s="16" t="s">
        <v>341</v>
      </c>
      <c r="M56" s="25" t="s">
        <v>342</v>
      </c>
      <c r="N56" s="16" t="s">
        <v>23</v>
      </c>
      <c r="O56" s="16" t="s">
        <v>32</v>
      </c>
      <c r="P56" s="17"/>
      <c r="Q56" s="18"/>
      <c r="R56" s="18"/>
      <c r="S56" s="20" t="s">
        <v>225</v>
      </c>
      <c r="T56" s="18"/>
      <c r="V56" s="18"/>
    </row>
    <row r="57" spans="1:22" ht="15" customHeight="1">
      <c r="A57" s="22">
        <v>56</v>
      </c>
      <c r="B57" s="25" t="s">
        <v>18</v>
      </c>
      <c r="C57" s="157" t="s">
        <v>358</v>
      </c>
      <c r="D57" s="16" t="s">
        <v>320</v>
      </c>
      <c r="E57" s="15" t="s">
        <v>129</v>
      </c>
      <c r="F57" s="16" t="s">
        <v>21</v>
      </c>
      <c r="G57" s="14">
        <v>2011</v>
      </c>
      <c r="H57" s="24">
        <v>-27.9440065101962</v>
      </c>
      <c r="I57" s="24">
        <v>-51.813501913945601</v>
      </c>
      <c r="J57" s="16" t="s">
        <v>42</v>
      </c>
      <c r="K57" s="16" t="s">
        <v>32</v>
      </c>
      <c r="L57" s="16" t="s">
        <v>343</v>
      </c>
      <c r="M57" s="25" t="s">
        <v>344</v>
      </c>
      <c r="N57" s="16" t="s">
        <v>26</v>
      </c>
      <c r="O57" s="16" t="s">
        <v>32</v>
      </c>
      <c r="P57" s="17"/>
      <c r="Q57" s="18"/>
      <c r="R57" s="18"/>
      <c r="S57" s="20" t="s">
        <v>225</v>
      </c>
      <c r="T57" s="18"/>
      <c r="V57" s="18"/>
    </row>
    <row r="58" spans="1:22" ht="15" customHeight="1">
      <c r="A58" s="22">
        <v>57</v>
      </c>
      <c r="B58" s="25" t="s">
        <v>18</v>
      </c>
      <c r="C58" s="157" t="s">
        <v>358</v>
      </c>
      <c r="D58" s="16" t="s">
        <v>320</v>
      </c>
      <c r="E58" s="15" t="s">
        <v>129</v>
      </c>
      <c r="F58" s="16" t="s">
        <v>21</v>
      </c>
      <c r="G58" s="14">
        <v>2011</v>
      </c>
      <c r="H58" s="24">
        <v>-27.9440065101962</v>
      </c>
      <c r="I58" s="24">
        <v>-51.813501913945601</v>
      </c>
      <c r="J58" s="16" t="s">
        <v>42</v>
      </c>
      <c r="K58" s="16" t="s">
        <v>32</v>
      </c>
      <c r="L58" s="16" t="s">
        <v>345</v>
      </c>
      <c r="M58" s="25" t="s">
        <v>346</v>
      </c>
      <c r="N58" s="16" t="s">
        <v>26</v>
      </c>
      <c r="O58" s="16" t="s">
        <v>32</v>
      </c>
      <c r="P58" s="17"/>
      <c r="Q58" s="18"/>
      <c r="R58" s="18"/>
      <c r="S58" s="20" t="s">
        <v>225</v>
      </c>
      <c r="T58" s="18"/>
      <c r="V58" s="18"/>
    </row>
    <row r="59" spans="1:22" ht="15" customHeight="1">
      <c r="A59" s="22">
        <v>58</v>
      </c>
      <c r="B59" s="25" t="s">
        <v>18</v>
      </c>
      <c r="C59" s="157" t="s">
        <v>358</v>
      </c>
      <c r="D59" s="16" t="s">
        <v>320</v>
      </c>
      <c r="E59" s="15" t="s">
        <v>129</v>
      </c>
      <c r="F59" s="16" t="s">
        <v>21</v>
      </c>
      <c r="G59" s="14">
        <v>2011</v>
      </c>
      <c r="H59" s="24">
        <v>-27.9440065101962</v>
      </c>
      <c r="I59" s="24">
        <v>-51.813501913945601</v>
      </c>
      <c r="J59" s="16" t="s">
        <v>96</v>
      </c>
      <c r="K59" s="16" t="s">
        <v>32</v>
      </c>
      <c r="L59" s="16" t="s">
        <v>347</v>
      </c>
      <c r="M59" s="25" t="s">
        <v>348</v>
      </c>
      <c r="N59" s="16" t="s">
        <v>23</v>
      </c>
      <c r="O59" s="16" t="s">
        <v>32</v>
      </c>
      <c r="P59" s="17"/>
      <c r="Q59" s="18"/>
      <c r="R59" s="18"/>
      <c r="S59" s="20" t="s">
        <v>225</v>
      </c>
      <c r="T59" s="18"/>
      <c r="V59" s="18"/>
    </row>
    <row r="60" spans="1:22" ht="15" customHeight="1">
      <c r="A60" s="22">
        <v>59</v>
      </c>
      <c r="B60" s="25" t="s">
        <v>18</v>
      </c>
      <c r="C60" s="157" t="s">
        <v>358</v>
      </c>
      <c r="D60" s="16" t="s">
        <v>320</v>
      </c>
      <c r="E60" s="15" t="s">
        <v>129</v>
      </c>
      <c r="F60" s="16" t="s">
        <v>21</v>
      </c>
      <c r="G60" s="14">
        <v>2011</v>
      </c>
      <c r="H60" s="24">
        <v>-27.9440065101962</v>
      </c>
      <c r="I60" s="24">
        <v>-51.813501913945601</v>
      </c>
      <c r="J60" s="16" t="s">
        <v>42</v>
      </c>
      <c r="K60" s="16" t="s">
        <v>32</v>
      </c>
      <c r="L60" s="16" t="s">
        <v>349</v>
      </c>
      <c r="M60" s="25" t="s">
        <v>350</v>
      </c>
      <c r="N60" s="16" t="s">
        <v>26</v>
      </c>
      <c r="O60" s="16" t="s">
        <v>32</v>
      </c>
      <c r="P60" s="17"/>
      <c r="Q60" s="18"/>
      <c r="R60" s="18"/>
      <c r="S60" s="20" t="s">
        <v>225</v>
      </c>
      <c r="T60" s="18"/>
      <c r="V60" s="18"/>
    </row>
    <row r="61" spans="1:22" ht="15" customHeight="1">
      <c r="A61" s="22">
        <v>60</v>
      </c>
      <c r="B61" s="25" t="s">
        <v>18</v>
      </c>
      <c r="C61" s="157" t="s">
        <v>358</v>
      </c>
      <c r="D61" s="16" t="s">
        <v>222</v>
      </c>
      <c r="E61" s="15" t="s">
        <v>59</v>
      </c>
      <c r="F61" s="16" t="s">
        <v>21</v>
      </c>
      <c r="G61" s="14">
        <v>2011</v>
      </c>
      <c r="H61" s="24">
        <v>-31.330501841547498</v>
      </c>
      <c r="I61" s="30">
        <v>-54.107083285169999</v>
      </c>
      <c r="J61" s="16" t="s">
        <v>96</v>
      </c>
      <c r="K61" s="16" t="s">
        <v>32</v>
      </c>
      <c r="L61" s="16" t="s">
        <v>351</v>
      </c>
      <c r="M61" s="25" t="s">
        <v>352</v>
      </c>
      <c r="N61" s="16" t="s">
        <v>23</v>
      </c>
      <c r="O61" s="16" t="s">
        <v>32</v>
      </c>
      <c r="P61" s="17"/>
      <c r="Q61" s="18"/>
      <c r="R61" s="18"/>
      <c r="S61" s="20" t="s">
        <v>225</v>
      </c>
      <c r="T61" s="18"/>
      <c r="V61" s="18"/>
    </row>
    <row r="62" spans="1:22" ht="15" customHeight="1">
      <c r="A62" s="22">
        <v>61</v>
      </c>
      <c r="B62" s="25" t="s">
        <v>18</v>
      </c>
      <c r="C62" s="157" t="s">
        <v>358</v>
      </c>
      <c r="D62" s="16" t="s">
        <v>320</v>
      </c>
      <c r="E62" s="15" t="s">
        <v>129</v>
      </c>
      <c r="F62" s="16" t="s">
        <v>21</v>
      </c>
      <c r="G62" s="14">
        <v>2011</v>
      </c>
      <c r="H62" s="24">
        <v>-27.9440065101962</v>
      </c>
      <c r="I62" s="24">
        <v>-51.813501913945601</v>
      </c>
      <c r="J62" s="16" t="s">
        <v>96</v>
      </c>
      <c r="K62" s="16" t="s">
        <v>32</v>
      </c>
      <c r="L62" s="16" t="s">
        <v>353</v>
      </c>
      <c r="M62" s="25" t="s">
        <v>354</v>
      </c>
      <c r="N62" s="16" t="s">
        <v>23</v>
      </c>
      <c r="O62" s="16" t="s">
        <v>32</v>
      </c>
      <c r="P62" s="17"/>
      <c r="Q62" s="18"/>
      <c r="R62" s="18"/>
      <c r="S62" s="20" t="s">
        <v>225</v>
      </c>
      <c r="T62" s="18"/>
      <c r="V62" s="18"/>
    </row>
    <row r="63" spans="1:22" ht="15" customHeight="1">
      <c r="A63" s="22">
        <v>62</v>
      </c>
      <c r="B63" s="25" t="s">
        <v>18</v>
      </c>
      <c r="C63" s="157" t="s">
        <v>358</v>
      </c>
      <c r="D63" s="16" t="s">
        <v>320</v>
      </c>
      <c r="E63" s="15" t="s">
        <v>129</v>
      </c>
      <c r="F63" s="16" t="s">
        <v>21</v>
      </c>
      <c r="G63" s="14">
        <v>2011</v>
      </c>
      <c r="H63" s="24">
        <v>-27.9440065101962</v>
      </c>
      <c r="I63" s="24">
        <v>-51.813501913945601</v>
      </c>
      <c r="J63" s="16" t="s">
        <v>96</v>
      </c>
      <c r="K63" s="16" t="s">
        <v>32</v>
      </c>
      <c r="L63" s="16" t="s">
        <v>355</v>
      </c>
      <c r="M63" s="25" t="s">
        <v>356</v>
      </c>
      <c r="N63" s="16" t="s">
        <v>23</v>
      </c>
      <c r="O63" s="16" t="s">
        <v>32</v>
      </c>
      <c r="P63" s="17"/>
      <c r="Q63" s="18"/>
      <c r="R63" s="18"/>
      <c r="S63" s="20" t="s">
        <v>225</v>
      </c>
      <c r="T63" s="18"/>
      <c r="V63" s="18"/>
    </row>
    <row r="64" spans="1:22" ht="14" customHeight="1">
      <c r="S64" s="19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workbookViewId="0">
      <selection sqref="A1:XFD1"/>
    </sheetView>
  </sheetViews>
  <sheetFormatPr baseColWidth="10" defaultColWidth="8.83203125" defaultRowHeight="14" x14ac:dyDescent="0"/>
  <cols>
    <col min="8" max="8" width="12.5" customWidth="1"/>
    <col min="9" max="9" width="11.66406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08">
        <v>1</v>
      </c>
      <c r="B2" s="118" t="s">
        <v>1360</v>
      </c>
      <c r="C2" s="188" t="s">
        <v>358</v>
      </c>
      <c r="D2" s="89" t="s">
        <v>19</v>
      </c>
      <c r="E2" s="118" t="s">
        <v>11440</v>
      </c>
      <c r="F2" s="188" t="s">
        <v>10813</v>
      </c>
      <c r="G2" s="118">
        <v>2013</v>
      </c>
      <c r="H2" s="189">
        <v>45.688105999999998</v>
      </c>
      <c r="I2" s="189">
        <v>126.619975</v>
      </c>
      <c r="J2" s="188" t="s">
        <v>42</v>
      </c>
      <c r="K2" s="188" t="s">
        <v>11441</v>
      </c>
      <c r="L2" s="118" t="s">
        <v>11443</v>
      </c>
      <c r="M2" s="118"/>
      <c r="N2" s="118" t="s">
        <v>26</v>
      </c>
      <c r="O2" s="108" t="s">
        <v>362</v>
      </c>
      <c r="P2" s="118"/>
      <c r="Q2" s="118"/>
      <c r="R2" s="118"/>
      <c r="S2" s="188" t="s">
        <v>11444</v>
      </c>
    </row>
    <row r="3" spans="1:22">
      <c r="A3" s="108">
        <v>2</v>
      </c>
      <c r="B3" s="118" t="s">
        <v>1360</v>
      </c>
      <c r="C3" s="188" t="s">
        <v>358</v>
      </c>
      <c r="D3" s="89" t="s">
        <v>19</v>
      </c>
      <c r="E3" s="118" t="s">
        <v>11440</v>
      </c>
      <c r="F3" s="188" t="s">
        <v>10813</v>
      </c>
      <c r="G3" s="118">
        <v>2013</v>
      </c>
      <c r="H3" s="189">
        <v>45.688105999999998</v>
      </c>
      <c r="I3" s="189">
        <v>126.619975</v>
      </c>
      <c r="J3" s="188" t="s">
        <v>11445</v>
      </c>
      <c r="K3" s="188" t="s">
        <v>11441</v>
      </c>
      <c r="L3" s="118" t="s">
        <v>11446</v>
      </c>
      <c r="M3" s="118"/>
      <c r="N3" s="118" t="s">
        <v>26</v>
      </c>
      <c r="O3" s="108" t="s">
        <v>362</v>
      </c>
      <c r="P3" s="118"/>
      <c r="Q3" s="118"/>
      <c r="R3" s="118"/>
      <c r="S3" s="188" t="s">
        <v>11444</v>
      </c>
    </row>
    <row r="4" spans="1:22">
      <c r="A4" s="108">
        <v>3</v>
      </c>
      <c r="B4" s="118" t="s">
        <v>1360</v>
      </c>
      <c r="C4" s="188" t="s">
        <v>358</v>
      </c>
      <c r="D4" s="89" t="s">
        <v>19</v>
      </c>
      <c r="E4" s="118" t="s">
        <v>11440</v>
      </c>
      <c r="F4" s="188" t="s">
        <v>10813</v>
      </c>
      <c r="G4" s="118">
        <v>2013</v>
      </c>
      <c r="H4" s="189">
        <v>45.688105999999998</v>
      </c>
      <c r="I4" s="189">
        <v>126.619975</v>
      </c>
      <c r="J4" s="188" t="s">
        <v>11445</v>
      </c>
      <c r="K4" s="188" t="s">
        <v>11441</v>
      </c>
      <c r="L4" s="118" t="s">
        <v>11447</v>
      </c>
      <c r="M4" s="118"/>
      <c r="N4" s="118" t="s">
        <v>26</v>
      </c>
      <c r="O4" s="108" t="s">
        <v>362</v>
      </c>
      <c r="P4" s="118"/>
      <c r="Q4" s="118"/>
      <c r="R4" s="118"/>
      <c r="S4" s="188" t="s">
        <v>11448</v>
      </c>
    </row>
    <row r="5" spans="1:22">
      <c r="A5" s="108">
        <v>4</v>
      </c>
      <c r="B5" s="118" t="s">
        <v>1360</v>
      </c>
      <c r="C5" s="188" t="s">
        <v>358</v>
      </c>
      <c r="D5" s="89" t="s">
        <v>19</v>
      </c>
      <c r="E5" s="118" t="s">
        <v>11440</v>
      </c>
      <c r="F5" s="188" t="s">
        <v>10813</v>
      </c>
      <c r="G5" s="118">
        <v>2013</v>
      </c>
      <c r="H5" s="189">
        <v>45.688105999999998</v>
      </c>
      <c r="I5" s="189">
        <v>126.619975</v>
      </c>
      <c r="J5" s="188" t="s">
        <v>11445</v>
      </c>
      <c r="K5" s="188" t="s">
        <v>11441</v>
      </c>
      <c r="L5" s="118" t="s">
        <v>11449</v>
      </c>
      <c r="M5" s="118"/>
      <c r="N5" s="118" t="s">
        <v>26</v>
      </c>
      <c r="O5" s="108" t="s">
        <v>362</v>
      </c>
      <c r="P5" s="118"/>
      <c r="Q5" s="118"/>
      <c r="R5" s="118"/>
      <c r="S5" s="188" t="s">
        <v>11448</v>
      </c>
    </row>
    <row r="6" spans="1:22">
      <c r="A6" s="108">
        <v>5</v>
      </c>
      <c r="B6" s="118" t="s">
        <v>1360</v>
      </c>
      <c r="C6" s="188" t="s">
        <v>358</v>
      </c>
      <c r="D6" s="89" t="s">
        <v>19</v>
      </c>
      <c r="E6" s="118" t="s">
        <v>11440</v>
      </c>
      <c r="F6" s="188" t="s">
        <v>10813</v>
      </c>
      <c r="G6" s="118">
        <v>2013</v>
      </c>
      <c r="H6" s="189">
        <v>45.688105999999998</v>
      </c>
      <c r="I6" s="189">
        <v>126.619975</v>
      </c>
      <c r="J6" s="188" t="s">
        <v>11445</v>
      </c>
      <c r="K6" s="188" t="s">
        <v>11441</v>
      </c>
      <c r="L6" s="118" t="s">
        <v>11450</v>
      </c>
      <c r="M6" s="118"/>
      <c r="N6" s="118" t="s">
        <v>26</v>
      </c>
      <c r="O6" s="108" t="s">
        <v>362</v>
      </c>
      <c r="P6" s="118"/>
      <c r="Q6" s="118"/>
      <c r="R6" s="118"/>
      <c r="S6" s="188" t="s">
        <v>11448</v>
      </c>
    </row>
    <row r="7" spans="1:22">
      <c r="A7" s="108">
        <v>6</v>
      </c>
      <c r="B7" s="118" t="s">
        <v>1360</v>
      </c>
      <c r="C7" s="188" t="s">
        <v>358</v>
      </c>
      <c r="D7" s="89" t="s">
        <v>19</v>
      </c>
      <c r="E7" s="118" t="s">
        <v>11440</v>
      </c>
      <c r="F7" s="188" t="s">
        <v>10813</v>
      </c>
      <c r="G7" s="118">
        <v>2013</v>
      </c>
      <c r="H7" s="189">
        <v>45.688105999999998</v>
      </c>
      <c r="I7" s="189">
        <v>126.619975</v>
      </c>
      <c r="J7" s="188" t="s">
        <v>11445</v>
      </c>
      <c r="K7" s="188" t="s">
        <v>11441</v>
      </c>
      <c r="L7" s="118" t="s">
        <v>11451</v>
      </c>
      <c r="M7" s="118"/>
      <c r="N7" s="118" t="s">
        <v>26</v>
      </c>
      <c r="O7" s="108" t="s">
        <v>362</v>
      </c>
      <c r="P7" s="118"/>
      <c r="Q7" s="118"/>
      <c r="R7" s="118"/>
      <c r="S7" s="188" t="s">
        <v>11448</v>
      </c>
    </row>
    <row r="8" spans="1:22">
      <c r="A8" s="108">
        <v>7</v>
      </c>
      <c r="B8" s="118" t="s">
        <v>1360</v>
      </c>
      <c r="C8" s="188" t="s">
        <v>358</v>
      </c>
      <c r="D8" s="89" t="s">
        <v>19</v>
      </c>
      <c r="E8" s="118" t="s">
        <v>11440</v>
      </c>
      <c r="F8" s="188" t="s">
        <v>10813</v>
      </c>
      <c r="G8" s="118">
        <v>2013</v>
      </c>
      <c r="H8" s="189">
        <v>45.688105999999998</v>
      </c>
      <c r="I8" s="189">
        <v>126.619975</v>
      </c>
      <c r="J8" s="188" t="s">
        <v>11445</v>
      </c>
      <c r="K8" s="188" t="s">
        <v>11441</v>
      </c>
      <c r="L8" s="118" t="s">
        <v>11452</v>
      </c>
      <c r="M8" s="118"/>
      <c r="N8" s="118" t="s">
        <v>26</v>
      </c>
      <c r="O8" s="108" t="s">
        <v>362</v>
      </c>
      <c r="P8" s="118"/>
      <c r="Q8" s="118"/>
      <c r="R8" s="118"/>
      <c r="S8" s="188" t="s">
        <v>11448</v>
      </c>
    </row>
    <row r="9" spans="1:22">
      <c r="A9" s="108">
        <v>8</v>
      </c>
      <c r="B9" s="118" t="s">
        <v>1360</v>
      </c>
      <c r="C9" s="188" t="s">
        <v>358</v>
      </c>
      <c r="D9" s="89" t="s">
        <v>19</v>
      </c>
      <c r="E9" s="118" t="s">
        <v>11453</v>
      </c>
      <c r="F9" s="188" t="s">
        <v>10813</v>
      </c>
      <c r="G9" s="118">
        <v>2013</v>
      </c>
      <c r="H9" s="189">
        <v>37.354311000000003</v>
      </c>
      <c r="I9" s="189">
        <v>114.812044</v>
      </c>
      <c r="J9" s="188" t="s">
        <v>42</v>
      </c>
      <c r="K9" s="188" t="s">
        <v>11441</v>
      </c>
      <c r="L9" s="118" t="s">
        <v>11454</v>
      </c>
      <c r="M9" s="118"/>
      <c r="N9" s="118" t="s">
        <v>26</v>
      </c>
      <c r="O9" s="108" t="s">
        <v>362</v>
      </c>
      <c r="P9" s="118"/>
      <c r="Q9" s="118"/>
      <c r="R9" s="118"/>
      <c r="S9" s="188" t="s">
        <v>11448</v>
      </c>
    </row>
    <row r="10" spans="1:22">
      <c r="A10" s="108">
        <v>9</v>
      </c>
      <c r="B10" s="118" t="s">
        <v>1360</v>
      </c>
      <c r="C10" s="188" t="s">
        <v>358</v>
      </c>
      <c r="D10" s="89" t="s">
        <v>19</v>
      </c>
      <c r="E10" s="118" t="s">
        <v>11455</v>
      </c>
      <c r="F10" s="188" t="s">
        <v>10813</v>
      </c>
      <c r="G10" s="118">
        <v>2013</v>
      </c>
      <c r="H10" s="189">
        <v>38.946961000000002</v>
      </c>
      <c r="I10" s="189">
        <v>115.36675</v>
      </c>
      <c r="J10" s="188" t="s">
        <v>42</v>
      </c>
      <c r="K10" s="188" t="s">
        <v>11441</v>
      </c>
      <c r="L10" s="118" t="s">
        <v>11456</v>
      </c>
      <c r="M10" s="118"/>
      <c r="N10" s="118" t="s">
        <v>26</v>
      </c>
      <c r="O10" s="108" t="s">
        <v>362</v>
      </c>
      <c r="P10" s="118"/>
      <c r="Q10" s="118"/>
      <c r="R10" s="118"/>
      <c r="S10" s="188" t="s">
        <v>11448</v>
      </c>
    </row>
    <row r="11" spans="1:22">
      <c r="A11" s="108">
        <v>10</v>
      </c>
      <c r="B11" s="118" t="s">
        <v>1360</v>
      </c>
      <c r="C11" s="188" t="s">
        <v>358</v>
      </c>
      <c r="D11" s="89" t="s">
        <v>19</v>
      </c>
      <c r="E11" s="118" t="s">
        <v>11457</v>
      </c>
      <c r="F11" s="188" t="s">
        <v>10813</v>
      </c>
      <c r="G11" s="118">
        <v>2013</v>
      </c>
      <c r="H11" s="189">
        <v>37.098630999999997</v>
      </c>
      <c r="I11" s="189">
        <v>114.6938</v>
      </c>
      <c r="J11" s="188" t="s">
        <v>42</v>
      </c>
      <c r="K11" s="188" t="s">
        <v>11441</v>
      </c>
      <c r="L11" s="118" t="s">
        <v>11458</v>
      </c>
      <c r="M11" s="118"/>
      <c r="N11" s="118" t="s">
        <v>26</v>
      </c>
      <c r="O11" s="108" t="s">
        <v>362</v>
      </c>
      <c r="P11" s="118"/>
      <c r="Q11" s="118"/>
      <c r="R11" s="118"/>
      <c r="S11" s="188" t="s">
        <v>11448</v>
      </c>
    </row>
    <row r="12" spans="1:22">
      <c r="A12" s="108">
        <v>11</v>
      </c>
      <c r="B12" s="118" t="s">
        <v>1360</v>
      </c>
      <c r="C12" s="188" t="s">
        <v>358</v>
      </c>
      <c r="D12" s="89" t="s">
        <v>19</v>
      </c>
      <c r="E12" s="118" t="s">
        <v>11459</v>
      </c>
      <c r="F12" s="188" t="s">
        <v>10813</v>
      </c>
      <c r="G12" s="118">
        <v>2013</v>
      </c>
      <c r="H12" s="189">
        <v>36.788527999999999</v>
      </c>
      <c r="I12" s="189">
        <v>114.522656</v>
      </c>
      <c r="J12" s="188" t="s">
        <v>42</v>
      </c>
      <c r="K12" s="188" t="s">
        <v>11441</v>
      </c>
      <c r="L12" s="118" t="s">
        <v>11460</v>
      </c>
      <c r="M12" s="118"/>
      <c r="N12" s="118" t="s">
        <v>26</v>
      </c>
      <c r="O12" s="108" t="s">
        <v>362</v>
      </c>
      <c r="P12" s="118"/>
      <c r="Q12" s="118"/>
      <c r="R12" s="118"/>
      <c r="S12" s="188" t="s">
        <v>11448</v>
      </c>
    </row>
    <row r="13" spans="1:22">
      <c r="A13" s="108">
        <v>12</v>
      </c>
      <c r="B13" s="118" t="s">
        <v>1360</v>
      </c>
      <c r="C13" s="188" t="s">
        <v>358</v>
      </c>
      <c r="D13" s="89" t="s">
        <v>19</v>
      </c>
      <c r="E13" s="118" t="s">
        <v>11461</v>
      </c>
      <c r="F13" s="188" t="s">
        <v>10813</v>
      </c>
      <c r="G13" s="118">
        <v>2013</v>
      </c>
      <c r="H13" s="189">
        <v>37.581150000000001</v>
      </c>
      <c r="I13" s="189">
        <v>115.545631</v>
      </c>
      <c r="J13" s="188" t="s">
        <v>42</v>
      </c>
      <c r="K13" s="188" t="s">
        <v>11441</v>
      </c>
      <c r="L13" s="118" t="s">
        <v>11462</v>
      </c>
      <c r="M13" s="118"/>
      <c r="N13" s="118" t="s">
        <v>26</v>
      </c>
      <c r="O13" s="108" t="s">
        <v>362</v>
      </c>
      <c r="P13" s="118"/>
      <c r="Q13" s="118"/>
      <c r="R13" s="118"/>
      <c r="S13" s="188" t="s">
        <v>11448</v>
      </c>
    </row>
    <row r="14" spans="1:22">
      <c r="A14" s="108">
        <v>13</v>
      </c>
      <c r="B14" s="118" t="s">
        <v>1360</v>
      </c>
      <c r="C14" s="188" t="s">
        <v>358</v>
      </c>
      <c r="D14" s="89" t="s">
        <v>19</v>
      </c>
      <c r="E14" s="118" t="s">
        <v>11463</v>
      </c>
      <c r="F14" s="188" t="s">
        <v>10813</v>
      </c>
      <c r="G14" s="118">
        <v>2013</v>
      </c>
      <c r="H14" s="189">
        <v>37.999589</v>
      </c>
      <c r="I14" s="189">
        <v>114.87007199999999</v>
      </c>
      <c r="J14" s="188" t="s">
        <v>42</v>
      </c>
      <c r="K14" s="188" t="s">
        <v>11441</v>
      </c>
      <c r="L14" s="118" t="s">
        <v>11464</v>
      </c>
      <c r="M14" s="118"/>
      <c r="N14" s="118" t="s">
        <v>26</v>
      </c>
      <c r="O14" s="108" t="s">
        <v>362</v>
      </c>
      <c r="P14" s="118"/>
      <c r="Q14" s="118"/>
      <c r="R14" s="118"/>
      <c r="S14" s="188" t="s">
        <v>11448</v>
      </c>
    </row>
    <row r="15" spans="1:22">
      <c r="A15" s="108">
        <v>14</v>
      </c>
      <c r="B15" s="118" t="s">
        <v>1360</v>
      </c>
      <c r="C15" s="188" t="s">
        <v>358</v>
      </c>
      <c r="D15" s="89" t="s">
        <v>19</v>
      </c>
      <c r="E15" s="118" t="s">
        <v>11463</v>
      </c>
      <c r="F15" s="188" t="s">
        <v>10813</v>
      </c>
      <c r="G15" s="118">
        <v>2013</v>
      </c>
      <c r="H15" s="189">
        <v>37.999589</v>
      </c>
      <c r="I15" s="189">
        <v>114.87007199999999</v>
      </c>
      <c r="J15" s="188" t="s">
        <v>42</v>
      </c>
      <c r="K15" s="188" t="s">
        <v>11441</v>
      </c>
      <c r="L15" s="118" t="s">
        <v>11465</v>
      </c>
      <c r="M15" s="118"/>
      <c r="N15" s="118" t="s">
        <v>26</v>
      </c>
      <c r="O15" s="108" t="s">
        <v>362</v>
      </c>
      <c r="P15" s="118"/>
      <c r="Q15" s="118"/>
      <c r="R15" s="118"/>
      <c r="S15" s="188" t="s">
        <v>11448</v>
      </c>
    </row>
    <row r="16" spans="1:22">
      <c r="A16" s="108">
        <v>15</v>
      </c>
      <c r="B16" s="118" t="s">
        <v>1360</v>
      </c>
      <c r="C16" s="188" t="s">
        <v>358</v>
      </c>
      <c r="D16" s="89" t="s">
        <v>19</v>
      </c>
      <c r="E16" s="118" t="s">
        <v>11466</v>
      </c>
      <c r="F16" s="188" t="s">
        <v>10813</v>
      </c>
      <c r="G16" s="118">
        <v>2013</v>
      </c>
      <c r="H16" s="189">
        <v>36.778410999999998</v>
      </c>
      <c r="I16" s="189">
        <v>114.91538300000001</v>
      </c>
      <c r="J16" s="188" t="s">
        <v>42</v>
      </c>
      <c r="K16" s="188" t="s">
        <v>11441</v>
      </c>
      <c r="L16" s="118" t="s">
        <v>11467</v>
      </c>
      <c r="M16" s="118"/>
      <c r="N16" s="118" t="s">
        <v>26</v>
      </c>
      <c r="O16" s="108" t="s">
        <v>362</v>
      </c>
      <c r="P16" s="118"/>
      <c r="Q16" s="118"/>
      <c r="R16" s="118"/>
      <c r="S16" s="188" t="s">
        <v>11448</v>
      </c>
    </row>
    <row r="17" spans="1:19">
      <c r="A17" s="108">
        <v>16</v>
      </c>
      <c r="B17" s="118" t="s">
        <v>1360</v>
      </c>
      <c r="C17" s="188" t="s">
        <v>358</v>
      </c>
      <c r="D17" s="89" t="s">
        <v>19</v>
      </c>
      <c r="E17" s="118" t="s">
        <v>11468</v>
      </c>
      <c r="F17" s="188" t="s">
        <v>10813</v>
      </c>
      <c r="G17" s="118">
        <v>2013</v>
      </c>
      <c r="H17" s="189">
        <v>37.359530999999997</v>
      </c>
      <c r="I17" s="189">
        <v>115.33947499999999</v>
      </c>
      <c r="J17" s="188" t="s">
        <v>42</v>
      </c>
      <c r="K17" s="188" t="s">
        <v>11441</v>
      </c>
      <c r="L17" s="118" t="s">
        <v>11469</v>
      </c>
      <c r="M17" s="118"/>
      <c r="N17" s="118" t="s">
        <v>26</v>
      </c>
      <c r="O17" s="108" t="s">
        <v>362</v>
      </c>
      <c r="P17" s="118"/>
      <c r="Q17" s="118"/>
      <c r="R17" s="118"/>
      <c r="S17" s="188" t="s">
        <v>11448</v>
      </c>
    </row>
    <row r="18" spans="1:19">
      <c r="A18" s="108">
        <v>17</v>
      </c>
      <c r="B18" s="118" t="s">
        <v>1360</v>
      </c>
      <c r="C18" s="188" t="s">
        <v>358</v>
      </c>
      <c r="D18" s="89" t="s">
        <v>19</v>
      </c>
      <c r="E18" s="118" t="s">
        <v>11470</v>
      </c>
      <c r="F18" s="188" t="s">
        <v>10813</v>
      </c>
      <c r="G18" s="118">
        <v>2013</v>
      </c>
      <c r="H18" s="189">
        <v>39.685657999999997</v>
      </c>
      <c r="I18" s="189">
        <v>118.114211</v>
      </c>
      <c r="J18" s="188" t="s">
        <v>42</v>
      </c>
      <c r="K18" s="188" t="s">
        <v>11441</v>
      </c>
      <c r="L18" s="118" t="s">
        <v>11471</v>
      </c>
      <c r="M18" s="118"/>
      <c r="N18" s="118" t="s">
        <v>26</v>
      </c>
      <c r="O18" s="108" t="s">
        <v>362</v>
      </c>
      <c r="P18" s="118"/>
      <c r="Q18" s="118"/>
      <c r="R18" s="118"/>
      <c r="S18" s="188" t="s">
        <v>11448</v>
      </c>
    </row>
    <row r="19" spans="1:19">
      <c r="A19" s="108">
        <v>18</v>
      </c>
      <c r="B19" s="118" t="s">
        <v>1360</v>
      </c>
      <c r="C19" s="188" t="s">
        <v>358</v>
      </c>
      <c r="D19" s="89" t="s">
        <v>19</v>
      </c>
      <c r="E19" s="118" t="s">
        <v>11472</v>
      </c>
      <c r="F19" s="188" t="s">
        <v>10813</v>
      </c>
      <c r="G19" s="118">
        <v>2013</v>
      </c>
      <c r="H19" s="189">
        <v>36.448067000000002</v>
      </c>
      <c r="I19" s="189">
        <v>114.72384700000001</v>
      </c>
      <c r="J19" s="188" t="s">
        <v>42</v>
      </c>
      <c r="K19" s="188" t="s">
        <v>11441</v>
      </c>
      <c r="L19" s="118" t="s">
        <v>11473</v>
      </c>
      <c r="M19" s="118"/>
      <c r="N19" s="118" t="s">
        <v>26</v>
      </c>
      <c r="O19" s="108" t="s">
        <v>362</v>
      </c>
      <c r="P19" s="118"/>
      <c r="Q19" s="118"/>
      <c r="R19" s="118"/>
      <c r="S19" s="188" t="s">
        <v>11448</v>
      </c>
    </row>
    <row r="20" spans="1:19">
      <c r="A20" s="108">
        <v>19</v>
      </c>
      <c r="B20" s="118" t="s">
        <v>1360</v>
      </c>
      <c r="C20" s="188" t="s">
        <v>358</v>
      </c>
      <c r="D20" s="89" t="s">
        <v>19</v>
      </c>
      <c r="E20" s="118" t="s">
        <v>11474</v>
      </c>
      <c r="F20" s="188" t="s">
        <v>10813</v>
      </c>
      <c r="G20" s="118">
        <v>2013</v>
      </c>
      <c r="H20" s="189">
        <v>37.951721999999997</v>
      </c>
      <c r="I20" s="189">
        <v>115.252703</v>
      </c>
      <c r="J20" s="188" t="s">
        <v>42</v>
      </c>
      <c r="K20" s="188" t="s">
        <v>11441</v>
      </c>
      <c r="L20" s="118" t="s">
        <v>11475</v>
      </c>
      <c r="M20" s="118"/>
      <c r="N20" s="118" t="s">
        <v>26</v>
      </c>
      <c r="O20" s="108" t="s">
        <v>362</v>
      </c>
      <c r="P20" s="118"/>
      <c r="Q20" s="118"/>
      <c r="R20" s="118"/>
      <c r="S20" s="188" t="s">
        <v>11448</v>
      </c>
    </row>
    <row r="21" spans="1:19">
      <c r="A21" s="108">
        <v>20</v>
      </c>
      <c r="B21" s="118" t="s">
        <v>1360</v>
      </c>
      <c r="C21" s="188" t="s">
        <v>358</v>
      </c>
      <c r="D21" s="89" t="s">
        <v>19</v>
      </c>
      <c r="E21" s="118" t="s">
        <v>11476</v>
      </c>
      <c r="F21" s="188" t="s">
        <v>10813</v>
      </c>
      <c r="G21" s="118">
        <v>2013</v>
      </c>
      <c r="H21" s="189">
        <v>38.211857999999999</v>
      </c>
      <c r="I21" s="189">
        <v>117.008944</v>
      </c>
      <c r="J21" s="188" t="s">
        <v>42</v>
      </c>
      <c r="K21" s="188" t="s">
        <v>11441</v>
      </c>
      <c r="L21" s="118" t="s">
        <v>11477</v>
      </c>
      <c r="M21" s="118"/>
      <c r="N21" s="118" t="s">
        <v>26</v>
      </c>
      <c r="O21" s="108" t="s">
        <v>362</v>
      </c>
      <c r="P21" s="118"/>
      <c r="Q21" s="118"/>
      <c r="R21" s="118"/>
      <c r="S21" s="188" t="s">
        <v>11448</v>
      </c>
    </row>
    <row r="22" spans="1:19">
      <c r="A22" s="108">
        <v>21</v>
      </c>
      <c r="B22" s="118" t="s">
        <v>1360</v>
      </c>
      <c r="C22" s="188" t="s">
        <v>358</v>
      </c>
      <c r="D22" s="89" t="s">
        <v>19</v>
      </c>
      <c r="E22" s="118" t="s">
        <v>11478</v>
      </c>
      <c r="F22" s="188" t="s">
        <v>10813</v>
      </c>
      <c r="G22" s="118">
        <v>2013</v>
      </c>
      <c r="H22" s="189">
        <v>38.694594000000002</v>
      </c>
      <c r="I22" s="189">
        <v>115.81271700000001</v>
      </c>
      <c r="J22" s="188" t="s">
        <v>42</v>
      </c>
      <c r="K22" s="188" t="s">
        <v>11441</v>
      </c>
      <c r="L22" s="118" t="s">
        <v>11479</v>
      </c>
      <c r="M22" s="118"/>
      <c r="N22" s="118" t="s">
        <v>26</v>
      </c>
      <c r="O22" s="108" t="s">
        <v>362</v>
      </c>
      <c r="P22" s="118"/>
      <c r="Q22" s="118"/>
      <c r="R22" s="118"/>
      <c r="S22" s="188" t="s">
        <v>11448</v>
      </c>
    </row>
    <row r="23" spans="1:19">
      <c r="A23" s="108">
        <v>22</v>
      </c>
      <c r="B23" s="118" t="s">
        <v>1360</v>
      </c>
      <c r="C23" s="188" t="s">
        <v>358</v>
      </c>
      <c r="D23" s="89" t="s">
        <v>19</v>
      </c>
      <c r="E23" s="118" t="s">
        <v>11480</v>
      </c>
      <c r="F23" s="188" t="s">
        <v>10813</v>
      </c>
      <c r="G23" s="118">
        <v>2013</v>
      </c>
      <c r="H23" s="189">
        <v>37.779713999999998</v>
      </c>
      <c r="I23" s="189">
        <v>115.90128900000001</v>
      </c>
      <c r="J23" s="188" t="s">
        <v>42</v>
      </c>
      <c r="K23" s="188" t="s">
        <v>11441</v>
      </c>
      <c r="L23" s="118" t="s">
        <v>11481</v>
      </c>
      <c r="M23" s="118"/>
      <c r="N23" s="118" t="s">
        <v>26</v>
      </c>
      <c r="O23" s="108" t="s">
        <v>362</v>
      </c>
      <c r="P23" s="118"/>
      <c r="Q23" s="118"/>
      <c r="R23" s="118"/>
      <c r="S23" s="188" t="s">
        <v>11448</v>
      </c>
    </row>
    <row r="24" spans="1:19">
      <c r="A24" s="108">
        <v>23</v>
      </c>
      <c r="B24" s="118" t="s">
        <v>1360</v>
      </c>
      <c r="C24" s="188" t="s">
        <v>358</v>
      </c>
      <c r="D24" s="89" t="s">
        <v>19</v>
      </c>
      <c r="E24" s="118" t="s">
        <v>11482</v>
      </c>
      <c r="F24" s="188" t="s">
        <v>10813</v>
      </c>
      <c r="G24" s="118">
        <v>2013</v>
      </c>
      <c r="H24" s="189">
        <v>38.933892</v>
      </c>
      <c r="I24" s="189">
        <v>115.953744</v>
      </c>
      <c r="J24" s="188" t="s">
        <v>42</v>
      </c>
      <c r="K24" s="188" t="s">
        <v>11441</v>
      </c>
      <c r="L24" s="118" t="s">
        <v>11483</v>
      </c>
      <c r="M24" s="118"/>
      <c r="N24" s="118" t="s">
        <v>26</v>
      </c>
      <c r="O24" s="108" t="s">
        <v>362</v>
      </c>
      <c r="P24" s="118"/>
      <c r="Q24" s="118"/>
      <c r="R24" s="118"/>
      <c r="S24" s="188" t="s">
        <v>11448</v>
      </c>
    </row>
    <row r="25" spans="1:19">
      <c r="A25" s="108">
        <v>24</v>
      </c>
      <c r="B25" s="118" t="s">
        <v>1360</v>
      </c>
      <c r="C25" s="188" t="s">
        <v>358</v>
      </c>
      <c r="D25" s="89" t="s">
        <v>19</v>
      </c>
      <c r="E25" s="118" t="s">
        <v>11484</v>
      </c>
      <c r="F25" s="188" t="s">
        <v>10813</v>
      </c>
      <c r="G25" s="118">
        <v>2013</v>
      </c>
      <c r="H25" s="189">
        <v>38.771528000000004</v>
      </c>
      <c r="I25" s="189">
        <v>115.44841099999999</v>
      </c>
      <c r="J25" s="188" t="s">
        <v>42</v>
      </c>
      <c r="K25" s="188" t="s">
        <v>11441</v>
      </c>
      <c r="L25" s="118" t="s">
        <v>11485</v>
      </c>
      <c r="M25" s="118"/>
      <c r="N25" s="118" t="s">
        <v>26</v>
      </c>
      <c r="O25" s="108" t="s">
        <v>362</v>
      </c>
      <c r="P25" s="118"/>
      <c r="Q25" s="118"/>
      <c r="R25" s="118"/>
      <c r="S25" s="188" t="s">
        <v>11448</v>
      </c>
    </row>
    <row r="26" spans="1:19">
      <c r="A26" s="108">
        <v>25</v>
      </c>
      <c r="B26" s="118" t="s">
        <v>1360</v>
      </c>
      <c r="C26" s="188" t="s">
        <v>358</v>
      </c>
      <c r="D26" s="89" t="s">
        <v>19</v>
      </c>
      <c r="E26" s="118" t="s">
        <v>11484</v>
      </c>
      <c r="F26" s="188" t="s">
        <v>10813</v>
      </c>
      <c r="G26" s="118">
        <v>2013</v>
      </c>
      <c r="H26" s="189">
        <v>38.771528000000004</v>
      </c>
      <c r="I26" s="189">
        <v>115.44841099999999</v>
      </c>
      <c r="J26" s="188" t="s">
        <v>42</v>
      </c>
      <c r="K26" s="188" t="s">
        <v>11441</v>
      </c>
      <c r="L26" s="118" t="s">
        <v>11486</v>
      </c>
      <c r="M26" s="118"/>
      <c r="N26" s="118" t="s">
        <v>26</v>
      </c>
      <c r="O26" s="108" t="s">
        <v>362</v>
      </c>
      <c r="P26" s="118"/>
      <c r="Q26" s="118"/>
      <c r="R26" s="118"/>
      <c r="S26" s="188" t="s">
        <v>11448</v>
      </c>
    </row>
    <row r="27" spans="1:19">
      <c r="A27" s="108">
        <v>26</v>
      </c>
      <c r="B27" s="118" t="s">
        <v>1360</v>
      </c>
      <c r="C27" s="188" t="s">
        <v>358</v>
      </c>
      <c r="D27" s="89" t="s">
        <v>19</v>
      </c>
      <c r="E27" s="118" t="s">
        <v>11484</v>
      </c>
      <c r="F27" s="188" t="s">
        <v>10813</v>
      </c>
      <c r="G27" s="118">
        <v>2013</v>
      </c>
      <c r="H27" s="189">
        <v>38.771528000000004</v>
      </c>
      <c r="I27" s="189">
        <v>115.44841099999999</v>
      </c>
      <c r="J27" s="188" t="s">
        <v>42</v>
      </c>
      <c r="K27" s="188" t="s">
        <v>11441</v>
      </c>
      <c r="L27" s="118" t="s">
        <v>11487</v>
      </c>
      <c r="M27" s="118"/>
      <c r="N27" s="118" t="s">
        <v>26</v>
      </c>
      <c r="O27" s="108" t="s">
        <v>362</v>
      </c>
      <c r="P27" s="118"/>
      <c r="Q27" s="118"/>
      <c r="R27" s="118"/>
      <c r="S27" s="188" t="s">
        <v>11448</v>
      </c>
    </row>
    <row r="28" spans="1:19">
      <c r="A28" s="108">
        <v>27</v>
      </c>
      <c r="B28" s="118" t="s">
        <v>1360</v>
      </c>
      <c r="C28" s="188" t="s">
        <v>358</v>
      </c>
      <c r="D28" s="89" t="s">
        <v>19</v>
      </c>
      <c r="E28" s="118" t="s">
        <v>11488</v>
      </c>
      <c r="F28" s="188" t="s">
        <v>10813</v>
      </c>
      <c r="G28" s="118">
        <v>2013</v>
      </c>
      <c r="H28" s="189">
        <v>42.763328000000001</v>
      </c>
      <c r="I28" s="189">
        <v>125.374275</v>
      </c>
      <c r="J28" s="188" t="s">
        <v>42</v>
      </c>
      <c r="K28" s="188" t="s">
        <v>11441</v>
      </c>
      <c r="L28" s="118" t="s">
        <v>11489</v>
      </c>
      <c r="M28" s="118"/>
      <c r="N28" s="118" t="s">
        <v>26</v>
      </c>
      <c r="O28" s="108" t="s">
        <v>362</v>
      </c>
      <c r="P28" s="108"/>
      <c r="Q28" s="118"/>
      <c r="R28" s="118"/>
      <c r="S28" s="188" t="s">
        <v>11448</v>
      </c>
    </row>
    <row r="29" spans="1:19">
      <c r="A29" s="108">
        <v>28</v>
      </c>
      <c r="B29" s="118" t="s">
        <v>1360</v>
      </c>
      <c r="C29" s="188" t="s">
        <v>358</v>
      </c>
      <c r="D29" s="89" t="s">
        <v>19</v>
      </c>
      <c r="E29" s="118" t="s">
        <v>11488</v>
      </c>
      <c r="F29" s="188" t="s">
        <v>10813</v>
      </c>
      <c r="G29" s="118">
        <v>2013</v>
      </c>
      <c r="H29" s="189">
        <v>42.763331000000001</v>
      </c>
      <c r="I29" s="189">
        <v>125.374278</v>
      </c>
      <c r="J29" s="188" t="s">
        <v>42</v>
      </c>
      <c r="K29" s="188" t="s">
        <v>11441</v>
      </c>
      <c r="L29" s="118" t="s">
        <v>11490</v>
      </c>
      <c r="M29" s="118"/>
      <c r="N29" s="118" t="s">
        <v>26</v>
      </c>
      <c r="O29" s="108" t="s">
        <v>362</v>
      </c>
      <c r="P29" s="108"/>
      <c r="Q29" s="118"/>
      <c r="R29" s="118"/>
      <c r="S29" s="188" t="s">
        <v>11448</v>
      </c>
    </row>
    <row r="30" spans="1:19">
      <c r="A30" s="108">
        <v>29</v>
      </c>
      <c r="B30" s="118" t="s">
        <v>1360</v>
      </c>
      <c r="C30" s="188" t="s">
        <v>358</v>
      </c>
      <c r="D30" s="89" t="s">
        <v>19</v>
      </c>
      <c r="E30" s="118" t="s">
        <v>11488</v>
      </c>
      <c r="F30" s="188" t="s">
        <v>10813</v>
      </c>
      <c r="G30" s="118">
        <v>2013</v>
      </c>
      <c r="H30" s="189">
        <v>42.763083000000002</v>
      </c>
      <c r="I30" s="189">
        <v>125.374281</v>
      </c>
      <c r="J30" s="188" t="s">
        <v>42</v>
      </c>
      <c r="K30" s="188" t="s">
        <v>11441</v>
      </c>
      <c r="L30" s="118" t="s">
        <v>11491</v>
      </c>
      <c r="M30" s="118"/>
      <c r="N30" s="118" t="s">
        <v>26</v>
      </c>
      <c r="O30" s="108" t="s">
        <v>362</v>
      </c>
      <c r="P30" s="108"/>
      <c r="Q30" s="118"/>
      <c r="R30" s="118"/>
      <c r="S30" s="188" t="s">
        <v>11448</v>
      </c>
    </row>
    <row r="31" spans="1:19">
      <c r="A31" s="108">
        <v>30</v>
      </c>
      <c r="B31" s="118" t="s">
        <v>1360</v>
      </c>
      <c r="C31" s="188" t="s">
        <v>358</v>
      </c>
      <c r="D31" s="89" t="s">
        <v>19</v>
      </c>
      <c r="E31" s="118" t="s">
        <v>11488</v>
      </c>
      <c r="F31" s="188" t="s">
        <v>10813</v>
      </c>
      <c r="G31" s="118">
        <v>2013</v>
      </c>
      <c r="H31" s="189">
        <v>42.763083999999999</v>
      </c>
      <c r="I31" s="189">
        <v>125.37428300000001</v>
      </c>
      <c r="J31" s="188" t="s">
        <v>42</v>
      </c>
      <c r="K31" s="188" t="s">
        <v>11441</v>
      </c>
      <c r="L31" s="118" t="s">
        <v>11492</v>
      </c>
      <c r="M31" s="118"/>
      <c r="N31" s="118" t="s">
        <v>26</v>
      </c>
      <c r="O31" s="108" t="s">
        <v>362</v>
      </c>
      <c r="P31" s="108"/>
      <c r="Q31" s="118"/>
      <c r="R31" s="118"/>
      <c r="S31" s="188" t="s">
        <v>11448</v>
      </c>
    </row>
    <row r="32" spans="1:19">
      <c r="A32" s="108">
        <v>31</v>
      </c>
      <c r="B32" s="118" t="s">
        <v>1360</v>
      </c>
      <c r="C32" s="188" t="s">
        <v>358</v>
      </c>
      <c r="D32" s="89" t="s">
        <v>19</v>
      </c>
      <c r="E32" s="118" t="s">
        <v>11488</v>
      </c>
      <c r="F32" s="188" t="s">
        <v>10813</v>
      </c>
      <c r="G32" s="118">
        <v>2013</v>
      </c>
      <c r="H32" s="189">
        <v>42.763083999999999</v>
      </c>
      <c r="I32" s="189">
        <v>125.374286</v>
      </c>
      <c r="J32" s="188" t="s">
        <v>42</v>
      </c>
      <c r="K32" s="188" t="s">
        <v>11441</v>
      </c>
      <c r="L32" s="118" t="s">
        <v>11493</v>
      </c>
      <c r="M32" s="118"/>
      <c r="N32" s="118" t="s">
        <v>26</v>
      </c>
      <c r="O32" s="108" t="s">
        <v>362</v>
      </c>
      <c r="P32" s="108"/>
      <c r="Q32" s="118"/>
      <c r="R32" s="118"/>
      <c r="S32" s="188" t="s">
        <v>11448</v>
      </c>
    </row>
    <row r="33" spans="1:19">
      <c r="A33" s="108">
        <v>32</v>
      </c>
      <c r="B33" s="118" t="s">
        <v>1360</v>
      </c>
      <c r="C33" s="188" t="s">
        <v>358</v>
      </c>
      <c r="D33" s="89" t="s">
        <v>19</v>
      </c>
      <c r="E33" s="118" t="s">
        <v>11488</v>
      </c>
      <c r="F33" s="188" t="s">
        <v>10813</v>
      </c>
      <c r="G33" s="118">
        <v>2013</v>
      </c>
      <c r="H33" s="189">
        <v>42.763083999999999</v>
      </c>
      <c r="I33" s="189">
        <v>125.374289</v>
      </c>
      <c r="J33" s="188" t="s">
        <v>42</v>
      </c>
      <c r="K33" s="188" t="s">
        <v>11441</v>
      </c>
      <c r="L33" s="118" t="s">
        <v>11494</v>
      </c>
      <c r="M33" s="118"/>
      <c r="N33" s="118" t="s">
        <v>26</v>
      </c>
      <c r="O33" s="108" t="s">
        <v>362</v>
      </c>
      <c r="P33" s="108"/>
      <c r="Q33" s="118"/>
      <c r="R33" s="118"/>
      <c r="S33" s="188" t="s">
        <v>11448</v>
      </c>
    </row>
    <row r="34" spans="1:19">
      <c r="A34" s="108">
        <v>33</v>
      </c>
      <c r="B34" s="118" t="s">
        <v>1360</v>
      </c>
      <c r="C34" s="188" t="s">
        <v>358</v>
      </c>
      <c r="D34" s="89" t="s">
        <v>19</v>
      </c>
      <c r="E34" s="118" t="s">
        <v>11488</v>
      </c>
      <c r="F34" s="188" t="s">
        <v>10813</v>
      </c>
      <c r="G34" s="118">
        <v>2013</v>
      </c>
      <c r="H34" s="189">
        <v>42.763083999999999</v>
      </c>
      <c r="I34" s="189">
        <v>125.374292</v>
      </c>
      <c r="J34" s="188" t="s">
        <v>42</v>
      </c>
      <c r="K34" s="188" t="s">
        <v>11441</v>
      </c>
      <c r="L34" s="118" t="s">
        <v>11495</v>
      </c>
      <c r="M34" s="118"/>
      <c r="N34" s="118" t="s">
        <v>26</v>
      </c>
      <c r="O34" s="108" t="s">
        <v>362</v>
      </c>
      <c r="P34" s="108"/>
      <c r="Q34" s="118"/>
      <c r="R34" s="118"/>
      <c r="S34" s="188" t="s">
        <v>11448</v>
      </c>
    </row>
    <row r="35" spans="1:19">
      <c r="A35" s="108">
        <v>34</v>
      </c>
      <c r="B35" s="118" t="s">
        <v>1360</v>
      </c>
      <c r="C35" s="188" t="s">
        <v>358</v>
      </c>
      <c r="D35" s="89" t="s">
        <v>19</v>
      </c>
      <c r="E35" s="118" t="s">
        <v>11488</v>
      </c>
      <c r="F35" s="188" t="s">
        <v>10813</v>
      </c>
      <c r="G35" s="118">
        <v>2013</v>
      </c>
      <c r="H35" s="189">
        <v>42.763084999999997</v>
      </c>
      <c r="I35" s="189">
        <v>125.37429400000001</v>
      </c>
      <c r="J35" s="188" t="s">
        <v>42</v>
      </c>
      <c r="K35" s="188" t="s">
        <v>11441</v>
      </c>
      <c r="L35" s="118" t="s">
        <v>11496</v>
      </c>
      <c r="M35" s="118"/>
      <c r="N35" s="118" t="s">
        <v>26</v>
      </c>
      <c r="O35" s="108" t="s">
        <v>362</v>
      </c>
      <c r="P35" s="108"/>
      <c r="Q35" s="118"/>
      <c r="R35" s="118"/>
      <c r="S35" s="188" t="s">
        <v>11448</v>
      </c>
    </row>
    <row r="36" spans="1:19">
      <c r="A36" s="108">
        <v>35</v>
      </c>
      <c r="B36" s="118" t="s">
        <v>1360</v>
      </c>
      <c r="C36" s="188" t="s">
        <v>358</v>
      </c>
      <c r="D36" s="89" t="s">
        <v>19</v>
      </c>
      <c r="E36" s="118" t="s">
        <v>11488</v>
      </c>
      <c r="F36" s="188" t="s">
        <v>10813</v>
      </c>
      <c r="G36" s="118">
        <v>2013</v>
      </c>
      <c r="H36" s="189">
        <v>42.763084999999997</v>
      </c>
      <c r="I36" s="189">
        <v>125.374297</v>
      </c>
      <c r="J36" s="188" t="s">
        <v>42</v>
      </c>
      <c r="K36" s="188" t="s">
        <v>11441</v>
      </c>
      <c r="L36" s="118" t="s">
        <v>11497</v>
      </c>
      <c r="M36" s="118"/>
      <c r="N36" s="118" t="s">
        <v>26</v>
      </c>
      <c r="O36" s="108" t="s">
        <v>362</v>
      </c>
      <c r="P36" s="108"/>
      <c r="Q36" s="118"/>
      <c r="R36" s="118"/>
      <c r="S36" s="188" t="s">
        <v>11448</v>
      </c>
    </row>
    <row r="37" spans="1:19">
      <c r="A37" s="108">
        <v>36</v>
      </c>
      <c r="B37" s="118" t="s">
        <v>1360</v>
      </c>
      <c r="C37" s="188" t="s">
        <v>358</v>
      </c>
      <c r="D37" s="89" t="s">
        <v>19</v>
      </c>
      <c r="E37" s="118" t="s">
        <v>11488</v>
      </c>
      <c r="F37" s="188" t="s">
        <v>10813</v>
      </c>
      <c r="G37" s="118">
        <v>2013</v>
      </c>
      <c r="H37" s="189">
        <v>42.763084999999997</v>
      </c>
      <c r="I37" s="189">
        <v>125.37430000000001</v>
      </c>
      <c r="J37" s="188" t="s">
        <v>42</v>
      </c>
      <c r="K37" s="188" t="s">
        <v>11441</v>
      </c>
      <c r="L37" s="118" t="s">
        <v>11498</v>
      </c>
      <c r="M37" s="118"/>
      <c r="N37" s="118" t="s">
        <v>26</v>
      </c>
      <c r="O37" s="108" t="s">
        <v>362</v>
      </c>
      <c r="P37" s="108"/>
      <c r="Q37" s="118"/>
      <c r="R37" s="118"/>
      <c r="S37" s="188" t="s">
        <v>11448</v>
      </c>
    </row>
    <row r="38" spans="1:19">
      <c r="A38" s="108">
        <v>37</v>
      </c>
      <c r="B38" s="118" t="s">
        <v>1360</v>
      </c>
      <c r="C38" s="188" t="s">
        <v>358</v>
      </c>
      <c r="D38" s="89" t="s">
        <v>19</v>
      </c>
      <c r="E38" s="118" t="s">
        <v>11488</v>
      </c>
      <c r="F38" s="188" t="s">
        <v>10813</v>
      </c>
      <c r="G38" s="118">
        <v>2013</v>
      </c>
      <c r="H38" s="189">
        <v>42.763086000000001</v>
      </c>
      <c r="I38" s="189">
        <v>125.374303</v>
      </c>
      <c r="J38" s="188" t="s">
        <v>42</v>
      </c>
      <c r="K38" s="188" t="s">
        <v>11441</v>
      </c>
      <c r="L38" s="118" t="s">
        <v>11499</v>
      </c>
      <c r="M38" s="118"/>
      <c r="N38" s="118" t="s">
        <v>26</v>
      </c>
      <c r="O38" s="108" t="s">
        <v>362</v>
      </c>
      <c r="P38" s="108"/>
      <c r="Q38" s="118"/>
      <c r="R38" s="118"/>
      <c r="S38" s="188" t="s">
        <v>11448</v>
      </c>
    </row>
    <row r="39" spans="1:19">
      <c r="A39" s="108">
        <v>38</v>
      </c>
      <c r="B39" s="118" t="s">
        <v>1360</v>
      </c>
      <c r="C39" s="188" t="s">
        <v>358</v>
      </c>
      <c r="D39" s="89" t="s">
        <v>19</v>
      </c>
      <c r="E39" s="118" t="s">
        <v>11500</v>
      </c>
      <c r="F39" s="188" t="s">
        <v>10813</v>
      </c>
      <c r="G39" s="118">
        <v>2013</v>
      </c>
      <c r="H39" s="189">
        <v>43.097706000000002</v>
      </c>
      <c r="I39" s="189">
        <v>125.08631099999999</v>
      </c>
      <c r="J39" s="188" t="s">
        <v>42</v>
      </c>
      <c r="K39" s="188" t="s">
        <v>11441</v>
      </c>
      <c r="L39" s="118" t="s">
        <v>11501</v>
      </c>
      <c r="M39" s="118"/>
      <c r="N39" s="118" t="s">
        <v>26</v>
      </c>
      <c r="O39" s="108" t="s">
        <v>362</v>
      </c>
      <c r="P39" s="108"/>
      <c r="Q39" s="118"/>
      <c r="R39" s="118"/>
      <c r="S39" s="188" t="s">
        <v>11448</v>
      </c>
    </row>
    <row r="40" spans="1:19">
      <c r="A40" s="108">
        <v>39</v>
      </c>
      <c r="B40" s="118" t="s">
        <v>1360</v>
      </c>
      <c r="C40" s="188" t="s">
        <v>358</v>
      </c>
      <c r="D40" s="89" t="s">
        <v>19</v>
      </c>
      <c r="E40" s="118" t="s">
        <v>11500</v>
      </c>
      <c r="F40" s="188" t="s">
        <v>10813</v>
      </c>
      <c r="G40" s="118">
        <v>2013</v>
      </c>
      <c r="H40" s="189">
        <v>43.097706000000002</v>
      </c>
      <c r="I40" s="189">
        <v>125.08631099999999</v>
      </c>
      <c r="J40" s="188" t="s">
        <v>42</v>
      </c>
      <c r="K40" s="188" t="s">
        <v>11441</v>
      </c>
      <c r="L40" s="118" t="s">
        <v>11502</v>
      </c>
      <c r="M40" s="118"/>
      <c r="N40" s="118" t="s">
        <v>26</v>
      </c>
      <c r="O40" s="108" t="s">
        <v>362</v>
      </c>
      <c r="P40" s="108"/>
      <c r="Q40" s="118"/>
      <c r="R40" s="118"/>
      <c r="S40" s="188" t="s">
        <v>11448</v>
      </c>
    </row>
    <row r="41" spans="1:19">
      <c r="A41" s="108">
        <v>40</v>
      </c>
      <c r="B41" s="118" t="s">
        <v>1360</v>
      </c>
      <c r="C41" s="188" t="s">
        <v>358</v>
      </c>
      <c r="D41" s="89" t="s">
        <v>19</v>
      </c>
      <c r="E41" s="118" t="s">
        <v>11500</v>
      </c>
      <c r="F41" s="188" t="s">
        <v>10813</v>
      </c>
      <c r="G41" s="118">
        <v>2013</v>
      </c>
      <c r="H41" s="189">
        <v>43.097706000000002</v>
      </c>
      <c r="I41" s="189">
        <v>125.08631099999999</v>
      </c>
      <c r="J41" s="188" t="s">
        <v>42</v>
      </c>
      <c r="K41" s="188" t="s">
        <v>11441</v>
      </c>
      <c r="L41" s="118" t="s">
        <v>11503</v>
      </c>
      <c r="M41" s="118"/>
      <c r="N41" s="118" t="s">
        <v>26</v>
      </c>
      <c r="O41" s="108" t="s">
        <v>362</v>
      </c>
      <c r="P41" s="108"/>
      <c r="Q41" s="118"/>
      <c r="R41" s="118"/>
      <c r="S41" s="188" t="s">
        <v>11448</v>
      </c>
    </row>
    <row r="42" spans="1:19">
      <c r="A42" s="108">
        <v>41</v>
      </c>
      <c r="B42" s="118" t="s">
        <v>1360</v>
      </c>
      <c r="C42" s="188" t="s">
        <v>358</v>
      </c>
      <c r="D42" s="89" t="s">
        <v>19</v>
      </c>
      <c r="E42" s="118" t="s">
        <v>11500</v>
      </c>
      <c r="F42" s="188" t="s">
        <v>10813</v>
      </c>
      <c r="G42" s="118">
        <v>2013</v>
      </c>
      <c r="H42" s="189">
        <v>43.097706000000002</v>
      </c>
      <c r="I42" s="189">
        <v>125.08631099999999</v>
      </c>
      <c r="J42" s="188" t="s">
        <v>42</v>
      </c>
      <c r="K42" s="188" t="s">
        <v>11441</v>
      </c>
      <c r="L42" s="118" t="s">
        <v>11504</v>
      </c>
      <c r="M42" s="118"/>
      <c r="N42" s="118" t="s">
        <v>26</v>
      </c>
      <c r="O42" s="108" t="s">
        <v>362</v>
      </c>
      <c r="P42" s="108"/>
      <c r="Q42" s="118"/>
      <c r="R42" s="118"/>
      <c r="S42" s="188" t="s">
        <v>11448</v>
      </c>
    </row>
    <row r="43" spans="1:19">
      <c r="A43" s="108">
        <v>42</v>
      </c>
      <c r="B43" s="118" t="s">
        <v>1360</v>
      </c>
      <c r="C43" s="188" t="s">
        <v>358</v>
      </c>
      <c r="D43" s="89" t="s">
        <v>19</v>
      </c>
      <c r="E43" s="118" t="s">
        <v>11500</v>
      </c>
      <c r="F43" s="188" t="s">
        <v>10813</v>
      </c>
      <c r="G43" s="118">
        <v>2013</v>
      </c>
      <c r="H43" s="189">
        <v>43.097706000000002</v>
      </c>
      <c r="I43" s="189">
        <v>125.08631099999999</v>
      </c>
      <c r="J43" s="188" t="s">
        <v>42</v>
      </c>
      <c r="K43" s="188" t="s">
        <v>11441</v>
      </c>
      <c r="L43" s="118" t="s">
        <v>11505</v>
      </c>
      <c r="M43" s="118"/>
      <c r="N43" s="118" t="s">
        <v>26</v>
      </c>
      <c r="O43" s="108" t="s">
        <v>362</v>
      </c>
      <c r="P43" s="108"/>
      <c r="Q43" s="118"/>
      <c r="R43" s="118"/>
      <c r="S43" s="188" t="s">
        <v>11448</v>
      </c>
    </row>
    <row r="44" spans="1:19">
      <c r="A44" s="108">
        <v>43</v>
      </c>
      <c r="B44" s="118" t="s">
        <v>1360</v>
      </c>
      <c r="C44" s="188" t="s">
        <v>358</v>
      </c>
      <c r="D44" s="89" t="s">
        <v>19</v>
      </c>
      <c r="E44" s="118" t="s">
        <v>11506</v>
      </c>
      <c r="F44" s="188" t="s">
        <v>10813</v>
      </c>
      <c r="G44" s="118">
        <v>2013</v>
      </c>
      <c r="H44" s="189">
        <v>43.512089000000003</v>
      </c>
      <c r="I44" s="189">
        <v>124.810622</v>
      </c>
      <c r="J44" s="188" t="s">
        <v>42</v>
      </c>
      <c r="K44" s="188" t="s">
        <v>11441</v>
      </c>
      <c r="L44" s="118" t="s">
        <v>11507</v>
      </c>
      <c r="M44" s="118"/>
      <c r="N44" s="118" t="s">
        <v>26</v>
      </c>
      <c r="O44" s="108" t="s">
        <v>362</v>
      </c>
      <c r="P44" s="108"/>
      <c r="Q44" s="118"/>
      <c r="R44" s="118"/>
      <c r="S44" s="188" t="s">
        <v>11448</v>
      </c>
    </row>
    <row r="45" spans="1:19">
      <c r="A45" s="108">
        <v>44</v>
      </c>
      <c r="B45" s="118" t="s">
        <v>1360</v>
      </c>
      <c r="C45" s="188" t="s">
        <v>358</v>
      </c>
      <c r="D45" s="89" t="s">
        <v>19</v>
      </c>
      <c r="E45" s="118" t="s">
        <v>11506</v>
      </c>
      <c r="F45" s="188" t="s">
        <v>10813</v>
      </c>
      <c r="G45" s="118">
        <v>2013</v>
      </c>
      <c r="H45" s="189">
        <v>43.512089000000003</v>
      </c>
      <c r="I45" s="189">
        <v>124.810622</v>
      </c>
      <c r="J45" s="188" t="s">
        <v>42</v>
      </c>
      <c r="K45" s="188" t="s">
        <v>11441</v>
      </c>
      <c r="L45" s="118" t="s">
        <v>11508</v>
      </c>
      <c r="M45" s="118"/>
      <c r="N45" s="118" t="s">
        <v>26</v>
      </c>
      <c r="O45" s="108" t="s">
        <v>362</v>
      </c>
      <c r="P45" s="108"/>
      <c r="Q45" s="118"/>
      <c r="R45" s="118"/>
      <c r="S45" s="188" t="s">
        <v>11448</v>
      </c>
    </row>
    <row r="46" spans="1:19">
      <c r="A46" s="108">
        <v>45</v>
      </c>
      <c r="B46" s="118" t="s">
        <v>1360</v>
      </c>
      <c r="C46" s="188" t="s">
        <v>358</v>
      </c>
      <c r="D46" s="89" t="s">
        <v>19</v>
      </c>
      <c r="E46" s="118" t="s">
        <v>11506</v>
      </c>
      <c r="F46" s="188" t="s">
        <v>10813</v>
      </c>
      <c r="G46" s="118">
        <v>2013</v>
      </c>
      <c r="H46" s="189">
        <v>43.512089000000003</v>
      </c>
      <c r="I46" s="189">
        <v>124.810622</v>
      </c>
      <c r="J46" s="188" t="s">
        <v>42</v>
      </c>
      <c r="K46" s="188" t="s">
        <v>11441</v>
      </c>
      <c r="L46" s="118" t="s">
        <v>11509</v>
      </c>
      <c r="M46" s="118"/>
      <c r="N46" s="118" t="s">
        <v>26</v>
      </c>
      <c r="O46" s="108" t="s">
        <v>362</v>
      </c>
      <c r="P46" s="108"/>
      <c r="Q46" s="118"/>
      <c r="R46" s="118"/>
      <c r="S46" s="188" t="s">
        <v>11448</v>
      </c>
    </row>
    <row r="47" spans="1:19">
      <c r="A47" s="108">
        <v>46</v>
      </c>
      <c r="B47" s="118" t="s">
        <v>1360</v>
      </c>
      <c r="C47" s="188" t="s">
        <v>358</v>
      </c>
      <c r="D47" s="89" t="s">
        <v>19</v>
      </c>
      <c r="E47" s="118" t="s">
        <v>11506</v>
      </c>
      <c r="F47" s="188" t="s">
        <v>10813</v>
      </c>
      <c r="G47" s="118">
        <v>2013</v>
      </c>
      <c r="H47" s="189">
        <v>43.512089000000003</v>
      </c>
      <c r="I47" s="189">
        <v>124.810622</v>
      </c>
      <c r="J47" s="188" t="s">
        <v>42</v>
      </c>
      <c r="K47" s="188" t="s">
        <v>11441</v>
      </c>
      <c r="L47" s="118" t="s">
        <v>11510</v>
      </c>
      <c r="M47" s="118"/>
      <c r="N47" s="118" t="s">
        <v>26</v>
      </c>
      <c r="O47" s="108" t="s">
        <v>362</v>
      </c>
      <c r="P47" s="108"/>
      <c r="Q47" s="118"/>
      <c r="R47" s="118"/>
      <c r="S47" s="188" t="s">
        <v>11448</v>
      </c>
    </row>
    <row r="48" spans="1:19">
      <c r="A48" s="108">
        <v>47</v>
      </c>
      <c r="B48" s="118" t="s">
        <v>1360</v>
      </c>
      <c r="C48" s="188" t="s">
        <v>358</v>
      </c>
      <c r="D48" s="89" t="s">
        <v>19</v>
      </c>
      <c r="E48" s="118" t="s">
        <v>11511</v>
      </c>
      <c r="F48" s="188" t="s">
        <v>10813</v>
      </c>
      <c r="G48" s="118">
        <v>2013</v>
      </c>
      <c r="H48" s="189">
        <v>43.374499999999998</v>
      </c>
      <c r="I48" s="189">
        <v>125.033272</v>
      </c>
      <c r="J48" s="188" t="s">
        <v>42</v>
      </c>
      <c r="K48" s="188" t="s">
        <v>11441</v>
      </c>
      <c r="L48" s="118" t="s">
        <v>11512</v>
      </c>
      <c r="M48" s="118"/>
      <c r="N48" s="118" t="s">
        <v>26</v>
      </c>
      <c r="O48" s="108" t="s">
        <v>362</v>
      </c>
      <c r="P48" s="108"/>
      <c r="Q48" s="118"/>
      <c r="R48" s="118"/>
      <c r="S48" s="188" t="s">
        <v>11448</v>
      </c>
    </row>
    <row r="49" spans="1:19">
      <c r="A49" s="108">
        <v>48</v>
      </c>
      <c r="B49" s="118" t="s">
        <v>1360</v>
      </c>
      <c r="C49" s="188" t="s">
        <v>358</v>
      </c>
      <c r="D49" s="89" t="s">
        <v>19</v>
      </c>
      <c r="E49" s="118" t="s">
        <v>11513</v>
      </c>
      <c r="F49" s="188" t="s">
        <v>10813</v>
      </c>
      <c r="G49" s="118">
        <v>2013</v>
      </c>
      <c r="H49" s="189">
        <v>43.627277999999997</v>
      </c>
      <c r="I49" s="189">
        <v>125.586708</v>
      </c>
      <c r="J49" s="188" t="s">
        <v>42</v>
      </c>
      <c r="K49" s="188" t="s">
        <v>11441</v>
      </c>
      <c r="L49" s="118" t="s">
        <v>11514</v>
      </c>
      <c r="M49" s="118"/>
      <c r="N49" s="118" t="s">
        <v>26</v>
      </c>
      <c r="O49" s="108" t="s">
        <v>362</v>
      </c>
      <c r="P49" s="118"/>
      <c r="Q49" s="118"/>
      <c r="R49" s="118"/>
      <c r="S49" s="188" t="s">
        <v>11448</v>
      </c>
    </row>
    <row r="50" spans="1:19">
      <c r="A50" s="108">
        <v>49</v>
      </c>
      <c r="B50" s="118" t="s">
        <v>1360</v>
      </c>
      <c r="C50" s="188" t="s">
        <v>358</v>
      </c>
      <c r="D50" s="89" t="s">
        <v>19</v>
      </c>
      <c r="E50" s="118" t="s">
        <v>11515</v>
      </c>
      <c r="F50" s="188" t="s">
        <v>10813</v>
      </c>
      <c r="G50" s="118">
        <v>2013</v>
      </c>
      <c r="H50" s="189">
        <v>42.642003000000003</v>
      </c>
      <c r="I50" s="189">
        <v>125.84348300000001</v>
      </c>
      <c r="J50" s="188" t="s">
        <v>42</v>
      </c>
      <c r="K50" s="188" t="s">
        <v>11441</v>
      </c>
      <c r="L50" s="118" t="s">
        <v>11516</v>
      </c>
      <c r="M50" s="118"/>
      <c r="N50" s="118" t="s">
        <v>26</v>
      </c>
      <c r="O50" s="108" t="s">
        <v>362</v>
      </c>
      <c r="P50" s="118"/>
      <c r="Q50" s="118"/>
      <c r="R50" s="118"/>
      <c r="S50" s="188" t="s">
        <v>11448</v>
      </c>
    </row>
    <row r="51" spans="1:19">
      <c r="A51" s="108">
        <v>50</v>
      </c>
      <c r="B51" s="118" t="s">
        <v>1360</v>
      </c>
      <c r="C51" s="188" t="s">
        <v>358</v>
      </c>
      <c r="D51" s="89" t="s">
        <v>19</v>
      </c>
      <c r="E51" s="118" t="s">
        <v>11515</v>
      </c>
      <c r="F51" s="188" t="s">
        <v>10813</v>
      </c>
      <c r="G51" s="118">
        <v>2013</v>
      </c>
      <c r="H51" s="189">
        <v>42.642003000000003</v>
      </c>
      <c r="I51" s="189">
        <v>125.84348300000001</v>
      </c>
      <c r="J51" s="188" t="s">
        <v>42</v>
      </c>
      <c r="K51" s="188" t="s">
        <v>11441</v>
      </c>
      <c r="L51" s="118" t="s">
        <v>11517</v>
      </c>
      <c r="M51" s="118"/>
      <c r="N51" s="118" t="s">
        <v>26</v>
      </c>
      <c r="O51" s="108" t="s">
        <v>362</v>
      </c>
      <c r="P51" s="118"/>
      <c r="Q51" s="118"/>
      <c r="R51" s="118"/>
      <c r="S51" s="188" t="s">
        <v>11448</v>
      </c>
    </row>
    <row r="52" spans="1:19">
      <c r="A52" s="108">
        <v>51</v>
      </c>
      <c r="B52" s="118" t="s">
        <v>1360</v>
      </c>
      <c r="C52" s="188" t="s">
        <v>358</v>
      </c>
      <c r="D52" s="89" t="s">
        <v>19</v>
      </c>
      <c r="E52" s="118" t="s">
        <v>11515</v>
      </c>
      <c r="F52" s="188" t="s">
        <v>10813</v>
      </c>
      <c r="G52" s="118">
        <v>2013</v>
      </c>
      <c r="H52" s="189">
        <v>42.642003000000003</v>
      </c>
      <c r="I52" s="189">
        <v>125.84348300000001</v>
      </c>
      <c r="J52" s="188" t="s">
        <v>42</v>
      </c>
      <c r="K52" s="188" t="s">
        <v>11441</v>
      </c>
      <c r="L52" s="118" t="s">
        <v>11518</v>
      </c>
      <c r="M52" s="118"/>
      <c r="N52" s="118" t="s">
        <v>26</v>
      </c>
      <c r="O52" s="108" t="s">
        <v>362</v>
      </c>
      <c r="P52" s="118"/>
      <c r="Q52" s="118"/>
      <c r="R52" s="118"/>
      <c r="S52" s="188" t="s">
        <v>11448</v>
      </c>
    </row>
    <row r="53" spans="1:19">
      <c r="A53" s="108">
        <v>52</v>
      </c>
      <c r="B53" s="118" t="s">
        <v>1360</v>
      </c>
      <c r="C53" s="188" t="s">
        <v>358</v>
      </c>
      <c r="D53" s="89" t="s">
        <v>19</v>
      </c>
      <c r="E53" s="118" t="s">
        <v>11515</v>
      </c>
      <c r="F53" s="188" t="s">
        <v>10813</v>
      </c>
      <c r="G53" s="118">
        <v>2013</v>
      </c>
      <c r="H53" s="189">
        <v>42.642003000000003</v>
      </c>
      <c r="I53" s="189">
        <v>125.84348300000001</v>
      </c>
      <c r="J53" s="188" t="s">
        <v>42</v>
      </c>
      <c r="K53" s="188" t="s">
        <v>11441</v>
      </c>
      <c r="L53" s="118" t="s">
        <v>11519</v>
      </c>
      <c r="M53" s="118"/>
      <c r="N53" s="118" t="s">
        <v>26</v>
      </c>
      <c r="O53" s="108" t="s">
        <v>362</v>
      </c>
      <c r="P53" s="118"/>
      <c r="Q53" s="118"/>
      <c r="R53" s="118"/>
      <c r="S53" s="188" t="s">
        <v>11448</v>
      </c>
    </row>
    <row r="54" spans="1:19">
      <c r="A54" s="108">
        <v>53</v>
      </c>
      <c r="B54" s="118" t="s">
        <v>1360</v>
      </c>
      <c r="C54" s="188" t="s">
        <v>358</v>
      </c>
      <c r="D54" s="89" t="s">
        <v>19</v>
      </c>
      <c r="E54" s="118" t="s">
        <v>11515</v>
      </c>
      <c r="F54" s="188" t="s">
        <v>10813</v>
      </c>
      <c r="G54" s="118">
        <v>2013</v>
      </c>
      <c r="H54" s="189">
        <v>42.642003000000003</v>
      </c>
      <c r="I54" s="189">
        <v>125.84348300000001</v>
      </c>
      <c r="J54" s="188" t="s">
        <v>42</v>
      </c>
      <c r="K54" s="188" t="s">
        <v>11441</v>
      </c>
      <c r="L54" s="118" t="s">
        <v>11520</v>
      </c>
      <c r="M54" s="118"/>
      <c r="N54" s="118" t="s">
        <v>26</v>
      </c>
      <c r="O54" s="108" t="s">
        <v>362</v>
      </c>
      <c r="P54" s="118"/>
      <c r="Q54" s="118"/>
      <c r="R54" s="118"/>
      <c r="S54" s="188" t="s">
        <v>11448</v>
      </c>
    </row>
    <row r="55" spans="1:19">
      <c r="A55" s="108">
        <v>54</v>
      </c>
      <c r="B55" s="118" t="s">
        <v>1360</v>
      </c>
      <c r="C55" s="188" t="s">
        <v>358</v>
      </c>
      <c r="D55" s="89" t="s">
        <v>19</v>
      </c>
      <c r="E55" s="118" t="s">
        <v>11515</v>
      </c>
      <c r="F55" s="188" t="s">
        <v>10813</v>
      </c>
      <c r="G55" s="118">
        <v>2013</v>
      </c>
      <c r="H55" s="189">
        <v>42.642003000000003</v>
      </c>
      <c r="I55" s="189">
        <v>125.84348300000001</v>
      </c>
      <c r="J55" s="188" t="s">
        <v>42</v>
      </c>
      <c r="K55" s="188" t="s">
        <v>11441</v>
      </c>
      <c r="L55" s="118" t="s">
        <v>11521</v>
      </c>
      <c r="M55" s="118"/>
      <c r="N55" s="118" t="s">
        <v>26</v>
      </c>
      <c r="O55" s="108" t="s">
        <v>362</v>
      </c>
      <c r="P55" s="118"/>
      <c r="Q55" s="118"/>
      <c r="R55" s="118"/>
      <c r="S55" s="188" t="s">
        <v>11448</v>
      </c>
    </row>
    <row r="56" spans="1:19">
      <c r="A56" s="108">
        <v>55</v>
      </c>
      <c r="B56" s="118" t="s">
        <v>1360</v>
      </c>
      <c r="C56" s="188" t="s">
        <v>358</v>
      </c>
      <c r="D56" s="89" t="s">
        <v>19</v>
      </c>
      <c r="E56" s="118" t="s">
        <v>11515</v>
      </c>
      <c r="F56" s="188" t="s">
        <v>10813</v>
      </c>
      <c r="G56" s="118">
        <v>2013</v>
      </c>
      <c r="H56" s="189">
        <v>42.642003000000003</v>
      </c>
      <c r="I56" s="189">
        <v>125.84348300000001</v>
      </c>
      <c r="J56" s="188" t="s">
        <v>42</v>
      </c>
      <c r="K56" s="188" t="s">
        <v>11441</v>
      </c>
      <c r="L56" s="118" t="s">
        <v>11522</v>
      </c>
      <c r="M56" s="118"/>
      <c r="N56" s="118" t="s">
        <v>26</v>
      </c>
      <c r="O56" s="108" t="s">
        <v>362</v>
      </c>
      <c r="P56" s="118"/>
      <c r="Q56" s="118"/>
      <c r="R56" s="118"/>
      <c r="S56" s="188" t="s">
        <v>11448</v>
      </c>
    </row>
    <row r="57" spans="1:19">
      <c r="A57" s="108">
        <v>56</v>
      </c>
      <c r="B57" s="118" t="s">
        <v>1360</v>
      </c>
      <c r="C57" s="188" t="s">
        <v>358</v>
      </c>
      <c r="D57" s="89" t="s">
        <v>19</v>
      </c>
      <c r="E57" s="118" t="s">
        <v>11515</v>
      </c>
      <c r="F57" s="188" t="s">
        <v>10813</v>
      </c>
      <c r="G57" s="118">
        <v>2013</v>
      </c>
      <c r="H57" s="189">
        <v>42.642003000000003</v>
      </c>
      <c r="I57" s="189">
        <v>125.84348300000001</v>
      </c>
      <c r="J57" s="188" t="s">
        <v>42</v>
      </c>
      <c r="K57" s="188" t="s">
        <v>11441</v>
      </c>
      <c r="L57" s="118" t="s">
        <v>11523</v>
      </c>
      <c r="M57" s="118"/>
      <c r="N57" s="118" t="s">
        <v>26</v>
      </c>
      <c r="O57" s="108" t="s">
        <v>362</v>
      </c>
      <c r="P57" s="118"/>
      <c r="Q57" s="118"/>
      <c r="R57" s="118"/>
      <c r="S57" s="188" t="s">
        <v>11448</v>
      </c>
    </row>
    <row r="58" spans="1:19">
      <c r="A58" s="108">
        <v>57</v>
      </c>
      <c r="B58" s="118" t="s">
        <v>1360</v>
      </c>
      <c r="C58" s="188" t="s">
        <v>358</v>
      </c>
      <c r="D58" s="89" t="s">
        <v>19</v>
      </c>
      <c r="E58" s="118" t="s">
        <v>11524</v>
      </c>
      <c r="F58" s="188" t="s">
        <v>10813</v>
      </c>
      <c r="G58" s="118">
        <v>2013</v>
      </c>
      <c r="H58" s="189">
        <v>42.372253000000001</v>
      </c>
      <c r="I58" s="189">
        <v>125.77306400000001</v>
      </c>
      <c r="J58" s="188" t="s">
        <v>42</v>
      </c>
      <c r="K58" s="188" t="s">
        <v>11441</v>
      </c>
      <c r="L58" s="118" t="s">
        <v>11525</v>
      </c>
      <c r="M58" s="118"/>
      <c r="N58" s="118" t="s">
        <v>26</v>
      </c>
      <c r="O58" s="108" t="s">
        <v>362</v>
      </c>
      <c r="P58" s="118"/>
      <c r="Q58" s="118"/>
      <c r="R58" s="118"/>
      <c r="S58" s="188" t="s">
        <v>11448</v>
      </c>
    </row>
    <row r="59" spans="1:19">
      <c r="A59" s="108">
        <v>58</v>
      </c>
      <c r="B59" s="118" t="s">
        <v>1360</v>
      </c>
      <c r="C59" s="188" t="s">
        <v>358</v>
      </c>
      <c r="D59" s="89" t="s">
        <v>19</v>
      </c>
      <c r="E59" s="118" t="s">
        <v>11524</v>
      </c>
      <c r="F59" s="188" t="s">
        <v>10813</v>
      </c>
      <c r="G59" s="118">
        <v>2013</v>
      </c>
      <c r="H59" s="189">
        <v>42.372253000000001</v>
      </c>
      <c r="I59" s="189">
        <v>125.77306400000001</v>
      </c>
      <c r="J59" s="188" t="s">
        <v>42</v>
      </c>
      <c r="K59" s="188" t="s">
        <v>11441</v>
      </c>
      <c r="L59" s="118" t="s">
        <v>11526</v>
      </c>
      <c r="M59" s="118"/>
      <c r="N59" s="118" t="s">
        <v>26</v>
      </c>
      <c r="O59" s="108" t="s">
        <v>362</v>
      </c>
      <c r="P59" s="118"/>
      <c r="Q59" s="118"/>
      <c r="R59" s="118"/>
      <c r="S59" s="188" t="s">
        <v>11448</v>
      </c>
    </row>
    <row r="60" spans="1:19">
      <c r="A60" s="108">
        <v>59</v>
      </c>
      <c r="B60" s="118" t="s">
        <v>1360</v>
      </c>
      <c r="C60" s="188" t="s">
        <v>358</v>
      </c>
      <c r="D60" s="89" t="s">
        <v>19</v>
      </c>
      <c r="E60" s="118" t="s">
        <v>11524</v>
      </c>
      <c r="F60" s="188" t="s">
        <v>10813</v>
      </c>
      <c r="G60" s="118">
        <v>2013</v>
      </c>
      <c r="H60" s="189">
        <v>42.372253000000001</v>
      </c>
      <c r="I60" s="189">
        <v>125.77306400000001</v>
      </c>
      <c r="J60" s="188" t="s">
        <v>42</v>
      </c>
      <c r="K60" s="188" t="s">
        <v>11441</v>
      </c>
      <c r="L60" s="118" t="s">
        <v>11527</v>
      </c>
      <c r="M60" s="118"/>
      <c r="N60" s="118" t="s">
        <v>26</v>
      </c>
      <c r="O60" s="108" t="s">
        <v>362</v>
      </c>
      <c r="P60" s="118"/>
      <c r="Q60" s="118"/>
      <c r="R60" s="118"/>
      <c r="S60" s="188" t="s">
        <v>11448</v>
      </c>
    </row>
    <row r="61" spans="1:19">
      <c r="A61" s="108">
        <v>60</v>
      </c>
      <c r="B61" s="118" t="s">
        <v>1360</v>
      </c>
      <c r="C61" s="188" t="s">
        <v>358</v>
      </c>
      <c r="D61" s="89" t="s">
        <v>19</v>
      </c>
      <c r="E61" s="118" t="s">
        <v>11524</v>
      </c>
      <c r="F61" s="188" t="s">
        <v>10813</v>
      </c>
      <c r="G61" s="118">
        <v>2013</v>
      </c>
      <c r="H61" s="189">
        <v>42.372253000000001</v>
      </c>
      <c r="I61" s="189">
        <v>125.77306400000001</v>
      </c>
      <c r="J61" s="188" t="s">
        <v>42</v>
      </c>
      <c r="K61" s="188" t="s">
        <v>11441</v>
      </c>
      <c r="L61" s="118" t="s">
        <v>11528</v>
      </c>
      <c r="M61" s="118"/>
      <c r="N61" s="118" t="s">
        <v>26</v>
      </c>
      <c r="O61" s="108" t="s">
        <v>362</v>
      </c>
      <c r="P61" s="118"/>
      <c r="Q61" s="118"/>
      <c r="R61" s="118"/>
      <c r="S61" s="188" t="s">
        <v>11448</v>
      </c>
    </row>
    <row r="62" spans="1:19">
      <c r="A62" s="108">
        <v>61</v>
      </c>
      <c r="B62" s="118" t="s">
        <v>1360</v>
      </c>
      <c r="C62" s="188" t="s">
        <v>358</v>
      </c>
      <c r="D62" s="89" t="s">
        <v>19</v>
      </c>
      <c r="E62" s="118" t="s">
        <v>11524</v>
      </c>
      <c r="F62" s="188" t="s">
        <v>10813</v>
      </c>
      <c r="G62" s="118">
        <v>2013</v>
      </c>
      <c r="H62" s="189">
        <v>42.372253000000001</v>
      </c>
      <c r="I62" s="189">
        <v>125.77306400000001</v>
      </c>
      <c r="J62" s="188" t="s">
        <v>42</v>
      </c>
      <c r="K62" s="188" t="s">
        <v>11441</v>
      </c>
      <c r="L62" s="118" t="s">
        <v>11529</v>
      </c>
      <c r="M62" s="118"/>
      <c r="N62" s="118" t="s">
        <v>26</v>
      </c>
      <c r="O62" s="108" t="s">
        <v>362</v>
      </c>
      <c r="P62" s="118"/>
      <c r="Q62" s="118"/>
      <c r="R62" s="118"/>
      <c r="S62" s="188" t="s">
        <v>11448</v>
      </c>
    </row>
    <row r="63" spans="1:19">
      <c r="A63" s="108">
        <v>62</v>
      </c>
      <c r="B63" s="118" t="s">
        <v>1360</v>
      </c>
      <c r="C63" s="188" t="s">
        <v>358</v>
      </c>
      <c r="D63" s="89" t="s">
        <v>19</v>
      </c>
      <c r="E63" s="118" t="s">
        <v>11530</v>
      </c>
      <c r="F63" s="188" t="s">
        <v>10813</v>
      </c>
      <c r="G63" s="118">
        <v>2013</v>
      </c>
      <c r="H63" s="189">
        <v>42.230480999999997</v>
      </c>
      <c r="I63" s="189">
        <v>125.68151899999999</v>
      </c>
      <c r="J63" s="188" t="s">
        <v>42</v>
      </c>
      <c r="K63" s="188" t="s">
        <v>11441</v>
      </c>
      <c r="L63" s="118" t="s">
        <v>11531</v>
      </c>
      <c r="M63" s="118"/>
      <c r="N63" s="118" t="s">
        <v>26</v>
      </c>
      <c r="O63" s="108" t="s">
        <v>362</v>
      </c>
      <c r="P63" s="118"/>
      <c r="Q63" s="118"/>
      <c r="R63" s="118"/>
      <c r="S63" s="188" t="s">
        <v>11448</v>
      </c>
    </row>
    <row r="64" spans="1:19">
      <c r="A64" s="108">
        <v>63</v>
      </c>
      <c r="B64" s="118" t="s">
        <v>1360</v>
      </c>
      <c r="C64" s="188" t="s">
        <v>358</v>
      </c>
      <c r="D64" s="89" t="s">
        <v>19</v>
      </c>
      <c r="E64" s="118" t="s">
        <v>11530</v>
      </c>
      <c r="F64" s="188" t="s">
        <v>10813</v>
      </c>
      <c r="G64" s="118">
        <v>2013</v>
      </c>
      <c r="H64" s="189">
        <v>42.230480999999997</v>
      </c>
      <c r="I64" s="189">
        <v>125.68151899999999</v>
      </c>
      <c r="J64" s="188" t="s">
        <v>42</v>
      </c>
      <c r="K64" s="188" t="s">
        <v>11441</v>
      </c>
      <c r="L64" s="118" t="s">
        <v>11532</v>
      </c>
      <c r="M64" s="118"/>
      <c r="N64" s="118" t="s">
        <v>26</v>
      </c>
      <c r="O64" s="108" t="s">
        <v>362</v>
      </c>
      <c r="P64" s="118"/>
      <c r="Q64" s="118"/>
      <c r="R64" s="118"/>
      <c r="S64" s="188" t="s">
        <v>11448</v>
      </c>
    </row>
    <row r="65" spans="1:19">
      <c r="A65" s="108">
        <v>64</v>
      </c>
      <c r="B65" s="118" t="s">
        <v>1360</v>
      </c>
      <c r="C65" s="188" t="s">
        <v>358</v>
      </c>
      <c r="D65" s="89" t="s">
        <v>19</v>
      </c>
      <c r="E65" s="118" t="s">
        <v>11530</v>
      </c>
      <c r="F65" s="188" t="s">
        <v>10813</v>
      </c>
      <c r="G65" s="118">
        <v>2013</v>
      </c>
      <c r="H65" s="189">
        <v>42.230480999999997</v>
      </c>
      <c r="I65" s="189">
        <v>125.68151899999999</v>
      </c>
      <c r="J65" s="188" t="s">
        <v>42</v>
      </c>
      <c r="K65" s="188" t="s">
        <v>11441</v>
      </c>
      <c r="L65" s="118" t="s">
        <v>11533</v>
      </c>
      <c r="M65" s="118"/>
      <c r="N65" s="118" t="s">
        <v>26</v>
      </c>
      <c r="O65" s="108" t="s">
        <v>362</v>
      </c>
      <c r="P65" s="118"/>
      <c r="Q65" s="118"/>
      <c r="R65" s="118"/>
      <c r="S65" s="188" t="s">
        <v>11448</v>
      </c>
    </row>
    <row r="66" spans="1:19">
      <c r="A66" s="108">
        <v>65</v>
      </c>
      <c r="B66" s="118" t="s">
        <v>1360</v>
      </c>
      <c r="C66" s="188" t="s">
        <v>358</v>
      </c>
      <c r="D66" s="89" t="s">
        <v>19</v>
      </c>
      <c r="E66" s="118" t="s">
        <v>11530</v>
      </c>
      <c r="F66" s="188" t="s">
        <v>10813</v>
      </c>
      <c r="G66" s="118">
        <v>2013</v>
      </c>
      <c r="H66" s="189">
        <v>42.230480999999997</v>
      </c>
      <c r="I66" s="189">
        <v>125.68151899999999</v>
      </c>
      <c r="J66" s="188" t="s">
        <v>42</v>
      </c>
      <c r="K66" s="188" t="s">
        <v>11441</v>
      </c>
      <c r="L66" s="118" t="s">
        <v>11534</v>
      </c>
      <c r="M66" s="118"/>
      <c r="N66" s="118" t="s">
        <v>26</v>
      </c>
      <c r="O66" s="108" t="s">
        <v>362</v>
      </c>
      <c r="P66" s="118"/>
      <c r="Q66" s="118"/>
      <c r="R66" s="118"/>
      <c r="S66" s="188" t="s">
        <v>11448</v>
      </c>
    </row>
    <row r="67" spans="1:19">
      <c r="A67" s="108">
        <v>66</v>
      </c>
      <c r="B67" s="118" t="s">
        <v>1360</v>
      </c>
      <c r="C67" s="188" t="s">
        <v>358</v>
      </c>
      <c r="D67" s="89" t="s">
        <v>19</v>
      </c>
      <c r="E67" s="118" t="s">
        <v>11530</v>
      </c>
      <c r="F67" s="188" t="s">
        <v>10813</v>
      </c>
      <c r="G67" s="118">
        <v>2013</v>
      </c>
      <c r="H67" s="189">
        <v>42.230480999999997</v>
      </c>
      <c r="I67" s="189">
        <v>125.68151899999999</v>
      </c>
      <c r="J67" s="188" t="s">
        <v>42</v>
      </c>
      <c r="K67" s="188" t="s">
        <v>11441</v>
      </c>
      <c r="L67" s="118" t="s">
        <v>11535</v>
      </c>
      <c r="M67" s="118"/>
      <c r="N67" s="118" t="s">
        <v>26</v>
      </c>
      <c r="O67" s="108" t="s">
        <v>362</v>
      </c>
      <c r="P67" s="118"/>
      <c r="Q67" s="118"/>
      <c r="R67" s="118"/>
      <c r="S67" s="188" t="s">
        <v>11448</v>
      </c>
    </row>
    <row r="68" spans="1:19">
      <c r="A68" s="108">
        <v>67</v>
      </c>
      <c r="B68" s="118" t="s">
        <v>1360</v>
      </c>
      <c r="C68" s="188" t="s">
        <v>358</v>
      </c>
      <c r="D68" s="89" t="s">
        <v>19</v>
      </c>
      <c r="E68" s="118" t="s">
        <v>11536</v>
      </c>
      <c r="F68" s="188" t="s">
        <v>10813</v>
      </c>
      <c r="G68" s="118">
        <v>2013</v>
      </c>
      <c r="H68" s="189">
        <v>42.318019</v>
      </c>
      <c r="I68" s="189">
        <v>125.533631</v>
      </c>
      <c r="J68" s="188" t="s">
        <v>42</v>
      </c>
      <c r="K68" s="188" t="s">
        <v>11441</v>
      </c>
      <c r="L68" s="118" t="s">
        <v>11537</v>
      </c>
      <c r="M68" s="118"/>
      <c r="N68" s="118" t="s">
        <v>26</v>
      </c>
      <c r="O68" s="108" t="s">
        <v>362</v>
      </c>
      <c r="P68" s="118"/>
      <c r="Q68" s="118"/>
      <c r="R68" s="118"/>
      <c r="S68" s="188" t="s">
        <v>11448</v>
      </c>
    </row>
    <row r="69" spans="1:19">
      <c r="A69" s="108">
        <v>68</v>
      </c>
      <c r="B69" s="118" t="s">
        <v>1360</v>
      </c>
      <c r="C69" s="188" t="s">
        <v>358</v>
      </c>
      <c r="D69" s="89" t="s">
        <v>19</v>
      </c>
      <c r="E69" s="118" t="s">
        <v>11536</v>
      </c>
      <c r="F69" s="188" t="s">
        <v>10813</v>
      </c>
      <c r="G69" s="118">
        <v>2013</v>
      </c>
      <c r="H69" s="189">
        <v>42.318019</v>
      </c>
      <c r="I69" s="189">
        <v>125.533631</v>
      </c>
      <c r="J69" s="188" t="s">
        <v>42</v>
      </c>
      <c r="K69" s="188" t="s">
        <v>11441</v>
      </c>
      <c r="L69" s="118" t="s">
        <v>11538</v>
      </c>
      <c r="M69" s="118"/>
      <c r="N69" s="118" t="s">
        <v>26</v>
      </c>
      <c r="O69" s="108" t="s">
        <v>362</v>
      </c>
      <c r="P69" s="118"/>
      <c r="Q69" s="118"/>
      <c r="R69" s="118"/>
      <c r="S69" s="188" t="s">
        <v>11448</v>
      </c>
    </row>
    <row r="70" spans="1:19">
      <c r="A70" s="108">
        <v>69</v>
      </c>
      <c r="B70" s="118" t="s">
        <v>1360</v>
      </c>
      <c r="C70" s="188" t="s">
        <v>358</v>
      </c>
      <c r="D70" s="89" t="s">
        <v>19</v>
      </c>
      <c r="E70" s="118" t="s">
        <v>11536</v>
      </c>
      <c r="F70" s="188" t="s">
        <v>10813</v>
      </c>
      <c r="G70" s="118">
        <v>2013</v>
      </c>
      <c r="H70" s="189">
        <v>42.318019</v>
      </c>
      <c r="I70" s="189">
        <v>125.533631</v>
      </c>
      <c r="J70" s="188" t="s">
        <v>42</v>
      </c>
      <c r="K70" s="188" t="s">
        <v>11441</v>
      </c>
      <c r="L70" s="118" t="s">
        <v>11539</v>
      </c>
      <c r="M70" s="118"/>
      <c r="N70" s="118" t="s">
        <v>26</v>
      </c>
      <c r="O70" s="108" t="s">
        <v>362</v>
      </c>
      <c r="P70" s="118"/>
      <c r="Q70" s="118"/>
      <c r="R70" s="118"/>
      <c r="S70" s="188" t="s">
        <v>11448</v>
      </c>
    </row>
    <row r="71" spans="1:19">
      <c r="A71" s="108">
        <v>70</v>
      </c>
      <c r="B71" s="118" t="s">
        <v>1360</v>
      </c>
      <c r="C71" s="188" t="s">
        <v>358</v>
      </c>
      <c r="D71" s="89" t="s">
        <v>19</v>
      </c>
      <c r="E71" s="118" t="s">
        <v>11536</v>
      </c>
      <c r="F71" s="188" t="s">
        <v>10813</v>
      </c>
      <c r="G71" s="118">
        <v>2013</v>
      </c>
      <c r="H71" s="189">
        <v>42.318019</v>
      </c>
      <c r="I71" s="189">
        <v>125.533631</v>
      </c>
      <c r="J71" s="188" t="s">
        <v>42</v>
      </c>
      <c r="K71" s="188" t="s">
        <v>11441</v>
      </c>
      <c r="L71" s="118" t="s">
        <v>11540</v>
      </c>
      <c r="M71" s="118"/>
      <c r="N71" s="118" t="s">
        <v>26</v>
      </c>
      <c r="O71" s="108" t="s">
        <v>362</v>
      </c>
      <c r="P71" s="118"/>
      <c r="Q71" s="118"/>
      <c r="R71" s="118"/>
      <c r="S71" s="188" t="s">
        <v>11448</v>
      </c>
    </row>
    <row r="72" spans="1:19">
      <c r="A72" s="108">
        <v>71</v>
      </c>
      <c r="B72" s="118" t="s">
        <v>1360</v>
      </c>
      <c r="C72" s="188" t="s">
        <v>358</v>
      </c>
      <c r="D72" s="89" t="s">
        <v>19</v>
      </c>
      <c r="E72" s="118" t="s">
        <v>11536</v>
      </c>
      <c r="F72" s="188" t="s">
        <v>10813</v>
      </c>
      <c r="G72" s="118">
        <v>2013</v>
      </c>
      <c r="H72" s="189">
        <v>42.318019</v>
      </c>
      <c r="I72" s="189">
        <v>125.533631</v>
      </c>
      <c r="J72" s="188" t="s">
        <v>42</v>
      </c>
      <c r="K72" s="188" t="s">
        <v>11441</v>
      </c>
      <c r="L72" s="118" t="s">
        <v>11541</v>
      </c>
      <c r="M72" s="118"/>
      <c r="N72" s="118" t="s">
        <v>26</v>
      </c>
      <c r="O72" s="108" t="s">
        <v>362</v>
      </c>
      <c r="P72" s="118"/>
      <c r="Q72" s="118"/>
      <c r="R72" s="118"/>
      <c r="S72" s="188" t="s">
        <v>11448</v>
      </c>
    </row>
    <row r="73" spans="1:19">
      <c r="A73" s="108">
        <v>72</v>
      </c>
      <c r="B73" s="118" t="s">
        <v>1360</v>
      </c>
      <c r="C73" s="188" t="s">
        <v>358</v>
      </c>
      <c r="D73" s="89" t="s">
        <v>19</v>
      </c>
      <c r="E73" s="118" t="s">
        <v>11536</v>
      </c>
      <c r="F73" s="188" t="s">
        <v>10813</v>
      </c>
      <c r="G73" s="118">
        <v>2013</v>
      </c>
      <c r="H73" s="189">
        <v>42.318019</v>
      </c>
      <c r="I73" s="189">
        <v>125.533631</v>
      </c>
      <c r="J73" s="188" t="s">
        <v>42</v>
      </c>
      <c r="K73" s="188" t="s">
        <v>11441</v>
      </c>
      <c r="L73" s="118" t="s">
        <v>11542</v>
      </c>
      <c r="M73" s="118"/>
      <c r="N73" s="118" t="s">
        <v>26</v>
      </c>
      <c r="O73" s="108" t="s">
        <v>362</v>
      </c>
      <c r="P73" s="118"/>
      <c r="Q73" s="118"/>
      <c r="R73" s="118"/>
      <c r="S73" s="188" t="s">
        <v>11448</v>
      </c>
    </row>
    <row r="74" spans="1:19">
      <c r="A74" s="108">
        <v>73</v>
      </c>
      <c r="B74" s="118" t="s">
        <v>1360</v>
      </c>
      <c r="C74" s="188" t="s">
        <v>358</v>
      </c>
      <c r="D74" s="89" t="s">
        <v>19</v>
      </c>
      <c r="E74" s="118" t="s">
        <v>11536</v>
      </c>
      <c r="F74" s="188" t="s">
        <v>10813</v>
      </c>
      <c r="G74" s="118">
        <v>2013</v>
      </c>
      <c r="H74" s="189">
        <v>42.318019</v>
      </c>
      <c r="I74" s="189">
        <v>125.533631</v>
      </c>
      <c r="J74" s="188" t="s">
        <v>42</v>
      </c>
      <c r="K74" s="188" t="s">
        <v>11441</v>
      </c>
      <c r="L74" s="118" t="s">
        <v>11543</v>
      </c>
      <c r="M74" s="118"/>
      <c r="N74" s="118" t="s">
        <v>26</v>
      </c>
      <c r="O74" s="108" t="s">
        <v>362</v>
      </c>
      <c r="P74" s="118"/>
      <c r="Q74" s="118"/>
      <c r="R74" s="118"/>
      <c r="S74" s="188" t="s">
        <v>11448</v>
      </c>
    </row>
    <row r="75" spans="1:19">
      <c r="A75" s="108">
        <v>74</v>
      </c>
      <c r="B75" s="118" t="s">
        <v>1360</v>
      </c>
      <c r="C75" s="188" t="s">
        <v>358</v>
      </c>
      <c r="D75" s="89" t="s">
        <v>19</v>
      </c>
      <c r="E75" s="118" t="s">
        <v>11536</v>
      </c>
      <c r="F75" s="188" t="s">
        <v>10813</v>
      </c>
      <c r="G75" s="118">
        <v>2013</v>
      </c>
      <c r="H75" s="189">
        <v>42.318019</v>
      </c>
      <c r="I75" s="189">
        <v>125.533631</v>
      </c>
      <c r="J75" s="188" t="s">
        <v>42</v>
      </c>
      <c r="K75" s="188" t="s">
        <v>11441</v>
      </c>
      <c r="L75" s="118" t="s">
        <v>11544</v>
      </c>
      <c r="M75" s="118"/>
      <c r="N75" s="118" t="s">
        <v>26</v>
      </c>
      <c r="O75" s="108" t="s">
        <v>362</v>
      </c>
      <c r="P75" s="118"/>
      <c r="Q75" s="118"/>
      <c r="R75" s="118"/>
      <c r="S75" s="188" t="s">
        <v>11448</v>
      </c>
    </row>
    <row r="76" spans="1:19">
      <c r="A76" s="108">
        <v>75</v>
      </c>
      <c r="B76" s="118" t="s">
        <v>1360</v>
      </c>
      <c r="C76" s="188" t="s">
        <v>358</v>
      </c>
      <c r="D76" s="89" t="s">
        <v>19</v>
      </c>
      <c r="E76" s="118" t="s">
        <v>11536</v>
      </c>
      <c r="F76" s="188" t="s">
        <v>10813</v>
      </c>
      <c r="G76" s="118">
        <v>2013</v>
      </c>
      <c r="H76" s="189">
        <v>42.318019</v>
      </c>
      <c r="I76" s="189">
        <v>125.533631</v>
      </c>
      <c r="J76" s="188" t="s">
        <v>42</v>
      </c>
      <c r="K76" s="188" t="s">
        <v>11441</v>
      </c>
      <c r="L76" s="118" t="s">
        <v>11545</v>
      </c>
      <c r="M76" s="118"/>
      <c r="N76" s="118" t="s">
        <v>26</v>
      </c>
      <c r="O76" s="108" t="s">
        <v>362</v>
      </c>
      <c r="P76" s="118"/>
      <c r="Q76" s="118"/>
      <c r="R76" s="118"/>
      <c r="S76" s="188" t="s">
        <v>11448</v>
      </c>
    </row>
    <row r="77" spans="1:19">
      <c r="A77" s="108">
        <v>76</v>
      </c>
      <c r="B77" s="118" t="s">
        <v>1360</v>
      </c>
      <c r="C77" s="188" t="s">
        <v>358</v>
      </c>
      <c r="D77" s="89" t="s">
        <v>19</v>
      </c>
      <c r="E77" s="118" t="s">
        <v>11530</v>
      </c>
      <c r="F77" s="188" t="s">
        <v>10813</v>
      </c>
      <c r="G77" s="118">
        <v>2013</v>
      </c>
      <c r="H77" s="189">
        <v>42.230480999999997</v>
      </c>
      <c r="I77" s="189">
        <v>125.68151899999999</v>
      </c>
      <c r="J77" s="188" t="s">
        <v>205</v>
      </c>
      <c r="K77" s="188" t="s">
        <v>11441</v>
      </c>
      <c r="L77" s="118" t="s">
        <v>11546</v>
      </c>
      <c r="M77" s="118"/>
      <c r="N77" s="118" t="s">
        <v>10915</v>
      </c>
      <c r="O77" s="108" t="s">
        <v>362</v>
      </c>
      <c r="P77" s="118"/>
      <c r="Q77" s="118"/>
      <c r="R77" s="118"/>
      <c r="S77" s="188" t="s">
        <v>11448</v>
      </c>
    </row>
    <row r="78" spans="1:19">
      <c r="A78" s="108">
        <v>77</v>
      </c>
      <c r="B78" s="118" t="s">
        <v>1360</v>
      </c>
      <c r="C78" s="188" t="s">
        <v>358</v>
      </c>
      <c r="D78" s="89" t="s">
        <v>19</v>
      </c>
      <c r="E78" s="118" t="s">
        <v>11547</v>
      </c>
      <c r="F78" s="188" t="s">
        <v>10813</v>
      </c>
      <c r="G78" s="118">
        <v>2013</v>
      </c>
      <c r="H78" s="189">
        <v>29.292183000000001</v>
      </c>
      <c r="I78" s="189">
        <v>120.21878100000001</v>
      </c>
      <c r="J78" s="188" t="s">
        <v>205</v>
      </c>
      <c r="K78" s="188" t="s">
        <v>11441</v>
      </c>
      <c r="L78" s="118" t="s">
        <v>11548</v>
      </c>
      <c r="M78" s="118"/>
      <c r="N78" s="118" t="s">
        <v>10915</v>
      </c>
      <c r="O78" s="108" t="s">
        <v>362</v>
      </c>
      <c r="P78" s="118"/>
      <c r="Q78" s="118"/>
      <c r="R78" s="118"/>
      <c r="S78" s="188" t="s">
        <v>11448</v>
      </c>
    </row>
    <row r="79" spans="1:19">
      <c r="A79" s="108">
        <v>78</v>
      </c>
      <c r="B79" s="118" t="s">
        <v>1360</v>
      </c>
      <c r="C79" s="188" t="s">
        <v>358</v>
      </c>
      <c r="D79" s="89" t="s">
        <v>19</v>
      </c>
      <c r="E79" s="118" t="s">
        <v>11547</v>
      </c>
      <c r="F79" s="188" t="s">
        <v>10813</v>
      </c>
      <c r="G79" s="118">
        <v>2013</v>
      </c>
      <c r="H79" s="189">
        <v>29.292183000000001</v>
      </c>
      <c r="I79" s="189">
        <v>120.21878100000001</v>
      </c>
      <c r="J79" s="188" t="s">
        <v>205</v>
      </c>
      <c r="K79" s="188" t="s">
        <v>11441</v>
      </c>
      <c r="L79" s="118" t="s">
        <v>11549</v>
      </c>
      <c r="M79" s="118"/>
      <c r="N79" s="118" t="s">
        <v>10915</v>
      </c>
      <c r="O79" s="108" t="s">
        <v>362</v>
      </c>
      <c r="P79" s="118"/>
      <c r="Q79" s="118"/>
      <c r="R79" s="118"/>
      <c r="S79" s="188" t="s">
        <v>11448</v>
      </c>
    </row>
    <row r="80" spans="1:19">
      <c r="A80" s="108">
        <v>79</v>
      </c>
      <c r="B80" s="118" t="s">
        <v>1360</v>
      </c>
      <c r="C80" s="188" t="s">
        <v>358</v>
      </c>
      <c r="D80" s="89" t="s">
        <v>19</v>
      </c>
      <c r="E80" s="118" t="s">
        <v>11550</v>
      </c>
      <c r="F80" s="188" t="s">
        <v>10813</v>
      </c>
      <c r="G80" s="118">
        <v>2013</v>
      </c>
      <c r="H80" s="189">
        <v>33.747613999999999</v>
      </c>
      <c r="I80" s="189">
        <v>105.904003</v>
      </c>
      <c r="J80" s="188" t="s">
        <v>205</v>
      </c>
      <c r="K80" s="188" t="s">
        <v>11441</v>
      </c>
      <c r="L80" s="118" t="s">
        <v>11551</v>
      </c>
      <c r="M80" s="118"/>
      <c r="N80" s="118" t="s">
        <v>10915</v>
      </c>
      <c r="O80" s="108" t="s">
        <v>362</v>
      </c>
      <c r="P80" s="118"/>
      <c r="Q80" s="118"/>
      <c r="R80" s="118"/>
      <c r="S80" s="188" t="s">
        <v>11448</v>
      </c>
    </row>
    <row r="81" spans="1:19">
      <c r="A81" s="108">
        <v>80</v>
      </c>
      <c r="B81" s="118" t="s">
        <v>1360</v>
      </c>
      <c r="C81" s="188" t="s">
        <v>358</v>
      </c>
      <c r="D81" s="89" t="s">
        <v>19</v>
      </c>
      <c r="E81" s="118" t="s">
        <v>11552</v>
      </c>
      <c r="F81" s="188" t="s">
        <v>10813</v>
      </c>
      <c r="G81" s="118">
        <v>2013</v>
      </c>
      <c r="H81" s="189">
        <v>34.554656000000001</v>
      </c>
      <c r="I81" s="189">
        <v>105.490444</v>
      </c>
      <c r="J81" s="188" t="s">
        <v>11445</v>
      </c>
      <c r="K81" s="188" t="s">
        <v>11441</v>
      </c>
      <c r="L81" s="118" t="s">
        <v>11553</v>
      </c>
      <c r="M81" s="118"/>
      <c r="N81" s="118" t="s">
        <v>26</v>
      </c>
      <c r="O81" s="108" t="s">
        <v>362</v>
      </c>
      <c r="P81" s="118"/>
      <c r="Q81" s="118"/>
      <c r="R81" s="118"/>
      <c r="S81" s="188" t="s">
        <v>11448</v>
      </c>
    </row>
    <row r="82" spans="1:19">
      <c r="A82" s="108">
        <v>81</v>
      </c>
      <c r="B82" s="118" t="s">
        <v>1360</v>
      </c>
      <c r="C82" s="188" t="s">
        <v>358</v>
      </c>
      <c r="D82" s="89" t="s">
        <v>19</v>
      </c>
      <c r="E82" s="118" t="s">
        <v>11552</v>
      </c>
      <c r="F82" s="188" t="s">
        <v>10813</v>
      </c>
      <c r="G82" s="118">
        <v>2013</v>
      </c>
      <c r="H82" s="189">
        <v>34.554656000000001</v>
      </c>
      <c r="I82" s="189">
        <v>105.490444</v>
      </c>
      <c r="J82" s="188" t="s">
        <v>11445</v>
      </c>
      <c r="K82" s="188" t="s">
        <v>11441</v>
      </c>
      <c r="L82" s="118" t="s">
        <v>11554</v>
      </c>
      <c r="M82" s="118"/>
      <c r="N82" s="118" t="s">
        <v>26</v>
      </c>
      <c r="O82" s="108" t="s">
        <v>362</v>
      </c>
      <c r="P82" s="118"/>
      <c r="Q82" s="118"/>
      <c r="R82" s="118"/>
      <c r="S82" s="188" t="s">
        <v>11448</v>
      </c>
    </row>
    <row r="83" spans="1:19">
      <c r="A83" s="108">
        <v>82</v>
      </c>
      <c r="B83" s="118" t="s">
        <v>1360</v>
      </c>
      <c r="C83" s="188" t="s">
        <v>358</v>
      </c>
      <c r="D83" s="89" t="s">
        <v>19</v>
      </c>
      <c r="E83" s="118" t="s">
        <v>11552</v>
      </c>
      <c r="F83" s="188" t="s">
        <v>10813</v>
      </c>
      <c r="G83" s="118">
        <v>2013</v>
      </c>
      <c r="H83" s="189">
        <v>34.554656000000001</v>
      </c>
      <c r="I83" s="189">
        <v>105.490444</v>
      </c>
      <c r="J83" s="188" t="s">
        <v>11445</v>
      </c>
      <c r="K83" s="188" t="s">
        <v>11441</v>
      </c>
      <c r="L83" s="118" t="s">
        <v>11555</v>
      </c>
      <c r="M83" s="118"/>
      <c r="N83" s="118" t="s">
        <v>26</v>
      </c>
      <c r="O83" s="108" t="s">
        <v>362</v>
      </c>
      <c r="P83" s="118"/>
      <c r="Q83" s="118"/>
      <c r="R83" s="118"/>
      <c r="S83" s="188" t="s">
        <v>11448</v>
      </c>
    </row>
    <row r="84" spans="1:19">
      <c r="A84" s="108">
        <v>83</v>
      </c>
      <c r="B84" s="118" t="s">
        <v>1360</v>
      </c>
      <c r="C84" s="188" t="s">
        <v>358</v>
      </c>
      <c r="D84" s="89" t="s">
        <v>19</v>
      </c>
      <c r="E84" s="118" t="s">
        <v>11556</v>
      </c>
      <c r="F84" s="188" t="s">
        <v>10813</v>
      </c>
      <c r="G84" s="118">
        <v>2013</v>
      </c>
      <c r="H84" s="189">
        <v>34.169006000000003</v>
      </c>
      <c r="I84" s="189">
        <v>104.77550599999999</v>
      </c>
      <c r="J84" s="188" t="s">
        <v>11445</v>
      </c>
      <c r="K84" s="188" t="s">
        <v>11441</v>
      </c>
      <c r="L84" s="118" t="s">
        <v>11557</v>
      </c>
      <c r="M84" s="118"/>
      <c r="N84" s="118" t="s">
        <v>26</v>
      </c>
      <c r="O84" s="108" t="s">
        <v>362</v>
      </c>
      <c r="P84" s="118"/>
      <c r="Q84" s="118"/>
      <c r="R84" s="118"/>
      <c r="S84" s="188" t="s">
        <v>11448</v>
      </c>
    </row>
    <row r="85" spans="1:19">
      <c r="A85" s="108">
        <v>84</v>
      </c>
      <c r="B85" s="118" t="s">
        <v>1360</v>
      </c>
      <c r="C85" s="188" t="s">
        <v>358</v>
      </c>
      <c r="D85" s="89" t="s">
        <v>19</v>
      </c>
      <c r="E85" s="118" t="s">
        <v>11556</v>
      </c>
      <c r="F85" s="188" t="s">
        <v>10813</v>
      </c>
      <c r="G85" s="118">
        <v>2013</v>
      </c>
      <c r="H85" s="189">
        <v>34.169006000000003</v>
      </c>
      <c r="I85" s="189">
        <v>104.77550599999999</v>
      </c>
      <c r="J85" s="188" t="s">
        <v>11445</v>
      </c>
      <c r="K85" s="188" t="s">
        <v>11441</v>
      </c>
      <c r="L85" s="118" t="s">
        <v>11558</v>
      </c>
      <c r="M85" s="118"/>
      <c r="N85" s="118" t="s">
        <v>26</v>
      </c>
      <c r="O85" s="108" t="s">
        <v>362</v>
      </c>
      <c r="P85" s="118"/>
      <c r="Q85" s="118"/>
      <c r="R85" s="118"/>
      <c r="S85" s="188" t="s">
        <v>11448</v>
      </c>
    </row>
    <row r="86" spans="1:19">
      <c r="A86" s="108">
        <v>85</v>
      </c>
      <c r="B86" s="118" t="s">
        <v>1360</v>
      </c>
      <c r="C86" s="188" t="s">
        <v>358</v>
      </c>
      <c r="D86" s="89" t="s">
        <v>19</v>
      </c>
      <c r="E86" s="118" t="s">
        <v>11559</v>
      </c>
      <c r="F86" s="188" t="s">
        <v>10813</v>
      </c>
      <c r="G86" s="118">
        <v>2013</v>
      </c>
      <c r="H86" s="189">
        <v>34.321218999999999</v>
      </c>
      <c r="I86" s="189">
        <v>105.822292</v>
      </c>
      <c r="J86" s="188" t="s">
        <v>11445</v>
      </c>
      <c r="K86" s="188" t="s">
        <v>11441</v>
      </c>
      <c r="L86" s="118" t="s">
        <v>11560</v>
      </c>
      <c r="M86" s="118"/>
      <c r="N86" s="118" t="s">
        <v>26</v>
      </c>
      <c r="O86" s="108" t="s">
        <v>362</v>
      </c>
      <c r="P86" s="118"/>
      <c r="Q86" s="118"/>
      <c r="R86" s="118"/>
      <c r="S86" s="188" t="s">
        <v>11448</v>
      </c>
    </row>
    <row r="87" spans="1:19">
      <c r="A87" s="108">
        <v>86</v>
      </c>
      <c r="B87" s="118" t="s">
        <v>1360</v>
      </c>
      <c r="C87" s="188" t="s">
        <v>358</v>
      </c>
      <c r="D87" s="89" t="s">
        <v>19</v>
      </c>
      <c r="E87" s="118" t="s">
        <v>11561</v>
      </c>
      <c r="F87" s="188" t="s">
        <v>10813</v>
      </c>
      <c r="G87" s="118">
        <v>2013</v>
      </c>
      <c r="H87" s="189">
        <v>35.495947000000001</v>
      </c>
      <c r="I87" s="189">
        <v>107.500764</v>
      </c>
      <c r="J87" s="188" t="s">
        <v>11445</v>
      </c>
      <c r="K87" s="188" t="s">
        <v>11441</v>
      </c>
      <c r="L87" s="118" t="s">
        <v>11562</v>
      </c>
      <c r="M87" s="118"/>
      <c r="N87" s="118" t="s">
        <v>26</v>
      </c>
      <c r="O87" s="108" t="s">
        <v>362</v>
      </c>
      <c r="P87" s="118"/>
      <c r="Q87" s="118"/>
      <c r="R87" s="118"/>
      <c r="S87" s="188" t="s">
        <v>11448</v>
      </c>
    </row>
    <row r="88" spans="1:19">
      <c r="A88" s="108">
        <v>87</v>
      </c>
      <c r="B88" s="118" t="s">
        <v>1360</v>
      </c>
      <c r="C88" s="188" t="s">
        <v>358</v>
      </c>
      <c r="D88" s="89" t="s">
        <v>19</v>
      </c>
      <c r="E88" s="118" t="s">
        <v>11561</v>
      </c>
      <c r="F88" s="188" t="s">
        <v>10813</v>
      </c>
      <c r="G88" s="118">
        <v>2013</v>
      </c>
      <c r="H88" s="189">
        <v>35.495947000000001</v>
      </c>
      <c r="I88" s="189">
        <v>107.500764</v>
      </c>
      <c r="J88" s="188" t="s">
        <v>11445</v>
      </c>
      <c r="K88" s="188" t="s">
        <v>11441</v>
      </c>
      <c r="L88" s="118" t="s">
        <v>11563</v>
      </c>
      <c r="M88" s="118"/>
      <c r="N88" s="118" t="s">
        <v>26</v>
      </c>
      <c r="O88" s="108" t="s">
        <v>362</v>
      </c>
      <c r="P88" s="118"/>
      <c r="Q88" s="118"/>
      <c r="R88" s="118"/>
      <c r="S88" s="188" t="s">
        <v>11448</v>
      </c>
    </row>
    <row r="89" spans="1:19">
      <c r="A89" s="108">
        <v>88</v>
      </c>
      <c r="B89" s="118" t="s">
        <v>1360</v>
      </c>
      <c r="C89" s="188" t="s">
        <v>358</v>
      </c>
      <c r="D89" s="89" t="s">
        <v>19</v>
      </c>
      <c r="E89" s="118" t="s">
        <v>11564</v>
      </c>
      <c r="F89" s="188" t="s">
        <v>10813</v>
      </c>
      <c r="G89" s="118">
        <v>2013</v>
      </c>
      <c r="H89" s="189">
        <v>35.617164000000002</v>
      </c>
      <c r="I89" s="189">
        <v>107.034931</v>
      </c>
      <c r="J89" s="188" t="s">
        <v>11445</v>
      </c>
      <c r="K89" s="188" t="s">
        <v>11441</v>
      </c>
      <c r="L89" s="118" t="s">
        <v>11565</v>
      </c>
      <c r="M89" s="118"/>
      <c r="N89" s="118" t="s">
        <v>26</v>
      </c>
      <c r="O89" s="108" t="s">
        <v>362</v>
      </c>
      <c r="P89" s="118"/>
      <c r="Q89" s="118"/>
      <c r="R89" s="118"/>
      <c r="S89" s="188" t="s">
        <v>11448</v>
      </c>
    </row>
    <row r="90" spans="1:19">
      <c r="A90" s="108">
        <v>89</v>
      </c>
      <c r="B90" s="118" t="s">
        <v>1360</v>
      </c>
      <c r="C90" s="188" t="s">
        <v>358</v>
      </c>
      <c r="D90" s="89" t="s">
        <v>19</v>
      </c>
      <c r="E90" s="118" t="s">
        <v>11564</v>
      </c>
      <c r="F90" s="188" t="s">
        <v>10813</v>
      </c>
      <c r="G90" s="118">
        <v>2013</v>
      </c>
      <c r="H90" s="189">
        <v>35.617164000000002</v>
      </c>
      <c r="I90" s="189">
        <v>107.034931</v>
      </c>
      <c r="J90" s="188" t="s">
        <v>11445</v>
      </c>
      <c r="K90" s="188" t="s">
        <v>11441</v>
      </c>
      <c r="L90" s="118" t="s">
        <v>11566</v>
      </c>
      <c r="M90" s="118"/>
      <c r="N90" s="118" t="s">
        <v>26</v>
      </c>
      <c r="O90" s="108" t="s">
        <v>362</v>
      </c>
      <c r="P90" s="118"/>
      <c r="Q90" s="118"/>
      <c r="R90" s="118"/>
      <c r="S90" s="188" t="s">
        <v>11448</v>
      </c>
    </row>
    <row r="91" spans="1:19">
      <c r="A91" s="108">
        <v>90</v>
      </c>
      <c r="B91" s="118" t="s">
        <v>1360</v>
      </c>
      <c r="C91" s="188" t="s">
        <v>358</v>
      </c>
      <c r="D91" s="89" t="s">
        <v>19</v>
      </c>
      <c r="E91" s="118" t="s">
        <v>11564</v>
      </c>
      <c r="F91" s="188" t="s">
        <v>10813</v>
      </c>
      <c r="G91" s="118">
        <v>2013</v>
      </c>
      <c r="H91" s="189">
        <v>35.617164000000002</v>
      </c>
      <c r="I91" s="189">
        <v>107.034931</v>
      </c>
      <c r="J91" s="188" t="s">
        <v>11445</v>
      </c>
      <c r="K91" s="188" t="s">
        <v>11441</v>
      </c>
      <c r="L91" s="118" t="s">
        <v>11567</v>
      </c>
      <c r="M91" s="118"/>
      <c r="N91" s="118" t="s">
        <v>26</v>
      </c>
      <c r="O91" s="108" t="s">
        <v>362</v>
      </c>
      <c r="P91" s="118"/>
      <c r="Q91" s="118"/>
      <c r="R91" s="118"/>
      <c r="S91" s="188" t="s">
        <v>11448</v>
      </c>
    </row>
    <row r="92" spans="1:19">
      <c r="A92" s="108">
        <v>91</v>
      </c>
      <c r="B92" s="118" t="s">
        <v>1360</v>
      </c>
      <c r="C92" s="188" t="s">
        <v>358</v>
      </c>
      <c r="D92" s="89" t="s">
        <v>19</v>
      </c>
      <c r="E92" s="118" t="s">
        <v>11561</v>
      </c>
      <c r="F92" s="188" t="s">
        <v>10813</v>
      </c>
      <c r="G92" s="118">
        <v>2013</v>
      </c>
      <c r="H92" s="189">
        <v>35.495947000000001</v>
      </c>
      <c r="I92" s="189">
        <v>107.500764</v>
      </c>
      <c r="J92" s="188" t="s">
        <v>11445</v>
      </c>
      <c r="K92" s="188" t="s">
        <v>11441</v>
      </c>
      <c r="L92" s="118" t="s">
        <v>11568</v>
      </c>
      <c r="M92" s="118"/>
      <c r="N92" s="118" t="s">
        <v>26</v>
      </c>
      <c r="O92" s="108" t="s">
        <v>362</v>
      </c>
      <c r="P92" s="118"/>
      <c r="Q92" s="118"/>
      <c r="R92" s="118"/>
      <c r="S92" s="188" t="s">
        <v>11448</v>
      </c>
    </row>
    <row r="93" spans="1:19">
      <c r="A93" s="108">
        <v>92</v>
      </c>
      <c r="B93" s="118" t="s">
        <v>1360</v>
      </c>
      <c r="C93" s="188" t="s">
        <v>358</v>
      </c>
      <c r="D93" s="89" t="s">
        <v>19</v>
      </c>
      <c r="E93" s="118" t="s">
        <v>11561</v>
      </c>
      <c r="F93" s="188" t="s">
        <v>10813</v>
      </c>
      <c r="G93" s="118">
        <v>2013</v>
      </c>
      <c r="H93" s="189">
        <v>35.495947000000001</v>
      </c>
      <c r="I93" s="189">
        <v>107.500764</v>
      </c>
      <c r="J93" s="188" t="s">
        <v>11445</v>
      </c>
      <c r="K93" s="188" t="s">
        <v>11441</v>
      </c>
      <c r="L93" s="118" t="s">
        <v>11569</v>
      </c>
      <c r="M93" s="118"/>
      <c r="N93" s="118" t="s">
        <v>26</v>
      </c>
      <c r="O93" s="108" t="s">
        <v>362</v>
      </c>
      <c r="P93" s="118"/>
      <c r="Q93" s="118"/>
      <c r="R93" s="118"/>
      <c r="S93" s="188" t="s">
        <v>11448</v>
      </c>
    </row>
    <row r="94" spans="1:19">
      <c r="A94" s="108">
        <v>93</v>
      </c>
      <c r="B94" s="118" t="s">
        <v>1360</v>
      </c>
      <c r="C94" s="188" t="s">
        <v>358</v>
      </c>
      <c r="D94" s="89" t="s">
        <v>19</v>
      </c>
      <c r="E94" s="118" t="s">
        <v>11561</v>
      </c>
      <c r="F94" s="188" t="s">
        <v>10813</v>
      </c>
      <c r="G94" s="118">
        <v>2013</v>
      </c>
      <c r="H94" s="189">
        <v>35.495947000000001</v>
      </c>
      <c r="I94" s="189">
        <v>107.500764</v>
      </c>
      <c r="J94" s="188" t="s">
        <v>11445</v>
      </c>
      <c r="K94" s="188" t="s">
        <v>11441</v>
      </c>
      <c r="L94" s="118" t="s">
        <v>11570</v>
      </c>
      <c r="M94" s="118"/>
      <c r="N94" s="118" t="s">
        <v>26</v>
      </c>
      <c r="O94" s="108" t="s">
        <v>362</v>
      </c>
      <c r="P94" s="118"/>
      <c r="Q94" s="118"/>
      <c r="R94" s="118"/>
      <c r="S94" s="188" t="s">
        <v>11448</v>
      </c>
    </row>
    <row r="95" spans="1:19">
      <c r="A95" s="108">
        <v>94</v>
      </c>
      <c r="B95" s="118" t="s">
        <v>1360</v>
      </c>
      <c r="C95" s="188" t="s">
        <v>358</v>
      </c>
      <c r="D95" s="89" t="s">
        <v>19</v>
      </c>
      <c r="E95" s="118" t="s">
        <v>11571</v>
      </c>
      <c r="F95" s="188" t="s">
        <v>10813</v>
      </c>
      <c r="G95" s="118">
        <v>2013</v>
      </c>
      <c r="H95" s="189">
        <v>35.495947000000001</v>
      </c>
      <c r="I95" s="189">
        <v>107.500764</v>
      </c>
      <c r="J95" s="188" t="s">
        <v>11445</v>
      </c>
      <c r="K95" s="188" t="s">
        <v>11441</v>
      </c>
      <c r="L95" s="118" t="s">
        <v>11572</v>
      </c>
      <c r="M95" s="118"/>
      <c r="N95" s="118" t="s">
        <v>26</v>
      </c>
      <c r="O95" s="108" t="s">
        <v>362</v>
      </c>
      <c r="P95" s="118"/>
      <c r="Q95" s="118"/>
      <c r="R95" s="118"/>
      <c r="S95" s="188" t="s">
        <v>11448</v>
      </c>
    </row>
    <row r="96" spans="1:19">
      <c r="A96" s="108">
        <v>95</v>
      </c>
      <c r="B96" s="118" t="s">
        <v>1360</v>
      </c>
      <c r="C96" s="188" t="s">
        <v>358</v>
      </c>
      <c r="D96" s="89" t="s">
        <v>19</v>
      </c>
      <c r="E96" s="118" t="s">
        <v>11571</v>
      </c>
      <c r="F96" s="188" t="s">
        <v>10813</v>
      </c>
      <c r="G96" s="118">
        <v>2013</v>
      </c>
      <c r="H96" s="189">
        <v>35.495947000000001</v>
      </c>
      <c r="I96" s="189">
        <v>107.500764</v>
      </c>
      <c r="J96" s="188" t="s">
        <v>11445</v>
      </c>
      <c r="K96" s="188" t="s">
        <v>11441</v>
      </c>
      <c r="L96" s="118" t="s">
        <v>11573</v>
      </c>
      <c r="M96" s="118"/>
      <c r="N96" s="118" t="s">
        <v>26</v>
      </c>
      <c r="O96" s="108" t="s">
        <v>362</v>
      </c>
      <c r="P96" s="118"/>
      <c r="Q96" s="118"/>
      <c r="R96" s="118"/>
      <c r="S96" s="188" t="s">
        <v>11448</v>
      </c>
    </row>
    <row r="97" spans="1:19">
      <c r="A97" s="108">
        <v>96</v>
      </c>
      <c r="B97" s="118" t="s">
        <v>1360</v>
      </c>
      <c r="C97" s="188" t="s">
        <v>358</v>
      </c>
      <c r="D97" s="89" t="s">
        <v>19</v>
      </c>
      <c r="E97" s="118" t="s">
        <v>11574</v>
      </c>
      <c r="F97" s="188" t="s">
        <v>10813</v>
      </c>
      <c r="G97" s="118">
        <v>2013</v>
      </c>
      <c r="H97" s="189">
        <v>35.235793999999999</v>
      </c>
      <c r="I97" s="189">
        <v>106.624833</v>
      </c>
      <c r="J97" s="188" t="s">
        <v>11445</v>
      </c>
      <c r="K97" s="188" t="s">
        <v>11441</v>
      </c>
      <c r="L97" s="118" t="s">
        <v>11575</v>
      </c>
      <c r="M97" s="118"/>
      <c r="N97" s="118" t="s">
        <v>26</v>
      </c>
      <c r="O97" s="108" t="s">
        <v>362</v>
      </c>
      <c r="P97" s="118"/>
      <c r="Q97" s="118"/>
      <c r="R97" s="118"/>
      <c r="S97" s="188" t="s">
        <v>11448</v>
      </c>
    </row>
    <row r="98" spans="1:19">
      <c r="A98" s="108">
        <v>97</v>
      </c>
      <c r="B98" s="118" t="s">
        <v>1360</v>
      </c>
      <c r="C98" s="188" t="s">
        <v>358</v>
      </c>
      <c r="D98" s="89" t="s">
        <v>19</v>
      </c>
      <c r="E98" s="118" t="s">
        <v>11500</v>
      </c>
      <c r="F98" s="188" t="s">
        <v>10813</v>
      </c>
      <c r="G98" s="118">
        <v>2013</v>
      </c>
      <c r="H98" s="189">
        <v>43.097706000000002</v>
      </c>
      <c r="I98" s="189">
        <v>125.08631099999999</v>
      </c>
      <c r="J98" s="188" t="s">
        <v>11445</v>
      </c>
      <c r="K98" s="188" t="s">
        <v>11441</v>
      </c>
      <c r="L98" s="118" t="s">
        <v>11576</v>
      </c>
      <c r="M98" s="118"/>
      <c r="N98" s="118" t="s">
        <v>26</v>
      </c>
      <c r="O98" s="108" t="s">
        <v>362</v>
      </c>
      <c r="P98" s="118"/>
      <c r="Q98" s="118"/>
      <c r="R98" s="118"/>
      <c r="S98" s="188" t="s">
        <v>11448</v>
      </c>
    </row>
    <row r="99" spans="1:19">
      <c r="A99" s="108">
        <v>98</v>
      </c>
      <c r="B99" s="118" t="s">
        <v>1360</v>
      </c>
      <c r="C99" s="188" t="s">
        <v>358</v>
      </c>
      <c r="D99" s="89" t="s">
        <v>19</v>
      </c>
      <c r="E99" s="118" t="s">
        <v>11500</v>
      </c>
      <c r="F99" s="188" t="s">
        <v>10813</v>
      </c>
      <c r="G99" s="118">
        <v>2013</v>
      </c>
      <c r="H99" s="189">
        <v>43.097706000000002</v>
      </c>
      <c r="I99" s="189">
        <v>125.08631099999999</v>
      </c>
      <c r="J99" s="188" t="s">
        <v>11445</v>
      </c>
      <c r="K99" s="188" t="s">
        <v>11441</v>
      </c>
      <c r="L99" s="118" t="s">
        <v>11577</v>
      </c>
      <c r="M99" s="118"/>
      <c r="N99" s="118" t="s">
        <v>26</v>
      </c>
      <c r="O99" s="108" t="s">
        <v>362</v>
      </c>
      <c r="P99" s="118"/>
      <c r="Q99" s="118"/>
      <c r="R99" s="118"/>
      <c r="S99" s="188" t="s">
        <v>11448</v>
      </c>
    </row>
    <row r="100" spans="1:19">
      <c r="A100" s="108">
        <v>99</v>
      </c>
      <c r="B100" s="118" t="s">
        <v>1360</v>
      </c>
      <c r="C100" s="188" t="s">
        <v>358</v>
      </c>
      <c r="D100" s="89" t="s">
        <v>19</v>
      </c>
      <c r="E100" s="118" t="s">
        <v>11500</v>
      </c>
      <c r="F100" s="188" t="s">
        <v>10813</v>
      </c>
      <c r="G100" s="118">
        <v>2013</v>
      </c>
      <c r="H100" s="189">
        <v>43.097706000000002</v>
      </c>
      <c r="I100" s="189">
        <v>125.08631099999999</v>
      </c>
      <c r="J100" s="188" t="s">
        <v>11445</v>
      </c>
      <c r="K100" s="188" t="s">
        <v>11441</v>
      </c>
      <c r="L100" s="118" t="s">
        <v>11578</v>
      </c>
      <c r="M100" s="118"/>
      <c r="N100" s="118" t="s">
        <v>26</v>
      </c>
      <c r="O100" s="108" t="s">
        <v>362</v>
      </c>
      <c r="P100" s="118"/>
      <c r="Q100" s="118"/>
      <c r="R100" s="118"/>
      <c r="S100" s="188" t="s">
        <v>11448</v>
      </c>
    </row>
    <row r="101" spans="1:19">
      <c r="A101" s="108">
        <v>100</v>
      </c>
      <c r="B101" s="118" t="s">
        <v>1360</v>
      </c>
      <c r="C101" s="188" t="s">
        <v>358</v>
      </c>
      <c r="D101" s="89" t="s">
        <v>19</v>
      </c>
      <c r="E101" s="118" t="s">
        <v>11500</v>
      </c>
      <c r="F101" s="188" t="s">
        <v>10813</v>
      </c>
      <c r="G101" s="118">
        <v>2013</v>
      </c>
      <c r="H101" s="189">
        <v>43.097706000000002</v>
      </c>
      <c r="I101" s="189">
        <v>125.08631099999999</v>
      </c>
      <c r="J101" s="188" t="s">
        <v>11445</v>
      </c>
      <c r="K101" s="188" t="s">
        <v>11441</v>
      </c>
      <c r="L101" s="118" t="s">
        <v>11579</v>
      </c>
      <c r="M101" s="118"/>
      <c r="N101" s="118" t="s">
        <v>26</v>
      </c>
      <c r="O101" s="108" t="s">
        <v>362</v>
      </c>
      <c r="P101" s="118"/>
      <c r="Q101" s="118"/>
      <c r="R101" s="118"/>
      <c r="S101" s="188" t="s">
        <v>11448</v>
      </c>
    </row>
    <row r="102" spans="1:19">
      <c r="A102" s="108">
        <v>101</v>
      </c>
      <c r="B102" s="118" t="s">
        <v>1360</v>
      </c>
      <c r="C102" s="188" t="s">
        <v>358</v>
      </c>
      <c r="D102" s="89" t="s">
        <v>19</v>
      </c>
      <c r="E102" s="118" t="s">
        <v>11524</v>
      </c>
      <c r="F102" s="188" t="s">
        <v>10813</v>
      </c>
      <c r="G102" s="118">
        <v>2013</v>
      </c>
      <c r="H102" s="189">
        <v>42.372253000000001</v>
      </c>
      <c r="I102" s="189">
        <v>125.77306400000001</v>
      </c>
      <c r="J102" s="188" t="s">
        <v>11445</v>
      </c>
      <c r="K102" s="188" t="s">
        <v>11441</v>
      </c>
      <c r="L102" s="118" t="s">
        <v>11580</v>
      </c>
      <c r="M102" s="118"/>
      <c r="N102" s="118" t="s">
        <v>26</v>
      </c>
      <c r="O102" s="108" t="s">
        <v>362</v>
      </c>
      <c r="P102" s="118"/>
      <c r="Q102" s="118"/>
      <c r="R102" s="118"/>
      <c r="S102" s="188" t="s">
        <v>11448</v>
      </c>
    </row>
    <row r="103" spans="1:19">
      <c r="A103" s="108">
        <v>102</v>
      </c>
      <c r="B103" s="118" t="s">
        <v>1360</v>
      </c>
      <c r="C103" s="188" t="s">
        <v>358</v>
      </c>
      <c r="D103" s="89" t="s">
        <v>19</v>
      </c>
      <c r="E103" s="118" t="s">
        <v>11524</v>
      </c>
      <c r="F103" s="188" t="s">
        <v>10813</v>
      </c>
      <c r="G103" s="118">
        <v>2013</v>
      </c>
      <c r="H103" s="189">
        <v>42.372253000000001</v>
      </c>
      <c r="I103" s="189">
        <v>125.77306400000001</v>
      </c>
      <c r="J103" s="188" t="s">
        <v>11445</v>
      </c>
      <c r="K103" s="188" t="s">
        <v>11441</v>
      </c>
      <c r="L103" s="118" t="s">
        <v>11581</v>
      </c>
      <c r="M103" s="118"/>
      <c r="N103" s="118" t="s">
        <v>26</v>
      </c>
      <c r="O103" s="108" t="s">
        <v>362</v>
      </c>
      <c r="P103" s="118"/>
      <c r="Q103" s="118"/>
      <c r="R103" s="118"/>
      <c r="S103" s="188" t="s">
        <v>11448</v>
      </c>
    </row>
    <row r="104" spans="1:19">
      <c r="A104" s="108">
        <v>103</v>
      </c>
      <c r="B104" s="118" t="s">
        <v>1360</v>
      </c>
      <c r="C104" s="188" t="s">
        <v>358</v>
      </c>
      <c r="D104" s="89" t="s">
        <v>19</v>
      </c>
      <c r="E104" s="118" t="s">
        <v>11524</v>
      </c>
      <c r="F104" s="188" t="s">
        <v>10813</v>
      </c>
      <c r="G104" s="118">
        <v>2013</v>
      </c>
      <c r="H104" s="189">
        <v>42.372253000000001</v>
      </c>
      <c r="I104" s="189">
        <v>125.77306400000001</v>
      </c>
      <c r="J104" s="188" t="s">
        <v>11445</v>
      </c>
      <c r="K104" s="188" t="s">
        <v>11441</v>
      </c>
      <c r="L104" s="118" t="s">
        <v>11582</v>
      </c>
      <c r="M104" s="118"/>
      <c r="N104" s="118" t="s">
        <v>26</v>
      </c>
      <c r="O104" s="108" t="s">
        <v>362</v>
      </c>
      <c r="P104" s="118"/>
      <c r="Q104" s="118"/>
      <c r="R104" s="118"/>
      <c r="S104" s="188" t="s">
        <v>11448</v>
      </c>
    </row>
    <row r="105" spans="1:19">
      <c r="A105" s="108">
        <v>104</v>
      </c>
      <c r="B105" s="118" t="s">
        <v>1360</v>
      </c>
      <c r="C105" s="188" t="s">
        <v>358</v>
      </c>
      <c r="D105" s="89" t="s">
        <v>19</v>
      </c>
      <c r="E105" s="118" t="s">
        <v>11524</v>
      </c>
      <c r="F105" s="188" t="s">
        <v>10813</v>
      </c>
      <c r="G105" s="118">
        <v>2013</v>
      </c>
      <c r="H105" s="189">
        <v>42.372253000000001</v>
      </c>
      <c r="I105" s="189">
        <v>125.77306400000001</v>
      </c>
      <c r="J105" s="188" t="s">
        <v>11445</v>
      </c>
      <c r="K105" s="188" t="s">
        <v>11441</v>
      </c>
      <c r="L105" s="118" t="s">
        <v>11583</v>
      </c>
      <c r="M105" s="118"/>
      <c r="N105" s="118" t="s">
        <v>26</v>
      </c>
      <c r="O105" s="108" t="s">
        <v>362</v>
      </c>
      <c r="P105" s="118"/>
      <c r="Q105" s="118"/>
      <c r="R105" s="118"/>
      <c r="S105" s="188" t="s">
        <v>11448</v>
      </c>
    </row>
    <row r="106" spans="1:19">
      <c r="A106" s="108">
        <v>105</v>
      </c>
      <c r="B106" s="118" t="s">
        <v>1360</v>
      </c>
      <c r="C106" s="188" t="s">
        <v>358</v>
      </c>
      <c r="D106" s="89" t="s">
        <v>19</v>
      </c>
      <c r="E106" s="118" t="s">
        <v>11530</v>
      </c>
      <c r="F106" s="188" t="s">
        <v>10813</v>
      </c>
      <c r="G106" s="118">
        <v>2013</v>
      </c>
      <c r="H106" s="189">
        <v>42.230480999999997</v>
      </c>
      <c r="I106" s="189">
        <v>125.68151899999999</v>
      </c>
      <c r="J106" s="188" t="s">
        <v>11445</v>
      </c>
      <c r="K106" s="188" t="s">
        <v>11441</v>
      </c>
      <c r="L106" s="118" t="s">
        <v>11584</v>
      </c>
      <c r="M106" s="118"/>
      <c r="N106" s="118" t="s">
        <v>26</v>
      </c>
      <c r="O106" s="108" t="s">
        <v>362</v>
      </c>
      <c r="P106" s="118"/>
      <c r="Q106" s="118"/>
      <c r="R106" s="118"/>
      <c r="S106" s="188" t="s">
        <v>11448</v>
      </c>
    </row>
    <row r="107" spans="1:19">
      <c r="A107" s="108">
        <v>106</v>
      </c>
      <c r="B107" s="118" t="s">
        <v>1360</v>
      </c>
      <c r="C107" s="188" t="s">
        <v>358</v>
      </c>
      <c r="D107" s="89" t="s">
        <v>19</v>
      </c>
      <c r="E107" s="118" t="s">
        <v>11530</v>
      </c>
      <c r="F107" s="188" t="s">
        <v>10813</v>
      </c>
      <c r="G107" s="118">
        <v>2013</v>
      </c>
      <c r="H107" s="189">
        <v>42.230480999999997</v>
      </c>
      <c r="I107" s="189">
        <v>125.68151899999999</v>
      </c>
      <c r="J107" s="188" t="s">
        <v>11445</v>
      </c>
      <c r="K107" s="188" t="s">
        <v>11441</v>
      </c>
      <c r="L107" s="118" t="s">
        <v>11585</v>
      </c>
      <c r="M107" s="118"/>
      <c r="N107" s="118" t="s">
        <v>26</v>
      </c>
      <c r="O107" s="108" t="s">
        <v>362</v>
      </c>
      <c r="P107" s="118"/>
      <c r="Q107" s="118"/>
      <c r="R107" s="118"/>
      <c r="S107" s="188" t="s">
        <v>11448</v>
      </c>
    </row>
    <row r="108" spans="1:19">
      <c r="A108" s="108">
        <v>107</v>
      </c>
      <c r="B108" s="118" t="s">
        <v>1360</v>
      </c>
      <c r="C108" s="188" t="s">
        <v>358</v>
      </c>
      <c r="D108" s="89" t="s">
        <v>19</v>
      </c>
      <c r="E108" s="118" t="s">
        <v>11536</v>
      </c>
      <c r="F108" s="188" t="s">
        <v>10813</v>
      </c>
      <c r="G108" s="118">
        <v>2013</v>
      </c>
      <c r="H108" s="189">
        <v>42.318019</v>
      </c>
      <c r="I108" s="189">
        <v>125.533631</v>
      </c>
      <c r="J108" s="188" t="s">
        <v>11445</v>
      </c>
      <c r="K108" s="188" t="s">
        <v>11441</v>
      </c>
      <c r="L108" s="118" t="s">
        <v>11586</v>
      </c>
      <c r="M108" s="118"/>
      <c r="N108" s="118" t="s">
        <v>26</v>
      </c>
      <c r="O108" s="108" t="s">
        <v>362</v>
      </c>
      <c r="P108" s="118"/>
      <c r="Q108" s="118"/>
      <c r="R108" s="118"/>
      <c r="S108" s="188" t="s">
        <v>11448</v>
      </c>
    </row>
    <row r="109" spans="1:19">
      <c r="A109" s="108">
        <v>108</v>
      </c>
      <c r="B109" s="118" t="s">
        <v>1360</v>
      </c>
      <c r="C109" s="188" t="s">
        <v>358</v>
      </c>
      <c r="D109" s="89" t="s">
        <v>19</v>
      </c>
      <c r="E109" s="118" t="s">
        <v>11536</v>
      </c>
      <c r="F109" s="188" t="s">
        <v>10813</v>
      </c>
      <c r="G109" s="118">
        <v>2013</v>
      </c>
      <c r="H109" s="189">
        <v>42.318019</v>
      </c>
      <c r="I109" s="189">
        <v>125.533631</v>
      </c>
      <c r="J109" s="188" t="s">
        <v>11445</v>
      </c>
      <c r="K109" s="188" t="s">
        <v>11441</v>
      </c>
      <c r="L109" s="118" t="s">
        <v>11587</v>
      </c>
      <c r="M109" s="118"/>
      <c r="N109" s="118" t="s">
        <v>26</v>
      </c>
      <c r="O109" s="108" t="s">
        <v>362</v>
      </c>
      <c r="P109" s="118"/>
      <c r="Q109" s="118"/>
      <c r="R109" s="118"/>
      <c r="S109" s="188" t="s">
        <v>11448</v>
      </c>
    </row>
    <row r="110" spans="1:19">
      <c r="A110" s="108">
        <v>109</v>
      </c>
      <c r="B110" s="118" t="s">
        <v>1360</v>
      </c>
      <c r="C110" s="188" t="s">
        <v>358</v>
      </c>
      <c r="D110" s="89" t="s">
        <v>19</v>
      </c>
      <c r="E110" s="118" t="s">
        <v>11536</v>
      </c>
      <c r="F110" s="188" t="s">
        <v>10813</v>
      </c>
      <c r="G110" s="118">
        <v>2013</v>
      </c>
      <c r="H110" s="189">
        <v>42.318019</v>
      </c>
      <c r="I110" s="189">
        <v>125.533631</v>
      </c>
      <c r="J110" s="188" t="s">
        <v>11445</v>
      </c>
      <c r="K110" s="188" t="s">
        <v>11441</v>
      </c>
      <c r="L110" s="118" t="s">
        <v>11588</v>
      </c>
      <c r="M110" s="118"/>
      <c r="N110" s="118" t="s">
        <v>26</v>
      </c>
      <c r="O110" s="108" t="s">
        <v>362</v>
      </c>
      <c r="P110" s="118"/>
      <c r="Q110" s="118"/>
      <c r="R110" s="118"/>
      <c r="S110" s="188" t="s">
        <v>11448</v>
      </c>
    </row>
    <row r="111" spans="1:19">
      <c r="A111" s="108">
        <v>110</v>
      </c>
      <c r="B111" s="118" t="s">
        <v>1360</v>
      </c>
      <c r="C111" s="188" t="s">
        <v>358</v>
      </c>
      <c r="D111" s="89" t="s">
        <v>19</v>
      </c>
      <c r="E111" s="118" t="s">
        <v>11536</v>
      </c>
      <c r="F111" s="188" t="s">
        <v>10813</v>
      </c>
      <c r="G111" s="118">
        <v>2013</v>
      </c>
      <c r="H111" s="189">
        <v>42.318019</v>
      </c>
      <c r="I111" s="189">
        <v>125.533631</v>
      </c>
      <c r="J111" s="188" t="s">
        <v>11445</v>
      </c>
      <c r="K111" s="188" t="s">
        <v>11441</v>
      </c>
      <c r="L111" s="118" t="s">
        <v>11589</v>
      </c>
      <c r="M111" s="118"/>
      <c r="N111" s="118" t="s">
        <v>26</v>
      </c>
      <c r="O111" s="108" t="s">
        <v>362</v>
      </c>
      <c r="P111" s="118"/>
      <c r="Q111" s="118"/>
      <c r="R111" s="118"/>
      <c r="S111" s="188" t="s">
        <v>11448</v>
      </c>
    </row>
    <row r="112" spans="1:19">
      <c r="A112" s="108">
        <v>111</v>
      </c>
      <c r="B112" s="118" t="s">
        <v>1360</v>
      </c>
      <c r="C112" s="188" t="s">
        <v>358</v>
      </c>
      <c r="D112" s="89" t="s">
        <v>19</v>
      </c>
      <c r="E112" s="118" t="s">
        <v>11536</v>
      </c>
      <c r="F112" s="188" t="s">
        <v>10813</v>
      </c>
      <c r="G112" s="118">
        <v>2013</v>
      </c>
      <c r="H112" s="189">
        <v>42.318019</v>
      </c>
      <c r="I112" s="189">
        <v>125.533631</v>
      </c>
      <c r="J112" s="188" t="s">
        <v>11445</v>
      </c>
      <c r="K112" s="188" t="s">
        <v>11441</v>
      </c>
      <c r="L112" s="118" t="s">
        <v>11590</v>
      </c>
      <c r="M112" s="118"/>
      <c r="N112" s="118" t="s">
        <v>26</v>
      </c>
      <c r="O112" s="108" t="s">
        <v>362</v>
      </c>
      <c r="P112" s="118"/>
      <c r="Q112" s="118"/>
      <c r="R112" s="118"/>
      <c r="S112" s="188" t="s">
        <v>11448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6"/>
  <sheetViews>
    <sheetView tabSelected="1" workbookViewId="0">
      <selection activeCell="M12" sqref="M12"/>
    </sheetView>
  </sheetViews>
  <sheetFormatPr baseColWidth="10" defaultColWidth="8.83203125" defaultRowHeight="14" x14ac:dyDescent="0"/>
  <cols>
    <col min="1" max="1" width="5" style="191" customWidth="1"/>
    <col min="2" max="2" width="8.83203125" style="191" customWidth="1"/>
    <col min="3" max="3" width="8.83203125" style="191"/>
    <col min="4" max="4" width="10.5" style="191" customWidth="1"/>
    <col min="5" max="5" width="8.83203125" style="191"/>
    <col min="6" max="6" width="9.5" style="191" customWidth="1"/>
    <col min="7" max="8" width="8.83203125" style="191"/>
    <col min="9" max="9" width="10.6640625" style="191" customWidth="1"/>
    <col min="10" max="10" width="8.83203125" style="191"/>
    <col min="11" max="11" width="11.6640625" style="191" customWidth="1"/>
    <col min="12" max="12" width="8.83203125" style="191"/>
    <col min="13" max="13" width="11.33203125" style="191" customWidth="1"/>
    <col min="14" max="14" width="8.83203125" style="191"/>
    <col min="15" max="15" width="12" style="191" customWidth="1"/>
    <col min="16" max="16" width="11.33203125" style="192" customWidth="1"/>
    <col min="17" max="17" width="12.83203125" style="192" customWidth="1"/>
    <col min="18" max="18" width="13.5" style="192" customWidth="1"/>
    <col min="19" max="22" width="8.83203125" style="192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191">
        <v>1</v>
      </c>
      <c r="B2" s="180" t="s">
        <v>357</v>
      </c>
      <c r="C2" s="180" t="s">
        <v>358</v>
      </c>
      <c r="D2" s="180" t="s">
        <v>11592</v>
      </c>
      <c r="E2" s="180" t="s">
        <v>11666</v>
      </c>
      <c r="F2" s="180" t="s">
        <v>5841</v>
      </c>
      <c r="G2" s="180">
        <v>2002</v>
      </c>
      <c r="H2" s="180">
        <v>50.491370000000003</v>
      </c>
      <c r="I2" s="180">
        <v>3.1726130000000001</v>
      </c>
      <c r="J2" s="180" t="s">
        <v>42</v>
      </c>
      <c r="K2" s="180" t="s">
        <v>32</v>
      </c>
      <c r="L2" s="180" t="s">
        <v>12294</v>
      </c>
      <c r="M2" s="193" t="s">
        <v>12479</v>
      </c>
      <c r="N2" s="180" t="s">
        <v>26</v>
      </c>
      <c r="O2" s="194" t="s">
        <v>32</v>
      </c>
      <c r="P2" s="195"/>
    </row>
    <row r="3" spans="1:22">
      <c r="A3" s="191">
        <v>2</v>
      </c>
      <c r="B3" s="180" t="s">
        <v>357</v>
      </c>
      <c r="C3" s="180" t="s">
        <v>358</v>
      </c>
      <c r="D3" s="180" t="s">
        <v>11592</v>
      </c>
      <c r="E3" s="180" t="s">
        <v>11666</v>
      </c>
      <c r="F3" s="180" t="s">
        <v>5841</v>
      </c>
      <c r="G3" s="180">
        <v>2002</v>
      </c>
      <c r="H3" s="180">
        <v>50.491370000000003</v>
      </c>
      <c r="I3" s="180">
        <v>3.1726130000000001</v>
      </c>
      <c r="J3" s="180" t="s">
        <v>42</v>
      </c>
      <c r="K3" s="180" t="s">
        <v>32</v>
      </c>
      <c r="L3" s="180" t="s">
        <v>12295</v>
      </c>
      <c r="M3" s="196" t="s">
        <v>12480</v>
      </c>
      <c r="N3" s="180" t="s">
        <v>26</v>
      </c>
      <c r="O3" s="194" t="s">
        <v>32</v>
      </c>
      <c r="P3" s="197"/>
    </row>
    <row r="4" spans="1:22">
      <c r="A4" s="191">
        <v>3</v>
      </c>
      <c r="B4" s="180" t="s">
        <v>357</v>
      </c>
      <c r="C4" s="180" t="s">
        <v>358</v>
      </c>
      <c r="D4" s="180" t="s">
        <v>11592</v>
      </c>
      <c r="E4" s="180" t="s">
        <v>11666</v>
      </c>
      <c r="F4" s="180" t="s">
        <v>5841</v>
      </c>
      <c r="G4" s="180">
        <v>2002</v>
      </c>
      <c r="H4" s="180">
        <v>50.491370000000003</v>
      </c>
      <c r="I4" s="180">
        <v>3.1726130000000001</v>
      </c>
      <c r="J4" s="180" t="s">
        <v>42</v>
      </c>
      <c r="K4" s="180" t="s">
        <v>32</v>
      </c>
      <c r="L4" s="180" t="s">
        <v>12296</v>
      </c>
      <c r="M4" s="196" t="s">
        <v>12481</v>
      </c>
      <c r="N4" s="180" t="s">
        <v>26</v>
      </c>
      <c r="O4" s="194" t="s">
        <v>32</v>
      </c>
      <c r="P4" s="197"/>
    </row>
    <row r="5" spans="1:22">
      <c r="A5" s="191">
        <v>4</v>
      </c>
      <c r="B5" s="180" t="s">
        <v>357</v>
      </c>
      <c r="C5" s="180" t="s">
        <v>358</v>
      </c>
      <c r="D5" s="180" t="s">
        <v>11592</v>
      </c>
      <c r="E5" s="180" t="s">
        <v>11666</v>
      </c>
      <c r="F5" s="180" t="s">
        <v>5841</v>
      </c>
      <c r="G5" s="180">
        <v>2002</v>
      </c>
      <c r="H5" s="180">
        <v>50.491370000000003</v>
      </c>
      <c r="I5" s="180">
        <v>3.1726130000000001</v>
      </c>
      <c r="J5" s="180" t="s">
        <v>42</v>
      </c>
      <c r="K5" s="180" t="s">
        <v>32</v>
      </c>
      <c r="L5" s="180" t="s">
        <v>12296</v>
      </c>
      <c r="M5" s="196" t="s">
        <v>12482</v>
      </c>
      <c r="N5" s="180" t="s">
        <v>26</v>
      </c>
      <c r="O5" s="194" t="s">
        <v>32</v>
      </c>
      <c r="P5" s="197"/>
    </row>
    <row r="6" spans="1:22">
      <c r="A6" s="191">
        <v>5</v>
      </c>
      <c r="B6" s="180" t="s">
        <v>357</v>
      </c>
      <c r="C6" s="180" t="s">
        <v>358</v>
      </c>
      <c r="D6" s="180" t="s">
        <v>11592</v>
      </c>
      <c r="E6" s="180" t="s">
        <v>11666</v>
      </c>
      <c r="F6" s="180" t="s">
        <v>5841</v>
      </c>
      <c r="G6" s="180">
        <v>2002</v>
      </c>
      <c r="H6" s="180">
        <v>50.491370000000003</v>
      </c>
      <c r="I6" s="180">
        <v>3.1726130000000001</v>
      </c>
      <c r="J6" s="180" t="s">
        <v>42</v>
      </c>
      <c r="K6" s="180" t="s">
        <v>32</v>
      </c>
      <c r="L6" s="180" t="s">
        <v>12297</v>
      </c>
      <c r="M6" s="196" t="s">
        <v>12483</v>
      </c>
      <c r="N6" s="180" t="s">
        <v>26</v>
      </c>
      <c r="O6" s="194" t="s">
        <v>32</v>
      </c>
      <c r="P6" s="197"/>
    </row>
    <row r="7" spans="1:22">
      <c r="A7" s="191">
        <v>6</v>
      </c>
      <c r="B7" s="180" t="s">
        <v>357</v>
      </c>
      <c r="C7" s="180" t="s">
        <v>358</v>
      </c>
      <c r="D7" s="180" t="s">
        <v>11592</v>
      </c>
      <c r="E7" s="180" t="s">
        <v>11666</v>
      </c>
      <c r="F7" s="180" t="s">
        <v>5841</v>
      </c>
      <c r="G7" s="180">
        <v>2002</v>
      </c>
      <c r="H7" s="180">
        <v>50.491370000000003</v>
      </c>
      <c r="I7" s="180">
        <v>3.1726130000000001</v>
      </c>
      <c r="J7" s="180" t="s">
        <v>42</v>
      </c>
      <c r="K7" s="180" t="s">
        <v>32</v>
      </c>
      <c r="L7" s="180" t="s">
        <v>12298</v>
      </c>
      <c r="M7" s="196" t="s">
        <v>12484</v>
      </c>
      <c r="N7" s="180" t="s">
        <v>26</v>
      </c>
      <c r="O7" s="194" t="s">
        <v>32</v>
      </c>
      <c r="P7" s="197"/>
    </row>
    <row r="8" spans="1:22">
      <c r="A8" s="191">
        <v>7</v>
      </c>
      <c r="B8" s="180" t="s">
        <v>357</v>
      </c>
      <c r="C8" s="180" t="s">
        <v>358</v>
      </c>
      <c r="D8" s="180" t="s">
        <v>11592</v>
      </c>
      <c r="E8" s="180" t="s">
        <v>11666</v>
      </c>
      <c r="F8" s="180" t="s">
        <v>5841</v>
      </c>
      <c r="G8" s="180">
        <v>2002</v>
      </c>
      <c r="H8" s="180">
        <v>50.491370000000003</v>
      </c>
      <c r="I8" s="180">
        <v>3.1726130000000001</v>
      </c>
      <c r="J8" s="180" t="s">
        <v>42</v>
      </c>
      <c r="K8" s="180" t="s">
        <v>32</v>
      </c>
      <c r="L8" s="180" t="s">
        <v>12299</v>
      </c>
      <c r="M8" s="196" t="s">
        <v>12485</v>
      </c>
      <c r="N8" s="180" t="s">
        <v>26</v>
      </c>
      <c r="O8" s="194" t="s">
        <v>32</v>
      </c>
      <c r="P8" s="197"/>
    </row>
    <row r="9" spans="1:22">
      <c r="A9" s="191">
        <v>8</v>
      </c>
      <c r="B9" s="180" t="s">
        <v>357</v>
      </c>
      <c r="C9" s="180" t="s">
        <v>358</v>
      </c>
      <c r="D9" s="180" t="s">
        <v>11592</v>
      </c>
      <c r="E9" s="180" t="s">
        <v>11666</v>
      </c>
      <c r="F9" s="180" t="s">
        <v>5841</v>
      </c>
      <c r="G9" s="180">
        <v>2002</v>
      </c>
      <c r="H9" s="180">
        <v>50.491370000000003</v>
      </c>
      <c r="I9" s="180">
        <v>3.1726130000000001</v>
      </c>
      <c r="J9" s="180" t="s">
        <v>42</v>
      </c>
      <c r="K9" s="180" t="s">
        <v>32</v>
      </c>
      <c r="L9" s="180" t="s">
        <v>12300</v>
      </c>
      <c r="M9" s="196" t="s">
        <v>12486</v>
      </c>
      <c r="N9" s="180" t="s">
        <v>26</v>
      </c>
      <c r="O9" s="194" t="s">
        <v>32</v>
      </c>
      <c r="P9" s="197"/>
    </row>
    <row r="10" spans="1:22">
      <c r="A10" s="191">
        <v>9</v>
      </c>
      <c r="B10" s="180" t="s">
        <v>357</v>
      </c>
      <c r="C10" s="180" t="s">
        <v>358</v>
      </c>
      <c r="D10" s="180" t="s">
        <v>11592</v>
      </c>
      <c r="E10" s="180" t="s">
        <v>11666</v>
      </c>
      <c r="F10" s="180" t="s">
        <v>5841</v>
      </c>
      <c r="G10" s="180">
        <v>2002</v>
      </c>
      <c r="H10" s="180">
        <v>50.491370000000003</v>
      </c>
      <c r="I10" s="180">
        <v>3.1726130000000001</v>
      </c>
      <c r="J10" s="180" t="s">
        <v>42</v>
      </c>
      <c r="K10" s="180" t="s">
        <v>32</v>
      </c>
      <c r="L10" s="180" t="s">
        <v>12301</v>
      </c>
      <c r="M10" s="196" t="s">
        <v>12487</v>
      </c>
      <c r="N10" s="180" t="s">
        <v>26</v>
      </c>
      <c r="O10" s="194" t="s">
        <v>32</v>
      </c>
      <c r="P10" s="197"/>
    </row>
    <row r="11" spans="1:22">
      <c r="A11" s="191">
        <v>10</v>
      </c>
      <c r="B11" s="180" t="s">
        <v>357</v>
      </c>
      <c r="C11" s="180" t="s">
        <v>358</v>
      </c>
      <c r="D11" s="180" t="s">
        <v>11592</v>
      </c>
      <c r="E11" s="180" t="s">
        <v>11666</v>
      </c>
      <c r="F11" s="180" t="s">
        <v>5841</v>
      </c>
      <c r="G11" s="180">
        <v>2002</v>
      </c>
      <c r="H11" s="180">
        <v>50.491370000000003</v>
      </c>
      <c r="I11" s="180">
        <v>3.1726130000000001</v>
      </c>
      <c r="J11" s="180" t="s">
        <v>42</v>
      </c>
      <c r="K11" s="180" t="s">
        <v>32</v>
      </c>
      <c r="L11" s="180" t="s">
        <v>12301</v>
      </c>
      <c r="M11" s="196" t="s">
        <v>12488</v>
      </c>
      <c r="N11" s="180" t="s">
        <v>26</v>
      </c>
      <c r="O11" s="194" t="s">
        <v>32</v>
      </c>
      <c r="P11" s="197"/>
    </row>
    <row r="12" spans="1:22">
      <c r="A12" s="191">
        <v>11</v>
      </c>
      <c r="B12" s="180" t="s">
        <v>357</v>
      </c>
      <c r="C12" s="180" t="s">
        <v>358</v>
      </c>
      <c r="D12" s="180" t="s">
        <v>11592</v>
      </c>
      <c r="E12" s="180" t="s">
        <v>11666</v>
      </c>
      <c r="F12" s="180" t="s">
        <v>5841</v>
      </c>
      <c r="G12" s="180">
        <v>2002</v>
      </c>
      <c r="H12" s="180">
        <v>50.491370000000003</v>
      </c>
      <c r="I12" s="180">
        <v>3.1726130000000001</v>
      </c>
      <c r="J12" s="180" t="s">
        <v>42</v>
      </c>
      <c r="K12" s="180" t="s">
        <v>32</v>
      </c>
      <c r="L12" s="180" t="s">
        <v>12302</v>
      </c>
      <c r="M12" s="196" t="s">
        <v>12489</v>
      </c>
      <c r="N12" s="180" t="s">
        <v>26</v>
      </c>
      <c r="O12" s="194" t="s">
        <v>32</v>
      </c>
      <c r="P12" s="197"/>
    </row>
    <row r="13" spans="1:22">
      <c r="A13" s="191">
        <v>12</v>
      </c>
      <c r="B13" s="180" t="s">
        <v>357</v>
      </c>
      <c r="C13" s="180" t="s">
        <v>358</v>
      </c>
      <c r="D13" s="180" t="s">
        <v>11592</v>
      </c>
      <c r="E13" s="180" t="s">
        <v>11666</v>
      </c>
      <c r="F13" s="180" t="s">
        <v>5841</v>
      </c>
      <c r="G13" s="180">
        <v>2002</v>
      </c>
      <c r="H13" s="180">
        <v>50.491370000000003</v>
      </c>
      <c r="I13" s="180">
        <v>3.1726130000000001</v>
      </c>
      <c r="J13" s="180" t="s">
        <v>42</v>
      </c>
      <c r="K13" s="180" t="s">
        <v>32</v>
      </c>
      <c r="L13" s="180" t="s">
        <v>12303</v>
      </c>
      <c r="M13" s="196" t="s">
        <v>12490</v>
      </c>
      <c r="N13" s="180" t="s">
        <v>26</v>
      </c>
      <c r="O13" s="194" t="s">
        <v>32</v>
      </c>
      <c r="P13" s="197"/>
    </row>
    <row r="14" spans="1:22">
      <c r="A14" s="191">
        <v>13</v>
      </c>
      <c r="B14" s="180" t="s">
        <v>357</v>
      </c>
      <c r="C14" s="180" t="s">
        <v>358</v>
      </c>
      <c r="D14" s="180" t="s">
        <v>11592</v>
      </c>
      <c r="E14" s="180" t="s">
        <v>11666</v>
      </c>
      <c r="F14" s="180" t="s">
        <v>5841</v>
      </c>
      <c r="G14" s="180">
        <v>2002</v>
      </c>
      <c r="H14" s="180">
        <v>50.491370000000003</v>
      </c>
      <c r="I14" s="180">
        <v>3.1726130000000001</v>
      </c>
      <c r="J14" s="180" t="s">
        <v>42</v>
      </c>
      <c r="K14" s="180" t="s">
        <v>32</v>
      </c>
      <c r="L14" s="180" t="s">
        <v>12304</v>
      </c>
      <c r="M14" s="196" t="s">
        <v>12491</v>
      </c>
      <c r="N14" s="180" t="s">
        <v>23</v>
      </c>
      <c r="O14" s="194" t="s">
        <v>32</v>
      </c>
      <c r="P14" s="197"/>
    </row>
    <row r="15" spans="1:22">
      <c r="A15" s="191">
        <v>14</v>
      </c>
      <c r="B15" s="180" t="s">
        <v>357</v>
      </c>
      <c r="C15" s="180" t="s">
        <v>358</v>
      </c>
      <c r="D15" s="180" t="s">
        <v>11592</v>
      </c>
      <c r="E15" s="180" t="s">
        <v>11666</v>
      </c>
      <c r="F15" s="180" t="s">
        <v>5841</v>
      </c>
      <c r="G15" s="180">
        <v>2002</v>
      </c>
      <c r="H15" s="180">
        <v>50.491370000000003</v>
      </c>
      <c r="I15" s="180">
        <v>3.1726130000000001</v>
      </c>
      <c r="J15" s="180" t="s">
        <v>42</v>
      </c>
      <c r="K15" s="180" t="s">
        <v>32</v>
      </c>
      <c r="L15" s="180" t="s">
        <v>12305</v>
      </c>
      <c r="M15" s="196" t="s">
        <v>12492</v>
      </c>
      <c r="N15" s="180" t="s">
        <v>23</v>
      </c>
      <c r="O15" s="194" t="s">
        <v>32</v>
      </c>
      <c r="P15" s="197"/>
    </row>
    <row r="16" spans="1:22">
      <c r="A16" s="191">
        <v>15</v>
      </c>
      <c r="B16" s="180" t="s">
        <v>357</v>
      </c>
      <c r="C16" s="180" t="s">
        <v>358</v>
      </c>
      <c r="D16" s="180" t="s">
        <v>11592</v>
      </c>
      <c r="E16" s="180" t="s">
        <v>11666</v>
      </c>
      <c r="F16" s="180" t="s">
        <v>5841</v>
      </c>
      <c r="G16" s="180">
        <v>2002</v>
      </c>
      <c r="H16" s="180">
        <v>50.491370000000003</v>
      </c>
      <c r="I16" s="180">
        <v>3.1726130000000001</v>
      </c>
      <c r="J16" s="180" t="s">
        <v>42</v>
      </c>
      <c r="K16" s="180" t="s">
        <v>32</v>
      </c>
      <c r="L16" s="180" t="s">
        <v>12306</v>
      </c>
      <c r="M16" s="196" t="s">
        <v>12493</v>
      </c>
      <c r="N16" s="180" t="s">
        <v>26</v>
      </c>
      <c r="O16" s="194" t="s">
        <v>32</v>
      </c>
      <c r="P16" s="197"/>
    </row>
    <row r="17" spans="1:16">
      <c r="A17" s="191">
        <v>16</v>
      </c>
      <c r="B17" s="180" t="s">
        <v>357</v>
      </c>
      <c r="C17" s="180" t="s">
        <v>358</v>
      </c>
      <c r="D17" s="180" t="s">
        <v>11592</v>
      </c>
      <c r="E17" s="180" t="s">
        <v>11666</v>
      </c>
      <c r="F17" s="180" t="s">
        <v>5841</v>
      </c>
      <c r="G17" s="180">
        <v>2002</v>
      </c>
      <c r="H17" s="180">
        <v>50.491370000000003</v>
      </c>
      <c r="I17" s="180">
        <v>3.1726130000000001</v>
      </c>
      <c r="J17" s="180" t="s">
        <v>42</v>
      </c>
      <c r="K17" s="180" t="s">
        <v>32</v>
      </c>
      <c r="L17" s="180" t="s">
        <v>12279</v>
      </c>
      <c r="M17" s="196" t="s">
        <v>12461</v>
      </c>
      <c r="N17" s="180" t="s">
        <v>26</v>
      </c>
      <c r="O17" s="194" t="s">
        <v>32</v>
      </c>
      <c r="P17" s="197"/>
    </row>
    <row r="18" spans="1:16">
      <c r="A18" s="191">
        <v>17</v>
      </c>
      <c r="B18" s="180" t="s">
        <v>357</v>
      </c>
      <c r="C18" s="180" t="s">
        <v>358</v>
      </c>
      <c r="D18" s="180" t="s">
        <v>11592</v>
      </c>
      <c r="E18" s="180" t="s">
        <v>11666</v>
      </c>
      <c r="F18" s="180" t="s">
        <v>5841</v>
      </c>
      <c r="G18" s="180">
        <v>2002</v>
      </c>
      <c r="H18" s="180">
        <v>50.491370000000003</v>
      </c>
      <c r="I18" s="180">
        <v>3.1726130000000001</v>
      </c>
      <c r="J18" s="180" t="s">
        <v>42</v>
      </c>
      <c r="K18" s="180" t="s">
        <v>32</v>
      </c>
      <c r="L18" s="180" t="s">
        <v>12280</v>
      </c>
      <c r="M18" s="196" t="s">
        <v>12462</v>
      </c>
      <c r="N18" s="180" t="s">
        <v>26</v>
      </c>
      <c r="O18" s="194" t="s">
        <v>32</v>
      </c>
      <c r="P18" s="197"/>
    </row>
    <row r="19" spans="1:16">
      <c r="A19" s="191">
        <v>18</v>
      </c>
      <c r="B19" s="180" t="s">
        <v>357</v>
      </c>
      <c r="C19" s="180" t="s">
        <v>358</v>
      </c>
      <c r="D19" s="180" t="s">
        <v>11592</v>
      </c>
      <c r="E19" s="180" t="s">
        <v>11666</v>
      </c>
      <c r="F19" s="180" t="s">
        <v>5841</v>
      </c>
      <c r="G19" s="180">
        <v>2002</v>
      </c>
      <c r="H19" s="180">
        <v>50.491370000000003</v>
      </c>
      <c r="I19" s="180">
        <v>3.1726130000000001</v>
      </c>
      <c r="J19" s="180" t="s">
        <v>42</v>
      </c>
      <c r="K19" s="180" t="s">
        <v>32</v>
      </c>
      <c r="L19" s="180" t="s">
        <v>12281</v>
      </c>
      <c r="M19" s="196" t="s">
        <v>12463</v>
      </c>
      <c r="N19" s="180" t="s">
        <v>26</v>
      </c>
      <c r="O19" s="194" t="s">
        <v>32</v>
      </c>
      <c r="P19" s="197"/>
    </row>
    <row r="20" spans="1:16">
      <c r="A20" s="191">
        <v>19</v>
      </c>
      <c r="B20" s="180" t="s">
        <v>357</v>
      </c>
      <c r="C20" s="180" t="s">
        <v>358</v>
      </c>
      <c r="D20" s="180" t="s">
        <v>11592</v>
      </c>
      <c r="E20" s="180" t="s">
        <v>11666</v>
      </c>
      <c r="F20" s="180" t="s">
        <v>5841</v>
      </c>
      <c r="G20" s="180">
        <v>2002</v>
      </c>
      <c r="H20" s="180">
        <v>50.491370000000003</v>
      </c>
      <c r="I20" s="180">
        <v>3.1726130000000001</v>
      </c>
      <c r="J20" s="180" t="s">
        <v>42</v>
      </c>
      <c r="K20" s="180" t="s">
        <v>32</v>
      </c>
      <c r="L20" s="180" t="s">
        <v>12282</v>
      </c>
      <c r="M20" s="196" t="s">
        <v>12464</v>
      </c>
      <c r="N20" s="180" t="s">
        <v>26</v>
      </c>
      <c r="O20" s="194" t="s">
        <v>32</v>
      </c>
      <c r="P20" s="197"/>
    </row>
    <row r="21" spans="1:16">
      <c r="A21" s="191">
        <v>20</v>
      </c>
      <c r="B21" s="180" t="s">
        <v>357</v>
      </c>
      <c r="C21" s="180" t="s">
        <v>358</v>
      </c>
      <c r="D21" s="180" t="s">
        <v>11592</v>
      </c>
      <c r="E21" s="180" t="s">
        <v>11666</v>
      </c>
      <c r="F21" s="180" t="s">
        <v>5841</v>
      </c>
      <c r="G21" s="180">
        <v>2002</v>
      </c>
      <c r="H21" s="180">
        <v>50.491370000000003</v>
      </c>
      <c r="I21" s="180">
        <v>3.1726130000000001</v>
      </c>
      <c r="J21" s="180" t="s">
        <v>42</v>
      </c>
      <c r="K21" s="180" t="s">
        <v>32</v>
      </c>
      <c r="L21" s="180" t="s">
        <v>12283</v>
      </c>
      <c r="M21" s="196" t="s">
        <v>12465</v>
      </c>
      <c r="N21" s="180" t="s">
        <v>26</v>
      </c>
      <c r="O21" s="194" t="s">
        <v>32</v>
      </c>
      <c r="P21" s="197"/>
    </row>
    <row r="22" spans="1:16">
      <c r="A22" s="191">
        <v>21</v>
      </c>
      <c r="B22" s="180" t="s">
        <v>357</v>
      </c>
      <c r="C22" s="180" t="s">
        <v>358</v>
      </c>
      <c r="D22" s="180" t="s">
        <v>11592</v>
      </c>
      <c r="E22" s="180" t="s">
        <v>11666</v>
      </c>
      <c r="F22" s="180" t="s">
        <v>5841</v>
      </c>
      <c r="G22" s="180">
        <v>2002</v>
      </c>
      <c r="H22" s="180">
        <v>50.491370000000003</v>
      </c>
      <c r="I22" s="180">
        <v>3.1726130000000001</v>
      </c>
      <c r="J22" s="180" t="s">
        <v>42</v>
      </c>
      <c r="K22" s="180" t="s">
        <v>32</v>
      </c>
      <c r="L22" s="180" t="s">
        <v>12284</v>
      </c>
      <c r="M22" s="196" t="s">
        <v>12466</v>
      </c>
      <c r="N22" s="180" t="s">
        <v>26</v>
      </c>
      <c r="O22" s="194" t="s">
        <v>32</v>
      </c>
      <c r="P22" s="197"/>
    </row>
    <row r="23" spans="1:16">
      <c r="A23" s="191">
        <v>22</v>
      </c>
      <c r="B23" s="180" t="s">
        <v>357</v>
      </c>
      <c r="C23" s="180" t="s">
        <v>358</v>
      </c>
      <c r="D23" s="180" t="s">
        <v>11592</v>
      </c>
      <c r="E23" s="180" t="s">
        <v>11666</v>
      </c>
      <c r="F23" s="180" t="s">
        <v>5841</v>
      </c>
      <c r="G23" s="180">
        <v>2002</v>
      </c>
      <c r="H23" s="180">
        <v>50.491370000000003</v>
      </c>
      <c r="I23" s="180">
        <v>3.1726130000000001</v>
      </c>
      <c r="J23" s="180" t="s">
        <v>42</v>
      </c>
      <c r="K23" s="180" t="s">
        <v>32</v>
      </c>
      <c r="L23" s="180" t="s">
        <v>12284</v>
      </c>
      <c r="M23" s="196" t="s">
        <v>12467</v>
      </c>
      <c r="N23" s="180" t="s">
        <v>26</v>
      </c>
      <c r="O23" s="194" t="s">
        <v>32</v>
      </c>
      <c r="P23" s="197"/>
    </row>
    <row r="24" spans="1:16">
      <c r="A24" s="191">
        <v>23</v>
      </c>
      <c r="B24" s="180" t="s">
        <v>357</v>
      </c>
      <c r="C24" s="180" t="s">
        <v>358</v>
      </c>
      <c r="D24" s="180" t="s">
        <v>11592</v>
      </c>
      <c r="E24" s="180" t="s">
        <v>11666</v>
      </c>
      <c r="F24" s="180" t="s">
        <v>5841</v>
      </c>
      <c r="G24" s="180">
        <v>2002</v>
      </c>
      <c r="H24" s="180">
        <v>50.491370000000003</v>
      </c>
      <c r="I24" s="180">
        <v>3.1726130000000001</v>
      </c>
      <c r="J24" s="180" t="s">
        <v>42</v>
      </c>
      <c r="K24" s="180" t="s">
        <v>32</v>
      </c>
      <c r="L24" s="180" t="s">
        <v>12285</v>
      </c>
      <c r="M24" s="196" t="s">
        <v>12468</v>
      </c>
      <c r="N24" s="180" t="s">
        <v>26</v>
      </c>
      <c r="O24" s="194" t="s">
        <v>32</v>
      </c>
      <c r="P24" s="197"/>
    </row>
    <row r="25" spans="1:16">
      <c r="A25" s="191">
        <v>24</v>
      </c>
      <c r="B25" s="180" t="s">
        <v>357</v>
      </c>
      <c r="C25" s="180" t="s">
        <v>358</v>
      </c>
      <c r="D25" s="180" t="s">
        <v>11592</v>
      </c>
      <c r="E25" s="180" t="s">
        <v>11666</v>
      </c>
      <c r="F25" s="180" t="s">
        <v>5841</v>
      </c>
      <c r="G25" s="180">
        <v>2002</v>
      </c>
      <c r="H25" s="180">
        <v>50.491370000000003</v>
      </c>
      <c r="I25" s="180">
        <v>3.1726130000000001</v>
      </c>
      <c r="J25" s="180" t="s">
        <v>42</v>
      </c>
      <c r="K25" s="180" t="s">
        <v>32</v>
      </c>
      <c r="L25" s="180" t="s">
        <v>12286</v>
      </c>
      <c r="M25" s="196" t="s">
        <v>12469</v>
      </c>
      <c r="N25" s="180" t="s">
        <v>26</v>
      </c>
      <c r="O25" s="194" t="s">
        <v>32</v>
      </c>
      <c r="P25" s="197"/>
    </row>
    <row r="26" spans="1:16">
      <c r="A26" s="191">
        <v>25</v>
      </c>
      <c r="B26" s="180" t="s">
        <v>357</v>
      </c>
      <c r="C26" s="180" t="s">
        <v>358</v>
      </c>
      <c r="D26" s="180" t="s">
        <v>11592</v>
      </c>
      <c r="E26" s="180" t="s">
        <v>11666</v>
      </c>
      <c r="F26" s="180" t="s">
        <v>5841</v>
      </c>
      <c r="G26" s="180">
        <v>2002</v>
      </c>
      <c r="H26" s="180">
        <v>50.491370000000003</v>
      </c>
      <c r="I26" s="180">
        <v>3.1726130000000001</v>
      </c>
      <c r="J26" s="180" t="s">
        <v>42</v>
      </c>
      <c r="K26" s="180" t="s">
        <v>32</v>
      </c>
      <c r="L26" s="180" t="s">
        <v>12287</v>
      </c>
      <c r="M26" s="196" t="s">
        <v>12470</v>
      </c>
      <c r="N26" s="180" t="s">
        <v>26</v>
      </c>
      <c r="O26" s="194" t="s">
        <v>32</v>
      </c>
      <c r="P26" s="197"/>
    </row>
    <row r="27" spans="1:16">
      <c r="A27" s="191">
        <v>26</v>
      </c>
      <c r="B27" s="180" t="s">
        <v>357</v>
      </c>
      <c r="C27" s="180" t="s">
        <v>358</v>
      </c>
      <c r="D27" s="180" t="s">
        <v>11592</v>
      </c>
      <c r="E27" s="180" t="s">
        <v>11666</v>
      </c>
      <c r="F27" s="180" t="s">
        <v>5841</v>
      </c>
      <c r="G27" s="180">
        <v>2002</v>
      </c>
      <c r="H27" s="180">
        <v>50.491370000000003</v>
      </c>
      <c r="I27" s="180">
        <v>3.1726130000000001</v>
      </c>
      <c r="J27" s="180" t="s">
        <v>42</v>
      </c>
      <c r="K27" s="180" t="s">
        <v>32</v>
      </c>
      <c r="L27" s="180" t="s">
        <v>12287</v>
      </c>
      <c r="M27" s="196" t="s">
        <v>12471</v>
      </c>
      <c r="N27" s="180" t="s">
        <v>26</v>
      </c>
      <c r="O27" s="194" t="s">
        <v>32</v>
      </c>
      <c r="P27" s="197"/>
    </row>
    <row r="28" spans="1:16">
      <c r="A28" s="191">
        <v>27</v>
      </c>
      <c r="B28" s="180" t="s">
        <v>357</v>
      </c>
      <c r="C28" s="180" t="s">
        <v>358</v>
      </c>
      <c r="D28" s="180" t="s">
        <v>11592</v>
      </c>
      <c r="E28" s="180" t="s">
        <v>11666</v>
      </c>
      <c r="F28" s="180" t="s">
        <v>5841</v>
      </c>
      <c r="G28" s="180">
        <v>2002</v>
      </c>
      <c r="H28" s="180">
        <v>50.491370000000003</v>
      </c>
      <c r="I28" s="180">
        <v>3.1726130000000001</v>
      </c>
      <c r="J28" s="180" t="s">
        <v>42</v>
      </c>
      <c r="K28" s="180" t="s">
        <v>32</v>
      </c>
      <c r="L28" s="180" t="s">
        <v>12288</v>
      </c>
      <c r="M28" s="196" t="s">
        <v>12472</v>
      </c>
      <c r="N28" s="180" t="s">
        <v>26</v>
      </c>
      <c r="O28" s="194" t="s">
        <v>32</v>
      </c>
      <c r="P28" s="197"/>
    </row>
    <row r="29" spans="1:16">
      <c r="A29" s="191">
        <v>28</v>
      </c>
      <c r="B29" s="180" t="s">
        <v>357</v>
      </c>
      <c r="C29" s="180" t="s">
        <v>358</v>
      </c>
      <c r="D29" s="180" t="s">
        <v>11592</v>
      </c>
      <c r="E29" s="180" t="s">
        <v>11666</v>
      </c>
      <c r="F29" s="180" t="s">
        <v>5841</v>
      </c>
      <c r="G29" s="180">
        <v>2002</v>
      </c>
      <c r="H29" s="180">
        <v>50.491370000000003</v>
      </c>
      <c r="I29" s="180">
        <v>3.1726130000000001</v>
      </c>
      <c r="J29" s="180" t="s">
        <v>42</v>
      </c>
      <c r="K29" s="180" t="s">
        <v>32</v>
      </c>
      <c r="L29" s="180" t="s">
        <v>12289</v>
      </c>
      <c r="M29" s="196" t="s">
        <v>12473</v>
      </c>
      <c r="N29" s="180" t="s">
        <v>26</v>
      </c>
      <c r="O29" s="194" t="s">
        <v>32</v>
      </c>
      <c r="P29" s="197"/>
    </row>
    <row r="30" spans="1:16">
      <c r="A30" s="191">
        <v>29</v>
      </c>
      <c r="B30" s="180" t="s">
        <v>357</v>
      </c>
      <c r="C30" s="180" t="s">
        <v>358</v>
      </c>
      <c r="D30" s="180" t="s">
        <v>11592</v>
      </c>
      <c r="E30" s="180" t="s">
        <v>11666</v>
      </c>
      <c r="F30" s="180" t="s">
        <v>5841</v>
      </c>
      <c r="G30" s="180">
        <v>2002</v>
      </c>
      <c r="H30" s="180">
        <v>50.491370000000003</v>
      </c>
      <c r="I30" s="180">
        <v>3.1726130000000001</v>
      </c>
      <c r="J30" s="180" t="s">
        <v>42</v>
      </c>
      <c r="K30" s="180" t="s">
        <v>32</v>
      </c>
      <c r="L30" s="180" t="s">
        <v>12290</v>
      </c>
      <c r="M30" s="196" t="s">
        <v>12474</v>
      </c>
      <c r="N30" s="180" t="s">
        <v>26</v>
      </c>
      <c r="O30" s="194" t="s">
        <v>32</v>
      </c>
      <c r="P30" s="197"/>
    </row>
    <row r="31" spans="1:16">
      <c r="A31" s="191">
        <v>30</v>
      </c>
      <c r="B31" s="180" t="s">
        <v>357</v>
      </c>
      <c r="C31" s="180" t="s">
        <v>358</v>
      </c>
      <c r="D31" s="180" t="s">
        <v>11592</v>
      </c>
      <c r="E31" s="180" t="s">
        <v>11666</v>
      </c>
      <c r="F31" s="180" t="s">
        <v>5841</v>
      </c>
      <c r="G31" s="180">
        <v>2002</v>
      </c>
      <c r="H31" s="180">
        <v>50.491370000000003</v>
      </c>
      <c r="I31" s="180">
        <v>3.1726130000000001</v>
      </c>
      <c r="J31" s="180" t="s">
        <v>42</v>
      </c>
      <c r="K31" s="180" t="s">
        <v>32</v>
      </c>
      <c r="L31" s="180" t="s">
        <v>12291</v>
      </c>
      <c r="M31" s="196" t="s">
        <v>12475</v>
      </c>
      <c r="N31" s="180" t="s">
        <v>26</v>
      </c>
      <c r="O31" s="194" t="s">
        <v>32</v>
      </c>
      <c r="P31" s="197"/>
    </row>
    <row r="32" spans="1:16">
      <c r="A32" s="191">
        <v>31</v>
      </c>
      <c r="B32" s="180" t="s">
        <v>357</v>
      </c>
      <c r="C32" s="180" t="s">
        <v>358</v>
      </c>
      <c r="D32" s="180" t="s">
        <v>11592</v>
      </c>
      <c r="E32" s="180" t="s">
        <v>11666</v>
      </c>
      <c r="F32" s="180" t="s">
        <v>5841</v>
      </c>
      <c r="G32" s="180">
        <v>2002</v>
      </c>
      <c r="H32" s="180">
        <v>50.491370000000003</v>
      </c>
      <c r="I32" s="180">
        <v>3.1726130000000001</v>
      </c>
      <c r="J32" s="180" t="s">
        <v>42</v>
      </c>
      <c r="K32" s="180" t="s">
        <v>32</v>
      </c>
      <c r="L32" s="180" t="s">
        <v>12291</v>
      </c>
      <c r="M32" s="196" t="s">
        <v>12476</v>
      </c>
      <c r="N32" s="180" t="s">
        <v>26</v>
      </c>
      <c r="O32" s="194" t="s">
        <v>32</v>
      </c>
      <c r="P32" s="197"/>
    </row>
    <row r="33" spans="1:16">
      <c r="A33" s="191">
        <v>32</v>
      </c>
      <c r="B33" s="180" t="s">
        <v>357</v>
      </c>
      <c r="C33" s="180" t="s">
        <v>358</v>
      </c>
      <c r="D33" s="180" t="s">
        <v>11592</v>
      </c>
      <c r="E33" s="180" t="s">
        <v>11666</v>
      </c>
      <c r="F33" s="180" t="s">
        <v>5841</v>
      </c>
      <c r="G33" s="180">
        <v>2002</v>
      </c>
      <c r="H33" s="180">
        <v>50.491370000000003</v>
      </c>
      <c r="I33" s="180">
        <v>3.1726130000000001</v>
      </c>
      <c r="J33" s="180" t="s">
        <v>42</v>
      </c>
      <c r="K33" s="180" t="s">
        <v>32</v>
      </c>
      <c r="L33" s="180" t="s">
        <v>12292</v>
      </c>
      <c r="M33" s="196" t="s">
        <v>12477</v>
      </c>
      <c r="N33" s="180" t="s">
        <v>26</v>
      </c>
      <c r="O33" s="194" t="s">
        <v>32</v>
      </c>
      <c r="P33" s="197"/>
    </row>
    <row r="34" spans="1:16">
      <c r="A34" s="191">
        <v>33</v>
      </c>
      <c r="B34" s="180" t="s">
        <v>357</v>
      </c>
      <c r="C34" s="180" t="s">
        <v>358</v>
      </c>
      <c r="D34" s="180" t="s">
        <v>11592</v>
      </c>
      <c r="E34" s="180" t="s">
        <v>11666</v>
      </c>
      <c r="F34" s="180" t="s">
        <v>5841</v>
      </c>
      <c r="G34" s="180">
        <v>2002</v>
      </c>
      <c r="H34" s="180">
        <v>50.491370000000003</v>
      </c>
      <c r="I34" s="180">
        <v>3.1726130000000001</v>
      </c>
      <c r="J34" s="180" t="s">
        <v>42</v>
      </c>
      <c r="K34" s="180" t="s">
        <v>32</v>
      </c>
      <c r="L34" s="180" t="s">
        <v>12292</v>
      </c>
      <c r="M34" s="196" t="s">
        <v>12478</v>
      </c>
      <c r="N34" s="180" t="s">
        <v>26</v>
      </c>
      <c r="O34" s="194" t="s">
        <v>32</v>
      </c>
      <c r="P34" s="197"/>
    </row>
    <row r="35" spans="1:16">
      <c r="A35" s="191">
        <v>34</v>
      </c>
      <c r="B35" s="180" t="s">
        <v>357</v>
      </c>
      <c r="C35" s="180" t="s">
        <v>358</v>
      </c>
      <c r="D35" s="180" t="s">
        <v>11592</v>
      </c>
      <c r="E35" s="180" t="s">
        <v>11666</v>
      </c>
      <c r="F35" s="180" t="s">
        <v>5841</v>
      </c>
      <c r="G35" s="180">
        <v>2002</v>
      </c>
      <c r="H35" s="180">
        <v>50.491370000000003</v>
      </c>
      <c r="I35" s="180">
        <v>3.1726130000000001</v>
      </c>
      <c r="J35" s="180" t="s">
        <v>42</v>
      </c>
      <c r="K35" s="180" t="s">
        <v>32</v>
      </c>
      <c r="L35" s="180" t="s">
        <v>12293</v>
      </c>
      <c r="M35" s="196" t="s">
        <v>12594</v>
      </c>
      <c r="N35" s="180" t="s">
        <v>26</v>
      </c>
      <c r="O35" s="194" t="s">
        <v>32</v>
      </c>
      <c r="P35" s="197"/>
    </row>
    <row r="36" spans="1:16">
      <c r="A36" s="191">
        <v>35</v>
      </c>
      <c r="B36" s="180" t="s">
        <v>357</v>
      </c>
      <c r="C36" s="180" t="s">
        <v>358</v>
      </c>
      <c r="D36" s="180" t="s">
        <v>19</v>
      </c>
      <c r="E36" s="180" t="s">
        <v>11661</v>
      </c>
      <c r="F36" s="180" t="s">
        <v>5841</v>
      </c>
      <c r="G36" s="180">
        <v>2002</v>
      </c>
      <c r="H36" s="180">
        <v>48.457647999999999</v>
      </c>
      <c r="I36" s="180">
        <v>1.438636</v>
      </c>
      <c r="J36" s="180" t="s">
        <v>42</v>
      </c>
      <c r="K36" s="180" t="s">
        <v>32</v>
      </c>
      <c r="L36" s="180" t="s">
        <v>12178</v>
      </c>
      <c r="M36" s="196" t="s">
        <v>12597</v>
      </c>
      <c r="N36" s="180" t="s">
        <v>26</v>
      </c>
      <c r="O36" s="194" t="s">
        <v>32</v>
      </c>
      <c r="P36" s="197"/>
    </row>
    <row r="37" spans="1:16">
      <c r="A37" s="191">
        <v>36</v>
      </c>
      <c r="B37" s="180" t="s">
        <v>357</v>
      </c>
      <c r="C37" s="180" t="s">
        <v>358</v>
      </c>
      <c r="D37" s="180" t="s">
        <v>19</v>
      </c>
      <c r="E37" s="180" t="s">
        <v>11661</v>
      </c>
      <c r="F37" s="180" t="s">
        <v>5841</v>
      </c>
      <c r="G37" s="180">
        <v>2002</v>
      </c>
      <c r="H37" s="180">
        <v>48.457647999999999</v>
      </c>
      <c r="I37" s="180">
        <v>1.438636</v>
      </c>
      <c r="J37" s="180" t="s">
        <v>42</v>
      </c>
      <c r="K37" s="180" t="s">
        <v>32</v>
      </c>
      <c r="L37" s="180" t="s">
        <v>12178</v>
      </c>
      <c r="M37" s="196" t="s">
        <v>12598</v>
      </c>
      <c r="N37" s="180" t="s">
        <v>26</v>
      </c>
      <c r="O37" s="194" t="s">
        <v>32</v>
      </c>
      <c r="P37" s="197"/>
    </row>
    <row r="38" spans="1:16">
      <c r="A38" s="191">
        <v>37</v>
      </c>
      <c r="B38" s="180" t="s">
        <v>357</v>
      </c>
      <c r="C38" s="180" t="s">
        <v>358</v>
      </c>
      <c r="D38" s="180" t="s">
        <v>19</v>
      </c>
      <c r="E38" s="180" t="s">
        <v>11661</v>
      </c>
      <c r="F38" s="180" t="s">
        <v>5841</v>
      </c>
      <c r="G38" s="180">
        <v>2002</v>
      </c>
      <c r="H38" s="180">
        <v>48.457647999999999</v>
      </c>
      <c r="I38" s="180">
        <v>1.438636</v>
      </c>
      <c r="J38" s="180" t="s">
        <v>42</v>
      </c>
      <c r="K38" s="180" t="s">
        <v>32</v>
      </c>
      <c r="L38" s="180" t="s">
        <v>12179</v>
      </c>
      <c r="M38" s="196" t="s">
        <v>12599</v>
      </c>
      <c r="N38" s="180" t="s">
        <v>26</v>
      </c>
      <c r="O38" s="194" t="s">
        <v>32</v>
      </c>
      <c r="P38" s="197"/>
    </row>
    <row r="39" spans="1:16">
      <c r="A39" s="191">
        <v>38</v>
      </c>
      <c r="B39" s="180" t="s">
        <v>357</v>
      </c>
      <c r="C39" s="180" t="s">
        <v>358</v>
      </c>
      <c r="D39" s="180" t="s">
        <v>19</v>
      </c>
      <c r="E39" s="180" t="s">
        <v>11661</v>
      </c>
      <c r="F39" s="180" t="s">
        <v>5841</v>
      </c>
      <c r="G39" s="180">
        <v>2002</v>
      </c>
      <c r="H39" s="180">
        <v>48.457647999999999</v>
      </c>
      <c r="I39" s="180">
        <v>1.438636</v>
      </c>
      <c r="J39" s="180" t="s">
        <v>42</v>
      </c>
      <c r="K39" s="180" t="s">
        <v>32</v>
      </c>
      <c r="L39" s="180" t="s">
        <v>12180</v>
      </c>
      <c r="M39" s="196" t="s">
        <v>12600</v>
      </c>
      <c r="N39" s="180" t="s">
        <v>26</v>
      </c>
      <c r="O39" s="194" t="s">
        <v>32</v>
      </c>
      <c r="P39" s="197"/>
    </row>
    <row r="40" spans="1:16">
      <c r="A40" s="191">
        <v>39</v>
      </c>
      <c r="B40" s="180" t="s">
        <v>357</v>
      </c>
      <c r="C40" s="180" t="s">
        <v>358</v>
      </c>
      <c r="D40" s="180" t="s">
        <v>19</v>
      </c>
      <c r="E40" s="180" t="s">
        <v>11661</v>
      </c>
      <c r="F40" s="180" t="s">
        <v>5841</v>
      </c>
      <c r="G40" s="180">
        <v>2002</v>
      </c>
      <c r="H40" s="180">
        <v>48.457647999999999</v>
      </c>
      <c r="I40" s="180">
        <v>1.438636</v>
      </c>
      <c r="J40" s="180" t="s">
        <v>42</v>
      </c>
      <c r="K40" s="180" t="s">
        <v>32</v>
      </c>
      <c r="L40" s="180" t="s">
        <v>12181</v>
      </c>
      <c r="M40" s="196" t="s">
        <v>12601</v>
      </c>
      <c r="N40" s="180" t="s">
        <v>26</v>
      </c>
      <c r="O40" s="194" t="s">
        <v>32</v>
      </c>
      <c r="P40" s="197"/>
    </row>
    <row r="41" spans="1:16">
      <c r="A41" s="191">
        <v>40</v>
      </c>
      <c r="B41" s="180" t="s">
        <v>357</v>
      </c>
      <c r="C41" s="180" t="s">
        <v>358</v>
      </c>
      <c r="D41" s="180" t="s">
        <v>19</v>
      </c>
      <c r="E41" s="180" t="s">
        <v>11661</v>
      </c>
      <c r="F41" s="180" t="s">
        <v>5841</v>
      </c>
      <c r="G41" s="180">
        <v>2002</v>
      </c>
      <c r="H41" s="180">
        <v>48.457647999999999</v>
      </c>
      <c r="I41" s="180">
        <v>1.438636</v>
      </c>
      <c r="J41" s="180" t="s">
        <v>42</v>
      </c>
      <c r="K41" s="180" t="s">
        <v>32</v>
      </c>
      <c r="L41" s="180" t="s">
        <v>12182</v>
      </c>
      <c r="M41" s="196" t="s">
        <v>12602</v>
      </c>
      <c r="N41" s="180" t="s">
        <v>26</v>
      </c>
      <c r="O41" s="194" t="s">
        <v>32</v>
      </c>
      <c r="P41" s="197"/>
    </row>
    <row r="42" spans="1:16">
      <c r="A42" s="191">
        <v>41</v>
      </c>
      <c r="B42" s="180" t="s">
        <v>357</v>
      </c>
      <c r="C42" s="180" t="s">
        <v>358</v>
      </c>
      <c r="D42" s="180" t="s">
        <v>19</v>
      </c>
      <c r="E42" s="180" t="s">
        <v>11661</v>
      </c>
      <c r="F42" s="180" t="s">
        <v>5841</v>
      </c>
      <c r="G42" s="180">
        <v>2002</v>
      </c>
      <c r="H42" s="180">
        <v>48.457647999999999</v>
      </c>
      <c r="I42" s="180">
        <v>1.438636</v>
      </c>
      <c r="J42" s="180" t="s">
        <v>42</v>
      </c>
      <c r="K42" s="180" t="s">
        <v>32</v>
      </c>
      <c r="L42" s="180" t="s">
        <v>12183</v>
      </c>
      <c r="M42" s="196" t="s">
        <v>12603</v>
      </c>
      <c r="N42" s="180" t="s">
        <v>26</v>
      </c>
      <c r="O42" s="194" t="s">
        <v>32</v>
      </c>
      <c r="P42" s="197"/>
    </row>
    <row r="43" spans="1:16">
      <c r="A43" s="191">
        <v>42</v>
      </c>
      <c r="B43" s="180" t="s">
        <v>357</v>
      </c>
      <c r="C43" s="180" t="s">
        <v>358</v>
      </c>
      <c r="D43" s="180" t="s">
        <v>19</v>
      </c>
      <c r="E43" s="180" t="s">
        <v>11661</v>
      </c>
      <c r="F43" s="180" t="s">
        <v>5841</v>
      </c>
      <c r="G43" s="180">
        <v>2002</v>
      </c>
      <c r="H43" s="180">
        <v>48.457647999999999</v>
      </c>
      <c r="I43" s="180">
        <v>1.438636</v>
      </c>
      <c r="J43" s="180" t="s">
        <v>42</v>
      </c>
      <c r="K43" s="180" t="s">
        <v>32</v>
      </c>
      <c r="L43" s="180" t="s">
        <v>12184</v>
      </c>
      <c r="M43" s="196" t="s">
        <v>12604</v>
      </c>
      <c r="N43" s="180" t="s">
        <v>26</v>
      </c>
      <c r="O43" s="194" t="s">
        <v>32</v>
      </c>
      <c r="P43" s="197"/>
    </row>
    <row r="44" spans="1:16">
      <c r="A44" s="191">
        <v>43</v>
      </c>
      <c r="B44" s="180" t="s">
        <v>357</v>
      </c>
      <c r="C44" s="180" t="s">
        <v>358</v>
      </c>
      <c r="D44" s="180" t="s">
        <v>19</v>
      </c>
      <c r="E44" s="180" t="s">
        <v>11661</v>
      </c>
      <c r="F44" s="180" t="s">
        <v>5841</v>
      </c>
      <c r="G44" s="180">
        <v>2002</v>
      </c>
      <c r="H44" s="180">
        <v>48.457647999999999</v>
      </c>
      <c r="I44" s="180">
        <v>1.438636</v>
      </c>
      <c r="J44" s="180" t="s">
        <v>42</v>
      </c>
      <c r="K44" s="180" t="s">
        <v>32</v>
      </c>
      <c r="L44" s="180" t="s">
        <v>12185</v>
      </c>
      <c r="M44" s="196" t="s">
        <v>12605</v>
      </c>
      <c r="N44" s="180" t="s">
        <v>26</v>
      </c>
      <c r="O44" s="194" t="s">
        <v>32</v>
      </c>
      <c r="P44" s="197"/>
    </row>
    <row r="45" spans="1:16">
      <c r="A45" s="191">
        <v>44</v>
      </c>
      <c r="B45" s="180" t="s">
        <v>357</v>
      </c>
      <c r="C45" s="180" t="s">
        <v>358</v>
      </c>
      <c r="D45" s="180" t="s">
        <v>19</v>
      </c>
      <c r="E45" s="180" t="s">
        <v>11661</v>
      </c>
      <c r="F45" s="180" t="s">
        <v>5841</v>
      </c>
      <c r="G45" s="180">
        <v>2002</v>
      </c>
      <c r="H45" s="180">
        <v>48.457647999999999</v>
      </c>
      <c r="I45" s="180">
        <v>1.438636</v>
      </c>
      <c r="J45" s="180" t="s">
        <v>42</v>
      </c>
      <c r="K45" s="180" t="s">
        <v>32</v>
      </c>
      <c r="L45" s="180" t="s">
        <v>12185</v>
      </c>
      <c r="M45" s="196" t="s">
        <v>12606</v>
      </c>
      <c r="N45" s="180" t="s">
        <v>26</v>
      </c>
      <c r="O45" s="194" t="s">
        <v>32</v>
      </c>
      <c r="P45" s="197"/>
    </row>
    <row r="46" spans="1:16">
      <c r="A46" s="191">
        <v>45</v>
      </c>
      <c r="B46" s="180" t="s">
        <v>357</v>
      </c>
      <c r="C46" s="180" t="s">
        <v>358</v>
      </c>
      <c r="D46" s="180" t="s">
        <v>19</v>
      </c>
      <c r="E46" s="180" t="s">
        <v>11661</v>
      </c>
      <c r="F46" s="180" t="s">
        <v>5841</v>
      </c>
      <c r="G46" s="180">
        <v>2002</v>
      </c>
      <c r="H46" s="180">
        <v>48.457647999999999</v>
      </c>
      <c r="I46" s="180">
        <v>1.438636</v>
      </c>
      <c r="J46" s="180" t="s">
        <v>42</v>
      </c>
      <c r="K46" s="180" t="s">
        <v>32</v>
      </c>
      <c r="L46" s="180" t="s">
        <v>12176</v>
      </c>
      <c r="M46" s="196" t="s">
        <v>12595</v>
      </c>
      <c r="N46" s="180" t="s">
        <v>26</v>
      </c>
      <c r="O46" s="194" t="s">
        <v>32</v>
      </c>
      <c r="P46" s="197"/>
    </row>
    <row r="47" spans="1:16">
      <c r="A47" s="191">
        <v>46</v>
      </c>
      <c r="B47" s="180" t="s">
        <v>357</v>
      </c>
      <c r="C47" s="180" t="s">
        <v>358</v>
      </c>
      <c r="D47" s="180" t="s">
        <v>19</v>
      </c>
      <c r="E47" s="180" t="s">
        <v>11661</v>
      </c>
      <c r="F47" s="180" t="s">
        <v>5841</v>
      </c>
      <c r="G47" s="180">
        <v>2002</v>
      </c>
      <c r="H47" s="180">
        <v>48.457647999999999</v>
      </c>
      <c r="I47" s="180">
        <v>1.438636</v>
      </c>
      <c r="J47" s="180" t="s">
        <v>42</v>
      </c>
      <c r="K47" s="180" t="s">
        <v>32</v>
      </c>
      <c r="L47" s="180" t="s">
        <v>12177</v>
      </c>
      <c r="M47" s="196" t="s">
        <v>12596</v>
      </c>
      <c r="N47" s="180" t="s">
        <v>26</v>
      </c>
      <c r="O47" s="194" t="s">
        <v>32</v>
      </c>
      <c r="P47" s="197"/>
    </row>
    <row r="48" spans="1:16">
      <c r="A48" s="191">
        <v>47</v>
      </c>
      <c r="B48" s="180" t="s">
        <v>357</v>
      </c>
      <c r="C48" s="180" t="s">
        <v>358</v>
      </c>
      <c r="D48" s="180" t="s">
        <v>19</v>
      </c>
      <c r="E48" s="180" t="s">
        <v>11663</v>
      </c>
      <c r="F48" s="180" t="s">
        <v>5841</v>
      </c>
      <c r="G48" s="180">
        <v>2002</v>
      </c>
      <c r="H48" s="180">
        <v>43.933979999999998</v>
      </c>
      <c r="I48" s="180">
        <v>0.61967700000000003</v>
      </c>
      <c r="J48" s="180" t="s">
        <v>42</v>
      </c>
      <c r="K48" s="180" t="s">
        <v>32</v>
      </c>
      <c r="L48" s="180" t="s">
        <v>12197</v>
      </c>
      <c r="M48" s="196" t="s">
        <v>12607</v>
      </c>
      <c r="N48" s="180" t="s">
        <v>26</v>
      </c>
      <c r="O48" s="194" t="s">
        <v>32</v>
      </c>
      <c r="P48" s="197"/>
    </row>
    <row r="49" spans="1:16">
      <c r="A49" s="191">
        <v>48</v>
      </c>
      <c r="B49" s="180" t="s">
        <v>357</v>
      </c>
      <c r="C49" s="180" t="s">
        <v>358</v>
      </c>
      <c r="D49" s="180" t="s">
        <v>11608</v>
      </c>
      <c r="E49" s="180" t="s">
        <v>11663</v>
      </c>
      <c r="F49" s="180" t="s">
        <v>5841</v>
      </c>
      <c r="G49" s="180">
        <v>2007</v>
      </c>
      <c r="H49" s="180">
        <v>43.933981000000003</v>
      </c>
      <c r="I49" s="180">
        <v>0.61967700000000003</v>
      </c>
      <c r="J49" s="180" t="s">
        <v>11668</v>
      </c>
      <c r="K49" s="180" t="s">
        <v>32</v>
      </c>
      <c r="L49" s="180" t="s">
        <v>12245</v>
      </c>
      <c r="M49" s="198" t="s">
        <v>12591</v>
      </c>
      <c r="N49" s="180" t="s">
        <v>26</v>
      </c>
      <c r="O49" s="194" t="s">
        <v>32</v>
      </c>
      <c r="P49" s="199"/>
    </row>
    <row r="50" spans="1:16">
      <c r="A50" s="191">
        <v>49</v>
      </c>
      <c r="B50" s="180" t="s">
        <v>357</v>
      </c>
      <c r="C50" s="180" t="s">
        <v>358</v>
      </c>
      <c r="D50" s="180" t="s">
        <v>11609</v>
      </c>
      <c r="E50" s="180" t="s">
        <v>11663</v>
      </c>
      <c r="F50" s="180" t="s">
        <v>5841</v>
      </c>
      <c r="G50" s="180">
        <v>2007</v>
      </c>
      <c r="H50" s="180">
        <v>43.933981000000003</v>
      </c>
      <c r="I50" s="180">
        <v>0.61967700000000003</v>
      </c>
      <c r="J50" s="180" t="s">
        <v>11668</v>
      </c>
      <c r="K50" s="180" t="s">
        <v>32</v>
      </c>
      <c r="L50" s="180" t="s">
        <v>12246</v>
      </c>
      <c r="M50" s="198" t="s">
        <v>12580</v>
      </c>
      <c r="N50" s="180" t="s">
        <v>26</v>
      </c>
      <c r="O50" s="194" t="s">
        <v>32</v>
      </c>
      <c r="P50" s="199"/>
    </row>
    <row r="51" spans="1:16">
      <c r="A51" s="191">
        <v>50</v>
      </c>
      <c r="B51" s="180" t="s">
        <v>357</v>
      </c>
      <c r="C51" s="180" t="s">
        <v>358</v>
      </c>
      <c r="D51" s="180" t="s">
        <v>11609</v>
      </c>
      <c r="E51" s="180" t="s">
        <v>11663</v>
      </c>
      <c r="F51" s="180" t="s">
        <v>5841</v>
      </c>
      <c r="G51" s="180">
        <v>2007</v>
      </c>
      <c r="H51" s="180">
        <v>43.933981000000003</v>
      </c>
      <c r="I51" s="180">
        <v>0.61967700000000003</v>
      </c>
      <c r="J51" s="180" t="s">
        <v>11668</v>
      </c>
      <c r="K51" s="180" t="s">
        <v>32</v>
      </c>
      <c r="L51" s="180" t="s">
        <v>12247</v>
      </c>
      <c r="M51" s="198" t="s">
        <v>12581</v>
      </c>
      <c r="N51" s="180" t="s">
        <v>26</v>
      </c>
      <c r="O51" s="194" t="s">
        <v>32</v>
      </c>
      <c r="P51" s="199"/>
    </row>
    <row r="52" spans="1:16">
      <c r="A52" s="191">
        <v>51</v>
      </c>
      <c r="B52" s="180" t="s">
        <v>357</v>
      </c>
      <c r="C52" s="180" t="s">
        <v>358</v>
      </c>
      <c r="D52" s="180" t="s">
        <v>11609</v>
      </c>
      <c r="E52" s="180" t="s">
        <v>11663</v>
      </c>
      <c r="F52" s="180" t="s">
        <v>5841</v>
      </c>
      <c r="G52" s="180">
        <v>2007</v>
      </c>
      <c r="H52" s="180">
        <v>43.933981000000003</v>
      </c>
      <c r="I52" s="180">
        <v>0.61967700000000003</v>
      </c>
      <c r="J52" s="180" t="s">
        <v>11668</v>
      </c>
      <c r="K52" s="180" t="s">
        <v>32</v>
      </c>
      <c r="L52" s="180" t="s">
        <v>12248</v>
      </c>
      <c r="M52" s="198" t="s">
        <v>12582</v>
      </c>
      <c r="N52" s="180" t="s">
        <v>26</v>
      </c>
      <c r="O52" s="194" t="s">
        <v>32</v>
      </c>
      <c r="P52" s="199"/>
    </row>
    <row r="53" spans="1:16">
      <c r="A53" s="191">
        <v>52</v>
      </c>
      <c r="B53" s="180" t="s">
        <v>357</v>
      </c>
      <c r="C53" s="180" t="s">
        <v>358</v>
      </c>
      <c r="D53" s="180" t="s">
        <v>11609</v>
      </c>
      <c r="E53" s="180" t="s">
        <v>11663</v>
      </c>
      <c r="F53" s="180" t="s">
        <v>5841</v>
      </c>
      <c r="G53" s="180">
        <v>2007</v>
      </c>
      <c r="H53" s="180">
        <v>43.933981000000003</v>
      </c>
      <c r="I53" s="180">
        <v>0.61967700000000003</v>
      </c>
      <c r="J53" s="180" t="s">
        <v>11668</v>
      </c>
      <c r="K53" s="180" t="s">
        <v>32</v>
      </c>
      <c r="L53" s="180" t="s">
        <v>12249</v>
      </c>
      <c r="M53" s="198" t="s">
        <v>12583</v>
      </c>
      <c r="N53" s="180" t="s">
        <v>26</v>
      </c>
      <c r="O53" s="194" t="s">
        <v>32</v>
      </c>
      <c r="P53" s="199"/>
    </row>
    <row r="54" spans="1:16">
      <c r="A54" s="191">
        <v>53</v>
      </c>
      <c r="B54" s="180" t="s">
        <v>357</v>
      </c>
      <c r="C54" s="180" t="s">
        <v>358</v>
      </c>
      <c r="D54" s="180" t="s">
        <v>11609</v>
      </c>
      <c r="E54" s="180" t="s">
        <v>11663</v>
      </c>
      <c r="F54" s="180" t="s">
        <v>5841</v>
      </c>
      <c r="G54" s="180">
        <v>2007</v>
      </c>
      <c r="H54" s="180">
        <v>43.933981000000003</v>
      </c>
      <c r="I54" s="180">
        <v>0.61967700000000003</v>
      </c>
      <c r="J54" s="180" t="s">
        <v>11668</v>
      </c>
      <c r="K54" s="180" t="s">
        <v>32</v>
      </c>
      <c r="L54" s="180" t="s">
        <v>12250</v>
      </c>
      <c r="M54" s="198" t="s">
        <v>12584</v>
      </c>
      <c r="N54" s="180" t="s">
        <v>26</v>
      </c>
      <c r="O54" s="194" t="s">
        <v>32</v>
      </c>
      <c r="P54" s="199"/>
    </row>
    <row r="55" spans="1:16">
      <c r="A55" s="191">
        <v>54</v>
      </c>
      <c r="B55" s="180" t="s">
        <v>357</v>
      </c>
      <c r="C55" s="180" t="s">
        <v>358</v>
      </c>
      <c r="D55" s="180" t="s">
        <v>11609</v>
      </c>
      <c r="E55" s="180" t="s">
        <v>11663</v>
      </c>
      <c r="F55" s="180" t="s">
        <v>5841</v>
      </c>
      <c r="G55" s="180">
        <v>2007</v>
      </c>
      <c r="H55" s="180">
        <v>43.933981000000003</v>
      </c>
      <c r="I55" s="180">
        <v>0.61967700000000003</v>
      </c>
      <c r="J55" s="180" t="s">
        <v>11668</v>
      </c>
      <c r="K55" s="180" t="s">
        <v>32</v>
      </c>
      <c r="L55" s="180" t="s">
        <v>12251</v>
      </c>
      <c r="M55" s="198" t="s">
        <v>12585</v>
      </c>
      <c r="N55" s="180" t="s">
        <v>26</v>
      </c>
      <c r="O55" s="194" t="s">
        <v>32</v>
      </c>
      <c r="P55" s="199"/>
    </row>
    <row r="56" spans="1:16">
      <c r="A56" s="191">
        <v>55</v>
      </c>
      <c r="B56" s="180" t="s">
        <v>357</v>
      </c>
      <c r="C56" s="180" t="s">
        <v>358</v>
      </c>
      <c r="D56" s="180" t="s">
        <v>11609</v>
      </c>
      <c r="E56" s="180" t="s">
        <v>11663</v>
      </c>
      <c r="F56" s="180" t="s">
        <v>5841</v>
      </c>
      <c r="G56" s="180">
        <v>2007</v>
      </c>
      <c r="H56" s="180">
        <v>43.933981000000003</v>
      </c>
      <c r="I56" s="180">
        <v>0.61967700000000003</v>
      </c>
      <c r="J56" s="180" t="s">
        <v>11668</v>
      </c>
      <c r="K56" s="180" t="s">
        <v>32</v>
      </c>
      <c r="L56" s="180" t="s">
        <v>12252</v>
      </c>
      <c r="M56" s="198" t="s">
        <v>12586</v>
      </c>
      <c r="N56" s="180" t="s">
        <v>26</v>
      </c>
      <c r="O56" s="194" t="s">
        <v>32</v>
      </c>
      <c r="P56" s="199"/>
    </row>
    <row r="57" spans="1:16">
      <c r="A57" s="191">
        <v>56</v>
      </c>
      <c r="B57" s="180" t="s">
        <v>357</v>
      </c>
      <c r="C57" s="180" t="s">
        <v>358</v>
      </c>
      <c r="D57" s="180" t="s">
        <v>11609</v>
      </c>
      <c r="E57" s="180" t="s">
        <v>11663</v>
      </c>
      <c r="F57" s="180" t="s">
        <v>5841</v>
      </c>
      <c r="G57" s="180">
        <v>2007</v>
      </c>
      <c r="H57" s="180">
        <v>43.933981000000003</v>
      </c>
      <c r="I57" s="180">
        <v>0.61967700000000003</v>
      </c>
      <c r="J57" s="180" t="s">
        <v>11668</v>
      </c>
      <c r="K57" s="180" t="s">
        <v>32</v>
      </c>
      <c r="L57" s="180" t="s">
        <v>12253</v>
      </c>
      <c r="M57" s="198" t="s">
        <v>12587</v>
      </c>
      <c r="N57" s="180" t="s">
        <v>26</v>
      </c>
      <c r="O57" s="194" t="s">
        <v>32</v>
      </c>
      <c r="P57" s="199"/>
    </row>
    <row r="58" spans="1:16">
      <c r="A58" s="191">
        <v>57</v>
      </c>
      <c r="B58" s="180" t="s">
        <v>357</v>
      </c>
      <c r="C58" s="180" t="s">
        <v>358</v>
      </c>
      <c r="D58" s="180" t="s">
        <v>11610</v>
      </c>
      <c r="E58" s="180" t="s">
        <v>11663</v>
      </c>
      <c r="F58" s="180" t="s">
        <v>5841</v>
      </c>
      <c r="G58" s="180">
        <v>2007</v>
      </c>
      <c r="H58" s="180">
        <v>43.933981000000003</v>
      </c>
      <c r="I58" s="180">
        <v>0.61967700000000003</v>
      </c>
      <c r="J58" s="180" t="s">
        <v>11668</v>
      </c>
      <c r="K58" s="180" t="s">
        <v>32</v>
      </c>
      <c r="L58" s="180" t="s">
        <v>12254</v>
      </c>
      <c r="M58" s="198" t="s">
        <v>12588</v>
      </c>
      <c r="N58" s="180" t="s">
        <v>26</v>
      </c>
      <c r="O58" s="194" t="s">
        <v>32</v>
      </c>
      <c r="P58" s="199"/>
    </row>
    <row r="59" spans="1:16">
      <c r="A59" s="191">
        <v>58</v>
      </c>
      <c r="B59" s="180" t="s">
        <v>357</v>
      </c>
      <c r="C59" s="180" t="s">
        <v>358</v>
      </c>
      <c r="D59" s="180" t="s">
        <v>11610</v>
      </c>
      <c r="E59" s="180" t="s">
        <v>11663</v>
      </c>
      <c r="F59" s="180" t="s">
        <v>5841</v>
      </c>
      <c r="G59" s="180">
        <v>2007</v>
      </c>
      <c r="H59" s="180">
        <v>43.933981000000003</v>
      </c>
      <c r="I59" s="180">
        <v>0.61967700000000003</v>
      </c>
      <c r="J59" s="180" t="s">
        <v>11668</v>
      </c>
      <c r="K59" s="180" t="s">
        <v>32</v>
      </c>
      <c r="L59" s="180" t="s">
        <v>12255</v>
      </c>
      <c r="M59" s="198" t="s">
        <v>12589</v>
      </c>
      <c r="N59" s="180" t="s">
        <v>26</v>
      </c>
      <c r="O59" s="194" t="s">
        <v>32</v>
      </c>
      <c r="P59" s="199"/>
    </row>
    <row r="60" spans="1:16">
      <c r="A60" s="191">
        <v>59</v>
      </c>
      <c r="B60" s="180" t="s">
        <v>357</v>
      </c>
      <c r="C60" s="180" t="s">
        <v>358</v>
      </c>
      <c r="D60" s="180" t="s">
        <v>11610</v>
      </c>
      <c r="E60" s="180" t="s">
        <v>11663</v>
      </c>
      <c r="F60" s="180" t="s">
        <v>5841</v>
      </c>
      <c r="G60" s="180">
        <v>2007</v>
      </c>
      <c r="H60" s="180">
        <v>43.933981000000003</v>
      </c>
      <c r="I60" s="180">
        <v>0.61967700000000003</v>
      </c>
      <c r="J60" s="180" t="s">
        <v>11668</v>
      </c>
      <c r="K60" s="180" t="s">
        <v>32</v>
      </c>
      <c r="L60" s="180" t="s">
        <v>12256</v>
      </c>
      <c r="M60" s="198" t="s">
        <v>12590</v>
      </c>
      <c r="N60" s="180" t="s">
        <v>26</v>
      </c>
      <c r="O60" s="194" t="s">
        <v>32</v>
      </c>
      <c r="P60" s="199"/>
    </row>
    <row r="61" spans="1:16">
      <c r="A61" s="191">
        <v>60</v>
      </c>
      <c r="B61" s="180" t="s">
        <v>357</v>
      </c>
      <c r="C61" s="180" t="s">
        <v>358</v>
      </c>
      <c r="D61" s="180" t="s">
        <v>11611</v>
      </c>
      <c r="E61" s="180" t="s">
        <v>11663</v>
      </c>
      <c r="F61" s="180" t="s">
        <v>5841</v>
      </c>
      <c r="G61" s="180">
        <v>2007</v>
      </c>
      <c r="H61" s="180">
        <v>43.933981000000003</v>
      </c>
      <c r="I61" s="180">
        <v>0.61967700000000003</v>
      </c>
      <c r="J61" s="180" t="s">
        <v>11668</v>
      </c>
      <c r="K61" s="180" t="s">
        <v>32</v>
      </c>
      <c r="L61" s="180" t="s">
        <v>12257</v>
      </c>
      <c r="M61" s="198" t="s">
        <v>12563</v>
      </c>
      <c r="N61" s="180" t="s">
        <v>26</v>
      </c>
      <c r="O61" s="194" t="s">
        <v>32</v>
      </c>
      <c r="P61" s="199"/>
    </row>
    <row r="62" spans="1:16">
      <c r="A62" s="191">
        <v>61</v>
      </c>
      <c r="B62" s="180" t="s">
        <v>357</v>
      </c>
      <c r="C62" s="180" t="s">
        <v>358</v>
      </c>
      <c r="D62" s="180" t="s">
        <v>11611</v>
      </c>
      <c r="E62" s="180" t="s">
        <v>11663</v>
      </c>
      <c r="F62" s="180" t="s">
        <v>5841</v>
      </c>
      <c r="G62" s="180">
        <v>2007</v>
      </c>
      <c r="H62" s="180">
        <v>43.933981000000003</v>
      </c>
      <c r="I62" s="180">
        <v>0.61967700000000003</v>
      </c>
      <c r="J62" s="180" t="s">
        <v>11668</v>
      </c>
      <c r="K62" s="180" t="s">
        <v>32</v>
      </c>
      <c r="L62" s="180" t="s">
        <v>12258</v>
      </c>
      <c r="M62" s="198" t="s">
        <v>12564</v>
      </c>
      <c r="N62" s="180" t="s">
        <v>26</v>
      </c>
      <c r="O62" s="194" t="s">
        <v>32</v>
      </c>
      <c r="P62" s="199"/>
    </row>
    <row r="63" spans="1:16">
      <c r="A63" s="191">
        <v>62</v>
      </c>
      <c r="B63" s="180" t="s">
        <v>357</v>
      </c>
      <c r="C63" s="180" t="s">
        <v>358</v>
      </c>
      <c r="D63" s="180" t="s">
        <v>11611</v>
      </c>
      <c r="E63" s="180" t="s">
        <v>11663</v>
      </c>
      <c r="F63" s="180" t="s">
        <v>5841</v>
      </c>
      <c r="G63" s="180">
        <v>2007</v>
      </c>
      <c r="H63" s="180">
        <v>43.933981000000003</v>
      </c>
      <c r="I63" s="180">
        <v>0.61967700000000003</v>
      </c>
      <c r="J63" s="180" t="s">
        <v>11668</v>
      </c>
      <c r="K63" s="180" t="s">
        <v>32</v>
      </c>
      <c r="L63" s="180" t="s">
        <v>12259</v>
      </c>
      <c r="M63" s="198" t="s">
        <v>12565</v>
      </c>
      <c r="N63" s="180" t="s">
        <v>26</v>
      </c>
      <c r="O63" s="194" t="s">
        <v>32</v>
      </c>
      <c r="P63" s="199"/>
    </row>
    <row r="64" spans="1:16">
      <c r="A64" s="191">
        <v>63</v>
      </c>
      <c r="B64" s="180" t="s">
        <v>357</v>
      </c>
      <c r="C64" s="180" t="s">
        <v>358</v>
      </c>
      <c r="D64" s="180" t="s">
        <v>11611</v>
      </c>
      <c r="E64" s="180" t="s">
        <v>11663</v>
      </c>
      <c r="F64" s="180" t="s">
        <v>5841</v>
      </c>
      <c r="G64" s="180">
        <v>2007</v>
      </c>
      <c r="H64" s="180">
        <v>43.933981000000003</v>
      </c>
      <c r="I64" s="180">
        <v>0.61967700000000003</v>
      </c>
      <c r="J64" s="180" t="s">
        <v>11668</v>
      </c>
      <c r="K64" s="180" t="s">
        <v>32</v>
      </c>
      <c r="L64" s="180" t="s">
        <v>12260</v>
      </c>
      <c r="M64" s="198" t="s">
        <v>12566</v>
      </c>
      <c r="N64" s="180" t="s">
        <v>26</v>
      </c>
      <c r="O64" s="194" t="s">
        <v>32</v>
      </c>
      <c r="P64" s="199"/>
    </row>
    <row r="65" spans="1:16">
      <c r="A65" s="191">
        <v>64</v>
      </c>
      <c r="B65" s="180" t="s">
        <v>357</v>
      </c>
      <c r="C65" s="180" t="s">
        <v>358</v>
      </c>
      <c r="D65" s="180" t="s">
        <v>11611</v>
      </c>
      <c r="E65" s="180" t="s">
        <v>11663</v>
      </c>
      <c r="F65" s="180" t="s">
        <v>5841</v>
      </c>
      <c r="G65" s="180">
        <v>2007</v>
      </c>
      <c r="H65" s="180">
        <v>43.933981000000003</v>
      </c>
      <c r="I65" s="180">
        <v>0.61967700000000003</v>
      </c>
      <c r="J65" s="180" t="s">
        <v>11668</v>
      </c>
      <c r="K65" s="180" t="s">
        <v>32</v>
      </c>
      <c r="L65" s="180" t="s">
        <v>12261</v>
      </c>
      <c r="M65" s="198" t="s">
        <v>12567</v>
      </c>
      <c r="N65" s="180" t="s">
        <v>26</v>
      </c>
      <c r="O65" s="194" t="s">
        <v>32</v>
      </c>
      <c r="P65" s="199"/>
    </row>
    <row r="66" spans="1:16">
      <c r="A66" s="191">
        <v>65</v>
      </c>
      <c r="B66" s="180" t="s">
        <v>357</v>
      </c>
      <c r="C66" s="180" t="s">
        <v>358</v>
      </c>
      <c r="D66" s="180" t="s">
        <v>11611</v>
      </c>
      <c r="E66" s="180" t="s">
        <v>11663</v>
      </c>
      <c r="F66" s="180" t="s">
        <v>5841</v>
      </c>
      <c r="G66" s="180">
        <v>2007</v>
      </c>
      <c r="H66" s="180">
        <v>43.933981000000003</v>
      </c>
      <c r="I66" s="180">
        <v>0.61967700000000003</v>
      </c>
      <c r="J66" s="180" t="s">
        <v>11668</v>
      </c>
      <c r="K66" s="180" t="s">
        <v>32</v>
      </c>
      <c r="L66" s="180" t="s">
        <v>12262</v>
      </c>
      <c r="M66" s="198" t="s">
        <v>12568</v>
      </c>
      <c r="N66" s="180" t="s">
        <v>26</v>
      </c>
      <c r="O66" s="194" t="s">
        <v>32</v>
      </c>
      <c r="P66" s="199"/>
    </row>
    <row r="67" spans="1:16">
      <c r="A67" s="191">
        <v>66</v>
      </c>
      <c r="B67" s="180" t="s">
        <v>357</v>
      </c>
      <c r="C67" s="180" t="s">
        <v>358</v>
      </c>
      <c r="D67" s="180" t="s">
        <v>11611</v>
      </c>
      <c r="E67" s="180" t="s">
        <v>11663</v>
      </c>
      <c r="F67" s="180" t="s">
        <v>5841</v>
      </c>
      <c r="G67" s="180">
        <v>2007</v>
      </c>
      <c r="H67" s="180">
        <v>43.933981000000003</v>
      </c>
      <c r="I67" s="180">
        <v>0.61967700000000003</v>
      </c>
      <c r="J67" s="180" t="s">
        <v>11668</v>
      </c>
      <c r="K67" s="180" t="s">
        <v>32</v>
      </c>
      <c r="L67" s="180" t="s">
        <v>12263</v>
      </c>
      <c r="M67" s="198" t="s">
        <v>12569</v>
      </c>
      <c r="N67" s="180" t="s">
        <v>26</v>
      </c>
      <c r="O67" s="194" t="s">
        <v>32</v>
      </c>
      <c r="P67" s="199"/>
    </row>
    <row r="68" spans="1:16">
      <c r="A68" s="191">
        <v>67</v>
      </c>
      <c r="B68" s="180" t="s">
        <v>357</v>
      </c>
      <c r="C68" s="180" t="s">
        <v>358</v>
      </c>
      <c r="D68" s="180" t="s">
        <v>11611</v>
      </c>
      <c r="E68" s="180" t="s">
        <v>11663</v>
      </c>
      <c r="F68" s="180" t="s">
        <v>5841</v>
      </c>
      <c r="G68" s="180">
        <v>2007</v>
      </c>
      <c r="H68" s="180">
        <v>43.933981000000003</v>
      </c>
      <c r="I68" s="180">
        <v>0.61967700000000003</v>
      </c>
      <c r="J68" s="180" t="s">
        <v>11668</v>
      </c>
      <c r="K68" s="180" t="s">
        <v>32</v>
      </c>
      <c r="L68" s="180" t="s">
        <v>12264</v>
      </c>
      <c r="M68" s="198" t="s">
        <v>12570</v>
      </c>
      <c r="N68" s="180" t="s">
        <v>26</v>
      </c>
      <c r="O68" s="194" t="s">
        <v>32</v>
      </c>
      <c r="P68" s="199"/>
    </row>
    <row r="69" spans="1:16">
      <c r="A69" s="191">
        <v>68</v>
      </c>
      <c r="B69" s="180" t="s">
        <v>357</v>
      </c>
      <c r="C69" s="180" t="s">
        <v>358</v>
      </c>
      <c r="D69" s="180" t="s">
        <v>11611</v>
      </c>
      <c r="E69" s="180" t="s">
        <v>11663</v>
      </c>
      <c r="F69" s="180" t="s">
        <v>5841</v>
      </c>
      <c r="G69" s="180">
        <v>2007</v>
      </c>
      <c r="H69" s="180">
        <v>43.933981000000003</v>
      </c>
      <c r="I69" s="180">
        <v>0.61967700000000003</v>
      </c>
      <c r="J69" s="180" t="s">
        <v>11668</v>
      </c>
      <c r="K69" s="180" t="s">
        <v>32</v>
      </c>
      <c r="L69" s="180" t="s">
        <v>12265</v>
      </c>
      <c r="M69" s="198" t="s">
        <v>12571</v>
      </c>
      <c r="N69" s="180" t="s">
        <v>26</v>
      </c>
      <c r="O69" s="194" t="s">
        <v>32</v>
      </c>
      <c r="P69" s="199"/>
    </row>
    <row r="70" spans="1:16">
      <c r="A70" s="191">
        <v>69</v>
      </c>
      <c r="B70" s="180" t="s">
        <v>357</v>
      </c>
      <c r="C70" s="180" t="s">
        <v>358</v>
      </c>
      <c r="D70" s="180" t="s">
        <v>11612</v>
      </c>
      <c r="E70" s="180" t="s">
        <v>11663</v>
      </c>
      <c r="F70" s="180" t="s">
        <v>5841</v>
      </c>
      <c r="G70" s="180">
        <v>2007</v>
      </c>
      <c r="H70" s="180">
        <v>43.933981000000003</v>
      </c>
      <c r="I70" s="180">
        <v>0.61967700000000003</v>
      </c>
      <c r="J70" s="180" t="s">
        <v>11668</v>
      </c>
      <c r="K70" s="180" t="s">
        <v>32</v>
      </c>
      <c r="L70" s="180" t="s">
        <v>12266</v>
      </c>
      <c r="M70" s="198" t="s">
        <v>12562</v>
      </c>
      <c r="N70" s="180" t="s">
        <v>26</v>
      </c>
      <c r="O70" s="194" t="s">
        <v>32</v>
      </c>
      <c r="P70" s="199"/>
    </row>
    <row r="71" spans="1:16">
      <c r="A71" s="191">
        <v>70</v>
      </c>
      <c r="B71" s="180"/>
      <c r="C71" s="180" t="s">
        <v>358</v>
      </c>
      <c r="D71" s="180" t="s">
        <v>19</v>
      </c>
      <c r="E71" s="180" t="s">
        <v>11663</v>
      </c>
      <c r="F71" s="180" t="s">
        <v>5841</v>
      </c>
      <c r="G71" s="180">
        <v>2007</v>
      </c>
      <c r="H71" s="180">
        <v>43.933981000000003</v>
      </c>
      <c r="I71" s="180">
        <v>0.61967700000000003</v>
      </c>
      <c r="J71" s="180" t="s">
        <v>11668</v>
      </c>
      <c r="K71" s="180" t="s">
        <v>32</v>
      </c>
      <c r="L71" s="180" t="s">
        <v>12267</v>
      </c>
      <c r="M71" s="198" t="s">
        <v>12592</v>
      </c>
      <c r="N71" s="180" t="s">
        <v>26</v>
      </c>
      <c r="O71" s="194" t="s">
        <v>32</v>
      </c>
      <c r="P71" s="199"/>
    </row>
    <row r="72" spans="1:16">
      <c r="A72" s="191">
        <v>71</v>
      </c>
      <c r="B72" s="180"/>
      <c r="C72" s="180" t="s">
        <v>358</v>
      </c>
      <c r="D72" s="180" t="s">
        <v>19</v>
      </c>
      <c r="E72" s="180" t="s">
        <v>11663</v>
      </c>
      <c r="F72" s="180" t="s">
        <v>5841</v>
      </c>
      <c r="G72" s="180">
        <v>2007</v>
      </c>
      <c r="H72" s="180">
        <v>43.933981000000003</v>
      </c>
      <c r="I72" s="180">
        <v>0.61967700000000003</v>
      </c>
      <c r="J72" s="180" t="s">
        <v>11668</v>
      </c>
      <c r="K72" s="180" t="s">
        <v>32</v>
      </c>
      <c r="L72" s="180" t="s">
        <v>12268</v>
      </c>
      <c r="M72" s="198" t="s">
        <v>12593</v>
      </c>
      <c r="N72" s="180" t="s">
        <v>26</v>
      </c>
      <c r="O72" s="194" t="s">
        <v>32</v>
      </c>
      <c r="P72" s="199"/>
    </row>
    <row r="73" spans="1:16">
      <c r="A73" s="191">
        <v>72</v>
      </c>
      <c r="B73" s="180" t="s">
        <v>357</v>
      </c>
      <c r="C73" s="180" t="s">
        <v>358</v>
      </c>
      <c r="D73" s="180" t="s">
        <v>11613</v>
      </c>
      <c r="E73" s="180" t="s">
        <v>11663</v>
      </c>
      <c r="F73" s="180" t="s">
        <v>5841</v>
      </c>
      <c r="G73" s="180">
        <v>2007</v>
      </c>
      <c r="H73" s="180">
        <v>43.933981000000003</v>
      </c>
      <c r="I73" s="180">
        <v>0.61967700000000003</v>
      </c>
      <c r="J73" s="180" t="s">
        <v>11668</v>
      </c>
      <c r="K73" s="180" t="s">
        <v>32</v>
      </c>
      <c r="L73" s="180" t="s">
        <v>12269</v>
      </c>
      <c r="M73" s="198" t="s">
        <v>12572</v>
      </c>
      <c r="N73" s="180" t="s">
        <v>23</v>
      </c>
      <c r="O73" s="194" t="s">
        <v>32</v>
      </c>
      <c r="P73" s="199"/>
    </row>
    <row r="74" spans="1:16">
      <c r="A74" s="191">
        <v>73</v>
      </c>
      <c r="B74" s="180" t="s">
        <v>357</v>
      </c>
      <c r="C74" s="180" t="s">
        <v>358</v>
      </c>
      <c r="D74" s="180" t="s">
        <v>11613</v>
      </c>
      <c r="E74" s="180" t="s">
        <v>11663</v>
      </c>
      <c r="F74" s="180" t="s">
        <v>5841</v>
      </c>
      <c r="G74" s="180">
        <v>2007</v>
      </c>
      <c r="H74" s="180">
        <v>43.933981000000003</v>
      </c>
      <c r="I74" s="180">
        <v>0.61967700000000003</v>
      </c>
      <c r="J74" s="180" t="s">
        <v>11668</v>
      </c>
      <c r="K74" s="180" t="s">
        <v>32</v>
      </c>
      <c r="L74" s="180" t="s">
        <v>12270</v>
      </c>
      <c r="M74" s="198" t="s">
        <v>12573</v>
      </c>
      <c r="N74" s="180" t="s">
        <v>23</v>
      </c>
      <c r="O74" s="194" t="s">
        <v>32</v>
      </c>
      <c r="P74" s="199"/>
    </row>
    <row r="75" spans="1:16">
      <c r="A75" s="191">
        <v>74</v>
      </c>
      <c r="B75" s="180" t="s">
        <v>357</v>
      </c>
      <c r="C75" s="180" t="s">
        <v>358</v>
      </c>
      <c r="D75" s="180" t="s">
        <v>11613</v>
      </c>
      <c r="E75" s="180" t="s">
        <v>11663</v>
      </c>
      <c r="F75" s="180" t="s">
        <v>5841</v>
      </c>
      <c r="G75" s="180">
        <v>2007</v>
      </c>
      <c r="H75" s="180">
        <v>43.933981000000003</v>
      </c>
      <c r="I75" s="180">
        <v>0.61967700000000003</v>
      </c>
      <c r="J75" s="180" t="s">
        <v>11668</v>
      </c>
      <c r="K75" s="180" t="s">
        <v>32</v>
      </c>
      <c r="L75" s="180" t="s">
        <v>12271</v>
      </c>
      <c r="M75" s="198" t="s">
        <v>12574</v>
      </c>
      <c r="N75" s="180" t="s">
        <v>23</v>
      </c>
      <c r="O75" s="194" t="s">
        <v>32</v>
      </c>
      <c r="P75" s="199"/>
    </row>
    <row r="76" spans="1:16">
      <c r="A76" s="191">
        <v>75</v>
      </c>
      <c r="B76" s="180" t="s">
        <v>357</v>
      </c>
      <c r="C76" s="180" t="s">
        <v>358</v>
      </c>
      <c r="D76" s="180" t="s">
        <v>11613</v>
      </c>
      <c r="E76" s="180" t="s">
        <v>11663</v>
      </c>
      <c r="F76" s="180" t="s">
        <v>5841</v>
      </c>
      <c r="G76" s="180">
        <v>2007</v>
      </c>
      <c r="H76" s="180">
        <v>43.933981000000003</v>
      </c>
      <c r="I76" s="180">
        <v>0.61967700000000003</v>
      </c>
      <c r="J76" s="180" t="s">
        <v>11668</v>
      </c>
      <c r="K76" s="180" t="s">
        <v>32</v>
      </c>
      <c r="L76" s="180" t="s">
        <v>12272</v>
      </c>
      <c r="M76" s="198" t="s">
        <v>12575</v>
      </c>
      <c r="N76" s="180" t="s">
        <v>23</v>
      </c>
      <c r="O76" s="194" t="s">
        <v>32</v>
      </c>
      <c r="P76" s="199"/>
    </row>
    <row r="77" spans="1:16">
      <c r="A77" s="191">
        <v>76</v>
      </c>
      <c r="B77" s="180" t="s">
        <v>357</v>
      </c>
      <c r="C77" s="180" t="s">
        <v>358</v>
      </c>
      <c r="D77" s="180" t="s">
        <v>11613</v>
      </c>
      <c r="E77" s="180" t="s">
        <v>11663</v>
      </c>
      <c r="F77" s="180" t="s">
        <v>5841</v>
      </c>
      <c r="G77" s="180">
        <v>2007</v>
      </c>
      <c r="H77" s="180">
        <v>43.933981000000003</v>
      </c>
      <c r="I77" s="180">
        <v>0.61967700000000003</v>
      </c>
      <c r="J77" s="180" t="s">
        <v>11668</v>
      </c>
      <c r="K77" s="180" t="s">
        <v>32</v>
      </c>
      <c r="L77" s="180" t="s">
        <v>12273</v>
      </c>
      <c r="M77" s="198" t="s">
        <v>12576</v>
      </c>
      <c r="N77" s="180" t="s">
        <v>26</v>
      </c>
      <c r="O77" s="194" t="s">
        <v>32</v>
      </c>
      <c r="P77" s="199"/>
    </row>
    <row r="78" spans="1:16">
      <c r="A78" s="191">
        <v>77</v>
      </c>
      <c r="B78" s="180" t="s">
        <v>357</v>
      </c>
      <c r="C78" s="180" t="s">
        <v>358</v>
      </c>
      <c r="D78" s="180" t="s">
        <v>11613</v>
      </c>
      <c r="E78" s="180" t="s">
        <v>11663</v>
      </c>
      <c r="F78" s="180" t="s">
        <v>5841</v>
      </c>
      <c r="G78" s="180">
        <v>2007</v>
      </c>
      <c r="H78" s="180">
        <v>43.933981000000003</v>
      </c>
      <c r="I78" s="180">
        <v>0.61967700000000003</v>
      </c>
      <c r="J78" s="180" t="s">
        <v>11668</v>
      </c>
      <c r="K78" s="180" t="s">
        <v>32</v>
      </c>
      <c r="L78" s="180" t="s">
        <v>12274</v>
      </c>
      <c r="M78" s="198" t="s">
        <v>12577</v>
      </c>
      <c r="N78" s="180" t="s">
        <v>26</v>
      </c>
      <c r="O78" s="194" t="s">
        <v>32</v>
      </c>
      <c r="P78" s="199"/>
    </row>
    <row r="79" spans="1:16">
      <c r="A79" s="191">
        <v>78</v>
      </c>
      <c r="B79" s="180" t="s">
        <v>357</v>
      </c>
      <c r="C79" s="180" t="s">
        <v>358</v>
      </c>
      <c r="D79" s="180" t="s">
        <v>11613</v>
      </c>
      <c r="E79" s="180" t="s">
        <v>11663</v>
      </c>
      <c r="F79" s="180" t="s">
        <v>5841</v>
      </c>
      <c r="G79" s="180">
        <v>2007</v>
      </c>
      <c r="H79" s="180">
        <v>43.933981000000003</v>
      </c>
      <c r="I79" s="180">
        <v>0.61967700000000003</v>
      </c>
      <c r="J79" s="180" t="s">
        <v>11668</v>
      </c>
      <c r="K79" s="180" t="s">
        <v>32</v>
      </c>
      <c r="L79" s="180" t="s">
        <v>12275</v>
      </c>
      <c r="M79" s="198" t="s">
        <v>12578</v>
      </c>
      <c r="N79" s="180" t="s">
        <v>26</v>
      </c>
      <c r="O79" s="194" t="s">
        <v>32</v>
      </c>
      <c r="P79" s="199"/>
    </row>
    <row r="80" spans="1:16">
      <c r="A80" s="191">
        <v>79</v>
      </c>
      <c r="B80" s="180" t="s">
        <v>357</v>
      </c>
      <c r="C80" s="180" t="s">
        <v>358</v>
      </c>
      <c r="D80" s="180" t="s">
        <v>11613</v>
      </c>
      <c r="E80" s="180" t="s">
        <v>11663</v>
      </c>
      <c r="F80" s="180" t="s">
        <v>5841</v>
      </c>
      <c r="G80" s="180">
        <v>2007</v>
      </c>
      <c r="H80" s="180">
        <v>43.933981000000003</v>
      </c>
      <c r="I80" s="180">
        <v>0.61967700000000003</v>
      </c>
      <c r="J80" s="180" t="s">
        <v>11668</v>
      </c>
      <c r="K80" s="180" t="s">
        <v>32</v>
      </c>
      <c r="L80" s="180" t="s">
        <v>12276</v>
      </c>
      <c r="M80" s="198" t="s">
        <v>12579</v>
      </c>
      <c r="N80" s="180" t="s">
        <v>26</v>
      </c>
      <c r="O80" s="194" t="s">
        <v>32</v>
      </c>
      <c r="P80" s="199"/>
    </row>
    <row r="81" spans="1:16">
      <c r="A81" s="191">
        <v>80</v>
      </c>
      <c r="B81" s="180" t="s">
        <v>357</v>
      </c>
      <c r="C81" s="180" t="s">
        <v>358</v>
      </c>
      <c r="D81" s="180" t="s">
        <v>11614</v>
      </c>
      <c r="E81" s="180" t="s">
        <v>11663</v>
      </c>
      <c r="F81" s="180" t="s">
        <v>5841</v>
      </c>
      <c r="G81" s="180">
        <v>2007</v>
      </c>
      <c r="H81" s="180">
        <v>43.933981000000003</v>
      </c>
      <c r="I81" s="180">
        <v>0.61967700000000003</v>
      </c>
      <c r="J81" s="180" t="s">
        <v>11668</v>
      </c>
      <c r="K81" s="180" t="s">
        <v>32</v>
      </c>
      <c r="L81" s="180" t="s">
        <v>12277</v>
      </c>
      <c r="M81" s="198" t="s">
        <v>12553</v>
      </c>
      <c r="N81" s="180" t="s">
        <v>23</v>
      </c>
      <c r="O81" s="194" t="s">
        <v>32</v>
      </c>
      <c r="P81" s="199"/>
    </row>
    <row r="82" spans="1:16">
      <c r="A82" s="191">
        <v>81</v>
      </c>
      <c r="B82" s="180" t="s">
        <v>357</v>
      </c>
      <c r="C82" s="180" t="s">
        <v>358</v>
      </c>
      <c r="D82" s="180" t="s">
        <v>11614</v>
      </c>
      <c r="E82" s="180" t="s">
        <v>11663</v>
      </c>
      <c r="F82" s="180" t="s">
        <v>5841</v>
      </c>
      <c r="G82" s="180">
        <v>2007</v>
      </c>
      <c r="H82" s="180">
        <v>43.933981000000003</v>
      </c>
      <c r="I82" s="180">
        <v>0.61967700000000003</v>
      </c>
      <c r="J82" s="180" t="s">
        <v>11668</v>
      </c>
      <c r="K82" s="180" t="s">
        <v>32</v>
      </c>
      <c r="L82" s="180" t="s">
        <v>12278</v>
      </c>
      <c r="M82" s="198" t="s">
        <v>12554</v>
      </c>
      <c r="N82" s="180" t="s">
        <v>23</v>
      </c>
      <c r="O82" s="194" t="s">
        <v>32</v>
      </c>
      <c r="P82" s="199"/>
    </row>
    <row r="83" spans="1:16">
      <c r="A83" s="191">
        <v>82</v>
      </c>
      <c r="B83" s="180" t="s">
        <v>357</v>
      </c>
      <c r="C83" s="180" t="s">
        <v>358</v>
      </c>
      <c r="D83" s="180" t="s">
        <v>11614</v>
      </c>
      <c r="E83" s="180" t="s">
        <v>11663</v>
      </c>
      <c r="F83" s="180" t="s">
        <v>5841</v>
      </c>
      <c r="G83" s="180">
        <v>2007</v>
      </c>
      <c r="H83" s="180">
        <v>43.933981000000003</v>
      </c>
      <c r="I83" s="180">
        <v>0.61967700000000003</v>
      </c>
      <c r="J83" s="180" t="s">
        <v>11668</v>
      </c>
      <c r="K83" s="180" t="s">
        <v>32</v>
      </c>
      <c r="L83" s="180" t="s">
        <v>12307</v>
      </c>
      <c r="M83" s="198" t="s">
        <v>12555</v>
      </c>
      <c r="N83" s="180" t="s">
        <v>23</v>
      </c>
      <c r="O83" s="194" t="s">
        <v>32</v>
      </c>
      <c r="P83" s="199"/>
    </row>
    <row r="84" spans="1:16">
      <c r="A84" s="191">
        <v>83</v>
      </c>
      <c r="B84" s="180" t="s">
        <v>357</v>
      </c>
      <c r="C84" s="180" t="s">
        <v>358</v>
      </c>
      <c r="D84" s="180" t="s">
        <v>11602</v>
      </c>
      <c r="E84" s="180" t="s">
        <v>11663</v>
      </c>
      <c r="F84" s="180" t="s">
        <v>5841</v>
      </c>
      <c r="G84" s="180">
        <v>2007</v>
      </c>
      <c r="H84" s="180">
        <v>43.933981000000003</v>
      </c>
      <c r="I84" s="180">
        <v>0.61967700000000003</v>
      </c>
      <c r="J84" s="180" t="s">
        <v>11668</v>
      </c>
      <c r="K84" s="180" t="s">
        <v>32</v>
      </c>
      <c r="L84" s="180" t="s">
        <v>12198</v>
      </c>
      <c r="M84" s="198" t="s">
        <v>12537</v>
      </c>
      <c r="N84" s="180" t="s">
        <v>26</v>
      </c>
      <c r="O84" s="194" t="s">
        <v>32</v>
      </c>
      <c r="P84" s="199"/>
    </row>
    <row r="85" spans="1:16">
      <c r="A85" s="191">
        <v>84</v>
      </c>
      <c r="B85" s="180" t="s">
        <v>357</v>
      </c>
      <c r="C85" s="180" t="s">
        <v>358</v>
      </c>
      <c r="D85" s="180" t="s">
        <v>11602</v>
      </c>
      <c r="E85" s="180" t="s">
        <v>11663</v>
      </c>
      <c r="F85" s="180" t="s">
        <v>5841</v>
      </c>
      <c r="G85" s="180">
        <v>2007</v>
      </c>
      <c r="H85" s="180">
        <v>43.933981000000003</v>
      </c>
      <c r="I85" s="180">
        <v>0.61967700000000003</v>
      </c>
      <c r="J85" s="180" t="s">
        <v>11668</v>
      </c>
      <c r="K85" s="180" t="s">
        <v>32</v>
      </c>
      <c r="L85" s="180" t="s">
        <v>12199</v>
      </c>
      <c r="M85" s="198" t="s">
        <v>12538</v>
      </c>
      <c r="N85" s="180" t="s">
        <v>26</v>
      </c>
      <c r="O85" s="194" t="s">
        <v>32</v>
      </c>
      <c r="P85" s="199"/>
    </row>
    <row r="86" spans="1:16">
      <c r="A86" s="191">
        <v>85</v>
      </c>
      <c r="B86" s="180" t="s">
        <v>357</v>
      </c>
      <c r="C86" s="180" t="s">
        <v>358</v>
      </c>
      <c r="D86" s="180" t="s">
        <v>11602</v>
      </c>
      <c r="E86" s="180" t="s">
        <v>11663</v>
      </c>
      <c r="F86" s="180" t="s">
        <v>5841</v>
      </c>
      <c r="G86" s="180">
        <v>2007</v>
      </c>
      <c r="H86" s="180">
        <v>43.933981000000003</v>
      </c>
      <c r="I86" s="180">
        <v>0.61967700000000003</v>
      </c>
      <c r="J86" s="180" t="s">
        <v>11668</v>
      </c>
      <c r="K86" s="180" t="s">
        <v>32</v>
      </c>
      <c r="L86" s="180" t="s">
        <v>12200</v>
      </c>
      <c r="M86" s="198" t="s">
        <v>12539</v>
      </c>
      <c r="N86" s="180" t="s">
        <v>26</v>
      </c>
      <c r="O86" s="194" t="s">
        <v>32</v>
      </c>
      <c r="P86" s="199"/>
    </row>
    <row r="87" spans="1:16">
      <c r="A87" s="191">
        <v>86</v>
      </c>
      <c r="B87" s="180" t="s">
        <v>357</v>
      </c>
      <c r="C87" s="180" t="s">
        <v>358</v>
      </c>
      <c r="D87" s="180" t="s">
        <v>11602</v>
      </c>
      <c r="E87" s="180" t="s">
        <v>11663</v>
      </c>
      <c r="F87" s="180" t="s">
        <v>5841</v>
      </c>
      <c r="G87" s="180">
        <v>2007</v>
      </c>
      <c r="H87" s="180">
        <v>43.933981000000003</v>
      </c>
      <c r="I87" s="180">
        <v>0.61967700000000003</v>
      </c>
      <c r="J87" s="180" t="s">
        <v>11668</v>
      </c>
      <c r="K87" s="180" t="s">
        <v>32</v>
      </c>
      <c r="L87" s="180" t="s">
        <v>12201</v>
      </c>
      <c r="M87" s="198" t="s">
        <v>12540</v>
      </c>
      <c r="N87" s="180" t="s">
        <v>26</v>
      </c>
      <c r="O87" s="194" t="s">
        <v>32</v>
      </c>
      <c r="P87" s="199"/>
    </row>
    <row r="88" spans="1:16">
      <c r="A88" s="191">
        <v>87</v>
      </c>
      <c r="B88" s="180" t="s">
        <v>357</v>
      </c>
      <c r="C88" s="180" t="s">
        <v>358</v>
      </c>
      <c r="D88" s="180" t="s">
        <v>11602</v>
      </c>
      <c r="E88" s="180" t="s">
        <v>11663</v>
      </c>
      <c r="F88" s="180" t="s">
        <v>5841</v>
      </c>
      <c r="G88" s="180">
        <v>2007</v>
      </c>
      <c r="H88" s="180">
        <v>43.933981000000003</v>
      </c>
      <c r="I88" s="180">
        <v>0.61967700000000003</v>
      </c>
      <c r="J88" s="180" t="s">
        <v>11668</v>
      </c>
      <c r="K88" s="180" t="s">
        <v>32</v>
      </c>
      <c r="L88" s="180" t="s">
        <v>12202</v>
      </c>
      <c r="M88" s="198" t="s">
        <v>12541</v>
      </c>
      <c r="N88" s="180" t="s">
        <v>26</v>
      </c>
      <c r="O88" s="194" t="s">
        <v>32</v>
      </c>
      <c r="P88" s="199"/>
    </row>
    <row r="89" spans="1:16">
      <c r="A89" s="191">
        <v>88</v>
      </c>
      <c r="B89" s="180" t="s">
        <v>357</v>
      </c>
      <c r="C89" s="180" t="s">
        <v>358</v>
      </c>
      <c r="D89" s="180" t="s">
        <v>11602</v>
      </c>
      <c r="E89" s="180" t="s">
        <v>11663</v>
      </c>
      <c r="F89" s="180" t="s">
        <v>5841</v>
      </c>
      <c r="G89" s="180">
        <v>2007</v>
      </c>
      <c r="H89" s="180">
        <v>43.933981000000003</v>
      </c>
      <c r="I89" s="180">
        <v>0.61967700000000003</v>
      </c>
      <c r="J89" s="180" t="s">
        <v>11668</v>
      </c>
      <c r="K89" s="180" t="s">
        <v>32</v>
      </c>
      <c r="L89" s="180" t="s">
        <v>12203</v>
      </c>
      <c r="M89" s="198" t="s">
        <v>12542</v>
      </c>
      <c r="N89" s="180" t="s">
        <v>26</v>
      </c>
      <c r="O89" s="194" t="s">
        <v>32</v>
      </c>
      <c r="P89" s="199"/>
    </row>
    <row r="90" spans="1:16">
      <c r="A90" s="191">
        <v>89</v>
      </c>
      <c r="B90" s="180" t="s">
        <v>12325</v>
      </c>
      <c r="C90" s="180" t="s">
        <v>358</v>
      </c>
      <c r="D90" s="180" t="s">
        <v>11603</v>
      </c>
      <c r="E90" s="180" t="s">
        <v>11663</v>
      </c>
      <c r="F90" s="180" t="s">
        <v>5841</v>
      </c>
      <c r="G90" s="180">
        <v>2007</v>
      </c>
      <c r="H90" s="180">
        <v>43.933981000000003</v>
      </c>
      <c r="I90" s="180">
        <v>0.61967700000000003</v>
      </c>
      <c r="J90" s="180" t="s">
        <v>11668</v>
      </c>
      <c r="K90" s="180" t="s">
        <v>32</v>
      </c>
      <c r="L90" s="180" t="s">
        <v>12204</v>
      </c>
      <c r="M90" s="198" t="s">
        <v>12556</v>
      </c>
      <c r="N90" s="180" t="s">
        <v>26</v>
      </c>
      <c r="O90" s="194" t="s">
        <v>32</v>
      </c>
      <c r="P90" s="199"/>
    </row>
    <row r="91" spans="1:16">
      <c r="A91" s="191">
        <v>90</v>
      </c>
      <c r="B91" s="180" t="s">
        <v>12325</v>
      </c>
      <c r="C91" s="180" t="s">
        <v>358</v>
      </c>
      <c r="D91" s="180" t="s">
        <v>11604</v>
      </c>
      <c r="E91" s="180" t="s">
        <v>11663</v>
      </c>
      <c r="F91" s="180" t="s">
        <v>5841</v>
      </c>
      <c r="G91" s="180">
        <v>2007</v>
      </c>
      <c r="H91" s="180">
        <v>43.933981000000003</v>
      </c>
      <c r="I91" s="180">
        <v>0.61967700000000003</v>
      </c>
      <c r="J91" s="180" t="s">
        <v>11668</v>
      </c>
      <c r="K91" s="180" t="s">
        <v>32</v>
      </c>
      <c r="L91" s="180" t="s">
        <v>12205</v>
      </c>
      <c r="M91" s="198" t="s">
        <v>12557</v>
      </c>
      <c r="N91" s="180" t="s">
        <v>26</v>
      </c>
      <c r="O91" s="194" t="s">
        <v>32</v>
      </c>
      <c r="P91" s="199"/>
    </row>
    <row r="92" spans="1:16">
      <c r="A92" s="191">
        <v>91</v>
      </c>
      <c r="B92" s="180" t="s">
        <v>12325</v>
      </c>
      <c r="C92" s="180" t="s">
        <v>358</v>
      </c>
      <c r="D92" s="180" t="s">
        <v>11604</v>
      </c>
      <c r="E92" s="180" t="s">
        <v>11663</v>
      </c>
      <c r="F92" s="180" t="s">
        <v>5841</v>
      </c>
      <c r="G92" s="180">
        <v>2007</v>
      </c>
      <c r="H92" s="180">
        <v>43.933981000000003</v>
      </c>
      <c r="I92" s="180">
        <v>0.61967700000000003</v>
      </c>
      <c r="J92" s="180" t="s">
        <v>11668</v>
      </c>
      <c r="K92" s="180" t="s">
        <v>32</v>
      </c>
      <c r="L92" s="180" t="s">
        <v>12206</v>
      </c>
      <c r="M92" s="198" t="s">
        <v>12558</v>
      </c>
      <c r="N92" s="180" t="s">
        <v>26</v>
      </c>
      <c r="O92" s="194" t="s">
        <v>32</v>
      </c>
      <c r="P92" s="199"/>
    </row>
    <row r="93" spans="1:16">
      <c r="A93" s="191">
        <v>92</v>
      </c>
      <c r="B93" s="180" t="s">
        <v>12325</v>
      </c>
      <c r="C93" s="180" t="s">
        <v>358</v>
      </c>
      <c r="D93" s="180" t="s">
        <v>11604</v>
      </c>
      <c r="E93" s="180" t="s">
        <v>11663</v>
      </c>
      <c r="F93" s="180" t="s">
        <v>5841</v>
      </c>
      <c r="G93" s="180">
        <v>2007</v>
      </c>
      <c r="H93" s="180">
        <v>43.933981000000003</v>
      </c>
      <c r="I93" s="180">
        <v>0.61967700000000003</v>
      </c>
      <c r="J93" s="180" t="s">
        <v>11668</v>
      </c>
      <c r="K93" s="180" t="s">
        <v>32</v>
      </c>
      <c r="L93" s="180" t="s">
        <v>12207</v>
      </c>
      <c r="M93" s="198" t="s">
        <v>12559</v>
      </c>
      <c r="N93" s="180" t="s">
        <v>26</v>
      </c>
      <c r="O93" s="194" t="s">
        <v>32</v>
      </c>
      <c r="P93" s="199"/>
    </row>
    <row r="94" spans="1:16">
      <c r="A94" s="191">
        <v>93</v>
      </c>
      <c r="B94" s="180" t="s">
        <v>12325</v>
      </c>
      <c r="C94" s="180" t="s">
        <v>358</v>
      </c>
      <c r="D94" s="180" t="s">
        <v>11604</v>
      </c>
      <c r="E94" s="180" t="s">
        <v>11663</v>
      </c>
      <c r="F94" s="180" t="s">
        <v>5841</v>
      </c>
      <c r="G94" s="180">
        <v>2007</v>
      </c>
      <c r="H94" s="180">
        <v>43.933981000000003</v>
      </c>
      <c r="I94" s="180">
        <v>0.61967700000000003</v>
      </c>
      <c r="J94" s="180" t="s">
        <v>11668</v>
      </c>
      <c r="K94" s="180" t="s">
        <v>32</v>
      </c>
      <c r="L94" s="180" t="s">
        <v>12208</v>
      </c>
      <c r="M94" s="198" t="s">
        <v>12560</v>
      </c>
      <c r="N94" s="180" t="s">
        <v>26</v>
      </c>
      <c r="O94" s="194" t="s">
        <v>32</v>
      </c>
      <c r="P94" s="199"/>
    </row>
    <row r="95" spans="1:16">
      <c r="A95" s="191">
        <v>94</v>
      </c>
      <c r="B95" s="180" t="s">
        <v>12325</v>
      </c>
      <c r="C95" s="180" t="s">
        <v>358</v>
      </c>
      <c r="D95" s="180" t="s">
        <v>11604</v>
      </c>
      <c r="E95" s="180" t="s">
        <v>11663</v>
      </c>
      <c r="F95" s="180" t="s">
        <v>5841</v>
      </c>
      <c r="G95" s="180">
        <v>2007</v>
      </c>
      <c r="H95" s="180">
        <v>43.933981000000003</v>
      </c>
      <c r="I95" s="180">
        <v>0.61967700000000003</v>
      </c>
      <c r="J95" s="180" t="s">
        <v>11668</v>
      </c>
      <c r="K95" s="180" t="s">
        <v>32</v>
      </c>
      <c r="L95" s="180" t="s">
        <v>12209</v>
      </c>
      <c r="M95" s="198" t="s">
        <v>12561</v>
      </c>
      <c r="N95" s="180" t="s">
        <v>26</v>
      </c>
      <c r="O95" s="194" t="s">
        <v>32</v>
      </c>
      <c r="P95" s="199"/>
    </row>
    <row r="96" spans="1:16">
      <c r="A96" s="191">
        <v>95</v>
      </c>
      <c r="B96" s="180" t="s">
        <v>12325</v>
      </c>
      <c r="C96" s="180" t="s">
        <v>358</v>
      </c>
      <c r="D96" s="180" t="s">
        <v>11605</v>
      </c>
      <c r="E96" s="180" t="s">
        <v>11663</v>
      </c>
      <c r="F96" s="180" t="s">
        <v>5841</v>
      </c>
      <c r="G96" s="180">
        <v>2007</v>
      </c>
      <c r="H96" s="180">
        <v>43.933981000000003</v>
      </c>
      <c r="I96" s="180">
        <v>0.61967700000000003</v>
      </c>
      <c r="J96" s="180" t="s">
        <v>11668</v>
      </c>
      <c r="K96" s="180" t="s">
        <v>32</v>
      </c>
      <c r="L96" s="180" t="s">
        <v>12210</v>
      </c>
      <c r="M96" s="198" t="s">
        <v>12544</v>
      </c>
      <c r="N96" s="180" t="s">
        <v>26</v>
      </c>
      <c r="O96" s="194" t="s">
        <v>32</v>
      </c>
      <c r="P96" s="199"/>
    </row>
    <row r="97" spans="1:16">
      <c r="A97" s="191">
        <v>96</v>
      </c>
      <c r="B97" s="180" t="s">
        <v>12325</v>
      </c>
      <c r="C97" s="180" t="s">
        <v>358</v>
      </c>
      <c r="D97" s="180" t="s">
        <v>11605</v>
      </c>
      <c r="E97" s="180" t="s">
        <v>11663</v>
      </c>
      <c r="F97" s="180" t="s">
        <v>5841</v>
      </c>
      <c r="G97" s="180">
        <v>2007</v>
      </c>
      <c r="H97" s="180">
        <v>43.933981000000003</v>
      </c>
      <c r="I97" s="180">
        <v>0.61967700000000003</v>
      </c>
      <c r="J97" s="180" t="s">
        <v>11668</v>
      </c>
      <c r="K97" s="180" t="s">
        <v>32</v>
      </c>
      <c r="L97" s="180" t="s">
        <v>12211</v>
      </c>
      <c r="M97" s="198" t="s">
        <v>12545</v>
      </c>
      <c r="N97" s="180" t="s">
        <v>26</v>
      </c>
      <c r="O97" s="194" t="s">
        <v>32</v>
      </c>
      <c r="P97" s="199"/>
    </row>
    <row r="98" spans="1:16">
      <c r="A98" s="191">
        <v>97</v>
      </c>
      <c r="B98" s="180" t="s">
        <v>12325</v>
      </c>
      <c r="C98" s="180" t="s">
        <v>358</v>
      </c>
      <c r="D98" s="180" t="s">
        <v>11605</v>
      </c>
      <c r="E98" s="180" t="s">
        <v>11663</v>
      </c>
      <c r="F98" s="180" t="s">
        <v>5841</v>
      </c>
      <c r="G98" s="180">
        <v>2007</v>
      </c>
      <c r="H98" s="180">
        <v>43.933981000000003</v>
      </c>
      <c r="I98" s="180">
        <v>0.61967700000000003</v>
      </c>
      <c r="J98" s="180" t="s">
        <v>11668</v>
      </c>
      <c r="K98" s="180" t="s">
        <v>32</v>
      </c>
      <c r="L98" s="180" t="s">
        <v>12212</v>
      </c>
      <c r="M98" s="198" t="s">
        <v>12546</v>
      </c>
      <c r="N98" s="180" t="s">
        <v>26</v>
      </c>
      <c r="O98" s="194" t="s">
        <v>32</v>
      </c>
      <c r="P98" s="199"/>
    </row>
    <row r="99" spans="1:16">
      <c r="A99" s="191">
        <v>98</v>
      </c>
      <c r="B99" s="180" t="s">
        <v>12325</v>
      </c>
      <c r="C99" s="180" t="s">
        <v>358</v>
      </c>
      <c r="D99" s="180" t="s">
        <v>11605</v>
      </c>
      <c r="E99" s="180" t="s">
        <v>11663</v>
      </c>
      <c r="F99" s="180" t="s">
        <v>5841</v>
      </c>
      <c r="G99" s="180">
        <v>2007</v>
      </c>
      <c r="H99" s="180">
        <v>43.933981000000003</v>
      </c>
      <c r="I99" s="180">
        <v>0.61967700000000003</v>
      </c>
      <c r="J99" s="180" t="s">
        <v>11668</v>
      </c>
      <c r="K99" s="180" t="s">
        <v>32</v>
      </c>
      <c r="L99" s="180" t="s">
        <v>12213</v>
      </c>
      <c r="M99" s="198" t="s">
        <v>12547</v>
      </c>
      <c r="N99" s="180" t="s">
        <v>26</v>
      </c>
      <c r="O99" s="194" t="s">
        <v>32</v>
      </c>
      <c r="P99" s="199"/>
    </row>
    <row r="100" spans="1:16">
      <c r="A100" s="191">
        <v>99</v>
      </c>
      <c r="B100" s="180" t="s">
        <v>12325</v>
      </c>
      <c r="C100" s="180" t="s">
        <v>358</v>
      </c>
      <c r="D100" s="180" t="s">
        <v>11605</v>
      </c>
      <c r="E100" s="180" t="s">
        <v>11663</v>
      </c>
      <c r="F100" s="180" t="s">
        <v>5841</v>
      </c>
      <c r="G100" s="180">
        <v>2007</v>
      </c>
      <c r="H100" s="180">
        <v>43.933981000000003</v>
      </c>
      <c r="I100" s="180">
        <v>0.61967700000000003</v>
      </c>
      <c r="J100" s="180" t="s">
        <v>11668</v>
      </c>
      <c r="K100" s="180" t="s">
        <v>32</v>
      </c>
      <c r="L100" s="180" t="s">
        <v>12214</v>
      </c>
      <c r="M100" s="198" t="s">
        <v>12548</v>
      </c>
      <c r="N100" s="180" t="s">
        <v>26</v>
      </c>
      <c r="O100" s="194" t="s">
        <v>32</v>
      </c>
      <c r="P100" s="199"/>
    </row>
    <row r="101" spans="1:16">
      <c r="A101" s="191">
        <v>100</v>
      </c>
      <c r="B101" s="180" t="s">
        <v>12325</v>
      </c>
      <c r="C101" s="180" t="s">
        <v>358</v>
      </c>
      <c r="D101" s="180" t="s">
        <v>11605</v>
      </c>
      <c r="E101" s="180" t="s">
        <v>11663</v>
      </c>
      <c r="F101" s="180" t="s">
        <v>5841</v>
      </c>
      <c r="G101" s="180">
        <v>2007</v>
      </c>
      <c r="H101" s="180">
        <v>43.933981000000003</v>
      </c>
      <c r="I101" s="180">
        <v>0.61967700000000003</v>
      </c>
      <c r="J101" s="180" t="s">
        <v>11668</v>
      </c>
      <c r="K101" s="180" t="s">
        <v>32</v>
      </c>
      <c r="L101" s="180" t="s">
        <v>12215</v>
      </c>
      <c r="M101" s="198" t="s">
        <v>12549</v>
      </c>
      <c r="N101" s="180" t="s">
        <v>26</v>
      </c>
      <c r="O101" s="194" t="s">
        <v>32</v>
      </c>
      <c r="P101" s="199"/>
    </row>
    <row r="102" spans="1:16">
      <c r="A102" s="191">
        <v>101</v>
      </c>
      <c r="B102" s="180" t="s">
        <v>12325</v>
      </c>
      <c r="C102" s="180" t="s">
        <v>358</v>
      </c>
      <c r="D102" s="180" t="s">
        <v>11605</v>
      </c>
      <c r="E102" s="180" t="s">
        <v>11663</v>
      </c>
      <c r="F102" s="180" t="s">
        <v>5841</v>
      </c>
      <c r="G102" s="180">
        <v>2007</v>
      </c>
      <c r="H102" s="180">
        <v>43.933981000000003</v>
      </c>
      <c r="I102" s="180">
        <v>0.61967700000000003</v>
      </c>
      <c r="J102" s="180" t="s">
        <v>11668</v>
      </c>
      <c r="K102" s="180" t="s">
        <v>32</v>
      </c>
      <c r="L102" s="180" t="s">
        <v>12216</v>
      </c>
      <c r="M102" s="198" t="s">
        <v>12550</v>
      </c>
      <c r="N102" s="180" t="s">
        <v>26</v>
      </c>
      <c r="O102" s="194" t="s">
        <v>32</v>
      </c>
      <c r="P102" s="199"/>
    </row>
    <row r="103" spans="1:16">
      <c r="A103" s="191">
        <v>102</v>
      </c>
      <c r="B103" s="180" t="s">
        <v>12325</v>
      </c>
      <c r="C103" s="180" t="s">
        <v>358</v>
      </c>
      <c r="D103" s="180" t="s">
        <v>11605</v>
      </c>
      <c r="E103" s="180" t="s">
        <v>11663</v>
      </c>
      <c r="F103" s="180" t="s">
        <v>5841</v>
      </c>
      <c r="G103" s="180">
        <v>2007</v>
      </c>
      <c r="H103" s="180">
        <v>43.933981000000003</v>
      </c>
      <c r="I103" s="180">
        <v>0.61967700000000003</v>
      </c>
      <c r="J103" s="180" t="s">
        <v>11668</v>
      </c>
      <c r="K103" s="180" t="s">
        <v>32</v>
      </c>
      <c r="L103" s="180" t="s">
        <v>12217</v>
      </c>
      <c r="M103" s="198" t="s">
        <v>12551</v>
      </c>
      <c r="N103" s="180" t="s">
        <v>26</v>
      </c>
      <c r="O103" s="194" t="s">
        <v>32</v>
      </c>
      <c r="P103" s="199"/>
    </row>
    <row r="104" spans="1:16">
      <c r="A104" s="191">
        <v>103</v>
      </c>
      <c r="B104" s="180" t="s">
        <v>12325</v>
      </c>
      <c r="C104" s="180" t="s">
        <v>358</v>
      </c>
      <c r="D104" s="180" t="s">
        <v>11606</v>
      </c>
      <c r="E104" s="180" t="s">
        <v>11663</v>
      </c>
      <c r="F104" s="180" t="s">
        <v>5841</v>
      </c>
      <c r="G104" s="180">
        <v>2007</v>
      </c>
      <c r="H104" s="180">
        <v>43.933981000000003</v>
      </c>
      <c r="I104" s="180">
        <v>0.61967700000000003</v>
      </c>
      <c r="J104" s="180" t="s">
        <v>11668</v>
      </c>
      <c r="K104" s="180" t="s">
        <v>32</v>
      </c>
      <c r="L104" s="180" t="s">
        <v>12218</v>
      </c>
      <c r="M104" s="198" t="s">
        <v>12552</v>
      </c>
      <c r="N104" s="256" t="s">
        <v>23</v>
      </c>
      <c r="O104" s="194" t="s">
        <v>32</v>
      </c>
      <c r="P104" s="199"/>
    </row>
    <row r="105" spans="1:16">
      <c r="A105" s="191">
        <v>104</v>
      </c>
      <c r="B105" s="180" t="s">
        <v>12325</v>
      </c>
      <c r="C105" s="180" t="s">
        <v>358</v>
      </c>
      <c r="D105" s="180" t="s">
        <v>11607</v>
      </c>
      <c r="E105" s="180" t="s">
        <v>11663</v>
      </c>
      <c r="F105" s="180" t="s">
        <v>5841</v>
      </c>
      <c r="G105" s="180">
        <v>2007</v>
      </c>
      <c r="H105" s="180">
        <v>43.933981000000003</v>
      </c>
      <c r="I105" s="180">
        <v>0.61967700000000003</v>
      </c>
      <c r="J105" s="180" t="s">
        <v>11668</v>
      </c>
      <c r="K105" s="180" t="s">
        <v>32</v>
      </c>
      <c r="L105" s="180" t="s">
        <v>12219</v>
      </c>
      <c r="M105" s="198" t="s">
        <v>12543</v>
      </c>
      <c r="N105" s="180" t="s">
        <v>26</v>
      </c>
      <c r="O105" s="194" t="s">
        <v>32</v>
      </c>
      <c r="P105" s="199"/>
    </row>
    <row r="106" spans="1:16">
      <c r="A106" s="191">
        <v>105</v>
      </c>
      <c r="B106" s="180" t="s">
        <v>357</v>
      </c>
      <c r="C106" s="180" t="s">
        <v>358</v>
      </c>
      <c r="D106" s="180" t="s">
        <v>19</v>
      </c>
      <c r="E106" s="180" t="s">
        <v>11664</v>
      </c>
      <c r="F106" s="180" t="s">
        <v>5841</v>
      </c>
      <c r="G106" s="180">
        <v>2007</v>
      </c>
      <c r="H106" s="180">
        <v>43.907525</v>
      </c>
      <c r="I106" s="180">
        <v>1.300271</v>
      </c>
      <c r="J106" s="180" t="s">
        <v>11668</v>
      </c>
      <c r="K106" s="180" t="s">
        <v>32</v>
      </c>
      <c r="L106" s="180" t="s">
        <v>12220</v>
      </c>
      <c r="M106" s="198" t="s">
        <v>12608</v>
      </c>
      <c r="N106" s="180" t="s">
        <v>23</v>
      </c>
      <c r="O106" s="194" t="s">
        <v>32</v>
      </c>
      <c r="P106" s="199"/>
    </row>
    <row r="107" spans="1:16">
      <c r="A107" s="191">
        <v>106</v>
      </c>
      <c r="B107" s="180" t="s">
        <v>357</v>
      </c>
      <c r="C107" s="180" t="s">
        <v>358</v>
      </c>
      <c r="D107" s="180" t="s">
        <v>19</v>
      </c>
      <c r="E107" s="180" t="s">
        <v>11664</v>
      </c>
      <c r="F107" s="180" t="s">
        <v>5841</v>
      </c>
      <c r="G107" s="180">
        <v>2007</v>
      </c>
      <c r="H107" s="180">
        <v>43.907525</v>
      </c>
      <c r="I107" s="180">
        <v>1.300271</v>
      </c>
      <c r="J107" s="180" t="s">
        <v>11668</v>
      </c>
      <c r="K107" s="180" t="s">
        <v>32</v>
      </c>
      <c r="L107" s="180" t="s">
        <v>12221</v>
      </c>
      <c r="M107" s="198" t="s">
        <v>12609</v>
      </c>
      <c r="N107" s="180" t="s">
        <v>23</v>
      </c>
      <c r="O107" s="194" t="s">
        <v>32</v>
      </c>
      <c r="P107" s="199"/>
    </row>
    <row r="108" spans="1:16">
      <c r="A108" s="191">
        <v>107</v>
      </c>
      <c r="B108" s="180" t="s">
        <v>357</v>
      </c>
      <c r="C108" s="180" t="s">
        <v>358</v>
      </c>
      <c r="D108" s="180" t="s">
        <v>19</v>
      </c>
      <c r="E108" s="180" t="s">
        <v>11664</v>
      </c>
      <c r="F108" s="180" t="s">
        <v>5841</v>
      </c>
      <c r="G108" s="180">
        <v>2007</v>
      </c>
      <c r="H108" s="180">
        <v>43.907525</v>
      </c>
      <c r="I108" s="180">
        <v>1.300271</v>
      </c>
      <c r="J108" s="180" t="s">
        <v>11668</v>
      </c>
      <c r="K108" s="180" t="s">
        <v>32</v>
      </c>
      <c r="L108" s="180" t="s">
        <v>12222</v>
      </c>
      <c r="M108" s="198" t="s">
        <v>12610</v>
      </c>
      <c r="N108" s="180" t="s">
        <v>23</v>
      </c>
      <c r="O108" s="194" t="s">
        <v>32</v>
      </c>
      <c r="P108" s="199"/>
    </row>
    <row r="109" spans="1:16">
      <c r="A109" s="191">
        <v>108</v>
      </c>
      <c r="B109" s="180" t="s">
        <v>357</v>
      </c>
      <c r="C109" s="180" t="s">
        <v>358</v>
      </c>
      <c r="D109" s="180" t="s">
        <v>19</v>
      </c>
      <c r="E109" s="180" t="s">
        <v>11664</v>
      </c>
      <c r="F109" s="180" t="s">
        <v>5841</v>
      </c>
      <c r="G109" s="180">
        <v>2007</v>
      </c>
      <c r="H109" s="180">
        <v>43.907525</v>
      </c>
      <c r="I109" s="180">
        <v>1.300271</v>
      </c>
      <c r="J109" s="180" t="s">
        <v>11668</v>
      </c>
      <c r="K109" s="180" t="s">
        <v>32</v>
      </c>
      <c r="L109" s="180" t="s">
        <v>12223</v>
      </c>
      <c r="M109" s="198" t="s">
        <v>12611</v>
      </c>
      <c r="N109" s="180" t="s">
        <v>26</v>
      </c>
      <c r="O109" s="194" t="s">
        <v>32</v>
      </c>
      <c r="P109" s="199"/>
    </row>
    <row r="110" spans="1:16">
      <c r="A110" s="191">
        <v>109</v>
      </c>
      <c r="B110" s="180" t="s">
        <v>357</v>
      </c>
      <c r="C110" s="180" t="s">
        <v>358</v>
      </c>
      <c r="D110" s="180" t="s">
        <v>19</v>
      </c>
      <c r="E110" s="180" t="s">
        <v>11664</v>
      </c>
      <c r="F110" s="180" t="s">
        <v>5841</v>
      </c>
      <c r="G110" s="180">
        <v>2007</v>
      </c>
      <c r="H110" s="180">
        <v>43.907525</v>
      </c>
      <c r="I110" s="180">
        <v>1.300271</v>
      </c>
      <c r="J110" s="180" t="s">
        <v>11668</v>
      </c>
      <c r="K110" s="180" t="s">
        <v>32</v>
      </c>
      <c r="L110" s="180" t="s">
        <v>12224</v>
      </c>
      <c r="M110" s="198" t="s">
        <v>12612</v>
      </c>
      <c r="N110" s="180" t="s">
        <v>26</v>
      </c>
      <c r="O110" s="194" t="s">
        <v>32</v>
      </c>
      <c r="P110" s="199"/>
    </row>
    <row r="111" spans="1:16">
      <c r="A111" s="191">
        <v>110</v>
      </c>
      <c r="B111" s="180" t="s">
        <v>357</v>
      </c>
      <c r="C111" s="180" t="s">
        <v>358</v>
      </c>
      <c r="D111" s="180" t="s">
        <v>19</v>
      </c>
      <c r="E111" s="180" t="s">
        <v>11664</v>
      </c>
      <c r="F111" s="180" t="s">
        <v>5841</v>
      </c>
      <c r="G111" s="180">
        <v>2007</v>
      </c>
      <c r="H111" s="180">
        <v>43.907525</v>
      </c>
      <c r="I111" s="180">
        <v>1.300271</v>
      </c>
      <c r="J111" s="180" t="s">
        <v>11668</v>
      </c>
      <c r="K111" s="180" t="s">
        <v>32</v>
      </c>
      <c r="L111" s="180" t="s">
        <v>12225</v>
      </c>
      <c r="M111" s="198" t="s">
        <v>12613</v>
      </c>
      <c r="N111" s="180" t="s">
        <v>26</v>
      </c>
      <c r="O111" s="194" t="s">
        <v>32</v>
      </c>
      <c r="P111" s="199"/>
    </row>
    <row r="112" spans="1:16">
      <c r="A112" s="191">
        <v>111</v>
      </c>
      <c r="B112" s="180" t="s">
        <v>357</v>
      </c>
      <c r="C112" s="180" t="s">
        <v>358</v>
      </c>
      <c r="D112" s="180" t="s">
        <v>19</v>
      </c>
      <c r="E112" s="180" t="s">
        <v>11664</v>
      </c>
      <c r="F112" s="180" t="s">
        <v>5841</v>
      </c>
      <c r="G112" s="180">
        <v>2007</v>
      </c>
      <c r="H112" s="180">
        <v>43.907525</v>
      </c>
      <c r="I112" s="180">
        <v>1.300271</v>
      </c>
      <c r="J112" s="180" t="s">
        <v>11668</v>
      </c>
      <c r="K112" s="180" t="s">
        <v>32</v>
      </c>
      <c r="L112" s="180" t="s">
        <v>12226</v>
      </c>
      <c r="M112" s="198" t="s">
        <v>12614</v>
      </c>
      <c r="N112" s="180" t="s">
        <v>23</v>
      </c>
      <c r="O112" s="194" t="s">
        <v>32</v>
      </c>
      <c r="P112" s="199"/>
    </row>
    <row r="113" spans="1:16">
      <c r="A113" s="191">
        <v>112</v>
      </c>
      <c r="B113" s="180" t="s">
        <v>357</v>
      </c>
      <c r="C113" s="180" t="s">
        <v>358</v>
      </c>
      <c r="D113" s="180" t="s">
        <v>19</v>
      </c>
      <c r="E113" s="180" t="s">
        <v>11664</v>
      </c>
      <c r="F113" s="180" t="s">
        <v>5841</v>
      </c>
      <c r="G113" s="180">
        <v>2007</v>
      </c>
      <c r="H113" s="180">
        <v>43.907525</v>
      </c>
      <c r="I113" s="180">
        <v>1.300271</v>
      </c>
      <c r="J113" s="180" t="s">
        <v>11668</v>
      </c>
      <c r="K113" s="180" t="s">
        <v>32</v>
      </c>
      <c r="L113" s="180" t="s">
        <v>12227</v>
      </c>
      <c r="M113" s="198" t="s">
        <v>12615</v>
      </c>
      <c r="N113" s="180" t="s">
        <v>26</v>
      </c>
      <c r="O113" s="194" t="s">
        <v>32</v>
      </c>
      <c r="P113" s="199"/>
    </row>
    <row r="114" spans="1:16">
      <c r="A114" s="191">
        <v>113</v>
      </c>
      <c r="B114" s="180" t="s">
        <v>357</v>
      </c>
      <c r="C114" s="180" t="s">
        <v>358</v>
      </c>
      <c r="D114" s="180" t="s">
        <v>19</v>
      </c>
      <c r="E114" s="180" t="s">
        <v>11664</v>
      </c>
      <c r="F114" s="180" t="s">
        <v>5841</v>
      </c>
      <c r="G114" s="180">
        <v>2007</v>
      </c>
      <c r="H114" s="180">
        <v>43.907525</v>
      </c>
      <c r="I114" s="180">
        <v>1.300271</v>
      </c>
      <c r="J114" s="180" t="s">
        <v>11668</v>
      </c>
      <c r="K114" s="180" t="s">
        <v>32</v>
      </c>
      <c r="L114" s="180" t="s">
        <v>12228</v>
      </c>
      <c r="M114" s="198" t="s">
        <v>12616</v>
      </c>
      <c r="N114" s="180" t="s">
        <v>26</v>
      </c>
      <c r="O114" s="194" t="s">
        <v>32</v>
      </c>
      <c r="P114" s="199"/>
    </row>
    <row r="115" spans="1:16">
      <c r="A115" s="191">
        <v>114</v>
      </c>
      <c r="B115" s="180" t="s">
        <v>357</v>
      </c>
      <c r="C115" s="180" t="s">
        <v>358</v>
      </c>
      <c r="D115" s="180" t="s">
        <v>19</v>
      </c>
      <c r="E115" s="180" t="s">
        <v>11664</v>
      </c>
      <c r="F115" s="180" t="s">
        <v>5841</v>
      </c>
      <c r="G115" s="180">
        <v>2007</v>
      </c>
      <c r="H115" s="180">
        <v>43.907525</v>
      </c>
      <c r="I115" s="180">
        <v>1.300271</v>
      </c>
      <c r="J115" s="180" t="s">
        <v>11668</v>
      </c>
      <c r="K115" s="180" t="s">
        <v>32</v>
      </c>
      <c r="L115" s="180" t="s">
        <v>12229</v>
      </c>
      <c r="M115" s="198" t="s">
        <v>12617</v>
      </c>
      <c r="N115" s="180" t="s">
        <v>23</v>
      </c>
      <c r="O115" s="194" t="s">
        <v>32</v>
      </c>
      <c r="P115" s="199"/>
    </row>
    <row r="116" spans="1:16">
      <c r="A116" s="191">
        <v>115</v>
      </c>
      <c r="B116" s="180" t="s">
        <v>357</v>
      </c>
      <c r="C116" s="180" t="s">
        <v>358</v>
      </c>
      <c r="D116" s="180" t="s">
        <v>19</v>
      </c>
      <c r="E116" s="180" t="s">
        <v>11664</v>
      </c>
      <c r="F116" s="180" t="s">
        <v>5841</v>
      </c>
      <c r="G116" s="180">
        <v>2007</v>
      </c>
      <c r="H116" s="180">
        <v>43.907525</v>
      </c>
      <c r="I116" s="180">
        <v>1.300271</v>
      </c>
      <c r="J116" s="180" t="s">
        <v>11668</v>
      </c>
      <c r="K116" s="180" t="s">
        <v>32</v>
      </c>
      <c r="L116" s="180" t="s">
        <v>12230</v>
      </c>
      <c r="M116" s="198" t="s">
        <v>12618</v>
      </c>
      <c r="N116" s="180" t="s">
        <v>23</v>
      </c>
      <c r="O116" s="194" t="s">
        <v>32</v>
      </c>
      <c r="P116" s="199"/>
    </row>
    <row r="117" spans="1:16">
      <c r="A117" s="191">
        <v>116</v>
      </c>
      <c r="B117" s="180" t="s">
        <v>12325</v>
      </c>
      <c r="C117" s="180" t="s">
        <v>358</v>
      </c>
      <c r="D117" s="180" t="s">
        <v>19</v>
      </c>
      <c r="E117" s="180" t="s">
        <v>11664</v>
      </c>
      <c r="F117" s="180" t="s">
        <v>5841</v>
      </c>
      <c r="G117" s="180">
        <v>2007</v>
      </c>
      <c r="H117" s="180">
        <v>43.907525</v>
      </c>
      <c r="I117" s="180">
        <v>1.300271</v>
      </c>
      <c r="J117" s="180" t="s">
        <v>11668</v>
      </c>
      <c r="K117" s="180" t="s">
        <v>32</v>
      </c>
      <c r="L117" s="180" t="s">
        <v>12231</v>
      </c>
      <c r="M117" s="198" t="s">
        <v>12619</v>
      </c>
      <c r="N117" s="180" t="s">
        <v>26</v>
      </c>
      <c r="O117" s="194" t="s">
        <v>32</v>
      </c>
      <c r="P117" s="199"/>
    </row>
    <row r="118" spans="1:16">
      <c r="A118" s="191">
        <v>117</v>
      </c>
      <c r="B118" s="180" t="s">
        <v>12325</v>
      </c>
      <c r="C118" s="180" t="s">
        <v>358</v>
      </c>
      <c r="D118" s="180" t="s">
        <v>19</v>
      </c>
      <c r="E118" s="180" t="s">
        <v>11664</v>
      </c>
      <c r="F118" s="180" t="s">
        <v>5841</v>
      </c>
      <c r="G118" s="180">
        <v>2007</v>
      </c>
      <c r="H118" s="180">
        <v>43.907525</v>
      </c>
      <c r="I118" s="180">
        <v>1.300271</v>
      </c>
      <c r="J118" s="180" t="s">
        <v>11668</v>
      </c>
      <c r="K118" s="180" t="s">
        <v>32</v>
      </c>
      <c r="L118" s="180" t="s">
        <v>12232</v>
      </c>
      <c r="M118" s="198" t="s">
        <v>12620</v>
      </c>
      <c r="N118" s="180" t="s">
        <v>26</v>
      </c>
      <c r="O118" s="194" t="s">
        <v>32</v>
      </c>
      <c r="P118" s="199"/>
    </row>
    <row r="119" spans="1:16">
      <c r="A119" s="191">
        <v>118</v>
      </c>
      <c r="B119" s="180" t="s">
        <v>12325</v>
      </c>
      <c r="C119" s="180" t="s">
        <v>358</v>
      </c>
      <c r="D119" s="180" t="s">
        <v>19</v>
      </c>
      <c r="E119" s="180" t="s">
        <v>11664</v>
      </c>
      <c r="F119" s="180" t="s">
        <v>5841</v>
      </c>
      <c r="G119" s="180">
        <v>2007</v>
      </c>
      <c r="H119" s="180">
        <v>43.907525</v>
      </c>
      <c r="I119" s="180">
        <v>1.300271</v>
      </c>
      <c r="J119" s="180" t="s">
        <v>11668</v>
      </c>
      <c r="K119" s="180" t="s">
        <v>32</v>
      </c>
      <c r="L119" s="180" t="s">
        <v>12233</v>
      </c>
      <c r="M119" s="198" t="s">
        <v>12621</v>
      </c>
      <c r="N119" s="180" t="s">
        <v>26</v>
      </c>
      <c r="O119" s="194" t="s">
        <v>32</v>
      </c>
      <c r="P119" s="199"/>
    </row>
    <row r="120" spans="1:16">
      <c r="A120" s="191">
        <v>119</v>
      </c>
      <c r="B120" s="180" t="s">
        <v>12325</v>
      </c>
      <c r="C120" s="180" t="s">
        <v>358</v>
      </c>
      <c r="D120" s="180" t="s">
        <v>19</v>
      </c>
      <c r="E120" s="180" t="s">
        <v>11664</v>
      </c>
      <c r="F120" s="180" t="s">
        <v>5841</v>
      </c>
      <c r="G120" s="180">
        <v>2007</v>
      </c>
      <c r="H120" s="180">
        <v>43.907525</v>
      </c>
      <c r="I120" s="180">
        <v>1.300271</v>
      </c>
      <c r="J120" s="180" t="s">
        <v>11668</v>
      </c>
      <c r="K120" s="180" t="s">
        <v>32</v>
      </c>
      <c r="L120" s="180" t="s">
        <v>12234</v>
      </c>
      <c r="M120" s="198" t="s">
        <v>12622</v>
      </c>
      <c r="N120" s="180" t="s">
        <v>23</v>
      </c>
      <c r="O120" s="194" t="s">
        <v>32</v>
      </c>
      <c r="P120" s="199"/>
    </row>
    <row r="121" spans="1:16">
      <c r="A121" s="191">
        <v>120</v>
      </c>
      <c r="B121" s="180" t="s">
        <v>12325</v>
      </c>
      <c r="C121" s="180" t="s">
        <v>358</v>
      </c>
      <c r="D121" s="180" t="s">
        <v>19</v>
      </c>
      <c r="E121" s="180" t="s">
        <v>11664</v>
      </c>
      <c r="F121" s="180" t="s">
        <v>5841</v>
      </c>
      <c r="G121" s="180">
        <v>2007</v>
      </c>
      <c r="H121" s="180">
        <v>43.907525</v>
      </c>
      <c r="I121" s="180">
        <v>1.300271</v>
      </c>
      <c r="J121" s="180" t="s">
        <v>11668</v>
      </c>
      <c r="K121" s="180" t="s">
        <v>32</v>
      </c>
      <c r="L121" s="180" t="s">
        <v>12235</v>
      </c>
      <c r="M121" s="198" t="s">
        <v>12623</v>
      </c>
      <c r="N121" s="180" t="s">
        <v>26</v>
      </c>
      <c r="O121" s="194" t="s">
        <v>32</v>
      </c>
      <c r="P121" s="199"/>
    </row>
    <row r="122" spans="1:16">
      <c r="A122" s="191">
        <v>121</v>
      </c>
      <c r="B122" s="180" t="s">
        <v>357</v>
      </c>
      <c r="C122" s="180" t="s">
        <v>358</v>
      </c>
      <c r="D122" s="180" t="s">
        <v>19</v>
      </c>
      <c r="E122" s="180" t="s">
        <v>11665</v>
      </c>
      <c r="F122" s="180" t="s">
        <v>5841</v>
      </c>
      <c r="G122" s="180">
        <v>2007</v>
      </c>
      <c r="H122" s="180">
        <v>48.451723000000001</v>
      </c>
      <c r="I122" s="180">
        <v>1.6231279999999999</v>
      </c>
      <c r="J122" s="180" t="s">
        <v>9209</v>
      </c>
      <c r="K122" s="180" t="s">
        <v>32</v>
      </c>
      <c r="L122" s="180" t="s">
        <v>12236</v>
      </c>
      <c r="M122" s="198" t="s">
        <v>12624</v>
      </c>
      <c r="N122" s="180" t="s">
        <v>35</v>
      </c>
      <c r="O122" s="194" t="s">
        <v>32</v>
      </c>
      <c r="P122" s="199"/>
    </row>
    <row r="123" spans="1:16">
      <c r="A123" s="191">
        <v>122</v>
      </c>
      <c r="B123" s="180" t="s">
        <v>357</v>
      </c>
      <c r="C123" s="180" t="s">
        <v>358</v>
      </c>
      <c r="D123" s="180" t="s">
        <v>19</v>
      </c>
      <c r="E123" s="180" t="s">
        <v>11665</v>
      </c>
      <c r="F123" s="180" t="s">
        <v>5841</v>
      </c>
      <c r="G123" s="180">
        <v>2007</v>
      </c>
      <c r="H123" s="180">
        <v>48.451723000000001</v>
      </c>
      <c r="I123" s="180">
        <v>1.6231279999999999</v>
      </c>
      <c r="J123" s="180" t="s">
        <v>9209</v>
      </c>
      <c r="K123" s="180" t="s">
        <v>32</v>
      </c>
      <c r="L123" s="180" t="s">
        <v>12237</v>
      </c>
      <c r="M123" s="198" t="s">
        <v>12625</v>
      </c>
      <c r="N123" s="180" t="s">
        <v>35</v>
      </c>
      <c r="O123" s="194" t="s">
        <v>32</v>
      </c>
      <c r="P123" s="199"/>
    </row>
    <row r="124" spans="1:16">
      <c r="A124" s="191">
        <v>123</v>
      </c>
      <c r="B124" s="180" t="s">
        <v>357</v>
      </c>
      <c r="C124" s="180" t="s">
        <v>358</v>
      </c>
      <c r="D124" s="180" t="s">
        <v>19</v>
      </c>
      <c r="E124" s="180" t="s">
        <v>11665</v>
      </c>
      <c r="F124" s="180" t="s">
        <v>5841</v>
      </c>
      <c r="G124" s="180">
        <v>2007</v>
      </c>
      <c r="H124" s="180">
        <v>48.451723000000001</v>
      </c>
      <c r="I124" s="180">
        <v>1.6231279999999999</v>
      </c>
      <c r="J124" s="180" t="s">
        <v>9209</v>
      </c>
      <c r="K124" s="180" t="s">
        <v>32</v>
      </c>
      <c r="L124" s="180" t="s">
        <v>12238</v>
      </c>
      <c r="M124" s="198" t="s">
        <v>12626</v>
      </c>
      <c r="N124" s="180" t="s">
        <v>35</v>
      </c>
      <c r="O124" s="194" t="s">
        <v>32</v>
      </c>
      <c r="P124" s="199"/>
    </row>
    <row r="125" spans="1:16">
      <c r="A125" s="191">
        <v>124</v>
      </c>
      <c r="B125" s="180" t="s">
        <v>357</v>
      </c>
      <c r="C125" s="180" t="s">
        <v>358</v>
      </c>
      <c r="D125" s="180" t="s">
        <v>19</v>
      </c>
      <c r="E125" s="180" t="s">
        <v>11665</v>
      </c>
      <c r="F125" s="180" t="s">
        <v>5841</v>
      </c>
      <c r="G125" s="180">
        <v>2007</v>
      </c>
      <c r="H125" s="180">
        <v>48.451723000000001</v>
      </c>
      <c r="I125" s="180">
        <v>1.6231279999999999</v>
      </c>
      <c r="J125" s="180" t="s">
        <v>9209</v>
      </c>
      <c r="K125" s="180" t="s">
        <v>32</v>
      </c>
      <c r="L125" s="180" t="s">
        <v>12239</v>
      </c>
      <c r="M125" s="198" t="s">
        <v>12627</v>
      </c>
      <c r="N125" s="180" t="s">
        <v>23</v>
      </c>
      <c r="O125" s="194" t="s">
        <v>32</v>
      </c>
      <c r="P125" s="199"/>
    </row>
    <row r="126" spans="1:16">
      <c r="A126" s="191">
        <v>125</v>
      </c>
      <c r="B126" s="180" t="s">
        <v>357</v>
      </c>
      <c r="C126" s="180" t="s">
        <v>358</v>
      </c>
      <c r="D126" s="180" t="s">
        <v>19</v>
      </c>
      <c r="E126" s="180" t="s">
        <v>11665</v>
      </c>
      <c r="F126" s="180" t="s">
        <v>5841</v>
      </c>
      <c r="G126" s="180">
        <v>2007</v>
      </c>
      <c r="H126" s="180">
        <v>48.451723000000001</v>
      </c>
      <c r="I126" s="180">
        <v>1.6231279999999999</v>
      </c>
      <c r="J126" s="180" t="s">
        <v>9209</v>
      </c>
      <c r="K126" s="180" t="s">
        <v>32</v>
      </c>
      <c r="L126" s="180" t="s">
        <v>12240</v>
      </c>
      <c r="M126" s="198" t="s">
        <v>12628</v>
      </c>
      <c r="N126" s="180" t="s">
        <v>23</v>
      </c>
      <c r="O126" s="194" t="s">
        <v>32</v>
      </c>
      <c r="P126" s="199"/>
    </row>
    <row r="127" spans="1:16">
      <c r="A127" s="191">
        <v>126</v>
      </c>
      <c r="B127" s="180" t="s">
        <v>357</v>
      </c>
      <c r="C127" s="180" t="s">
        <v>358</v>
      </c>
      <c r="D127" s="180" t="s">
        <v>19</v>
      </c>
      <c r="E127" s="180" t="s">
        <v>11665</v>
      </c>
      <c r="F127" s="180" t="s">
        <v>5841</v>
      </c>
      <c r="G127" s="180">
        <v>2007</v>
      </c>
      <c r="H127" s="180">
        <v>48.451723000000001</v>
      </c>
      <c r="I127" s="180">
        <v>1.6231279999999999</v>
      </c>
      <c r="J127" s="180" t="s">
        <v>9209</v>
      </c>
      <c r="K127" s="180" t="s">
        <v>32</v>
      </c>
      <c r="L127" s="180" t="s">
        <v>12241</v>
      </c>
      <c r="M127" s="198" t="s">
        <v>12629</v>
      </c>
      <c r="N127" s="180" t="s">
        <v>23</v>
      </c>
      <c r="O127" s="194" t="s">
        <v>32</v>
      </c>
      <c r="P127" s="199"/>
    </row>
    <row r="128" spans="1:16">
      <c r="A128" s="191">
        <v>127</v>
      </c>
      <c r="B128" s="180" t="s">
        <v>357</v>
      </c>
      <c r="C128" s="180" t="s">
        <v>358</v>
      </c>
      <c r="D128" s="180" t="s">
        <v>19</v>
      </c>
      <c r="E128" s="180" t="s">
        <v>11665</v>
      </c>
      <c r="F128" s="180" t="s">
        <v>5841</v>
      </c>
      <c r="G128" s="180">
        <v>2007</v>
      </c>
      <c r="H128" s="180">
        <v>48.451723000000001</v>
      </c>
      <c r="I128" s="180">
        <v>1.6231279999999999</v>
      </c>
      <c r="J128" s="180" t="s">
        <v>9209</v>
      </c>
      <c r="K128" s="180" t="s">
        <v>32</v>
      </c>
      <c r="L128" s="180" t="s">
        <v>12242</v>
      </c>
      <c r="M128" s="198" t="s">
        <v>12630</v>
      </c>
      <c r="N128" s="180" t="s">
        <v>35</v>
      </c>
      <c r="O128" s="194" t="s">
        <v>32</v>
      </c>
      <c r="P128" s="199"/>
    </row>
    <row r="129" spans="1:16">
      <c r="A129" s="191">
        <v>128</v>
      </c>
      <c r="B129" s="180" t="s">
        <v>357</v>
      </c>
      <c r="C129" s="180" t="s">
        <v>358</v>
      </c>
      <c r="D129" s="180" t="s">
        <v>19</v>
      </c>
      <c r="E129" s="180" t="s">
        <v>11665</v>
      </c>
      <c r="F129" s="180" t="s">
        <v>5841</v>
      </c>
      <c r="G129" s="180">
        <v>2007</v>
      </c>
      <c r="H129" s="180">
        <v>48.451723000000001</v>
      </c>
      <c r="I129" s="180">
        <v>1.6231279999999999</v>
      </c>
      <c r="J129" s="180" t="s">
        <v>9209</v>
      </c>
      <c r="K129" s="180" t="s">
        <v>32</v>
      </c>
      <c r="L129" s="180" t="s">
        <v>12243</v>
      </c>
      <c r="M129" s="198" t="s">
        <v>12631</v>
      </c>
      <c r="N129" s="180" t="s">
        <v>35</v>
      </c>
      <c r="O129" s="194" t="s">
        <v>32</v>
      </c>
      <c r="P129" s="199"/>
    </row>
    <row r="130" spans="1:16">
      <c r="A130" s="191">
        <v>129</v>
      </c>
      <c r="B130" s="180" t="s">
        <v>357</v>
      </c>
      <c r="C130" s="180" t="s">
        <v>358</v>
      </c>
      <c r="D130" s="180" t="s">
        <v>19</v>
      </c>
      <c r="E130" s="180" t="s">
        <v>11665</v>
      </c>
      <c r="F130" s="180" t="s">
        <v>5841</v>
      </c>
      <c r="G130" s="180">
        <v>2007</v>
      </c>
      <c r="H130" s="180">
        <v>48.451723000000001</v>
      </c>
      <c r="I130" s="180">
        <v>1.6231279999999999</v>
      </c>
      <c r="J130" s="180" t="s">
        <v>9209</v>
      </c>
      <c r="K130" s="180" t="s">
        <v>32</v>
      </c>
      <c r="L130" s="180" t="s">
        <v>12244</v>
      </c>
      <c r="M130" s="198" t="s">
        <v>12632</v>
      </c>
      <c r="N130" s="180" t="s">
        <v>35</v>
      </c>
      <c r="O130" s="194" t="s">
        <v>32</v>
      </c>
      <c r="P130" s="199"/>
    </row>
    <row r="131" spans="1:16">
      <c r="A131" s="191">
        <v>130</v>
      </c>
      <c r="B131" s="180" t="s">
        <v>357</v>
      </c>
      <c r="C131" s="180" t="s">
        <v>358</v>
      </c>
      <c r="D131" s="180" t="s">
        <v>11601</v>
      </c>
      <c r="E131" s="180" t="s">
        <v>11662</v>
      </c>
      <c r="F131" s="180" t="s">
        <v>5841</v>
      </c>
      <c r="G131" s="180">
        <v>2008</v>
      </c>
      <c r="H131" s="180">
        <v>50.496555000000001</v>
      </c>
      <c r="I131" s="180">
        <v>3.1822409999999999</v>
      </c>
      <c r="J131" s="180" t="s">
        <v>42</v>
      </c>
      <c r="K131" s="180" t="s">
        <v>11441</v>
      </c>
      <c r="L131" s="180" t="s">
        <v>12186</v>
      </c>
      <c r="M131" s="196"/>
      <c r="N131" s="180" t="s">
        <v>26</v>
      </c>
      <c r="O131" s="194" t="s">
        <v>362</v>
      </c>
      <c r="P131" s="206"/>
    </row>
    <row r="132" spans="1:16">
      <c r="A132" s="191">
        <v>131</v>
      </c>
      <c r="B132" s="180" t="s">
        <v>357</v>
      </c>
      <c r="C132" s="180" t="s">
        <v>358</v>
      </c>
      <c r="D132" s="180" t="s">
        <v>11601</v>
      </c>
      <c r="E132" s="180" t="s">
        <v>11662</v>
      </c>
      <c r="F132" s="180" t="s">
        <v>5841</v>
      </c>
      <c r="G132" s="180">
        <v>2008</v>
      </c>
      <c r="H132" s="180">
        <v>50.496555000000001</v>
      </c>
      <c r="I132" s="180">
        <v>3.1822409999999999</v>
      </c>
      <c r="J132" s="180" t="s">
        <v>42</v>
      </c>
      <c r="K132" s="180" t="s">
        <v>11441</v>
      </c>
      <c r="L132" s="180" t="s">
        <v>12187</v>
      </c>
      <c r="M132" s="196"/>
      <c r="N132" s="180" t="s">
        <v>26</v>
      </c>
      <c r="O132" s="194" t="s">
        <v>362</v>
      </c>
      <c r="P132" s="206"/>
    </row>
    <row r="133" spans="1:16">
      <c r="A133" s="191">
        <v>132</v>
      </c>
      <c r="B133" s="180" t="s">
        <v>357</v>
      </c>
      <c r="C133" s="180" t="s">
        <v>358</v>
      </c>
      <c r="D133" s="180" t="s">
        <v>11601</v>
      </c>
      <c r="E133" s="180" t="s">
        <v>11662</v>
      </c>
      <c r="F133" s="180" t="s">
        <v>5841</v>
      </c>
      <c r="G133" s="180">
        <v>2008</v>
      </c>
      <c r="H133" s="180">
        <v>50.496555000000001</v>
      </c>
      <c r="I133" s="180">
        <v>3.1822409999999999</v>
      </c>
      <c r="J133" s="180" t="s">
        <v>42</v>
      </c>
      <c r="K133" s="180" t="s">
        <v>11441</v>
      </c>
      <c r="L133" s="180" t="s">
        <v>12188</v>
      </c>
      <c r="M133" s="196"/>
      <c r="N133" s="180" t="s">
        <v>26</v>
      </c>
      <c r="O133" s="194" t="s">
        <v>362</v>
      </c>
      <c r="P133" s="206"/>
    </row>
    <row r="134" spans="1:16">
      <c r="A134" s="191">
        <v>133</v>
      </c>
      <c r="B134" s="180" t="s">
        <v>357</v>
      </c>
      <c r="C134" s="180" t="s">
        <v>358</v>
      </c>
      <c r="D134" s="180" t="s">
        <v>11601</v>
      </c>
      <c r="E134" s="180" t="s">
        <v>11662</v>
      </c>
      <c r="F134" s="180" t="s">
        <v>5841</v>
      </c>
      <c r="G134" s="180">
        <v>2008</v>
      </c>
      <c r="H134" s="180">
        <v>50.496555000000001</v>
      </c>
      <c r="I134" s="180">
        <v>3.1822409999999999</v>
      </c>
      <c r="J134" s="180" t="s">
        <v>42</v>
      </c>
      <c r="K134" s="180" t="s">
        <v>11441</v>
      </c>
      <c r="L134" s="180" t="s">
        <v>12189</v>
      </c>
      <c r="M134" s="196"/>
      <c r="N134" s="180" t="s">
        <v>26</v>
      </c>
      <c r="O134" s="194" t="s">
        <v>362</v>
      </c>
      <c r="P134" s="206"/>
    </row>
    <row r="135" spans="1:16">
      <c r="A135" s="191">
        <v>134</v>
      </c>
      <c r="B135" s="180" t="s">
        <v>357</v>
      </c>
      <c r="C135" s="180" t="s">
        <v>358</v>
      </c>
      <c r="D135" s="180" t="s">
        <v>11601</v>
      </c>
      <c r="E135" s="180" t="s">
        <v>11662</v>
      </c>
      <c r="F135" s="180" t="s">
        <v>5841</v>
      </c>
      <c r="G135" s="180">
        <v>2008</v>
      </c>
      <c r="H135" s="180">
        <v>50.496555000000001</v>
      </c>
      <c r="I135" s="180">
        <v>3.1822409999999999</v>
      </c>
      <c r="J135" s="180" t="s">
        <v>42</v>
      </c>
      <c r="K135" s="180" t="s">
        <v>11441</v>
      </c>
      <c r="L135" s="180" t="s">
        <v>12190</v>
      </c>
      <c r="M135" s="196"/>
      <c r="N135" s="180" t="s">
        <v>26</v>
      </c>
      <c r="O135" s="194" t="s">
        <v>362</v>
      </c>
      <c r="P135" s="206"/>
    </row>
    <row r="136" spans="1:16">
      <c r="A136" s="191">
        <v>135</v>
      </c>
      <c r="B136" s="180" t="s">
        <v>357</v>
      </c>
      <c r="C136" s="180" t="s">
        <v>358</v>
      </c>
      <c r="D136" s="180" t="s">
        <v>11601</v>
      </c>
      <c r="E136" s="180" t="s">
        <v>11662</v>
      </c>
      <c r="F136" s="180" t="s">
        <v>5841</v>
      </c>
      <c r="G136" s="180">
        <v>2008</v>
      </c>
      <c r="H136" s="180">
        <v>50.496555000000001</v>
      </c>
      <c r="I136" s="180">
        <v>3.1822409999999999</v>
      </c>
      <c r="J136" s="180" t="s">
        <v>42</v>
      </c>
      <c r="K136" s="180" t="s">
        <v>11441</v>
      </c>
      <c r="L136" s="180" t="s">
        <v>12191</v>
      </c>
      <c r="M136" s="196"/>
      <c r="N136" s="180" t="s">
        <v>26</v>
      </c>
      <c r="O136" s="194" t="s">
        <v>362</v>
      </c>
      <c r="P136" s="206"/>
    </row>
    <row r="137" spans="1:16">
      <c r="A137" s="191">
        <v>136</v>
      </c>
      <c r="B137" s="180" t="s">
        <v>357</v>
      </c>
      <c r="C137" s="180" t="s">
        <v>358</v>
      </c>
      <c r="D137" s="180" t="s">
        <v>11601</v>
      </c>
      <c r="E137" s="180" t="s">
        <v>11662</v>
      </c>
      <c r="F137" s="180" t="s">
        <v>5841</v>
      </c>
      <c r="G137" s="180">
        <v>2008</v>
      </c>
      <c r="H137" s="180">
        <v>50.496555000000001</v>
      </c>
      <c r="I137" s="180">
        <v>3.1822409999999999</v>
      </c>
      <c r="J137" s="180" t="s">
        <v>42</v>
      </c>
      <c r="K137" s="180" t="s">
        <v>11441</v>
      </c>
      <c r="L137" s="180" t="s">
        <v>12192</v>
      </c>
      <c r="M137" s="196"/>
      <c r="N137" s="180" t="s">
        <v>26</v>
      </c>
      <c r="O137" s="194" t="s">
        <v>362</v>
      </c>
      <c r="P137" s="206"/>
    </row>
    <row r="138" spans="1:16">
      <c r="A138" s="191">
        <v>137</v>
      </c>
      <c r="B138" s="180" t="s">
        <v>357</v>
      </c>
      <c r="C138" s="180" t="s">
        <v>358</v>
      </c>
      <c r="D138" s="180" t="s">
        <v>11601</v>
      </c>
      <c r="E138" s="180" t="s">
        <v>11662</v>
      </c>
      <c r="F138" s="180" t="s">
        <v>5841</v>
      </c>
      <c r="G138" s="180">
        <v>2008</v>
      </c>
      <c r="H138" s="180">
        <v>50.496555000000001</v>
      </c>
      <c r="I138" s="180">
        <v>3.1822409999999999</v>
      </c>
      <c r="J138" s="180" t="s">
        <v>42</v>
      </c>
      <c r="K138" s="180" t="s">
        <v>11441</v>
      </c>
      <c r="L138" s="180" t="s">
        <v>12193</v>
      </c>
      <c r="M138" s="196"/>
      <c r="N138" s="180" t="s">
        <v>26</v>
      </c>
      <c r="O138" s="194" t="s">
        <v>362</v>
      </c>
      <c r="P138" s="206"/>
    </row>
    <row r="139" spans="1:16">
      <c r="A139" s="191">
        <v>138</v>
      </c>
      <c r="B139" s="180" t="s">
        <v>357</v>
      </c>
      <c r="C139" s="180" t="s">
        <v>358</v>
      </c>
      <c r="D139" s="180" t="s">
        <v>11601</v>
      </c>
      <c r="E139" s="180" t="s">
        <v>11662</v>
      </c>
      <c r="F139" s="180" t="s">
        <v>5841</v>
      </c>
      <c r="G139" s="180">
        <v>2008</v>
      </c>
      <c r="H139" s="180">
        <v>50.496555000000001</v>
      </c>
      <c r="I139" s="180">
        <v>3.1822409999999999</v>
      </c>
      <c r="J139" s="180" t="s">
        <v>9209</v>
      </c>
      <c r="K139" s="180" t="s">
        <v>11441</v>
      </c>
      <c r="L139" s="180" t="s">
        <v>12194</v>
      </c>
      <c r="M139" s="196"/>
      <c r="N139" s="180" t="s">
        <v>35</v>
      </c>
      <c r="O139" s="194" t="s">
        <v>362</v>
      </c>
      <c r="P139" s="206"/>
    </row>
    <row r="140" spans="1:16">
      <c r="A140" s="191">
        <v>139</v>
      </c>
      <c r="B140" s="180" t="s">
        <v>357</v>
      </c>
      <c r="C140" s="180" t="s">
        <v>358</v>
      </c>
      <c r="D140" s="180" t="s">
        <v>11601</v>
      </c>
      <c r="E140" s="180" t="s">
        <v>11662</v>
      </c>
      <c r="F140" s="180" t="s">
        <v>5841</v>
      </c>
      <c r="G140" s="180">
        <v>2008</v>
      </c>
      <c r="H140" s="180">
        <v>50.496555000000001</v>
      </c>
      <c r="I140" s="180">
        <v>3.1822409999999999</v>
      </c>
      <c r="J140" s="180" t="s">
        <v>42</v>
      </c>
      <c r="K140" s="180" t="s">
        <v>11441</v>
      </c>
      <c r="L140" s="180" t="s">
        <v>12195</v>
      </c>
      <c r="M140" s="196"/>
      <c r="N140" s="180" t="s">
        <v>26</v>
      </c>
      <c r="O140" s="194" t="s">
        <v>362</v>
      </c>
      <c r="P140" s="206"/>
    </row>
    <row r="141" spans="1:16">
      <c r="A141" s="191">
        <v>140</v>
      </c>
      <c r="B141" s="180" t="s">
        <v>357</v>
      </c>
      <c r="C141" s="180" t="s">
        <v>358</v>
      </c>
      <c r="D141" s="180" t="s">
        <v>11601</v>
      </c>
      <c r="E141" s="180" t="s">
        <v>11662</v>
      </c>
      <c r="F141" s="180" t="s">
        <v>5841</v>
      </c>
      <c r="G141" s="180">
        <v>2008</v>
      </c>
      <c r="H141" s="180">
        <v>50.496555000000001</v>
      </c>
      <c r="I141" s="180">
        <v>3.1822409999999999</v>
      </c>
      <c r="J141" s="180" t="s">
        <v>42</v>
      </c>
      <c r="K141" s="180" t="s">
        <v>11441</v>
      </c>
      <c r="L141" s="180" t="s">
        <v>12196</v>
      </c>
      <c r="M141" s="196"/>
      <c r="N141" s="180" t="s">
        <v>23</v>
      </c>
      <c r="O141" s="194" t="s">
        <v>362</v>
      </c>
      <c r="P141" s="206"/>
    </row>
    <row r="142" spans="1:16">
      <c r="A142" s="191">
        <v>141</v>
      </c>
      <c r="B142" s="180" t="s">
        <v>357</v>
      </c>
      <c r="C142" s="180" t="s">
        <v>358</v>
      </c>
      <c r="D142" s="180" t="s">
        <v>11601</v>
      </c>
      <c r="E142" s="180" t="s">
        <v>11662</v>
      </c>
      <c r="F142" s="180" t="s">
        <v>5841</v>
      </c>
      <c r="G142" s="180">
        <v>2008</v>
      </c>
      <c r="H142" s="180">
        <v>50.64499</v>
      </c>
      <c r="I142" s="180">
        <v>2.9483950000000001</v>
      </c>
      <c r="J142" s="180" t="s">
        <v>42</v>
      </c>
      <c r="K142" s="180" t="s">
        <v>11441</v>
      </c>
      <c r="L142" s="180" t="s">
        <v>12308</v>
      </c>
      <c r="M142" s="196"/>
      <c r="N142" s="180" t="s">
        <v>26</v>
      </c>
      <c r="O142" s="194" t="s">
        <v>362</v>
      </c>
      <c r="P142" s="206"/>
    </row>
    <row r="143" spans="1:16">
      <c r="A143" s="191">
        <v>142</v>
      </c>
      <c r="B143" s="180" t="s">
        <v>357</v>
      </c>
      <c r="C143" s="180" t="s">
        <v>358</v>
      </c>
      <c r="D143" s="180" t="s">
        <v>11601</v>
      </c>
      <c r="E143" s="180" t="s">
        <v>11662</v>
      </c>
      <c r="F143" s="180" t="s">
        <v>5841</v>
      </c>
      <c r="G143" s="180">
        <v>2008</v>
      </c>
      <c r="H143" s="180">
        <v>50.64499</v>
      </c>
      <c r="I143" s="180">
        <v>2.9483950000000001</v>
      </c>
      <c r="J143" s="180" t="s">
        <v>42</v>
      </c>
      <c r="K143" s="180" t="s">
        <v>11441</v>
      </c>
      <c r="L143" s="180" t="s">
        <v>12309</v>
      </c>
      <c r="M143" s="196"/>
      <c r="N143" s="180" t="s">
        <v>23</v>
      </c>
      <c r="O143" s="194" t="s">
        <v>362</v>
      </c>
      <c r="P143" s="206"/>
    </row>
    <row r="144" spans="1:16">
      <c r="A144" s="191">
        <v>143</v>
      </c>
      <c r="B144" s="180" t="s">
        <v>357</v>
      </c>
      <c r="C144" s="180" t="s">
        <v>358</v>
      </c>
      <c r="D144" s="180" t="s">
        <v>11601</v>
      </c>
      <c r="E144" s="180" t="s">
        <v>11662</v>
      </c>
      <c r="F144" s="180" t="s">
        <v>5841</v>
      </c>
      <c r="G144" s="180">
        <v>2008</v>
      </c>
      <c r="H144" s="180">
        <v>50.64499</v>
      </c>
      <c r="I144" s="180">
        <v>2.9483950000000001</v>
      </c>
      <c r="J144" s="180" t="s">
        <v>42</v>
      </c>
      <c r="K144" s="180" t="s">
        <v>11441</v>
      </c>
      <c r="L144" s="180" t="s">
        <v>12310</v>
      </c>
      <c r="M144" s="196"/>
      <c r="N144" s="180" t="s">
        <v>26</v>
      </c>
      <c r="O144" s="194" t="s">
        <v>362</v>
      </c>
      <c r="P144" s="206"/>
    </row>
    <row r="145" spans="1:16">
      <c r="A145" s="191">
        <v>144</v>
      </c>
      <c r="B145" s="180" t="s">
        <v>357</v>
      </c>
      <c r="C145" s="180" t="s">
        <v>358</v>
      </c>
      <c r="D145" s="180" t="s">
        <v>11601</v>
      </c>
      <c r="E145" s="180" t="s">
        <v>11662</v>
      </c>
      <c r="F145" s="180" t="s">
        <v>5841</v>
      </c>
      <c r="G145" s="180">
        <v>2008</v>
      </c>
      <c r="H145" s="180">
        <v>50.64499</v>
      </c>
      <c r="I145" s="180">
        <v>2.9483950000000001</v>
      </c>
      <c r="J145" s="180" t="s">
        <v>42</v>
      </c>
      <c r="K145" s="180" t="s">
        <v>11441</v>
      </c>
      <c r="L145" s="180" t="s">
        <v>12311</v>
      </c>
      <c r="M145" s="196"/>
      <c r="N145" s="180" t="s">
        <v>26</v>
      </c>
      <c r="O145" s="194" t="s">
        <v>362</v>
      </c>
      <c r="P145" s="206"/>
    </row>
    <row r="146" spans="1:16">
      <c r="A146" s="191">
        <v>145</v>
      </c>
      <c r="B146" s="180" t="s">
        <v>357</v>
      </c>
      <c r="C146" s="180" t="s">
        <v>358</v>
      </c>
      <c r="D146" s="180" t="s">
        <v>11601</v>
      </c>
      <c r="E146" s="180" t="s">
        <v>11662</v>
      </c>
      <c r="F146" s="180" t="s">
        <v>5841</v>
      </c>
      <c r="G146" s="180">
        <v>2008</v>
      </c>
      <c r="H146" s="180">
        <v>50.64499</v>
      </c>
      <c r="I146" s="180">
        <v>2.9483950000000001</v>
      </c>
      <c r="J146" s="180" t="s">
        <v>42</v>
      </c>
      <c r="K146" s="180" t="s">
        <v>11441</v>
      </c>
      <c r="L146" s="180" t="s">
        <v>12312</v>
      </c>
      <c r="M146" s="196"/>
      <c r="N146" s="180" t="s">
        <v>26</v>
      </c>
      <c r="O146" s="194" t="s">
        <v>362</v>
      </c>
      <c r="P146" s="206"/>
    </row>
    <row r="147" spans="1:16">
      <c r="A147" s="191">
        <v>146</v>
      </c>
      <c r="B147" s="180" t="s">
        <v>357</v>
      </c>
      <c r="C147" s="180" t="s">
        <v>358</v>
      </c>
      <c r="D147" s="180" t="s">
        <v>11601</v>
      </c>
      <c r="E147" s="180" t="s">
        <v>11662</v>
      </c>
      <c r="F147" s="180" t="s">
        <v>5841</v>
      </c>
      <c r="G147" s="180">
        <v>2008</v>
      </c>
      <c r="H147" s="180">
        <v>50.64499</v>
      </c>
      <c r="I147" s="180">
        <v>2.9483950000000001</v>
      </c>
      <c r="J147" s="180" t="s">
        <v>42</v>
      </c>
      <c r="K147" s="180" t="s">
        <v>11441</v>
      </c>
      <c r="L147" s="180" t="s">
        <v>12313</v>
      </c>
      <c r="M147" s="203"/>
      <c r="N147" s="180" t="s">
        <v>26</v>
      </c>
      <c r="O147" s="194" t="s">
        <v>362</v>
      </c>
      <c r="P147" s="206"/>
    </row>
    <row r="148" spans="1:16">
      <c r="A148" s="191">
        <v>147</v>
      </c>
      <c r="B148" s="180" t="s">
        <v>357</v>
      </c>
      <c r="C148" s="180" t="s">
        <v>358</v>
      </c>
      <c r="D148" s="180" t="s">
        <v>11601</v>
      </c>
      <c r="E148" s="180" t="s">
        <v>11662</v>
      </c>
      <c r="F148" s="180" t="s">
        <v>5841</v>
      </c>
      <c r="G148" s="180">
        <v>2008</v>
      </c>
      <c r="H148" s="180">
        <v>50.64499</v>
      </c>
      <c r="I148" s="180">
        <v>2.9483950000000001</v>
      </c>
      <c r="J148" s="180" t="s">
        <v>42</v>
      </c>
      <c r="K148" s="180" t="s">
        <v>11441</v>
      </c>
      <c r="L148" s="180" t="s">
        <v>12314</v>
      </c>
      <c r="M148" s="203"/>
      <c r="N148" s="180" t="s">
        <v>26</v>
      </c>
      <c r="O148" s="194" t="s">
        <v>362</v>
      </c>
      <c r="P148" s="206"/>
    </row>
    <row r="149" spans="1:16">
      <c r="A149" s="191">
        <v>148</v>
      </c>
      <c r="B149" s="180" t="s">
        <v>357</v>
      </c>
      <c r="C149" s="180" t="s">
        <v>358</v>
      </c>
      <c r="D149" s="180" t="s">
        <v>11601</v>
      </c>
      <c r="E149" s="180" t="s">
        <v>11662</v>
      </c>
      <c r="F149" s="180" t="s">
        <v>5841</v>
      </c>
      <c r="G149" s="180">
        <v>2008</v>
      </c>
      <c r="H149" s="180">
        <v>50.64499</v>
      </c>
      <c r="I149" s="180">
        <v>2.9483950000000001</v>
      </c>
      <c r="J149" s="180" t="s">
        <v>42</v>
      </c>
      <c r="K149" s="180" t="s">
        <v>11441</v>
      </c>
      <c r="L149" s="180" t="s">
        <v>12315</v>
      </c>
      <c r="M149" s="203"/>
      <c r="N149" s="180" t="s">
        <v>26</v>
      </c>
      <c r="O149" s="194" t="s">
        <v>362</v>
      </c>
      <c r="P149" s="206"/>
    </row>
    <row r="150" spans="1:16">
      <c r="A150" s="191">
        <v>149</v>
      </c>
      <c r="B150" s="180" t="s">
        <v>357</v>
      </c>
      <c r="C150" s="180" t="s">
        <v>358</v>
      </c>
      <c r="D150" s="180" t="s">
        <v>11601</v>
      </c>
      <c r="E150" s="180" t="s">
        <v>11662</v>
      </c>
      <c r="F150" s="180" t="s">
        <v>5841</v>
      </c>
      <c r="G150" s="180">
        <v>2008</v>
      </c>
      <c r="H150" s="180">
        <v>50.64499</v>
      </c>
      <c r="I150" s="180">
        <v>2.9483950000000001</v>
      </c>
      <c r="J150" s="180" t="s">
        <v>42</v>
      </c>
      <c r="K150" s="180" t="s">
        <v>11441</v>
      </c>
      <c r="L150" s="180" t="s">
        <v>12316</v>
      </c>
      <c r="M150" s="203"/>
      <c r="N150" s="180" t="s">
        <v>35</v>
      </c>
      <c r="O150" s="194" t="s">
        <v>362</v>
      </c>
      <c r="P150" s="206"/>
    </row>
    <row r="151" spans="1:16">
      <c r="A151" s="191">
        <v>150</v>
      </c>
      <c r="B151" s="180" t="s">
        <v>357</v>
      </c>
      <c r="C151" s="180" t="s">
        <v>358</v>
      </c>
      <c r="D151" s="180" t="s">
        <v>11601</v>
      </c>
      <c r="E151" s="180" t="s">
        <v>11662</v>
      </c>
      <c r="F151" s="180" t="s">
        <v>5841</v>
      </c>
      <c r="G151" s="180">
        <v>2008</v>
      </c>
      <c r="H151" s="180">
        <v>50.64499</v>
      </c>
      <c r="I151" s="180">
        <v>2.9483950000000001</v>
      </c>
      <c r="J151" s="180" t="s">
        <v>42</v>
      </c>
      <c r="K151" s="180" t="s">
        <v>11441</v>
      </c>
      <c r="L151" s="180" t="s">
        <v>12317</v>
      </c>
      <c r="M151" s="203"/>
      <c r="N151" s="180" t="s">
        <v>35</v>
      </c>
      <c r="O151" s="194" t="s">
        <v>362</v>
      </c>
      <c r="P151" s="206"/>
    </row>
    <row r="152" spans="1:16">
      <c r="A152" s="191">
        <v>151</v>
      </c>
      <c r="B152" s="180" t="s">
        <v>357</v>
      </c>
      <c r="C152" s="180" t="s">
        <v>358</v>
      </c>
      <c r="D152" s="180" t="s">
        <v>11601</v>
      </c>
      <c r="E152" s="180" t="s">
        <v>11662</v>
      </c>
      <c r="F152" s="180" t="s">
        <v>5841</v>
      </c>
      <c r="G152" s="180">
        <v>2008</v>
      </c>
      <c r="H152" s="180">
        <v>50.64499</v>
      </c>
      <c r="I152" s="180">
        <v>2.9483950000000001</v>
      </c>
      <c r="J152" s="180" t="s">
        <v>42</v>
      </c>
      <c r="K152" s="180" t="s">
        <v>11441</v>
      </c>
      <c r="L152" s="180" t="s">
        <v>12318</v>
      </c>
      <c r="M152" s="203"/>
      <c r="N152" s="180" t="s">
        <v>26</v>
      </c>
      <c r="O152" s="194" t="s">
        <v>362</v>
      </c>
      <c r="P152" s="206"/>
    </row>
    <row r="153" spans="1:16">
      <c r="A153" s="191">
        <v>152</v>
      </c>
      <c r="B153" s="180" t="s">
        <v>357</v>
      </c>
      <c r="C153" s="180" t="s">
        <v>358</v>
      </c>
      <c r="D153" s="180" t="s">
        <v>11601</v>
      </c>
      <c r="E153" s="180" t="s">
        <v>11662</v>
      </c>
      <c r="F153" s="180" t="s">
        <v>5841</v>
      </c>
      <c r="G153" s="180">
        <v>2008</v>
      </c>
      <c r="H153" s="180">
        <v>50.64499</v>
      </c>
      <c r="I153" s="180">
        <v>2.9483950000000001</v>
      </c>
      <c r="J153" s="180" t="s">
        <v>42</v>
      </c>
      <c r="K153" s="180" t="s">
        <v>11441</v>
      </c>
      <c r="L153" s="180" t="s">
        <v>12319</v>
      </c>
      <c r="M153" s="203"/>
      <c r="N153" s="180" t="s">
        <v>26</v>
      </c>
      <c r="O153" s="194" t="s">
        <v>362</v>
      </c>
      <c r="P153" s="206"/>
    </row>
    <row r="154" spans="1:16">
      <c r="A154" s="191">
        <v>153</v>
      </c>
      <c r="B154" s="180" t="s">
        <v>357</v>
      </c>
      <c r="C154" s="180" t="s">
        <v>358</v>
      </c>
      <c r="D154" s="180" t="s">
        <v>11601</v>
      </c>
      <c r="E154" s="180" t="s">
        <v>11662</v>
      </c>
      <c r="F154" s="180" t="s">
        <v>5841</v>
      </c>
      <c r="G154" s="180">
        <v>2008</v>
      </c>
      <c r="H154" s="180">
        <v>50.64499</v>
      </c>
      <c r="I154" s="180">
        <v>2.9483950000000001</v>
      </c>
      <c r="J154" s="180" t="s">
        <v>42</v>
      </c>
      <c r="K154" s="180" t="s">
        <v>11441</v>
      </c>
      <c r="L154" s="180" t="s">
        <v>12320</v>
      </c>
      <c r="M154" s="203"/>
      <c r="N154" s="180" t="s">
        <v>26</v>
      </c>
      <c r="O154" s="194" t="s">
        <v>362</v>
      </c>
      <c r="P154" s="206"/>
    </row>
    <row r="155" spans="1:16">
      <c r="A155" s="191">
        <v>154</v>
      </c>
      <c r="B155" s="180" t="s">
        <v>357</v>
      </c>
      <c r="C155" s="180" t="s">
        <v>358</v>
      </c>
      <c r="D155" s="180" t="s">
        <v>11601</v>
      </c>
      <c r="E155" s="180" t="s">
        <v>11662</v>
      </c>
      <c r="F155" s="180" t="s">
        <v>5841</v>
      </c>
      <c r="G155" s="180">
        <v>2008</v>
      </c>
      <c r="H155" s="180">
        <v>50.64499</v>
      </c>
      <c r="I155" s="180">
        <v>2.9483950000000001</v>
      </c>
      <c r="J155" s="180" t="s">
        <v>42</v>
      </c>
      <c r="K155" s="180" t="s">
        <v>11441</v>
      </c>
      <c r="L155" s="180" t="s">
        <v>12321</v>
      </c>
      <c r="M155" s="203"/>
      <c r="N155" s="180" t="s">
        <v>26</v>
      </c>
      <c r="O155" s="194" t="s">
        <v>362</v>
      </c>
      <c r="P155" s="206"/>
    </row>
    <row r="156" spans="1:16">
      <c r="A156" s="191">
        <v>155</v>
      </c>
      <c r="B156" s="180" t="s">
        <v>357</v>
      </c>
      <c r="C156" s="180" t="s">
        <v>358</v>
      </c>
      <c r="D156" s="180" t="s">
        <v>11601</v>
      </c>
      <c r="E156" s="180" t="s">
        <v>11662</v>
      </c>
      <c r="F156" s="180" t="s">
        <v>5841</v>
      </c>
      <c r="G156" s="180">
        <v>2008</v>
      </c>
      <c r="H156" s="180">
        <v>50.64499</v>
      </c>
      <c r="I156" s="180">
        <v>2.9483950000000001</v>
      </c>
      <c r="J156" s="180" t="s">
        <v>42</v>
      </c>
      <c r="K156" s="180" t="s">
        <v>11441</v>
      </c>
      <c r="L156" s="180" t="s">
        <v>12322</v>
      </c>
      <c r="M156" s="203"/>
      <c r="N156" s="180" t="s">
        <v>23</v>
      </c>
      <c r="O156" s="194" t="s">
        <v>362</v>
      </c>
      <c r="P156" s="206"/>
    </row>
    <row r="157" spans="1:16">
      <c r="A157" s="191">
        <v>156</v>
      </c>
      <c r="B157" s="180" t="s">
        <v>357</v>
      </c>
      <c r="C157" s="180" t="s">
        <v>358</v>
      </c>
      <c r="D157" s="180" t="s">
        <v>11592</v>
      </c>
      <c r="E157" s="180" t="s">
        <v>11666</v>
      </c>
      <c r="F157" s="180" t="s">
        <v>5841</v>
      </c>
      <c r="G157" s="180">
        <v>2002</v>
      </c>
      <c r="H157" s="180">
        <v>50.491370000000003</v>
      </c>
      <c r="I157" s="180">
        <v>3.1726130000000001</v>
      </c>
      <c r="J157" s="180" t="s">
        <v>42</v>
      </c>
      <c r="K157" s="180" t="s">
        <v>11441</v>
      </c>
      <c r="L157" s="180" t="s">
        <v>12287</v>
      </c>
      <c r="M157" s="196"/>
      <c r="N157" s="180" t="s">
        <v>26</v>
      </c>
      <c r="O157" s="194" t="s">
        <v>362</v>
      </c>
      <c r="P157" s="206"/>
    </row>
    <row r="158" spans="1:16">
      <c r="A158" s="191">
        <v>157</v>
      </c>
      <c r="B158" s="180" t="s">
        <v>357</v>
      </c>
      <c r="C158" s="180" t="s">
        <v>358</v>
      </c>
      <c r="D158" s="180" t="s">
        <v>11592</v>
      </c>
      <c r="E158" s="180" t="s">
        <v>11666</v>
      </c>
      <c r="F158" s="180" t="s">
        <v>5841</v>
      </c>
      <c r="G158" s="180">
        <v>2002</v>
      </c>
      <c r="H158" s="180">
        <v>50.491370000000003</v>
      </c>
      <c r="I158" s="180">
        <v>3.1726130000000001</v>
      </c>
      <c r="J158" s="180" t="s">
        <v>42</v>
      </c>
      <c r="K158" s="180" t="s">
        <v>11441</v>
      </c>
      <c r="L158" s="180" t="s">
        <v>12294</v>
      </c>
      <c r="M158" s="196"/>
      <c r="N158" s="180" t="s">
        <v>26</v>
      </c>
      <c r="O158" s="194" t="s">
        <v>362</v>
      </c>
      <c r="P158" s="206"/>
    </row>
    <row r="159" spans="1:16">
      <c r="A159" s="191">
        <v>158</v>
      </c>
      <c r="B159" s="180" t="s">
        <v>357</v>
      </c>
      <c r="C159" s="180" t="s">
        <v>358</v>
      </c>
      <c r="D159" s="180" t="s">
        <v>11592</v>
      </c>
      <c r="E159" s="180" t="s">
        <v>11666</v>
      </c>
      <c r="F159" s="180" t="s">
        <v>5841</v>
      </c>
      <c r="G159" s="180">
        <v>2002</v>
      </c>
      <c r="H159" s="180">
        <v>50.491370000000003</v>
      </c>
      <c r="I159" s="180">
        <v>3.1726130000000001</v>
      </c>
      <c r="J159" s="180" t="s">
        <v>42</v>
      </c>
      <c r="K159" s="180" t="s">
        <v>11441</v>
      </c>
      <c r="L159" s="180" t="s">
        <v>12297</v>
      </c>
      <c r="M159" s="196"/>
      <c r="N159" s="180" t="s">
        <v>26</v>
      </c>
      <c r="O159" s="194" t="s">
        <v>362</v>
      </c>
      <c r="P159" s="206"/>
    </row>
    <row r="160" spans="1:16">
      <c r="A160" s="191">
        <v>159</v>
      </c>
      <c r="B160" s="180" t="s">
        <v>357</v>
      </c>
      <c r="C160" s="180" t="s">
        <v>358</v>
      </c>
      <c r="D160" s="180" t="s">
        <v>11592</v>
      </c>
      <c r="E160" s="180" t="s">
        <v>11666</v>
      </c>
      <c r="F160" s="180" t="s">
        <v>5841</v>
      </c>
      <c r="G160" s="180">
        <v>2002</v>
      </c>
      <c r="H160" s="180">
        <v>50.491370000000003</v>
      </c>
      <c r="I160" s="180">
        <v>3.1726130000000001</v>
      </c>
      <c r="J160" s="180" t="s">
        <v>42</v>
      </c>
      <c r="K160" s="180" t="s">
        <v>11441</v>
      </c>
      <c r="L160" s="180" t="s">
        <v>12304</v>
      </c>
      <c r="M160" s="196"/>
      <c r="N160" s="180" t="s">
        <v>23</v>
      </c>
      <c r="O160" s="194" t="s">
        <v>362</v>
      </c>
      <c r="P160" s="206"/>
    </row>
    <row r="161" spans="1:16">
      <c r="A161" s="191">
        <v>160</v>
      </c>
      <c r="B161" s="180" t="s">
        <v>357</v>
      </c>
      <c r="C161" s="180" t="s">
        <v>358</v>
      </c>
      <c r="D161" s="180" t="s">
        <v>19</v>
      </c>
      <c r="E161" s="180" t="s">
        <v>11661</v>
      </c>
      <c r="F161" s="180" t="s">
        <v>5841</v>
      </c>
      <c r="G161" s="180">
        <v>2002</v>
      </c>
      <c r="H161" s="180">
        <v>48.457647999999999</v>
      </c>
      <c r="I161" s="180">
        <v>1.438636</v>
      </c>
      <c r="J161" s="180" t="s">
        <v>42</v>
      </c>
      <c r="K161" s="180" t="s">
        <v>11441</v>
      </c>
      <c r="L161" s="180" t="s">
        <v>12178</v>
      </c>
      <c r="M161" s="196"/>
      <c r="N161" s="180" t="s">
        <v>26</v>
      </c>
      <c r="O161" s="194" t="s">
        <v>362</v>
      </c>
      <c r="P161" s="206"/>
    </row>
    <row r="162" spans="1:16">
      <c r="A162" s="191">
        <v>161</v>
      </c>
      <c r="B162" s="180" t="s">
        <v>357</v>
      </c>
      <c r="C162" s="180" t="s">
        <v>358</v>
      </c>
      <c r="D162" s="180" t="s">
        <v>19</v>
      </c>
      <c r="E162" s="180" t="s">
        <v>11661</v>
      </c>
      <c r="F162" s="180" t="s">
        <v>5841</v>
      </c>
      <c r="G162" s="180">
        <v>2002</v>
      </c>
      <c r="H162" s="180">
        <v>48.457647999999999</v>
      </c>
      <c r="I162" s="180">
        <v>1.438636</v>
      </c>
      <c r="J162" s="180" t="s">
        <v>42</v>
      </c>
      <c r="K162" s="180" t="s">
        <v>11441</v>
      </c>
      <c r="L162" s="180" t="s">
        <v>12181</v>
      </c>
      <c r="M162" s="196"/>
      <c r="N162" s="180" t="s">
        <v>26</v>
      </c>
      <c r="O162" s="194" t="s">
        <v>362</v>
      </c>
      <c r="P162" s="206"/>
    </row>
    <row r="163" spans="1:16">
      <c r="A163" s="191">
        <v>162</v>
      </c>
      <c r="B163" s="200" t="s">
        <v>357</v>
      </c>
      <c r="C163" s="180" t="s">
        <v>358</v>
      </c>
      <c r="D163" s="200" t="s">
        <v>11600</v>
      </c>
      <c r="E163" s="200" t="s">
        <v>11660</v>
      </c>
      <c r="F163" s="200" t="s">
        <v>11657</v>
      </c>
      <c r="G163" s="200">
        <v>2007</v>
      </c>
      <c r="H163" s="200">
        <v>50.478042000000002</v>
      </c>
      <c r="I163" s="200">
        <v>7.1735199999999999</v>
      </c>
      <c r="J163" s="201" t="s">
        <v>42</v>
      </c>
      <c r="K163" s="180" t="s">
        <v>11441</v>
      </c>
      <c r="L163" s="202" t="s">
        <v>12144</v>
      </c>
      <c r="M163" s="203"/>
      <c r="N163" s="204" t="s">
        <v>26</v>
      </c>
      <c r="O163" s="194" t="s">
        <v>362</v>
      </c>
      <c r="P163" s="206"/>
    </row>
    <row r="164" spans="1:16">
      <c r="A164" s="191">
        <v>163</v>
      </c>
      <c r="B164" s="200" t="s">
        <v>357</v>
      </c>
      <c r="C164" s="180" t="s">
        <v>358</v>
      </c>
      <c r="D164" s="200" t="s">
        <v>11600</v>
      </c>
      <c r="E164" s="200" t="s">
        <v>11660</v>
      </c>
      <c r="F164" s="200" t="s">
        <v>11657</v>
      </c>
      <c r="G164" s="200">
        <v>2007</v>
      </c>
      <c r="H164" s="200">
        <v>50.478042000000002</v>
      </c>
      <c r="I164" s="200">
        <v>7.1735199999999999</v>
      </c>
      <c r="J164" s="201" t="s">
        <v>42</v>
      </c>
      <c r="K164" s="180" t="s">
        <v>11441</v>
      </c>
      <c r="L164" s="202" t="s">
        <v>12145</v>
      </c>
      <c r="M164" s="203"/>
      <c r="N164" s="204" t="s">
        <v>26</v>
      </c>
      <c r="O164" s="194" t="s">
        <v>362</v>
      </c>
      <c r="P164" s="206"/>
    </row>
    <row r="165" spans="1:16">
      <c r="A165" s="191">
        <v>164</v>
      </c>
      <c r="B165" s="200" t="s">
        <v>357</v>
      </c>
      <c r="C165" s="180" t="s">
        <v>358</v>
      </c>
      <c r="D165" s="200" t="s">
        <v>11600</v>
      </c>
      <c r="E165" s="200" t="s">
        <v>11660</v>
      </c>
      <c r="F165" s="200" t="s">
        <v>11657</v>
      </c>
      <c r="G165" s="200">
        <v>2007</v>
      </c>
      <c r="H165" s="200">
        <v>50.478042000000002</v>
      </c>
      <c r="I165" s="200">
        <v>7.1735199999999999</v>
      </c>
      <c r="J165" s="201" t="s">
        <v>42</v>
      </c>
      <c r="K165" s="180" t="s">
        <v>11441</v>
      </c>
      <c r="L165" s="202" t="s">
        <v>12146</v>
      </c>
      <c r="M165" s="203"/>
      <c r="N165" s="204" t="s">
        <v>26</v>
      </c>
      <c r="O165" s="194" t="s">
        <v>362</v>
      </c>
      <c r="P165" s="206"/>
    </row>
    <row r="166" spans="1:16">
      <c r="A166" s="191">
        <v>165</v>
      </c>
      <c r="B166" s="200" t="s">
        <v>357</v>
      </c>
      <c r="C166" s="180" t="s">
        <v>358</v>
      </c>
      <c r="D166" s="200" t="s">
        <v>11600</v>
      </c>
      <c r="E166" s="200" t="s">
        <v>11660</v>
      </c>
      <c r="F166" s="200" t="s">
        <v>11657</v>
      </c>
      <c r="G166" s="200">
        <v>2007</v>
      </c>
      <c r="H166" s="200">
        <v>50.478042000000002</v>
      </c>
      <c r="I166" s="200">
        <v>7.1735199999999999</v>
      </c>
      <c r="J166" s="200" t="s">
        <v>42</v>
      </c>
      <c r="K166" s="180" t="s">
        <v>11441</v>
      </c>
      <c r="L166" s="202" t="s">
        <v>12147</v>
      </c>
      <c r="M166" s="203"/>
      <c r="N166" s="204" t="s">
        <v>26</v>
      </c>
      <c r="O166" s="194" t="s">
        <v>362</v>
      </c>
      <c r="P166" s="206"/>
    </row>
    <row r="167" spans="1:16">
      <c r="A167" s="191">
        <v>166</v>
      </c>
      <c r="B167" s="200" t="s">
        <v>357</v>
      </c>
      <c r="C167" s="180" t="s">
        <v>358</v>
      </c>
      <c r="D167" s="200" t="s">
        <v>11600</v>
      </c>
      <c r="E167" s="200" t="s">
        <v>11660</v>
      </c>
      <c r="F167" s="200" t="s">
        <v>11657</v>
      </c>
      <c r="G167" s="200">
        <v>2007</v>
      </c>
      <c r="H167" s="200">
        <v>50.478042000000002</v>
      </c>
      <c r="I167" s="200">
        <v>7.1735199999999999</v>
      </c>
      <c r="J167" s="200" t="s">
        <v>42</v>
      </c>
      <c r="K167" s="180" t="s">
        <v>11441</v>
      </c>
      <c r="L167" s="202" t="s">
        <v>12148</v>
      </c>
      <c r="M167" s="203"/>
      <c r="N167" s="204" t="s">
        <v>26</v>
      </c>
      <c r="O167" s="194" t="s">
        <v>362</v>
      </c>
      <c r="P167" s="206"/>
    </row>
    <row r="168" spans="1:16">
      <c r="A168" s="191">
        <v>167</v>
      </c>
      <c r="B168" s="200" t="s">
        <v>357</v>
      </c>
      <c r="C168" s="180" t="s">
        <v>358</v>
      </c>
      <c r="D168" s="200" t="s">
        <v>11600</v>
      </c>
      <c r="E168" s="200" t="s">
        <v>11660</v>
      </c>
      <c r="F168" s="200" t="s">
        <v>11657</v>
      </c>
      <c r="G168" s="200">
        <v>2007</v>
      </c>
      <c r="H168" s="200">
        <v>50.478042000000002</v>
      </c>
      <c r="I168" s="200">
        <v>7.1735199999999999</v>
      </c>
      <c r="J168" s="200" t="s">
        <v>42</v>
      </c>
      <c r="K168" s="180" t="s">
        <v>11441</v>
      </c>
      <c r="L168" s="202" t="s">
        <v>12149</v>
      </c>
      <c r="M168" s="203"/>
      <c r="N168" s="204" t="s">
        <v>26</v>
      </c>
      <c r="O168" s="194" t="s">
        <v>362</v>
      </c>
      <c r="P168" s="206"/>
    </row>
    <row r="169" spans="1:16">
      <c r="A169" s="191">
        <v>168</v>
      </c>
      <c r="B169" s="200" t="s">
        <v>357</v>
      </c>
      <c r="C169" s="180" t="s">
        <v>358</v>
      </c>
      <c r="D169" s="200" t="s">
        <v>11600</v>
      </c>
      <c r="E169" s="200" t="s">
        <v>11660</v>
      </c>
      <c r="F169" s="200" t="s">
        <v>11657</v>
      </c>
      <c r="G169" s="204">
        <v>2007</v>
      </c>
      <c r="H169" s="200">
        <v>50.478042000000002</v>
      </c>
      <c r="I169" s="200">
        <v>7.1735199999999999</v>
      </c>
      <c r="J169" s="200" t="s">
        <v>42</v>
      </c>
      <c r="K169" s="180" t="s">
        <v>11441</v>
      </c>
      <c r="L169" s="202" t="s">
        <v>12150</v>
      </c>
      <c r="M169" s="203"/>
      <c r="N169" s="204" t="s">
        <v>26</v>
      </c>
      <c r="O169" s="194" t="s">
        <v>362</v>
      </c>
      <c r="P169" s="206"/>
    </row>
    <row r="170" spans="1:16">
      <c r="A170" s="191">
        <v>169</v>
      </c>
      <c r="B170" s="200" t="s">
        <v>357</v>
      </c>
      <c r="C170" s="180" t="s">
        <v>358</v>
      </c>
      <c r="D170" s="200" t="s">
        <v>11600</v>
      </c>
      <c r="E170" s="200" t="s">
        <v>11660</v>
      </c>
      <c r="F170" s="200" t="s">
        <v>11657</v>
      </c>
      <c r="G170" s="200">
        <v>2007</v>
      </c>
      <c r="H170" s="200">
        <v>50.478042000000002</v>
      </c>
      <c r="I170" s="200">
        <v>7.1735199999999999</v>
      </c>
      <c r="J170" s="200" t="s">
        <v>42</v>
      </c>
      <c r="K170" s="180" t="s">
        <v>11441</v>
      </c>
      <c r="L170" s="202" t="s">
        <v>12151</v>
      </c>
      <c r="M170" s="203"/>
      <c r="N170" s="204" t="s">
        <v>26</v>
      </c>
      <c r="O170" s="194" t="s">
        <v>362</v>
      </c>
      <c r="P170" s="206"/>
    </row>
    <row r="171" spans="1:16">
      <c r="A171" s="191">
        <v>170</v>
      </c>
      <c r="B171" s="200" t="s">
        <v>357</v>
      </c>
      <c r="C171" s="180" t="s">
        <v>358</v>
      </c>
      <c r="D171" s="200" t="s">
        <v>11600</v>
      </c>
      <c r="E171" s="200" t="s">
        <v>11660</v>
      </c>
      <c r="F171" s="200" t="s">
        <v>11657</v>
      </c>
      <c r="G171" s="200">
        <v>2007</v>
      </c>
      <c r="H171" s="200">
        <v>50.478042000000002</v>
      </c>
      <c r="I171" s="200">
        <v>7.1735199999999999</v>
      </c>
      <c r="J171" s="200" t="s">
        <v>42</v>
      </c>
      <c r="K171" s="180" t="s">
        <v>11441</v>
      </c>
      <c r="L171" s="202" t="s">
        <v>12152</v>
      </c>
      <c r="M171" s="203"/>
      <c r="N171" s="204" t="s">
        <v>26</v>
      </c>
      <c r="O171" s="194" t="s">
        <v>362</v>
      </c>
      <c r="P171" s="206"/>
    </row>
    <row r="172" spans="1:16">
      <c r="A172" s="191">
        <v>171</v>
      </c>
      <c r="B172" s="200" t="s">
        <v>357</v>
      </c>
      <c r="C172" s="180" t="s">
        <v>358</v>
      </c>
      <c r="D172" s="200" t="s">
        <v>11600</v>
      </c>
      <c r="E172" s="200" t="s">
        <v>11660</v>
      </c>
      <c r="F172" s="200" t="s">
        <v>11657</v>
      </c>
      <c r="G172" s="200">
        <v>2007</v>
      </c>
      <c r="H172" s="200">
        <v>50.478042000000002</v>
      </c>
      <c r="I172" s="200">
        <v>7.1735199999999999</v>
      </c>
      <c r="J172" s="200" t="s">
        <v>42</v>
      </c>
      <c r="K172" s="180" t="s">
        <v>11441</v>
      </c>
      <c r="L172" s="202" t="s">
        <v>12153</v>
      </c>
      <c r="M172" s="203"/>
      <c r="N172" s="204" t="s">
        <v>26</v>
      </c>
      <c r="O172" s="194" t="s">
        <v>362</v>
      </c>
      <c r="P172" s="206"/>
    </row>
    <row r="173" spans="1:16">
      <c r="A173" s="191">
        <v>172</v>
      </c>
      <c r="B173" s="200" t="s">
        <v>357</v>
      </c>
      <c r="C173" s="180" t="s">
        <v>358</v>
      </c>
      <c r="D173" s="200" t="s">
        <v>11600</v>
      </c>
      <c r="E173" s="200" t="s">
        <v>11660</v>
      </c>
      <c r="F173" s="200" t="s">
        <v>11657</v>
      </c>
      <c r="G173" s="200">
        <v>2007</v>
      </c>
      <c r="H173" s="200">
        <v>50.478042000000002</v>
      </c>
      <c r="I173" s="200">
        <v>7.1735199999999999</v>
      </c>
      <c r="J173" s="200" t="s">
        <v>42</v>
      </c>
      <c r="K173" s="180" t="s">
        <v>11441</v>
      </c>
      <c r="L173" s="202" t="s">
        <v>12154</v>
      </c>
      <c r="M173" s="203"/>
      <c r="N173" s="204" t="s">
        <v>26</v>
      </c>
      <c r="O173" s="194" t="s">
        <v>362</v>
      </c>
      <c r="P173" s="206"/>
    </row>
    <row r="174" spans="1:16">
      <c r="A174" s="191">
        <v>173</v>
      </c>
      <c r="B174" s="200" t="s">
        <v>357</v>
      </c>
      <c r="C174" s="180" t="s">
        <v>358</v>
      </c>
      <c r="D174" s="200" t="s">
        <v>11600</v>
      </c>
      <c r="E174" s="200" t="s">
        <v>11660</v>
      </c>
      <c r="F174" s="200" t="s">
        <v>11657</v>
      </c>
      <c r="G174" s="200">
        <v>2007</v>
      </c>
      <c r="H174" s="200">
        <v>50.478042000000002</v>
      </c>
      <c r="I174" s="200">
        <v>7.1735199999999999</v>
      </c>
      <c r="J174" s="200" t="s">
        <v>42</v>
      </c>
      <c r="K174" s="180" t="s">
        <v>11441</v>
      </c>
      <c r="L174" s="202" t="s">
        <v>10811</v>
      </c>
      <c r="M174" s="203"/>
      <c r="N174" s="204" t="s">
        <v>26</v>
      </c>
      <c r="O174" s="194" t="s">
        <v>362</v>
      </c>
      <c r="P174" s="206"/>
    </row>
    <row r="175" spans="1:16">
      <c r="A175" s="191">
        <v>174</v>
      </c>
      <c r="B175" s="200" t="s">
        <v>357</v>
      </c>
      <c r="C175" s="180" t="s">
        <v>358</v>
      </c>
      <c r="D175" s="200" t="s">
        <v>11600</v>
      </c>
      <c r="E175" s="200" t="s">
        <v>11660</v>
      </c>
      <c r="F175" s="200" t="s">
        <v>11657</v>
      </c>
      <c r="G175" s="200">
        <v>2007</v>
      </c>
      <c r="H175" s="200">
        <v>50.478042000000002</v>
      </c>
      <c r="I175" s="200">
        <v>7.1735199999999999</v>
      </c>
      <c r="J175" s="201" t="s">
        <v>42</v>
      </c>
      <c r="K175" s="180" t="s">
        <v>11441</v>
      </c>
      <c r="L175" s="202" t="s">
        <v>12155</v>
      </c>
      <c r="M175" s="203"/>
      <c r="N175" s="204" t="s">
        <v>26</v>
      </c>
      <c r="O175" s="194" t="s">
        <v>362</v>
      </c>
      <c r="P175" s="206"/>
    </row>
    <row r="176" spans="1:16">
      <c r="A176" s="191">
        <v>175</v>
      </c>
      <c r="B176" s="200" t="s">
        <v>357</v>
      </c>
      <c r="C176" s="180" t="s">
        <v>358</v>
      </c>
      <c r="D176" s="200" t="s">
        <v>11600</v>
      </c>
      <c r="E176" s="200" t="s">
        <v>11660</v>
      </c>
      <c r="F176" s="200" t="s">
        <v>11657</v>
      </c>
      <c r="G176" s="200">
        <v>2007</v>
      </c>
      <c r="H176" s="200">
        <v>50.478042000000002</v>
      </c>
      <c r="I176" s="200">
        <v>7.1735199999999999</v>
      </c>
      <c r="J176" s="201" t="s">
        <v>42</v>
      </c>
      <c r="K176" s="180" t="s">
        <v>11441</v>
      </c>
      <c r="L176" s="202" t="s">
        <v>12156</v>
      </c>
      <c r="M176" s="203"/>
      <c r="N176" s="204" t="s">
        <v>26</v>
      </c>
      <c r="O176" s="194" t="s">
        <v>362</v>
      </c>
      <c r="P176" s="206"/>
    </row>
    <row r="177" spans="1:16">
      <c r="A177" s="191">
        <v>176</v>
      </c>
      <c r="B177" s="200" t="s">
        <v>357</v>
      </c>
      <c r="C177" s="180" t="s">
        <v>358</v>
      </c>
      <c r="D177" s="200" t="s">
        <v>11600</v>
      </c>
      <c r="E177" s="200" t="s">
        <v>11660</v>
      </c>
      <c r="F177" s="200" t="s">
        <v>11657</v>
      </c>
      <c r="G177" s="200">
        <v>2007</v>
      </c>
      <c r="H177" s="200">
        <v>50.478042000000002</v>
      </c>
      <c r="I177" s="200">
        <v>7.1735199999999999</v>
      </c>
      <c r="J177" s="200" t="s">
        <v>42</v>
      </c>
      <c r="K177" s="180" t="s">
        <v>11441</v>
      </c>
      <c r="L177" s="202" t="s">
        <v>12157</v>
      </c>
      <c r="M177" s="203"/>
      <c r="N177" s="204" t="s">
        <v>26</v>
      </c>
      <c r="O177" s="194" t="s">
        <v>362</v>
      </c>
      <c r="P177" s="206"/>
    </row>
    <row r="178" spans="1:16">
      <c r="A178" s="191">
        <v>177</v>
      </c>
      <c r="B178" s="200" t="s">
        <v>357</v>
      </c>
      <c r="C178" s="180" t="s">
        <v>358</v>
      </c>
      <c r="D178" s="200" t="s">
        <v>11600</v>
      </c>
      <c r="E178" s="200" t="s">
        <v>11660</v>
      </c>
      <c r="F178" s="200" t="s">
        <v>11657</v>
      </c>
      <c r="G178" s="200">
        <v>2007</v>
      </c>
      <c r="H178" s="200">
        <v>50.478042000000002</v>
      </c>
      <c r="I178" s="200">
        <v>7.1735199999999999</v>
      </c>
      <c r="J178" s="201" t="s">
        <v>42</v>
      </c>
      <c r="K178" s="180" t="s">
        <v>11441</v>
      </c>
      <c r="L178" s="202" t="s">
        <v>12158</v>
      </c>
      <c r="M178" s="203"/>
      <c r="N178" s="204" t="s">
        <v>26</v>
      </c>
      <c r="O178" s="194" t="s">
        <v>362</v>
      </c>
      <c r="P178" s="206"/>
    </row>
    <row r="179" spans="1:16">
      <c r="A179" s="191">
        <v>178</v>
      </c>
      <c r="B179" s="200" t="s">
        <v>357</v>
      </c>
      <c r="C179" s="180" t="s">
        <v>358</v>
      </c>
      <c r="D179" s="200" t="s">
        <v>11600</v>
      </c>
      <c r="E179" s="200" t="s">
        <v>11660</v>
      </c>
      <c r="F179" s="200" t="s">
        <v>11657</v>
      </c>
      <c r="G179" s="200">
        <v>2007</v>
      </c>
      <c r="H179" s="200">
        <v>50.478042000000002</v>
      </c>
      <c r="I179" s="200">
        <v>7.1735199999999999</v>
      </c>
      <c r="J179" s="201" t="s">
        <v>42</v>
      </c>
      <c r="K179" s="180" t="s">
        <v>11441</v>
      </c>
      <c r="L179" s="202" t="s">
        <v>12159</v>
      </c>
      <c r="M179" s="203"/>
      <c r="N179" s="204" t="s">
        <v>26</v>
      </c>
      <c r="O179" s="194" t="s">
        <v>362</v>
      </c>
      <c r="P179" s="206"/>
    </row>
    <row r="180" spans="1:16">
      <c r="A180" s="191">
        <v>179</v>
      </c>
      <c r="B180" s="200" t="s">
        <v>357</v>
      </c>
      <c r="C180" s="180" t="s">
        <v>358</v>
      </c>
      <c r="D180" s="200" t="s">
        <v>11600</v>
      </c>
      <c r="E180" s="200" t="s">
        <v>11660</v>
      </c>
      <c r="F180" s="200" t="s">
        <v>11657</v>
      </c>
      <c r="G180" s="200">
        <v>2007</v>
      </c>
      <c r="H180" s="200">
        <v>50.478042000000002</v>
      </c>
      <c r="I180" s="200">
        <v>7.1735199999999999</v>
      </c>
      <c r="J180" s="201" t="s">
        <v>42</v>
      </c>
      <c r="K180" s="180" t="s">
        <v>11441</v>
      </c>
      <c r="L180" s="202" t="s">
        <v>12160</v>
      </c>
      <c r="M180" s="203"/>
      <c r="N180" s="204" t="s">
        <v>26</v>
      </c>
      <c r="O180" s="194" t="s">
        <v>362</v>
      </c>
      <c r="P180" s="206"/>
    </row>
    <row r="181" spans="1:16">
      <c r="A181" s="191">
        <v>180</v>
      </c>
      <c r="B181" s="200" t="s">
        <v>357</v>
      </c>
      <c r="C181" s="180" t="s">
        <v>358</v>
      </c>
      <c r="D181" s="200" t="s">
        <v>11600</v>
      </c>
      <c r="E181" s="200" t="s">
        <v>11660</v>
      </c>
      <c r="F181" s="200" t="s">
        <v>11657</v>
      </c>
      <c r="G181" s="200">
        <v>2007</v>
      </c>
      <c r="H181" s="200">
        <v>50.478042000000002</v>
      </c>
      <c r="I181" s="200">
        <v>7.1735199999999999</v>
      </c>
      <c r="J181" s="201" t="s">
        <v>42</v>
      </c>
      <c r="K181" s="180" t="s">
        <v>11441</v>
      </c>
      <c r="L181" s="202" t="s">
        <v>12161</v>
      </c>
      <c r="M181" s="203"/>
      <c r="N181" s="204" t="s">
        <v>26</v>
      </c>
      <c r="O181" s="194" t="s">
        <v>362</v>
      </c>
      <c r="P181" s="206"/>
    </row>
    <row r="182" spans="1:16">
      <c r="A182" s="191">
        <v>181</v>
      </c>
      <c r="B182" s="200" t="s">
        <v>357</v>
      </c>
      <c r="C182" s="180" t="s">
        <v>358</v>
      </c>
      <c r="D182" s="200" t="s">
        <v>11600</v>
      </c>
      <c r="E182" s="200" t="s">
        <v>11660</v>
      </c>
      <c r="F182" s="200" t="s">
        <v>11657</v>
      </c>
      <c r="G182" s="200">
        <v>2007</v>
      </c>
      <c r="H182" s="200">
        <v>50.478042000000002</v>
      </c>
      <c r="I182" s="200">
        <v>7.1735199999999999</v>
      </c>
      <c r="J182" s="201" t="s">
        <v>42</v>
      </c>
      <c r="K182" s="180" t="s">
        <v>11441</v>
      </c>
      <c r="L182" s="202" t="s">
        <v>12162</v>
      </c>
      <c r="M182" s="203"/>
      <c r="N182" s="204" t="s">
        <v>26</v>
      </c>
      <c r="O182" s="194" t="s">
        <v>362</v>
      </c>
      <c r="P182" s="206"/>
    </row>
    <row r="183" spans="1:16">
      <c r="A183" s="191">
        <v>182</v>
      </c>
      <c r="B183" s="200" t="s">
        <v>357</v>
      </c>
      <c r="C183" s="180" t="s">
        <v>358</v>
      </c>
      <c r="D183" s="200" t="s">
        <v>11600</v>
      </c>
      <c r="E183" s="200" t="s">
        <v>11660</v>
      </c>
      <c r="F183" s="200" t="s">
        <v>11657</v>
      </c>
      <c r="G183" s="200">
        <v>2007</v>
      </c>
      <c r="H183" s="200">
        <v>50.478042000000002</v>
      </c>
      <c r="I183" s="200">
        <v>7.1735199999999999</v>
      </c>
      <c r="J183" s="201" t="s">
        <v>42</v>
      </c>
      <c r="K183" s="180" t="s">
        <v>11441</v>
      </c>
      <c r="L183" s="202" t="s">
        <v>12163</v>
      </c>
      <c r="M183" s="203"/>
      <c r="N183" s="204" t="s">
        <v>26</v>
      </c>
      <c r="O183" s="194" t="s">
        <v>362</v>
      </c>
      <c r="P183" s="206"/>
    </row>
    <row r="184" spans="1:16">
      <c r="A184" s="191">
        <v>183</v>
      </c>
      <c r="B184" s="200" t="s">
        <v>357</v>
      </c>
      <c r="C184" s="180" t="s">
        <v>358</v>
      </c>
      <c r="D184" s="200" t="s">
        <v>11600</v>
      </c>
      <c r="E184" s="200" t="s">
        <v>11660</v>
      </c>
      <c r="F184" s="200" t="s">
        <v>11657</v>
      </c>
      <c r="G184" s="200">
        <v>2007</v>
      </c>
      <c r="H184" s="200">
        <v>50.478042000000002</v>
      </c>
      <c r="I184" s="200">
        <v>7.1735199999999999</v>
      </c>
      <c r="J184" s="201" t="s">
        <v>42</v>
      </c>
      <c r="K184" s="180" t="s">
        <v>11441</v>
      </c>
      <c r="L184" s="202" t="s">
        <v>12164</v>
      </c>
      <c r="M184" s="203"/>
      <c r="N184" s="204" t="s">
        <v>26</v>
      </c>
      <c r="O184" s="194" t="s">
        <v>362</v>
      </c>
      <c r="P184" s="206"/>
    </row>
    <row r="185" spans="1:16">
      <c r="A185" s="191">
        <v>184</v>
      </c>
      <c r="B185" s="200" t="s">
        <v>357</v>
      </c>
      <c r="C185" s="180" t="s">
        <v>358</v>
      </c>
      <c r="D185" s="200" t="s">
        <v>11600</v>
      </c>
      <c r="E185" s="200" t="s">
        <v>11660</v>
      </c>
      <c r="F185" s="200" t="s">
        <v>11657</v>
      </c>
      <c r="G185" s="200">
        <v>2007</v>
      </c>
      <c r="H185" s="200">
        <v>50.478042000000002</v>
      </c>
      <c r="I185" s="200">
        <v>7.1735199999999999</v>
      </c>
      <c r="J185" s="201" t="s">
        <v>42</v>
      </c>
      <c r="K185" s="180" t="s">
        <v>11441</v>
      </c>
      <c r="L185" s="202" t="s">
        <v>12165</v>
      </c>
      <c r="M185" s="203"/>
      <c r="N185" s="204" t="s">
        <v>26</v>
      </c>
      <c r="O185" s="194" t="s">
        <v>362</v>
      </c>
      <c r="P185" s="206"/>
    </row>
    <row r="186" spans="1:16">
      <c r="A186" s="191">
        <v>185</v>
      </c>
      <c r="B186" s="200" t="s">
        <v>357</v>
      </c>
      <c r="C186" s="180" t="s">
        <v>358</v>
      </c>
      <c r="D186" s="200" t="s">
        <v>11600</v>
      </c>
      <c r="E186" s="200" t="s">
        <v>11660</v>
      </c>
      <c r="F186" s="200" t="s">
        <v>11657</v>
      </c>
      <c r="G186" s="200">
        <v>2007</v>
      </c>
      <c r="H186" s="200">
        <v>50.478042000000002</v>
      </c>
      <c r="I186" s="200">
        <v>7.1735199999999999</v>
      </c>
      <c r="J186" s="201" t="s">
        <v>42</v>
      </c>
      <c r="K186" s="180" t="s">
        <v>11441</v>
      </c>
      <c r="L186" s="202" t="s">
        <v>12166</v>
      </c>
      <c r="M186" s="203"/>
      <c r="N186" s="204" t="s">
        <v>26</v>
      </c>
      <c r="O186" s="194" t="s">
        <v>362</v>
      </c>
      <c r="P186" s="206"/>
    </row>
    <row r="187" spans="1:16">
      <c r="A187" s="191">
        <v>186</v>
      </c>
      <c r="B187" s="200" t="s">
        <v>357</v>
      </c>
      <c r="C187" s="180" t="s">
        <v>358</v>
      </c>
      <c r="D187" s="200" t="s">
        <v>11600</v>
      </c>
      <c r="E187" s="200" t="s">
        <v>11660</v>
      </c>
      <c r="F187" s="200" t="s">
        <v>11657</v>
      </c>
      <c r="G187" s="200">
        <v>2007</v>
      </c>
      <c r="H187" s="200">
        <v>50.478042000000002</v>
      </c>
      <c r="I187" s="200">
        <v>7.1735199999999999</v>
      </c>
      <c r="J187" s="201" t="s">
        <v>42</v>
      </c>
      <c r="K187" s="180" t="s">
        <v>11441</v>
      </c>
      <c r="L187" s="202" t="s">
        <v>12167</v>
      </c>
      <c r="M187" s="203"/>
      <c r="N187" s="204" t="s">
        <v>26</v>
      </c>
      <c r="O187" s="194" t="s">
        <v>362</v>
      </c>
      <c r="P187" s="206"/>
    </row>
    <row r="188" spans="1:16">
      <c r="A188" s="191">
        <v>187</v>
      </c>
      <c r="B188" s="200" t="s">
        <v>357</v>
      </c>
      <c r="C188" s="180" t="s">
        <v>358</v>
      </c>
      <c r="D188" s="200" t="s">
        <v>11600</v>
      </c>
      <c r="E188" s="200" t="s">
        <v>11660</v>
      </c>
      <c r="F188" s="200" t="s">
        <v>11657</v>
      </c>
      <c r="G188" s="200">
        <v>2007</v>
      </c>
      <c r="H188" s="200">
        <v>50.478042000000002</v>
      </c>
      <c r="I188" s="200">
        <v>7.1735199999999999</v>
      </c>
      <c r="J188" s="200" t="s">
        <v>42</v>
      </c>
      <c r="K188" s="180" t="s">
        <v>11441</v>
      </c>
      <c r="L188" s="202" t="s">
        <v>12168</v>
      </c>
      <c r="M188" s="203"/>
      <c r="N188" s="204" t="s">
        <v>26</v>
      </c>
      <c r="O188" s="194" t="s">
        <v>362</v>
      </c>
      <c r="P188" s="206"/>
    </row>
    <row r="189" spans="1:16">
      <c r="A189" s="191">
        <v>188</v>
      </c>
      <c r="B189" s="200" t="s">
        <v>357</v>
      </c>
      <c r="C189" s="180" t="s">
        <v>358</v>
      </c>
      <c r="D189" s="200" t="s">
        <v>11600</v>
      </c>
      <c r="E189" s="200" t="s">
        <v>11660</v>
      </c>
      <c r="F189" s="200" t="s">
        <v>11657</v>
      </c>
      <c r="G189" s="200">
        <v>2007</v>
      </c>
      <c r="H189" s="200">
        <v>50.478042000000002</v>
      </c>
      <c r="I189" s="200">
        <v>7.1735199999999999</v>
      </c>
      <c r="J189" s="201" t="s">
        <v>42</v>
      </c>
      <c r="K189" s="180" t="s">
        <v>11441</v>
      </c>
      <c r="L189" s="202" t="s">
        <v>12169</v>
      </c>
      <c r="M189" s="203"/>
      <c r="N189" s="204" t="s">
        <v>26</v>
      </c>
      <c r="O189" s="194" t="s">
        <v>362</v>
      </c>
      <c r="P189" s="206"/>
    </row>
    <row r="190" spans="1:16">
      <c r="A190" s="191">
        <v>189</v>
      </c>
      <c r="B190" s="200" t="s">
        <v>357</v>
      </c>
      <c r="C190" s="180" t="s">
        <v>358</v>
      </c>
      <c r="D190" s="200" t="s">
        <v>11600</v>
      </c>
      <c r="E190" s="200" t="s">
        <v>11660</v>
      </c>
      <c r="F190" s="200" t="s">
        <v>11657</v>
      </c>
      <c r="G190" s="200">
        <v>2007</v>
      </c>
      <c r="H190" s="200">
        <v>50.478042000000002</v>
      </c>
      <c r="I190" s="200">
        <v>7.1735199999999999</v>
      </c>
      <c r="J190" s="201" t="s">
        <v>42</v>
      </c>
      <c r="K190" s="180" t="s">
        <v>11441</v>
      </c>
      <c r="L190" s="202" t="s">
        <v>12170</v>
      </c>
      <c r="M190" s="203"/>
      <c r="N190" s="204" t="s">
        <v>26</v>
      </c>
      <c r="O190" s="194" t="s">
        <v>362</v>
      </c>
      <c r="P190" s="206"/>
    </row>
    <row r="191" spans="1:16">
      <c r="A191" s="191">
        <v>190</v>
      </c>
      <c r="B191" s="200" t="s">
        <v>357</v>
      </c>
      <c r="C191" s="180" t="s">
        <v>358</v>
      </c>
      <c r="D191" s="200" t="s">
        <v>11600</v>
      </c>
      <c r="E191" s="200" t="s">
        <v>11660</v>
      </c>
      <c r="F191" s="200" t="s">
        <v>11657</v>
      </c>
      <c r="G191" s="200">
        <v>2007</v>
      </c>
      <c r="H191" s="200">
        <v>50.478042000000002</v>
      </c>
      <c r="I191" s="200">
        <v>7.1735199999999999</v>
      </c>
      <c r="J191" s="201" t="s">
        <v>42</v>
      </c>
      <c r="K191" s="180" t="s">
        <v>11441</v>
      </c>
      <c r="L191" s="202" t="s">
        <v>12171</v>
      </c>
      <c r="M191" s="203"/>
      <c r="N191" s="204" t="s">
        <v>26</v>
      </c>
      <c r="O191" s="194" t="s">
        <v>362</v>
      </c>
      <c r="P191" s="206"/>
    </row>
    <row r="192" spans="1:16">
      <c r="A192" s="191">
        <v>191</v>
      </c>
      <c r="B192" s="200" t="s">
        <v>357</v>
      </c>
      <c r="C192" s="180" t="s">
        <v>358</v>
      </c>
      <c r="D192" s="200" t="s">
        <v>11600</v>
      </c>
      <c r="E192" s="200" t="s">
        <v>11660</v>
      </c>
      <c r="F192" s="200" t="s">
        <v>11657</v>
      </c>
      <c r="G192" s="200">
        <v>2007</v>
      </c>
      <c r="H192" s="200">
        <v>50.478042000000002</v>
      </c>
      <c r="I192" s="200">
        <v>7.1735199999999999</v>
      </c>
      <c r="J192" s="201" t="s">
        <v>42</v>
      </c>
      <c r="K192" s="180" t="s">
        <v>11441</v>
      </c>
      <c r="L192" s="202" t="s">
        <v>12172</v>
      </c>
      <c r="M192" s="203"/>
      <c r="N192" s="204" t="s">
        <v>26</v>
      </c>
      <c r="O192" s="194" t="s">
        <v>362</v>
      </c>
      <c r="P192" s="206"/>
    </row>
    <row r="193" spans="1:16">
      <c r="A193" s="191">
        <v>192</v>
      </c>
      <c r="B193" s="200" t="s">
        <v>357</v>
      </c>
      <c r="C193" s="180" t="s">
        <v>358</v>
      </c>
      <c r="D193" s="200" t="s">
        <v>11600</v>
      </c>
      <c r="E193" s="200" t="s">
        <v>11660</v>
      </c>
      <c r="F193" s="200" t="s">
        <v>11657</v>
      </c>
      <c r="G193" s="200">
        <v>2007</v>
      </c>
      <c r="H193" s="200">
        <v>50.478042000000002</v>
      </c>
      <c r="I193" s="200">
        <v>7.1735199999999999</v>
      </c>
      <c r="J193" s="201" t="s">
        <v>42</v>
      </c>
      <c r="K193" s="180" t="s">
        <v>11441</v>
      </c>
      <c r="L193" s="202" t="s">
        <v>12173</v>
      </c>
      <c r="M193" s="203"/>
      <c r="N193" s="204" t="s">
        <v>26</v>
      </c>
      <c r="O193" s="194" t="s">
        <v>362</v>
      </c>
      <c r="P193" s="206"/>
    </row>
    <row r="194" spans="1:16">
      <c r="A194" s="191">
        <v>193</v>
      </c>
      <c r="B194" s="200" t="s">
        <v>357</v>
      </c>
      <c r="C194" s="180" t="s">
        <v>358</v>
      </c>
      <c r="D194" s="200" t="s">
        <v>11600</v>
      </c>
      <c r="E194" s="200" t="s">
        <v>11660</v>
      </c>
      <c r="F194" s="200" t="s">
        <v>11657</v>
      </c>
      <c r="G194" s="200">
        <v>2007</v>
      </c>
      <c r="H194" s="200">
        <v>50.478042000000002</v>
      </c>
      <c r="I194" s="200">
        <v>7.1735199999999999</v>
      </c>
      <c r="J194" s="201" t="s">
        <v>42</v>
      </c>
      <c r="K194" s="180" t="s">
        <v>11441</v>
      </c>
      <c r="L194" s="202" t="s">
        <v>12174</v>
      </c>
      <c r="M194" s="203"/>
      <c r="N194" s="204" t="s">
        <v>26</v>
      </c>
      <c r="O194" s="194" t="s">
        <v>362</v>
      </c>
      <c r="P194" s="206"/>
    </row>
    <row r="195" spans="1:16">
      <c r="A195" s="191">
        <v>194</v>
      </c>
      <c r="B195" s="200" t="s">
        <v>357</v>
      </c>
      <c r="C195" s="180" t="s">
        <v>358</v>
      </c>
      <c r="D195" s="200" t="s">
        <v>11600</v>
      </c>
      <c r="E195" s="200" t="s">
        <v>11660</v>
      </c>
      <c r="F195" s="200" t="s">
        <v>11657</v>
      </c>
      <c r="G195" s="200">
        <v>2007</v>
      </c>
      <c r="H195" s="200">
        <v>50.478042000000002</v>
      </c>
      <c r="I195" s="200">
        <v>7.1735199999999999</v>
      </c>
      <c r="J195" s="201" t="s">
        <v>42</v>
      </c>
      <c r="K195" s="180" t="s">
        <v>11441</v>
      </c>
      <c r="L195" s="202" t="s">
        <v>12175</v>
      </c>
      <c r="M195" s="203"/>
      <c r="N195" s="204" t="s">
        <v>26</v>
      </c>
      <c r="O195" s="194" t="s">
        <v>362</v>
      </c>
      <c r="P195" s="206"/>
    </row>
    <row r="196" spans="1:16">
      <c r="A196" s="191">
        <v>195</v>
      </c>
      <c r="B196" s="200" t="s">
        <v>4182</v>
      </c>
      <c r="C196" s="180" t="s">
        <v>358</v>
      </c>
      <c r="D196" s="180" t="s">
        <v>19</v>
      </c>
      <c r="E196" s="200" t="s">
        <v>11656</v>
      </c>
      <c r="F196" s="200" t="s">
        <v>11657</v>
      </c>
      <c r="G196" s="200">
        <v>1987</v>
      </c>
      <c r="H196" s="200">
        <v>49.2166</v>
      </c>
      <c r="I196" s="200">
        <v>8.6756460000000004</v>
      </c>
      <c r="J196" s="200" t="s">
        <v>42</v>
      </c>
      <c r="K196" s="180" t="s">
        <v>11441</v>
      </c>
      <c r="L196" s="200" t="s">
        <v>12141</v>
      </c>
      <c r="M196" s="198"/>
      <c r="N196" s="201" t="s">
        <v>26</v>
      </c>
      <c r="O196" s="194" t="s">
        <v>362</v>
      </c>
      <c r="P196" s="206"/>
    </row>
    <row r="197" spans="1:16">
      <c r="A197" s="191">
        <v>196</v>
      </c>
      <c r="B197" s="201" t="s">
        <v>4182</v>
      </c>
      <c r="C197" s="180" t="s">
        <v>358</v>
      </c>
      <c r="D197" s="180" t="s">
        <v>19</v>
      </c>
      <c r="E197" s="200" t="s">
        <v>11656</v>
      </c>
      <c r="F197" s="200" t="s">
        <v>11657</v>
      </c>
      <c r="G197" s="200">
        <v>1987</v>
      </c>
      <c r="H197" s="200">
        <v>49.2166</v>
      </c>
      <c r="I197" s="200">
        <v>8.6756460000000004</v>
      </c>
      <c r="J197" s="201" t="s">
        <v>42</v>
      </c>
      <c r="K197" s="180" t="s">
        <v>11441</v>
      </c>
      <c r="L197" s="201" t="s">
        <v>12141</v>
      </c>
      <c r="M197" s="205"/>
      <c r="N197" s="204" t="s">
        <v>26</v>
      </c>
      <c r="O197" s="194" t="s">
        <v>362</v>
      </c>
      <c r="P197" s="206"/>
    </row>
    <row r="198" spans="1:16">
      <c r="A198" s="191">
        <v>197</v>
      </c>
      <c r="B198" s="200" t="s">
        <v>4182</v>
      </c>
      <c r="C198" s="180" t="s">
        <v>358</v>
      </c>
      <c r="D198" s="180" t="s">
        <v>19</v>
      </c>
      <c r="E198" s="200" t="s">
        <v>11658</v>
      </c>
      <c r="F198" s="200" t="s">
        <v>11657</v>
      </c>
      <c r="G198" s="200">
        <v>1987</v>
      </c>
      <c r="H198" s="200">
        <v>48.71443</v>
      </c>
      <c r="I198" s="200">
        <v>9.2128390000000007</v>
      </c>
      <c r="J198" s="200" t="s">
        <v>42</v>
      </c>
      <c r="K198" s="180" t="s">
        <v>11441</v>
      </c>
      <c r="L198" s="200" t="s">
        <v>12142</v>
      </c>
      <c r="M198" s="198"/>
      <c r="N198" s="200" t="s">
        <v>23</v>
      </c>
      <c r="O198" s="194" t="s">
        <v>362</v>
      </c>
      <c r="P198" s="206"/>
    </row>
    <row r="199" spans="1:16">
      <c r="A199" s="191">
        <v>198</v>
      </c>
      <c r="B199" s="201" t="s">
        <v>4182</v>
      </c>
      <c r="C199" s="180" t="s">
        <v>358</v>
      </c>
      <c r="D199" s="180" t="s">
        <v>19</v>
      </c>
      <c r="E199" s="200" t="s">
        <v>11658</v>
      </c>
      <c r="F199" s="200" t="s">
        <v>11657</v>
      </c>
      <c r="G199" s="200">
        <v>1987</v>
      </c>
      <c r="H199" s="200">
        <v>48.71443</v>
      </c>
      <c r="I199" s="200">
        <v>9.2128390000000007</v>
      </c>
      <c r="J199" s="201" t="s">
        <v>42</v>
      </c>
      <c r="K199" s="180" t="s">
        <v>11441</v>
      </c>
      <c r="L199" s="201" t="s">
        <v>12142</v>
      </c>
      <c r="M199" s="205"/>
      <c r="N199" s="201" t="s">
        <v>23</v>
      </c>
      <c r="O199" s="194" t="s">
        <v>362</v>
      </c>
      <c r="P199" s="206"/>
    </row>
    <row r="200" spans="1:16">
      <c r="A200" s="191">
        <v>199</v>
      </c>
      <c r="B200" s="201" t="s">
        <v>357</v>
      </c>
      <c r="C200" s="180" t="s">
        <v>358</v>
      </c>
      <c r="D200" s="180" t="s">
        <v>19</v>
      </c>
      <c r="E200" s="201" t="s">
        <v>11659</v>
      </c>
      <c r="F200" s="200" t="s">
        <v>11657</v>
      </c>
      <c r="G200" s="201"/>
      <c r="H200" s="200">
        <v>48.968091000000001</v>
      </c>
      <c r="I200" s="200">
        <v>9.0147270000000006</v>
      </c>
      <c r="J200" s="201" t="s">
        <v>42</v>
      </c>
      <c r="K200" s="180" t="s">
        <v>11441</v>
      </c>
      <c r="L200" s="201" t="s">
        <v>12143</v>
      </c>
      <c r="M200" s="205"/>
      <c r="N200" s="204" t="s">
        <v>26</v>
      </c>
      <c r="O200" s="194" t="s">
        <v>362</v>
      </c>
      <c r="P200" s="206"/>
    </row>
    <row r="201" spans="1:16">
      <c r="A201" s="191">
        <v>200</v>
      </c>
      <c r="B201" s="200" t="s">
        <v>357</v>
      </c>
      <c r="C201" s="180" t="s">
        <v>358</v>
      </c>
      <c r="D201" s="180" t="s">
        <v>19</v>
      </c>
      <c r="E201" s="200"/>
      <c r="F201" s="200" t="s">
        <v>11657</v>
      </c>
      <c r="G201" s="200">
        <v>1992</v>
      </c>
      <c r="H201" s="200"/>
      <c r="I201" s="200"/>
      <c r="J201" s="200" t="s">
        <v>42</v>
      </c>
      <c r="K201" s="180" t="s">
        <v>11441</v>
      </c>
      <c r="L201" s="200" t="s">
        <v>12143</v>
      </c>
      <c r="M201" s="198"/>
      <c r="N201" s="201" t="s">
        <v>26</v>
      </c>
      <c r="O201" s="194" t="s">
        <v>362</v>
      </c>
      <c r="P201" s="206"/>
    </row>
    <row r="202" spans="1:16">
      <c r="A202" s="191">
        <v>201</v>
      </c>
      <c r="B202" s="180" t="s">
        <v>357</v>
      </c>
      <c r="C202" s="180" t="s">
        <v>358</v>
      </c>
      <c r="D202" s="180" t="s">
        <v>11592</v>
      </c>
      <c r="E202" s="180" t="s">
        <v>11630</v>
      </c>
      <c r="F202" s="180" t="s">
        <v>11616</v>
      </c>
      <c r="G202" s="180">
        <v>2000</v>
      </c>
      <c r="H202" s="180">
        <v>50.863551000000001</v>
      </c>
      <c r="I202" s="180">
        <v>5.9245130000000001</v>
      </c>
      <c r="J202" s="180" t="s">
        <v>42</v>
      </c>
      <c r="K202" s="180" t="s">
        <v>32</v>
      </c>
      <c r="L202" s="180" t="s">
        <v>11754</v>
      </c>
      <c r="M202" s="196" t="s">
        <v>12503</v>
      </c>
      <c r="N202" s="180" t="s">
        <v>26</v>
      </c>
      <c r="O202" s="194" t="s">
        <v>32</v>
      </c>
      <c r="P202" s="197"/>
    </row>
    <row r="203" spans="1:16">
      <c r="A203" s="191">
        <v>202</v>
      </c>
      <c r="B203" s="180" t="s">
        <v>357</v>
      </c>
      <c r="C203" s="180" t="s">
        <v>358</v>
      </c>
      <c r="D203" s="180" t="s">
        <v>11592</v>
      </c>
      <c r="E203" s="180" t="s">
        <v>11630</v>
      </c>
      <c r="F203" s="180" t="s">
        <v>11616</v>
      </c>
      <c r="G203" s="180">
        <v>2000</v>
      </c>
      <c r="H203" s="180">
        <v>50.863551000000001</v>
      </c>
      <c r="I203" s="180">
        <v>5.9245130000000001</v>
      </c>
      <c r="J203" s="180" t="s">
        <v>42</v>
      </c>
      <c r="K203" s="180" t="s">
        <v>32</v>
      </c>
      <c r="L203" s="180" t="s">
        <v>11755</v>
      </c>
      <c r="M203" s="196" t="s">
        <v>12504</v>
      </c>
      <c r="N203" s="180" t="s">
        <v>26</v>
      </c>
      <c r="O203" s="194" t="s">
        <v>32</v>
      </c>
      <c r="P203" s="197"/>
    </row>
    <row r="204" spans="1:16">
      <c r="A204" s="191">
        <v>203</v>
      </c>
      <c r="B204" s="180" t="s">
        <v>357</v>
      </c>
      <c r="C204" s="180" t="s">
        <v>358</v>
      </c>
      <c r="D204" s="180" t="s">
        <v>11592</v>
      </c>
      <c r="E204" s="180" t="s">
        <v>11630</v>
      </c>
      <c r="F204" s="180" t="s">
        <v>11616</v>
      </c>
      <c r="G204" s="180">
        <v>2000</v>
      </c>
      <c r="H204" s="180">
        <v>50.863551000000001</v>
      </c>
      <c r="I204" s="180">
        <v>5.9245130000000001</v>
      </c>
      <c r="J204" s="180" t="s">
        <v>42</v>
      </c>
      <c r="K204" s="180" t="s">
        <v>32</v>
      </c>
      <c r="L204" s="180" t="s">
        <v>11756</v>
      </c>
      <c r="M204" s="196" t="s">
        <v>12505</v>
      </c>
      <c r="N204" s="180" t="s">
        <v>26</v>
      </c>
      <c r="O204" s="194" t="s">
        <v>32</v>
      </c>
      <c r="P204" s="197"/>
    </row>
    <row r="205" spans="1:16">
      <c r="A205" s="191">
        <v>204</v>
      </c>
      <c r="B205" s="180" t="s">
        <v>357</v>
      </c>
      <c r="C205" s="180" t="s">
        <v>358</v>
      </c>
      <c r="D205" s="180" t="s">
        <v>11592</v>
      </c>
      <c r="E205" s="180" t="s">
        <v>11630</v>
      </c>
      <c r="F205" s="180" t="s">
        <v>11616</v>
      </c>
      <c r="G205" s="180">
        <v>2000</v>
      </c>
      <c r="H205" s="180">
        <v>50.863551000000001</v>
      </c>
      <c r="I205" s="180">
        <v>5.9245130000000001</v>
      </c>
      <c r="J205" s="180" t="s">
        <v>42</v>
      </c>
      <c r="K205" s="180" t="s">
        <v>32</v>
      </c>
      <c r="L205" s="180" t="s">
        <v>11758</v>
      </c>
      <c r="M205" s="196" t="s">
        <v>12506</v>
      </c>
      <c r="N205" s="180" t="s">
        <v>26</v>
      </c>
      <c r="O205" s="194" t="s">
        <v>32</v>
      </c>
      <c r="P205" s="197"/>
    </row>
    <row r="206" spans="1:16">
      <c r="A206" s="191">
        <v>205</v>
      </c>
      <c r="B206" s="180" t="s">
        <v>357</v>
      </c>
      <c r="C206" s="180" t="s">
        <v>358</v>
      </c>
      <c r="D206" s="180" t="s">
        <v>11592</v>
      </c>
      <c r="E206" s="180" t="s">
        <v>11640</v>
      </c>
      <c r="F206" s="180" t="s">
        <v>11616</v>
      </c>
      <c r="G206" s="180">
        <v>2000</v>
      </c>
      <c r="H206" s="180">
        <v>50.937010999999998</v>
      </c>
      <c r="I206" s="180">
        <v>5.8658149999999996</v>
      </c>
      <c r="J206" s="180" t="s">
        <v>42</v>
      </c>
      <c r="K206" s="180" t="s">
        <v>32</v>
      </c>
      <c r="L206" s="180" t="s">
        <v>11803</v>
      </c>
      <c r="M206" s="196" t="s">
        <v>12507</v>
      </c>
      <c r="N206" s="180" t="s">
        <v>26</v>
      </c>
      <c r="O206" s="194" t="s">
        <v>32</v>
      </c>
      <c r="P206" s="197"/>
    </row>
    <row r="207" spans="1:16">
      <c r="A207" s="191">
        <v>206</v>
      </c>
      <c r="B207" s="180" t="s">
        <v>357</v>
      </c>
      <c r="C207" s="180" t="s">
        <v>358</v>
      </c>
      <c r="D207" s="180" t="s">
        <v>11592</v>
      </c>
      <c r="E207" s="180" t="s">
        <v>11640</v>
      </c>
      <c r="F207" s="180" t="s">
        <v>11616</v>
      </c>
      <c r="G207" s="180">
        <v>2000</v>
      </c>
      <c r="H207" s="180">
        <v>50.937010999999998</v>
      </c>
      <c r="I207" s="180">
        <v>5.8658149999999996</v>
      </c>
      <c r="J207" s="180" t="s">
        <v>42</v>
      </c>
      <c r="K207" s="180" t="s">
        <v>32</v>
      </c>
      <c r="L207" s="180" t="s">
        <v>11804</v>
      </c>
      <c r="M207" s="196" t="s">
        <v>12508</v>
      </c>
      <c r="N207" s="180" t="s">
        <v>26</v>
      </c>
      <c r="O207" s="194" t="s">
        <v>32</v>
      </c>
      <c r="P207" s="197"/>
    </row>
    <row r="208" spans="1:16">
      <c r="A208" s="191">
        <v>207</v>
      </c>
      <c r="B208" s="180" t="s">
        <v>357</v>
      </c>
      <c r="C208" s="180" t="s">
        <v>358</v>
      </c>
      <c r="D208" s="180" t="s">
        <v>11592</v>
      </c>
      <c r="E208" s="180" t="s">
        <v>11640</v>
      </c>
      <c r="F208" s="180" t="s">
        <v>11616</v>
      </c>
      <c r="G208" s="180">
        <v>2000</v>
      </c>
      <c r="H208" s="180">
        <v>50.937010999999998</v>
      </c>
      <c r="I208" s="180">
        <v>5.8658149999999996</v>
      </c>
      <c r="J208" s="180" t="s">
        <v>42</v>
      </c>
      <c r="K208" s="180" t="s">
        <v>32</v>
      </c>
      <c r="L208" s="180" t="s">
        <v>11805</v>
      </c>
      <c r="M208" s="196" t="s">
        <v>12509</v>
      </c>
      <c r="N208" s="180" t="s">
        <v>26</v>
      </c>
      <c r="O208" s="194" t="s">
        <v>32</v>
      </c>
      <c r="P208" s="197"/>
    </row>
    <row r="209" spans="1:16">
      <c r="A209" s="191">
        <v>208</v>
      </c>
      <c r="B209" s="180" t="s">
        <v>357</v>
      </c>
      <c r="C209" s="180" t="s">
        <v>358</v>
      </c>
      <c r="D209" s="180" t="s">
        <v>11592</v>
      </c>
      <c r="E209" s="180" t="s">
        <v>11640</v>
      </c>
      <c r="F209" s="180" t="s">
        <v>11616</v>
      </c>
      <c r="G209" s="180">
        <v>2000</v>
      </c>
      <c r="H209" s="180">
        <v>50.937010999999998</v>
      </c>
      <c r="I209" s="180">
        <v>5.8658149999999996</v>
      </c>
      <c r="J209" s="180" t="s">
        <v>42</v>
      </c>
      <c r="K209" s="180" t="s">
        <v>32</v>
      </c>
      <c r="L209" s="180" t="s">
        <v>11806</v>
      </c>
      <c r="M209" s="196" t="s">
        <v>12510</v>
      </c>
      <c r="N209" s="180" t="s">
        <v>26</v>
      </c>
      <c r="O209" s="194" t="s">
        <v>32</v>
      </c>
      <c r="P209" s="197"/>
    </row>
    <row r="210" spans="1:16">
      <c r="A210" s="191">
        <v>209</v>
      </c>
      <c r="B210" s="180" t="s">
        <v>357</v>
      </c>
      <c r="C210" s="180" t="s">
        <v>358</v>
      </c>
      <c r="D210" s="180" t="s">
        <v>11592</v>
      </c>
      <c r="E210" s="180" t="s">
        <v>11645</v>
      </c>
      <c r="F210" s="180" t="s">
        <v>11616</v>
      </c>
      <c r="G210" s="180"/>
      <c r="H210" s="180">
        <v>52.121411000000002</v>
      </c>
      <c r="I210" s="180">
        <v>6.1552569999999998</v>
      </c>
      <c r="J210" s="180" t="s">
        <v>42</v>
      </c>
      <c r="K210" s="180" t="s">
        <v>32</v>
      </c>
      <c r="L210" s="180" t="s">
        <v>11838</v>
      </c>
      <c r="M210" s="196" t="s">
        <v>12511</v>
      </c>
      <c r="N210" s="180" t="s">
        <v>23</v>
      </c>
      <c r="O210" s="194" t="s">
        <v>32</v>
      </c>
      <c r="P210" s="197"/>
    </row>
    <row r="211" spans="1:16">
      <c r="A211" s="191">
        <v>210</v>
      </c>
      <c r="B211" s="180" t="s">
        <v>357</v>
      </c>
      <c r="C211" s="180" t="s">
        <v>358</v>
      </c>
      <c r="D211" s="180" t="s">
        <v>11597</v>
      </c>
      <c r="E211" s="180" t="s">
        <v>11649</v>
      </c>
      <c r="F211" s="180" t="s">
        <v>11616</v>
      </c>
      <c r="G211" s="180"/>
      <c r="H211" s="180">
        <v>52.161915</v>
      </c>
      <c r="I211" s="180">
        <v>6.2884690000000001</v>
      </c>
      <c r="J211" s="180" t="s">
        <v>42</v>
      </c>
      <c r="K211" s="180" t="s">
        <v>32</v>
      </c>
      <c r="L211" s="180" t="s">
        <v>11853</v>
      </c>
      <c r="M211" s="196" t="s">
        <v>12494</v>
      </c>
      <c r="N211" s="180" t="s">
        <v>26</v>
      </c>
      <c r="O211" s="194" t="s">
        <v>32</v>
      </c>
      <c r="P211" s="197"/>
    </row>
    <row r="212" spans="1:16">
      <c r="A212" s="191">
        <v>211</v>
      </c>
      <c r="B212" s="180" t="s">
        <v>357</v>
      </c>
      <c r="C212" s="180" t="s">
        <v>358</v>
      </c>
      <c r="D212" s="180" t="s">
        <v>11597</v>
      </c>
      <c r="E212" s="180" t="s">
        <v>11649</v>
      </c>
      <c r="F212" s="180" t="s">
        <v>11616</v>
      </c>
      <c r="G212" s="180"/>
      <c r="H212" s="180">
        <v>52.161915</v>
      </c>
      <c r="I212" s="180">
        <v>6.2884690000000001</v>
      </c>
      <c r="J212" s="180" t="s">
        <v>42</v>
      </c>
      <c r="K212" s="180" t="s">
        <v>32</v>
      </c>
      <c r="L212" s="180" t="s">
        <v>11854</v>
      </c>
      <c r="M212" s="196" t="s">
        <v>12495</v>
      </c>
      <c r="N212" s="180" t="s">
        <v>26</v>
      </c>
      <c r="O212" s="194" t="s">
        <v>32</v>
      </c>
      <c r="P212" s="197"/>
    </row>
    <row r="213" spans="1:16">
      <c r="A213" s="191">
        <v>212</v>
      </c>
      <c r="B213" s="180" t="s">
        <v>357</v>
      </c>
      <c r="C213" s="180" t="s">
        <v>358</v>
      </c>
      <c r="D213" s="180" t="s">
        <v>11597</v>
      </c>
      <c r="E213" s="180" t="s">
        <v>11649</v>
      </c>
      <c r="F213" s="180" t="s">
        <v>11616</v>
      </c>
      <c r="G213" s="180"/>
      <c r="H213" s="180">
        <v>52.161915</v>
      </c>
      <c r="I213" s="180">
        <v>6.2884690000000001</v>
      </c>
      <c r="J213" s="180" t="s">
        <v>42</v>
      </c>
      <c r="K213" s="180" t="s">
        <v>32</v>
      </c>
      <c r="L213" s="180" t="s">
        <v>11855</v>
      </c>
      <c r="M213" s="196" t="s">
        <v>12496</v>
      </c>
      <c r="N213" s="180" t="s">
        <v>26</v>
      </c>
      <c r="O213" s="194" t="s">
        <v>32</v>
      </c>
      <c r="P213" s="197"/>
    </row>
    <row r="214" spans="1:16">
      <c r="A214" s="191">
        <v>213</v>
      </c>
      <c r="B214" s="180" t="s">
        <v>357</v>
      </c>
      <c r="C214" s="180" t="s">
        <v>358</v>
      </c>
      <c r="D214" s="180" t="s">
        <v>11597</v>
      </c>
      <c r="E214" s="180" t="s">
        <v>11649</v>
      </c>
      <c r="F214" s="180" t="s">
        <v>11616</v>
      </c>
      <c r="G214" s="180"/>
      <c r="H214" s="180">
        <v>52.161915</v>
      </c>
      <c r="I214" s="180">
        <v>6.2884690000000001</v>
      </c>
      <c r="J214" s="180" t="s">
        <v>42</v>
      </c>
      <c r="K214" s="180" t="s">
        <v>32</v>
      </c>
      <c r="L214" s="180" t="s">
        <v>11856</v>
      </c>
      <c r="M214" s="196" t="s">
        <v>12497</v>
      </c>
      <c r="N214" s="180" t="s">
        <v>26</v>
      </c>
      <c r="O214" s="194" t="s">
        <v>32</v>
      </c>
      <c r="P214" s="197"/>
    </row>
    <row r="215" spans="1:16">
      <c r="A215" s="191">
        <v>214</v>
      </c>
      <c r="B215" s="180" t="s">
        <v>357</v>
      </c>
      <c r="C215" s="180" t="s">
        <v>358</v>
      </c>
      <c r="D215" s="180" t="s">
        <v>11597</v>
      </c>
      <c r="E215" s="180" t="s">
        <v>11649</v>
      </c>
      <c r="F215" s="180" t="s">
        <v>11616</v>
      </c>
      <c r="G215" s="180"/>
      <c r="H215" s="180">
        <v>52.161915</v>
      </c>
      <c r="I215" s="180">
        <v>6.2884690000000001</v>
      </c>
      <c r="J215" s="180" t="s">
        <v>42</v>
      </c>
      <c r="K215" s="180" t="s">
        <v>32</v>
      </c>
      <c r="L215" s="180" t="s">
        <v>11857</v>
      </c>
      <c r="M215" s="196" t="s">
        <v>12498</v>
      </c>
      <c r="N215" s="180" t="s">
        <v>26</v>
      </c>
      <c r="O215" s="194" t="s">
        <v>32</v>
      </c>
      <c r="P215" s="197"/>
    </row>
    <row r="216" spans="1:16">
      <c r="A216" s="191">
        <v>215</v>
      </c>
      <c r="B216" s="180" t="s">
        <v>357</v>
      </c>
      <c r="C216" s="180" t="s">
        <v>358</v>
      </c>
      <c r="D216" s="180" t="s">
        <v>12324</v>
      </c>
      <c r="E216" s="180" t="s">
        <v>11643</v>
      </c>
      <c r="F216" s="180" t="s">
        <v>11616</v>
      </c>
      <c r="G216" s="180"/>
      <c r="H216" s="180">
        <v>52.206218999999997</v>
      </c>
      <c r="I216" s="180">
        <v>6.3601479999999997</v>
      </c>
      <c r="J216" s="180" t="s">
        <v>42</v>
      </c>
      <c r="K216" s="180" t="s">
        <v>32</v>
      </c>
      <c r="L216" s="180" t="s">
        <v>11892</v>
      </c>
      <c r="M216" s="196" t="s">
        <v>12501</v>
      </c>
      <c r="N216" s="180" t="s">
        <v>35</v>
      </c>
      <c r="O216" s="194" t="s">
        <v>32</v>
      </c>
      <c r="P216" s="197"/>
    </row>
    <row r="217" spans="1:16">
      <c r="A217" s="191">
        <v>216</v>
      </c>
      <c r="B217" s="180" t="s">
        <v>357</v>
      </c>
      <c r="C217" s="180" t="s">
        <v>358</v>
      </c>
      <c r="D217" s="180" t="s">
        <v>12324</v>
      </c>
      <c r="E217" s="180" t="s">
        <v>11643</v>
      </c>
      <c r="F217" s="180" t="s">
        <v>11616</v>
      </c>
      <c r="G217" s="180"/>
      <c r="H217" s="180">
        <v>52.206218999999997</v>
      </c>
      <c r="I217" s="180">
        <v>6.3601479999999997</v>
      </c>
      <c r="J217" s="180" t="s">
        <v>42</v>
      </c>
      <c r="K217" s="180" t="s">
        <v>32</v>
      </c>
      <c r="L217" s="180" t="s">
        <v>11894</v>
      </c>
      <c r="M217" s="196" t="s">
        <v>12502</v>
      </c>
      <c r="N217" s="180" t="s">
        <v>35</v>
      </c>
      <c r="O217" s="194" t="s">
        <v>32</v>
      </c>
      <c r="P217" s="197"/>
    </row>
    <row r="218" spans="1:16">
      <c r="A218" s="191">
        <v>217</v>
      </c>
      <c r="B218" s="180" t="s">
        <v>357</v>
      </c>
      <c r="C218" s="180" t="s">
        <v>358</v>
      </c>
      <c r="D218" s="180" t="s">
        <v>11597</v>
      </c>
      <c r="E218" s="180" t="s">
        <v>11644</v>
      </c>
      <c r="F218" s="180" t="s">
        <v>11616</v>
      </c>
      <c r="G218" s="180">
        <v>2000</v>
      </c>
      <c r="H218" s="180">
        <v>51.907896000000001</v>
      </c>
      <c r="I218" s="180">
        <v>5.7164190000000001</v>
      </c>
      <c r="J218" s="180" t="s">
        <v>42</v>
      </c>
      <c r="K218" s="180" t="s">
        <v>32</v>
      </c>
      <c r="L218" s="180" t="s">
        <v>11940</v>
      </c>
      <c r="M218" s="196" t="s">
        <v>12499</v>
      </c>
      <c r="N218" s="180" t="s">
        <v>23</v>
      </c>
      <c r="O218" s="194" t="s">
        <v>32</v>
      </c>
      <c r="P218" s="197"/>
    </row>
    <row r="219" spans="1:16">
      <c r="A219" s="191">
        <v>218</v>
      </c>
      <c r="B219" s="180" t="s">
        <v>357</v>
      </c>
      <c r="C219" s="180" t="s">
        <v>358</v>
      </c>
      <c r="D219" s="180" t="s">
        <v>11597</v>
      </c>
      <c r="E219" s="180" t="s">
        <v>11644</v>
      </c>
      <c r="F219" s="180" t="s">
        <v>11616</v>
      </c>
      <c r="G219" s="180">
        <v>2000</v>
      </c>
      <c r="H219" s="180">
        <v>51.907896000000001</v>
      </c>
      <c r="I219" s="180">
        <v>5.7164190000000001</v>
      </c>
      <c r="J219" s="180" t="s">
        <v>42</v>
      </c>
      <c r="K219" s="180" t="s">
        <v>32</v>
      </c>
      <c r="L219" s="180" t="s">
        <v>11943</v>
      </c>
      <c r="M219" s="196" t="s">
        <v>12500</v>
      </c>
      <c r="N219" s="180" t="s">
        <v>23</v>
      </c>
      <c r="O219" s="194" t="s">
        <v>32</v>
      </c>
      <c r="P219" s="197"/>
    </row>
    <row r="220" spans="1:16">
      <c r="A220" s="191">
        <v>219</v>
      </c>
      <c r="B220" s="180" t="s">
        <v>357</v>
      </c>
      <c r="C220" s="180" t="s">
        <v>358</v>
      </c>
      <c r="D220" s="180" t="s">
        <v>11592</v>
      </c>
      <c r="E220" s="180" t="s">
        <v>11644</v>
      </c>
      <c r="F220" s="180" t="s">
        <v>11616</v>
      </c>
      <c r="G220" s="180">
        <v>2000</v>
      </c>
      <c r="H220" s="180">
        <v>51.907896000000001</v>
      </c>
      <c r="I220" s="180">
        <v>5.7164190000000001</v>
      </c>
      <c r="J220" s="180" t="s">
        <v>42</v>
      </c>
      <c r="K220" s="180" t="s">
        <v>32</v>
      </c>
      <c r="L220" s="180" t="s">
        <v>11945</v>
      </c>
      <c r="M220" s="196" t="s">
        <v>12512</v>
      </c>
      <c r="N220" s="180" t="s">
        <v>26</v>
      </c>
      <c r="O220" s="194" t="s">
        <v>32</v>
      </c>
      <c r="P220" s="197"/>
    </row>
    <row r="221" spans="1:16">
      <c r="A221" s="191">
        <v>220</v>
      </c>
      <c r="B221" s="180" t="s">
        <v>357</v>
      </c>
      <c r="C221" s="180" t="s">
        <v>358</v>
      </c>
      <c r="D221" s="180" t="s">
        <v>11592</v>
      </c>
      <c r="E221" s="180" t="s">
        <v>11644</v>
      </c>
      <c r="F221" s="180" t="s">
        <v>11616</v>
      </c>
      <c r="G221" s="180">
        <v>2000</v>
      </c>
      <c r="H221" s="180">
        <v>51.907896000000001</v>
      </c>
      <c r="I221" s="180">
        <v>5.7164190000000001</v>
      </c>
      <c r="J221" s="180" t="s">
        <v>42</v>
      </c>
      <c r="K221" s="180" t="s">
        <v>32</v>
      </c>
      <c r="L221" s="180" t="s">
        <v>11946</v>
      </c>
      <c r="M221" s="196" t="s">
        <v>12513</v>
      </c>
      <c r="N221" s="180" t="s">
        <v>26</v>
      </c>
      <c r="O221" s="194" t="s">
        <v>32</v>
      </c>
      <c r="P221" s="197"/>
    </row>
    <row r="222" spans="1:16">
      <c r="A222" s="191">
        <v>221</v>
      </c>
      <c r="B222" s="180" t="s">
        <v>357</v>
      </c>
      <c r="C222" s="180" t="s">
        <v>358</v>
      </c>
      <c r="D222" s="180" t="s">
        <v>11592</v>
      </c>
      <c r="E222" s="180" t="s">
        <v>11644</v>
      </c>
      <c r="F222" s="180" t="s">
        <v>11616</v>
      </c>
      <c r="G222" s="180">
        <v>2000</v>
      </c>
      <c r="H222" s="180">
        <v>51.907896000000001</v>
      </c>
      <c r="I222" s="180">
        <v>5.7164190000000001</v>
      </c>
      <c r="J222" s="180" t="s">
        <v>42</v>
      </c>
      <c r="K222" s="180" t="s">
        <v>32</v>
      </c>
      <c r="L222" s="180" t="s">
        <v>11948</v>
      </c>
      <c r="M222" s="196" t="s">
        <v>12514</v>
      </c>
      <c r="N222" s="180" t="s">
        <v>26</v>
      </c>
      <c r="O222" s="194" t="s">
        <v>32</v>
      </c>
      <c r="P222" s="197"/>
    </row>
    <row r="223" spans="1:16">
      <c r="A223" s="191">
        <v>222</v>
      </c>
      <c r="B223" s="180" t="s">
        <v>357</v>
      </c>
      <c r="C223" s="180" t="s">
        <v>358</v>
      </c>
      <c r="D223" s="180" t="s">
        <v>11592</v>
      </c>
      <c r="E223" s="180" t="s">
        <v>11617</v>
      </c>
      <c r="F223" s="180" t="s">
        <v>11616</v>
      </c>
      <c r="G223" s="180">
        <v>2000</v>
      </c>
      <c r="H223" s="180">
        <v>51.355075999999997</v>
      </c>
      <c r="I223" s="180">
        <v>3.5664009999999999</v>
      </c>
      <c r="J223" s="180" t="s">
        <v>42</v>
      </c>
      <c r="K223" s="180" t="s">
        <v>32</v>
      </c>
      <c r="L223" s="180" t="s">
        <v>11949</v>
      </c>
      <c r="M223" s="196" t="s">
        <v>12515</v>
      </c>
      <c r="N223" s="180" t="s">
        <v>26</v>
      </c>
      <c r="O223" s="194" t="s">
        <v>32</v>
      </c>
      <c r="P223" s="197"/>
    </row>
    <row r="224" spans="1:16">
      <c r="A224" s="191">
        <v>223</v>
      </c>
      <c r="B224" s="180" t="s">
        <v>357</v>
      </c>
      <c r="C224" s="180" t="s">
        <v>358</v>
      </c>
      <c r="D224" s="180" t="s">
        <v>11592</v>
      </c>
      <c r="E224" s="180" t="s">
        <v>11617</v>
      </c>
      <c r="F224" s="180" t="s">
        <v>11616</v>
      </c>
      <c r="G224" s="180">
        <v>2000</v>
      </c>
      <c r="H224" s="180">
        <v>51.355075999999997</v>
      </c>
      <c r="I224" s="180">
        <v>3.5664009999999999</v>
      </c>
      <c r="J224" s="180" t="s">
        <v>42</v>
      </c>
      <c r="K224" s="180" t="s">
        <v>32</v>
      </c>
      <c r="L224" s="180" t="s">
        <v>11952</v>
      </c>
      <c r="M224" s="196" t="s">
        <v>12516</v>
      </c>
      <c r="N224" s="180" t="s">
        <v>26</v>
      </c>
      <c r="O224" s="194" t="s">
        <v>32</v>
      </c>
      <c r="P224" s="197"/>
    </row>
    <row r="225" spans="1:16">
      <c r="A225" s="191">
        <v>224</v>
      </c>
      <c r="B225" s="180" t="s">
        <v>357</v>
      </c>
      <c r="C225" s="180" t="s">
        <v>358</v>
      </c>
      <c r="D225" s="180" t="s">
        <v>11596</v>
      </c>
      <c r="E225" s="180" t="s">
        <v>11617</v>
      </c>
      <c r="F225" s="180" t="s">
        <v>11616</v>
      </c>
      <c r="G225" s="180">
        <v>2000</v>
      </c>
      <c r="H225" s="180">
        <v>51.355075999999997</v>
      </c>
      <c r="I225" s="180">
        <v>3.5664009999999999</v>
      </c>
      <c r="J225" s="180" t="s">
        <v>42</v>
      </c>
      <c r="K225" s="180" t="s">
        <v>32</v>
      </c>
      <c r="L225" s="180" t="s">
        <v>11670</v>
      </c>
      <c r="M225" s="196" t="s">
        <v>12521</v>
      </c>
      <c r="N225" s="180" t="s">
        <v>26</v>
      </c>
      <c r="O225" s="194" t="s">
        <v>32</v>
      </c>
      <c r="P225" s="197"/>
    </row>
    <row r="226" spans="1:16">
      <c r="A226" s="191">
        <v>225</v>
      </c>
      <c r="B226" s="180" t="s">
        <v>357</v>
      </c>
      <c r="C226" s="180" t="s">
        <v>358</v>
      </c>
      <c r="D226" s="180" t="s">
        <v>11596</v>
      </c>
      <c r="E226" s="180" t="s">
        <v>11617</v>
      </c>
      <c r="F226" s="180" t="s">
        <v>11616</v>
      </c>
      <c r="G226" s="180">
        <v>2000</v>
      </c>
      <c r="H226" s="180">
        <v>51.355075999999997</v>
      </c>
      <c r="I226" s="180">
        <v>3.5664009999999999</v>
      </c>
      <c r="J226" s="180" t="s">
        <v>42</v>
      </c>
      <c r="K226" s="180" t="s">
        <v>32</v>
      </c>
      <c r="L226" s="180" t="s">
        <v>11671</v>
      </c>
      <c r="M226" s="196" t="s">
        <v>12522</v>
      </c>
      <c r="N226" s="180" t="s">
        <v>26</v>
      </c>
      <c r="O226" s="194" t="s">
        <v>32</v>
      </c>
      <c r="P226" s="197"/>
    </row>
    <row r="227" spans="1:16">
      <c r="A227" s="191">
        <v>226</v>
      </c>
      <c r="B227" s="180" t="s">
        <v>357</v>
      </c>
      <c r="C227" s="180" t="s">
        <v>358</v>
      </c>
      <c r="D227" s="180" t="s">
        <v>11596</v>
      </c>
      <c r="E227" s="180" t="s">
        <v>11617</v>
      </c>
      <c r="F227" s="180" t="s">
        <v>11616</v>
      </c>
      <c r="G227" s="180">
        <v>2000</v>
      </c>
      <c r="H227" s="180">
        <v>51.355075999999997</v>
      </c>
      <c r="I227" s="180">
        <v>3.5664009999999999</v>
      </c>
      <c r="J227" s="180" t="s">
        <v>42</v>
      </c>
      <c r="K227" s="180" t="s">
        <v>32</v>
      </c>
      <c r="L227" s="180" t="s">
        <v>11672</v>
      </c>
      <c r="M227" s="196" t="s">
        <v>12523</v>
      </c>
      <c r="N227" s="180" t="s">
        <v>26</v>
      </c>
      <c r="O227" s="194" t="s">
        <v>32</v>
      </c>
      <c r="P227" s="197"/>
    </row>
    <row r="228" spans="1:16">
      <c r="A228" s="191">
        <v>227</v>
      </c>
      <c r="B228" s="180" t="s">
        <v>357</v>
      </c>
      <c r="C228" s="180" t="s">
        <v>358</v>
      </c>
      <c r="D228" s="180" t="s">
        <v>11596</v>
      </c>
      <c r="E228" s="180" t="s">
        <v>11617</v>
      </c>
      <c r="F228" s="180" t="s">
        <v>11616</v>
      </c>
      <c r="G228" s="180">
        <v>2000</v>
      </c>
      <c r="H228" s="180">
        <v>51.355075999999997</v>
      </c>
      <c r="I228" s="180">
        <v>3.5664009999999999</v>
      </c>
      <c r="J228" s="180" t="s">
        <v>42</v>
      </c>
      <c r="K228" s="180" t="s">
        <v>32</v>
      </c>
      <c r="L228" s="180" t="s">
        <v>11673</v>
      </c>
      <c r="M228" s="196" t="s">
        <v>12524</v>
      </c>
      <c r="N228" s="180" t="s">
        <v>26</v>
      </c>
      <c r="O228" s="194" t="s">
        <v>32</v>
      </c>
      <c r="P228" s="197"/>
    </row>
    <row r="229" spans="1:16">
      <c r="A229" s="191">
        <v>228</v>
      </c>
      <c r="B229" s="180" t="s">
        <v>357</v>
      </c>
      <c r="C229" s="180" t="s">
        <v>358</v>
      </c>
      <c r="D229" s="180" t="s">
        <v>11597</v>
      </c>
      <c r="E229" s="180" t="s">
        <v>11620</v>
      </c>
      <c r="F229" s="180" t="s">
        <v>11616</v>
      </c>
      <c r="G229" s="180">
        <v>2000</v>
      </c>
      <c r="H229" s="180">
        <v>51.659072999999999</v>
      </c>
      <c r="I229" s="180">
        <v>3.9964430000000002</v>
      </c>
      <c r="J229" s="180" t="s">
        <v>42</v>
      </c>
      <c r="K229" s="180" t="s">
        <v>32</v>
      </c>
      <c r="L229" s="180" t="s">
        <v>11683</v>
      </c>
      <c r="M229" s="196" t="s">
        <v>12534</v>
      </c>
      <c r="N229" s="180" t="s">
        <v>26</v>
      </c>
      <c r="O229" s="194" t="s">
        <v>32</v>
      </c>
      <c r="P229" s="197"/>
    </row>
    <row r="230" spans="1:16">
      <c r="A230" s="191">
        <v>229</v>
      </c>
      <c r="B230" s="180" t="s">
        <v>357</v>
      </c>
      <c r="C230" s="180" t="s">
        <v>358</v>
      </c>
      <c r="D230" s="180" t="s">
        <v>11597</v>
      </c>
      <c r="E230" s="180" t="s">
        <v>11620</v>
      </c>
      <c r="F230" s="180" t="s">
        <v>11616</v>
      </c>
      <c r="G230" s="180">
        <v>2000</v>
      </c>
      <c r="H230" s="180">
        <v>51.659072999999999</v>
      </c>
      <c r="I230" s="180">
        <v>3.9964430000000002</v>
      </c>
      <c r="J230" s="180" t="s">
        <v>42</v>
      </c>
      <c r="K230" s="180" t="s">
        <v>32</v>
      </c>
      <c r="L230" s="180" t="s">
        <v>11685</v>
      </c>
      <c r="M230" s="196" t="s">
        <v>12535</v>
      </c>
      <c r="N230" s="180" t="s">
        <v>26</v>
      </c>
      <c r="O230" s="194" t="s">
        <v>32</v>
      </c>
      <c r="P230" s="197"/>
    </row>
    <row r="231" spans="1:16">
      <c r="A231" s="191">
        <v>230</v>
      </c>
      <c r="B231" s="180" t="s">
        <v>357</v>
      </c>
      <c r="C231" s="180" t="s">
        <v>358</v>
      </c>
      <c r="D231" s="180" t="s">
        <v>11597</v>
      </c>
      <c r="E231" s="180" t="s">
        <v>11620</v>
      </c>
      <c r="F231" s="180" t="s">
        <v>11616</v>
      </c>
      <c r="G231" s="180">
        <v>2000</v>
      </c>
      <c r="H231" s="180">
        <v>51.659072999999999</v>
      </c>
      <c r="I231" s="180">
        <v>3.9964430000000002</v>
      </c>
      <c r="J231" s="180" t="s">
        <v>42</v>
      </c>
      <c r="K231" s="180" t="s">
        <v>32</v>
      </c>
      <c r="L231" s="180" t="s">
        <v>11686</v>
      </c>
      <c r="M231" s="196" t="s">
        <v>12536</v>
      </c>
      <c r="N231" s="180" t="s">
        <v>26</v>
      </c>
      <c r="O231" s="194" t="s">
        <v>32</v>
      </c>
      <c r="P231" s="197"/>
    </row>
    <row r="232" spans="1:16">
      <c r="A232" s="191">
        <v>231</v>
      </c>
      <c r="B232" s="180" t="s">
        <v>357</v>
      </c>
      <c r="C232" s="180" t="s">
        <v>358</v>
      </c>
      <c r="D232" s="180" t="s">
        <v>11593</v>
      </c>
      <c r="E232" s="180" t="s">
        <v>11621</v>
      </c>
      <c r="F232" s="180" t="s">
        <v>11616</v>
      </c>
      <c r="G232" s="180">
        <v>2000</v>
      </c>
      <c r="H232" s="180">
        <v>51.742722000000001</v>
      </c>
      <c r="I232" s="180">
        <v>4.8810520000000004</v>
      </c>
      <c r="J232" s="180" t="s">
        <v>42</v>
      </c>
      <c r="K232" s="180" t="s">
        <v>32</v>
      </c>
      <c r="L232" s="180" t="s">
        <v>11691</v>
      </c>
      <c r="M232" s="196" t="s">
        <v>12517</v>
      </c>
      <c r="N232" s="180" t="s">
        <v>35</v>
      </c>
      <c r="O232" s="194" t="s">
        <v>32</v>
      </c>
      <c r="P232" s="197"/>
    </row>
    <row r="233" spans="1:16">
      <c r="A233" s="191">
        <v>232</v>
      </c>
      <c r="B233" s="180" t="s">
        <v>357</v>
      </c>
      <c r="C233" s="180" t="s">
        <v>358</v>
      </c>
      <c r="D233" s="180" t="s">
        <v>11593</v>
      </c>
      <c r="E233" s="180" t="s">
        <v>11621</v>
      </c>
      <c r="F233" s="180" t="s">
        <v>11616</v>
      </c>
      <c r="G233" s="180">
        <v>2000</v>
      </c>
      <c r="H233" s="180">
        <v>51.742722000000001</v>
      </c>
      <c r="I233" s="180">
        <v>4.8810520000000004</v>
      </c>
      <c r="J233" s="180" t="s">
        <v>42</v>
      </c>
      <c r="K233" s="180" t="s">
        <v>32</v>
      </c>
      <c r="L233" s="180" t="s">
        <v>11692</v>
      </c>
      <c r="M233" s="196" t="s">
        <v>12518</v>
      </c>
      <c r="N233" s="180" t="s">
        <v>35</v>
      </c>
      <c r="O233" s="194" t="s">
        <v>32</v>
      </c>
      <c r="P233" s="197"/>
    </row>
    <row r="234" spans="1:16">
      <c r="A234" s="191">
        <v>233</v>
      </c>
      <c r="B234" s="180" t="s">
        <v>357</v>
      </c>
      <c r="C234" s="180" t="s">
        <v>358</v>
      </c>
      <c r="D234" s="180" t="s">
        <v>11593</v>
      </c>
      <c r="E234" s="180" t="s">
        <v>11621</v>
      </c>
      <c r="F234" s="180" t="s">
        <v>11616</v>
      </c>
      <c r="G234" s="180">
        <v>2000</v>
      </c>
      <c r="H234" s="180">
        <v>51.742722000000001</v>
      </c>
      <c r="I234" s="180">
        <v>4.8810520000000004</v>
      </c>
      <c r="J234" s="180" t="s">
        <v>42</v>
      </c>
      <c r="K234" s="180" t="s">
        <v>32</v>
      </c>
      <c r="L234" s="180" t="s">
        <v>11694</v>
      </c>
      <c r="M234" s="196" t="s">
        <v>12519</v>
      </c>
      <c r="N234" s="180" t="s">
        <v>35</v>
      </c>
      <c r="O234" s="194" t="s">
        <v>32</v>
      </c>
      <c r="P234" s="197"/>
    </row>
    <row r="235" spans="1:16">
      <c r="A235" s="191">
        <v>234</v>
      </c>
      <c r="B235" s="180" t="s">
        <v>357</v>
      </c>
      <c r="C235" s="180" t="s">
        <v>358</v>
      </c>
      <c r="D235" s="180" t="s">
        <v>11593</v>
      </c>
      <c r="E235" s="180" t="s">
        <v>11621</v>
      </c>
      <c r="F235" s="180" t="s">
        <v>11616</v>
      </c>
      <c r="G235" s="180">
        <v>2000</v>
      </c>
      <c r="H235" s="180">
        <v>51.742722000000001</v>
      </c>
      <c r="I235" s="180">
        <v>4.8810520000000004</v>
      </c>
      <c r="J235" s="180" t="s">
        <v>10792</v>
      </c>
      <c r="K235" s="180" t="s">
        <v>32</v>
      </c>
      <c r="L235" s="180" t="s">
        <v>11695</v>
      </c>
      <c r="M235" s="196" t="s">
        <v>12520</v>
      </c>
      <c r="N235" s="180" t="s">
        <v>23</v>
      </c>
      <c r="O235" s="194" t="s">
        <v>32</v>
      </c>
      <c r="P235" s="197"/>
    </row>
    <row r="236" spans="1:16">
      <c r="A236" s="191">
        <v>235</v>
      </c>
      <c r="B236" s="180" t="s">
        <v>357</v>
      </c>
      <c r="C236" s="180" t="s">
        <v>358</v>
      </c>
      <c r="D236" s="180" t="s">
        <v>11596</v>
      </c>
      <c r="E236" s="180" t="s">
        <v>11622</v>
      </c>
      <c r="F236" s="180" t="s">
        <v>11616</v>
      </c>
      <c r="G236" s="180">
        <v>2000</v>
      </c>
      <c r="H236" s="180">
        <v>51.757117000000001</v>
      </c>
      <c r="I236" s="180">
        <v>4.602582</v>
      </c>
      <c r="J236" s="180" t="s">
        <v>42</v>
      </c>
      <c r="K236" s="180" t="s">
        <v>32</v>
      </c>
      <c r="L236" s="180" t="s">
        <v>11696</v>
      </c>
      <c r="M236" s="196" t="s">
        <v>12525</v>
      </c>
      <c r="N236" s="180" t="s">
        <v>26</v>
      </c>
      <c r="O236" s="194" t="s">
        <v>32</v>
      </c>
      <c r="P236" s="197"/>
    </row>
    <row r="237" spans="1:16">
      <c r="A237" s="191">
        <v>236</v>
      </c>
      <c r="B237" s="180" t="s">
        <v>357</v>
      </c>
      <c r="C237" s="180" t="s">
        <v>358</v>
      </c>
      <c r="D237" s="180" t="s">
        <v>11596</v>
      </c>
      <c r="E237" s="180" t="s">
        <v>11622</v>
      </c>
      <c r="F237" s="180" t="s">
        <v>11616</v>
      </c>
      <c r="G237" s="180">
        <v>2000</v>
      </c>
      <c r="H237" s="180">
        <v>51.757117000000001</v>
      </c>
      <c r="I237" s="180">
        <v>4.602582</v>
      </c>
      <c r="J237" s="180" t="s">
        <v>42</v>
      </c>
      <c r="K237" s="180" t="s">
        <v>32</v>
      </c>
      <c r="L237" s="180" t="s">
        <v>11697</v>
      </c>
      <c r="M237" s="196" t="s">
        <v>12526</v>
      </c>
      <c r="N237" s="180" t="s">
        <v>26</v>
      </c>
      <c r="O237" s="194" t="s">
        <v>32</v>
      </c>
      <c r="P237" s="197"/>
    </row>
    <row r="238" spans="1:16">
      <c r="A238" s="191">
        <v>237</v>
      </c>
      <c r="B238" s="180" t="s">
        <v>357</v>
      </c>
      <c r="C238" s="180" t="s">
        <v>358</v>
      </c>
      <c r="D238" s="180" t="s">
        <v>11596</v>
      </c>
      <c r="E238" s="180" t="s">
        <v>11622</v>
      </c>
      <c r="F238" s="180" t="s">
        <v>11616</v>
      </c>
      <c r="G238" s="180">
        <v>2000</v>
      </c>
      <c r="H238" s="180">
        <v>51.757117000000001</v>
      </c>
      <c r="I238" s="180">
        <v>4.602582</v>
      </c>
      <c r="J238" s="180" t="s">
        <v>42</v>
      </c>
      <c r="K238" s="180" t="s">
        <v>32</v>
      </c>
      <c r="L238" s="180" t="s">
        <v>11698</v>
      </c>
      <c r="M238" s="196" t="s">
        <v>12527</v>
      </c>
      <c r="N238" s="180" t="s">
        <v>35</v>
      </c>
      <c r="O238" s="194" t="s">
        <v>32</v>
      </c>
      <c r="P238" s="197"/>
    </row>
    <row r="239" spans="1:16">
      <c r="A239" s="191">
        <v>238</v>
      </c>
      <c r="B239" s="180" t="s">
        <v>357</v>
      </c>
      <c r="C239" s="180" t="s">
        <v>358</v>
      </c>
      <c r="D239" s="180" t="s">
        <v>11596</v>
      </c>
      <c r="E239" s="180" t="s">
        <v>11622</v>
      </c>
      <c r="F239" s="180" t="s">
        <v>11616</v>
      </c>
      <c r="G239" s="180">
        <v>2000</v>
      </c>
      <c r="H239" s="180">
        <v>51.757117000000001</v>
      </c>
      <c r="I239" s="180">
        <v>4.602582</v>
      </c>
      <c r="J239" s="180" t="s">
        <v>42</v>
      </c>
      <c r="K239" s="180" t="s">
        <v>32</v>
      </c>
      <c r="L239" s="180" t="s">
        <v>11700</v>
      </c>
      <c r="M239" s="196" t="s">
        <v>12528</v>
      </c>
      <c r="N239" s="180" t="s">
        <v>26</v>
      </c>
      <c r="O239" s="194" t="s">
        <v>32</v>
      </c>
      <c r="P239" s="197"/>
    </row>
    <row r="240" spans="1:16">
      <c r="A240" s="191">
        <v>239</v>
      </c>
      <c r="B240" s="180" t="s">
        <v>357</v>
      </c>
      <c r="C240" s="180" t="s">
        <v>358</v>
      </c>
      <c r="D240" s="180" t="s">
        <v>11596</v>
      </c>
      <c r="E240" s="180" t="s">
        <v>11622</v>
      </c>
      <c r="F240" s="180" t="s">
        <v>11616</v>
      </c>
      <c r="G240" s="180">
        <v>2000</v>
      </c>
      <c r="H240" s="180">
        <v>51.757117000000001</v>
      </c>
      <c r="I240" s="180">
        <v>4.602582</v>
      </c>
      <c r="J240" s="180" t="s">
        <v>42</v>
      </c>
      <c r="K240" s="180" t="s">
        <v>32</v>
      </c>
      <c r="L240" s="180" t="s">
        <v>11701</v>
      </c>
      <c r="M240" s="196" t="s">
        <v>12529</v>
      </c>
      <c r="N240" s="180" t="s">
        <v>26</v>
      </c>
      <c r="O240" s="194" t="s">
        <v>32</v>
      </c>
      <c r="P240" s="197"/>
    </row>
    <row r="241" spans="1:16">
      <c r="A241" s="191">
        <v>240</v>
      </c>
      <c r="B241" s="180" t="s">
        <v>357</v>
      </c>
      <c r="C241" s="180" t="s">
        <v>358</v>
      </c>
      <c r="D241" s="180" t="s">
        <v>11596</v>
      </c>
      <c r="E241" s="180" t="s">
        <v>11622</v>
      </c>
      <c r="F241" s="180" t="s">
        <v>11616</v>
      </c>
      <c r="G241" s="180">
        <v>2000</v>
      </c>
      <c r="H241" s="180">
        <v>51.757117000000001</v>
      </c>
      <c r="I241" s="180">
        <v>4.602582</v>
      </c>
      <c r="J241" s="180" t="s">
        <v>42</v>
      </c>
      <c r="K241" s="180" t="s">
        <v>32</v>
      </c>
      <c r="L241" s="180" t="s">
        <v>11702</v>
      </c>
      <c r="M241" s="196" t="s">
        <v>12530</v>
      </c>
      <c r="N241" s="180" t="s">
        <v>23</v>
      </c>
      <c r="O241" s="194" t="s">
        <v>32</v>
      </c>
      <c r="P241" s="197"/>
    </row>
    <row r="242" spans="1:16">
      <c r="A242" s="191">
        <v>241</v>
      </c>
      <c r="B242" s="180" t="s">
        <v>357</v>
      </c>
      <c r="C242" s="180" t="s">
        <v>358</v>
      </c>
      <c r="D242" s="180" t="s">
        <v>11596</v>
      </c>
      <c r="E242" s="180" t="s">
        <v>11622</v>
      </c>
      <c r="F242" s="180" t="s">
        <v>11616</v>
      </c>
      <c r="G242" s="180">
        <v>2000</v>
      </c>
      <c r="H242" s="180">
        <v>51.757117000000001</v>
      </c>
      <c r="I242" s="180">
        <v>4.602582</v>
      </c>
      <c r="J242" s="180" t="s">
        <v>42</v>
      </c>
      <c r="K242" s="180" t="s">
        <v>32</v>
      </c>
      <c r="L242" s="180" t="s">
        <v>11703</v>
      </c>
      <c r="M242" s="196" t="s">
        <v>12531</v>
      </c>
      <c r="N242" s="180" t="s">
        <v>23</v>
      </c>
      <c r="O242" s="194" t="s">
        <v>32</v>
      </c>
      <c r="P242" s="197"/>
    </row>
    <row r="243" spans="1:16">
      <c r="A243" s="191">
        <v>242</v>
      </c>
      <c r="B243" s="180" t="s">
        <v>357</v>
      </c>
      <c r="C243" s="180" t="s">
        <v>358</v>
      </c>
      <c r="D243" s="180" t="s">
        <v>11596</v>
      </c>
      <c r="E243" s="180" t="s">
        <v>11622</v>
      </c>
      <c r="F243" s="180" t="s">
        <v>11616</v>
      </c>
      <c r="G243" s="180">
        <v>2000</v>
      </c>
      <c r="H243" s="180">
        <v>51.757117000000001</v>
      </c>
      <c r="I243" s="180">
        <v>4.602582</v>
      </c>
      <c r="J243" s="180" t="s">
        <v>42</v>
      </c>
      <c r="K243" s="180" t="s">
        <v>32</v>
      </c>
      <c r="L243" s="180" t="s">
        <v>11704</v>
      </c>
      <c r="M243" s="196" t="s">
        <v>12532</v>
      </c>
      <c r="N243" s="180" t="s">
        <v>26</v>
      </c>
      <c r="O243" s="194" t="s">
        <v>32</v>
      </c>
      <c r="P243" s="197"/>
    </row>
    <row r="244" spans="1:16">
      <c r="A244" s="191">
        <v>243</v>
      </c>
      <c r="B244" s="180" t="s">
        <v>357</v>
      </c>
      <c r="C244" s="180" t="s">
        <v>358</v>
      </c>
      <c r="D244" s="180" t="s">
        <v>11596</v>
      </c>
      <c r="E244" s="180" t="s">
        <v>11623</v>
      </c>
      <c r="F244" s="180" t="s">
        <v>11616</v>
      </c>
      <c r="G244" s="180">
        <v>2000</v>
      </c>
      <c r="H244" s="180">
        <v>51.626078</v>
      </c>
      <c r="I244" s="180">
        <v>4.3352519999999997</v>
      </c>
      <c r="J244" s="180" t="s">
        <v>9209</v>
      </c>
      <c r="K244" s="180" t="s">
        <v>32</v>
      </c>
      <c r="L244" s="180" t="s">
        <v>11705</v>
      </c>
      <c r="M244" s="196" t="s">
        <v>12533</v>
      </c>
      <c r="N244" s="180" t="s">
        <v>35</v>
      </c>
      <c r="O244" s="194" t="s">
        <v>32</v>
      </c>
      <c r="P244" s="197"/>
    </row>
    <row r="245" spans="1:16">
      <c r="A245" s="191">
        <v>244</v>
      </c>
      <c r="B245" s="180" t="s">
        <v>357</v>
      </c>
      <c r="C245" s="180" t="s">
        <v>358</v>
      </c>
      <c r="D245" s="180" t="s">
        <v>11592</v>
      </c>
      <c r="E245" s="180" t="s">
        <v>11624</v>
      </c>
      <c r="F245" s="180" t="s">
        <v>11616</v>
      </c>
      <c r="G245" s="180">
        <v>2000</v>
      </c>
      <c r="H245" s="180">
        <v>52.791379999999997</v>
      </c>
      <c r="I245" s="180">
        <v>6.8758379999999999</v>
      </c>
      <c r="J245" s="180" t="s">
        <v>42</v>
      </c>
      <c r="K245" s="180" t="s">
        <v>32</v>
      </c>
      <c r="L245" s="180" t="s">
        <v>11708</v>
      </c>
      <c r="M245" s="196" t="s">
        <v>12398</v>
      </c>
      <c r="N245" s="180" t="s">
        <v>26</v>
      </c>
      <c r="O245" s="194" t="s">
        <v>32</v>
      </c>
      <c r="P245" s="197"/>
    </row>
    <row r="246" spans="1:16">
      <c r="A246" s="191">
        <v>245</v>
      </c>
      <c r="B246" s="180" t="s">
        <v>357</v>
      </c>
      <c r="C246" s="180" t="s">
        <v>358</v>
      </c>
      <c r="D246" s="180" t="s">
        <v>11592</v>
      </c>
      <c r="E246" s="180" t="s">
        <v>11624</v>
      </c>
      <c r="F246" s="180" t="s">
        <v>11616</v>
      </c>
      <c r="G246" s="180">
        <v>2000</v>
      </c>
      <c r="H246" s="180">
        <v>52.791379999999997</v>
      </c>
      <c r="I246" s="180">
        <v>6.8758379999999999</v>
      </c>
      <c r="J246" s="180" t="s">
        <v>42</v>
      </c>
      <c r="K246" s="180" t="s">
        <v>32</v>
      </c>
      <c r="L246" s="180" t="s">
        <v>11709</v>
      </c>
      <c r="M246" s="196" t="s">
        <v>12399</v>
      </c>
      <c r="N246" s="180" t="s">
        <v>26</v>
      </c>
      <c r="O246" s="194" t="s">
        <v>32</v>
      </c>
      <c r="P246" s="197"/>
    </row>
    <row r="247" spans="1:16">
      <c r="A247" s="191">
        <v>246</v>
      </c>
      <c r="B247" s="180" t="s">
        <v>357</v>
      </c>
      <c r="C247" s="180" t="s">
        <v>358</v>
      </c>
      <c r="D247" s="180" t="s">
        <v>11592</v>
      </c>
      <c r="E247" s="180" t="s">
        <v>11624</v>
      </c>
      <c r="F247" s="180" t="s">
        <v>11616</v>
      </c>
      <c r="G247" s="180">
        <v>2000</v>
      </c>
      <c r="H247" s="180">
        <v>52.791379999999997</v>
      </c>
      <c r="I247" s="180">
        <v>6.8758379999999999</v>
      </c>
      <c r="J247" s="180" t="s">
        <v>42</v>
      </c>
      <c r="K247" s="180" t="s">
        <v>32</v>
      </c>
      <c r="L247" s="180" t="s">
        <v>11710</v>
      </c>
      <c r="M247" s="196" t="s">
        <v>12400</v>
      </c>
      <c r="N247" s="180" t="s">
        <v>26</v>
      </c>
      <c r="O247" s="194" t="s">
        <v>32</v>
      </c>
      <c r="P247" s="197"/>
    </row>
    <row r="248" spans="1:16">
      <c r="A248" s="191">
        <v>247</v>
      </c>
      <c r="B248" s="180" t="s">
        <v>357</v>
      </c>
      <c r="C248" s="180" t="s">
        <v>358</v>
      </c>
      <c r="D248" s="180" t="s">
        <v>11593</v>
      </c>
      <c r="E248" s="180" t="s">
        <v>11625</v>
      </c>
      <c r="F248" s="180" t="s">
        <v>11616</v>
      </c>
      <c r="G248" s="180">
        <v>2000</v>
      </c>
      <c r="H248" s="180">
        <v>52.878343000000001</v>
      </c>
      <c r="I248" s="180">
        <v>6.9338860000000002</v>
      </c>
      <c r="J248" s="180" t="s">
        <v>42</v>
      </c>
      <c r="K248" s="180" t="s">
        <v>32</v>
      </c>
      <c r="L248" s="180" t="s">
        <v>11714</v>
      </c>
      <c r="M248" s="196" t="s">
        <v>12389</v>
      </c>
      <c r="N248" s="180" t="s">
        <v>26</v>
      </c>
      <c r="O248" s="194" t="s">
        <v>32</v>
      </c>
      <c r="P248" s="197"/>
    </row>
    <row r="249" spans="1:16">
      <c r="A249" s="191">
        <v>248</v>
      </c>
      <c r="B249" s="180" t="s">
        <v>357</v>
      </c>
      <c r="C249" s="180" t="s">
        <v>358</v>
      </c>
      <c r="D249" s="180" t="s">
        <v>11593</v>
      </c>
      <c r="E249" s="180" t="s">
        <v>11625</v>
      </c>
      <c r="F249" s="180" t="s">
        <v>11616</v>
      </c>
      <c r="G249" s="180">
        <v>2000</v>
      </c>
      <c r="H249" s="180">
        <v>52.878343000000001</v>
      </c>
      <c r="I249" s="180">
        <v>6.9338860000000002</v>
      </c>
      <c r="J249" s="180" t="s">
        <v>42</v>
      </c>
      <c r="K249" s="180" t="s">
        <v>32</v>
      </c>
      <c r="L249" s="180" t="s">
        <v>11715</v>
      </c>
      <c r="M249" s="196" t="s">
        <v>12390</v>
      </c>
      <c r="N249" s="180" t="s">
        <v>26</v>
      </c>
      <c r="O249" s="194" t="s">
        <v>32</v>
      </c>
      <c r="P249" s="197"/>
    </row>
    <row r="250" spans="1:16">
      <c r="A250" s="191">
        <v>249</v>
      </c>
      <c r="B250" s="180" t="s">
        <v>357</v>
      </c>
      <c r="C250" s="180" t="s">
        <v>358</v>
      </c>
      <c r="D250" s="180" t="s">
        <v>11593</v>
      </c>
      <c r="E250" s="180" t="s">
        <v>11625</v>
      </c>
      <c r="F250" s="180" t="s">
        <v>11616</v>
      </c>
      <c r="G250" s="180">
        <v>2000</v>
      </c>
      <c r="H250" s="180">
        <v>52.878343000000001</v>
      </c>
      <c r="I250" s="180">
        <v>6.9338860000000002</v>
      </c>
      <c r="J250" s="180" t="s">
        <v>10792</v>
      </c>
      <c r="K250" s="180" t="s">
        <v>32</v>
      </c>
      <c r="L250" s="180" t="s">
        <v>11716</v>
      </c>
      <c r="M250" s="196" t="s">
        <v>12391</v>
      </c>
      <c r="N250" s="180" t="s">
        <v>23</v>
      </c>
      <c r="O250" s="194" t="s">
        <v>32</v>
      </c>
      <c r="P250" s="197"/>
    </row>
    <row r="251" spans="1:16">
      <c r="A251" s="191">
        <v>250</v>
      </c>
      <c r="B251" s="180" t="s">
        <v>357</v>
      </c>
      <c r="C251" s="180" t="s">
        <v>358</v>
      </c>
      <c r="D251" s="180" t="s">
        <v>11593</v>
      </c>
      <c r="E251" s="180" t="s">
        <v>11625</v>
      </c>
      <c r="F251" s="180" t="s">
        <v>11616</v>
      </c>
      <c r="G251" s="180">
        <v>2000</v>
      </c>
      <c r="H251" s="180">
        <v>52.878343000000001</v>
      </c>
      <c r="I251" s="180">
        <v>6.9338860000000002</v>
      </c>
      <c r="J251" s="180" t="s">
        <v>42</v>
      </c>
      <c r="K251" s="180" t="s">
        <v>32</v>
      </c>
      <c r="L251" s="180" t="s">
        <v>11717</v>
      </c>
      <c r="M251" s="196" t="s">
        <v>12392</v>
      </c>
      <c r="N251" s="180" t="s">
        <v>26</v>
      </c>
      <c r="O251" s="194" t="s">
        <v>32</v>
      </c>
      <c r="P251" s="197"/>
    </row>
    <row r="252" spans="1:16">
      <c r="A252" s="191">
        <v>251</v>
      </c>
      <c r="B252" s="180" t="s">
        <v>357</v>
      </c>
      <c r="C252" s="180" t="s">
        <v>358</v>
      </c>
      <c r="D252" s="180" t="s">
        <v>12324</v>
      </c>
      <c r="E252" s="180" t="s">
        <v>11625</v>
      </c>
      <c r="F252" s="180" t="s">
        <v>11616</v>
      </c>
      <c r="G252" s="180">
        <v>2000</v>
      </c>
      <c r="H252" s="180">
        <v>52.878343000000001</v>
      </c>
      <c r="I252" s="180">
        <v>6.9338860000000002</v>
      </c>
      <c r="J252" s="180" t="s">
        <v>42</v>
      </c>
      <c r="K252" s="180" t="s">
        <v>32</v>
      </c>
      <c r="L252" s="180" t="s">
        <v>11718</v>
      </c>
      <c r="M252" s="196" t="s">
        <v>12393</v>
      </c>
      <c r="N252" s="180" t="s">
        <v>26</v>
      </c>
      <c r="O252" s="194" t="s">
        <v>32</v>
      </c>
      <c r="P252" s="197"/>
    </row>
    <row r="253" spans="1:16">
      <c r="A253" s="191">
        <v>252</v>
      </c>
      <c r="B253" s="180" t="s">
        <v>357</v>
      </c>
      <c r="C253" s="180" t="s">
        <v>358</v>
      </c>
      <c r="D253" s="180" t="s">
        <v>12324</v>
      </c>
      <c r="E253" s="180" t="s">
        <v>11625</v>
      </c>
      <c r="F253" s="180" t="s">
        <v>11616</v>
      </c>
      <c r="G253" s="180">
        <v>2000</v>
      </c>
      <c r="H253" s="180">
        <v>52.878343000000001</v>
      </c>
      <c r="I253" s="180">
        <v>6.9338860000000002</v>
      </c>
      <c r="J253" s="180" t="s">
        <v>42</v>
      </c>
      <c r="K253" s="180" t="s">
        <v>32</v>
      </c>
      <c r="L253" s="180" t="s">
        <v>11719</v>
      </c>
      <c r="M253" s="196" t="s">
        <v>12394</v>
      </c>
      <c r="N253" s="180" t="s">
        <v>26</v>
      </c>
      <c r="O253" s="194" t="s">
        <v>32</v>
      </c>
      <c r="P253" s="197"/>
    </row>
    <row r="254" spans="1:16">
      <c r="A254" s="191">
        <v>253</v>
      </c>
      <c r="B254" s="180" t="s">
        <v>357</v>
      </c>
      <c r="C254" s="180" t="s">
        <v>358</v>
      </c>
      <c r="D254" s="180" t="s">
        <v>12324</v>
      </c>
      <c r="E254" s="180" t="s">
        <v>11625</v>
      </c>
      <c r="F254" s="180" t="s">
        <v>11616</v>
      </c>
      <c r="G254" s="180">
        <v>2000</v>
      </c>
      <c r="H254" s="180">
        <v>52.878343000000001</v>
      </c>
      <c r="I254" s="180">
        <v>6.9338860000000002</v>
      </c>
      <c r="J254" s="180" t="s">
        <v>42</v>
      </c>
      <c r="K254" s="180" t="s">
        <v>32</v>
      </c>
      <c r="L254" s="180" t="s">
        <v>11720</v>
      </c>
      <c r="M254" s="196" t="s">
        <v>12395</v>
      </c>
      <c r="N254" s="180" t="s">
        <v>26</v>
      </c>
      <c r="O254" s="194" t="s">
        <v>32</v>
      </c>
      <c r="P254" s="197"/>
    </row>
    <row r="255" spans="1:16">
      <c r="A255" s="191">
        <v>254</v>
      </c>
      <c r="B255" s="180" t="s">
        <v>357</v>
      </c>
      <c r="C255" s="180" t="s">
        <v>358</v>
      </c>
      <c r="D255" s="180" t="s">
        <v>12324</v>
      </c>
      <c r="E255" s="180" t="s">
        <v>11625</v>
      </c>
      <c r="F255" s="180" t="s">
        <v>11616</v>
      </c>
      <c r="G255" s="180">
        <v>2000</v>
      </c>
      <c r="H255" s="180">
        <v>52.878343000000001</v>
      </c>
      <c r="I255" s="180">
        <v>6.9338860000000002</v>
      </c>
      <c r="J255" s="180" t="s">
        <v>42</v>
      </c>
      <c r="K255" s="180" t="s">
        <v>32</v>
      </c>
      <c r="L255" s="180" t="s">
        <v>11721</v>
      </c>
      <c r="M255" s="196" t="s">
        <v>12396</v>
      </c>
      <c r="N255" s="180" t="s">
        <v>26</v>
      </c>
      <c r="O255" s="194" t="s">
        <v>32</v>
      </c>
      <c r="P255" s="197"/>
    </row>
    <row r="256" spans="1:16">
      <c r="A256" s="191">
        <v>255</v>
      </c>
      <c r="B256" s="180" t="s">
        <v>357</v>
      </c>
      <c r="C256" s="180" t="s">
        <v>358</v>
      </c>
      <c r="D256" s="180" t="s">
        <v>12324</v>
      </c>
      <c r="E256" s="180" t="s">
        <v>11625</v>
      </c>
      <c r="F256" s="180" t="s">
        <v>11616</v>
      </c>
      <c r="G256" s="180">
        <v>2000</v>
      </c>
      <c r="H256" s="180">
        <v>52.878343000000001</v>
      </c>
      <c r="I256" s="180">
        <v>6.9338860000000002</v>
      </c>
      <c r="J256" s="180" t="s">
        <v>42</v>
      </c>
      <c r="K256" s="180" t="s">
        <v>32</v>
      </c>
      <c r="L256" s="180" t="s">
        <v>11722</v>
      </c>
      <c r="M256" s="196" t="s">
        <v>12397</v>
      </c>
      <c r="N256" s="180" t="s">
        <v>26</v>
      </c>
      <c r="O256" s="194" t="s">
        <v>32</v>
      </c>
      <c r="P256" s="197"/>
    </row>
    <row r="257" spans="1:16">
      <c r="A257" s="191">
        <v>256</v>
      </c>
      <c r="B257" s="180" t="s">
        <v>357</v>
      </c>
      <c r="C257" s="180" t="s">
        <v>358</v>
      </c>
      <c r="D257" s="180" t="s">
        <v>11592</v>
      </c>
      <c r="E257" s="180" t="s">
        <v>11626</v>
      </c>
      <c r="F257" s="180" t="s">
        <v>11616</v>
      </c>
      <c r="G257" s="180">
        <v>2000</v>
      </c>
      <c r="H257" s="180">
        <v>52.348520999999998</v>
      </c>
      <c r="I257" s="180">
        <v>5.4266899999999998</v>
      </c>
      <c r="J257" s="180" t="s">
        <v>42</v>
      </c>
      <c r="K257" s="180" t="s">
        <v>32</v>
      </c>
      <c r="L257" s="180" t="s">
        <v>11725</v>
      </c>
      <c r="M257" s="196" t="s">
        <v>12401</v>
      </c>
      <c r="N257" s="180" t="s">
        <v>26</v>
      </c>
      <c r="O257" s="194" t="s">
        <v>32</v>
      </c>
      <c r="P257" s="197"/>
    </row>
    <row r="258" spans="1:16">
      <c r="A258" s="191">
        <v>257</v>
      </c>
      <c r="B258" s="180" t="s">
        <v>357</v>
      </c>
      <c r="C258" s="180" t="s">
        <v>358</v>
      </c>
      <c r="D258" s="180" t="s">
        <v>11596</v>
      </c>
      <c r="E258" s="180" t="s">
        <v>11626</v>
      </c>
      <c r="F258" s="180" t="s">
        <v>11616</v>
      </c>
      <c r="G258" s="180">
        <v>2000</v>
      </c>
      <c r="H258" s="180">
        <v>52.348520999999998</v>
      </c>
      <c r="I258" s="180">
        <v>5.4266899999999998</v>
      </c>
      <c r="J258" s="180" t="s">
        <v>42</v>
      </c>
      <c r="K258" s="180" t="s">
        <v>32</v>
      </c>
      <c r="L258" s="180" t="s">
        <v>11730</v>
      </c>
      <c r="M258" s="196" t="s">
        <v>12345</v>
      </c>
      <c r="N258" s="180" t="s">
        <v>35</v>
      </c>
      <c r="O258" s="194" t="s">
        <v>32</v>
      </c>
      <c r="P258" s="197"/>
    </row>
    <row r="259" spans="1:16">
      <c r="A259" s="191">
        <v>258</v>
      </c>
      <c r="B259" s="180" t="s">
        <v>357</v>
      </c>
      <c r="C259" s="180" t="s">
        <v>358</v>
      </c>
      <c r="D259" s="180" t="s">
        <v>11592</v>
      </c>
      <c r="E259" s="180" t="s">
        <v>11627</v>
      </c>
      <c r="F259" s="180" t="s">
        <v>11616</v>
      </c>
      <c r="G259" s="180">
        <v>2000</v>
      </c>
      <c r="H259" s="180">
        <v>52.444141999999999</v>
      </c>
      <c r="I259" s="180">
        <v>5.652514</v>
      </c>
      <c r="J259" s="180" t="s">
        <v>42</v>
      </c>
      <c r="K259" s="180" t="s">
        <v>32</v>
      </c>
      <c r="L259" s="180" t="s">
        <v>11732</v>
      </c>
      <c r="M259" s="196" t="s">
        <v>12364</v>
      </c>
      <c r="N259" s="180" t="s">
        <v>26</v>
      </c>
      <c r="O259" s="194" t="s">
        <v>32</v>
      </c>
      <c r="P259" s="197"/>
    </row>
    <row r="260" spans="1:16">
      <c r="A260" s="191">
        <v>259</v>
      </c>
      <c r="B260" s="180" t="s">
        <v>357</v>
      </c>
      <c r="C260" s="180" t="s">
        <v>358</v>
      </c>
      <c r="D260" s="180" t="s">
        <v>11592</v>
      </c>
      <c r="E260" s="180" t="s">
        <v>11627</v>
      </c>
      <c r="F260" s="180" t="s">
        <v>11616</v>
      </c>
      <c r="G260" s="180">
        <v>2000</v>
      </c>
      <c r="H260" s="180">
        <v>52.444141999999999</v>
      </c>
      <c r="I260" s="180">
        <v>5.652514</v>
      </c>
      <c r="J260" s="180" t="s">
        <v>42</v>
      </c>
      <c r="K260" s="180" t="s">
        <v>32</v>
      </c>
      <c r="L260" s="180" t="s">
        <v>11733</v>
      </c>
      <c r="M260" s="196" t="s">
        <v>12365</v>
      </c>
      <c r="N260" s="180" t="s">
        <v>26</v>
      </c>
      <c r="O260" s="194" t="s">
        <v>32</v>
      </c>
      <c r="P260" s="197"/>
    </row>
    <row r="261" spans="1:16">
      <c r="A261" s="191">
        <v>260</v>
      </c>
      <c r="B261" s="180" t="s">
        <v>357</v>
      </c>
      <c r="C261" s="180" t="s">
        <v>358</v>
      </c>
      <c r="D261" s="180" t="s">
        <v>11592</v>
      </c>
      <c r="E261" s="180" t="s">
        <v>11627</v>
      </c>
      <c r="F261" s="180" t="s">
        <v>11616</v>
      </c>
      <c r="G261" s="180">
        <v>2000</v>
      </c>
      <c r="H261" s="180">
        <v>52.444141999999999</v>
      </c>
      <c r="I261" s="180">
        <v>5.652514</v>
      </c>
      <c r="J261" s="180" t="s">
        <v>42</v>
      </c>
      <c r="K261" s="180" t="s">
        <v>32</v>
      </c>
      <c r="L261" s="180" t="s">
        <v>11734</v>
      </c>
      <c r="M261" s="196" t="s">
        <v>12366</v>
      </c>
      <c r="N261" s="180" t="s">
        <v>26</v>
      </c>
      <c r="O261" s="194" t="s">
        <v>32</v>
      </c>
      <c r="P261" s="197"/>
    </row>
    <row r="262" spans="1:16">
      <c r="A262" s="191">
        <v>261</v>
      </c>
      <c r="B262" s="180" t="s">
        <v>357</v>
      </c>
      <c r="C262" s="180" t="s">
        <v>358</v>
      </c>
      <c r="D262" s="180" t="s">
        <v>11596</v>
      </c>
      <c r="E262" s="180" t="s">
        <v>11627</v>
      </c>
      <c r="F262" s="180" t="s">
        <v>11616</v>
      </c>
      <c r="G262" s="180">
        <v>2000</v>
      </c>
      <c r="H262" s="180">
        <v>52.444141999999999</v>
      </c>
      <c r="I262" s="180">
        <v>5.652514</v>
      </c>
      <c r="J262" s="180" t="s">
        <v>42</v>
      </c>
      <c r="K262" s="180" t="s">
        <v>32</v>
      </c>
      <c r="L262" s="180" t="s">
        <v>11735</v>
      </c>
      <c r="M262" s="196" t="s">
        <v>12346</v>
      </c>
      <c r="N262" s="180" t="s">
        <v>26</v>
      </c>
      <c r="O262" s="194" t="s">
        <v>32</v>
      </c>
      <c r="P262" s="197"/>
    </row>
    <row r="263" spans="1:16">
      <c r="A263" s="191">
        <v>262</v>
      </c>
      <c r="B263" s="180" t="s">
        <v>357</v>
      </c>
      <c r="C263" s="180" t="s">
        <v>358</v>
      </c>
      <c r="D263" s="180" t="s">
        <v>11596</v>
      </c>
      <c r="E263" s="180" t="s">
        <v>11627</v>
      </c>
      <c r="F263" s="180" t="s">
        <v>11616</v>
      </c>
      <c r="G263" s="180">
        <v>2000</v>
      </c>
      <c r="H263" s="180">
        <v>52.444141999999999</v>
      </c>
      <c r="I263" s="180">
        <v>5.652514</v>
      </c>
      <c r="J263" s="180" t="s">
        <v>42</v>
      </c>
      <c r="K263" s="180" t="s">
        <v>32</v>
      </c>
      <c r="L263" s="180" t="s">
        <v>11736</v>
      </c>
      <c r="M263" s="196" t="s">
        <v>12347</v>
      </c>
      <c r="N263" s="180" t="s">
        <v>35</v>
      </c>
      <c r="O263" s="194" t="s">
        <v>32</v>
      </c>
      <c r="P263" s="197"/>
    </row>
    <row r="264" spans="1:16">
      <c r="A264" s="191">
        <v>263</v>
      </c>
      <c r="B264" s="180" t="s">
        <v>357</v>
      </c>
      <c r="C264" s="180" t="s">
        <v>358</v>
      </c>
      <c r="D264" s="180" t="s">
        <v>11596</v>
      </c>
      <c r="E264" s="180" t="s">
        <v>11627</v>
      </c>
      <c r="F264" s="180" t="s">
        <v>11616</v>
      </c>
      <c r="G264" s="180">
        <v>2000</v>
      </c>
      <c r="H264" s="180">
        <v>52.444141999999999</v>
      </c>
      <c r="I264" s="180">
        <v>5.652514</v>
      </c>
      <c r="J264" s="180" t="s">
        <v>42</v>
      </c>
      <c r="K264" s="180" t="s">
        <v>32</v>
      </c>
      <c r="L264" s="180" t="s">
        <v>11737</v>
      </c>
      <c r="M264" s="196" t="s">
        <v>12348</v>
      </c>
      <c r="N264" s="180" t="s">
        <v>35</v>
      </c>
      <c r="O264" s="194" t="s">
        <v>32</v>
      </c>
      <c r="P264" s="197"/>
    </row>
    <row r="265" spans="1:16">
      <c r="A265" s="191">
        <v>264</v>
      </c>
      <c r="B265" s="180" t="s">
        <v>357</v>
      </c>
      <c r="C265" s="180" t="s">
        <v>358</v>
      </c>
      <c r="D265" s="180" t="s">
        <v>11596</v>
      </c>
      <c r="E265" s="180" t="s">
        <v>11627</v>
      </c>
      <c r="F265" s="180" t="s">
        <v>11616</v>
      </c>
      <c r="G265" s="180">
        <v>2000</v>
      </c>
      <c r="H265" s="180">
        <v>52.444141999999999</v>
      </c>
      <c r="I265" s="180">
        <v>5.652514</v>
      </c>
      <c r="J265" s="180" t="s">
        <v>42</v>
      </c>
      <c r="K265" s="180" t="s">
        <v>32</v>
      </c>
      <c r="L265" s="180" t="s">
        <v>11738</v>
      </c>
      <c r="M265" s="196" t="s">
        <v>12349</v>
      </c>
      <c r="N265" s="180" t="s">
        <v>35</v>
      </c>
      <c r="O265" s="194" t="s">
        <v>32</v>
      </c>
      <c r="P265" s="197"/>
    </row>
    <row r="266" spans="1:16">
      <c r="A266" s="191">
        <v>265</v>
      </c>
      <c r="B266" s="180" t="s">
        <v>357</v>
      </c>
      <c r="C266" s="180" t="s">
        <v>358</v>
      </c>
      <c r="D266" s="180" t="s">
        <v>11596</v>
      </c>
      <c r="E266" s="180" t="s">
        <v>11627</v>
      </c>
      <c r="F266" s="180" t="s">
        <v>11616</v>
      </c>
      <c r="G266" s="180">
        <v>2000</v>
      </c>
      <c r="H266" s="180">
        <v>52.444141999999999</v>
      </c>
      <c r="I266" s="180">
        <v>5.652514</v>
      </c>
      <c r="J266" s="180" t="s">
        <v>42</v>
      </c>
      <c r="K266" s="180" t="s">
        <v>32</v>
      </c>
      <c r="L266" s="180" t="s">
        <v>11739</v>
      </c>
      <c r="M266" s="196" t="s">
        <v>12350</v>
      </c>
      <c r="N266" s="180" t="s">
        <v>26</v>
      </c>
      <c r="O266" s="194" t="s">
        <v>32</v>
      </c>
      <c r="P266" s="197"/>
    </row>
    <row r="267" spans="1:16">
      <c r="A267" s="191">
        <v>266</v>
      </c>
      <c r="B267" s="180" t="s">
        <v>357</v>
      </c>
      <c r="C267" s="180" t="s">
        <v>358</v>
      </c>
      <c r="D267" s="180" t="s">
        <v>11593</v>
      </c>
      <c r="E267" s="180" t="s">
        <v>11628</v>
      </c>
      <c r="F267" s="180" t="s">
        <v>11616</v>
      </c>
      <c r="G267" s="180">
        <v>2000</v>
      </c>
      <c r="H267" s="180">
        <v>52.577390999999999</v>
      </c>
      <c r="I267" s="180">
        <v>5.622706</v>
      </c>
      <c r="J267" s="180" t="s">
        <v>42</v>
      </c>
      <c r="K267" s="180" t="s">
        <v>32</v>
      </c>
      <c r="L267" s="180" t="s">
        <v>11740</v>
      </c>
      <c r="M267" s="196" t="s">
        <v>12326</v>
      </c>
      <c r="N267" s="180" t="s">
        <v>26</v>
      </c>
      <c r="O267" s="194" t="s">
        <v>32</v>
      </c>
      <c r="P267" s="197"/>
    </row>
    <row r="268" spans="1:16">
      <c r="A268" s="191">
        <v>267</v>
      </c>
      <c r="B268" s="180" t="s">
        <v>357</v>
      </c>
      <c r="C268" s="180" t="s">
        <v>358</v>
      </c>
      <c r="D268" s="180" t="s">
        <v>11593</v>
      </c>
      <c r="E268" s="180" t="s">
        <v>11628</v>
      </c>
      <c r="F268" s="180" t="s">
        <v>11616</v>
      </c>
      <c r="G268" s="180">
        <v>2000</v>
      </c>
      <c r="H268" s="180">
        <v>52.577390999999999</v>
      </c>
      <c r="I268" s="180">
        <v>5.622706</v>
      </c>
      <c r="J268" s="180" t="s">
        <v>42</v>
      </c>
      <c r="K268" s="180" t="s">
        <v>32</v>
      </c>
      <c r="L268" s="180" t="s">
        <v>11741</v>
      </c>
      <c r="M268" s="196" t="s">
        <v>12327</v>
      </c>
      <c r="N268" s="180" t="s">
        <v>26</v>
      </c>
      <c r="O268" s="194" t="s">
        <v>32</v>
      </c>
      <c r="P268" s="197"/>
    </row>
    <row r="269" spans="1:16">
      <c r="A269" s="191">
        <v>268</v>
      </c>
      <c r="B269" s="180" t="s">
        <v>357</v>
      </c>
      <c r="C269" s="180" t="s">
        <v>358</v>
      </c>
      <c r="D269" s="180" t="s">
        <v>11593</v>
      </c>
      <c r="E269" s="180" t="s">
        <v>11628</v>
      </c>
      <c r="F269" s="180" t="s">
        <v>11616</v>
      </c>
      <c r="G269" s="180">
        <v>2000</v>
      </c>
      <c r="H269" s="180">
        <v>52.577390999999999</v>
      </c>
      <c r="I269" s="180">
        <v>5.622706</v>
      </c>
      <c r="J269" s="180" t="s">
        <v>42</v>
      </c>
      <c r="K269" s="180" t="s">
        <v>32</v>
      </c>
      <c r="L269" s="180" t="s">
        <v>11742</v>
      </c>
      <c r="M269" s="196" t="s">
        <v>12328</v>
      </c>
      <c r="N269" s="180" t="s">
        <v>26</v>
      </c>
      <c r="O269" s="194" t="s">
        <v>32</v>
      </c>
      <c r="P269" s="197"/>
    </row>
    <row r="270" spans="1:16">
      <c r="A270" s="191">
        <v>269</v>
      </c>
      <c r="B270" s="180" t="s">
        <v>357</v>
      </c>
      <c r="C270" s="180" t="s">
        <v>358</v>
      </c>
      <c r="D270" s="180" t="s">
        <v>11592</v>
      </c>
      <c r="E270" s="180" t="s">
        <v>11629</v>
      </c>
      <c r="F270" s="180" t="s">
        <v>11616</v>
      </c>
      <c r="G270" s="180">
        <v>2000</v>
      </c>
      <c r="H270" s="180">
        <v>52.651203000000002</v>
      </c>
      <c r="I270" s="180">
        <v>5.7366250000000001</v>
      </c>
      <c r="J270" s="180" t="s">
        <v>42</v>
      </c>
      <c r="K270" s="180" t="s">
        <v>32</v>
      </c>
      <c r="L270" s="180" t="s">
        <v>11744</v>
      </c>
      <c r="M270" s="196" t="s">
        <v>12367</v>
      </c>
      <c r="N270" s="180" t="s">
        <v>26</v>
      </c>
      <c r="O270" s="194" t="s">
        <v>32</v>
      </c>
      <c r="P270" s="197"/>
    </row>
    <row r="271" spans="1:16">
      <c r="A271" s="191">
        <v>270</v>
      </c>
      <c r="B271" s="180" t="s">
        <v>357</v>
      </c>
      <c r="C271" s="180" t="s">
        <v>358</v>
      </c>
      <c r="D271" s="180" t="s">
        <v>11592</v>
      </c>
      <c r="E271" s="180" t="s">
        <v>11629</v>
      </c>
      <c r="F271" s="180" t="s">
        <v>11616</v>
      </c>
      <c r="G271" s="180">
        <v>2000</v>
      </c>
      <c r="H271" s="180">
        <v>52.651203000000002</v>
      </c>
      <c r="I271" s="180">
        <v>5.7366250000000001</v>
      </c>
      <c r="J271" s="180" t="s">
        <v>42</v>
      </c>
      <c r="K271" s="180" t="s">
        <v>32</v>
      </c>
      <c r="L271" s="180" t="s">
        <v>11745</v>
      </c>
      <c r="M271" s="196" t="s">
        <v>12368</v>
      </c>
      <c r="N271" s="180" t="s">
        <v>35</v>
      </c>
      <c r="O271" s="194" t="s">
        <v>32</v>
      </c>
      <c r="P271" s="197"/>
    </row>
    <row r="272" spans="1:16">
      <c r="A272" s="191">
        <v>271</v>
      </c>
      <c r="B272" s="180" t="s">
        <v>357</v>
      </c>
      <c r="C272" s="180" t="s">
        <v>358</v>
      </c>
      <c r="D272" s="180" t="s">
        <v>11592</v>
      </c>
      <c r="E272" s="180" t="s">
        <v>11629</v>
      </c>
      <c r="F272" s="180" t="s">
        <v>11616</v>
      </c>
      <c r="G272" s="180">
        <v>2000</v>
      </c>
      <c r="H272" s="180">
        <v>52.651203000000002</v>
      </c>
      <c r="I272" s="180">
        <v>5.7366250000000001</v>
      </c>
      <c r="J272" s="180" t="s">
        <v>42</v>
      </c>
      <c r="K272" s="180" t="s">
        <v>32</v>
      </c>
      <c r="L272" s="180" t="s">
        <v>11746</v>
      </c>
      <c r="M272" s="196" t="s">
        <v>12369</v>
      </c>
      <c r="N272" s="180" t="s">
        <v>26</v>
      </c>
      <c r="O272" s="194" t="s">
        <v>32</v>
      </c>
      <c r="P272" s="197"/>
    </row>
    <row r="273" spans="1:16">
      <c r="A273" s="191">
        <v>272</v>
      </c>
      <c r="B273" s="180" t="s">
        <v>357</v>
      </c>
      <c r="C273" s="180" t="s">
        <v>358</v>
      </c>
      <c r="D273" s="180" t="s">
        <v>11592</v>
      </c>
      <c r="E273" s="180" t="s">
        <v>11629</v>
      </c>
      <c r="F273" s="180" t="s">
        <v>11616</v>
      </c>
      <c r="G273" s="180">
        <v>2000</v>
      </c>
      <c r="H273" s="180">
        <v>52.651203000000002</v>
      </c>
      <c r="I273" s="180">
        <v>5.7366250000000001</v>
      </c>
      <c r="J273" s="180" t="s">
        <v>42</v>
      </c>
      <c r="K273" s="180" t="s">
        <v>32</v>
      </c>
      <c r="L273" s="180" t="s">
        <v>11747</v>
      </c>
      <c r="M273" s="196" t="s">
        <v>12370</v>
      </c>
      <c r="N273" s="180" t="s">
        <v>26</v>
      </c>
      <c r="O273" s="194" t="s">
        <v>32</v>
      </c>
      <c r="P273" s="197"/>
    </row>
    <row r="274" spans="1:16">
      <c r="A274" s="191">
        <v>273</v>
      </c>
      <c r="B274" s="180" t="s">
        <v>357</v>
      </c>
      <c r="C274" s="180" t="s">
        <v>358</v>
      </c>
      <c r="D274" s="180" t="s">
        <v>11592</v>
      </c>
      <c r="E274" s="180" t="s">
        <v>11629</v>
      </c>
      <c r="F274" s="180" t="s">
        <v>11616</v>
      </c>
      <c r="G274" s="180">
        <v>2000</v>
      </c>
      <c r="H274" s="180">
        <v>52.651203000000002</v>
      </c>
      <c r="I274" s="180">
        <v>5.7366250000000001</v>
      </c>
      <c r="J274" s="180" t="s">
        <v>42</v>
      </c>
      <c r="K274" s="180" t="s">
        <v>32</v>
      </c>
      <c r="L274" s="180" t="s">
        <v>11750</v>
      </c>
      <c r="M274" s="196" t="s">
        <v>12371</v>
      </c>
      <c r="N274" s="180" t="s">
        <v>26</v>
      </c>
      <c r="O274" s="194" t="s">
        <v>32</v>
      </c>
      <c r="P274" s="197"/>
    </row>
    <row r="275" spans="1:16">
      <c r="A275" s="191">
        <v>274</v>
      </c>
      <c r="B275" s="180" t="s">
        <v>357</v>
      </c>
      <c r="C275" s="180" t="s">
        <v>358</v>
      </c>
      <c r="D275" s="180" t="s">
        <v>11592</v>
      </c>
      <c r="E275" s="180" t="s">
        <v>11629</v>
      </c>
      <c r="F275" s="180" t="s">
        <v>11616</v>
      </c>
      <c r="G275" s="180">
        <v>2000</v>
      </c>
      <c r="H275" s="180">
        <v>52.651203000000002</v>
      </c>
      <c r="I275" s="180">
        <v>5.7366250000000001</v>
      </c>
      <c r="J275" s="180" t="s">
        <v>42</v>
      </c>
      <c r="K275" s="180" t="s">
        <v>32</v>
      </c>
      <c r="L275" s="180" t="s">
        <v>11753</v>
      </c>
      <c r="M275" s="196" t="s">
        <v>12372</v>
      </c>
      <c r="N275" s="180" t="s">
        <v>26</v>
      </c>
      <c r="O275" s="194" t="s">
        <v>32</v>
      </c>
      <c r="P275" s="197"/>
    </row>
    <row r="276" spans="1:16">
      <c r="A276" s="191">
        <v>275</v>
      </c>
      <c r="B276" s="180" t="s">
        <v>357</v>
      </c>
      <c r="C276" s="180" t="s">
        <v>358</v>
      </c>
      <c r="D276" s="180" t="s">
        <v>11596</v>
      </c>
      <c r="E276" s="180" t="s">
        <v>11631</v>
      </c>
      <c r="F276" s="180" t="s">
        <v>11616</v>
      </c>
      <c r="G276" s="180">
        <v>2000</v>
      </c>
      <c r="H276" s="180">
        <v>52.734290999999999</v>
      </c>
      <c r="I276" s="180">
        <v>5.7384380000000004</v>
      </c>
      <c r="J276" s="180" t="s">
        <v>42</v>
      </c>
      <c r="K276" s="180" t="s">
        <v>32</v>
      </c>
      <c r="L276" s="180" t="s">
        <v>11759</v>
      </c>
      <c r="M276" s="196" t="s">
        <v>12351</v>
      </c>
      <c r="N276" s="180" t="s">
        <v>26</v>
      </c>
      <c r="O276" s="194" t="s">
        <v>32</v>
      </c>
      <c r="P276" s="197"/>
    </row>
    <row r="277" spans="1:16">
      <c r="A277" s="191">
        <v>276</v>
      </c>
      <c r="B277" s="180" t="s">
        <v>357</v>
      </c>
      <c r="C277" s="180" t="s">
        <v>358</v>
      </c>
      <c r="D277" s="180" t="s">
        <v>11596</v>
      </c>
      <c r="E277" s="180" t="s">
        <v>11631</v>
      </c>
      <c r="F277" s="180" t="s">
        <v>11616</v>
      </c>
      <c r="G277" s="180">
        <v>2000</v>
      </c>
      <c r="H277" s="180">
        <v>52.734290999999999</v>
      </c>
      <c r="I277" s="180">
        <v>5.7384380000000004</v>
      </c>
      <c r="J277" s="180" t="s">
        <v>42</v>
      </c>
      <c r="K277" s="180" t="s">
        <v>32</v>
      </c>
      <c r="L277" s="180" t="s">
        <v>11760</v>
      </c>
      <c r="M277" s="196" t="s">
        <v>12352</v>
      </c>
      <c r="N277" s="180" t="s">
        <v>26</v>
      </c>
      <c r="O277" s="194" t="s">
        <v>32</v>
      </c>
      <c r="P277" s="197"/>
    </row>
    <row r="278" spans="1:16">
      <c r="A278" s="191">
        <v>277</v>
      </c>
      <c r="B278" s="180" t="s">
        <v>357</v>
      </c>
      <c r="C278" s="180" t="s">
        <v>358</v>
      </c>
      <c r="D278" s="180" t="s">
        <v>11596</v>
      </c>
      <c r="E278" s="180" t="s">
        <v>11631</v>
      </c>
      <c r="F278" s="180" t="s">
        <v>11616</v>
      </c>
      <c r="G278" s="180">
        <v>2000</v>
      </c>
      <c r="H278" s="180">
        <v>52.734290999999999</v>
      </c>
      <c r="I278" s="180">
        <v>5.7384380000000004</v>
      </c>
      <c r="J278" s="180" t="s">
        <v>42</v>
      </c>
      <c r="K278" s="180" t="s">
        <v>32</v>
      </c>
      <c r="L278" s="180" t="s">
        <v>11761</v>
      </c>
      <c r="M278" s="196" t="s">
        <v>12353</v>
      </c>
      <c r="N278" s="180" t="s">
        <v>26</v>
      </c>
      <c r="O278" s="194" t="s">
        <v>32</v>
      </c>
      <c r="P278" s="197"/>
    </row>
    <row r="279" spans="1:16">
      <c r="A279" s="191">
        <v>278</v>
      </c>
      <c r="B279" s="180" t="s">
        <v>357</v>
      </c>
      <c r="C279" s="180" t="s">
        <v>358</v>
      </c>
      <c r="D279" s="180" t="s">
        <v>11593</v>
      </c>
      <c r="E279" s="180" t="s">
        <v>11632</v>
      </c>
      <c r="F279" s="180" t="s">
        <v>11616</v>
      </c>
      <c r="G279" s="180">
        <v>2000</v>
      </c>
      <c r="H279" s="180">
        <v>52.796757999999997</v>
      </c>
      <c r="I279" s="180">
        <v>4.9998839999999998</v>
      </c>
      <c r="J279" s="180" t="s">
        <v>42</v>
      </c>
      <c r="K279" s="180" t="s">
        <v>32</v>
      </c>
      <c r="L279" s="180" t="s">
        <v>11764</v>
      </c>
      <c r="M279" s="196" t="s">
        <v>12329</v>
      </c>
      <c r="N279" s="180" t="s">
        <v>35</v>
      </c>
      <c r="O279" s="194" t="s">
        <v>32</v>
      </c>
      <c r="P279" s="197"/>
    </row>
    <row r="280" spans="1:16">
      <c r="A280" s="191">
        <v>279</v>
      </c>
      <c r="B280" s="180" t="s">
        <v>357</v>
      </c>
      <c r="C280" s="180" t="s">
        <v>358</v>
      </c>
      <c r="D280" s="180" t="s">
        <v>11593</v>
      </c>
      <c r="E280" s="180" t="s">
        <v>11632</v>
      </c>
      <c r="F280" s="180" t="s">
        <v>11616</v>
      </c>
      <c r="G280" s="180">
        <v>2000</v>
      </c>
      <c r="H280" s="180">
        <v>52.796757999999997</v>
      </c>
      <c r="I280" s="180">
        <v>4.9998839999999998</v>
      </c>
      <c r="J280" s="180" t="s">
        <v>42</v>
      </c>
      <c r="K280" s="180" t="s">
        <v>32</v>
      </c>
      <c r="L280" s="180" t="s">
        <v>11765</v>
      </c>
      <c r="M280" s="196" t="s">
        <v>12330</v>
      </c>
      <c r="N280" s="180" t="s">
        <v>26</v>
      </c>
      <c r="O280" s="194" t="s">
        <v>32</v>
      </c>
      <c r="P280" s="197"/>
    </row>
    <row r="281" spans="1:16">
      <c r="A281" s="191">
        <v>280</v>
      </c>
      <c r="B281" s="180" t="s">
        <v>357</v>
      </c>
      <c r="C281" s="180" t="s">
        <v>358</v>
      </c>
      <c r="D281" s="180" t="s">
        <v>11593</v>
      </c>
      <c r="E281" s="180" t="s">
        <v>11632</v>
      </c>
      <c r="F281" s="180" t="s">
        <v>11616</v>
      </c>
      <c r="G281" s="180">
        <v>2000</v>
      </c>
      <c r="H281" s="180">
        <v>52.796757999999997</v>
      </c>
      <c r="I281" s="180">
        <v>4.9998839999999998</v>
      </c>
      <c r="J281" s="180" t="s">
        <v>42</v>
      </c>
      <c r="K281" s="180" t="s">
        <v>32</v>
      </c>
      <c r="L281" s="180" t="s">
        <v>11766</v>
      </c>
      <c r="M281" s="196" t="s">
        <v>12331</v>
      </c>
      <c r="N281" s="180" t="s">
        <v>35</v>
      </c>
      <c r="O281" s="194" t="s">
        <v>32</v>
      </c>
      <c r="P281" s="197"/>
    </row>
    <row r="282" spans="1:16">
      <c r="A282" s="191">
        <v>281</v>
      </c>
      <c r="B282" s="180" t="s">
        <v>357</v>
      </c>
      <c r="C282" s="180" t="s">
        <v>358</v>
      </c>
      <c r="D282" s="180" t="s">
        <v>11593</v>
      </c>
      <c r="E282" s="180" t="s">
        <v>11632</v>
      </c>
      <c r="F282" s="180" t="s">
        <v>11616</v>
      </c>
      <c r="G282" s="180">
        <v>2000</v>
      </c>
      <c r="H282" s="180">
        <v>52.796757999999997</v>
      </c>
      <c r="I282" s="180">
        <v>4.9998839999999998</v>
      </c>
      <c r="J282" s="180" t="s">
        <v>42</v>
      </c>
      <c r="K282" s="180" t="s">
        <v>32</v>
      </c>
      <c r="L282" s="180" t="s">
        <v>11767</v>
      </c>
      <c r="M282" s="196" t="s">
        <v>12332</v>
      </c>
      <c r="N282" s="180" t="s">
        <v>26</v>
      </c>
      <c r="O282" s="194" t="s">
        <v>32</v>
      </c>
      <c r="P282" s="197"/>
    </row>
    <row r="283" spans="1:16">
      <c r="A283" s="191">
        <v>282</v>
      </c>
      <c r="B283" s="180" t="s">
        <v>357</v>
      </c>
      <c r="C283" s="180" t="s">
        <v>358</v>
      </c>
      <c r="D283" s="180" t="s">
        <v>11596</v>
      </c>
      <c r="E283" s="180" t="s">
        <v>11632</v>
      </c>
      <c r="F283" s="180" t="s">
        <v>11616</v>
      </c>
      <c r="G283" s="180">
        <v>2000</v>
      </c>
      <c r="H283" s="180">
        <v>52.796757999999997</v>
      </c>
      <c r="I283" s="180">
        <v>4.9998839999999998</v>
      </c>
      <c r="J283" s="180" t="s">
        <v>42</v>
      </c>
      <c r="K283" s="180" t="s">
        <v>32</v>
      </c>
      <c r="L283" s="180" t="s">
        <v>11771</v>
      </c>
      <c r="M283" s="196" t="s">
        <v>12354</v>
      </c>
      <c r="N283" s="180" t="s">
        <v>26</v>
      </c>
      <c r="O283" s="194" t="s">
        <v>32</v>
      </c>
      <c r="P283" s="197"/>
    </row>
    <row r="284" spans="1:16">
      <c r="A284" s="191">
        <v>283</v>
      </c>
      <c r="B284" s="180" t="s">
        <v>357</v>
      </c>
      <c r="C284" s="180" t="s">
        <v>358</v>
      </c>
      <c r="D284" s="180" t="s">
        <v>11596</v>
      </c>
      <c r="E284" s="180" t="s">
        <v>11632</v>
      </c>
      <c r="F284" s="180" t="s">
        <v>11616</v>
      </c>
      <c r="G284" s="180">
        <v>2000</v>
      </c>
      <c r="H284" s="180">
        <v>52.796757999999997</v>
      </c>
      <c r="I284" s="180">
        <v>4.9998839999999998</v>
      </c>
      <c r="J284" s="180" t="s">
        <v>42</v>
      </c>
      <c r="K284" s="180" t="s">
        <v>32</v>
      </c>
      <c r="L284" s="180" t="s">
        <v>11774</v>
      </c>
      <c r="M284" s="196" t="s">
        <v>12355</v>
      </c>
      <c r="N284" s="180" t="s">
        <v>35</v>
      </c>
      <c r="O284" s="194" t="s">
        <v>32</v>
      </c>
      <c r="P284" s="197"/>
    </row>
    <row r="285" spans="1:16">
      <c r="A285" s="191">
        <v>284</v>
      </c>
      <c r="B285" s="180" t="s">
        <v>357</v>
      </c>
      <c r="C285" s="180" t="s">
        <v>358</v>
      </c>
      <c r="D285" s="180" t="s">
        <v>11592</v>
      </c>
      <c r="E285" s="180" t="s">
        <v>11633</v>
      </c>
      <c r="F285" s="180" t="s">
        <v>11616</v>
      </c>
      <c r="G285" s="180">
        <v>2000</v>
      </c>
      <c r="H285" s="180">
        <v>52.836525000000002</v>
      </c>
      <c r="I285" s="180">
        <v>4.9199700000000002</v>
      </c>
      <c r="J285" s="180" t="s">
        <v>42</v>
      </c>
      <c r="K285" s="180" t="s">
        <v>32</v>
      </c>
      <c r="L285" s="180" t="s">
        <v>11778</v>
      </c>
      <c r="M285" s="196" t="s">
        <v>12373</v>
      </c>
      <c r="N285" s="180" t="s">
        <v>35</v>
      </c>
      <c r="O285" s="194" t="s">
        <v>32</v>
      </c>
      <c r="P285" s="197"/>
    </row>
    <row r="286" spans="1:16">
      <c r="A286" s="191">
        <v>285</v>
      </c>
      <c r="B286" s="180" t="s">
        <v>357</v>
      </c>
      <c r="C286" s="180" t="s">
        <v>358</v>
      </c>
      <c r="D286" s="180" t="s">
        <v>11592</v>
      </c>
      <c r="E286" s="180" t="s">
        <v>11633</v>
      </c>
      <c r="F286" s="180" t="s">
        <v>11616</v>
      </c>
      <c r="G286" s="180">
        <v>2000</v>
      </c>
      <c r="H286" s="180">
        <v>52.836525000000002</v>
      </c>
      <c r="I286" s="180">
        <v>4.9199700000000002</v>
      </c>
      <c r="J286" s="180" t="s">
        <v>42</v>
      </c>
      <c r="K286" s="180" t="s">
        <v>32</v>
      </c>
      <c r="L286" s="180" t="s">
        <v>11780</v>
      </c>
      <c r="M286" s="196" t="s">
        <v>12374</v>
      </c>
      <c r="N286" s="180" t="s">
        <v>26</v>
      </c>
      <c r="O286" s="194" t="s">
        <v>32</v>
      </c>
      <c r="P286" s="197"/>
    </row>
    <row r="287" spans="1:16">
      <c r="A287" s="191">
        <v>286</v>
      </c>
      <c r="B287" s="180" t="s">
        <v>357</v>
      </c>
      <c r="C287" s="180" t="s">
        <v>358</v>
      </c>
      <c r="D287" s="180" t="s">
        <v>11597</v>
      </c>
      <c r="E287" s="180" t="s">
        <v>11634</v>
      </c>
      <c r="F287" s="180" t="s">
        <v>11616</v>
      </c>
      <c r="G287" s="180">
        <v>2000</v>
      </c>
      <c r="H287" s="180">
        <v>53.316009000000001</v>
      </c>
      <c r="I287" s="180">
        <v>6.2707860000000002</v>
      </c>
      <c r="J287" s="180" t="s">
        <v>42</v>
      </c>
      <c r="K287" s="180" t="s">
        <v>32</v>
      </c>
      <c r="L287" s="180" t="s">
        <v>11781</v>
      </c>
      <c r="M287" s="196" t="s">
        <v>12363</v>
      </c>
      <c r="N287" s="180" t="s">
        <v>23</v>
      </c>
      <c r="O287" s="194" t="s">
        <v>32</v>
      </c>
      <c r="P287" s="197"/>
    </row>
    <row r="288" spans="1:16">
      <c r="A288" s="191">
        <v>287</v>
      </c>
      <c r="B288" s="180" t="s">
        <v>357</v>
      </c>
      <c r="C288" s="180" t="s">
        <v>358</v>
      </c>
      <c r="D288" s="180" t="s">
        <v>11592</v>
      </c>
      <c r="E288" s="180" t="s">
        <v>11635</v>
      </c>
      <c r="F288" s="180" t="s">
        <v>11616</v>
      </c>
      <c r="G288" s="180">
        <v>2000</v>
      </c>
      <c r="H288" s="180">
        <v>53.391724000000004</v>
      </c>
      <c r="I288" s="180">
        <v>6.350257</v>
      </c>
      <c r="J288" s="180" t="s">
        <v>42</v>
      </c>
      <c r="K288" s="180" t="s">
        <v>32</v>
      </c>
      <c r="L288" s="180" t="s">
        <v>11785</v>
      </c>
      <c r="M288" s="196" t="s">
        <v>12375</v>
      </c>
      <c r="N288" s="180" t="s">
        <v>26</v>
      </c>
      <c r="O288" s="194" t="s">
        <v>32</v>
      </c>
      <c r="P288" s="197"/>
    </row>
    <row r="289" spans="1:16">
      <c r="A289" s="191">
        <v>288</v>
      </c>
      <c r="B289" s="180" t="s">
        <v>357</v>
      </c>
      <c r="C289" s="180" t="s">
        <v>358</v>
      </c>
      <c r="D289" s="180" t="s">
        <v>11592</v>
      </c>
      <c r="E289" s="180" t="s">
        <v>11635</v>
      </c>
      <c r="F289" s="180" t="s">
        <v>11616</v>
      </c>
      <c r="G289" s="180">
        <v>2000</v>
      </c>
      <c r="H289" s="180">
        <v>53.391724000000004</v>
      </c>
      <c r="I289" s="180">
        <v>6.350257</v>
      </c>
      <c r="J289" s="180" t="s">
        <v>42</v>
      </c>
      <c r="K289" s="180" t="s">
        <v>32</v>
      </c>
      <c r="L289" s="180" t="s">
        <v>11786</v>
      </c>
      <c r="M289" s="196" t="s">
        <v>12376</v>
      </c>
      <c r="N289" s="180" t="s">
        <v>26</v>
      </c>
      <c r="O289" s="194" t="s">
        <v>32</v>
      </c>
      <c r="P289" s="197"/>
    </row>
    <row r="290" spans="1:16">
      <c r="A290" s="191">
        <v>289</v>
      </c>
      <c r="B290" s="180" t="s">
        <v>357</v>
      </c>
      <c r="C290" s="180" t="s">
        <v>358</v>
      </c>
      <c r="D290" s="180" t="s">
        <v>11592</v>
      </c>
      <c r="E290" s="180" t="s">
        <v>11635</v>
      </c>
      <c r="F290" s="180" t="s">
        <v>11616</v>
      </c>
      <c r="G290" s="180">
        <v>2000</v>
      </c>
      <c r="H290" s="180">
        <v>53.391724000000004</v>
      </c>
      <c r="I290" s="180">
        <v>6.350257</v>
      </c>
      <c r="J290" s="180" t="s">
        <v>42</v>
      </c>
      <c r="K290" s="180" t="s">
        <v>32</v>
      </c>
      <c r="L290" s="180" t="s">
        <v>11787</v>
      </c>
      <c r="M290" s="196" t="s">
        <v>12377</v>
      </c>
      <c r="N290" s="180" t="s">
        <v>35</v>
      </c>
      <c r="O290" s="194" t="s">
        <v>32</v>
      </c>
      <c r="P290" s="197"/>
    </row>
    <row r="291" spans="1:16">
      <c r="A291" s="191">
        <v>290</v>
      </c>
      <c r="B291" s="180" t="s">
        <v>357</v>
      </c>
      <c r="C291" s="180" t="s">
        <v>358</v>
      </c>
      <c r="D291" s="180" t="s">
        <v>11596</v>
      </c>
      <c r="E291" s="180" t="s">
        <v>11636</v>
      </c>
      <c r="F291" s="180" t="s">
        <v>11616</v>
      </c>
      <c r="G291" s="180">
        <v>2000</v>
      </c>
      <c r="H291" s="180">
        <v>53.363914000000001</v>
      </c>
      <c r="I291" s="180">
        <v>6.4150429999999998</v>
      </c>
      <c r="J291" s="180" t="s">
        <v>10792</v>
      </c>
      <c r="K291" s="180" t="s">
        <v>32</v>
      </c>
      <c r="L291" s="180" t="s">
        <v>11788</v>
      </c>
      <c r="M291" s="196" t="s">
        <v>12356</v>
      </c>
      <c r="N291" s="180" t="s">
        <v>23</v>
      </c>
      <c r="O291" s="194" t="s">
        <v>32</v>
      </c>
      <c r="P291" s="197"/>
    </row>
    <row r="292" spans="1:16">
      <c r="A292" s="191">
        <v>291</v>
      </c>
      <c r="B292" s="180" t="s">
        <v>357</v>
      </c>
      <c r="C292" s="180" t="s">
        <v>358</v>
      </c>
      <c r="D292" s="180" t="s">
        <v>11596</v>
      </c>
      <c r="E292" s="180" t="s">
        <v>11636</v>
      </c>
      <c r="F292" s="180" t="s">
        <v>11616</v>
      </c>
      <c r="G292" s="180">
        <v>2000</v>
      </c>
      <c r="H292" s="180">
        <v>53.363914000000001</v>
      </c>
      <c r="I292" s="180">
        <v>6.4150429999999998</v>
      </c>
      <c r="J292" s="180" t="s">
        <v>42</v>
      </c>
      <c r="K292" s="180" t="s">
        <v>32</v>
      </c>
      <c r="L292" s="180" t="s">
        <v>11789</v>
      </c>
      <c r="M292" s="196" t="s">
        <v>12357</v>
      </c>
      <c r="N292" s="180" t="s">
        <v>23</v>
      </c>
      <c r="O292" s="194" t="s">
        <v>32</v>
      </c>
      <c r="P292" s="197"/>
    </row>
    <row r="293" spans="1:16">
      <c r="A293" s="191">
        <v>292</v>
      </c>
      <c r="B293" s="180" t="s">
        <v>357</v>
      </c>
      <c r="C293" s="180" t="s">
        <v>358</v>
      </c>
      <c r="D293" s="180" t="s">
        <v>11596</v>
      </c>
      <c r="E293" s="180" t="s">
        <v>11636</v>
      </c>
      <c r="F293" s="180" t="s">
        <v>11616</v>
      </c>
      <c r="G293" s="180">
        <v>2000</v>
      </c>
      <c r="H293" s="180">
        <v>53.363914000000001</v>
      </c>
      <c r="I293" s="180">
        <v>6.4150429999999998</v>
      </c>
      <c r="J293" s="180" t="s">
        <v>42</v>
      </c>
      <c r="K293" s="180" t="s">
        <v>32</v>
      </c>
      <c r="L293" s="180" t="s">
        <v>11790</v>
      </c>
      <c r="M293" s="196" t="s">
        <v>12358</v>
      </c>
      <c r="N293" s="180" t="s">
        <v>35</v>
      </c>
      <c r="O293" s="194" t="s">
        <v>32</v>
      </c>
      <c r="P293" s="197"/>
    </row>
    <row r="294" spans="1:16">
      <c r="A294" s="191">
        <v>293</v>
      </c>
      <c r="B294" s="180" t="s">
        <v>357</v>
      </c>
      <c r="C294" s="180" t="s">
        <v>358</v>
      </c>
      <c r="D294" s="180" t="s">
        <v>11592</v>
      </c>
      <c r="E294" s="180" t="s">
        <v>11637</v>
      </c>
      <c r="F294" s="180" t="s">
        <v>11616</v>
      </c>
      <c r="G294" s="180">
        <v>2000</v>
      </c>
      <c r="H294" s="180">
        <v>53.364718000000003</v>
      </c>
      <c r="I294" s="180">
        <v>6.8812040000000003</v>
      </c>
      <c r="J294" s="180" t="s">
        <v>42</v>
      </c>
      <c r="K294" s="180" t="s">
        <v>32</v>
      </c>
      <c r="L294" s="180" t="s">
        <v>11791</v>
      </c>
      <c r="M294" s="196" t="s">
        <v>12378</v>
      </c>
      <c r="N294" s="180" t="s">
        <v>35</v>
      </c>
      <c r="O294" s="194" t="s">
        <v>32</v>
      </c>
      <c r="P294" s="197"/>
    </row>
    <row r="295" spans="1:16">
      <c r="A295" s="191">
        <v>294</v>
      </c>
      <c r="B295" s="180" t="s">
        <v>357</v>
      </c>
      <c r="C295" s="180" t="s">
        <v>358</v>
      </c>
      <c r="D295" s="180" t="s">
        <v>11592</v>
      </c>
      <c r="E295" s="180" t="s">
        <v>11637</v>
      </c>
      <c r="F295" s="180" t="s">
        <v>11616</v>
      </c>
      <c r="G295" s="180">
        <v>2000</v>
      </c>
      <c r="H295" s="180">
        <v>53.364718000000003</v>
      </c>
      <c r="I295" s="180">
        <v>6.8812040000000003</v>
      </c>
      <c r="J295" s="180" t="s">
        <v>42</v>
      </c>
      <c r="K295" s="180" t="s">
        <v>32</v>
      </c>
      <c r="L295" s="180" t="s">
        <v>11792</v>
      </c>
      <c r="M295" s="196" t="s">
        <v>12379</v>
      </c>
      <c r="N295" s="180" t="s">
        <v>26</v>
      </c>
      <c r="O295" s="194" t="s">
        <v>32</v>
      </c>
      <c r="P295" s="197"/>
    </row>
    <row r="296" spans="1:16">
      <c r="A296" s="191">
        <v>295</v>
      </c>
      <c r="B296" s="180" t="s">
        <v>357</v>
      </c>
      <c r="C296" s="180" t="s">
        <v>358</v>
      </c>
      <c r="D296" s="180" t="s">
        <v>11592</v>
      </c>
      <c r="E296" s="180" t="s">
        <v>11637</v>
      </c>
      <c r="F296" s="180" t="s">
        <v>11616</v>
      </c>
      <c r="G296" s="180">
        <v>2000</v>
      </c>
      <c r="H296" s="180">
        <v>53.364718000000003</v>
      </c>
      <c r="I296" s="180">
        <v>6.8812040000000003</v>
      </c>
      <c r="J296" s="180" t="s">
        <v>42</v>
      </c>
      <c r="K296" s="180" t="s">
        <v>32</v>
      </c>
      <c r="L296" s="180" t="s">
        <v>11794</v>
      </c>
      <c r="M296" s="196" t="s">
        <v>12380</v>
      </c>
      <c r="N296" s="180" t="s">
        <v>26</v>
      </c>
      <c r="O296" s="194" t="s">
        <v>32</v>
      </c>
      <c r="P296" s="197"/>
    </row>
    <row r="297" spans="1:16">
      <c r="A297" s="191">
        <v>296</v>
      </c>
      <c r="B297" s="180" t="s">
        <v>357</v>
      </c>
      <c r="C297" s="180" t="s">
        <v>358</v>
      </c>
      <c r="D297" s="180" t="s">
        <v>11596</v>
      </c>
      <c r="E297" s="180" t="s">
        <v>11638</v>
      </c>
      <c r="F297" s="180" t="s">
        <v>11616</v>
      </c>
      <c r="G297" s="180">
        <v>2000</v>
      </c>
      <c r="H297" s="180">
        <v>53.270986999999998</v>
      </c>
      <c r="I297" s="180">
        <v>7.0418640000000003</v>
      </c>
      <c r="J297" s="180" t="s">
        <v>42</v>
      </c>
      <c r="K297" s="180" t="s">
        <v>32</v>
      </c>
      <c r="L297" s="180" t="s">
        <v>11795</v>
      </c>
      <c r="M297" s="196" t="s">
        <v>12359</v>
      </c>
      <c r="N297" s="180" t="s">
        <v>26</v>
      </c>
      <c r="O297" s="194" t="s">
        <v>32</v>
      </c>
      <c r="P297" s="197"/>
    </row>
    <row r="298" spans="1:16">
      <c r="A298" s="191">
        <v>297</v>
      </c>
      <c r="B298" s="180" t="s">
        <v>357</v>
      </c>
      <c r="C298" s="180" t="s">
        <v>358</v>
      </c>
      <c r="D298" s="180" t="s">
        <v>11596</v>
      </c>
      <c r="E298" s="180" t="s">
        <v>11638</v>
      </c>
      <c r="F298" s="180" t="s">
        <v>11616</v>
      </c>
      <c r="G298" s="180">
        <v>2000</v>
      </c>
      <c r="H298" s="180">
        <v>53.270986999999998</v>
      </c>
      <c r="I298" s="180">
        <v>7.0418640000000003</v>
      </c>
      <c r="J298" s="180" t="s">
        <v>42</v>
      </c>
      <c r="K298" s="180" t="s">
        <v>32</v>
      </c>
      <c r="L298" s="180" t="s">
        <v>11796</v>
      </c>
      <c r="M298" s="196" t="s">
        <v>12360</v>
      </c>
      <c r="N298" s="180" t="s">
        <v>26</v>
      </c>
      <c r="O298" s="194" t="s">
        <v>32</v>
      </c>
      <c r="P298" s="197"/>
    </row>
    <row r="299" spans="1:16">
      <c r="A299" s="191">
        <v>298</v>
      </c>
      <c r="B299" s="180" t="s">
        <v>357</v>
      </c>
      <c r="C299" s="180" t="s">
        <v>358</v>
      </c>
      <c r="D299" s="180" t="s">
        <v>11596</v>
      </c>
      <c r="E299" s="180" t="s">
        <v>11638</v>
      </c>
      <c r="F299" s="180" t="s">
        <v>11616</v>
      </c>
      <c r="G299" s="180">
        <v>2000</v>
      </c>
      <c r="H299" s="180">
        <v>53.270986999999998</v>
      </c>
      <c r="I299" s="180">
        <v>7.0418640000000003</v>
      </c>
      <c r="J299" s="180" t="s">
        <v>42</v>
      </c>
      <c r="K299" s="180" t="s">
        <v>32</v>
      </c>
      <c r="L299" s="180" t="s">
        <v>11797</v>
      </c>
      <c r="M299" s="196" t="s">
        <v>12361</v>
      </c>
      <c r="N299" s="180" t="s">
        <v>26</v>
      </c>
      <c r="O299" s="194" t="s">
        <v>32</v>
      </c>
      <c r="P299" s="197"/>
    </row>
    <row r="300" spans="1:16">
      <c r="A300" s="191">
        <v>299</v>
      </c>
      <c r="B300" s="180" t="s">
        <v>357</v>
      </c>
      <c r="C300" s="180" t="s">
        <v>358</v>
      </c>
      <c r="D300" s="180" t="s">
        <v>11596</v>
      </c>
      <c r="E300" s="180" t="s">
        <v>11638</v>
      </c>
      <c r="F300" s="180" t="s">
        <v>11616</v>
      </c>
      <c r="G300" s="180">
        <v>2000</v>
      </c>
      <c r="H300" s="180">
        <v>53.270986999999998</v>
      </c>
      <c r="I300" s="180">
        <v>7.0418640000000003</v>
      </c>
      <c r="J300" s="180" t="s">
        <v>42</v>
      </c>
      <c r="K300" s="180" t="s">
        <v>32</v>
      </c>
      <c r="L300" s="180" t="s">
        <v>11798</v>
      </c>
      <c r="M300" s="196" t="s">
        <v>12362</v>
      </c>
      <c r="N300" s="180" t="s">
        <v>26</v>
      </c>
      <c r="O300" s="194" t="s">
        <v>32</v>
      </c>
      <c r="P300" s="197"/>
    </row>
    <row r="301" spans="1:16">
      <c r="A301" s="191">
        <v>300</v>
      </c>
      <c r="B301" s="180" t="s">
        <v>357</v>
      </c>
      <c r="C301" s="180" t="s">
        <v>358</v>
      </c>
      <c r="D301" s="180" t="s">
        <v>11593</v>
      </c>
      <c r="E301" s="180" t="s">
        <v>11639</v>
      </c>
      <c r="F301" s="180" t="s">
        <v>11616</v>
      </c>
      <c r="G301" s="180">
        <v>2000</v>
      </c>
      <c r="H301" s="180">
        <v>53.179808000000001</v>
      </c>
      <c r="I301" s="180">
        <v>7.1597419999999996</v>
      </c>
      <c r="J301" s="180" t="s">
        <v>42</v>
      </c>
      <c r="K301" s="180" t="s">
        <v>32</v>
      </c>
      <c r="L301" s="180" t="s">
        <v>11800</v>
      </c>
      <c r="M301" s="196" t="s">
        <v>12333</v>
      </c>
      <c r="N301" s="180" t="s">
        <v>35</v>
      </c>
      <c r="O301" s="194" t="s">
        <v>32</v>
      </c>
      <c r="P301" s="197"/>
    </row>
    <row r="302" spans="1:16">
      <c r="A302" s="191">
        <v>301</v>
      </c>
      <c r="B302" s="180" t="s">
        <v>357</v>
      </c>
      <c r="C302" s="180" t="s">
        <v>358</v>
      </c>
      <c r="D302" s="180" t="s">
        <v>11592</v>
      </c>
      <c r="E302" s="180" t="s">
        <v>11641</v>
      </c>
      <c r="F302" s="180" t="s">
        <v>11616</v>
      </c>
      <c r="G302" s="180">
        <v>2000</v>
      </c>
      <c r="H302" s="180">
        <v>53.120966000000003</v>
      </c>
      <c r="I302" s="180">
        <v>7.1404110000000003</v>
      </c>
      <c r="J302" s="180" t="s">
        <v>42</v>
      </c>
      <c r="K302" s="180" t="s">
        <v>32</v>
      </c>
      <c r="L302" s="180" t="s">
        <v>11808</v>
      </c>
      <c r="M302" s="196" t="s">
        <v>12381</v>
      </c>
      <c r="N302" s="180" t="s">
        <v>26</v>
      </c>
      <c r="O302" s="194" t="s">
        <v>32</v>
      </c>
      <c r="P302" s="197"/>
    </row>
    <row r="303" spans="1:16">
      <c r="A303" s="191">
        <v>302</v>
      </c>
      <c r="B303" s="180" t="s">
        <v>357</v>
      </c>
      <c r="C303" s="180" t="s">
        <v>358</v>
      </c>
      <c r="D303" s="180" t="s">
        <v>11592</v>
      </c>
      <c r="E303" s="180" t="s">
        <v>11641</v>
      </c>
      <c r="F303" s="180" t="s">
        <v>11616</v>
      </c>
      <c r="G303" s="180">
        <v>2000</v>
      </c>
      <c r="H303" s="180">
        <v>53.120966000000003</v>
      </c>
      <c r="I303" s="180">
        <v>7.1404110000000003</v>
      </c>
      <c r="J303" s="180" t="s">
        <v>42</v>
      </c>
      <c r="K303" s="180" t="s">
        <v>32</v>
      </c>
      <c r="L303" s="180" t="s">
        <v>11809</v>
      </c>
      <c r="M303" s="196" t="s">
        <v>12382</v>
      </c>
      <c r="N303" s="180" t="s">
        <v>26</v>
      </c>
      <c r="O303" s="194" t="s">
        <v>32</v>
      </c>
      <c r="P303" s="197"/>
    </row>
    <row r="304" spans="1:16">
      <c r="A304" s="191">
        <v>303</v>
      </c>
      <c r="B304" s="180" t="s">
        <v>357</v>
      </c>
      <c r="C304" s="180" t="s">
        <v>358</v>
      </c>
      <c r="D304" s="180" t="s">
        <v>11592</v>
      </c>
      <c r="E304" s="180" t="s">
        <v>11641</v>
      </c>
      <c r="F304" s="180" t="s">
        <v>11616</v>
      </c>
      <c r="G304" s="180">
        <v>2000</v>
      </c>
      <c r="H304" s="180">
        <v>53.120966000000003</v>
      </c>
      <c r="I304" s="180">
        <v>7.1404110000000003</v>
      </c>
      <c r="J304" s="180" t="s">
        <v>42</v>
      </c>
      <c r="K304" s="180" t="s">
        <v>32</v>
      </c>
      <c r="L304" s="180" t="s">
        <v>11810</v>
      </c>
      <c r="M304" s="196" t="s">
        <v>12383</v>
      </c>
      <c r="N304" s="180" t="s">
        <v>26</v>
      </c>
      <c r="O304" s="194" t="s">
        <v>32</v>
      </c>
      <c r="P304" s="197"/>
    </row>
    <row r="305" spans="1:16">
      <c r="A305" s="191">
        <v>304</v>
      </c>
      <c r="B305" s="180" t="s">
        <v>357</v>
      </c>
      <c r="C305" s="180" t="s">
        <v>358</v>
      </c>
      <c r="D305" s="180" t="s">
        <v>11593</v>
      </c>
      <c r="E305" s="180" t="s">
        <v>11630</v>
      </c>
      <c r="F305" s="180" t="s">
        <v>11616</v>
      </c>
      <c r="G305" s="180">
        <v>2001</v>
      </c>
      <c r="H305" s="180">
        <v>50.863551000000001</v>
      </c>
      <c r="I305" s="180">
        <v>5.9245130000000001</v>
      </c>
      <c r="J305" s="180" t="s">
        <v>42</v>
      </c>
      <c r="K305" s="180" t="s">
        <v>32</v>
      </c>
      <c r="L305" s="180" t="s">
        <v>11813</v>
      </c>
      <c r="M305" s="196" t="s">
        <v>12334</v>
      </c>
      <c r="N305" s="180" t="s">
        <v>26</v>
      </c>
      <c r="O305" s="194" t="s">
        <v>32</v>
      </c>
      <c r="P305" s="197"/>
    </row>
    <row r="306" spans="1:16">
      <c r="A306" s="191">
        <v>305</v>
      </c>
      <c r="B306" s="180" t="s">
        <v>357</v>
      </c>
      <c r="C306" s="180" t="s">
        <v>358</v>
      </c>
      <c r="D306" s="180" t="s">
        <v>11593</v>
      </c>
      <c r="E306" s="180" t="s">
        <v>11630</v>
      </c>
      <c r="F306" s="180" t="s">
        <v>11616</v>
      </c>
      <c r="G306" s="180">
        <v>2001</v>
      </c>
      <c r="H306" s="180">
        <v>50.863551000000001</v>
      </c>
      <c r="I306" s="180">
        <v>5.9245130000000001</v>
      </c>
      <c r="J306" s="180" t="s">
        <v>42</v>
      </c>
      <c r="K306" s="180" t="s">
        <v>32</v>
      </c>
      <c r="L306" s="180" t="s">
        <v>11814</v>
      </c>
      <c r="M306" s="196" t="s">
        <v>12335</v>
      </c>
      <c r="N306" s="180" t="s">
        <v>26</v>
      </c>
      <c r="O306" s="194" t="s">
        <v>32</v>
      </c>
      <c r="P306" s="197"/>
    </row>
    <row r="307" spans="1:16">
      <c r="A307" s="191">
        <v>306</v>
      </c>
      <c r="B307" s="180" t="s">
        <v>357</v>
      </c>
      <c r="C307" s="180" t="s">
        <v>358</v>
      </c>
      <c r="D307" s="180" t="s">
        <v>11593</v>
      </c>
      <c r="E307" s="180" t="s">
        <v>11630</v>
      </c>
      <c r="F307" s="180" t="s">
        <v>11616</v>
      </c>
      <c r="G307" s="180">
        <v>2001</v>
      </c>
      <c r="H307" s="180">
        <v>50.863551000000001</v>
      </c>
      <c r="I307" s="180">
        <v>5.9245130000000001</v>
      </c>
      <c r="J307" s="180" t="s">
        <v>42</v>
      </c>
      <c r="K307" s="180" t="s">
        <v>32</v>
      </c>
      <c r="L307" s="180" t="s">
        <v>11815</v>
      </c>
      <c r="M307" s="196" t="s">
        <v>12336</v>
      </c>
      <c r="N307" s="180" t="s">
        <v>26</v>
      </c>
      <c r="O307" s="194" t="s">
        <v>32</v>
      </c>
      <c r="P307" s="197"/>
    </row>
    <row r="308" spans="1:16">
      <c r="A308" s="191">
        <v>307</v>
      </c>
      <c r="B308" s="180" t="s">
        <v>357</v>
      </c>
      <c r="C308" s="180" t="s">
        <v>358</v>
      </c>
      <c r="D308" s="180" t="s">
        <v>11593</v>
      </c>
      <c r="E308" s="180" t="s">
        <v>11640</v>
      </c>
      <c r="F308" s="180" t="s">
        <v>11616</v>
      </c>
      <c r="G308" s="180">
        <v>2001</v>
      </c>
      <c r="H308" s="180">
        <v>50.937010999999998</v>
      </c>
      <c r="I308" s="180">
        <v>5.8658149999999996</v>
      </c>
      <c r="J308" s="180" t="s">
        <v>4156</v>
      </c>
      <c r="K308" s="180" t="s">
        <v>32</v>
      </c>
      <c r="L308" s="180" t="s">
        <v>11817</v>
      </c>
      <c r="M308" s="196" t="s">
        <v>12337</v>
      </c>
      <c r="N308" s="180" t="s">
        <v>26</v>
      </c>
      <c r="O308" s="194" t="s">
        <v>32</v>
      </c>
      <c r="P308" s="197"/>
    </row>
    <row r="309" spans="1:16">
      <c r="A309" s="191">
        <v>308</v>
      </c>
      <c r="B309" s="180" t="s">
        <v>357</v>
      </c>
      <c r="C309" s="180" t="s">
        <v>358</v>
      </c>
      <c r="D309" s="180" t="s">
        <v>11593</v>
      </c>
      <c r="E309" s="180" t="s">
        <v>11640</v>
      </c>
      <c r="F309" s="180" t="s">
        <v>11616</v>
      </c>
      <c r="G309" s="180">
        <v>2001</v>
      </c>
      <c r="H309" s="180">
        <v>50.937010999999998</v>
      </c>
      <c r="I309" s="180">
        <v>5.8658149999999996</v>
      </c>
      <c r="J309" s="180" t="s">
        <v>4156</v>
      </c>
      <c r="K309" s="180" t="s">
        <v>32</v>
      </c>
      <c r="L309" s="180" t="s">
        <v>11818</v>
      </c>
      <c r="M309" s="196" t="s">
        <v>12338</v>
      </c>
      <c r="N309" s="180" t="s">
        <v>26</v>
      </c>
      <c r="O309" s="194" t="s">
        <v>32</v>
      </c>
      <c r="P309" s="207"/>
    </row>
    <row r="310" spans="1:16">
      <c r="A310" s="191">
        <v>309</v>
      </c>
      <c r="B310" s="180" t="s">
        <v>357</v>
      </c>
      <c r="C310" s="180" t="s">
        <v>358</v>
      </c>
      <c r="D310" s="180" t="s">
        <v>11593</v>
      </c>
      <c r="E310" s="180" t="s">
        <v>11642</v>
      </c>
      <c r="F310" s="180" t="s">
        <v>11616</v>
      </c>
      <c r="G310" s="180">
        <v>2001</v>
      </c>
      <c r="H310" s="180">
        <v>50.894263000000002</v>
      </c>
      <c r="I310" s="180">
        <v>5.8860440000000001</v>
      </c>
      <c r="J310" s="180" t="s">
        <v>42</v>
      </c>
      <c r="K310" s="180" t="s">
        <v>32</v>
      </c>
      <c r="L310" s="180" t="s">
        <v>11819</v>
      </c>
      <c r="M310" s="196" t="s">
        <v>12339</v>
      </c>
      <c r="N310" s="180" t="s">
        <v>26</v>
      </c>
      <c r="O310" s="194" t="s">
        <v>32</v>
      </c>
      <c r="P310" s="207"/>
    </row>
    <row r="311" spans="1:16">
      <c r="A311" s="191">
        <v>310</v>
      </c>
      <c r="B311" s="180" t="s">
        <v>357</v>
      </c>
      <c r="C311" s="180" t="s">
        <v>358</v>
      </c>
      <c r="D311" s="180" t="s">
        <v>11593</v>
      </c>
      <c r="E311" s="180" t="s">
        <v>11642</v>
      </c>
      <c r="F311" s="180" t="s">
        <v>11616</v>
      </c>
      <c r="G311" s="180">
        <v>2001</v>
      </c>
      <c r="H311" s="180">
        <v>50.894263000000002</v>
      </c>
      <c r="I311" s="180">
        <v>5.8860440000000001</v>
      </c>
      <c r="J311" s="180" t="s">
        <v>42</v>
      </c>
      <c r="K311" s="180" t="s">
        <v>32</v>
      </c>
      <c r="L311" s="180" t="s">
        <v>11820</v>
      </c>
      <c r="M311" s="196" t="s">
        <v>12340</v>
      </c>
      <c r="N311" s="180" t="s">
        <v>26</v>
      </c>
      <c r="O311" s="194" t="s">
        <v>32</v>
      </c>
      <c r="P311" s="207"/>
    </row>
    <row r="312" spans="1:16">
      <c r="A312" s="191">
        <v>311</v>
      </c>
      <c r="B312" s="180" t="s">
        <v>357</v>
      </c>
      <c r="C312" s="180" t="s">
        <v>358</v>
      </c>
      <c r="D312" s="180" t="s">
        <v>11593</v>
      </c>
      <c r="E312" s="180" t="s">
        <v>11642</v>
      </c>
      <c r="F312" s="180" t="s">
        <v>11616</v>
      </c>
      <c r="G312" s="180">
        <v>2001</v>
      </c>
      <c r="H312" s="180">
        <v>50.894263000000002</v>
      </c>
      <c r="I312" s="180">
        <v>5.8860440000000001</v>
      </c>
      <c r="J312" s="180" t="s">
        <v>42</v>
      </c>
      <c r="K312" s="180" t="s">
        <v>32</v>
      </c>
      <c r="L312" s="180" t="s">
        <v>11821</v>
      </c>
      <c r="M312" s="196" t="s">
        <v>12341</v>
      </c>
      <c r="N312" s="180" t="s">
        <v>26</v>
      </c>
      <c r="O312" s="194" t="s">
        <v>32</v>
      </c>
      <c r="P312" s="207"/>
    </row>
    <row r="313" spans="1:16">
      <c r="A313" s="191">
        <v>312</v>
      </c>
      <c r="B313" s="180" t="s">
        <v>357</v>
      </c>
      <c r="C313" s="180" t="s">
        <v>358</v>
      </c>
      <c r="D313" s="180" t="s">
        <v>11593</v>
      </c>
      <c r="E313" s="180" t="s">
        <v>11642</v>
      </c>
      <c r="F313" s="180" t="s">
        <v>11616</v>
      </c>
      <c r="G313" s="180">
        <v>2001</v>
      </c>
      <c r="H313" s="180">
        <v>50.894263000000002</v>
      </c>
      <c r="I313" s="180">
        <v>5.8860440000000001</v>
      </c>
      <c r="J313" s="180" t="s">
        <v>42</v>
      </c>
      <c r="K313" s="180" t="s">
        <v>32</v>
      </c>
      <c r="L313" s="180" t="s">
        <v>11823</v>
      </c>
      <c r="M313" s="196" t="s">
        <v>12342</v>
      </c>
      <c r="N313" s="180" t="s">
        <v>26</v>
      </c>
      <c r="O313" s="194" t="s">
        <v>32</v>
      </c>
      <c r="P313" s="207"/>
    </row>
    <row r="314" spans="1:16">
      <c r="A314" s="191">
        <v>313</v>
      </c>
      <c r="B314" s="180" t="s">
        <v>357</v>
      </c>
      <c r="C314" s="180" t="s">
        <v>358</v>
      </c>
      <c r="D314" s="180" t="s">
        <v>11593</v>
      </c>
      <c r="E314" s="180" t="s">
        <v>11642</v>
      </c>
      <c r="F314" s="180" t="s">
        <v>11616</v>
      </c>
      <c r="G314" s="180">
        <v>2001</v>
      </c>
      <c r="H314" s="180">
        <v>50.894263000000002</v>
      </c>
      <c r="I314" s="180">
        <v>5.8860440000000001</v>
      </c>
      <c r="J314" s="180" t="s">
        <v>42</v>
      </c>
      <c r="K314" s="180" t="s">
        <v>32</v>
      </c>
      <c r="L314" s="180" t="s">
        <v>11824</v>
      </c>
      <c r="M314" s="196" t="s">
        <v>12343</v>
      </c>
      <c r="N314" s="180" t="s">
        <v>26</v>
      </c>
      <c r="O314" s="194" t="s">
        <v>32</v>
      </c>
      <c r="P314" s="207"/>
    </row>
    <row r="315" spans="1:16">
      <c r="A315" s="191">
        <v>314</v>
      </c>
      <c r="B315" s="180" t="s">
        <v>357</v>
      </c>
      <c r="C315" s="180" t="s">
        <v>358</v>
      </c>
      <c r="D315" s="180" t="s">
        <v>11593</v>
      </c>
      <c r="E315" s="180" t="s">
        <v>11642</v>
      </c>
      <c r="F315" s="180" t="s">
        <v>11616</v>
      </c>
      <c r="G315" s="180">
        <v>2001</v>
      </c>
      <c r="H315" s="180">
        <v>50.894263000000002</v>
      </c>
      <c r="I315" s="180">
        <v>5.8860440000000001</v>
      </c>
      <c r="J315" s="180" t="s">
        <v>42</v>
      </c>
      <c r="K315" s="180" t="s">
        <v>32</v>
      </c>
      <c r="L315" s="180" t="s">
        <v>11828</v>
      </c>
      <c r="M315" s="196" t="s">
        <v>12344</v>
      </c>
      <c r="N315" s="180" t="s">
        <v>26</v>
      </c>
      <c r="O315" s="194" t="s">
        <v>32</v>
      </c>
      <c r="P315" s="207"/>
    </row>
    <row r="316" spans="1:16">
      <c r="A316" s="191">
        <v>315</v>
      </c>
      <c r="B316" s="180" t="s">
        <v>357</v>
      </c>
      <c r="C316" s="180" t="s">
        <v>358</v>
      </c>
      <c r="D316" s="180" t="s">
        <v>11592</v>
      </c>
      <c r="E316" s="180" t="s">
        <v>11644</v>
      </c>
      <c r="F316" s="180" t="s">
        <v>11616</v>
      </c>
      <c r="G316" s="180">
        <v>2001</v>
      </c>
      <c r="H316" s="180">
        <v>51.907896000000001</v>
      </c>
      <c r="I316" s="180">
        <v>5.7164190000000001</v>
      </c>
      <c r="J316" s="180" t="s">
        <v>42</v>
      </c>
      <c r="K316" s="180" t="s">
        <v>32</v>
      </c>
      <c r="L316" s="180" t="s">
        <v>11831</v>
      </c>
      <c r="M316" s="196" t="s">
        <v>12384</v>
      </c>
      <c r="N316" s="180" t="s">
        <v>26</v>
      </c>
      <c r="O316" s="194" t="s">
        <v>32</v>
      </c>
      <c r="P316" s="207"/>
    </row>
    <row r="317" spans="1:16">
      <c r="A317" s="191">
        <v>316</v>
      </c>
      <c r="B317" s="180" t="s">
        <v>357</v>
      </c>
      <c r="C317" s="180" t="s">
        <v>358</v>
      </c>
      <c r="D317" s="180" t="s">
        <v>11592</v>
      </c>
      <c r="E317" s="180" t="s">
        <v>11644</v>
      </c>
      <c r="F317" s="180" t="s">
        <v>11616</v>
      </c>
      <c r="G317" s="180">
        <v>2001</v>
      </c>
      <c r="H317" s="180">
        <v>51.907896000000001</v>
      </c>
      <c r="I317" s="180">
        <v>5.7164190000000001</v>
      </c>
      <c r="J317" s="180" t="s">
        <v>42</v>
      </c>
      <c r="K317" s="180" t="s">
        <v>32</v>
      </c>
      <c r="L317" s="180" t="s">
        <v>11832</v>
      </c>
      <c r="M317" s="196" t="s">
        <v>12385</v>
      </c>
      <c r="N317" s="180" t="s">
        <v>26</v>
      </c>
      <c r="O317" s="194" t="s">
        <v>32</v>
      </c>
      <c r="P317" s="207"/>
    </row>
    <row r="318" spans="1:16">
      <c r="A318" s="191">
        <v>317</v>
      </c>
      <c r="B318" s="180" t="s">
        <v>357</v>
      </c>
      <c r="C318" s="180" t="s">
        <v>358</v>
      </c>
      <c r="D318" s="180" t="s">
        <v>11592</v>
      </c>
      <c r="E318" s="180" t="s">
        <v>11644</v>
      </c>
      <c r="F318" s="180" t="s">
        <v>11616</v>
      </c>
      <c r="G318" s="180">
        <v>2001</v>
      </c>
      <c r="H318" s="180">
        <v>51.907896000000001</v>
      </c>
      <c r="I318" s="180">
        <v>5.7164190000000001</v>
      </c>
      <c r="J318" s="180" t="s">
        <v>42</v>
      </c>
      <c r="K318" s="180" t="s">
        <v>32</v>
      </c>
      <c r="L318" s="180" t="s">
        <v>11833</v>
      </c>
      <c r="M318" s="196" t="s">
        <v>12386</v>
      </c>
      <c r="N318" s="180" t="s">
        <v>26</v>
      </c>
      <c r="O318" s="194" t="s">
        <v>32</v>
      </c>
      <c r="P318" s="207"/>
    </row>
    <row r="319" spans="1:16">
      <c r="A319" s="191">
        <v>318</v>
      </c>
      <c r="B319" s="180" t="s">
        <v>357</v>
      </c>
      <c r="C319" s="180" t="s">
        <v>358</v>
      </c>
      <c r="D319" s="180" t="s">
        <v>11592</v>
      </c>
      <c r="E319" s="180" t="s">
        <v>11644</v>
      </c>
      <c r="F319" s="180" t="s">
        <v>11616</v>
      </c>
      <c r="G319" s="180">
        <v>2001</v>
      </c>
      <c r="H319" s="180">
        <v>51.907896000000001</v>
      </c>
      <c r="I319" s="180">
        <v>5.7164190000000001</v>
      </c>
      <c r="J319" s="180" t="s">
        <v>42</v>
      </c>
      <c r="K319" s="180" t="s">
        <v>32</v>
      </c>
      <c r="L319" s="180" t="s">
        <v>11834</v>
      </c>
      <c r="M319" s="196" t="s">
        <v>12387</v>
      </c>
      <c r="N319" s="180" t="s">
        <v>26</v>
      </c>
      <c r="O319" s="194" t="s">
        <v>32</v>
      </c>
      <c r="P319" s="207"/>
    </row>
    <row r="320" spans="1:16">
      <c r="A320" s="191">
        <v>319</v>
      </c>
      <c r="B320" s="180" t="s">
        <v>357</v>
      </c>
      <c r="C320" s="180" t="s">
        <v>358</v>
      </c>
      <c r="D320" s="180" t="s">
        <v>11592</v>
      </c>
      <c r="E320" s="180" t="s">
        <v>11617</v>
      </c>
      <c r="F320" s="180" t="s">
        <v>11616</v>
      </c>
      <c r="G320" s="180">
        <v>2001</v>
      </c>
      <c r="H320" s="180">
        <v>51.355075999999997</v>
      </c>
      <c r="I320" s="180">
        <v>3.5664009999999999</v>
      </c>
      <c r="J320" s="180" t="s">
        <v>42</v>
      </c>
      <c r="K320" s="180" t="s">
        <v>32</v>
      </c>
      <c r="L320" s="180" t="s">
        <v>11835</v>
      </c>
      <c r="M320" s="196" t="s">
        <v>12388</v>
      </c>
      <c r="N320" s="180" t="s">
        <v>26</v>
      </c>
      <c r="O320" s="194" t="s">
        <v>32</v>
      </c>
      <c r="P320" s="207"/>
    </row>
    <row r="321" spans="1:16">
      <c r="A321" s="191">
        <v>320</v>
      </c>
      <c r="B321" s="180" t="s">
        <v>357</v>
      </c>
      <c r="C321" s="180" t="s">
        <v>358</v>
      </c>
      <c r="D321" s="180" t="s">
        <v>11592</v>
      </c>
      <c r="E321" s="180" t="s">
        <v>11617</v>
      </c>
      <c r="F321" s="180" t="s">
        <v>11616</v>
      </c>
      <c r="G321" s="180">
        <v>2001</v>
      </c>
      <c r="H321" s="180">
        <v>51.355075999999997</v>
      </c>
      <c r="I321" s="180">
        <v>3.5664009999999999</v>
      </c>
      <c r="J321" s="180" t="s">
        <v>42</v>
      </c>
      <c r="K321" s="180" t="s">
        <v>32</v>
      </c>
      <c r="L321" s="180" t="s">
        <v>11836</v>
      </c>
      <c r="M321" s="196" t="s">
        <v>12408</v>
      </c>
      <c r="N321" s="180" t="s">
        <v>26</v>
      </c>
      <c r="O321" s="194" t="s">
        <v>32</v>
      </c>
      <c r="P321" s="207"/>
    </row>
    <row r="322" spans="1:16">
      <c r="A322" s="191">
        <v>321</v>
      </c>
      <c r="B322" s="180" t="s">
        <v>357</v>
      </c>
      <c r="C322" s="180" t="s">
        <v>358</v>
      </c>
      <c r="D322" s="180" t="s">
        <v>11593</v>
      </c>
      <c r="E322" s="180" t="s">
        <v>11647</v>
      </c>
      <c r="F322" s="180" t="s">
        <v>11616</v>
      </c>
      <c r="G322" s="180">
        <v>2001</v>
      </c>
      <c r="H322" s="180">
        <v>53.393425000000001</v>
      </c>
      <c r="I322" s="180">
        <v>6.4002679999999996</v>
      </c>
      <c r="J322" s="180" t="s">
        <v>42</v>
      </c>
      <c r="K322" s="180" t="s">
        <v>32</v>
      </c>
      <c r="L322" s="180" t="s">
        <v>11841</v>
      </c>
      <c r="M322" s="196" t="s">
        <v>12402</v>
      </c>
      <c r="N322" s="180" t="s">
        <v>23</v>
      </c>
      <c r="O322" s="194" t="s">
        <v>32</v>
      </c>
      <c r="P322" s="207"/>
    </row>
    <row r="323" spans="1:16">
      <c r="A323" s="191">
        <v>322</v>
      </c>
      <c r="B323" s="180" t="s">
        <v>357</v>
      </c>
      <c r="C323" s="180" t="s">
        <v>358</v>
      </c>
      <c r="D323" s="180" t="s">
        <v>11593</v>
      </c>
      <c r="E323" s="180" t="s">
        <v>11647</v>
      </c>
      <c r="F323" s="180" t="s">
        <v>11616</v>
      </c>
      <c r="G323" s="180">
        <v>2001</v>
      </c>
      <c r="H323" s="180">
        <v>53.393425000000001</v>
      </c>
      <c r="I323" s="180">
        <v>6.4002679999999996</v>
      </c>
      <c r="J323" s="180" t="s">
        <v>42</v>
      </c>
      <c r="K323" s="180" t="s">
        <v>32</v>
      </c>
      <c r="L323" s="180" t="s">
        <v>11842</v>
      </c>
      <c r="M323" s="196" t="s">
        <v>12403</v>
      </c>
      <c r="N323" s="180" t="s">
        <v>23</v>
      </c>
      <c r="O323" s="194" t="s">
        <v>32</v>
      </c>
      <c r="P323" s="207"/>
    </row>
    <row r="324" spans="1:16">
      <c r="A324" s="191">
        <v>323</v>
      </c>
      <c r="B324" s="180" t="s">
        <v>357</v>
      </c>
      <c r="C324" s="180" t="s">
        <v>358</v>
      </c>
      <c r="D324" s="180" t="s">
        <v>11593</v>
      </c>
      <c r="E324" s="180" t="s">
        <v>11647</v>
      </c>
      <c r="F324" s="180" t="s">
        <v>11616</v>
      </c>
      <c r="G324" s="180">
        <v>2001</v>
      </c>
      <c r="H324" s="180">
        <v>53.393425000000001</v>
      </c>
      <c r="I324" s="180">
        <v>6.4002679999999996</v>
      </c>
      <c r="J324" s="180" t="s">
        <v>42</v>
      </c>
      <c r="K324" s="180" t="s">
        <v>32</v>
      </c>
      <c r="L324" s="180" t="s">
        <v>11843</v>
      </c>
      <c r="M324" s="196" t="s">
        <v>12404</v>
      </c>
      <c r="N324" s="180" t="s">
        <v>26</v>
      </c>
      <c r="O324" s="194" t="s">
        <v>32</v>
      </c>
      <c r="P324" s="207"/>
    </row>
    <row r="325" spans="1:16">
      <c r="A325" s="191">
        <v>324</v>
      </c>
      <c r="B325" s="180" t="s">
        <v>357</v>
      </c>
      <c r="C325" s="180" t="s">
        <v>358</v>
      </c>
      <c r="D325" s="180" t="s">
        <v>11592</v>
      </c>
      <c r="E325" s="180" t="s">
        <v>11621</v>
      </c>
      <c r="F325" s="180" t="s">
        <v>11616</v>
      </c>
      <c r="G325" s="180">
        <v>2001</v>
      </c>
      <c r="H325" s="180">
        <v>51.742722000000001</v>
      </c>
      <c r="I325" s="180">
        <v>4.8810520000000004</v>
      </c>
      <c r="J325" s="180" t="s">
        <v>9209</v>
      </c>
      <c r="K325" s="180" t="s">
        <v>32</v>
      </c>
      <c r="L325" s="180" t="s">
        <v>11849</v>
      </c>
      <c r="M325" s="196" t="s">
        <v>12409</v>
      </c>
      <c r="N325" s="180" t="s">
        <v>23</v>
      </c>
      <c r="O325" s="194" t="s">
        <v>32</v>
      </c>
      <c r="P325" s="207"/>
    </row>
    <row r="326" spans="1:16">
      <c r="A326" s="191">
        <v>325</v>
      </c>
      <c r="B326" s="180" t="s">
        <v>357</v>
      </c>
      <c r="C326" s="180" t="s">
        <v>358</v>
      </c>
      <c r="D326" s="180" t="s">
        <v>11592</v>
      </c>
      <c r="E326" s="180" t="s">
        <v>11621</v>
      </c>
      <c r="F326" s="180" t="s">
        <v>11616</v>
      </c>
      <c r="G326" s="180">
        <v>2001</v>
      </c>
      <c r="H326" s="180">
        <v>51.742722000000001</v>
      </c>
      <c r="I326" s="180">
        <v>4.8810520000000004</v>
      </c>
      <c r="J326" s="180" t="s">
        <v>42</v>
      </c>
      <c r="K326" s="180" t="s">
        <v>32</v>
      </c>
      <c r="L326" s="180" t="s">
        <v>11850</v>
      </c>
      <c r="M326" s="196" t="s">
        <v>12410</v>
      </c>
      <c r="N326" s="180" t="s">
        <v>23</v>
      </c>
      <c r="O326" s="194" t="s">
        <v>32</v>
      </c>
      <c r="P326" s="207"/>
    </row>
    <row r="327" spans="1:16">
      <c r="A327" s="191">
        <v>326</v>
      </c>
      <c r="B327" s="180" t="s">
        <v>357</v>
      </c>
      <c r="C327" s="180" t="s">
        <v>358</v>
      </c>
      <c r="D327" s="180" t="s">
        <v>11592</v>
      </c>
      <c r="E327" s="180" t="s">
        <v>11621</v>
      </c>
      <c r="F327" s="180" t="s">
        <v>11616</v>
      </c>
      <c r="G327" s="180">
        <v>2001</v>
      </c>
      <c r="H327" s="180">
        <v>51.742722000000001</v>
      </c>
      <c r="I327" s="180">
        <v>4.8810520000000004</v>
      </c>
      <c r="J327" s="180" t="s">
        <v>42</v>
      </c>
      <c r="K327" s="180" t="s">
        <v>32</v>
      </c>
      <c r="L327" s="180" t="s">
        <v>11851</v>
      </c>
      <c r="M327" s="196" t="s">
        <v>12411</v>
      </c>
      <c r="N327" s="180" t="s">
        <v>23</v>
      </c>
      <c r="O327" s="194" t="s">
        <v>32</v>
      </c>
      <c r="P327" s="207"/>
    </row>
    <row r="328" spans="1:16">
      <c r="A328" s="191">
        <v>327</v>
      </c>
      <c r="B328" s="180" t="s">
        <v>357</v>
      </c>
      <c r="C328" s="180" t="s">
        <v>358</v>
      </c>
      <c r="D328" s="180" t="s">
        <v>11593</v>
      </c>
      <c r="E328" s="180" t="s">
        <v>11625</v>
      </c>
      <c r="F328" s="180" t="s">
        <v>11616</v>
      </c>
      <c r="G328" s="180">
        <v>2001</v>
      </c>
      <c r="H328" s="180">
        <v>52.878343000000001</v>
      </c>
      <c r="I328" s="180">
        <v>6.9338860000000002</v>
      </c>
      <c r="J328" s="180" t="s">
        <v>42</v>
      </c>
      <c r="K328" s="180" t="s">
        <v>32</v>
      </c>
      <c r="L328" s="180" t="s">
        <v>11858</v>
      </c>
      <c r="M328" s="196" t="s">
        <v>12405</v>
      </c>
      <c r="N328" s="180" t="s">
        <v>26</v>
      </c>
      <c r="O328" s="194" t="s">
        <v>32</v>
      </c>
      <c r="P328" s="207"/>
    </row>
    <row r="329" spans="1:16">
      <c r="A329" s="191">
        <v>328</v>
      </c>
      <c r="B329" s="180" t="s">
        <v>357</v>
      </c>
      <c r="C329" s="180" t="s">
        <v>358</v>
      </c>
      <c r="D329" s="180" t="s">
        <v>11593</v>
      </c>
      <c r="E329" s="180" t="s">
        <v>11650</v>
      </c>
      <c r="F329" s="180" t="s">
        <v>11616</v>
      </c>
      <c r="G329" s="180">
        <v>2001</v>
      </c>
      <c r="H329" s="180">
        <v>52.961652000000001</v>
      </c>
      <c r="I329" s="180">
        <v>6.6510030000000002</v>
      </c>
      <c r="J329" s="180" t="s">
        <v>9209</v>
      </c>
      <c r="K329" s="180" t="s">
        <v>32</v>
      </c>
      <c r="L329" s="180" t="s">
        <v>11863</v>
      </c>
      <c r="M329" s="196" t="s">
        <v>12415</v>
      </c>
      <c r="N329" s="180" t="s">
        <v>35</v>
      </c>
      <c r="O329" s="194" t="s">
        <v>32</v>
      </c>
      <c r="P329" s="207"/>
    </row>
    <row r="330" spans="1:16">
      <c r="A330" s="191">
        <v>329</v>
      </c>
      <c r="B330" s="180" t="s">
        <v>357</v>
      </c>
      <c r="C330" s="180" t="s">
        <v>358</v>
      </c>
      <c r="D330" s="180" t="s">
        <v>11593</v>
      </c>
      <c r="E330" s="180" t="s">
        <v>11650</v>
      </c>
      <c r="F330" s="180" t="s">
        <v>11616</v>
      </c>
      <c r="G330" s="180">
        <v>2001</v>
      </c>
      <c r="H330" s="180">
        <v>52.961652000000001</v>
      </c>
      <c r="I330" s="180">
        <v>6.6510030000000002</v>
      </c>
      <c r="J330" s="180" t="s">
        <v>42</v>
      </c>
      <c r="K330" s="180" t="s">
        <v>32</v>
      </c>
      <c r="L330" s="180" t="s">
        <v>11864</v>
      </c>
      <c r="M330" s="196" t="s">
        <v>12416</v>
      </c>
      <c r="N330" s="180" t="s">
        <v>35</v>
      </c>
      <c r="O330" s="194" t="s">
        <v>32</v>
      </c>
      <c r="P330" s="207"/>
    </row>
    <row r="331" spans="1:16">
      <c r="A331" s="191">
        <v>330</v>
      </c>
      <c r="B331" s="180" t="s">
        <v>357</v>
      </c>
      <c r="C331" s="180" t="s">
        <v>358</v>
      </c>
      <c r="D331" s="180" t="s">
        <v>11593</v>
      </c>
      <c r="E331" s="180" t="s">
        <v>11650</v>
      </c>
      <c r="F331" s="180" t="s">
        <v>11616</v>
      </c>
      <c r="G331" s="180">
        <v>2001</v>
      </c>
      <c r="H331" s="180">
        <v>52.961652000000001</v>
      </c>
      <c r="I331" s="180">
        <v>6.6510030000000002</v>
      </c>
      <c r="J331" s="180" t="s">
        <v>42</v>
      </c>
      <c r="K331" s="180" t="s">
        <v>32</v>
      </c>
      <c r="L331" s="180" t="s">
        <v>11865</v>
      </c>
      <c r="M331" s="196" t="s">
        <v>12417</v>
      </c>
      <c r="N331" s="180" t="s">
        <v>23</v>
      </c>
      <c r="O331" s="194" t="s">
        <v>32</v>
      </c>
      <c r="P331" s="207"/>
    </row>
    <row r="332" spans="1:16">
      <c r="A332" s="191">
        <v>331</v>
      </c>
      <c r="B332" s="180" t="s">
        <v>357</v>
      </c>
      <c r="C332" s="180" t="s">
        <v>358</v>
      </c>
      <c r="D332" s="180" t="s">
        <v>11595</v>
      </c>
      <c r="E332" s="180" t="s">
        <v>11626</v>
      </c>
      <c r="F332" s="180" t="s">
        <v>11616</v>
      </c>
      <c r="G332" s="180">
        <v>2001</v>
      </c>
      <c r="H332" s="180">
        <v>52.348520999999998</v>
      </c>
      <c r="I332" s="180">
        <v>5.4266899999999998</v>
      </c>
      <c r="J332" s="180" t="s">
        <v>42</v>
      </c>
      <c r="K332" s="180" t="s">
        <v>32</v>
      </c>
      <c r="L332" s="180" t="s">
        <v>11869</v>
      </c>
      <c r="M332" s="196" t="s">
        <v>12423</v>
      </c>
      <c r="N332" s="180" t="s">
        <v>26</v>
      </c>
      <c r="O332" s="194" t="s">
        <v>32</v>
      </c>
      <c r="P332" s="207"/>
    </row>
    <row r="333" spans="1:16">
      <c r="A333" s="191">
        <v>332</v>
      </c>
      <c r="B333" s="180" t="s">
        <v>357</v>
      </c>
      <c r="C333" s="180" t="s">
        <v>358</v>
      </c>
      <c r="D333" s="180" t="s">
        <v>11593</v>
      </c>
      <c r="E333" s="180" t="s">
        <v>11626</v>
      </c>
      <c r="F333" s="180" t="s">
        <v>11616</v>
      </c>
      <c r="G333" s="180">
        <v>2001</v>
      </c>
      <c r="H333" s="180">
        <v>52.348520999999998</v>
      </c>
      <c r="I333" s="180">
        <v>5.4266899999999998</v>
      </c>
      <c r="J333" s="180" t="s">
        <v>42</v>
      </c>
      <c r="K333" s="180" t="s">
        <v>32</v>
      </c>
      <c r="L333" s="180" t="s">
        <v>11873</v>
      </c>
      <c r="M333" s="196" t="s">
        <v>12406</v>
      </c>
      <c r="N333" s="180" t="s">
        <v>26</v>
      </c>
      <c r="O333" s="194" t="s">
        <v>32</v>
      </c>
      <c r="P333" s="207"/>
    </row>
    <row r="334" spans="1:16">
      <c r="A334" s="191">
        <v>333</v>
      </c>
      <c r="B334" s="180" t="s">
        <v>357</v>
      </c>
      <c r="C334" s="180" t="s">
        <v>358</v>
      </c>
      <c r="D334" s="180" t="s">
        <v>11593</v>
      </c>
      <c r="E334" s="180" t="s">
        <v>11626</v>
      </c>
      <c r="F334" s="180" t="s">
        <v>11616</v>
      </c>
      <c r="G334" s="180">
        <v>2001</v>
      </c>
      <c r="H334" s="180">
        <v>52.348520999999998</v>
      </c>
      <c r="I334" s="180">
        <v>5.4266899999999998</v>
      </c>
      <c r="J334" s="180" t="s">
        <v>10792</v>
      </c>
      <c r="K334" s="180" t="s">
        <v>32</v>
      </c>
      <c r="L334" s="180" t="s">
        <v>11874</v>
      </c>
      <c r="M334" s="196" t="s">
        <v>12418</v>
      </c>
      <c r="N334" s="180" t="s">
        <v>23</v>
      </c>
      <c r="O334" s="194" t="s">
        <v>32</v>
      </c>
      <c r="P334" s="207"/>
    </row>
    <row r="335" spans="1:16">
      <c r="A335" s="191">
        <v>334</v>
      </c>
      <c r="B335" s="180" t="s">
        <v>357</v>
      </c>
      <c r="C335" s="180" t="s">
        <v>358</v>
      </c>
      <c r="D335" s="180" t="s">
        <v>11596</v>
      </c>
      <c r="E335" s="180" t="s">
        <v>11627</v>
      </c>
      <c r="F335" s="180" t="s">
        <v>11616</v>
      </c>
      <c r="G335" s="180">
        <v>2001</v>
      </c>
      <c r="H335" s="180">
        <v>52.444141999999999</v>
      </c>
      <c r="I335" s="180">
        <v>5.652514</v>
      </c>
      <c r="J335" s="180" t="s">
        <v>10792</v>
      </c>
      <c r="K335" s="180" t="s">
        <v>32</v>
      </c>
      <c r="L335" s="180" t="s">
        <v>11875</v>
      </c>
      <c r="M335" s="196" t="s">
        <v>12424</v>
      </c>
      <c r="N335" s="180" t="s">
        <v>23</v>
      </c>
      <c r="O335" s="194" t="s">
        <v>32</v>
      </c>
      <c r="P335" s="207"/>
    </row>
    <row r="336" spans="1:16">
      <c r="A336" s="191">
        <v>335</v>
      </c>
      <c r="B336" s="180" t="s">
        <v>357</v>
      </c>
      <c r="C336" s="180" t="s">
        <v>358</v>
      </c>
      <c r="D336" s="180" t="s">
        <v>11596</v>
      </c>
      <c r="E336" s="180" t="s">
        <v>11627</v>
      </c>
      <c r="F336" s="180" t="s">
        <v>11616</v>
      </c>
      <c r="G336" s="180">
        <v>2001</v>
      </c>
      <c r="H336" s="180">
        <v>52.444141999999999</v>
      </c>
      <c r="I336" s="180">
        <v>5.652514</v>
      </c>
      <c r="J336" s="180" t="s">
        <v>42</v>
      </c>
      <c r="K336" s="180" t="s">
        <v>32</v>
      </c>
      <c r="L336" s="180" t="s">
        <v>11876</v>
      </c>
      <c r="M336" s="196" t="s">
        <v>12425</v>
      </c>
      <c r="N336" s="180" t="s">
        <v>26</v>
      </c>
      <c r="O336" s="194" t="s">
        <v>32</v>
      </c>
      <c r="P336" s="207"/>
    </row>
    <row r="337" spans="1:16">
      <c r="A337" s="191">
        <v>336</v>
      </c>
      <c r="B337" s="180" t="s">
        <v>357</v>
      </c>
      <c r="C337" s="180" t="s">
        <v>358</v>
      </c>
      <c r="D337" s="180" t="s">
        <v>11592</v>
      </c>
      <c r="E337" s="180" t="s">
        <v>11627</v>
      </c>
      <c r="F337" s="180" t="s">
        <v>11616</v>
      </c>
      <c r="G337" s="180">
        <v>2001</v>
      </c>
      <c r="H337" s="180">
        <v>52.444141999999999</v>
      </c>
      <c r="I337" s="180">
        <v>5.652514</v>
      </c>
      <c r="J337" s="180" t="s">
        <v>42</v>
      </c>
      <c r="K337" s="180" t="s">
        <v>32</v>
      </c>
      <c r="L337" s="180" t="s">
        <v>11880</v>
      </c>
      <c r="M337" s="196" t="s">
        <v>12439</v>
      </c>
      <c r="N337" s="180" t="s">
        <v>26</v>
      </c>
      <c r="O337" s="194" t="s">
        <v>32</v>
      </c>
      <c r="P337" s="207"/>
    </row>
    <row r="338" spans="1:16">
      <c r="A338" s="191">
        <v>337</v>
      </c>
      <c r="B338" s="180" t="s">
        <v>357</v>
      </c>
      <c r="C338" s="180" t="s">
        <v>358</v>
      </c>
      <c r="D338" s="180" t="s">
        <v>11592</v>
      </c>
      <c r="E338" s="180" t="s">
        <v>11627</v>
      </c>
      <c r="F338" s="180" t="s">
        <v>11616</v>
      </c>
      <c r="G338" s="180">
        <v>2001</v>
      </c>
      <c r="H338" s="180">
        <v>52.444141999999999</v>
      </c>
      <c r="I338" s="180">
        <v>5.652514</v>
      </c>
      <c r="J338" s="180" t="s">
        <v>4156</v>
      </c>
      <c r="K338" s="180" t="s">
        <v>32</v>
      </c>
      <c r="L338" s="180" t="s">
        <v>11881</v>
      </c>
      <c r="M338" s="196" t="s">
        <v>12412</v>
      </c>
      <c r="N338" s="180" t="s">
        <v>26</v>
      </c>
      <c r="O338" s="194" t="s">
        <v>32</v>
      </c>
      <c r="P338" s="207"/>
    </row>
    <row r="339" spans="1:16">
      <c r="A339" s="191">
        <v>338</v>
      </c>
      <c r="B339" s="180" t="s">
        <v>357</v>
      </c>
      <c r="C339" s="180" t="s">
        <v>358</v>
      </c>
      <c r="D339" s="180" t="s">
        <v>11592</v>
      </c>
      <c r="E339" s="180" t="s">
        <v>11627</v>
      </c>
      <c r="F339" s="180" t="s">
        <v>11616</v>
      </c>
      <c r="G339" s="180">
        <v>2001</v>
      </c>
      <c r="H339" s="180">
        <v>52.444141999999999</v>
      </c>
      <c r="I339" s="180">
        <v>5.652514</v>
      </c>
      <c r="J339" s="180" t="s">
        <v>4156</v>
      </c>
      <c r="K339" s="180" t="s">
        <v>32</v>
      </c>
      <c r="L339" s="180" t="s">
        <v>11882</v>
      </c>
      <c r="M339" s="196" t="s">
        <v>12413</v>
      </c>
      <c r="N339" s="180" t="s">
        <v>26</v>
      </c>
      <c r="O339" s="194" t="s">
        <v>32</v>
      </c>
      <c r="P339" s="207"/>
    </row>
    <row r="340" spans="1:16">
      <c r="A340" s="191">
        <v>339</v>
      </c>
      <c r="B340" s="180" t="s">
        <v>357</v>
      </c>
      <c r="C340" s="180" t="s">
        <v>358</v>
      </c>
      <c r="D340" s="180" t="s">
        <v>11592</v>
      </c>
      <c r="E340" s="180" t="s">
        <v>11627</v>
      </c>
      <c r="F340" s="180" t="s">
        <v>11616</v>
      </c>
      <c r="G340" s="180">
        <v>2001</v>
      </c>
      <c r="H340" s="180">
        <v>52.444141999999999</v>
      </c>
      <c r="I340" s="180">
        <v>5.652514</v>
      </c>
      <c r="J340" s="180" t="s">
        <v>42</v>
      </c>
      <c r="K340" s="180" t="s">
        <v>32</v>
      </c>
      <c r="L340" s="180" t="s">
        <v>11883</v>
      </c>
      <c r="M340" s="196" t="s">
        <v>12440</v>
      </c>
      <c r="N340" s="180" t="s">
        <v>26</v>
      </c>
      <c r="O340" s="194" t="s">
        <v>32</v>
      </c>
      <c r="P340" s="207"/>
    </row>
    <row r="341" spans="1:16">
      <c r="A341" s="191">
        <v>340</v>
      </c>
      <c r="B341" s="180" t="s">
        <v>357</v>
      </c>
      <c r="C341" s="180" t="s">
        <v>358</v>
      </c>
      <c r="D341" s="180" t="s">
        <v>11592</v>
      </c>
      <c r="E341" s="180" t="s">
        <v>11627</v>
      </c>
      <c r="F341" s="180" t="s">
        <v>11616</v>
      </c>
      <c r="G341" s="180">
        <v>2001</v>
      </c>
      <c r="H341" s="180">
        <v>52.444141999999999</v>
      </c>
      <c r="I341" s="180">
        <v>5.652514</v>
      </c>
      <c r="J341" s="180" t="s">
        <v>42</v>
      </c>
      <c r="K341" s="180" t="s">
        <v>32</v>
      </c>
      <c r="L341" s="180" t="s">
        <v>11884</v>
      </c>
      <c r="M341" s="196" t="s">
        <v>12441</v>
      </c>
      <c r="N341" s="180" t="s">
        <v>26</v>
      </c>
      <c r="O341" s="194" t="s">
        <v>32</v>
      </c>
      <c r="P341" s="207"/>
    </row>
    <row r="342" spans="1:16">
      <c r="A342" s="191">
        <v>341</v>
      </c>
      <c r="B342" s="180" t="s">
        <v>357</v>
      </c>
      <c r="C342" s="180" t="s">
        <v>358</v>
      </c>
      <c r="D342" s="180" t="s">
        <v>11592</v>
      </c>
      <c r="E342" s="180" t="s">
        <v>11651</v>
      </c>
      <c r="F342" s="180" t="s">
        <v>11616</v>
      </c>
      <c r="G342" s="180">
        <v>2001</v>
      </c>
      <c r="H342" s="180">
        <v>52.463554999999999</v>
      </c>
      <c r="I342" s="180">
        <v>5.5060690000000001</v>
      </c>
      <c r="J342" s="180" t="s">
        <v>42</v>
      </c>
      <c r="K342" s="180" t="s">
        <v>32</v>
      </c>
      <c r="L342" s="180" t="s">
        <v>11887</v>
      </c>
      <c r="M342" s="196" t="s">
        <v>12442</v>
      </c>
      <c r="N342" s="180" t="s">
        <v>26</v>
      </c>
      <c r="O342" s="194" t="s">
        <v>32</v>
      </c>
      <c r="P342" s="207"/>
    </row>
    <row r="343" spans="1:16">
      <c r="A343" s="191">
        <v>342</v>
      </c>
      <c r="B343" s="180" t="s">
        <v>357</v>
      </c>
      <c r="C343" s="180" t="s">
        <v>358</v>
      </c>
      <c r="D343" s="180" t="s">
        <v>11592</v>
      </c>
      <c r="E343" s="180" t="s">
        <v>11651</v>
      </c>
      <c r="F343" s="180" t="s">
        <v>11616</v>
      </c>
      <c r="G343" s="180">
        <v>2001</v>
      </c>
      <c r="H343" s="180">
        <v>52.463554999999999</v>
      </c>
      <c r="I343" s="180">
        <v>5.5060690000000001</v>
      </c>
      <c r="J343" s="180" t="s">
        <v>42</v>
      </c>
      <c r="K343" s="180" t="s">
        <v>32</v>
      </c>
      <c r="L343" s="180" t="s">
        <v>11888</v>
      </c>
      <c r="M343" s="196" t="s">
        <v>12443</v>
      </c>
      <c r="N343" s="180" t="s">
        <v>26</v>
      </c>
      <c r="O343" s="194" t="s">
        <v>32</v>
      </c>
      <c r="P343" s="207"/>
    </row>
    <row r="344" spans="1:16">
      <c r="A344" s="191">
        <v>343</v>
      </c>
      <c r="B344" s="180" t="s">
        <v>357</v>
      </c>
      <c r="C344" s="180" t="s">
        <v>358</v>
      </c>
      <c r="D344" s="180" t="s">
        <v>11592</v>
      </c>
      <c r="E344" s="180" t="s">
        <v>11651</v>
      </c>
      <c r="F344" s="180" t="s">
        <v>11616</v>
      </c>
      <c r="G344" s="180">
        <v>2001</v>
      </c>
      <c r="H344" s="180">
        <v>52.463554999999999</v>
      </c>
      <c r="I344" s="180">
        <v>5.5060690000000001</v>
      </c>
      <c r="J344" s="180" t="s">
        <v>42</v>
      </c>
      <c r="K344" s="180" t="s">
        <v>32</v>
      </c>
      <c r="L344" s="180" t="s">
        <v>11889</v>
      </c>
      <c r="M344" s="196" t="s">
        <v>12444</v>
      </c>
      <c r="N344" s="180" t="s">
        <v>23</v>
      </c>
      <c r="O344" s="194" t="s">
        <v>32</v>
      </c>
      <c r="P344" s="207"/>
    </row>
    <row r="345" spans="1:16">
      <c r="A345" s="191">
        <v>344</v>
      </c>
      <c r="B345" s="180" t="s">
        <v>357</v>
      </c>
      <c r="C345" s="180" t="s">
        <v>358</v>
      </c>
      <c r="D345" s="180" t="s">
        <v>11592</v>
      </c>
      <c r="E345" s="180" t="s">
        <v>11651</v>
      </c>
      <c r="F345" s="180" t="s">
        <v>11616</v>
      </c>
      <c r="G345" s="180">
        <v>2001</v>
      </c>
      <c r="H345" s="180">
        <v>52.463554999999999</v>
      </c>
      <c r="I345" s="180">
        <v>5.5060690000000001</v>
      </c>
      <c r="J345" s="180" t="s">
        <v>42</v>
      </c>
      <c r="K345" s="180" t="s">
        <v>32</v>
      </c>
      <c r="L345" s="180" t="s">
        <v>11890</v>
      </c>
      <c r="M345" s="196" t="s">
        <v>12445</v>
      </c>
      <c r="N345" s="180" t="s">
        <v>26</v>
      </c>
      <c r="O345" s="194" t="s">
        <v>32</v>
      </c>
      <c r="P345" s="207"/>
    </row>
    <row r="346" spans="1:16">
      <c r="A346" s="191">
        <v>345</v>
      </c>
      <c r="B346" s="180" t="s">
        <v>357</v>
      </c>
      <c r="C346" s="180" t="s">
        <v>358</v>
      </c>
      <c r="D346" s="180" t="s">
        <v>11592</v>
      </c>
      <c r="E346" s="180" t="s">
        <v>11651</v>
      </c>
      <c r="F346" s="180" t="s">
        <v>11616</v>
      </c>
      <c r="G346" s="180">
        <v>2001</v>
      </c>
      <c r="H346" s="180">
        <v>52.463554999999999</v>
      </c>
      <c r="I346" s="180">
        <v>5.5060690000000001</v>
      </c>
      <c r="J346" s="180" t="s">
        <v>42</v>
      </c>
      <c r="K346" s="180" t="s">
        <v>32</v>
      </c>
      <c r="L346" s="180" t="s">
        <v>11891</v>
      </c>
      <c r="M346" s="196" t="s">
        <v>12446</v>
      </c>
      <c r="N346" s="180" t="s">
        <v>26</v>
      </c>
      <c r="O346" s="194" t="s">
        <v>32</v>
      </c>
      <c r="P346" s="207"/>
    </row>
    <row r="347" spans="1:16">
      <c r="A347" s="191">
        <v>346</v>
      </c>
      <c r="B347" s="180" t="s">
        <v>357</v>
      </c>
      <c r="C347" s="180" t="s">
        <v>358</v>
      </c>
      <c r="D347" s="180" t="s">
        <v>11593</v>
      </c>
      <c r="E347" s="180" t="s">
        <v>11628</v>
      </c>
      <c r="F347" s="180" t="s">
        <v>11616</v>
      </c>
      <c r="G347" s="180">
        <v>2001</v>
      </c>
      <c r="H347" s="180">
        <v>52.577390999999999</v>
      </c>
      <c r="I347" s="180">
        <v>5.622706</v>
      </c>
      <c r="J347" s="180" t="s">
        <v>42</v>
      </c>
      <c r="K347" s="180" t="s">
        <v>32</v>
      </c>
      <c r="L347" s="180" t="s">
        <v>11895</v>
      </c>
      <c r="M347" s="196" t="s">
        <v>12419</v>
      </c>
      <c r="N347" s="180" t="s">
        <v>26</v>
      </c>
      <c r="O347" s="194" t="s">
        <v>32</v>
      </c>
      <c r="P347" s="207"/>
    </row>
    <row r="348" spans="1:16">
      <c r="A348" s="191">
        <v>347</v>
      </c>
      <c r="B348" s="180" t="s">
        <v>357</v>
      </c>
      <c r="C348" s="180" t="s">
        <v>358</v>
      </c>
      <c r="D348" s="180" t="s">
        <v>11593</v>
      </c>
      <c r="E348" s="180" t="s">
        <v>11628</v>
      </c>
      <c r="F348" s="180" t="s">
        <v>11616</v>
      </c>
      <c r="G348" s="180">
        <v>2001</v>
      </c>
      <c r="H348" s="180">
        <v>52.577390999999999</v>
      </c>
      <c r="I348" s="180">
        <v>5.622706</v>
      </c>
      <c r="J348" s="180" t="s">
        <v>42</v>
      </c>
      <c r="K348" s="180" t="s">
        <v>32</v>
      </c>
      <c r="L348" s="180" t="s">
        <v>11896</v>
      </c>
      <c r="M348" s="196" t="s">
        <v>12420</v>
      </c>
      <c r="N348" s="180" t="s">
        <v>26</v>
      </c>
      <c r="O348" s="194" t="s">
        <v>32</v>
      </c>
      <c r="P348" s="207"/>
    </row>
    <row r="349" spans="1:16">
      <c r="A349" s="191">
        <v>348</v>
      </c>
      <c r="B349" s="180" t="s">
        <v>357</v>
      </c>
      <c r="C349" s="180" t="s">
        <v>358</v>
      </c>
      <c r="D349" s="180" t="s">
        <v>11593</v>
      </c>
      <c r="E349" s="180" t="s">
        <v>11628</v>
      </c>
      <c r="F349" s="180" t="s">
        <v>11616</v>
      </c>
      <c r="G349" s="180">
        <v>2001</v>
      </c>
      <c r="H349" s="180">
        <v>52.577390999999999</v>
      </c>
      <c r="I349" s="180">
        <v>5.622706</v>
      </c>
      <c r="J349" s="180" t="s">
        <v>42</v>
      </c>
      <c r="K349" s="180" t="s">
        <v>32</v>
      </c>
      <c r="L349" s="180" t="s">
        <v>11898</v>
      </c>
      <c r="M349" s="196" t="s">
        <v>12421</v>
      </c>
      <c r="N349" s="180" t="s">
        <v>35</v>
      </c>
      <c r="O349" s="194" t="s">
        <v>32</v>
      </c>
      <c r="P349" s="207"/>
    </row>
    <row r="350" spans="1:16">
      <c r="A350" s="191">
        <v>349</v>
      </c>
      <c r="B350" s="180" t="s">
        <v>357</v>
      </c>
      <c r="C350" s="180" t="s">
        <v>358</v>
      </c>
      <c r="D350" s="180" t="s">
        <v>11592</v>
      </c>
      <c r="E350" s="180" t="s">
        <v>11629</v>
      </c>
      <c r="F350" s="180" t="s">
        <v>11616</v>
      </c>
      <c r="G350" s="180">
        <v>2001</v>
      </c>
      <c r="H350" s="180">
        <v>52.651203000000002</v>
      </c>
      <c r="I350" s="180">
        <v>5.7366250000000001</v>
      </c>
      <c r="J350" s="180" t="s">
        <v>42</v>
      </c>
      <c r="K350" s="180" t="s">
        <v>32</v>
      </c>
      <c r="L350" s="180" t="s">
        <v>11899</v>
      </c>
      <c r="M350" s="196" t="s">
        <v>12447</v>
      </c>
      <c r="N350" s="180" t="s">
        <v>35</v>
      </c>
      <c r="O350" s="194" t="s">
        <v>32</v>
      </c>
      <c r="P350" s="207"/>
    </row>
    <row r="351" spans="1:16">
      <c r="A351" s="191">
        <v>350</v>
      </c>
      <c r="B351" s="180" t="s">
        <v>357</v>
      </c>
      <c r="C351" s="180" t="s">
        <v>358</v>
      </c>
      <c r="D351" s="180" t="s">
        <v>11592</v>
      </c>
      <c r="E351" s="180" t="s">
        <v>11629</v>
      </c>
      <c r="F351" s="180" t="s">
        <v>11616</v>
      </c>
      <c r="G351" s="180">
        <v>2001</v>
      </c>
      <c r="H351" s="180">
        <v>52.651203000000002</v>
      </c>
      <c r="I351" s="180">
        <v>5.7366250000000001</v>
      </c>
      <c r="J351" s="180" t="s">
        <v>42</v>
      </c>
      <c r="K351" s="180" t="s">
        <v>32</v>
      </c>
      <c r="L351" s="180" t="s">
        <v>11902</v>
      </c>
      <c r="M351" s="196" t="s">
        <v>12448</v>
      </c>
      <c r="N351" s="180" t="s">
        <v>26</v>
      </c>
      <c r="O351" s="194" t="s">
        <v>32</v>
      </c>
      <c r="P351" s="207"/>
    </row>
    <row r="352" spans="1:16">
      <c r="A352" s="191">
        <v>351</v>
      </c>
      <c r="B352" s="180" t="s">
        <v>357</v>
      </c>
      <c r="C352" s="180" t="s">
        <v>358</v>
      </c>
      <c r="D352" s="180" t="s">
        <v>11596</v>
      </c>
      <c r="E352" s="180" t="s">
        <v>11631</v>
      </c>
      <c r="F352" s="180" t="s">
        <v>11616</v>
      </c>
      <c r="G352" s="180">
        <v>2001</v>
      </c>
      <c r="H352" s="180">
        <v>52.734290999999999</v>
      </c>
      <c r="I352" s="180">
        <v>5.7384380000000004</v>
      </c>
      <c r="J352" s="180" t="s">
        <v>42</v>
      </c>
      <c r="K352" s="180" t="s">
        <v>32</v>
      </c>
      <c r="L352" s="180" t="s">
        <v>11903</v>
      </c>
      <c r="M352" s="196" t="s">
        <v>12426</v>
      </c>
      <c r="N352" s="180" t="s">
        <v>35</v>
      </c>
      <c r="O352" s="194" t="s">
        <v>32</v>
      </c>
      <c r="P352" s="207"/>
    </row>
    <row r="353" spans="1:16">
      <c r="A353" s="191">
        <v>352</v>
      </c>
      <c r="B353" s="180" t="s">
        <v>357</v>
      </c>
      <c r="C353" s="180" t="s">
        <v>358</v>
      </c>
      <c r="D353" s="180" t="s">
        <v>11596</v>
      </c>
      <c r="E353" s="180" t="s">
        <v>11631</v>
      </c>
      <c r="F353" s="180" t="s">
        <v>11616</v>
      </c>
      <c r="G353" s="180">
        <v>2001</v>
      </c>
      <c r="H353" s="180">
        <v>52.734290999999999</v>
      </c>
      <c r="I353" s="180">
        <v>5.7384380000000004</v>
      </c>
      <c r="J353" s="180" t="s">
        <v>42</v>
      </c>
      <c r="K353" s="180" t="s">
        <v>32</v>
      </c>
      <c r="L353" s="180" t="s">
        <v>11904</v>
      </c>
      <c r="M353" s="196" t="s">
        <v>12427</v>
      </c>
      <c r="N353" s="180" t="s">
        <v>26</v>
      </c>
      <c r="O353" s="194" t="s">
        <v>32</v>
      </c>
      <c r="P353" s="207"/>
    </row>
    <row r="354" spans="1:16">
      <c r="A354" s="191">
        <v>353</v>
      </c>
      <c r="B354" s="180" t="s">
        <v>357</v>
      </c>
      <c r="C354" s="180" t="s">
        <v>358</v>
      </c>
      <c r="D354" s="180" t="s">
        <v>11596</v>
      </c>
      <c r="E354" s="180" t="s">
        <v>11631</v>
      </c>
      <c r="F354" s="180" t="s">
        <v>11616</v>
      </c>
      <c r="G354" s="180">
        <v>2001</v>
      </c>
      <c r="H354" s="180">
        <v>52.734290999999999</v>
      </c>
      <c r="I354" s="180">
        <v>5.7384380000000004</v>
      </c>
      <c r="J354" s="180" t="s">
        <v>9209</v>
      </c>
      <c r="K354" s="180" t="s">
        <v>32</v>
      </c>
      <c r="L354" s="180" t="s">
        <v>11905</v>
      </c>
      <c r="M354" s="196" t="s">
        <v>12428</v>
      </c>
      <c r="N354" s="180" t="s">
        <v>23</v>
      </c>
      <c r="O354" s="194" t="s">
        <v>32</v>
      </c>
      <c r="P354" s="207"/>
    </row>
    <row r="355" spans="1:16">
      <c r="A355" s="191">
        <v>354</v>
      </c>
      <c r="B355" s="180" t="s">
        <v>357</v>
      </c>
      <c r="C355" s="180" t="s">
        <v>358</v>
      </c>
      <c r="D355" s="180" t="s">
        <v>11592</v>
      </c>
      <c r="E355" s="180" t="s">
        <v>11633</v>
      </c>
      <c r="F355" s="180" t="s">
        <v>11616</v>
      </c>
      <c r="G355" s="180">
        <v>2001</v>
      </c>
      <c r="H355" s="180">
        <v>52.836525000000002</v>
      </c>
      <c r="I355" s="180">
        <v>4.9199700000000002</v>
      </c>
      <c r="J355" s="180" t="s">
        <v>42</v>
      </c>
      <c r="K355" s="180" t="s">
        <v>32</v>
      </c>
      <c r="L355" s="180" t="s">
        <v>11907</v>
      </c>
      <c r="M355" s="196" t="s">
        <v>12449</v>
      </c>
      <c r="N355" s="180" t="s">
        <v>26</v>
      </c>
      <c r="O355" s="194" t="s">
        <v>32</v>
      </c>
      <c r="P355" s="207"/>
    </row>
    <row r="356" spans="1:16">
      <c r="A356" s="191">
        <v>355</v>
      </c>
      <c r="B356" s="180" t="s">
        <v>357</v>
      </c>
      <c r="C356" s="180" t="s">
        <v>358</v>
      </c>
      <c r="D356" s="180" t="s">
        <v>11592</v>
      </c>
      <c r="E356" s="180" t="s">
        <v>11633</v>
      </c>
      <c r="F356" s="180" t="s">
        <v>11616</v>
      </c>
      <c r="G356" s="180">
        <v>2001</v>
      </c>
      <c r="H356" s="180">
        <v>52.836525000000002</v>
      </c>
      <c r="I356" s="180">
        <v>4.9199700000000002</v>
      </c>
      <c r="J356" s="180" t="s">
        <v>42</v>
      </c>
      <c r="K356" s="180" t="s">
        <v>32</v>
      </c>
      <c r="L356" s="180" t="s">
        <v>11908</v>
      </c>
      <c r="M356" s="196" t="s">
        <v>12450</v>
      </c>
      <c r="N356" s="180" t="s">
        <v>26</v>
      </c>
      <c r="O356" s="194" t="s">
        <v>32</v>
      </c>
      <c r="P356" s="207"/>
    </row>
    <row r="357" spans="1:16">
      <c r="A357" s="191">
        <v>356</v>
      </c>
      <c r="B357" s="180" t="s">
        <v>357</v>
      </c>
      <c r="C357" s="180" t="s">
        <v>358</v>
      </c>
      <c r="D357" s="180" t="s">
        <v>11596</v>
      </c>
      <c r="E357" s="180" t="s">
        <v>11652</v>
      </c>
      <c r="F357" s="180" t="s">
        <v>11616</v>
      </c>
      <c r="G357" s="180">
        <v>2001</v>
      </c>
      <c r="H357" s="180">
        <v>53.393425000000001</v>
      </c>
      <c r="I357" s="180">
        <v>6.4002679999999996</v>
      </c>
      <c r="J357" s="180" t="s">
        <v>42</v>
      </c>
      <c r="K357" s="180" t="s">
        <v>32</v>
      </c>
      <c r="L357" s="180" t="s">
        <v>11911</v>
      </c>
      <c r="M357" s="196" t="s">
        <v>12429</v>
      </c>
      <c r="N357" s="180" t="s">
        <v>26</v>
      </c>
      <c r="O357" s="194" t="s">
        <v>32</v>
      </c>
      <c r="P357" s="207"/>
    </row>
    <row r="358" spans="1:16">
      <c r="A358" s="191">
        <v>357</v>
      </c>
      <c r="B358" s="180" t="s">
        <v>357</v>
      </c>
      <c r="C358" s="180" t="s">
        <v>358</v>
      </c>
      <c r="D358" s="180" t="s">
        <v>11596</v>
      </c>
      <c r="E358" s="180" t="s">
        <v>11652</v>
      </c>
      <c r="F358" s="180" t="s">
        <v>11616</v>
      </c>
      <c r="G358" s="180">
        <v>2001</v>
      </c>
      <c r="H358" s="180">
        <v>53.393425000000001</v>
      </c>
      <c r="I358" s="180">
        <v>6.4002679999999996</v>
      </c>
      <c r="J358" s="180" t="s">
        <v>42</v>
      </c>
      <c r="K358" s="180" t="s">
        <v>32</v>
      </c>
      <c r="L358" s="180" t="s">
        <v>11912</v>
      </c>
      <c r="M358" s="196" t="s">
        <v>12430</v>
      </c>
      <c r="N358" s="180" t="s">
        <v>26</v>
      </c>
      <c r="O358" s="194" t="s">
        <v>32</v>
      </c>
      <c r="P358" s="207"/>
    </row>
    <row r="359" spans="1:16">
      <c r="A359" s="191">
        <v>358</v>
      </c>
      <c r="B359" s="180" t="s">
        <v>357</v>
      </c>
      <c r="C359" s="180" t="s">
        <v>358</v>
      </c>
      <c r="D359" s="180" t="s">
        <v>11596</v>
      </c>
      <c r="E359" s="180" t="s">
        <v>11652</v>
      </c>
      <c r="F359" s="180" t="s">
        <v>11616</v>
      </c>
      <c r="G359" s="180">
        <v>2001</v>
      </c>
      <c r="H359" s="180">
        <v>53.393425000000001</v>
      </c>
      <c r="I359" s="180">
        <v>6.4002679999999996</v>
      </c>
      <c r="J359" s="180" t="s">
        <v>42</v>
      </c>
      <c r="K359" s="180" t="s">
        <v>32</v>
      </c>
      <c r="L359" s="180" t="s">
        <v>11913</v>
      </c>
      <c r="M359" s="196" t="s">
        <v>12431</v>
      </c>
      <c r="N359" s="180" t="s">
        <v>23</v>
      </c>
      <c r="O359" s="194" t="s">
        <v>32</v>
      </c>
      <c r="P359" s="207"/>
    </row>
    <row r="360" spans="1:16">
      <c r="A360" s="191">
        <v>359</v>
      </c>
      <c r="B360" s="180" t="s">
        <v>357</v>
      </c>
      <c r="C360" s="180" t="s">
        <v>358</v>
      </c>
      <c r="D360" s="180" t="s">
        <v>11596</v>
      </c>
      <c r="E360" s="180" t="s">
        <v>11652</v>
      </c>
      <c r="F360" s="180" t="s">
        <v>11616</v>
      </c>
      <c r="G360" s="180">
        <v>2001</v>
      </c>
      <c r="H360" s="180">
        <v>53.393425000000001</v>
      </c>
      <c r="I360" s="180">
        <v>6.4002679999999996</v>
      </c>
      <c r="J360" s="180" t="s">
        <v>42</v>
      </c>
      <c r="K360" s="180" t="s">
        <v>32</v>
      </c>
      <c r="L360" s="180" t="s">
        <v>11914</v>
      </c>
      <c r="M360" s="196" t="s">
        <v>12432</v>
      </c>
      <c r="N360" s="180" t="s">
        <v>23</v>
      </c>
      <c r="O360" s="194" t="s">
        <v>32</v>
      </c>
      <c r="P360" s="207"/>
    </row>
    <row r="361" spans="1:16">
      <c r="A361" s="191">
        <v>360</v>
      </c>
      <c r="B361" s="180" t="s">
        <v>357</v>
      </c>
      <c r="C361" s="180" t="s">
        <v>358</v>
      </c>
      <c r="D361" s="180" t="s">
        <v>11596</v>
      </c>
      <c r="E361" s="180" t="s">
        <v>11652</v>
      </c>
      <c r="F361" s="180" t="s">
        <v>11616</v>
      </c>
      <c r="G361" s="180">
        <v>2001</v>
      </c>
      <c r="H361" s="180">
        <v>53.393425000000001</v>
      </c>
      <c r="I361" s="180">
        <v>6.4002679999999996</v>
      </c>
      <c r="J361" s="180" t="s">
        <v>42</v>
      </c>
      <c r="K361" s="180" t="s">
        <v>32</v>
      </c>
      <c r="L361" s="180" t="s">
        <v>11915</v>
      </c>
      <c r="M361" s="196" t="s">
        <v>12433</v>
      </c>
      <c r="N361" s="180" t="s">
        <v>26</v>
      </c>
      <c r="O361" s="194" t="s">
        <v>32</v>
      </c>
      <c r="P361" s="207"/>
    </row>
    <row r="362" spans="1:16">
      <c r="A362" s="191">
        <v>361</v>
      </c>
      <c r="B362" s="180" t="s">
        <v>357</v>
      </c>
      <c r="C362" s="180" t="s">
        <v>358</v>
      </c>
      <c r="D362" s="180" t="s">
        <v>11596</v>
      </c>
      <c r="E362" s="180" t="s">
        <v>11652</v>
      </c>
      <c r="F362" s="180" t="s">
        <v>11616</v>
      </c>
      <c r="G362" s="180">
        <v>2001</v>
      </c>
      <c r="H362" s="180">
        <v>53.393425000000001</v>
      </c>
      <c r="I362" s="180">
        <v>6.4002679999999996</v>
      </c>
      <c r="J362" s="180" t="s">
        <v>42</v>
      </c>
      <c r="K362" s="180" t="s">
        <v>32</v>
      </c>
      <c r="L362" s="180" t="s">
        <v>11917</v>
      </c>
      <c r="M362" s="196" t="s">
        <v>12434</v>
      </c>
      <c r="N362" s="180" t="s">
        <v>26</v>
      </c>
      <c r="O362" s="194" t="s">
        <v>32</v>
      </c>
      <c r="P362" s="207"/>
    </row>
    <row r="363" spans="1:16">
      <c r="A363" s="191">
        <v>362</v>
      </c>
      <c r="B363" s="180" t="s">
        <v>357</v>
      </c>
      <c r="C363" s="180" t="s">
        <v>358</v>
      </c>
      <c r="D363" s="180" t="s">
        <v>11592</v>
      </c>
      <c r="E363" s="180" t="s">
        <v>11637</v>
      </c>
      <c r="F363" s="180" t="s">
        <v>11616</v>
      </c>
      <c r="G363" s="180">
        <v>2001</v>
      </c>
      <c r="H363" s="180">
        <v>53.364718000000003</v>
      </c>
      <c r="I363" s="180">
        <v>6.8812040000000003</v>
      </c>
      <c r="J363" s="180" t="s">
        <v>42</v>
      </c>
      <c r="K363" s="180" t="s">
        <v>32</v>
      </c>
      <c r="L363" s="180" t="s">
        <v>11918</v>
      </c>
      <c r="M363" s="196" t="s">
        <v>12451</v>
      </c>
      <c r="N363" s="180" t="s">
        <v>26</v>
      </c>
      <c r="O363" s="194" t="s">
        <v>32</v>
      </c>
      <c r="P363" s="207"/>
    </row>
    <row r="364" spans="1:16">
      <c r="A364" s="191">
        <v>363</v>
      </c>
      <c r="B364" s="180" t="s">
        <v>357</v>
      </c>
      <c r="C364" s="180" t="s">
        <v>358</v>
      </c>
      <c r="D364" s="180" t="s">
        <v>11592</v>
      </c>
      <c r="E364" s="180" t="s">
        <v>11637</v>
      </c>
      <c r="F364" s="180" t="s">
        <v>11616</v>
      </c>
      <c r="G364" s="180">
        <v>2001</v>
      </c>
      <c r="H364" s="180">
        <v>53.364718000000003</v>
      </c>
      <c r="I364" s="180">
        <v>6.8812040000000003</v>
      </c>
      <c r="J364" s="180" t="s">
        <v>42</v>
      </c>
      <c r="K364" s="180" t="s">
        <v>32</v>
      </c>
      <c r="L364" s="180" t="s">
        <v>11921</v>
      </c>
      <c r="M364" s="196" t="s">
        <v>12452</v>
      </c>
      <c r="N364" s="180" t="s">
        <v>35</v>
      </c>
      <c r="O364" s="194" t="s">
        <v>32</v>
      </c>
      <c r="P364" s="207"/>
    </row>
    <row r="365" spans="1:16">
      <c r="A365" s="191">
        <v>364</v>
      </c>
      <c r="B365" s="180" t="s">
        <v>357</v>
      </c>
      <c r="C365" s="180" t="s">
        <v>358</v>
      </c>
      <c r="D365" s="180" t="s">
        <v>11592</v>
      </c>
      <c r="E365" s="180" t="s">
        <v>11637</v>
      </c>
      <c r="F365" s="180" t="s">
        <v>11616</v>
      </c>
      <c r="G365" s="180">
        <v>2001</v>
      </c>
      <c r="H365" s="180">
        <v>53.364718000000003</v>
      </c>
      <c r="I365" s="180">
        <v>6.8812040000000003</v>
      </c>
      <c r="J365" s="180" t="s">
        <v>42</v>
      </c>
      <c r="K365" s="180" t="s">
        <v>32</v>
      </c>
      <c r="L365" s="180" t="s">
        <v>11922</v>
      </c>
      <c r="M365" s="196" t="s">
        <v>12453</v>
      </c>
      <c r="N365" s="180" t="s">
        <v>35</v>
      </c>
      <c r="O365" s="194" t="s">
        <v>32</v>
      </c>
      <c r="P365" s="207"/>
    </row>
    <row r="366" spans="1:16">
      <c r="A366" s="191">
        <v>365</v>
      </c>
      <c r="B366" s="180" t="s">
        <v>357</v>
      </c>
      <c r="C366" s="180" t="s">
        <v>358</v>
      </c>
      <c r="D366" s="180" t="s">
        <v>11592</v>
      </c>
      <c r="E366" s="180" t="s">
        <v>11637</v>
      </c>
      <c r="F366" s="180" t="s">
        <v>11616</v>
      </c>
      <c r="G366" s="180">
        <v>2001</v>
      </c>
      <c r="H366" s="180">
        <v>53.364718000000003</v>
      </c>
      <c r="I366" s="180">
        <v>6.8812040000000003</v>
      </c>
      <c r="J366" s="180" t="s">
        <v>42</v>
      </c>
      <c r="K366" s="180" t="s">
        <v>32</v>
      </c>
      <c r="L366" s="180" t="s">
        <v>11923</v>
      </c>
      <c r="M366" s="196" t="s">
        <v>12454</v>
      </c>
      <c r="N366" s="180" t="s">
        <v>26</v>
      </c>
      <c r="O366" s="194" t="s">
        <v>32</v>
      </c>
      <c r="P366" s="207"/>
    </row>
    <row r="367" spans="1:16">
      <c r="A367" s="191">
        <v>366</v>
      </c>
      <c r="B367" s="180" t="s">
        <v>357</v>
      </c>
      <c r="C367" s="180" t="s">
        <v>358</v>
      </c>
      <c r="D367" s="180" t="s">
        <v>11592</v>
      </c>
      <c r="E367" s="180" t="s">
        <v>11637</v>
      </c>
      <c r="F367" s="180" t="s">
        <v>11616</v>
      </c>
      <c r="G367" s="180">
        <v>2001</v>
      </c>
      <c r="H367" s="180">
        <v>53.364718000000003</v>
      </c>
      <c r="I367" s="180">
        <v>6.8812040000000003</v>
      </c>
      <c r="J367" s="180" t="s">
        <v>42</v>
      </c>
      <c r="K367" s="180" t="s">
        <v>32</v>
      </c>
      <c r="L367" s="180" t="s">
        <v>11924</v>
      </c>
      <c r="M367" s="196" t="s">
        <v>12455</v>
      </c>
      <c r="N367" s="180" t="s">
        <v>26</v>
      </c>
      <c r="O367" s="194" t="s">
        <v>32</v>
      </c>
      <c r="P367" s="207"/>
    </row>
    <row r="368" spans="1:16">
      <c r="A368" s="191">
        <v>367</v>
      </c>
      <c r="B368" s="180" t="s">
        <v>357</v>
      </c>
      <c r="C368" s="180" t="s">
        <v>358</v>
      </c>
      <c r="D368" s="180" t="s">
        <v>11592</v>
      </c>
      <c r="E368" s="180" t="s">
        <v>11637</v>
      </c>
      <c r="F368" s="180" t="s">
        <v>11616</v>
      </c>
      <c r="G368" s="180">
        <v>2001</v>
      </c>
      <c r="H368" s="180">
        <v>53.364718000000003</v>
      </c>
      <c r="I368" s="180">
        <v>6.8812040000000003</v>
      </c>
      <c r="J368" s="180" t="s">
        <v>10792</v>
      </c>
      <c r="K368" s="180" t="s">
        <v>32</v>
      </c>
      <c r="L368" s="180" t="s">
        <v>11925</v>
      </c>
      <c r="M368" s="196" t="s">
        <v>12414</v>
      </c>
      <c r="N368" s="180" t="s">
        <v>23</v>
      </c>
      <c r="O368" s="194" t="s">
        <v>32</v>
      </c>
      <c r="P368" s="207"/>
    </row>
    <row r="369" spans="1:16">
      <c r="A369" s="191">
        <v>368</v>
      </c>
      <c r="B369" s="180" t="s">
        <v>357</v>
      </c>
      <c r="C369" s="180" t="s">
        <v>358</v>
      </c>
      <c r="D369" s="180" t="s">
        <v>11592</v>
      </c>
      <c r="E369" s="180" t="s">
        <v>11653</v>
      </c>
      <c r="F369" s="180" t="s">
        <v>11616</v>
      </c>
      <c r="G369" s="180">
        <v>2001</v>
      </c>
      <c r="H369" s="180">
        <v>53.250646000000003</v>
      </c>
      <c r="I369" s="180">
        <v>6.990151</v>
      </c>
      <c r="J369" s="180" t="s">
        <v>42</v>
      </c>
      <c r="K369" s="180" t="s">
        <v>32</v>
      </c>
      <c r="L369" s="180" t="s">
        <v>11926</v>
      </c>
      <c r="M369" s="196" t="s">
        <v>12456</v>
      </c>
      <c r="N369" s="180" t="s">
        <v>26</v>
      </c>
      <c r="O369" s="194" t="s">
        <v>32</v>
      </c>
      <c r="P369" s="207"/>
    </row>
    <row r="370" spans="1:16">
      <c r="A370" s="191">
        <v>369</v>
      </c>
      <c r="B370" s="180" t="s">
        <v>357</v>
      </c>
      <c r="C370" s="180" t="s">
        <v>358</v>
      </c>
      <c r="D370" s="180" t="s">
        <v>11592</v>
      </c>
      <c r="E370" s="180" t="s">
        <v>11653</v>
      </c>
      <c r="F370" s="180" t="s">
        <v>11616</v>
      </c>
      <c r="G370" s="180">
        <v>2001</v>
      </c>
      <c r="H370" s="180">
        <v>53.250646000000003</v>
      </c>
      <c r="I370" s="180">
        <v>6.990151</v>
      </c>
      <c r="J370" s="180" t="s">
        <v>42</v>
      </c>
      <c r="K370" s="180" t="s">
        <v>32</v>
      </c>
      <c r="L370" s="180" t="s">
        <v>11927</v>
      </c>
      <c r="M370" s="196" t="s">
        <v>12457</v>
      </c>
      <c r="N370" s="180" t="s">
        <v>35</v>
      </c>
      <c r="O370" s="194" t="s">
        <v>32</v>
      </c>
      <c r="P370" s="207"/>
    </row>
    <row r="371" spans="1:16">
      <c r="A371" s="191">
        <v>370</v>
      </c>
      <c r="B371" s="180" t="s">
        <v>357</v>
      </c>
      <c r="C371" s="180" t="s">
        <v>358</v>
      </c>
      <c r="D371" s="180" t="s">
        <v>11592</v>
      </c>
      <c r="E371" s="180" t="s">
        <v>11653</v>
      </c>
      <c r="F371" s="180" t="s">
        <v>11616</v>
      </c>
      <c r="G371" s="180">
        <v>2001</v>
      </c>
      <c r="H371" s="180">
        <v>53.250646000000003</v>
      </c>
      <c r="I371" s="180">
        <v>6.990151</v>
      </c>
      <c r="J371" s="180" t="s">
        <v>42</v>
      </c>
      <c r="K371" s="180" t="s">
        <v>32</v>
      </c>
      <c r="L371" s="180" t="s">
        <v>11928</v>
      </c>
      <c r="M371" s="196" t="s">
        <v>12458</v>
      </c>
      <c r="N371" s="180" t="s">
        <v>35</v>
      </c>
      <c r="O371" s="194" t="s">
        <v>32</v>
      </c>
      <c r="P371" s="207"/>
    </row>
    <row r="372" spans="1:16">
      <c r="A372" s="191">
        <v>371</v>
      </c>
      <c r="B372" s="180" t="s">
        <v>357</v>
      </c>
      <c r="C372" s="180" t="s">
        <v>358</v>
      </c>
      <c r="D372" s="180" t="s">
        <v>11592</v>
      </c>
      <c r="E372" s="180" t="s">
        <v>11653</v>
      </c>
      <c r="F372" s="180" t="s">
        <v>11616</v>
      </c>
      <c r="G372" s="180">
        <v>2001</v>
      </c>
      <c r="H372" s="180">
        <v>53.250646000000003</v>
      </c>
      <c r="I372" s="180">
        <v>6.990151</v>
      </c>
      <c r="J372" s="180" t="s">
        <v>42</v>
      </c>
      <c r="K372" s="180" t="s">
        <v>32</v>
      </c>
      <c r="L372" s="180" t="s">
        <v>11929</v>
      </c>
      <c r="M372" s="196" t="s">
        <v>12459</v>
      </c>
      <c r="N372" s="180" t="s">
        <v>26</v>
      </c>
      <c r="O372" s="194" t="s">
        <v>32</v>
      </c>
      <c r="P372" s="207"/>
    </row>
    <row r="373" spans="1:16">
      <c r="A373" s="191">
        <v>372</v>
      </c>
      <c r="B373" s="180" t="s">
        <v>357</v>
      </c>
      <c r="C373" s="180" t="s">
        <v>358</v>
      </c>
      <c r="D373" s="180" t="s">
        <v>11592</v>
      </c>
      <c r="E373" s="180" t="s">
        <v>11653</v>
      </c>
      <c r="F373" s="180" t="s">
        <v>11616</v>
      </c>
      <c r="G373" s="180">
        <v>2001</v>
      </c>
      <c r="H373" s="180">
        <v>53.250646000000003</v>
      </c>
      <c r="I373" s="180">
        <v>6.990151</v>
      </c>
      <c r="J373" s="180" t="s">
        <v>42</v>
      </c>
      <c r="K373" s="180" t="s">
        <v>32</v>
      </c>
      <c r="L373" s="180" t="s">
        <v>11930</v>
      </c>
      <c r="M373" s="196" t="s">
        <v>12460</v>
      </c>
      <c r="N373" s="180" t="s">
        <v>26</v>
      </c>
      <c r="O373" s="194" t="s">
        <v>32</v>
      </c>
      <c r="P373" s="207"/>
    </row>
    <row r="374" spans="1:16">
      <c r="A374" s="191">
        <v>373</v>
      </c>
      <c r="B374" s="180" t="s">
        <v>357</v>
      </c>
      <c r="C374" s="180" t="s">
        <v>358</v>
      </c>
      <c r="D374" s="180" t="s">
        <v>11597</v>
      </c>
      <c r="E374" s="180" t="s">
        <v>11639</v>
      </c>
      <c r="F374" s="180" t="s">
        <v>11616</v>
      </c>
      <c r="G374" s="180">
        <v>2001</v>
      </c>
      <c r="H374" s="180">
        <v>53.179808000000001</v>
      </c>
      <c r="I374" s="180">
        <v>7.1597419999999996</v>
      </c>
      <c r="J374" s="180" t="s">
        <v>42</v>
      </c>
      <c r="K374" s="180" t="s">
        <v>32</v>
      </c>
      <c r="L374" s="180" t="s">
        <v>11931</v>
      </c>
      <c r="M374" s="196" t="s">
        <v>12435</v>
      </c>
      <c r="N374" s="180" t="s">
        <v>35</v>
      </c>
      <c r="O374" s="194" t="s">
        <v>32</v>
      </c>
      <c r="P374" s="207"/>
    </row>
    <row r="375" spans="1:16">
      <c r="A375" s="191">
        <v>374</v>
      </c>
      <c r="B375" s="180" t="s">
        <v>357</v>
      </c>
      <c r="C375" s="180" t="s">
        <v>358</v>
      </c>
      <c r="D375" s="180" t="s">
        <v>11597</v>
      </c>
      <c r="E375" s="180" t="s">
        <v>11639</v>
      </c>
      <c r="F375" s="180" t="s">
        <v>11616</v>
      </c>
      <c r="G375" s="180">
        <v>2001</v>
      </c>
      <c r="H375" s="180">
        <v>53.179808000000001</v>
      </c>
      <c r="I375" s="180">
        <v>7.1597419999999996</v>
      </c>
      <c r="J375" s="180" t="s">
        <v>42</v>
      </c>
      <c r="K375" s="180" t="s">
        <v>32</v>
      </c>
      <c r="L375" s="180" t="s">
        <v>11934</v>
      </c>
      <c r="M375" s="196" t="s">
        <v>12407</v>
      </c>
      <c r="N375" s="180" t="s">
        <v>23</v>
      </c>
      <c r="O375" s="194" t="s">
        <v>32</v>
      </c>
      <c r="P375" s="207"/>
    </row>
    <row r="376" spans="1:16">
      <c r="A376" s="191">
        <v>375</v>
      </c>
      <c r="B376" s="180" t="s">
        <v>357</v>
      </c>
      <c r="C376" s="180" t="s">
        <v>358</v>
      </c>
      <c r="D376" s="180" t="s">
        <v>11597</v>
      </c>
      <c r="E376" s="180" t="s">
        <v>11639</v>
      </c>
      <c r="F376" s="180" t="s">
        <v>11616</v>
      </c>
      <c r="G376" s="180">
        <v>2001</v>
      </c>
      <c r="H376" s="180">
        <v>53.179808000000001</v>
      </c>
      <c r="I376" s="180">
        <v>7.1597419999999996</v>
      </c>
      <c r="J376" s="180" t="s">
        <v>42</v>
      </c>
      <c r="K376" s="180" t="s">
        <v>32</v>
      </c>
      <c r="L376" s="180" t="s">
        <v>11937</v>
      </c>
      <c r="M376" s="196" t="s">
        <v>12436</v>
      </c>
      <c r="N376" s="180" t="s">
        <v>35</v>
      </c>
      <c r="O376" s="194" t="s">
        <v>32</v>
      </c>
      <c r="P376" s="207"/>
    </row>
    <row r="377" spans="1:16">
      <c r="A377" s="191">
        <v>376</v>
      </c>
      <c r="B377" s="180" t="s">
        <v>357</v>
      </c>
      <c r="C377" s="180" t="s">
        <v>358</v>
      </c>
      <c r="D377" s="180" t="s">
        <v>11597</v>
      </c>
      <c r="E377" s="180" t="s">
        <v>11639</v>
      </c>
      <c r="F377" s="180" t="s">
        <v>11616</v>
      </c>
      <c r="G377" s="180">
        <v>2001</v>
      </c>
      <c r="H377" s="180">
        <v>53.179808000000001</v>
      </c>
      <c r="I377" s="180">
        <v>7.1597419999999996</v>
      </c>
      <c r="J377" s="180" t="s">
        <v>42</v>
      </c>
      <c r="K377" s="180" t="s">
        <v>32</v>
      </c>
      <c r="L377" s="180" t="s">
        <v>11938</v>
      </c>
      <c r="M377" s="196" t="s">
        <v>12437</v>
      </c>
      <c r="N377" s="180" t="s">
        <v>35</v>
      </c>
      <c r="O377" s="194" t="s">
        <v>32</v>
      </c>
      <c r="P377" s="207"/>
    </row>
    <row r="378" spans="1:16">
      <c r="A378" s="191">
        <v>377</v>
      </c>
      <c r="B378" s="180" t="s">
        <v>357</v>
      </c>
      <c r="C378" s="180" t="s">
        <v>358</v>
      </c>
      <c r="D378" s="180" t="s">
        <v>11597</v>
      </c>
      <c r="E378" s="180" t="s">
        <v>11639</v>
      </c>
      <c r="F378" s="180" t="s">
        <v>11616</v>
      </c>
      <c r="G378" s="180">
        <v>2001</v>
      </c>
      <c r="H378" s="180">
        <v>53.179808000000001</v>
      </c>
      <c r="I378" s="180">
        <v>7.1597419999999996</v>
      </c>
      <c r="J378" s="180" t="s">
        <v>42</v>
      </c>
      <c r="K378" s="180" t="s">
        <v>32</v>
      </c>
      <c r="L378" s="180" t="s">
        <v>11939</v>
      </c>
      <c r="M378" s="196" t="s">
        <v>12438</v>
      </c>
      <c r="N378" s="180" t="s">
        <v>26</v>
      </c>
      <c r="O378" s="194" t="s">
        <v>32</v>
      </c>
      <c r="P378" s="207"/>
    </row>
    <row r="379" spans="1:16">
      <c r="A379" s="191">
        <v>378</v>
      </c>
      <c r="B379" s="180" t="s">
        <v>357</v>
      </c>
      <c r="C379" s="180" t="s">
        <v>358</v>
      </c>
      <c r="D379" s="180" t="s">
        <v>11593</v>
      </c>
      <c r="E379" s="180" t="s">
        <v>11641</v>
      </c>
      <c r="F379" s="180" t="s">
        <v>11616</v>
      </c>
      <c r="G379" s="180">
        <v>2001</v>
      </c>
      <c r="H379" s="180">
        <v>53.120966000000003</v>
      </c>
      <c r="I379" s="180">
        <v>7.1404110000000003</v>
      </c>
      <c r="J379" s="180" t="s">
        <v>42</v>
      </c>
      <c r="K379" s="180" t="s">
        <v>32</v>
      </c>
      <c r="L379" s="180" t="s">
        <v>11944</v>
      </c>
      <c r="M379" s="196" t="s">
        <v>12422</v>
      </c>
      <c r="N379" s="180" t="s">
        <v>26</v>
      </c>
      <c r="O379" s="194" t="s">
        <v>32</v>
      </c>
      <c r="P379" s="207"/>
    </row>
    <row r="380" spans="1:16">
      <c r="A380" s="191">
        <v>379</v>
      </c>
      <c r="B380" s="180" t="s">
        <v>357</v>
      </c>
      <c r="C380" s="180" t="s">
        <v>358</v>
      </c>
      <c r="D380" s="180" t="s">
        <v>11593</v>
      </c>
      <c r="E380" s="180" t="s">
        <v>11628</v>
      </c>
      <c r="F380" s="180" t="s">
        <v>11616</v>
      </c>
      <c r="G380" s="180">
        <v>2000</v>
      </c>
      <c r="H380" s="180">
        <v>52.577390999999999</v>
      </c>
      <c r="I380" s="180">
        <v>5.622706</v>
      </c>
      <c r="J380" s="180" t="s">
        <v>9209</v>
      </c>
      <c r="K380" s="180" t="s">
        <v>11441</v>
      </c>
      <c r="L380" s="180" t="s">
        <v>11743</v>
      </c>
      <c r="M380" s="196"/>
      <c r="N380" s="180" t="s">
        <v>35</v>
      </c>
      <c r="O380" s="194" t="s">
        <v>362</v>
      </c>
    </row>
    <row r="381" spans="1:16">
      <c r="A381" s="191">
        <v>380</v>
      </c>
      <c r="B381" s="180" t="s">
        <v>357</v>
      </c>
      <c r="C381" s="180" t="s">
        <v>358</v>
      </c>
      <c r="D381" s="180" t="s">
        <v>11593</v>
      </c>
      <c r="E381" s="180" t="s">
        <v>11632</v>
      </c>
      <c r="F381" s="180" t="s">
        <v>11616</v>
      </c>
      <c r="G381" s="180">
        <v>2000</v>
      </c>
      <c r="H381" s="180">
        <v>52.796757999999997</v>
      </c>
      <c r="I381" s="180">
        <v>4.9998839999999998</v>
      </c>
      <c r="J381" s="180" t="s">
        <v>42</v>
      </c>
      <c r="K381" s="180" t="s">
        <v>11441</v>
      </c>
      <c r="L381" s="180" t="s">
        <v>11763</v>
      </c>
      <c r="M381" s="196"/>
      <c r="N381" s="180" t="s">
        <v>26</v>
      </c>
      <c r="O381" s="194" t="s">
        <v>362</v>
      </c>
      <c r="P381" s="257"/>
    </row>
    <row r="382" spans="1:16">
      <c r="A382" s="191">
        <v>381</v>
      </c>
      <c r="B382" s="180" t="s">
        <v>357</v>
      </c>
      <c r="C382" s="180" t="s">
        <v>358</v>
      </c>
      <c r="D382" s="180" t="s">
        <v>11593</v>
      </c>
      <c r="E382" s="180" t="s">
        <v>11632</v>
      </c>
      <c r="F382" s="180" t="s">
        <v>11616</v>
      </c>
      <c r="G382" s="180">
        <v>2000</v>
      </c>
      <c r="H382" s="180">
        <v>52.796757999999997</v>
      </c>
      <c r="I382" s="180">
        <v>4.9998839999999998</v>
      </c>
      <c r="J382" s="180" t="s">
        <v>9209</v>
      </c>
      <c r="K382" s="180" t="s">
        <v>11441</v>
      </c>
      <c r="L382" s="180" t="s">
        <v>11768</v>
      </c>
      <c r="M382" s="196"/>
      <c r="N382" s="180" t="s">
        <v>35</v>
      </c>
      <c r="O382" s="194" t="s">
        <v>362</v>
      </c>
    </row>
    <row r="383" spans="1:16">
      <c r="A383" s="191">
        <v>382</v>
      </c>
      <c r="B383" s="180" t="s">
        <v>357</v>
      </c>
      <c r="C383" s="180" t="s">
        <v>358</v>
      </c>
      <c r="D383" s="180" t="s">
        <v>11593</v>
      </c>
      <c r="E383" s="180" t="s">
        <v>11632</v>
      </c>
      <c r="F383" s="180" t="s">
        <v>11616</v>
      </c>
      <c r="G383" s="180">
        <v>2000</v>
      </c>
      <c r="H383" s="180">
        <v>52.796757999999997</v>
      </c>
      <c r="I383" s="180">
        <v>4.9998839999999998</v>
      </c>
      <c r="J383" s="180" t="s">
        <v>42</v>
      </c>
      <c r="K383" s="180" t="s">
        <v>11441</v>
      </c>
      <c r="L383" s="180" t="s">
        <v>11769</v>
      </c>
      <c r="M383" s="196"/>
      <c r="N383" s="180" t="s">
        <v>26</v>
      </c>
      <c r="O383" s="194" t="s">
        <v>362</v>
      </c>
      <c r="P383" s="257"/>
    </row>
    <row r="384" spans="1:16">
      <c r="A384" s="191">
        <v>383</v>
      </c>
      <c r="B384" s="180" t="s">
        <v>357</v>
      </c>
      <c r="C384" s="180" t="s">
        <v>358</v>
      </c>
      <c r="D384" s="180" t="s">
        <v>11593</v>
      </c>
      <c r="E384" s="180" t="s">
        <v>11639</v>
      </c>
      <c r="F384" s="180" t="s">
        <v>11616</v>
      </c>
      <c r="G384" s="180">
        <v>2000</v>
      </c>
      <c r="H384" s="180">
        <v>53.179808000000001</v>
      </c>
      <c r="I384" s="180">
        <v>7.1597419999999996</v>
      </c>
      <c r="J384" s="180" t="s">
        <v>42</v>
      </c>
      <c r="K384" s="180" t="s">
        <v>11441</v>
      </c>
      <c r="L384" s="180" t="s">
        <v>11799</v>
      </c>
      <c r="M384" s="196"/>
      <c r="N384" s="180" t="s">
        <v>26</v>
      </c>
      <c r="O384" s="194" t="s">
        <v>362</v>
      </c>
      <c r="P384" s="257"/>
    </row>
    <row r="385" spans="1:16">
      <c r="A385" s="191">
        <v>384</v>
      </c>
      <c r="B385" s="180" t="s">
        <v>357</v>
      </c>
      <c r="C385" s="180" t="s">
        <v>358</v>
      </c>
      <c r="D385" s="180" t="s">
        <v>11593</v>
      </c>
      <c r="E385" s="180" t="s">
        <v>11639</v>
      </c>
      <c r="F385" s="180" t="s">
        <v>11616</v>
      </c>
      <c r="G385" s="180">
        <v>2000</v>
      </c>
      <c r="H385" s="180">
        <v>53.179808000000001</v>
      </c>
      <c r="I385" s="180">
        <v>7.1597419999999996</v>
      </c>
      <c r="J385" s="180" t="s">
        <v>9209</v>
      </c>
      <c r="K385" s="180" t="s">
        <v>11441</v>
      </c>
      <c r="L385" s="180" t="s">
        <v>11801</v>
      </c>
      <c r="M385" s="196"/>
      <c r="N385" s="180" t="s">
        <v>35</v>
      </c>
      <c r="O385" s="194" t="s">
        <v>362</v>
      </c>
    </row>
    <row r="386" spans="1:16">
      <c r="A386" s="191">
        <v>385</v>
      </c>
      <c r="B386" s="180" t="s">
        <v>357</v>
      </c>
      <c r="C386" s="180" t="s">
        <v>358</v>
      </c>
      <c r="D386" s="180" t="s">
        <v>11593</v>
      </c>
      <c r="E386" s="180" t="s">
        <v>11630</v>
      </c>
      <c r="F386" s="180" t="s">
        <v>11616</v>
      </c>
      <c r="G386" s="180">
        <v>2001</v>
      </c>
      <c r="H386" s="180">
        <v>50.863551000000001</v>
      </c>
      <c r="I386" s="180">
        <v>5.9245130000000001</v>
      </c>
      <c r="J386" s="180" t="s">
        <v>9209</v>
      </c>
      <c r="K386" s="180" t="s">
        <v>11441</v>
      </c>
      <c r="L386" s="180" t="s">
        <v>11816</v>
      </c>
      <c r="M386" s="196"/>
      <c r="N386" s="180" t="s">
        <v>23</v>
      </c>
      <c r="O386" s="194" t="s">
        <v>362</v>
      </c>
    </row>
    <row r="387" spans="1:16">
      <c r="A387" s="191">
        <v>386</v>
      </c>
      <c r="B387" s="180" t="s">
        <v>357</v>
      </c>
      <c r="C387" s="180" t="s">
        <v>358</v>
      </c>
      <c r="D387" s="180" t="s">
        <v>11593</v>
      </c>
      <c r="E387" s="180" t="s">
        <v>11640</v>
      </c>
      <c r="F387" s="180" t="s">
        <v>11616</v>
      </c>
      <c r="G387" s="180">
        <v>2001</v>
      </c>
      <c r="H387" s="180">
        <v>50.937010999999998</v>
      </c>
      <c r="I387" s="180">
        <v>5.8658149999999996</v>
      </c>
      <c r="J387" s="180" t="s">
        <v>4156</v>
      </c>
      <c r="K387" s="180" t="s">
        <v>11441</v>
      </c>
      <c r="L387" s="180" t="s">
        <v>11818</v>
      </c>
      <c r="M387" s="196"/>
      <c r="N387" s="180" t="s">
        <v>26</v>
      </c>
      <c r="O387" s="194" t="s">
        <v>362</v>
      </c>
      <c r="P387" s="257"/>
    </row>
    <row r="388" spans="1:16">
      <c r="A388" s="191">
        <v>387</v>
      </c>
      <c r="B388" s="180" t="s">
        <v>357</v>
      </c>
      <c r="C388" s="180" t="s">
        <v>358</v>
      </c>
      <c r="D388" s="180" t="s">
        <v>11593</v>
      </c>
      <c r="E388" s="180" t="s">
        <v>11642</v>
      </c>
      <c r="F388" s="180" t="s">
        <v>11616</v>
      </c>
      <c r="G388" s="180">
        <v>2001</v>
      </c>
      <c r="H388" s="180">
        <v>50.894263000000002</v>
      </c>
      <c r="I388" s="180">
        <v>5.8860440000000001</v>
      </c>
      <c r="J388" s="180" t="s">
        <v>42</v>
      </c>
      <c r="K388" s="180" t="s">
        <v>11441</v>
      </c>
      <c r="L388" s="180" t="s">
        <v>11822</v>
      </c>
      <c r="M388" s="196"/>
      <c r="N388" s="180" t="s">
        <v>26</v>
      </c>
      <c r="O388" s="194" t="s">
        <v>362</v>
      </c>
      <c r="P388" s="257"/>
    </row>
    <row r="389" spans="1:16">
      <c r="A389" s="191">
        <v>388</v>
      </c>
      <c r="B389" s="180" t="s">
        <v>357</v>
      </c>
      <c r="C389" s="180" t="s">
        <v>358</v>
      </c>
      <c r="D389" s="180" t="s">
        <v>11593</v>
      </c>
      <c r="E389" s="180" t="s">
        <v>11642</v>
      </c>
      <c r="F389" s="180" t="s">
        <v>11616</v>
      </c>
      <c r="G389" s="180">
        <v>2001</v>
      </c>
      <c r="H389" s="180">
        <v>50.894263000000002</v>
      </c>
      <c r="I389" s="180">
        <v>5.8860440000000001</v>
      </c>
      <c r="J389" s="180" t="s">
        <v>42</v>
      </c>
      <c r="K389" s="180" t="s">
        <v>11441</v>
      </c>
      <c r="L389" s="180" t="s">
        <v>11825</v>
      </c>
      <c r="M389" s="196"/>
      <c r="N389" s="180" t="s">
        <v>26</v>
      </c>
      <c r="O389" s="194" t="s">
        <v>362</v>
      </c>
      <c r="P389" s="257"/>
    </row>
    <row r="390" spans="1:16">
      <c r="A390" s="191">
        <v>389</v>
      </c>
      <c r="B390" s="180" t="s">
        <v>357</v>
      </c>
      <c r="C390" s="180" t="s">
        <v>358</v>
      </c>
      <c r="D390" s="180" t="s">
        <v>11593</v>
      </c>
      <c r="E390" s="180" t="s">
        <v>11642</v>
      </c>
      <c r="F390" s="180" t="s">
        <v>11616</v>
      </c>
      <c r="G390" s="180">
        <v>2001</v>
      </c>
      <c r="H390" s="180">
        <v>50.894263000000002</v>
      </c>
      <c r="I390" s="180">
        <v>5.8860440000000001</v>
      </c>
      <c r="J390" s="180" t="s">
        <v>9209</v>
      </c>
      <c r="K390" s="180" t="s">
        <v>11441</v>
      </c>
      <c r="L390" s="180" t="s">
        <v>11826</v>
      </c>
      <c r="M390" s="196"/>
      <c r="N390" s="180" t="s">
        <v>23</v>
      </c>
      <c r="O390" s="194" t="s">
        <v>362</v>
      </c>
    </row>
    <row r="391" spans="1:16">
      <c r="A391" s="191">
        <v>390</v>
      </c>
      <c r="B391" s="180" t="s">
        <v>357</v>
      </c>
      <c r="C391" s="180" t="s">
        <v>358</v>
      </c>
      <c r="D391" s="180" t="s">
        <v>11593</v>
      </c>
      <c r="E391" s="180" t="s">
        <v>11642</v>
      </c>
      <c r="F391" s="180" t="s">
        <v>11616</v>
      </c>
      <c r="G391" s="180">
        <v>2001</v>
      </c>
      <c r="H391" s="180">
        <v>50.894263000000002</v>
      </c>
      <c r="I391" s="180">
        <v>5.8860440000000001</v>
      </c>
      <c r="J391" s="180" t="s">
        <v>9209</v>
      </c>
      <c r="K391" s="180" t="s">
        <v>11441</v>
      </c>
      <c r="L391" s="180" t="s">
        <v>11827</v>
      </c>
      <c r="M391" s="196"/>
      <c r="N391" s="180" t="s">
        <v>23</v>
      </c>
      <c r="O391" s="194" t="s">
        <v>362</v>
      </c>
    </row>
    <row r="392" spans="1:16">
      <c r="A392" s="191">
        <v>391</v>
      </c>
      <c r="B392" s="180" t="s">
        <v>357</v>
      </c>
      <c r="C392" s="180" t="s">
        <v>358</v>
      </c>
      <c r="D392" s="180" t="s">
        <v>11593</v>
      </c>
      <c r="E392" s="180" t="s">
        <v>11642</v>
      </c>
      <c r="F392" s="180" t="s">
        <v>11616</v>
      </c>
      <c r="G392" s="180">
        <v>2001</v>
      </c>
      <c r="H392" s="180">
        <v>50.894263000000002</v>
      </c>
      <c r="I392" s="180">
        <v>5.8860440000000001</v>
      </c>
      <c r="J392" s="180" t="s">
        <v>9209</v>
      </c>
      <c r="K392" s="180" t="s">
        <v>11441</v>
      </c>
      <c r="L392" s="180" t="s">
        <v>11829</v>
      </c>
      <c r="M392" s="196"/>
      <c r="N392" s="180" t="s">
        <v>23</v>
      </c>
      <c r="O392" s="194" t="s">
        <v>362</v>
      </c>
    </row>
    <row r="393" spans="1:16">
      <c r="A393" s="191">
        <v>392</v>
      </c>
      <c r="B393" s="180" t="s">
        <v>357</v>
      </c>
      <c r="C393" s="180" t="s">
        <v>358</v>
      </c>
      <c r="D393" s="180" t="s">
        <v>11593</v>
      </c>
      <c r="E393" s="180" t="s">
        <v>11617</v>
      </c>
      <c r="F393" s="180" t="s">
        <v>11616</v>
      </c>
      <c r="G393" s="180">
        <v>2001</v>
      </c>
      <c r="H393" s="180">
        <v>51.355075999999997</v>
      </c>
      <c r="I393" s="180">
        <v>3.5664009999999999</v>
      </c>
      <c r="J393" s="180" t="s">
        <v>9209</v>
      </c>
      <c r="K393" s="180" t="s">
        <v>11441</v>
      </c>
      <c r="L393" s="180" t="s">
        <v>11837</v>
      </c>
      <c r="M393" s="196"/>
      <c r="N393" s="180" t="s">
        <v>35</v>
      </c>
      <c r="O393" s="194" t="s">
        <v>362</v>
      </c>
    </row>
    <row r="394" spans="1:16">
      <c r="A394" s="191">
        <v>393</v>
      </c>
      <c r="B394" s="180" t="s">
        <v>357</v>
      </c>
      <c r="C394" s="180" t="s">
        <v>358</v>
      </c>
      <c r="D394" s="180" t="s">
        <v>11593</v>
      </c>
      <c r="E394" s="180" t="s">
        <v>11648</v>
      </c>
      <c r="F394" s="180" t="s">
        <v>11616</v>
      </c>
      <c r="G394" s="180">
        <v>2001</v>
      </c>
      <c r="H394" s="180">
        <v>51.590445000000003</v>
      </c>
      <c r="I394" s="180">
        <v>3.850196</v>
      </c>
      <c r="J394" s="180" t="s">
        <v>9209</v>
      </c>
      <c r="K394" s="180" t="s">
        <v>11441</v>
      </c>
      <c r="L394" s="180" t="s">
        <v>11847</v>
      </c>
      <c r="M394" s="196"/>
      <c r="N394" s="180" t="s">
        <v>35</v>
      </c>
      <c r="O394" s="194" t="s">
        <v>362</v>
      </c>
    </row>
    <row r="395" spans="1:16">
      <c r="A395" s="191">
        <v>394</v>
      </c>
      <c r="B395" s="180" t="s">
        <v>357</v>
      </c>
      <c r="C395" s="180" t="s">
        <v>358</v>
      </c>
      <c r="D395" s="180" t="s">
        <v>11593</v>
      </c>
      <c r="E395" s="180" t="s">
        <v>11648</v>
      </c>
      <c r="F395" s="180" t="s">
        <v>11616</v>
      </c>
      <c r="G395" s="180">
        <v>2001</v>
      </c>
      <c r="H395" s="180">
        <v>51.590445000000003</v>
      </c>
      <c r="I395" s="180">
        <v>3.850196</v>
      </c>
      <c r="J395" s="180" t="s">
        <v>9209</v>
      </c>
      <c r="K395" s="180" t="s">
        <v>11441</v>
      </c>
      <c r="L395" s="180" t="s">
        <v>11848</v>
      </c>
      <c r="M395" s="196"/>
      <c r="N395" s="180" t="s">
        <v>35</v>
      </c>
      <c r="O395" s="194" t="s">
        <v>362</v>
      </c>
    </row>
    <row r="396" spans="1:16">
      <c r="A396" s="191">
        <v>395</v>
      </c>
      <c r="B396" s="180" t="s">
        <v>357</v>
      </c>
      <c r="C396" s="180" t="s">
        <v>358</v>
      </c>
      <c r="D396" s="180" t="s">
        <v>11596</v>
      </c>
      <c r="E396" s="180" t="s">
        <v>11626</v>
      </c>
      <c r="F396" s="180" t="s">
        <v>11616</v>
      </c>
      <c r="G396" s="180">
        <v>2000</v>
      </c>
      <c r="H396" s="180">
        <v>52.348520999999998</v>
      </c>
      <c r="I396" s="180">
        <v>5.4266899999999998</v>
      </c>
      <c r="J396" s="180" t="s">
        <v>42</v>
      </c>
      <c r="K396" s="180" t="s">
        <v>11441</v>
      </c>
      <c r="L396" s="180" t="s">
        <v>11729</v>
      </c>
      <c r="M396" s="196"/>
      <c r="N396" s="180" t="s">
        <v>35</v>
      </c>
      <c r="O396" s="194" t="s">
        <v>362</v>
      </c>
    </row>
    <row r="397" spans="1:16">
      <c r="A397" s="191">
        <v>396</v>
      </c>
      <c r="B397" s="180" t="s">
        <v>357</v>
      </c>
      <c r="C397" s="180" t="s">
        <v>358</v>
      </c>
      <c r="D397" s="180" t="s">
        <v>11596</v>
      </c>
      <c r="E397" s="180" t="s">
        <v>11626</v>
      </c>
      <c r="F397" s="180" t="s">
        <v>11616</v>
      </c>
      <c r="G397" s="180">
        <v>2000</v>
      </c>
      <c r="H397" s="180">
        <v>52.348520999999998</v>
      </c>
      <c r="I397" s="180">
        <v>5.4266899999999998</v>
      </c>
      <c r="J397" s="180" t="s">
        <v>42</v>
      </c>
      <c r="K397" s="180" t="s">
        <v>11441</v>
      </c>
      <c r="L397" s="180" t="s">
        <v>11731</v>
      </c>
      <c r="M397" s="196"/>
      <c r="N397" s="180" t="s">
        <v>23</v>
      </c>
      <c r="O397" s="194" t="s">
        <v>362</v>
      </c>
    </row>
    <row r="398" spans="1:16">
      <c r="A398" s="191">
        <v>397</v>
      </c>
      <c r="B398" s="180" t="s">
        <v>357</v>
      </c>
      <c r="C398" s="180" t="s">
        <v>358</v>
      </c>
      <c r="D398" s="180" t="s">
        <v>11596</v>
      </c>
      <c r="E398" s="180" t="s">
        <v>11631</v>
      </c>
      <c r="F398" s="180" t="s">
        <v>11616</v>
      </c>
      <c r="G398" s="180">
        <v>2000</v>
      </c>
      <c r="H398" s="180">
        <v>52.734290999999999</v>
      </c>
      <c r="I398" s="180">
        <v>5.7384380000000004</v>
      </c>
      <c r="J398" s="180" t="s">
        <v>42</v>
      </c>
      <c r="K398" s="180" t="s">
        <v>11441</v>
      </c>
      <c r="L398" s="180" t="s">
        <v>11761</v>
      </c>
      <c r="M398" s="193"/>
      <c r="N398" s="180" t="s">
        <v>26</v>
      </c>
      <c r="O398" s="194" t="s">
        <v>362</v>
      </c>
      <c r="P398" s="257"/>
    </row>
    <row r="399" spans="1:16">
      <c r="A399" s="191">
        <v>398</v>
      </c>
      <c r="B399" s="180" t="s">
        <v>357</v>
      </c>
      <c r="C399" s="180" t="s">
        <v>358</v>
      </c>
      <c r="D399" s="180" t="s">
        <v>11596</v>
      </c>
      <c r="E399" s="180" t="s">
        <v>11631</v>
      </c>
      <c r="F399" s="180" t="s">
        <v>11616</v>
      </c>
      <c r="G399" s="180">
        <v>2000</v>
      </c>
      <c r="H399" s="180">
        <v>52.734290999999999</v>
      </c>
      <c r="I399" s="180">
        <v>5.7384380000000004</v>
      </c>
      <c r="J399" s="180" t="s">
        <v>42</v>
      </c>
      <c r="K399" s="180" t="s">
        <v>11441</v>
      </c>
      <c r="L399" s="180" t="s">
        <v>11762</v>
      </c>
      <c r="M399" s="193"/>
      <c r="N399" s="180" t="s">
        <v>26</v>
      </c>
      <c r="O399" s="194" t="s">
        <v>362</v>
      </c>
      <c r="P399" s="257"/>
    </row>
    <row r="400" spans="1:16">
      <c r="A400" s="191">
        <v>399</v>
      </c>
      <c r="B400" s="180" t="s">
        <v>357</v>
      </c>
      <c r="C400" s="180" t="s">
        <v>358</v>
      </c>
      <c r="D400" s="180" t="s">
        <v>11596</v>
      </c>
      <c r="E400" s="180" t="s">
        <v>11632</v>
      </c>
      <c r="F400" s="180" t="s">
        <v>11616</v>
      </c>
      <c r="G400" s="180">
        <v>2000</v>
      </c>
      <c r="H400" s="180">
        <v>52.796757999999997</v>
      </c>
      <c r="I400" s="180">
        <v>4.9998839999999998</v>
      </c>
      <c r="J400" s="180" t="s">
        <v>42</v>
      </c>
      <c r="K400" s="180" t="s">
        <v>11441</v>
      </c>
      <c r="L400" s="180" t="s">
        <v>11770</v>
      </c>
      <c r="M400" s="193"/>
      <c r="N400" s="180" t="s">
        <v>26</v>
      </c>
      <c r="O400" s="194" t="s">
        <v>362</v>
      </c>
      <c r="P400" s="257"/>
    </row>
    <row r="401" spans="1:16">
      <c r="A401" s="191">
        <v>400</v>
      </c>
      <c r="B401" s="180" t="s">
        <v>357</v>
      </c>
      <c r="C401" s="180" t="s">
        <v>358</v>
      </c>
      <c r="D401" s="180" t="s">
        <v>11596</v>
      </c>
      <c r="E401" s="180" t="s">
        <v>11632</v>
      </c>
      <c r="F401" s="180" t="s">
        <v>11616</v>
      </c>
      <c r="G401" s="180">
        <v>2000</v>
      </c>
      <c r="H401" s="180">
        <v>52.796757999999997</v>
      </c>
      <c r="I401" s="180">
        <v>4.9998839999999998</v>
      </c>
      <c r="J401" s="180" t="s">
        <v>9209</v>
      </c>
      <c r="K401" s="180" t="s">
        <v>11441</v>
      </c>
      <c r="L401" s="180" t="s">
        <v>11772</v>
      </c>
      <c r="M401" s="193"/>
      <c r="N401" s="180" t="s">
        <v>35</v>
      </c>
      <c r="O401" s="194" t="s">
        <v>362</v>
      </c>
    </row>
    <row r="402" spans="1:16">
      <c r="A402" s="191">
        <v>401</v>
      </c>
      <c r="B402" s="180" t="s">
        <v>357</v>
      </c>
      <c r="C402" s="180" t="s">
        <v>358</v>
      </c>
      <c r="D402" s="180" t="s">
        <v>11596</v>
      </c>
      <c r="E402" s="180" t="s">
        <v>11632</v>
      </c>
      <c r="F402" s="180" t="s">
        <v>11616</v>
      </c>
      <c r="G402" s="180">
        <v>2000</v>
      </c>
      <c r="H402" s="180">
        <v>52.796757999999997</v>
      </c>
      <c r="I402" s="180">
        <v>4.9998839999999998</v>
      </c>
      <c r="J402" s="180" t="s">
        <v>9209</v>
      </c>
      <c r="K402" s="180" t="s">
        <v>11441</v>
      </c>
      <c r="L402" s="180" t="s">
        <v>11773</v>
      </c>
      <c r="M402" s="193"/>
      <c r="N402" s="180" t="s">
        <v>35</v>
      </c>
      <c r="O402" s="194" t="s">
        <v>362</v>
      </c>
    </row>
    <row r="403" spans="1:16">
      <c r="A403" s="191">
        <v>402</v>
      </c>
      <c r="B403" s="180" t="s">
        <v>357</v>
      </c>
      <c r="C403" s="180" t="s">
        <v>358</v>
      </c>
      <c r="D403" s="180" t="s">
        <v>11596</v>
      </c>
      <c r="E403" s="180" t="s">
        <v>11632</v>
      </c>
      <c r="F403" s="180" t="s">
        <v>11616</v>
      </c>
      <c r="G403" s="180">
        <v>2000</v>
      </c>
      <c r="H403" s="180">
        <v>52.796757999999997</v>
      </c>
      <c r="I403" s="180">
        <v>4.9998839999999998</v>
      </c>
      <c r="J403" s="180" t="s">
        <v>9209</v>
      </c>
      <c r="K403" s="180" t="s">
        <v>11441</v>
      </c>
      <c r="L403" s="180" t="s">
        <v>11775</v>
      </c>
      <c r="M403" s="193"/>
      <c r="N403" s="180" t="s">
        <v>35</v>
      </c>
      <c r="O403" s="194" t="s">
        <v>362</v>
      </c>
    </row>
    <row r="404" spans="1:16">
      <c r="A404" s="191">
        <v>403</v>
      </c>
      <c r="B404" s="180" t="s">
        <v>357</v>
      </c>
      <c r="C404" s="180" t="s">
        <v>358</v>
      </c>
      <c r="D404" s="180" t="s">
        <v>11596</v>
      </c>
      <c r="E404" s="180" t="s">
        <v>11646</v>
      </c>
      <c r="F404" s="180" t="s">
        <v>11616</v>
      </c>
      <c r="G404" s="180">
        <v>2001</v>
      </c>
      <c r="H404" s="180">
        <v>51.314653</v>
      </c>
      <c r="I404" s="180">
        <v>3.6340119999999998</v>
      </c>
      <c r="J404" s="180" t="s">
        <v>9209</v>
      </c>
      <c r="K404" s="180" t="s">
        <v>11441</v>
      </c>
      <c r="L404" s="180" t="s">
        <v>11840</v>
      </c>
      <c r="M404" s="193"/>
      <c r="N404" s="180" t="s">
        <v>23</v>
      </c>
      <c r="O404" s="194" t="s">
        <v>362</v>
      </c>
    </row>
    <row r="405" spans="1:16">
      <c r="A405" s="191">
        <v>404</v>
      </c>
      <c r="B405" s="180" t="s">
        <v>357</v>
      </c>
      <c r="C405" s="180" t="s">
        <v>358</v>
      </c>
      <c r="D405" s="180" t="s">
        <v>11596</v>
      </c>
      <c r="E405" s="180" t="s">
        <v>11619</v>
      </c>
      <c r="F405" s="180" t="s">
        <v>11616</v>
      </c>
      <c r="G405" s="180">
        <v>2001</v>
      </c>
      <c r="H405" s="180">
        <v>51.565179999999998</v>
      </c>
      <c r="I405" s="180">
        <v>3.7521930000000001</v>
      </c>
      <c r="J405" s="180" t="s">
        <v>9209</v>
      </c>
      <c r="K405" s="180" t="s">
        <v>11441</v>
      </c>
      <c r="L405" s="180" t="s">
        <v>11844</v>
      </c>
      <c r="M405" s="193"/>
      <c r="N405" s="180" t="s">
        <v>35</v>
      </c>
      <c r="O405" s="194" t="s">
        <v>362</v>
      </c>
    </row>
    <row r="406" spans="1:16">
      <c r="A406" s="191">
        <v>405</v>
      </c>
      <c r="B406" s="180" t="s">
        <v>357</v>
      </c>
      <c r="C406" s="180" t="s">
        <v>358</v>
      </c>
      <c r="D406" s="180" t="s">
        <v>11596</v>
      </c>
      <c r="E406" s="180" t="s">
        <v>11619</v>
      </c>
      <c r="F406" s="180" t="s">
        <v>11616</v>
      </c>
      <c r="G406" s="180">
        <v>2001</v>
      </c>
      <c r="H406" s="180">
        <v>51.565179999999998</v>
      </c>
      <c r="I406" s="180">
        <v>3.7521930000000001</v>
      </c>
      <c r="J406" s="180" t="s">
        <v>9209</v>
      </c>
      <c r="K406" s="180" t="s">
        <v>11441</v>
      </c>
      <c r="L406" s="180" t="s">
        <v>11845</v>
      </c>
      <c r="M406" s="193"/>
      <c r="N406" s="180" t="s">
        <v>35</v>
      </c>
      <c r="O406" s="194" t="s">
        <v>362</v>
      </c>
    </row>
    <row r="407" spans="1:16">
      <c r="A407" s="191">
        <v>406</v>
      </c>
      <c r="B407" s="180" t="s">
        <v>357</v>
      </c>
      <c r="C407" s="180" t="s">
        <v>358</v>
      </c>
      <c r="D407" s="180" t="s">
        <v>11596</v>
      </c>
      <c r="E407" s="180" t="s">
        <v>11619</v>
      </c>
      <c r="F407" s="180" t="s">
        <v>11616</v>
      </c>
      <c r="G407" s="180">
        <v>2001</v>
      </c>
      <c r="H407" s="180">
        <v>51.565179999999998</v>
      </c>
      <c r="I407" s="180">
        <v>3.7521930000000001</v>
      </c>
      <c r="J407" s="180" t="s">
        <v>9209</v>
      </c>
      <c r="K407" s="180" t="s">
        <v>11441</v>
      </c>
      <c r="L407" s="180" t="s">
        <v>11846</v>
      </c>
      <c r="M407" s="193"/>
      <c r="N407" s="180" t="s">
        <v>35</v>
      </c>
      <c r="O407" s="194" t="s">
        <v>362</v>
      </c>
    </row>
    <row r="408" spans="1:16">
      <c r="A408" s="191">
        <v>407</v>
      </c>
      <c r="B408" s="180" t="s">
        <v>357</v>
      </c>
      <c r="C408" s="180" t="s">
        <v>358</v>
      </c>
      <c r="D408" s="180" t="s">
        <v>11597</v>
      </c>
      <c r="E408" s="180" t="s">
        <v>11634</v>
      </c>
      <c r="F408" s="180" t="s">
        <v>11616</v>
      </c>
      <c r="G408" s="180">
        <v>2000</v>
      </c>
      <c r="H408" s="180">
        <v>53.316009000000001</v>
      </c>
      <c r="I408" s="180">
        <v>6.2707860000000002</v>
      </c>
      <c r="J408" s="180" t="s">
        <v>9209</v>
      </c>
      <c r="K408" s="180" t="s">
        <v>11441</v>
      </c>
      <c r="L408" s="180" t="s">
        <v>11782</v>
      </c>
      <c r="M408" s="193"/>
      <c r="N408" s="180" t="s">
        <v>26</v>
      </c>
      <c r="O408" s="194" t="s">
        <v>362</v>
      </c>
      <c r="P408" s="257"/>
    </row>
    <row r="409" spans="1:16">
      <c r="A409" s="191">
        <v>408</v>
      </c>
      <c r="B409" s="180" t="s">
        <v>357</v>
      </c>
      <c r="C409" s="180" t="s">
        <v>358</v>
      </c>
      <c r="D409" s="180" t="s">
        <v>11597</v>
      </c>
      <c r="E409" s="180" t="s">
        <v>11634</v>
      </c>
      <c r="F409" s="180" t="s">
        <v>11616</v>
      </c>
      <c r="G409" s="180">
        <v>2000</v>
      </c>
      <c r="H409" s="180">
        <v>53.316009000000001</v>
      </c>
      <c r="I409" s="180">
        <v>6.2707860000000002</v>
      </c>
      <c r="J409" s="180" t="s">
        <v>9209</v>
      </c>
      <c r="K409" s="180" t="s">
        <v>11441</v>
      </c>
      <c r="L409" s="180" t="s">
        <v>11783</v>
      </c>
      <c r="M409" s="193"/>
      <c r="N409" s="180" t="s">
        <v>26</v>
      </c>
      <c r="O409" s="194" t="s">
        <v>362</v>
      </c>
      <c r="P409" s="257"/>
    </row>
    <row r="410" spans="1:16">
      <c r="A410" s="191">
        <v>409</v>
      </c>
      <c r="B410" s="180" t="s">
        <v>357</v>
      </c>
      <c r="C410" s="180" t="s">
        <v>358</v>
      </c>
      <c r="D410" s="180" t="s">
        <v>11597</v>
      </c>
      <c r="E410" s="180" t="s">
        <v>11634</v>
      </c>
      <c r="F410" s="180" t="s">
        <v>11616</v>
      </c>
      <c r="G410" s="180">
        <v>2000</v>
      </c>
      <c r="H410" s="180">
        <v>53.316009000000001</v>
      </c>
      <c r="I410" s="180">
        <v>6.2707860000000002</v>
      </c>
      <c r="J410" s="180" t="s">
        <v>42</v>
      </c>
      <c r="K410" s="180" t="s">
        <v>11441</v>
      </c>
      <c r="L410" s="180" t="s">
        <v>11784</v>
      </c>
      <c r="M410" s="193"/>
      <c r="N410" s="180" t="s">
        <v>26</v>
      </c>
      <c r="O410" s="194" t="s">
        <v>362</v>
      </c>
      <c r="P410" s="257"/>
    </row>
    <row r="411" spans="1:16">
      <c r="A411" s="191">
        <v>410</v>
      </c>
      <c r="B411" s="180" t="s">
        <v>357</v>
      </c>
      <c r="C411" s="180" t="s">
        <v>358</v>
      </c>
      <c r="D411" s="180" t="s">
        <v>11597</v>
      </c>
      <c r="E411" s="180" t="s">
        <v>11644</v>
      </c>
      <c r="F411" s="180" t="s">
        <v>11616</v>
      </c>
      <c r="G411" s="180">
        <v>2000</v>
      </c>
      <c r="H411" s="180">
        <v>51.907896000000001</v>
      </c>
      <c r="I411" s="180">
        <v>5.7164190000000001</v>
      </c>
      <c r="J411" s="180" t="s">
        <v>9209</v>
      </c>
      <c r="K411" s="180" t="s">
        <v>11441</v>
      </c>
      <c r="L411" s="180" t="s">
        <v>11941</v>
      </c>
      <c r="M411" s="193"/>
      <c r="N411" s="180" t="s">
        <v>23</v>
      </c>
      <c r="O411" s="194" t="s">
        <v>362</v>
      </c>
    </row>
    <row r="412" spans="1:16">
      <c r="A412" s="191">
        <v>411</v>
      </c>
      <c r="B412" s="180" t="s">
        <v>357</v>
      </c>
      <c r="C412" s="180" t="s">
        <v>358</v>
      </c>
      <c r="D412" s="180" t="s">
        <v>11597</v>
      </c>
      <c r="E412" s="180" t="s">
        <v>11644</v>
      </c>
      <c r="F412" s="180" t="s">
        <v>11616</v>
      </c>
      <c r="G412" s="180">
        <v>2000</v>
      </c>
      <c r="H412" s="180">
        <v>51.907896000000001</v>
      </c>
      <c r="I412" s="180">
        <v>5.7164190000000001</v>
      </c>
      <c r="J412" s="180" t="s">
        <v>9209</v>
      </c>
      <c r="K412" s="180" t="s">
        <v>11441</v>
      </c>
      <c r="L412" s="180" t="s">
        <v>11942</v>
      </c>
      <c r="M412" s="193"/>
      <c r="N412" s="180" t="s">
        <v>23</v>
      </c>
      <c r="O412" s="194" t="s">
        <v>362</v>
      </c>
    </row>
    <row r="413" spans="1:16">
      <c r="A413" s="191">
        <v>412</v>
      </c>
      <c r="B413" s="180" t="s">
        <v>357</v>
      </c>
      <c r="C413" s="180" t="s">
        <v>358</v>
      </c>
      <c r="D413" s="180" t="s">
        <v>12324</v>
      </c>
      <c r="E413" s="180" t="s">
        <v>11643</v>
      </c>
      <c r="F413" s="180" t="s">
        <v>11616</v>
      </c>
      <c r="G413" s="180">
        <v>2001</v>
      </c>
      <c r="H413" s="180">
        <v>52.206218999999997</v>
      </c>
      <c r="I413" s="180">
        <v>6.3601479999999997</v>
      </c>
      <c r="J413" s="180" t="s">
        <v>9209</v>
      </c>
      <c r="K413" s="180" t="s">
        <v>11441</v>
      </c>
      <c r="L413" s="180" t="s">
        <v>11830</v>
      </c>
      <c r="M413" s="193"/>
      <c r="N413" s="180" t="s">
        <v>23</v>
      </c>
      <c r="O413" s="194" t="s">
        <v>362</v>
      </c>
    </row>
    <row r="414" spans="1:16">
      <c r="A414" s="191">
        <v>413</v>
      </c>
      <c r="B414" s="180" t="s">
        <v>357</v>
      </c>
      <c r="C414" s="180" t="s">
        <v>358</v>
      </c>
      <c r="D414" s="180" t="s">
        <v>12324</v>
      </c>
      <c r="E414" s="180" t="s">
        <v>11643</v>
      </c>
      <c r="F414" s="180" t="s">
        <v>11616</v>
      </c>
      <c r="G414" s="180"/>
      <c r="H414" s="180">
        <v>52.206218999999997</v>
      </c>
      <c r="I414" s="180">
        <v>6.3601479999999997</v>
      </c>
      <c r="J414" s="180" t="s">
        <v>9209</v>
      </c>
      <c r="K414" s="180" t="s">
        <v>11441</v>
      </c>
      <c r="L414" s="180" t="s">
        <v>11893</v>
      </c>
      <c r="M414" s="193"/>
      <c r="N414" s="180" t="s">
        <v>23</v>
      </c>
      <c r="O414" s="194" t="s">
        <v>362</v>
      </c>
    </row>
    <row r="415" spans="1:16">
      <c r="A415" s="191">
        <v>414</v>
      </c>
      <c r="B415" s="180" t="s">
        <v>357</v>
      </c>
      <c r="C415" s="180" t="s">
        <v>358</v>
      </c>
      <c r="D415" s="180" t="s">
        <v>11592</v>
      </c>
      <c r="E415" s="180" t="s">
        <v>11629</v>
      </c>
      <c r="F415" s="180" t="s">
        <v>11616</v>
      </c>
      <c r="G415" s="180">
        <v>2000</v>
      </c>
      <c r="H415" s="180">
        <v>52.651203000000002</v>
      </c>
      <c r="I415" s="180">
        <v>5.7366250000000001</v>
      </c>
      <c r="J415" s="180" t="s">
        <v>9209</v>
      </c>
      <c r="K415" s="180" t="s">
        <v>11441</v>
      </c>
      <c r="L415" s="180" t="s">
        <v>11748</v>
      </c>
      <c r="M415" s="193"/>
      <c r="N415" s="180" t="s">
        <v>35</v>
      </c>
      <c r="O415" s="194" t="s">
        <v>362</v>
      </c>
    </row>
    <row r="416" spans="1:16">
      <c r="A416" s="191">
        <v>415</v>
      </c>
      <c r="B416" s="180" t="s">
        <v>357</v>
      </c>
      <c r="C416" s="180" t="s">
        <v>358</v>
      </c>
      <c r="D416" s="180" t="s">
        <v>11592</v>
      </c>
      <c r="E416" s="180" t="s">
        <v>11629</v>
      </c>
      <c r="F416" s="180" t="s">
        <v>11616</v>
      </c>
      <c r="G416" s="180">
        <v>2000</v>
      </c>
      <c r="H416" s="180">
        <v>52.651203000000002</v>
      </c>
      <c r="I416" s="180">
        <v>5.7366250000000001</v>
      </c>
      <c r="J416" s="180" t="s">
        <v>9209</v>
      </c>
      <c r="K416" s="180" t="s">
        <v>11441</v>
      </c>
      <c r="L416" s="180" t="s">
        <v>11749</v>
      </c>
      <c r="M416" s="193"/>
      <c r="N416" s="180" t="s">
        <v>35</v>
      </c>
      <c r="O416" s="194" t="s">
        <v>362</v>
      </c>
    </row>
    <row r="417" spans="1:16">
      <c r="A417" s="191">
        <v>416</v>
      </c>
      <c r="B417" s="180" t="s">
        <v>357</v>
      </c>
      <c r="C417" s="180" t="s">
        <v>358</v>
      </c>
      <c r="D417" s="180" t="s">
        <v>11592</v>
      </c>
      <c r="E417" s="180" t="s">
        <v>11629</v>
      </c>
      <c r="F417" s="180" t="s">
        <v>11616</v>
      </c>
      <c r="G417" s="180">
        <v>2000</v>
      </c>
      <c r="H417" s="180">
        <v>52.651203000000002</v>
      </c>
      <c r="I417" s="180">
        <v>5.7366250000000001</v>
      </c>
      <c r="J417" s="180" t="s">
        <v>9209</v>
      </c>
      <c r="K417" s="180" t="s">
        <v>11441</v>
      </c>
      <c r="L417" s="180" t="s">
        <v>11751</v>
      </c>
      <c r="M417" s="193"/>
      <c r="N417" s="180" t="s">
        <v>35</v>
      </c>
      <c r="O417" s="194" t="s">
        <v>362</v>
      </c>
    </row>
    <row r="418" spans="1:16">
      <c r="A418" s="191">
        <v>417</v>
      </c>
      <c r="B418" s="180" t="s">
        <v>357</v>
      </c>
      <c r="C418" s="180" t="s">
        <v>358</v>
      </c>
      <c r="D418" s="180" t="s">
        <v>11592</v>
      </c>
      <c r="E418" s="180" t="s">
        <v>11629</v>
      </c>
      <c r="F418" s="180" t="s">
        <v>11616</v>
      </c>
      <c r="G418" s="180">
        <v>2000</v>
      </c>
      <c r="H418" s="180">
        <v>52.651203000000002</v>
      </c>
      <c r="I418" s="180">
        <v>5.7366250000000001</v>
      </c>
      <c r="J418" s="180" t="s">
        <v>42</v>
      </c>
      <c r="K418" s="180" t="s">
        <v>11441</v>
      </c>
      <c r="L418" s="180" t="s">
        <v>11752</v>
      </c>
      <c r="M418" s="193"/>
      <c r="N418" s="180" t="s">
        <v>26</v>
      </c>
      <c r="O418" s="194" t="s">
        <v>362</v>
      </c>
      <c r="P418" s="257"/>
    </row>
    <row r="419" spans="1:16">
      <c r="A419" s="191">
        <v>418</v>
      </c>
      <c r="B419" s="180" t="s">
        <v>357</v>
      </c>
      <c r="C419" s="180" t="s">
        <v>358</v>
      </c>
      <c r="D419" s="180" t="s">
        <v>11592</v>
      </c>
      <c r="E419" s="180" t="s">
        <v>11630</v>
      </c>
      <c r="F419" s="180" t="s">
        <v>11616</v>
      </c>
      <c r="G419" s="180">
        <v>2000</v>
      </c>
      <c r="H419" s="180">
        <v>50.863551000000001</v>
      </c>
      <c r="I419" s="180">
        <v>5.9245130000000001</v>
      </c>
      <c r="J419" s="180" t="s">
        <v>42</v>
      </c>
      <c r="K419" s="180" t="s">
        <v>11441</v>
      </c>
      <c r="L419" s="180" t="s">
        <v>11757</v>
      </c>
      <c r="M419" s="193"/>
      <c r="N419" s="180" t="s">
        <v>26</v>
      </c>
      <c r="O419" s="194" t="s">
        <v>362</v>
      </c>
      <c r="P419" s="257"/>
    </row>
    <row r="420" spans="1:16">
      <c r="A420" s="191">
        <v>419</v>
      </c>
      <c r="B420" s="180" t="s">
        <v>357</v>
      </c>
      <c r="C420" s="180" t="s">
        <v>358</v>
      </c>
      <c r="D420" s="180" t="s">
        <v>11592</v>
      </c>
      <c r="E420" s="180" t="s">
        <v>11633</v>
      </c>
      <c r="F420" s="180" t="s">
        <v>11616</v>
      </c>
      <c r="G420" s="180">
        <v>2000</v>
      </c>
      <c r="H420" s="180">
        <v>52.836525000000002</v>
      </c>
      <c r="I420" s="180">
        <v>4.9199700000000002</v>
      </c>
      <c r="J420" s="180" t="s">
        <v>9209</v>
      </c>
      <c r="K420" s="180" t="s">
        <v>11441</v>
      </c>
      <c r="L420" s="180" t="s">
        <v>11776</v>
      </c>
      <c r="M420" s="193"/>
      <c r="N420" s="180" t="s">
        <v>23</v>
      </c>
      <c r="O420" s="194" t="s">
        <v>362</v>
      </c>
    </row>
    <row r="421" spans="1:16">
      <c r="A421" s="191">
        <v>420</v>
      </c>
      <c r="B421" s="180" t="s">
        <v>357</v>
      </c>
      <c r="C421" s="180" t="s">
        <v>358</v>
      </c>
      <c r="D421" s="180" t="s">
        <v>11592</v>
      </c>
      <c r="E421" s="180" t="s">
        <v>11633</v>
      </c>
      <c r="F421" s="180" t="s">
        <v>11616</v>
      </c>
      <c r="G421" s="180">
        <v>2000</v>
      </c>
      <c r="H421" s="180">
        <v>52.836525000000002</v>
      </c>
      <c r="I421" s="180">
        <v>4.9199700000000002</v>
      </c>
      <c r="J421" s="180" t="s">
        <v>9209</v>
      </c>
      <c r="K421" s="180" t="s">
        <v>11441</v>
      </c>
      <c r="L421" s="180" t="s">
        <v>11777</v>
      </c>
      <c r="M421" s="193"/>
      <c r="N421" s="180" t="s">
        <v>35</v>
      </c>
      <c r="O421" s="194" t="s">
        <v>362</v>
      </c>
    </row>
    <row r="422" spans="1:16">
      <c r="A422" s="191">
        <v>421</v>
      </c>
      <c r="B422" s="180" t="s">
        <v>357</v>
      </c>
      <c r="C422" s="180" t="s">
        <v>358</v>
      </c>
      <c r="D422" s="180" t="s">
        <v>11592</v>
      </c>
      <c r="E422" s="180" t="s">
        <v>11633</v>
      </c>
      <c r="F422" s="180" t="s">
        <v>11616</v>
      </c>
      <c r="G422" s="180">
        <v>2000</v>
      </c>
      <c r="H422" s="180">
        <v>52.836525000000002</v>
      </c>
      <c r="I422" s="180">
        <v>4.9199700000000002</v>
      </c>
      <c r="J422" s="180" t="s">
        <v>9209</v>
      </c>
      <c r="K422" s="180" t="s">
        <v>11441</v>
      </c>
      <c r="L422" s="180" t="s">
        <v>11779</v>
      </c>
      <c r="M422" s="193"/>
      <c r="N422" s="180" t="s">
        <v>23</v>
      </c>
      <c r="O422" s="194" t="s">
        <v>362</v>
      </c>
    </row>
    <row r="423" spans="1:16">
      <c r="A423" s="191">
        <v>422</v>
      </c>
      <c r="B423" s="180" t="s">
        <v>357</v>
      </c>
      <c r="C423" s="180" t="s">
        <v>358</v>
      </c>
      <c r="D423" s="180" t="s">
        <v>11592</v>
      </c>
      <c r="E423" s="180" t="s">
        <v>11637</v>
      </c>
      <c r="F423" s="180" t="s">
        <v>11616</v>
      </c>
      <c r="G423" s="180">
        <v>2000</v>
      </c>
      <c r="H423" s="180">
        <v>53.364718000000003</v>
      </c>
      <c r="I423" s="180">
        <v>6.8812040000000003</v>
      </c>
      <c r="J423" s="180" t="s">
        <v>42</v>
      </c>
      <c r="K423" s="180" t="s">
        <v>11441</v>
      </c>
      <c r="L423" s="180" t="s">
        <v>11793</v>
      </c>
      <c r="M423" s="193"/>
      <c r="N423" s="180" t="s">
        <v>26</v>
      </c>
      <c r="O423" s="194" t="s">
        <v>362</v>
      </c>
      <c r="P423" s="257"/>
    </row>
    <row r="424" spans="1:16">
      <c r="A424" s="191">
        <v>423</v>
      </c>
      <c r="B424" s="180" t="s">
        <v>357</v>
      </c>
      <c r="C424" s="180" t="s">
        <v>358</v>
      </c>
      <c r="D424" s="180" t="s">
        <v>11592</v>
      </c>
      <c r="E424" s="180" t="s">
        <v>11640</v>
      </c>
      <c r="F424" s="180" t="s">
        <v>11616</v>
      </c>
      <c r="G424" s="180">
        <v>2000</v>
      </c>
      <c r="H424" s="180">
        <v>50.937010999999998</v>
      </c>
      <c r="I424" s="180">
        <v>5.8658149999999996</v>
      </c>
      <c r="J424" s="180" t="s">
        <v>9209</v>
      </c>
      <c r="K424" s="180" t="s">
        <v>11441</v>
      </c>
      <c r="L424" s="180" t="s">
        <v>11802</v>
      </c>
      <c r="M424" s="193"/>
      <c r="N424" s="180" t="s">
        <v>23</v>
      </c>
      <c r="O424" s="194" t="s">
        <v>362</v>
      </c>
    </row>
    <row r="425" spans="1:16">
      <c r="A425" s="191">
        <v>424</v>
      </c>
      <c r="B425" s="180" t="s">
        <v>357</v>
      </c>
      <c r="C425" s="180" t="s">
        <v>358</v>
      </c>
      <c r="D425" s="180" t="s">
        <v>11592</v>
      </c>
      <c r="E425" s="180" t="s">
        <v>11640</v>
      </c>
      <c r="F425" s="180" t="s">
        <v>11616</v>
      </c>
      <c r="G425" s="180">
        <v>2000</v>
      </c>
      <c r="H425" s="180">
        <v>50.937010999999998</v>
      </c>
      <c r="I425" s="180">
        <v>5.8658149999999996</v>
      </c>
      <c r="J425" s="180" t="s">
        <v>9209</v>
      </c>
      <c r="K425" s="180" t="s">
        <v>11441</v>
      </c>
      <c r="L425" s="180" t="s">
        <v>11807</v>
      </c>
      <c r="M425" s="193"/>
      <c r="N425" s="180" t="s">
        <v>23</v>
      </c>
      <c r="O425" s="194" t="s">
        <v>362</v>
      </c>
    </row>
    <row r="426" spans="1:16">
      <c r="A426" s="191">
        <v>425</v>
      </c>
      <c r="B426" s="180" t="s">
        <v>357</v>
      </c>
      <c r="C426" s="180" t="s">
        <v>358</v>
      </c>
      <c r="D426" s="180" t="s">
        <v>11592</v>
      </c>
      <c r="E426" s="180" t="s">
        <v>11630</v>
      </c>
      <c r="F426" s="180" t="s">
        <v>11616</v>
      </c>
      <c r="G426" s="180">
        <v>2001</v>
      </c>
      <c r="H426" s="180">
        <v>50.863551000000001</v>
      </c>
      <c r="I426" s="180">
        <v>5.9245130000000001</v>
      </c>
      <c r="J426" s="180" t="s">
        <v>9209</v>
      </c>
      <c r="K426" s="180" t="s">
        <v>11441</v>
      </c>
      <c r="L426" s="180" t="s">
        <v>11811</v>
      </c>
      <c r="M426" s="193"/>
      <c r="N426" s="180" t="s">
        <v>35</v>
      </c>
      <c r="O426" s="194" t="s">
        <v>362</v>
      </c>
    </row>
    <row r="427" spans="1:16">
      <c r="A427" s="191">
        <v>426</v>
      </c>
      <c r="B427" s="180" t="s">
        <v>357</v>
      </c>
      <c r="C427" s="180" t="s">
        <v>358</v>
      </c>
      <c r="D427" s="180" t="s">
        <v>11592</v>
      </c>
      <c r="E427" s="180" t="s">
        <v>11630</v>
      </c>
      <c r="F427" s="180" t="s">
        <v>11616</v>
      </c>
      <c r="G427" s="180">
        <v>2001</v>
      </c>
      <c r="H427" s="180">
        <v>50.863551000000001</v>
      </c>
      <c r="I427" s="180">
        <v>5.9245130000000001</v>
      </c>
      <c r="J427" s="180" t="s">
        <v>9209</v>
      </c>
      <c r="K427" s="180" t="s">
        <v>11441</v>
      </c>
      <c r="L427" s="180" t="s">
        <v>11812</v>
      </c>
      <c r="M427" s="193"/>
      <c r="N427" s="180" t="s">
        <v>35</v>
      </c>
      <c r="O427" s="194" t="s">
        <v>362</v>
      </c>
    </row>
    <row r="428" spans="1:16">
      <c r="A428" s="191">
        <v>427</v>
      </c>
      <c r="B428" s="180" t="s">
        <v>357</v>
      </c>
      <c r="C428" s="180" t="s">
        <v>358</v>
      </c>
      <c r="D428" s="180" t="s">
        <v>11592</v>
      </c>
      <c r="E428" s="180" t="s">
        <v>11645</v>
      </c>
      <c r="F428" s="180" t="s">
        <v>11616</v>
      </c>
      <c r="G428" s="180"/>
      <c r="H428" s="180">
        <v>52.121411000000002</v>
      </c>
      <c r="I428" s="180">
        <v>6.1552569999999998</v>
      </c>
      <c r="J428" s="180" t="s">
        <v>42</v>
      </c>
      <c r="K428" s="180" t="s">
        <v>11441</v>
      </c>
      <c r="L428" s="180" t="s">
        <v>11839</v>
      </c>
      <c r="M428" s="193"/>
      <c r="N428" s="180" t="s">
        <v>26</v>
      </c>
      <c r="O428" s="194" t="s">
        <v>362</v>
      </c>
      <c r="P428" s="257"/>
    </row>
    <row r="429" spans="1:16">
      <c r="A429" s="191">
        <v>428</v>
      </c>
      <c r="B429" s="180" t="s">
        <v>357</v>
      </c>
      <c r="C429" s="180" t="s">
        <v>358</v>
      </c>
      <c r="D429" s="180" t="s">
        <v>11592</v>
      </c>
      <c r="E429" s="180" t="s">
        <v>11621</v>
      </c>
      <c r="F429" s="180" t="s">
        <v>11616</v>
      </c>
      <c r="G429" s="180">
        <v>2001</v>
      </c>
      <c r="H429" s="180">
        <v>51.742722000000001</v>
      </c>
      <c r="I429" s="180">
        <v>4.8810520000000004</v>
      </c>
      <c r="J429" s="180" t="s">
        <v>9209</v>
      </c>
      <c r="K429" s="180" t="s">
        <v>11441</v>
      </c>
      <c r="L429" s="180" t="s">
        <v>11852</v>
      </c>
      <c r="M429" s="193"/>
      <c r="N429" s="180" t="s">
        <v>23</v>
      </c>
      <c r="O429" s="194" t="s">
        <v>362</v>
      </c>
    </row>
    <row r="430" spans="1:16">
      <c r="A430" s="191">
        <v>429</v>
      </c>
      <c r="B430" s="180" t="s">
        <v>357</v>
      </c>
      <c r="C430" s="180" t="s">
        <v>358</v>
      </c>
      <c r="D430" s="180" t="s">
        <v>11592</v>
      </c>
      <c r="E430" s="180" t="s">
        <v>11644</v>
      </c>
      <c r="F430" s="180" t="s">
        <v>11616</v>
      </c>
      <c r="G430" s="180">
        <v>2000</v>
      </c>
      <c r="H430" s="180">
        <v>51.907896000000001</v>
      </c>
      <c r="I430" s="180">
        <v>5.7164190000000001</v>
      </c>
      <c r="J430" s="180" t="s">
        <v>9209</v>
      </c>
      <c r="K430" s="180" t="s">
        <v>11441</v>
      </c>
      <c r="L430" s="180" t="s">
        <v>11947</v>
      </c>
      <c r="M430" s="193"/>
      <c r="N430" s="180" t="s">
        <v>23</v>
      </c>
      <c r="O430" s="194" t="s">
        <v>362</v>
      </c>
    </row>
    <row r="431" spans="1:16">
      <c r="A431" s="191">
        <v>430</v>
      </c>
      <c r="B431" s="180" t="s">
        <v>357</v>
      </c>
      <c r="C431" s="180" t="s">
        <v>358</v>
      </c>
      <c r="D431" s="180" t="s">
        <v>11592</v>
      </c>
      <c r="E431" s="180" t="s">
        <v>11617</v>
      </c>
      <c r="F431" s="180" t="s">
        <v>11616</v>
      </c>
      <c r="G431" s="180">
        <v>2000</v>
      </c>
      <c r="H431" s="180">
        <v>51.355075999999997</v>
      </c>
      <c r="I431" s="180">
        <v>3.5664009999999999</v>
      </c>
      <c r="J431" s="180" t="s">
        <v>42</v>
      </c>
      <c r="K431" s="180" t="s">
        <v>11441</v>
      </c>
      <c r="L431" s="180" t="s">
        <v>11950</v>
      </c>
      <c r="M431" s="193"/>
      <c r="N431" s="180" t="s">
        <v>35</v>
      </c>
      <c r="O431" s="194" t="s">
        <v>362</v>
      </c>
    </row>
    <row r="432" spans="1:16">
      <c r="A432" s="191">
        <v>431</v>
      </c>
      <c r="B432" s="180" t="s">
        <v>357</v>
      </c>
      <c r="C432" s="180" t="s">
        <v>358</v>
      </c>
      <c r="D432" s="180" t="s">
        <v>11592</v>
      </c>
      <c r="E432" s="180" t="s">
        <v>11617</v>
      </c>
      <c r="F432" s="180" t="s">
        <v>11616</v>
      </c>
      <c r="G432" s="180">
        <v>2000</v>
      </c>
      <c r="H432" s="180">
        <v>51.355075999999997</v>
      </c>
      <c r="I432" s="180">
        <v>3.5664009999999999</v>
      </c>
      <c r="J432" s="180" t="s">
        <v>9209</v>
      </c>
      <c r="K432" s="180" t="s">
        <v>11441</v>
      </c>
      <c r="L432" s="180" t="s">
        <v>11951</v>
      </c>
      <c r="M432" s="193"/>
      <c r="N432" s="180" t="s">
        <v>23</v>
      </c>
      <c r="O432" s="194" t="s">
        <v>362</v>
      </c>
    </row>
    <row r="433" spans="1:16">
      <c r="A433" s="191">
        <v>432</v>
      </c>
      <c r="B433" s="180" t="s">
        <v>357</v>
      </c>
      <c r="C433" s="180" t="s">
        <v>358</v>
      </c>
      <c r="D433" s="180" t="s">
        <v>11592</v>
      </c>
      <c r="E433" s="180" t="s">
        <v>11617</v>
      </c>
      <c r="F433" s="180" t="s">
        <v>11616</v>
      </c>
      <c r="G433" s="180">
        <v>2000</v>
      </c>
      <c r="H433" s="180">
        <v>51.355075999999997</v>
      </c>
      <c r="I433" s="180">
        <v>3.5664009999999999</v>
      </c>
      <c r="J433" s="180" t="s">
        <v>42</v>
      </c>
      <c r="K433" s="180" t="s">
        <v>11441</v>
      </c>
      <c r="L433" s="180" t="s">
        <v>11952</v>
      </c>
      <c r="M433" s="193"/>
      <c r="N433" s="180" t="s">
        <v>26</v>
      </c>
      <c r="O433" s="194" t="s">
        <v>362</v>
      </c>
      <c r="P433" s="257"/>
    </row>
    <row r="434" spans="1:16">
      <c r="A434" s="191">
        <v>433</v>
      </c>
      <c r="B434" s="180" t="s">
        <v>357</v>
      </c>
      <c r="C434" s="180" t="s">
        <v>358</v>
      </c>
      <c r="D434" s="180" t="s">
        <v>11592</v>
      </c>
      <c r="E434" s="180" t="s">
        <v>11617</v>
      </c>
      <c r="F434" s="180" t="s">
        <v>11616</v>
      </c>
      <c r="G434" s="180">
        <v>2000</v>
      </c>
      <c r="H434" s="180">
        <v>51.355075999999997</v>
      </c>
      <c r="I434" s="180">
        <v>3.5664009999999999</v>
      </c>
      <c r="J434" s="180" t="s">
        <v>9209</v>
      </c>
      <c r="K434" s="180" t="s">
        <v>11441</v>
      </c>
      <c r="L434" s="180" t="s">
        <v>11953</v>
      </c>
      <c r="M434" s="193"/>
      <c r="N434" s="180" t="s">
        <v>23</v>
      </c>
      <c r="O434" s="194" t="s">
        <v>362</v>
      </c>
    </row>
    <row r="435" spans="1:16">
      <c r="A435" s="191">
        <v>434</v>
      </c>
      <c r="B435" s="180" t="s">
        <v>357</v>
      </c>
      <c r="C435" s="180" t="s">
        <v>358</v>
      </c>
      <c r="D435" s="180" t="s">
        <v>11593</v>
      </c>
      <c r="E435" s="180" t="s">
        <v>11621</v>
      </c>
      <c r="F435" s="180" t="s">
        <v>11616</v>
      </c>
      <c r="G435" s="180">
        <v>2000</v>
      </c>
      <c r="H435" s="180">
        <v>51.742722000000001</v>
      </c>
      <c r="I435" s="180">
        <v>4.8810520000000004</v>
      </c>
      <c r="J435" s="180" t="s">
        <v>42</v>
      </c>
      <c r="K435" s="180" t="s">
        <v>11441</v>
      </c>
      <c r="L435" s="180" t="s">
        <v>11690</v>
      </c>
      <c r="M435" s="193"/>
      <c r="N435" s="180" t="s">
        <v>26</v>
      </c>
      <c r="O435" s="194" t="s">
        <v>362</v>
      </c>
      <c r="P435" s="257"/>
    </row>
    <row r="436" spans="1:16">
      <c r="A436" s="191">
        <v>435</v>
      </c>
      <c r="B436" s="180" t="s">
        <v>357</v>
      </c>
      <c r="C436" s="180" t="s">
        <v>358</v>
      </c>
      <c r="D436" s="180" t="s">
        <v>11593</v>
      </c>
      <c r="E436" s="180" t="s">
        <v>11621</v>
      </c>
      <c r="F436" s="180" t="s">
        <v>11616</v>
      </c>
      <c r="G436" s="180">
        <v>2000</v>
      </c>
      <c r="H436" s="180">
        <v>51.742722000000001</v>
      </c>
      <c r="I436" s="180">
        <v>4.8810520000000004</v>
      </c>
      <c r="J436" s="180" t="s">
        <v>9209</v>
      </c>
      <c r="K436" s="180" t="s">
        <v>11441</v>
      </c>
      <c r="L436" s="180" t="s">
        <v>11693</v>
      </c>
      <c r="M436" s="193"/>
      <c r="N436" s="180" t="s">
        <v>23</v>
      </c>
      <c r="O436" s="194" t="s">
        <v>362</v>
      </c>
    </row>
    <row r="437" spans="1:16">
      <c r="A437" s="191">
        <v>436</v>
      </c>
      <c r="B437" s="180" t="s">
        <v>357</v>
      </c>
      <c r="C437" s="180" t="s">
        <v>358</v>
      </c>
      <c r="D437" s="180" t="s">
        <v>11593</v>
      </c>
      <c r="E437" s="180" t="s">
        <v>11625</v>
      </c>
      <c r="F437" s="180" t="s">
        <v>11616</v>
      </c>
      <c r="G437" s="180">
        <v>2000</v>
      </c>
      <c r="H437" s="180">
        <v>52.878343000000001</v>
      </c>
      <c r="I437" s="180">
        <v>6.9338860000000002</v>
      </c>
      <c r="J437" s="180" t="s">
        <v>9209</v>
      </c>
      <c r="K437" s="180" t="s">
        <v>11441</v>
      </c>
      <c r="L437" s="180" t="s">
        <v>11711</v>
      </c>
      <c r="M437" s="196"/>
      <c r="N437" s="180" t="s">
        <v>35</v>
      </c>
      <c r="O437" s="194" t="s">
        <v>362</v>
      </c>
    </row>
    <row r="438" spans="1:16">
      <c r="A438" s="191">
        <v>437</v>
      </c>
      <c r="B438" s="180" t="s">
        <v>357</v>
      </c>
      <c r="C438" s="180" t="s">
        <v>358</v>
      </c>
      <c r="D438" s="180" t="s">
        <v>11593</v>
      </c>
      <c r="E438" s="180" t="s">
        <v>11625</v>
      </c>
      <c r="F438" s="180" t="s">
        <v>11616</v>
      </c>
      <c r="G438" s="180">
        <v>2000</v>
      </c>
      <c r="H438" s="180">
        <v>52.878343000000001</v>
      </c>
      <c r="I438" s="180">
        <v>6.9338860000000002</v>
      </c>
      <c r="J438" s="180" t="s">
        <v>9209</v>
      </c>
      <c r="K438" s="180" t="s">
        <v>11441</v>
      </c>
      <c r="L438" s="180" t="s">
        <v>11712</v>
      </c>
      <c r="M438" s="196"/>
      <c r="N438" s="180" t="s">
        <v>35</v>
      </c>
      <c r="O438" s="194" t="s">
        <v>362</v>
      </c>
    </row>
    <row r="439" spans="1:16">
      <c r="A439" s="191">
        <v>438</v>
      </c>
      <c r="B439" s="180" t="s">
        <v>357</v>
      </c>
      <c r="C439" s="180" t="s">
        <v>358</v>
      </c>
      <c r="D439" s="180" t="s">
        <v>11593</v>
      </c>
      <c r="E439" s="180" t="s">
        <v>11625</v>
      </c>
      <c r="F439" s="180" t="s">
        <v>11616</v>
      </c>
      <c r="G439" s="180">
        <v>2000</v>
      </c>
      <c r="H439" s="180">
        <v>52.878343000000001</v>
      </c>
      <c r="I439" s="180">
        <v>6.9338860000000002</v>
      </c>
      <c r="J439" s="180" t="s">
        <v>9209</v>
      </c>
      <c r="K439" s="180" t="s">
        <v>11441</v>
      </c>
      <c r="L439" s="180" t="s">
        <v>11713</v>
      </c>
      <c r="M439" s="196"/>
      <c r="N439" s="180" t="s">
        <v>23</v>
      </c>
      <c r="O439" s="194" t="s">
        <v>362</v>
      </c>
    </row>
    <row r="440" spans="1:16">
      <c r="A440" s="191">
        <v>439</v>
      </c>
      <c r="B440" s="180" t="s">
        <v>357</v>
      </c>
      <c r="C440" s="180" t="s">
        <v>358</v>
      </c>
      <c r="D440" s="180" t="s">
        <v>11593</v>
      </c>
      <c r="E440" s="180" t="s">
        <v>11625</v>
      </c>
      <c r="F440" s="180" t="s">
        <v>11616</v>
      </c>
      <c r="G440" s="180">
        <v>2001</v>
      </c>
      <c r="H440" s="180">
        <v>52.878343000000001</v>
      </c>
      <c r="I440" s="180">
        <v>6.9338860000000002</v>
      </c>
      <c r="J440" s="180" t="s">
        <v>9209</v>
      </c>
      <c r="K440" s="180" t="s">
        <v>11441</v>
      </c>
      <c r="L440" s="180" t="s">
        <v>11859</v>
      </c>
      <c r="M440" s="196"/>
      <c r="N440" s="180" t="s">
        <v>23</v>
      </c>
      <c r="O440" s="194" t="s">
        <v>362</v>
      </c>
    </row>
    <row r="441" spans="1:16">
      <c r="A441" s="191">
        <v>440</v>
      </c>
      <c r="B441" s="180" t="s">
        <v>357</v>
      </c>
      <c r="C441" s="180" t="s">
        <v>358</v>
      </c>
      <c r="D441" s="180" t="s">
        <v>11593</v>
      </c>
      <c r="E441" s="180" t="s">
        <v>11625</v>
      </c>
      <c r="F441" s="180" t="s">
        <v>11616</v>
      </c>
      <c r="G441" s="180">
        <v>2001</v>
      </c>
      <c r="H441" s="180">
        <v>52.878343000000001</v>
      </c>
      <c r="I441" s="180">
        <v>6.9338860000000002</v>
      </c>
      <c r="J441" s="180" t="s">
        <v>9209</v>
      </c>
      <c r="K441" s="180" t="s">
        <v>11441</v>
      </c>
      <c r="L441" s="180" t="s">
        <v>11860</v>
      </c>
      <c r="M441" s="196"/>
      <c r="N441" s="180" t="s">
        <v>23</v>
      </c>
      <c r="O441" s="194" t="s">
        <v>362</v>
      </c>
    </row>
    <row r="442" spans="1:16">
      <c r="A442" s="191">
        <v>441</v>
      </c>
      <c r="B442" s="180" t="s">
        <v>357</v>
      </c>
      <c r="C442" s="180" t="s">
        <v>358</v>
      </c>
      <c r="D442" s="180" t="s">
        <v>11593</v>
      </c>
      <c r="E442" s="180" t="s">
        <v>11650</v>
      </c>
      <c r="F442" s="180" t="s">
        <v>11616</v>
      </c>
      <c r="G442" s="180">
        <v>2001</v>
      </c>
      <c r="H442" s="180">
        <v>52.961652000000001</v>
      </c>
      <c r="I442" s="180">
        <v>6.6510030000000002</v>
      </c>
      <c r="J442" s="180" t="s">
        <v>9209</v>
      </c>
      <c r="K442" s="180" t="s">
        <v>11441</v>
      </c>
      <c r="L442" s="180" t="s">
        <v>11861</v>
      </c>
      <c r="M442" s="196"/>
      <c r="N442" s="180" t="s">
        <v>23</v>
      </c>
      <c r="O442" s="194" t="s">
        <v>362</v>
      </c>
    </row>
    <row r="443" spans="1:16">
      <c r="A443" s="191">
        <v>442</v>
      </c>
      <c r="B443" s="180" t="s">
        <v>357</v>
      </c>
      <c r="C443" s="180" t="s">
        <v>358</v>
      </c>
      <c r="D443" s="180" t="s">
        <v>11593</v>
      </c>
      <c r="E443" s="180" t="s">
        <v>11650</v>
      </c>
      <c r="F443" s="180" t="s">
        <v>11616</v>
      </c>
      <c r="G443" s="180">
        <v>2001</v>
      </c>
      <c r="H443" s="180">
        <v>52.961652000000001</v>
      </c>
      <c r="I443" s="180">
        <v>6.6510030000000002</v>
      </c>
      <c r="J443" s="180" t="s">
        <v>9209</v>
      </c>
      <c r="K443" s="180" t="s">
        <v>11441</v>
      </c>
      <c r="L443" s="180" t="s">
        <v>11862</v>
      </c>
      <c r="M443" s="196"/>
      <c r="N443" s="180" t="s">
        <v>35</v>
      </c>
      <c r="O443" s="194" t="s">
        <v>362</v>
      </c>
    </row>
    <row r="444" spans="1:16">
      <c r="A444" s="191">
        <v>443</v>
      </c>
      <c r="B444" s="180" t="s">
        <v>357</v>
      </c>
      <c r="C444" s="180" t="s">
        <v>358</v>
      </c>
      <c r="D444" s="180" t="s">
        <v>11593</v>
      </c>
      <c r="E444" s="180" t="s">
        <v>11626</v>
      </c>
      <c r="F444" s="180" t="s">
        <v>11616</v>
      </c>
      <c r="G444" s="180">
        <v>2001</v>
      </c>
      <c r="H444" s="180">
        <v>52.348520999999998</v>
      </c>
      <c r="I444" s="180">
        <v>5.4266899999999998</v>
      </c>
      <c r="J444" s="180" t="s">
        <v>9209</v>
      </c>
      <c r="K444" s="180" t="s">
        <v>11441</v>
      </c>
      <c r="L444" s="180" t="s">
        <v>11872</v>
      </c>
      <c r="M444" s="196"/>
      <c r="N444" s="180" t="s">
        <v>23</v>
      </c>
      <c r="O444" s="194" t="s">
        <v>362</v>
      </c>
    </row>
    <row r="445" spans="1:16">
      <c r="A445" s="191">
        <v>444</v>
      </c>
      <c r="B445" s="180" t="s">
        <v>357</v>
      </c>
      <c r="C445" s="180" t="s">
        <v>358</v>
      </c>
      <c r="D445" s="180" t="s">
        <v>11593</v>
      </c>
      <c r="E445" s="180" t="s">
        <v>11628</v>
      </c>
      <c r="F445" s="180" t="s">
        <v>11616</v>
      </c>
      <c r="G445" s="180">
        <v>2001</v>
      </c>
      <c r="H445" s="180">
        <v>52.577390999999999</v>
      </c>
      <c r="I445" s="180">
        <v>5.622706</v>
      </c>
      <c r="J445" s="180" t="s">
        <v>9209</v>
      </c>
      <c r="K445" s="180" t="s">
        <v>11441</v>
      </c>
      <c r="L445" s="180" t="s">
        <v>11897</v>
      </c>
      <c r="M445" s="196"/>
      <c r="N445" s="180" t="s">
        <v>23</v>
      </c>
      <c r="O445" s="194" t="s">
        <v>362</v>
      </c>
    </row>
    <row r="446" spans="1:16">
      <c r="A446" s="191">
        <v>445</v>
      </c>
      <c r="B446" s="180" t="s">
        <v>357</v>
      </c>
      <c r="C446" s="180" t="s">
        <v>358</v>
      </c>
      <c r="D446" s="180" t="s">
        <v>11593</v>
      </c>
      <c r="E446" s="180" t="s">
        <v>11632</v>
      </c>
      <c r="F446" s="180" t="s">
        <v>11616</v>
      </c>
      <c r="G446" s="180">
        <v>2001</v>
      </c>
      <c r="H446" s="180">
        <v>52.796757999999997</v>
      </c>
      <c r="I446" s="180">
        <v>4.9998839999999998</v>
      </c>
      <c r="J446" s="180" t="s">
        <v>9209</v>
      </c>
      <c r="K446" s="180" t="s">
        <v>11441</v>
      </c>
      <c r="L446" s="180" t="s">
        <v>11906</v>
      </c>
      <c r="M446" s="196"/>
      <c r="N446" s="180" t="s">
        <v>23</v>
      </c>
      <c r="O446" s="194" t="s">
        <v>362</v>
      </c>
    </row>
    <row r="447" spans="1:16">
      <c r="A447" s="191">
        <v>446</v>
      </c>
      <c r="B447" s="180" t="s">
        <v>357</v>
      </c>
      <c r="C447" s="180" t="s">
        <v>358</v>
      </c>
      <c r="D447" s="180" t="s">
        <v>11598</v>
      </c>
      <c r="E447" s="180" t="s">
        <v>11651</v>
      </c>
      <c r="F447" s="180" t="s">
        <v>11616</v>
      </c>
      <c r="G447" s="180">
        <v>2008</v>
      </c>
      <c r="H447" s="180">
        <v>52.463554999999999</v>
      </c>
      <c r="I447" s="180">
        <v>5.5060690000000001</v>
      </c>
      <c r="J447" s="180" t="s">
        <v>42</v>
      </c>
      <c r="K447" s="180" t="s">
        <v>11441</v>
      </c>
      <c r="L447" s="180" t="s">
        <v>11954</v>
      </c>
      <c r="M447" s="196"/>
      <c r="N447" s="180" t="s">
        <v>26</v>
      </c>
      <c r="O447" s="194" t="s">
        <v>362</v>
      </c>
      <c r="P447" s="257"/>
    </row>
    <row r="448" spans="1:16">
      <c r="A448" s="191">
        <v>447</v>
      </c>
      <c r="B448" s="180" t="s">
        <v>357</v>
      </c>
      <c r="C448" s="180" t="s">
        <v>358</v>
      </c>
      <c r="D448" s="180" t="s">
        <v>11598</v>
      </c>
      <c r="E448" s="180" t="s">
        <v>11651</v>
      </c>
      <c r="F448" s="180" t="s">
        <v>11616</v>
      </c>
      <c r="G448" s="180">
        <v>2008</v>
      </c>
      <c r="H448" s="180">
        <v>52.463554999999999</v>
      </c>
      <c r="I448" s="180">
        <v>5.5060690000000001</v>
      </c>
      <c r="J448" s="180" t="s">
        <v>42</v>
      </c>
      <c r="K448" s="180" t="s">
        <v>11441</v>
      </c>
      <c r="L448" s="180" t="s">
        <v>11955</v>
      </c>
      <c r="M448" s="196"/>
      <c r="N448" s="180" t="s">
        <v>26</v>
      </c>
      <c r="O448" s="194" t="s">
        <v>362</v>
      </c>
      <c r="P448" s="257"/>
    </row>
    <row r="449" spans="1:15">
      <c r="A449" s="191">
        <v>448</v>
      </c>
      <c r="B449" s="180" t="s">
        <v>357</v>
      </c>
      <c r="C449" s="180" t="s">
        <v>358</v>
      </c>
      <c r="D449" s="180" t="s">
        <v>11598</v>
      </c>
      <c r="E449" s="180" t="s">
        <v>11651</v>
      </c>
      <c r="F449" s="180" t="s">
        <v>11616</v>
      </c>
      <c r="G449" s="180">
        <v>2008</v>
      </c>
      <c r="H449" s="180">
        <v>52.463554999999999</v>
      </c>
      <c r="I449" s="180">
        <v>5.5060690000000001</v>
      </c>
      <c r="J449" s="180" t="s">
        <v>9209</v>
      </c>
      <c r="K449" s="180" t="s">
        <v>11441</v>
      </c>
      <c r="L449" s="180" t="s">
        <v>11956</v>
      </c>
      <c r="M449" s="196"/>
      <c r="N449" s="180" t="s">
        <v>35</v>
      </c>
      <c r="O449" s="194" t="s">
        <v>362</v>
      </c>
    </row>
    <row r="450" spans="1:15">
      <c r="A450" s="191">
        <v>449</v>
      </c>
      <c r="B450" s="180" t="s">
        <v>357</v>
      </c>
      <c r="C450" s="180" t="s">
        <v>358</v>
      </c>
      <c r="D450" s="180" t="s">
        <v>11598</v>
      </c>
      <c r="E450" s="180" t="s">
        <v>11651</v>
      </c>
      <c r="F450" s="180" t="s">
        <v>11616</v>
      </c>
      <c r="G450" s="180">
        <v>2008</v>
      </c>
      <c r="H450" s="180">
        <v>52.463554999999999</v>
      </c>
      <c r="I450" s="180">
        <v>5.5060690000000001</v>
      </c>
      <c r="J450" s="180" t="s">
        <v>9209</v>
      </c>
      <c r="K450" s="180" t="s">
        <v>11441</v>
      </c>
      <c r="L450" s="180" t="s">
        <v>11957</v>
      </c>
      <c r="M450" s="196"/>
      <c r="N450" s="180" t="s">
        <v>35</v>
      </c>
      <c r="O450" s="194" t="s">
        <v>362</v>
      </c>
    </row>
    <row r="451" spans="1:15">
      <c r="A451" s="191">
        <v>450</v>
      </c>
      <c r="B451" s="180" t="s">
        <v>357</v>
      </c>
      <c r="C451" s="180" t="s">
        <v>358</v>
      </c>
      <c r="D451" s="180" t="s">
        <v>11598</v>
      </c>
      <c r="E451" s="180" t="s">
        <v>11651</v>
      </c>
      <c r="F451" s="180" t="s">
        <v>11616</v>
      </c>
      <c r="G451" s="180">
        <v>2008</v>
      </c>
      <c r="H451" s="180">
        <v>52.463554999999999</v>
      </c>
      <c r="I451" s="180">
        <v>5.5060690000000001</v>
      </c>
      <c r="J451" s="180" t="s">
        <v>9209</v>
      </c>
      <c r="K451" s="180" t="s">
        <v>11441</v>
      </c>
      <c r="L451" s="180" t="s">
        <v>11958</v>
      </c>
      <c r="M451" s="196"/>
      <c r="N451" s="180" t="s">
        <v>35</v>
      </c>
      <c r="O451" s="194" t="s">
        <v>362</v>
      </c>
    </row>
    <row r="452" spans="1:15">
      <c r="A452" s="191">
        <v>451</v>
      </c>
      <c r="B452" s="180" t="s">
        <v>357</v>
      </c>
      <c r="C452" s="180" t="s">
        <v>358</v>
      </c>
      <c r="D452" s="180" t="s">
        <v>11598</v>
      </c>
      <c r="E452" s="180" t="s">
        <v>11651</v>
      </c>
      <c r="F452" s="180" t="s">
        <v>11616</v>
      </c>
      <c r="G452" s="180">
        <v>2008</v>
      </c>
      <c r="H452" s="180">
        <v>52.463554999999999</v>
      </c>
      <c r="I452" s="180">
        <v>5.5060690000000001</v>
      </c>
      <c r="J452" s="180" t="s">
        <v>9209</v>
      </c>
      <c r="K452" s="180" t="s">
        <v>11441</v>
      </c>
      <c r="L452" s="180" t="s">
        <v>11959</v>
      </c>
      <c r="M452" s="196"/>
      <c r="N452" s="180" t="s">
        <v>35</v>
      </c>
      <c r="O452" s="194" t="s">
        <v>362</v>
      </c>
    </row>
    <row r="453" spans="1:15">
      <c r="A453" s="191">
        <v>452</v>
      </c>
      <c r="B453" s="180" t="s">
        <v>357</v>
      </c>
      <c r="C453" s="180" t="s">
        <v>358</v>
      </c>
      <c r="D453" s="180" t="s">
        <v>11598</v>
      </c>
      <c r="E453" s="180" t="s">
        <v>11651</v>
      </c>
      <c r="F453" s="180" t="s">
        <v>11616</v>
      </c>
      <c r="G453" s="180">
        <v>2008</v>
      </c>
      <c r="H453" s="180">
        <v>52.463554999999999</v>
      </c>
      <c r="I453" s="180">
        <v>5.5060690000000001</v>
      </c>
      <c r="J453" s="180" t="s">
        <v>42</v>
      </c>
      <c r="K453" s="180" t="s">
        <v>11441</v>
      </c>
      <c r="L453" s="180" t="s">
        <v>11960</v>
      </c>
      <c r="M453" s="196"/>
      <c r="N453" s="180" t="s">
        <v>26</v>
      </c>
      <c r="O453" s="194" t="s">
        <v>362</v>
      </c>
    </row>
    <row r="454" spans="1:15">
      <c r="A454" s="191">
        <v>453</v>
      </c>
      <c r="B454" s="180" t="s">
        <v>357</v>
      </c>
      <c r="C454" s="180" t="s">
        <v>358</v>
      </c>
      <c r="D454" s="180" t="s">
        <v>11598</v>
      </c>
      <c r="E454" s="180" t="s">
        <v>11651</v>
      </c>
      <c r="F454" s="180" t="s">
        <v>11616</v>
      </c>
      <c r="G454" s="180">
        <v>2008</v>
      </c>
      <c r="H454" s="180">
        <v>52.463554999999999</v>
      </c>
      <c r="I454" s="180">
        <v>5.5060690000000001</v>
      </c>
      <c r="J454" s="180" t="s">
        <v>9209</v>
      </c>
      <c r="K454" s="180" t="s">
        <v>11441</v>
      </c>
      <c r="L454" s="180" t="s">
        <v>11961</v>
      </c>
      <c r="M454" s="196"/>
      <c r="N454" s="180" t="s">
        <v>35</v>
      </c>
      <c r="O454" s="194" t="s">
        <v>362</v>
      </c>
    </row>
    <row r="455" spans="1:15">
      <c r="A455" s="191">
        <v>454</v>
      </c>
      <c r="B455" s="180" t="s">
        <v>357</v>
      </c>
      <c r="C455" s="180" t="s">
        <v>358</v>
      </c>
      <c r="D455" s="180" t="s">
        <v>11598</v>
      </c>
      <c r="E455" s="180" t="s">
        <v>11651</v>
      </c>
      <c r="F455" s="180" t="s">
        <v>11616</v>
      </c>
      <c r="G455" s="180">
        <v>2008</v>
      </c>
      <c r="H455" s="180">
        <v>52.463554999999999</v>
      </c>
      <c r="I455" s="180">
        <v>5.5060690000000001</v>
      </c>
      <c r="J455" s="180" t="s">
        <v>9209</v>
      </c>
      <c r="K455" s="180" t="s">
        <v>11441</v>
      </c>
      <c r="L455" s="180" t="s">
        <v>11962</v>
      </c>
      <c r="M455" s="196"/>
      <c r="N455" s="180" t="s">
        <v>35</v>
      </c>
      <c r="O455" s="194" t="s">
        <v>362</v>
      </c>
    </row>
    <row r="456" spans="1:15">
      <c r="A456" s="191">
        <v>455</v>
      </c>
      <c r="B456" s="180" t="s">
        <v>357</v>
      </c>
      <c r="C456" s="180" t="s">
        <v>358</v>
      </c>
      <c r="D456" s="180" t="s">
        <v>11598</v>
      </c>
      <c r="E456" s="180" t="s">
        <v>11651</v>
      </c>
      <c r="F456" s="180" t="s">
        <v>11616</v>
      </c>
      <c r="G456" s="180">
        <v>2008</v>
      </c>
      <c r="H456" s="180">
        <v>52.463554999999999</v>
      </c>
      <c r="I456" s="180">
        <v>5.5060690000000001</v>
      </c>
      <c r="J456" s="180" t="s">
        <v>9209</v>
      </c>
      <c r="K456" s="180" t="s">
        <v>11441</v>
      </c>
      <c r="L456" s="180" t="s">
        <v>11963</v>
      </c>
      <c r="M456" s="196"/>
      <c r="N456" s="180" t="s">
        <v>35</v>
      </c>
      <c r="O456" s="194" t="s">
        <v>362</v>
      </c>
    </row>
    <row r="457" spans="1:15">
      <c r="A457" s="191">
        <v>456</v>
      </c>
      <c r="B457" s="180" t="s">
        <v>357</v>
      </c>
      <c r="C457" s="180" t="s">
        <v>358</v>
      </c>
      <c r="D457" s="180" t="s">
        <v>11598</v>
      </c>
      <c r="E457" s="180" t="s">
        <v>11651</v>
      </c>
      <c r="F457" s="180" t="s">
        <v>11616</v>
      </c>
      <c r="G457" s="180">
        <v>2008</v>
      </c>
      <c r="H457" s="180">
        <v>52.463554999999999</v>
      </c>
      <c r="I457" s="180">
        <v>5.5060690000000001</v>
      </c>
      <c r="J457" s="180" t="s">
        <v>9209</v>
      </c>
      <c r="K457" s="180" t="s">
        <v>11441</v>
      </c>
      <c r="L457" s="180" t="s">
        <v>11964</v>
      </c>
      <c r="M457" s="196"/>
      <c r="N457" s="180" t="s">
        <v>35</v>
      </c>
      <c r="O457" s="194" t="s">
        <v>362</v>
      </c>
    </row>
    <row r="458" spans="1:15">
      <c r="A458" s="191">
        <v>457</v>
      </c>
      <c r="B458" s="180" t="s">
        <v>357</v>
      </c>
      <c r="C458" s="180" t="s">
        <v>358</v>
      </c>
      <c r="D458" s="180" t="s">
        <v>11598</v>
      </c>
      <c r="E458" s="180" t="s">
        <v>11651</v>
      </c>
      <c r="F458" s="180" t="s">
        <v>11616</v>
      </c>
      <c r="G458" s="180">
        <v>2008</v>
      </c>
      <c r="H458" s="180">
        <v>52.463554999999999</v>
      </c>
      <c r="I458" s="180">
        <v>5.5060690000000001</v>
      </c>
      <c r="J458" s="180" t="s">
        <v>9209</v>
      </c>
      <c r="K458" s="180" t="s">
        <v>11441</v>
      </c>
      <c r="L458" s="180" t="s">
        <v>11965</v>
      </c>
      <c r="M458" s="196"/>
      <c r="N458" s="180" t="s">
        <v>35</v>
      </c>
      <c r="O458" s="194" t="s">
        <v>362</v>
      </c>
    </row>
    <row r="459" spans="1:15">
      <c r="A459" s="191">
        <v>458</v>
      </c>
      <c r="B459" s="180" t="s">
        <v>357</v>
      </c>
      <c r="C459" s="180" t="s">
        <v>358</v>
      </c>
      <c r="D459" s="180" t="s">
        <v>11598</v>
      </c>
      <c r="E459" s="180" t="s">
        <v>11651</v>
      </c>
      <c r="F459" s="180" t="s">
        <v>11616</v>
      </c>
      <c r="G459" s="180">
        <v>2008</v>
      </c>
      <c r="H459" s="180">
        <v>52.463554999999999</v>
      </c>
      <c r="I459" s="180">
        <v>5.5060690000000001</v>
      </c>
      <c r="J459" s="180" t="s">
        <v>9209</v>
      </c>
      <c r="K459" s="180" t="s">
        <v>11441</v>
      </c>
      <c r="L459" s="180" t="s">
        <v>11966</v>
      </c>
      <c r="M459" s="196"/>
      <c r="N459" s="180" t="s">
        <v>35</v>
      </c>
      <c r="O459" s="194" t="s">
        <v>362</v>
      </c>
    </row>
    <row r="460" spans="1:15">
      <c r="A460" s="191">
        <v>459</v>
      </c>
      <c r="B460" s="180" t="s">
        <v>357</v>
      </c>
      <c r="C460" s="180" t="s">
        <v>358</v>
      </c>
      <c r="D460" s="180" t="s">
        <v>11598</v>
      </c>
      <c r="E460" s="180" t="s">
        <v>11651</v>
      </c>
      <c r="F460" s="180" t="s">
        <v>11616</v>
      </c>
      <c r="G460" s="180">
        <v>2008</v>
      </c>
      <c r="H460" s="180">
        <v>52.463554999999999</v>
      </c>
      <c r="I460" s="180">
        <v>5.5060690000000001</v>
      </c>
      <c r="J460" s="180" t="s">
        <v>9209</v>
      </c>
      <c r="K460" s="180" t="s">
        <v>11441</v>
      </c>
      <c r="L460" s="180" t="s">
        <v>11967</v>
      </c>
      <c r="M460" s="196"/>
      <c r="N460" s="180" t="s">
        <v>35</v>
      </c>
      <c r="O460" s="194" t="s">
        <v>362</v>
      </c>
    </row>
    <row r="461" spans="1:15">
      <c r="A461" s="191">
        <v>460</v>
      </c>
      <c r="B461" s="180" t="s">
        <v>357</v>
      </c>
      <c r="C461" s="180" t="s">
        <v>358</v>
      </c>
      <c r="D461" s="180" t="s">
        <v>11598</v>
      </c>
      <c r="E461" s="180" t="s">
        <v>11651</v>
      </c>
      <c r="F461" s="180" t="s">
        <v>11616</v>
      </c>
      <c r="G461" s="180">
        <v>2008</v>
      </c>
      <c r="H461" s="180">
        <v>52.463554999999999</v>
      </c>
      <c r="I461" s="180">
        <v>5.5060690000000001</v>
      </c>
      <c r="J461" s="180" t="s">
        <v>9209</v>
      </c>
      <c r="K461" s="180" t="s">
        <v>11441</v>
      </c>
      <c r="L461" s="180" t="s">
        <v>11968</v>
      </c>
      <c r="M461" s="196"/>
      <c r="N461" s="180" t="s">
        <v>35</v>
      </c>
      <c r="O461" s="194" t="s">
        <v>362</v>
      </c>
    </row>
    <row r="462" spans="1:15">
      <c r="A462" s="191">
        <v>461</v>
      </c>
      <c r="B462" s="180" t="s">
        <v>357</v>
      </c>
      <c r="C462" s="180" t="s">
        <v>358</v>
      </c>
      <c r="D462" s="180" t="s">
        <v>11598</v>
      </c>
      <c r="E462" s="180" t="s">
        <v>11651</v>
      </c>
      <c r="F462" s="180" t="s">
        <v>11616</v>
      </c>
      <c r="G462" s="180">
        <v>2008</v>
      </c>
      <c r="H462" s="180">
        <v>52.463554999999999</v>
      </c>
      <c r="I462" s="180">
        <v>5.5060690000000001</v>
      </c>
      <c r="J462" s="180" t="s">
        <v>9209</v>
      </c>
      <c r="K462" s="180" t="s">
        <v>11441</v>
      </c>
      <c r="L462" s="180" t="s">
        <v>11969</v>
      </c>
      <c r="M462" s="196"/>
      <c r="N462" s="180" t="s">
        <v>35</v>
      </c>
      <c r="O462" s="194" t="s">
        <v>362</v>
      </c>
    </row>
    <row r="463" spans="1:15">
      <c r="A463" s="191">
        <v>462</v>
      </c>
      <c r="B463" s="180" t="s">
        <v>357</v>
      </c>
      <c r="C463" s="180" t="s">
        <v>358</v>
      </c>
      <c r="D463" s="180" t="s">
        <v>11598</v>
      </c>
      <c r="E463" s="180" t="s">
        <v>11651</v>
      </c>
      <c r="F463" s="180" t="s">
        <v>11616</v>
      </c>
      <c r="G463" s="180">
        <v>2008</v>
      </c>
      <c r="H463" s="180">
        <v>52.463554999999999</v>
      </c>
      <c r="I463" s="180">
        <v>5.5060690000000001</v>
      </c>
      <c r="J463" s="180" t="s">
        <v>9209</v>
      </c>
      <c r="K463" s="180" t="s">
        <v>11441</v>
      </c>
      <c r="L463" s="180" t="s">
        <v>11970</v>
      </c>
      <c r="M463" s="196"/>
      <c r="N463" s="180" t="s">
        <v>35</v>
      </c>
      <c r="O463" s="194" t="s">
        <v>362</v>
      </c>
    </row>
    <row r="464" spans="1:15">
      <c r="A464" s="191">
        <v>463</v>
      </c>
      <c r="B464" s="180" t="s">
        <v>357</v>
      </c>
      <c r="C464" s="180" t="s">
        <v>358</v>
      </c>
      <c r="D464" s="180" t="s">
        <v>11598</v>
      </c>
      <c r="E464" s="180" t="s">
        <v>11651</v>
      </c>
      <c r="F464" s="180" t="s">
        <v>11616</v>
      </c>
      <c r="G464" s="180">
        <v>2008</v>
      </c>
      <c r="H464" s="180">
        <v>52.463554999999999</v>
      </c>
      <c r="I464" s="180">
        <v>5.5060690000000001</v>
      </c>
      <c r="J464" s="180" t="s">
        <v>9209</v>
      </c>
      <c r="K464" s="180" t="s">
        <v>11441</v>
      </c>
      <c r="L464" s="180" t="s">
        <v>11971</v>
      </c>
      <c r="M464" s="196"/>
      <c r="N464" s="180" t="s">
        <v>35</v>
      </c>
      <c r="O464" s="194" t="s">
        <v>362</v>
      </c>
    </row>
    <row r="465" spans="1:15">
      <c r="A465" s="191">
        <v>464</v>
      </c>
      <c r="B465" s="180" t="s">
        <v>357</v>
      </c>
      <c r="C465" s="180" t="s">
        <v>358</v>
      </c>
      <c r="D465" s="180" t="s">
        <v>11598</v>
      </c>
      <c r="E465" s="180" t="s">
        <v>11651</v>
      </c>
      <c r="F465" s="180" t="s">
        <v>11616</v>
      </c>
      <c r="G465" s="180">
        <v>2008</v>
      </c>
      <c r="H465" s="180">
        <v>52.463554999999999</v>
      </c>
      <c r="I465" s="180">
        <v>5.5060690000000001</v>
      </c>
      <c r="J465" s="180" t="s">
        <v>9209</v>
      </c>
      <c r="K465" s="180" t="s">
        <v>11441</v>
      </c>
      <c r="L465" s="180" t="s">
        <v>11972</v>
      </c>
      <c r="M465" s="196"/>
      <c r="N465" s="180" t="s">
        <v>35</v>
      </c>
      <c r="O465" s="194" t="s">
        <v>362</v>
      </c>
    </row>
    <row r="466" spans="1:15">
      <c r="A466" s="191">
        <v>465</v>
      </c>
      <c r="B466" s="180" t="s">
        <v>357</v>
      </c>
      <c r="C466" s="180" t="s">
        <v>358</v>
      </c>
      <c r="D466" s="180" t="s">
        <v>11598</v>
      </c>
      <c r="E466" s="180" t="s">
        <v>11651</v>
      </c>
      <c r="F466" s="180" t="s">
        <v>11616</v>
      </c>
      <c r="G466" s="180">
        <v>2008</v>
      </c>
      <c r="H466" s="180">
        <v>52.463554999999999</v>
      </c>
      <c r="I466" s="180">
        <v>5.5060690000000001</v>
      </c>
      <c r="J466" s="180" t="s">
        <v>9209</v>
      </c>
      <c r="K466" s="180" t="s">
        <v>11441</v>
      </c>
      <c r="L466" s="180" t="s">
        <v>11973</v>
      </c>
      <c r="M466" s="196"/>
      <c r="N466" s="180" t="s">
        <v>35</v>
      </c>
      <c r="O466" s="194" t="s">
        <v>362</v>
      </c>
    </row>
    <row r="467" spans="1:15">
      <c r="A467" s="191">
        <v>466</v>
      </c>
      <c r="B467" s="180" t="s">
        <v>357</v>
      </c>
      <c r="C467" s="180" t="s">
        <v>358</v>
      </c>
      <c r="D467" s="180" t="s">
        <v>11598</v>
      </c>
      <c r="E467" s="180" t="s">
        <v>11651</v>
      </c>
      <c r="F467" s="180" t="s">
        <v>11616</v>
      </c>
      <c r="G467" s="180">
        <v>2008</v>
      </c>
      <c r="H467" s="180">
        <v>52.463554999999999</v>
      </c>
      <c r="I467" s="180">
        <v>5.5060690000000001</v>
      </c>
      <c r="J467" s="180" t="s">
        <v>9209</v>
      </c>
      <c r="K467" s="180" t="s">
        <v>11441</v>
      </c>
      <c r="L467" s="180" t="s">
        <v>11974</v>
      </c>
      <c r="M467" s="196"/>
      <c r="N467" s="180" t="s">
        <v>35</v>
      </c>
      <c r="O467" s="194" t="s">
        <v>362</v>
      </c>
    </row>
    <row r="468" spans="1:15">
      <c r="A468" s="191">
        <v>467</v>
      </c>
      <c r="B468" s="180" t="s">
        <v>357</v>
      </c>
      <c r="C468" s="180" t="s">
        <v>358</v>
      </c>
      <c r="D468" s="180" t="s">
        <v>11598</v>
      </c>
      <c r="E468" s="180" t="s">
        <v>11651</v>
      </c>
      <c r="F468" s="180" t="s">
        <v>11616</v>
      </c>
      <c r="G468" s="180">
        <v>2008</v>
      </c>
      <c r="H468" s="180">
        <v>52.463554999999999</v>
      </c>
      <c r="I468" s="180">
        <v>5.5060690000000001</v>
      </c>
      <c r="J468" s="180" t="s">
        <v>9209</v>
      </c>
      <c r="K468" s="180" t="s">
        <v>11441</v>
      </c>
      <c r="L468" s="180" t="s">
        <v>11975</v>
      </c>
      <c r="M468" s="196"/>
      <c r="N468" s="180" t="s">
        <v>35</v>
      </c>
      <c r="O468" s="194" t="s">
        <v>362</v>
      </c>
    </row>
    <row r="469" spans="1:15">
      <c r="A469" s="191">
        <v>468</v>
      </c>
      <c r="B469" s="180" t="s">
        <v>357</v>
      </c>
      <c r="C469" s="180" t="s">
        <v>358</v>
      </c>
      <c r="D469" s="180" t="s">
        <v>11598</v>
      </c>
      <c r="E469" s="180" t="s">
        <v>11651</v>
      </c>
      <c r="F469" s="180" t="s">
        <v>11616</v>
      </c>
      <c r="G469" s="180">
        <v>2008</v>
      </c>
      <c r="H469" s="180">
        <v>52.463554999999999</v>
      </c>
      <c r="I469" s="180">
        <v>5.5060690000000001</v>
      </c>
      <c r="J469" s="180" t="s">
        <v>9209</v>
      </c>
      <c r="K469" s="180" t="s">
        <v>11441</v>
      </c>
      <c r="L469" s="180" t="s">
        <v>11976</v>
      </c>
      <c r="M469" s="196"/>
      <c r="N469" s="180" t="s">
        <v>35</v>
      </c>
      <c r="O469" s="194" t="s">
        <v>362</v>
      </c>
    </row>
    <row r="470" spans="1:15">
      <c r="A470" s="191">
        <v>469</v>
      </c>
      <c r="B470" s="180" t="s">
        <v>357</v>
      </c>
      <c r="C470" s="180" t="s">
        <v>358</v>
      </c>
      <c r="D470" s="180" t="s">
        <v>11598</v>
      </c>
      <c r="E470" s="180" t="s">
        <v>11651</v>
      </c>
      <c r="F470" s="180" t="s">
        <v>11616</v>
      </c>
      <c r="G470" s="180">
        <v>2008</v>
      </c>
      <c r="H470" s="180">
        <v>52.463554999999999</v>
      </c>
      <c r="I470" s="180">
        <v>5.5060690000000001</v>
      </c>
      <c r="J470" s="180" t="s">
        <v>9209</v>
      </c>
      <c r="K470" s="180" t="s">
        <v>11441</v>
      </c>
      <c r="L470" s="180" t="s">
        <v>11977</v>
      </c>
      <c r="M470" s="196"/>
      <c r="N470" s="180" t="s">
        <v>35</v>
      </c>
      <c r="O470" s="194" t="s">
        <v>362</v>
      </c>
    </row>
    <row r="471" spans="1:15">
      <c r="A471" s="191">
        <v>470</v>
      </c>
      <c r="B471" s="180" t="s">
        <v>357</v>
      </c>
      <c r="C471" s="180" t="s">
        <v>358</v>
      </c>
      <c r="D471" s="180" t="s">
        <v>11598</v>
      </c>
      <c r="E471" s="180" t="s">
        <v>11651</v>
      </c>
      <c r="F471" s="180" t="s">
        <v>11616</v>
      </c>
      <c r="G471" s="180">
        <v>2008</v>
      </c>
      <c r="H471" s="180">
        <v>52.463554999999999</v>
      </c>
      <c r="I471" s="180">
        <v>5.5060690000000001</v>
      </c>
      <c r="J471" s="180" t="s">
        <v>9209</v>
      </c>
      <c r="K471" s="180" t="s">
        <v>11441</v>
      </c>
      <c r="L471" s="180" t="s">
        <v>11978</v>
      </c>
      <c r="M471" s="196"/>
      <c r="N471" s="180" t="s">
        <v>35</v>
      </c>
      <c r="O471" s="194" t="s">
        <v>362</v>
      </c>
    </row>
    <row r="472" spans="1:15">
      <c r="A472" s="191">
        <v>471</v>
      </c>
      <c r="B472" s="180" t="s">
        <v>357</v>
      </c>
      <c r="C472" s="180" t="s">
        <v>358</v>
      </c>
      <c r="D472" s="180" t="s">
        <v>11598</v>
      </c>
      <c r="E472" s="180" t="s">
        <v>11651</v>
      </c>
      <c r="F472" s="180" t="s">
        <v>11616</v>
      </c>
      <c r="G472" s="180">
        <v>2008</v>
      </c>
      <c r="H472" s="180">
        <v>52.463554999999999</v>
      </c>
      <c r="I472" s="180">
        <v>5.5060690000000001</v>
      </c>
      <c r="J472" s="180" t="s">
        <v>9209</v>
      </c>
      <c r="K472" s="180" t="s">
        <v>11441</v>
      </c>
      <c r="L472" s="180" t="s">
        <v>11979</v>
      </c>
      <c r="M472" s="196"/>
      <c r="N472" s="180" t="s">
        <v>35</v>
      </c>
      <c r="O472" s="194" t="s">
        <v>362</v>
      </c>
    </row>
    <row r="473" spans="1:15">
      <c r="A473" s="191">
        <v>472</v>
      </c>
      <c r="B473" s="180" t="s">
        <v>357</v>
      </c>
      <c r="C473" s="180" t="s">
        <v>358</v>
      </c>
      <c r="D473" s="180" t="s">
        <v>11598</v>
      </c>
      <c r="E473" s="180" t="s">
        <v>11651</v>
      </c>
      <c r="F473" s="180" t="s">
        <v>11616</v>
      </c>
      <c r="G473" s="180">
        <v>2008</v>
      </c>
      <c r="H473" s="180">
        <v>52.463554999999999</v>
      </c>
      <c r="I473" s="180">
        <v>5.5060690000000001</v>
      </c>
      <c r="J473" s="180" t="s">
        <v>9209</v>
      </c>
      <c r="K473" s="180" t="s">
        <v>11441</v>
      </c>
      <c r="L473" s="180" t="s">
        <v>11980</v>
      </c>
      <c r="M473" s="196"/>
      <c r="N473" s="180" t="s">
        <v>35</v>
      </c>
      <c r="O473" s="194" t="s">
        <v>362</v>
      </c>
    </row>
    <row r="474" spans="1:15">
      <c r="A474" s="191">
        <v>473</v>
      </c>
      <c r="B474" s="180" t="s">
        <v>357</v>
      </c>
      <c r="C474" s="180" t="s">
        <v>358</v>
      </c>
      <c r="D474" s="180" t="s">
        <v>11598</v>
      </c>
      <c r="E474" s="180" t="s">
        <v>11651</v>
      </c>
      <c r="F474" s="180" t="s">
        <v>11616</v>
      </c>
      <c r="G474" s="180">
        <v>2008</v>
      </c>
      <c r="H474" s="180">
        <v>52.463554999999999</v>
      </c>
      <c r="I474" s="180">
        <v>5.5060690000000001</v>
      </c>
      <c r="J474" s="180" t="s">
        <v>9209</v>
      </c>
      <c r="K474" s="180" t="s">
        <v>11441</v>
      </c>
      <c r="L474" s="180" t="s">
        <v>11981</v>
      </c>
      <c r="M474" s="196"/>
      <c r="N474" s="180" t="s">
        <v>23</v>
      </c>
      <c r="O474" s="194" t="s">
        <v>362</v>
      </c>
    </row>
    <row r="475" spans="1:15">
      <c r="A475" s="191">
        <v>474</v>
      </c>
      <c r="B475" s="180" t="s">
        <v>357</v>
      </c>
      <c r="C475" s="180" t="s">
        <v>358</v>
      </c>
      <c r="D475" s="180" t="s">
        <v>11598</v>
      </c>
      <c r="E475" s="180" t="s">
        <v>11651</v>
      </c>
      <c r="F475" s="180" t="s">
        <v>11616</v>
      </c>
      <c r="G475" s="180">
        <v>2008</v>
      </c>
      <c r="H475" s="180">
        <v>52.463554999999999</v>
      </c>
      <c r="I475" s="180">
        <v>5.5060690000000001</v>
      </c>
      <c r="J475" s="180" t="s">
        <v>9209</v>
      </c>
      <c r="K475" s="180" t="s">
        <v>11441</v>
      </c>
      <c r="L475" s="180" t="s">
        <v>11982</v>
      </c>
      <c r="M475" s="196"/>
      <c r="N475" s="180" t="s">
        <v>35</v>
      </c>
      <c r="O475" s="194" t="s">
        <v>362</v>
      </c>
    </row>
    <row r="476" spans="1:15">
      <c r="A476" s="191">
        <v>475</v>
      </c>
      <c r="B476" s="180" t="s">
        <v>357</v>
      </c>
      <c r="C476" s="180" t="s">
        <v>358</v>
      </c>
      <c r="D476" s="180" t="s">
        <v>11598</v>
      </c>
      <c r="E476" s="180" t="s">
        <v>11651</v>
      </c>
      <c r="F476" s="180" t="s">
        <v>11616</v>
      </c>
      <c r="G476" s="180">
        <v>2008</v>
      </c>
      <c r="H476" s="180">
        <v>52.463554999999999</v>
      </c>
      <c r="I476" s="180">
        <v>5.5060690000000001</v>
      </c>
      <c r="J476" s="180" t="s">
        <v>9209</v>
      </c>
      <c r="K476" s="180" t="s">
        <v>11441</v>
      </c>
      <c r="L476" s="180" t="s">
        <v>11983</v>
      </c>
      <c r="M476" s="196"/>
      <c r="N476" s="180" t="s">
        <v>35</v>
      </c>
      <c r="O476" s="194" t="s">
        <v>362</v>
      </c>
    </row>
    <row r="477" spans="1:15">
      <c r="A477" s="191">
        <v>476</v>
      </c>
      <c r="B477" s="194" t="s">
        <v>357</v>
      </c>
      <c r="C477" s="180" t="s">
        <v>358</v>
      </c>
      <c r="D477" s="194" t="s">
        <v>11598</v>
      </c>
      <c r="E477" s="194" t="s">
        <v>11651</v>
      </c>
      <c r="F477" s="180" t="s">
        <v>11616</v>
      </c>
      <c r="G477" s="194">
        <v>2008</v>
      </c>
      <c r="H477" s="194">
        <v>52.463554999999999</v>
      </c>
      <c r="I477" s="194">
        <v>5.5060690000000001</v>
      </c>
      <c r="J477" s="194" t="s">
        <v>9209</v>
      </c>
      <c r="K477" s="180" t="s">
        <v>11441</v>
      </c>
      <c r="L477" s="194" t="s">
        <v>11984</v>
      </c>
      <c r="M477" s="196"/>
      <c r="N477" s="194" t="s">
        <v>23</v>
      </c>
      <c r="O477" s="194" t="s">
        <v>362</v>
      </c>
    </row>
    <row r="478" spans="1:15">
      <c r="A478" s="191">
        <v>477</v>
      </c>
      <c r="B478" s="194" t="s">
        <v>357</v>
      </c>
      <c r="C478" s="180" t="s">
        <v>358</v>
      </c>
      <c r="D478" s="194" t="s">
        <v>11598</v>
      </c>
      <c r="E478" s="194" t="s">
        <v>11651</v>
      </c>
      <c r="F478" s="180" t="s">
        <v>11616</v>
      </c>
      <c r="G478" s="194">
        <v>2008</v>
      </c>
      <c r="H478" s="194">
        <v>52.463554999999999</v>
      </c>
      <c r="I478" s="194">
        <v>5.5060690000000001</v>
      </c>
      <c r="J478" s="194" t="s">
        <v>9209</v>
      </c>
      <c r="K478" s="180" t="s">
        <v>11441</v>
      </c>
      <c r="L478" s="194" t="s">
        <v>11985</v>
      </c>
      <c r="M478" s="196"/>
      <c r="N478" s="194" t="s">
        <v>23</v>
      </c>
      <c r="O478" s="194" t="s">
        <v>362</v>
      </c>
    </row>
    <row r="479" spans="1:15">
      <c r="A479" s="191">
        <v>478</v>
      </c>
      <c r="B479" s="194" t="s">
        <v>357</v>
      </c>
      <c r="C479" s="180" t="s">
        <v>358</v>
      </c>
      <c r="D479" s="194" t="s">
        <v>11598</v>
      </c>
      <c r="E479" s="194" t="s">
        <v>11651</v>
      </c>
      <c r="F479" s="180" t="s">
        <v>11616</v>
      </c>
      <c r="G479" s="194">
        <v>2008</v>
      </c>
      <c r="H479" s="194">
        <v>52.463554999999999</v>
      </c>
      <c r="I479" s="194">
        <v>5.5060690000000001</v>
      </c>
      <c r="J479" s="194" t="s">
        <v>9209</v>
      </c>
      <c r="K479" s="180" t="s">
        <v>11441</v>
      </c>
      <c r="L479" s="194" t="s">
        <v>11986</v>
      </c>
      <c r="M479" s="196"/>
      <c r="N479" s="194" t="s">
        <v>35</v>
      </c>
      <c r="O479" s="194" t="s">
        <v>362</v>
      </c>
    </row>
    <row r="480" spans="1:15">
      <c r="A480" s="191">
        <v>479</v>
      </c>
      <c r="B480" s="194" t="s">
        <v>357</v>
      </c>
      <c r="C480" s="180" t="s">
        <v>358</v>
      </c>
      <c r="D480" s="194" t="s">
        <v>11598</v>
      </c>
      <c r="E480" s="194" t="s">
        <v>11651</v>
      </c>
      <c r="F480" s="180" t="s">
        <v>11616</v>
      </c>
      <c r="G480" s="194">
        <v>2008</v>
      </c>
      <c r="H480" s="194">
        <v>52.463554999999999</v>
      </c>
      <c r="I480" s="194">
        <v>5.5060690000000001</v>
      </c>
      <c r="J480" s="194" t="s">
        <v>9209</v>
      </c>
      <c r="K480" s="180" t="s">
        <v>11441</v>
      </c>
      <c r="L480" s="194" t="s">
        <v>11987</v>
      </c>
      <c r="M480" s="196"/>
      <c r="N480" s="194" t="s">
        <v>35</v>
      </c>
      <c r="O480" s="194" t="s">
        <v>362</v>
      </c>
    </row>
    <row r="481" spans="1:15">
      <c r="A481" s="191">
        <v>480</v>
      </c>
      <c r="B481" s="194" t="s">
        <v>357</v>
      </c>
      <c r="C481" s="180" t="s">
        <v>358</v>
      </c>
      <c r="D481" s="194" t="s">
        <v>11598</v>
      </c>
      <c r="E481" s="194" t="s">
        <v>11651</v>
      </c>
      <c r="F481" s="180" t="s">
        <v>11616</v>
      </c>
      <c r="G481" s="194">
        <v>2008</v>
      </c>
      <c r="H481" s="194">
        <v>52.463554999999999</v>
      </c>
      <c r="I481" s="194">
        <v>5.5060690000000001</v>
      </c>
      <c r="J481" s="194" t="s">
        <v>9209</v>
      </c>
      <c r="K481" s="180" t="s">
        <v>11441</v>
      </c>
      <c r="L481" s="194" t="s">
        <v>11988</v>
      </c>
      <c r="M481" s="196"/>
      <c r="N481" s="194" t="s">
        <v>35</v>
      </c>
      <c r="O481" s="194" t="s">
        <v>362</v>
      </c>
    </row>
    <row r="482" spans="1:15">
      <c r="A482" s="191">
        <v>481</v>
      </c>
      <c r="B482" s="194" t="s">
        <v>357</v>
      </c>
      <c r="C482" s="180" t="s">
        <v>358</v>
      </c>
      <c r="D482" s="194" t="s">
        <v>11598</v>
      </c>
      <c r="E482" s="194" t="s">
        <v>11651</v>
      </c>
      <c r="F482" s="180" t="s">
        <v>11616</v>
      </c>
      <c r="G482" s="194">
        <v>2008</v>
      </c>
      <c r="H482" s="194">
        <v>52.463554999999999</v>
      </c>
      <c r="I482" s="194">
        <v>5.5060690000000001</v>
      </c>
      <c r="J482" s="194" t="s">
        <v>9209</v>
      </c>
      <c r="K482" s="180" t="s">
        <v>11441</v>
      </c>
      <c r="L482" s="194" t="s">
        <v>11989</v>
      </c>
      <c r="M482" s="196"/>
      <c r="N482" s="194" t="s">
        <v>35</v>
      </c>
      <c r="O482" s="194" t="s">
        <v>362</v>
      </c>
    </row>
    <row r="483" spans="1:15">
      <c r="A483" s="191">
        <v>482</v>
      </c>
      <c r="B483" s="194" t="s">
        <v>357</v>
      </c>
      <c r="C483" s="180" t="s">
        <v>358</v>
      </c>
      <c r="D483" s="194" t="s">
        <v>11598</v>
      </c>
      <c r="E483" s="194" t="s">
        <v>11651</v>
      </c>
      <c r="F483" s="180" t="s">
        <v>11616</v>
      </c>
      <c r="G483" s="194">
        <v>2008</v>
      </c>
      <c r="H483" s="194">
        <v>52.463554999999999</v>
      </c>
      <c r="I483" s="194">
        <v>5.5060690000000001</v>
      </c>
      <c r="J483" s="194" t="s">
        <v>42</v>
      </c>
      <c r="K483" s="180" t="s">
        <v>11441</v>
      </c>
      <c r="L483" s="194" t="s">
        <v>11990</v>
      </c>
      <c r="M483" s="196"/>
      <c r="N483" s="194" t="s">
        <v>23</v>
      </c>
      <c r="O483" s="194" t="s">
        <v>362</v>
      </c>
    </row>
    <row r="484" spans="1:15">
      <c r="A484" s="191">
        <v>483</v>
      </c>
      <c r="B484" s="194" t="s">
        <v>357</v>
      </c>
      <c r="C484" s="180" t="s">
        <v>358</v>
      </c>
      <c r="D484" s="194" t="s">
        <v>11598</v>
      </c>
      <c r="E484" s="194" t="s">
        <v>11651</v>
      </c>
      <c r="F484" s="180" t="s">
        <v>11616</v>
      </c>
      <c r="G484" s="194">
        <v>2008</v>
      </c>
      <c r="H484" s="194">
        <v>52.463554999999999</v>
      </c>
      <c r="I484" s="194">
        <v>5.5060690000000001</v>
      </c>
      <c r="J484" s="194" t="s">
        <v>42</v>
      </c>
      <c r="K484" s="180" t="s">
        <v>11441</v>
      </c>
      <c r="L484" s="194" t="s">
        <v>11991</v>
      </c>
      <c r="M484" s="196"/>
      <c r="N484" s="194" t="s">
        <v>23</v>
      </c>
      <c r="O484" s="194" t="s">
        <v>362</v>
      </c>
    </row>
    <row r="485" spans="1:15">
      <c r="A485" s="191">
        <v>484</v>
      </c>
      <c r="B485" s="194" t="s">
        <v>357</v>
      </c>
      <c r="C485" s="180" t="s">
        <v>358</v>
      </c>
      <c r="D485" s="194" t="s">
        <v>11598</v>
      </c>
      <c r="E485" s="194" t="s">
        <v>11651</v>
      </c>
      <c r="F485" s="180" t="s">
        <v>11616</v>
      </c>
      <c r="G485" s="194">
        <v>2008</v>
      </c>
      <c r="H485" s="194">
        <v>52.463554999999999</v>
      </c>
      <c r="I485" s="194">
        <v>5.5060690000000001</v>
      </c>
      <c r="J485" s="194" t="s">
        <v>9209</v>
      </c>
      <c r="K485" s="180" t="s">
        <v>11441</v>
      </c>
      <c r="L485" s="194" t="s">
        <v>11992</v>
      </c>
      <c r="M485" s="196"/>
      <c r="N485" s="194" t="s">
        <v>35</v>
      </c>
      <c r="O485" s="194" t="s">
        <v>362</v>
      </c>
    </row>
    <row r="486" spans="1:15">
      <c r="A486" s="191">
        <v>485</v>
      </c>
      <c r="B486" s="194" t="s">
        <v>357</v>
      </c>
      <c r="C486" s="180" t="s">
        <v>358</v>
      </c>
      <c r="D486" s="194" t="s">
        <v>11598</v>
      </c>
      <c r="E486" s="194" t="s">
        <v>11651</v>
      </c>
      <c r="F486" s="180" t="s">
        <v>11616</v>
      </c>
      <c r="G486" s="194">
        <v>2008</v>
      </c>
      <c r="H486" s="194">
        <v>52.463554999999999</v>
      </c>
      <c r="I486" s="194">
        <v>5.5060690000000001</v>
      </c>
      <c r="J486" s="194" t="s">
        <v>9209</v>
      </c>
      <c r="K486" s="180" t="s">
        <v>11441</v>
      </c>
      <c r="L486" s="194" t="s">
        <v>11993</v>
      </c>
      <c r="M486" s="196"/>
      <c r="N486" s="194" t="s">
        <v>35</v>
      </c>
      <c r="O486" s="194" t="s">
        <v>362</v>
      </c>
    </row>
    <row r="487" spans="1:15">
      <c r="A487" s="191">
        <v>486</v>
      </c>
      <c r="B487" s="194" t="s">
        <v>357</v>
      </c>
      <c r="C487" s="180" t="s">
        <v>358</v>
      </c>
      <c r="D487" s="194" t="s">
        <v>11598</v>
      </c>
      <c r="E487" s="194" t="s">
        <v>11651</v>
      </c>
      <c r="F487" s="180" t="s">
        <v>11616</v>
      </c>
      <c r="G487" s="194">
        <v>2008</v>
      </c>
      <c r="H487" s="194">
        <v>52.463554999999999</v>
      </c>
      <c r="I487" s="194">
        <v>5.5060690000000001</v>
      </c>
      <c r="J487" s="194" t="s">
        <v>9209</v>
      </c>
      <c r="K487" s="180" t="s">
        <v>11441</v>
      </c>
      <c r="L487" s="194" t="s">
        <v>11994</v>
      </c>
      <c r="M487" s="196"/>
      <c r="N487" s="194" t="s">
        <v>35</v>
      </c>
      <c r="O487" s="194" t="s">
        <v>362</v>
      </c>
    </row>
    <row r="488" spans="1:15">
      <c r="A488" s="191">
        <v>487</v>
      </c>
      <c r="B488" s="194" t="s">
        <v>357</v>
      </c>
      <c r="C488" s="180" t="s">
        <v>358</v>
      </c>
      <c r="D488" s="194" t="s">
        <v>11598</v>
      </c>
      <c r="E488" s="194" t="s">
        <v>11651</v>
      </c>
      <c r="F488" s="180" t="s">
        <v>11616</v>
      </c>
      <c r="G488" s="194">
        <v>2008</v>
      </c>
      <c r="H488" s="194">
        <v>52.463554999999999</v>
      </c>
      <c r="I488" s="194">
        <v>5.5060690000000001</v>
      </c>
      <c r="J488" s="194" t="s">
        <v>9209</v>
      </c>
      <c r="K488" s="180" t="s">
        <v>11441</v>
      </c>
      <c r="L488" s="194" t="s">
        <v>11995</v>
      </c>
      <c r="M488" s="196"/>
      <c r="N488" s="194" t="s">
        <v>35</v>
      </c>
      <c r="O488" s="194" t="s">
        <v>362</v>
      </c>
    </row>
    <row r="489" spans="1:15">
      <c r="A489" s="191">
        <v>488</v>
      </c>
      <c r="B489" s="194" t="s">
        <v>357</v>
      </c>
      <c r="C489" s="180" t="s">
        <v>358</v>
      </c>
      <c r="D489" s="194" t="s">
        <v>11598</v>
      </c>
      <c r="E489" s="194" t="s">
        <v>11651</v>
      </c>
      <c r="F489" s="180" t="s">
        <v>11616</v>
      </c>
      <c r="G489" s="194">
        <v>2008</v>
      </c>
      <c r="H489" s="194">
        <v>52.463554999999999</v>
      </c>
      <c r="I489" s="194">
        <v>5.5060690000000001</v>
      </c>
      <c r="J489" s="194" t="s">
        <v>9209</v>
      </c>
      <c r="K489" s="180" t="s">
        <v>11441</v>
      </c>
      <c r="L489" s="194" t="s">
        <v>11996</v>
      </c>
      <c r="M489" s="196"/>
      <c r="N489" s="194" t="s">
        <v>35</v>
      </c>
      <c r="O489" s="194" t="s">
        <v>362</v>
      </c>
    </row>
    <row r="490" spans="1:15">
      <c r="A490" s="191">
        <v>489</v>
      </c>
      <c r="B490" s="194" t="s">
        <v>357</v>
      </c>
      <c r="C490" s="180" t="s">
        <v>358</v>
      </c>
      <c r="D490" s="194" t="s">
        <v>11598</v>
      </c>
      <c r="E490" s="194" t="s">
        <v>11651</v>
      </c>
      <c r="F490" s="180" t="s">
        <v>11616</v>
      </c>
      <c r="G490" s="194">
        <v>2008</v>
      </c>
      <c r="H490" s="194">
        <v>52.463554999999999</v>
      </c>
      <c r="I490" s="194">
        <v>5.5060690000000001</v>
      </c>
      <c r="J490" s="194" t="s">
        <v>9209</v>
      </c>
      <c r="K490" s="180" t="s">
        <v>11441</v>
      </c>
      <c r="L490" s="194" t="s">
        <v>11997</v>
      </c>
      <c r="M490" s="196"/>
      <c r="N490" s="194" t="s">
        <v>35</v>
      </c>
      <c r="O490" s="194" t="s">
        <v>362</v>
      </c>
    </row>
    <row r="491" spans="1:15">
      <c r="A491" s="191">
        <v>490</v>
      </c>
      <c r="B491" s="194" t="s">
        <v>357</v>
      </c>
      <c r="C491" s="180" t="s">
        <v>358</v>
      </c>
      <c r="D491" s="194" t="s">
        <v>11598</v>
      </c>
      <c r="E491" s="194" t="s">
        <v>11651</v>
      </c>
      <c r="F491" s="180" t="s">
        <v>11616</v>
      </c>
      <c r="G491" s="194">
        <v>2008</v>
      </c>
      <c r="H491" s="194">
        <v>52.463554999999999</v>
      </c>
      <c r="I491" s="194">
        <v>5.5060690000000001</v>
      </c>
      <c r="J491" s="194" t="s">
        <v>42</v>
      </c>
      <c r="K491" s="180" t="s">
        <v>11441</v>
      </c>
      <c r="L491" s="194" t="s">
        <v>11998</v>
      </c>
      <c r="M491" s="196"/>
      <c r="N491" s="194" t="s">
        <v>26</v>
      </c>
      <c r="O491" s="194" t="s">
        <v>362</v>
      </c>
    </row>
    <row r="492" spans="1:15">
      <c r="A492" s="191">
        <v>491</v>
      </c>
      <c r="B492" s="194" t="s">
        <v>357</v>
      </c>
      <c r="C492" s="180" t="s">
        <v>358</v>
      </c>
      <c r="D492" s="194" t="s">
        <v>11598</v>
      </c>
      <c r="E492" s="194" t="s">
        <v>11651</v>
      </c>
      <c r="F492" s="180" t="s">
        <v>11616</v>
      </c>
      <c r="G492" s="194">
        <v>2008</v>
      </c>
      <c r="H492" s="194">
        <v>52.463554999999999</v>
      </c>
      <c r="I492" s="194">
        <v>5.5060690000000001</v>
      </c>
      <c r="J492" s="194" t="s">
        <v>9209</v>
      </c>
      <c r="K492" s="180" t="s">
        <v>11441</v>
      </c>
      <c r="L492" s="194" t="s">
        <v>11999</v>
      </c>
      <c r="M492" s="196"/>
      <c r="N492" s="194" t="s">
        <v>35</v>
      </c>
      <c r="O492" s="194" t="s">
        <v>362</v>
      </c>
    </row>
    <row r="493" spans="1:15">
      <c r="A493" s="191">
        <v>492</v>
      </c>
      <c r="B493" s="194" t="s">
        <v>357</v>
      </c>
      <c r="C493" s="180" t="s">
        <v>358</v>
      </c>
      <c r="D493" s="194" t="s">
        <v>11598</v>
      </c>
      <c r="E493" s="194" t="s">
        <v>11651</v>
      </c>
      <c r="F493" s="180" t="s">
        <v>11616</v>
      </c>
      <c r="G493" s="194">
        <v>2008</v>
      </c>
      <c r="H493" s="194">
        <v>52.463554999999999</v>
      </c>
      <c r="I493" s="194">
        <v>5.5060690000000001</v>
      </c>
      <c r="J493" s="194" t="s">
        <v>9209</v>
      </c>
      <c r="K493" s="180" t="s">
        <v>11441</v>
      </c>
      <c r="L493" s="194" t="s">
        <v>12000</v>
      </c>
      <c r="M493" s="196"/>
      <c r="N493" s="194" t="s">
        <v>35</v>
      </c>
      <c r="O493" s="194" t="s">
        <v>362</v>
      </c>
    </row>
    <row r="494" spans="1:15">
      <c r="A494" s="191">
        <v>493</v>
      </c>
      <c r="B494" s="194" t="s">
        <v>357</v>
      </c>
      <c r="C494" s="180" t="s">
        <v>358</v>
      </c>
      <c r="D494" s="194" t="s">
        <v>11598</v>
      </c>
      <c r="E494" s="194" t="s">
        <v>11651</v>
      </c>
      <c r="F494" s="180" t="s">
        <v>11616</v>
      </c>
      <c r="G494" s="194">
        <v>2008</v>
      </c>
      <c r="H494" s="194">
        <v>52.463554999999999</v>
      </c>
      <c r="I494" s="194">
        <v>5.5060690000000001</v>
      </c>
      <c r="J494" s="194" t="s">
        <v>9209</v>
      </c>
      <c r="K494" s="180" t="s">
        <v>11441</v>
      </c>
      <c r="L494" s="194" t="s">
        <v>12001</v>
      </c>
      <c r="M494" s="196"/>
      <c r="N494" s="194" t="s">
        <v>35</v>
      </c>
      <c r="O494" s="194" t="s">
        <v>362</v>
      </c>
    </row>
    <row r="495" spans="1:15">
      <c r="A495" s="191">
        <v>494</v>
      </c>
      <c r="B495" s="194" t="s">
        <v>357</v>
      </c>
      <c r="C495" s="180" t="s">
        <v>358</v>
      </c>
      <c r="D495" s="194" t="s">
        <v>11598</v>
      </c>
      <c r="E495" s="194" t="s">
        <v>11651</v>
      </c>
      <c r="F495" s="180" t="s">
        <v>11616</v>
      </c>
      <c r="G495" s="194">
        <v>2008</v>
      </c>
      <c r="H495" s="194">
        <v>52.463554999999999</v>
      </c>
      <c r="I495" s="194">
        <v>5.5060690000000001</v>
      </c>
      <c r="J495" s="194" t="s">
        <v>9209</v>
      </c>
      <c r="K495" s="180" t="s">
        <v>11441</v>
      </c>
      <c r="L495" s="194" t="s">
        <v>12002</v>
      </c>
      <c r="M495" s="196"/>
      <c r="N495" s="194" t="s">
        <v>35</v>
      </c>
      <c r="O495" s="194" t="s">
        <v>362</v>
      </c>
    </row>
    <row r="496" spans="1:15">
      <c r="A496" s="191">
        <v>495</v>
      </c>
      <c r="B496" s="194" t="s">
        <v>357</v>
      </c>
      <c r="C496" s="180" t="s">
        <v>358</v>
      </c>
      <c r="D496" s="194" t="s">
        <v>11598</v>
      </c>
      <c r="E496" s="194" t="s">
        <v>11651</v>
      </c>
      <c r="F496" s="180" t="s">
        <v>11616</v>
      </c>
      <c r="G496" s="194">
        <v>2008</v>
      </c>
      <c r="H496" s="194">
        <v>52.463554999999999</v>
      </c>
      <c r="I496" s="194">
        <v>5.5060690000000001</v>
      </c>
      <c r="J496" s="194" t="s">
        <v>9209</v>
      </c>
      <c r="K496" s="180" t="s">
        <v>11441</v>
      </c>
      <c r="L496" s="194" t="s">
        <v>12003</v>
      </c>
      <c r="M496" s="196"/>
      <c r="N496" s="194" t="s">
        <v>35</v>
      </c>
      <c r="O496" s="194" t="s">
        <v>362</v>
      </c>
    </row>
    <row r="497" spans="1:15">
      <c r="A497" s="191">
        <v>496</v>
      </c>
      <c r="B497" s="194" t="s">
        <v>357</v>
      </c>
      <c r="C497" s="180" t="s">
        <v>358</v>
      </c>
      <c r="D497" s="194" t="s">
        <v>11598</v>
      </c>
      <c r="E497" s="194" t="s">
        <v>11651</v>
      </c>
      <c r="F497" s="180" t="s">
        <v>11616</v>
      </c>
      <c r="G497" s="194">
        <v>2008</v>
      </c>
      <c r="H497" s="194">
        <v>52.463554999999999</v>
      </c>
      <c r="I497" s="194">
        <v>5.5060690000000001</v>
      </c>
      <c r="J497" s="194" t="s">
        <v>9209</v>
      </c>
      <c r="K497" s="180" t="s">
        <v>11441</v>
      </c>
      <c r="L497" s="194" t="s">
        <v>12004</v>
      </c>
      <c r="M497" s="193"/>
      <c r="N497" s="194" t="s">
        <v>23</v>
      </c>
      <c r="O497" s="194" t="s">
        <v>362</v>
      </c>
    </row>
    <row r="498" spans="1:15">
      <c r="A498" s="191">
        <v>497</v>
      </c>
      <c r="B498" s="194" t="s">
        <v>357</v>
      </c>
      <c r="C498" s="180" t="s">
        <v>358</v>
      </c>
      <c r="D498" s="194" t="s">
        <v>11598</v>
      </c>
      <c r="E498" s="194" t="s">
        <v>11651</v>
      </c>
      <c r="F498" s="180" t="s">
        <v>11616</v>
      </c>
      <c r="G498" s="194">
        <v>2008</v>
      </c>
      <c r="H498" s="194">
        <v>52.463554999999999</v>
      </c>
      <c r="I498" s="194">
        <v>5.5060690000000001</v>
      </c>
      <c r="J498" s="194" t="s">
        <v>9209</v>
      </c>
      <c r="K498" s="180" t="s">
        <v>11441</v>
      </c>
      <c r="L498" s="194" t="s">
        <v>12005</v>
      </c>
      <c r="M498" s="193"/>
      <c r="N498" s="194" t="s">
        <v>23</v>
      </c>
      <c r="O498" s="194" t="s">
        <v>362</v>
      </c>
    </row>
    <row r="499" spans="1:15">
      <c r="A499" s="191">
        <v>498</v>
      </c>
      <c r="B499" s="194" t="s">
        <v>357</v>
      </c>
      <c r="C499" s="180" t="s">
        <v>358</v>
      </c>
      <c r="D499" s="194" t="s">
        <v>11598</v>
      </c>
      <c r="E499" s="194" t="s">
        <v>11651</v>
      </c>
      <c r="F499" s="180" t="s">
        <v>11616</v>
      </c>
      <c r="G499" s="194">
        <v>2008</v>
      </c>
      <c r="H499" s="194">
        <v>52.463554999999999</v>
      </c>
      <c r="I499" s="194">
        <v>5.5060690000000001</v>
      </c>
      <c r="J499" s="194" t="s">
        <v>42</v>
      </c>
      <c r="K499" s="180" t="s">
        <v>11441</v>
      </c>
      <c r="L499" s="194" t="s">
        <v>12006</v>
      </c>
      <c r="M499" s="193"/>
      <c r="N499" s="194" t="s">
        <v>26</v>
      </c>
      <c r="O499" s="194" t="s">
        <v>362</v>
      </c>
    </row>
    <row r="500" spans="1:15">
      <c r="A500" s="191">
        <v>499</v>
      </c>
      <c r="B500" s="194" t="s">
        <v>357</v>
      </c>
      <c r="C500" s="180" t="s">
        <v>358</v>
      </c>
      <c r="D500" s="194" t="s">
        <v>11595</v>
      </c>
      <c r="E500" s="194" t="s">
        <v>11626</v>
      </c>
      <c r="F500" s="180" t="s">
        <v>11616</v>
      </c>
      <c r="G500" s="194">
        <v>2001</v>
      </c>
      <c r="H500" s="194">
        <v>52.348520999999998</v>
      </c>
      <c r="I500" s="194">
        <v>5.4266899999999998</v>
      </c>
      <c r="J500" s="194" t="s">
        <v>9209</v>
      </c>
      <c r="K500" s="180" t="s">
        <v>11441</v>
      </c>
      <c r="L500" s="194" t="s">
        <v>11867</v>
      </c>
      <c r="M500" s="193"/>
      <c r="N500" s="194" t="s">
        <v>23</v>
      </c>
      <c r="O500" s="194" t="s">
        <v>362</v>
      </c>
    </row>
    <row r="501" spans="1:15">
      <c r="A501" s="191">
        <v>500</v>
      </c>
      <c r="B501" s="194" t="s">
        <v>357</v>
      </c>
      <c r="C501" s="180" t="s">
        <v>358</v>
      </c>
      <c r="D501" s="194" t="s">
        <v>11595</v>
      </c>
      <c r="E501" s="194" t="s">
        <v>11626</v>
      </c>
      <c r="F501" s="180" t="s">
        <v>11616</v>
      </c>
      <c r="G501" s="194">
        <v>2001</v>
      </c>
      <c r="H501" s="194">
        <v>52.348520999999998</v>
      </c>
      <c r="I501" s="194">
        <v>5.4266899999999998</v>
      </c>
      <c r="J501" s="194" t="s">
        <v>9209</v>
      </c>
      <c r="K501" s="180" t="s">
        <v>11441</v>
      </c>
      <c r="L501" s="194" t="s">
        <v>11868</v>
      </c>
      <c r="M501" s="193"/>
      <c r="N501" s="194" t="s">
        <v>35</v>
      </c>
      <c r="O501" s="194" t="s">
        <v>362</v>
      </c>
    </row>
    <row r="502" spans="1:15">
      <c r="A502" s="191">
        <v>501</v>
      </c>
      <c r="B502" s="194" t="s">
        <v>357</v>
      </c>
      <c r="C502" s="180" t="s">
        <v>358</v>
      </c>
      <c r="D502" s="194" t="s">
        <v>11595</v>
      </c>
      <c r="E502" s="194" t="s">
        <v>11626</v>
      </c>
      <c r="F502" s="180" t="s">
        <v>11616</v>
      </c>
      <c r="G502" s="194">
        <v>2001</v>
      </c>
      <c r="H502" s="194">
        <v>52.348520999999998</v>
      </c>
      <c r="I502" s="194">
        <v>5.4266899999999998</v>
      </c>
      <c r="J502" s="194" t="s">
        <v>9209</v>
      </c>
      <c r="K502" s="180" t="s">
        <v>11441</v>
      </c>
      <c r="L502" s="194" t="s">
        <v>11870</v>
      </c>
      <c r="M502" s="193"/>
      <c r="N502" s="194" t="s">
        <v>23</v>
      </c>
      <c r="O502" s="194" t="s">
        <v>362</v>
      </c>
    </row>
    <row r="503" spans="1:15">
      <c r="A503" s="191">
        <v>502</v>
      </c>
      <c r="B503" s="194" t="s">
        <v>357</v>
      </c>
      <c r="C503" s="180" t="s">
        <v>358</v>
      </c>
      <c r="D503" s="194" t="s">
        <v>11595</v>
      </c>
      <c r="E503" s="194" t="s">
        <v>11626</v>
      </c>
      <c r="F503" s="180" t="s">
        <v>11616</v>
      </c>
      <c r="G503" s="194">
        <v>2001</v>
      </c>
      <c r="H503" s="194">
        <v>52.348520999999998</v>
      </c>
      <c r="I503" s="194">
        <v>5.4266899999999998</v>
      </c>
      <c r="J503" s="194" t="s">
        <v>9209</v>
      </c>
      <c r="K503" s="180" t="s">
        <v>11441</v>
      </c>
      <c r="L503" s="194" t="s">
        <v>11871</v>
      </c>
      <c r="M503" s="193"/>
      <c r="N503" s="194" t="s">
        <v>23</v>
      </c>
      <c r="O503" s="194" t="s">
        <v>362</v>
      </c>
    </row>
    <row r="504" spans="1:15">
      <c r="A504" s="191">
        <v>503</v>
      </c>
      <c r="B504" s="194" t="s">
        <v>357</v>
      </c>
      <c r="C504" s="180" t="s">
        <v>358</v>
      </c>
      <c r="D504" s="194" t="s">
        <v>12323</v>
      </c>
      <c r="E504" s="194" t="s">
        <v>11618</v>
      </c>
      <c r="F504" s="180" t="s">
        <v>11616</v>
      </c>
      <c r="G504" s="194">
        <v>2000</v>
      </c>
      <c r="H504" s="194">
        <v>51.516035000000002</v>
      </c>
      <c r="I504" s="194">
        <v>3.6764420000000002</v>
      </c>
      <c r="J504" s="194" t="s">
        <v>9209</v>
      </c>
      <c r="K504" s="180" t="s">
        <v>11441</v>
      </c>
      <c r="L504" s="194" t="s">
        <v>11674</v>
      </c>
      <c r="M504" s="193"/>
      <c r="N504" s="194" t="s">
        <v>23</v>
      </c>
      <c r="O504" s="194" t="s">
        <v>362</v>
      </c>
    </row>
    <row r="505" spans="1:15">
      <c r="A505" s="191">
        <v>504</v>
      </c>
      <c r="B505" s="194" t="s">
        <v>357</v>
      </c>
      <c r="C505" s="180" t="s">
        <v>358</v>
      </c>
      <c r="D505" s="194" t="s">
        <v>12323</v>
      </c>
      <c r="E505" s="194" t="s">
        <v>11618</v>
      </c>
      <c r="F505" s="180" t="s">
        <v>11616</v>
      </c>
      <c r="G505" s="194">
        <v>2000</v>
      </c>
      <c r="H505" s="194">
        <v>51.516035000000002</v>
      </c>
      <c r="I505" s="194">
        <v>3.6764420000000002</v>
      </c>
      <c r="J505" s="194" t="s">
        <v>9209</v>
      </c>
      <c r="K505" s="180" t="s">
        <v>11441</v>
      </c>
      <c r="L505" s="194" t="s">
        <v>11675</v>
      </c>
      <c r="M505" s="193"/>
      <c r="N505" s="194" t="s">
        <v>23</v>
      </c>
      <c r="O505" s="194" t="s">
        <v>362</v>
      </c>
    </row>
    <row r="506" spans="1:15">
      <c r="A506" s="191">
        <v>505</v>
      </c>
      <c r="B506" s="194" t="s">
        <v>357</v>
      </c>
      <c r="C506" s="180" t="s">
        <v>358</v>
      </c>
      <c r="D506" s="194" t="s">
        <v>12323</v>
      </c>
      <c r="E506" s="194" t="s">
        <v>11618</v>
      </c>
      <c r="F506" s="180" t="s">
        <v>11616</v>
      </c>
      <c r="G506" s="194">
        <v>2000</v>
      </c>
      <c r="H506" s="194">
        <v>51.516035000000002</v>
      </c>
      <c r="I506" s="194">
        <v>3.6764420000000002</v>
      </c>
      <c r="J506" s="194" t="s">
        <v>9209</v>
      </c>
      <c r="K506" s="180" t="s">
        <v>11441</v>
      </c>
      <c r="L506" s="194" t="s">
        <v>11676</v>
      </c>
      <c r="M506" s="193"/>
      <c r="N506" s="194" t="s">
        <v>23</v>
      </c>
      <c r="O506" s="194" t="s">
        <v>362</v>
      </c>
    </row>
    <row r="507" spans="1:15">
      <c r="A507" s="191">
        <v>506</v>
      </c>
      <c r="B507" s="194" t="s">
        <v>357</v>
      </c>
      <c r="C507" s="180" t="s">
        <v>358</v>
      </c>
      <c r="D507" s="194" t="s">
        <v>12323</v>
      </c>
      <c r="E507" s="194" t="s">
        <v>11618</v>
      </c>
      <c r="F507" s="180" t="s">
        <v>11616</v>
      </c>
      <c r="G507" s="194">
        <v>2000</v>
      </c>
      <c r="H507" s="194">
        <v>51.516035000000002</v>
      </c>
      <c r="I507" s="194">
        <v>3.6764420000000002</v>
      </c>
      <c r="J507" s="194" t="s">
        <v>9209</v>
      </c>
      <c r="K507" s="180" t="s">
        <v>11441</v>
      </c>
      <c r="L507" s="194" t="s">
        <v>11677</v>
      </c>
      <c r="M507" s="193"/>
      <c r="N507" s="194" t="s">
        <v>23</v>
      </c>
      <c r="O507" s="194" t="s">
        <v>362</v>
      </c>
    </row>
    <row r="508" spans="1:15">
      <c r="A508" s="191">
        <v>507</v>
      </c>
      <c r="B508" s="194" t="s">
        <v>357</v>
      </c>
      <c r="C508" s="180" t="s">
        <v>358</v>
      </c>
      <c r="D508" s="194" t="s">
        <v>12323</v>
      </c>
      <c r="E508" s="194" t="s">
        <v>11618</v>
      </c>
      <c r="F508" s="180" t="s">
        <v>11616</v>
      </c>
      <c r="G508" s="194">
        <v>2000</v>
      </c>
      <c r="H508" s="194">
        <v>51.516035000000002</v>
      </c>
      <c r="I508" s="194">
        <v>3.6764420000000002</v>
      </c>
      <c r="J508" s="194" t="s">
        <v>42</v>
      </c>
      <c r="K508" s="180" t="s">
        <v>11441</v>
      </c>
      <c r="L508" s="194" t="s">
        <v>11678</v>
      </c>
      <c r="M508" s="193"/>
      <c r="N508" s="194" t="s">
        <v>26</v>
      </c>
      <c r="O508" s="194" t="s">
        <v>362</v>
      </c>
    </row>
    <row r="509" spans="1:15">
      <c r="A509" s="191">
        <v>508</v>
      </c>
      <c r="B509" s="194" t="s">
        <v>357</v>
      </c>
      <c r="C509" s="180" t="s">
        <v>358</v>
      </c>
      <c r="D509" s="194" t="s">
        <v>11594</v>
      </c>
      <c r="E509" s="194" t="s">
        <v>11626</v>
      </c>
      <c r="F509" s="180" t="s">
        <v>11616</v>
      </c>
      <c r="G509" s="194">
        <v>2000</v>
      </c>
      <c r="H509" s="194">
        <v>52.348520999999998</v>
      </c>
      <c r="I509" s="194">
        <v>5.4266899999999998</v>
      </c>
      <c r="J509" s="194" t="s">
        <v>42</v>
      </c>
      <c r="K509" s="180" t="s">
        <v>11441</v>
      </c>
      <c r="L509" s="194" t="s">
        <v>11723</v>
      </c>
      <c r="M509" s="193"/>
      <c r="N509" s="194" t="s">
        <v>26</v>
      </c>
      <c r="O509" s="194" t="s">
        <v>362</v>
      </c>
    </row>
    <row r="510" spans="1:15">
      <c r="A510" s="191">
        <v>509</v>
      </c>
      <c r="B510" s="194" t="s">
        <v>357</v>
      </c>
      <c r="C510" s="180" t="s">
        <v>358</v>
      </c>
      <c r="D510" s="194" t="s">
        <v>11594</v>
      </c>
      <c r="E510" s="194" t="s">
        <v>11626</v>
      </c>
      <c r="F510" s="180" t="s">
        <v>11616</v>
      </c>
      <c r="G510" s="194">
        <v>2000</v>
      </c>
      <c r="H510" s="194">
        <v>52.348520999999998</v>
      </c>
      <c r="I510" s="194">
        <v>5.4266899999999998</v>
      </c>
      <c r="J510" s="194" t="s">
        <v>42</v>
      </c>
      <c r="K510" s="180" t="s">
        <v>11441</v>
      </c>
      <c r="L510" s="194" t="s">
        <v>11724</v>
      </c>
      <c r="M510" s="193"/>
      <c r="N510" s="194" t="s">
        <v>26</v>
      </c>
      <c r="O510" s="194" t="s">
        <v>362</v>
      </c>
    </row>
    <row r="511" spans="1:15">
      <c r="A511" s="191">
        <v>510</v>
      </c>
      <c r="B511" s="194" t="s">
        <v>357</v>
      </c>
      <c r="C511" s="180" t="s">
        <v>358</v>
      </c>
      <c r="D511" s="194" t="s">
        <v>11594</v>
      </c>
      <c r="E511" s="194" t="s">
        <v>11626</v>
      </c>
      <c r="F511" s="180" t="s">
        <v>11616</v>
      </c>
      <c r="G511" s="194">
        <v>2001</v>
      </c>
      <c r="H511" s="194">
        <v>52.348520999999998</v>
      </c>
      <c r="I511" s="194">
        <v>5.4266899999999998</v>
      </c>
      <c r="J511" s="194" t="s">
        <v>9209</v>
      </c>
      <c r="K511" s="180" t="s">
        <v>11441</v>
      </c>
      <c r="L511" s="194" t="s">
        <v>11866</v>
      </c>
      <c r="M511" s="193"/>
      <c r="N511" s="194" t="s">
        <v>23</v>
      </c>
      <c r="O511" s="194" t="s">
        <v>362</v>
      </c>
    </row>
    <row r="512" spans="1:15">
      <c r="A512" s="191">
        <v>511</v>
      </c>
      <c r="B512" s="194" t="s">
        <v>357</v>
      </c>
      <c r="C512" s="180" t="s">
        <v>358</v>
      </c>
      <c r="D512" s="194" t="s">
        <v>11596</v>
      </c>
      <c r="E512" s="194" t="s">
        <v>11619</v>
      </c>
      <c r="F512" s="180" t="s">
        <v>11616</v>
      </c>
      <c r="G512" s="194">
        <v>2000</v>
      </c>
      <c r="H512" s="194">
        <v>51.565179999999998</v>
      </c>
      <c r="I512" s="194">
        <v>3.7521930000000001</v>
      </c>
      <c r="J512" s="194" t="s">
        <v>9209</v>
      </c>
      <c r="K512" s="180" t="s">
        <v>11441</v>
      </c>
      <c r="L512" s="194" t="s">
        <v>11679</v>
      </c>
      <c r="M512" s="193"/>
      <c r="N512" s="194" t="s">
        <v>35</v>
      </c>
      <c r="O512" s="194" t="s">
        <v>362</v>
      </c>
    </row>
    <row r="513" spans="1:15">
      <c r="A513" s="191">
        <v>512</v>
      </c>
      <c r="B513" s="194" t="s">
        <v>357</v>
      </c>
      <c r="C513" s="180" t="s">
        <v>358</v>
      </c>
      <c r="D513" s="194" t="s">
        <v>11596</v>
      </c>
      <c r="E513" s="194" t="s">
        <v>11619</v>
      </c>
      <c r="F513" s="180" t="s">
        <v>11616</v>
      </c>
      <c r="G513" s="194">
        <v>2000</v>
      </c>
      <c r="H513" s="194">
        <v>51.565179999999998</v>
      </c>
      <c r="I513" s="194">
        <v>3.7521930000000001</v>
      </c>
      <c r="J513" s="194" t="s">
        <v>9209</v>
      </c>
      <c r="K513" s="180" t="s">
        <v>11441</v>
      </c>
      <c r="L513" s="194" t="s">
        <v>11680</v>
      </c>
      <c r="M513" s="193"/>
      <c r="N513" s="194" t="s">
        <v>35</v>
      </c>
      <c r="O513" s="194" t="s">
        <v>362</v>
      </c>
    </row>
    <row r="514" spans="1:15">
      <c r="A514" s="191">
        <v>513</v>
      </c>
      <c r="B514" s="194" t="s">
        <v>357</v>
      </c>
      <c r="C514" s="180" t="s">
        <v>358</v>
      </c>
      <c r="D514" s="194" t="s">
        <v>11596</v>
      </c>
      <c r="E514" s="194" t="s">
        <v>11619</v>
      </c>
      <c r="F514" s="180" t="s">
        <v>11616</v>
      </c>
      <c r="G514" s="194">
        <v>2000</v>
      </c>
      <c r="H514" s="194">
        <v>51.565179999999998</v>
      </c>
      <c r="I514" s="194">
        <v>3.7521930000000001</v>
      </c>
      <c r="J514" s="194" t="s">
        <v>9209</v>
      </c>
      <c r="K514" s="180" t="s">
        <v>11441</v>
      </c>
      <c r="L514" s="194" t="s">
        <v>11681</v>
      </c>
      <c r="M514" s="193"/>
      <c r="N514" s="194" t="s">
        <v>35</v>
      </c>
      <c r="O514" s="194" t="s">
        <v>362</v>
      </c>
    </row>
    <row r="515" spans="1:15">
      <c r="A515" s="191">
        <v>514</v>
      </c>
      <c r="B515" s="194" t="s">
        <v>357</v>
      </c>
      <c r="C515" s="180" t="s">
        <v>358</v>
      </c>
      <c r="D515" s="194" t="s">
        <v>11596</v>
      </c>
      <c r="E515" s="194" t="s">
        <v>11619</v>
      </c>
      <c r="F515" s="180" t="s">
        <v>11616</v>
      </c>
      <c r="G515" s="194">
        <v>2000</v>
      </c>
      <c r="H515" s="194">
        <v>51.565179999999998</v>
      </c>
      <c r="I515" s="194">
        <v>3.7521930000000001</v>
      </c>
      <c r="J515" s="194" t="s">
        <v>9209</v>
      </c>
      <c r="K515" s="180" t="s">
        <v>11441</v>
      </c>
      <c r="L515" s="194" t="s">
        <v>11682</v>
      </c>
      <c r="M515" s="193"/>
      <c r="N515" s="194" t="s">
        <v>35</v>
      </c>
      <c r="O515" s="194" t="s">
        <v>362</v>
      </c>
    </row>
    <row r="516" spans="1:15">
      <c r="A516" s="191">
        <v>515</v>
      </c>
      <c r="B516" s="202" t="s">
        <v>357</v>
      </c>
      <c r="C516" s="180" t="s">
        <v>358</v>
      </c>
      <c r="D516" s="202" t="s">
        <v>11596</v>
      </c>
      <c r="E516" s="202" t="s">
        <v>11622</v>
      </c>
      <c r="F516" s="180" t="s">
        <v>11616</v>
      </c>
      <c r="G516" s="202">
        <v>2000</v>
      </c>
      <c r="H516" s="202">
        <v>51.757117000000001</v>
      </c>
      <c r="I516" s="202">
        <v>4.602582</v>
      </c>
      <c r="J516" s="202" t="s">
        <v>42</v>
      </c>
      <c r="K516" s="180" t="s">
        <v>11441</v>
      </c>
      <c r="L516" s="202" t="s">
        <v>11699</v>
      </c>
      <c r="M516" s="193"/>
      <c r="N516" s="202" t="s">
        <v>35</v>
      </c>
      <c r="O516" s="194" t="s">
        <v>362</v>
      </c>
    </row>
    <row r="517" spans="1:15">
      <c r="A517" s="191">
        <v>516</v>
      </c>
      <c r="B517" s="202" t="s">
        <v>357</v>
      </c>
      <c r="C517" s="180" t="s">
        <v>358</v>
      </c>
      <c r="D517" s="202" t="s">
        <v>11596</v>
      </c>
      <c r="E517" s="202" t="s">
        <v>11623</v>
      </c>
      <c r="F517" s="180" t="s">
        <v>11616</v>
      </c>
      <c r="G517" s="202">
        <v>2000</v>
      </c>
      <c r="H517" s="202">
        <v>51.626078</v>
      </c>
      <c r="I517" s="202">
        <v>4.3352519999999997</v>
      </c>
      <c r="J517" s="202" t="s">
        <v>9209</v>
      </c>
      <c r="K517" s="180" t="s">
        <v>11441</v>
      </c>
      <c r="L517" s="202" t="s">
        <v>11706</v>
      </c>
      <c r="M517" s="193"/>
      <c r="N517" s="202" t="s">
        <v>35</v>
      </c>
      <c r="O517" s="194" t="s">
        <v>362</v>
      </c>
    </row>
    <row r="518" spans="1:15">
      <c r="A518" s="191">
        <v>517</v>
      </c>
      <c r="B518" s="202" t="s">
        <v>357</v>
      </c>
      <c r="C518" s="180" t="s">
        <v>358</v>
      </c>
      <c r="D518" s="202" t="s">
        <v>11596</v>
      </c>
      <c r="E518" s="202" t="s">
        <v>11623</v>
      </c>
      <c r="F518" s="180" t="s">
        <v>11616</v>
      </c>
      <c r="G518" s="202">
        <v>2000</v>
      </c>
      <c r="H518" s="202">
        <v>51.626078</v>
      </c>
      <c r="I518" s="202">
        <v>4.3352519999999997</v>
      </c>
      <c r="J518" s="202" t="s">
        <v>42</v>
      </c>
      <c r="K518" s="180" t="s">
        <v>11441</v>
      </c>
      <c r="L518" s="202" t="s">
        <v>11707</v>
      </c>
      <c r="M518" s="193"/>
      <c r="N518" s="202" t="s">
        <v>26</v>
      </c>
      <c r="O518" s="194" t="s">
        <v>362</v>
      </c>
    </row>
    <row r="519" spans="1:15">
      <c r="A519" s="191">
        <v>518</v>
      </c>
      <c r="B519" s="202" t="s">
        <v>357</v>
      </c>
      <c r="C519" s="180" t="s">
        <v>358</v>
      </c>
      <c r="D519" s="202" t="s">
        <v>11596</v>
      </c>
      <c r="E519" s="202" t="s">
        <v>11627</v>
      </c>
      <c r="F519" s="180" t="s">
        <v>11616</v>
      </c>
      <c r="G519" s="202">
        <v>2001</v>
      </c>
      <c r="H519" s="202">
        <v>52.444141999999999</v>
      </c>
      <c r="I519" s="202">
        <v>5.652514</v>
      </c>
      <c r="J519" s="202" t="s">
        <v>9209</v>
      </c>
      <c r="K519" s="180" t="s">
        <v>11441</v>
      </c>
      <c r="L519" s="202" t="s">
        <v>11877</v>
      </c>
      <c r="M519" s="193"/>
      <c r="N519" s="202" t="s">
        <v>26</v>
      </c>
      <c r="O519" s="194" t="s">
        <v>362</v>
      </c>
    </row>
    <row r="520" spans="1:15">
      <c r="A520" s="191">
        <v>519</v>
      </c>
      <c r="B520" s="202" t="s">
        <v>357</v>
      </c>
      <c r="C520" s="180" t="s">
        <v>358</v>
      </c>
      <c r="D520" s="202" t="s">
        <v>11596</v>
      </c>
      <c r="E520" s="202" t="s">
        <v>11627</v>
      </c>
      <c r="F520" s="180" t="s">
        <v>11616</v>
      </c>
      <c r="G520" s="202">
        <v>2001</v>
      </c>
      <c r="H520" s="202">
        <v>52.444141999999999</v>
      </c>
      <c r="I520" s="202">
        <v>5.652514</v>
      </c>
      <c r="J520" s="202" t="s">
        <v>9209</v>
      </c>
      <c r="K520" s="180" t="s">
        <v>11441</v>
      </c>
      <c r="L520" s="202" t="s">
        <v>11878</v>
      </c>
      <c r="M520" s="193"/>
      <c r="N520" s="202" t="s">
        <v>26</v>
      </c>
      <c r="O520" s="194" t="s">
        <v>362</v>
      </c>
    </row>
    <row r="521" spans="1:15">
      <c r="A521" s="191">
        <v>520</v>
      </c>
      <c r="B521" s="202" t="s">
        <v>357</v>
      </c>
      <c r="C521" s="180" t="s">
        <v>358</v>
      </c>
      <c r="D521" s="202" t="s">
        <v>11596</v>
      </c>
      <c r="E521" s="202" t="s">
        <v>11652</v>
      </c>
      <c r="F521" s="180" t="s">
        <v>11616</v>
      </c>
      <c r="G521" s="202">
        <v>2001</v>
      </c>
      <c r="H521" s="202">
        <v>53.393425000000001</v>
      </c>
      <c r="I521" s="202">
        <v>6.4002679999999996</v>
      </c>
      <c r="J521" s="202" t="s">
        <v>9209</v>
      </c>
      <c r="K521" s="180" t="s">
        <v>11441</v>
      </c>
      <c r="L521" s="202" t="s">
        <v>11916</v>
      </c>
      <c r="M521" s="193"/>
      <c r="N521" s="202" t="s">
        <v>26</v>
      </c>
      <c r="O521" s="194" t="s">
        <v>362</v>
      </c>
    </row>
    <row r="522" spans="1:15">
      <c r="A522" s="191">
        <v>521</v>
      </c>
      <c r="B522" s="202" t="s">
        <v>357</v>
      </c>
      <c r="C522" s="180" t="s">
        <v>358</v>
      </c>
      <c r="D522" s="202" t="s">
        <v>11596</v>
      </c>
      <c r="E522" s="202" t="s">
        <v>11655</v>
      </c>
      <c r="F522" s="180" t="s">
        <v>11616</v>
      </c>
      <c r="G522" s="202">
        <v>2008</v>
      </c>
      <c r="H522" s="202">
        <v>51.787616999999997</v>
      </c>
      <c r="I522" s="202">
        <v>4.4448600000000003</v>
      </c>
      <c r="J522" s="202" t="s">
        <v>9209</v>
      </c>
      <c r="K522" s="180" t="s">
        <v>11441</v>
      </c>
      <c r="L522" s="202" t="s">
        <v>12087</v>
      </c>
      <c r="M522" s="193"/>
      <c r="N522" s="202" t="s">
        <v>35</v>
      </c>
      <c r="O522" s="194" t="s">
        <v>362</v>
      </c>
    </row>
    <row r="523" spans="1:15">
      <c r="A523" s="191">
        <v>522</v>
      </c>
      <c r="B523" s="202" t="s">
        <v>357</v>
      </c>
      <c r="C523" s="180" t="s">
        <v>358</v>
      </c>
      <c r="D523" s="202" t="s">
        <v>11596</v>
      </c>
      <c r="E523" s="202" t="s">
        <v>11655</v>
      </c>
      <c r="F523" s="180" t="s">
        <v>11616</v>
      </c>
      <c r="G523" s="202">
        <v>2008</v>
      </c>
      <c r="H523" s="202">
        <v>51.787616999999997</v>
      </c>
      <c r="I523" s="202">
        <v>4.4448600000000003</v>
      </c>
      <c r="J523" s="202" t="s">
        <v>9209</v>
      </c>
      <c r="K523" s="180" t="s">
        <v>11441</v>
      </c>
      <c r="L523" s="202" t="s">
        <v>12088</v>
      </c>
      <c r="M523" s="193"/>
      <c r="N523" s="202" t="s">
        <v>35</v>
      </c>
      <c r="O523" s="194" t="s">
        <v>362</v>
      </c>
    </row>
    <row r="524" spans="1:15">
      <c r="A524" s="191">
        <v>523</v>
      </c>
      <c r="B524" s="202" t="s">
        <v>357</v>
      </c>
      <c r="C524" s="180" t="s">
        <v>358</v>
      </c>
      <c r="D524" s="202" t="s">
        <v>11596</v>
      </c>
      <c r="E524" s="202" t="s">
        <v>11655</v>
      </c>
      <c r="F524" s="180" t="s">
        <v>11616</v>
      </c>
      <c r="G524" s="202">
        <v>2008</v>
      </c>
      <c r="H524" s="202">
        <v>51.787616999999997</v>
      </c>
      <c r="I524" s="202">
        <v>4.4448600000000003</v>
      </c>
      <c r="J524" s="202" t="s">
        <v>9209</v>
      </c>
      <c r="K524" s="180" t="s">
        <v>11441</v>
      </c>
      <c r="L524" s="202" t="s">
        <v>12089</v>
      </c>
      <c r="M524" s="193"/>
      <c r="N524" s="202" t="s">
        <v>35</v>
      </c>
      <c r="O524" s="194" t="s">
        <v>362</v>
      </c>
    </row>
    <row r="525" spans="1:15">
      <c r="A525" s="191">
        <v>524</v>
      </c>
      <c r="B525" s="202" t="s">
        <v>357</v>
      </c>
      <c r="C525" s="180" t="s">
        <v>358</v>
      </c>
      <c r="D525" s="202" t="s">
        <v>11596</v>
      </c>
      <c r="E525" s="202" t="s">
        <v>11655</v>
      </c>
      <c r="F525" s="180" t="s">
        <v>11616</v>
      </c>
      <c r="G525" s="202">
        <v>2008</v>
      </c>
      <c r="H525" s="202">
        <v>51.787616999999997</v>
      </c>
      <c r="I525" s="202">
        <v>4.4448600000000003</v>
      </c>
      <c r="J525" s="202" t="s">
        <v>9209</v>
      </c>
      <c r="K525" s="180" t="s">
        <v>11441</v>
      </c>
      <c r="L525" s="202" t="s">
        <v>12090</v>
      </c>
      <c r="M525" s="193"/>
      <c r="N525" s="202" t="s">
        <v>35</v>
      </c>
      <c r="O525" s="194" t="s">
        <v>362</v>
      </c>
    </row>
    <row r="526" spans="1:15">
      <c r="A526" s="191">
        <v>525</v>
      </c>
      <c r="B526" s="202" t="s">
        <v>357</v>
      </c>
      <c r="C526" s="180" t="s">
        <v>358</v>
      </c>
      <c r="D526" s="202" t="s">
        <v>11596</v>
      </c>
      <c r="E526" s="202" t="s">
        <v>11655</v>
      </c>
      <c r="F526" s="180" t="s">
        <v>11616</v>
      </c>
      <c r="G526" s="202">
        <v>2008</v>
      </c>
      <c r="H526" s="202">
        <v>51.787616999999997</v>
      </c>
      <c r="I526" s="202">
        <v>4.4448600000000003</v>
      </c>
      <c r="J526" s="202" t="s">
        <v>9209</v>
      </c>
      <c r="K526" s="180" t="s">
        <v>11441</v>
      </c>
      <c r="L526" s="202" t="s">
        <v>12091</v>
      </c>
      <c r="M526" s="193"/>
      <c r="N526" s="202" t="s">
        <v>35</v>
      </c>
      <c r="O526" s="194" t="s">
        <v>362</v>
      </c>
    </row>
    <row r="527" spans="1:15">
      <c r="A527" s="191">
        <v>526</v>
      </c>
      <c r="B527" s="202" t="s">
        <v>357</v>
      </c>
      <c r="C527" s="180" t="s">
        <v>358</v>
      </c>
      <c r="D527" s="202" t="s">
        <v>11596</v>
      </c>
      <c r="E527" s="202" t="s">
        <v>11655</v>
      </c>
      <c r="F527" s="180" t="s">
        <v>11616</v>
      </c>
      <c r="G527" s="202">
        <v>2008</v>
      </c>
      <c r="H527" s="202">
        <v>51.787616999999997</v>
      </c>
      <c r="I527" s="202">
        <v>4.4448600000000003</v>
      </c>
      <c r="J527" s="202" t="s">
        <v>9209</v>
      </c>
      <c r="K527" s="180" t="s">
        <v>11441</v>
      </c>
      <c r="L527" s="202" t="s">
        <v>12092</v>
      </c>
      <c r="M527" s="193"/>
      <c r="N527" s="202" t="s">
        <v>35</v>
      </c>
      <c r="O527" s="194" t="s">
        <v>362</v>
      </c>
    </row>
    <row r="528" spans="1:15">
      <c r="A528" s="191">
        <v>527</v>
      </c>
      <c r="B528" s="202" t="s">
        <v>357</v>
      </c>
      <c r="C528" s="180" t="s">
        <v>358</v>
      </c>
      <c r="D528" s="202" t="s">
        <v>11596</v>
      </c>
      <c r="E528" s="202" t="s">
        <v>11655</v>
      </c>
      <c r="F528" s="180" t="s">
        <v>11616</v>
      </c>
      <c r="G528" s="202">
        <v>2008</v>
      </c>
      <c r="H528" s="202">
        <v>51.787616999999997</v>
      </c>
      <c r="I528" s="202">
        <v>4.4448600000000003</v>
      </c>
      <c r="J528" s="202" t="s">
        <v>9209</v>
      </c>
      <c r="K528" s="180" t="s">
        <v>11441</v>
      </c>
      <c r="L528" s="202" t="s">
        <v>12093</v>
      </c>
      <c r="M528" s="193"/>
      <c r="N528" s="202" t="s">
        <v>35</v>
      </c>
      <c r="O528" s="194" t="s">
        <v>362</v>
      </c>
    </row>
    <row r="529" spans="1:15">
      <c r="A529" s="191">
        <v>528</v>
      </c>
      <c r="B529" s="202" t="s">
        <v>357</v>
      </c>
      <c r="C529" s="180" t="s">
        <v>358</v>
      </c>
      <c r="D529" s="202" t="s">
        <v>11596</v>
      </c>
      <c r="E529" s="202" t="s">
        <v>11655</v>
      </c>
      <c r="F529" s="180" t="s">
        <v>11616</v>
      </c>
      <c r="G529" s="202">
        <v>2008</v>
      </c>
      <c r="H529" s="202">
        <v>51.787616999999997</v>
      </c>
      <c r="I529" s="202">
        <v>4.4448600000000003</v>
      </c>
      <c r="J529" s="202" t="s">
        <v>9209</v>
      </c>
      <c r="K529" s="180" t="s">
        <v>11441</v>
      </c>
      <c r="L529" s="202" t="s">
        <v>12094</v>
      </c>
      <c r="M529" s="193"/>
      <c r="N529" s="202" t="s">
        <v>35</v>
      </c>
      <c r="O529" s="194" t="s">
        <v>362</v>
      </c>
    </row>
    <row r="530" spans="1:15">
      <c r="A530" s="191">
        <v>529</v>
      </c>
      <c r="B530" s="202" t="s">
        <v>357</v>
      </c>
      <c r="C530" s="180" t="s">
        <v>358</v>
      </c>
      <c r="D530" s="202" t="s">
        <v>11596</v>
      </c>
      <c r="E530" s="202" t="s">
        <v>11655</v>
      </c>
      <c r="F530" s="180" t="s">
        <v>11616</v>
      </c>
      <c r="G530" s="202">
        <v>2008</v>
      </c>
      <c r="H530" s="202">
        <v>51.787616999999997</v>
      </c>
      <c r="I530" s="202">
        <v>4.4448600000000003</v>
      </c>
      <c r="J530" s="202" t="s">
        <v>9209</v>
      </c>
      <c r="K530" s="180" t="s">
        <v>11441</v>
      </c>
      <c r="L530" s="202" t="s">
        <v>12095</v>
      </c>
      <c r="M530" s="193"/>
      <c r="N530" s="202" t="s">
        <v>35</v>
      </c>
      <c r="O530" s="194" t="s">
        <v>362</v>
      </c>
    </row>
    <row r="531" spans="1:15">
      <c r="A531" s="191">
        <v>530</v>
      </c>
      <c r="B531" s="202" t="s">
        <v>357</v>
      </c>
      <c r="C531" s="180" t="s">
        <v>358</v>
      </c>
      <c r="D531" s="202" t="s">
        <v>11596</v>
      </c>
      <c r="E531" s="202" t="s">
        <v>11655</v>
      </c>
      <c r="F531" s="180" t="s">
        <v>11616</v>
      </c>
      <c r="G531" s="202">
        <v>2008</v>
      </c>
      <c r="H531" s="202">
        <v>51.787616999999997</v>
      </c>
      <c r="I531" s="202">
        <v>4.4448600000000003</v>
      </c>
      <c r="J531" s="202" t="s">
        <v>9209</v>
      </c>
      <c r="K531" s="180" t="s">
        <v>11441</v>
      </c>
      <c r="L531" s="202" t="s">
        <v>12096</v>
      </c>
      <c r="M531" s="193"/>
      <c r="N531" s="202" t="s">
        <v>35</v>
      </c>
      <c r="O531" s="194" t="s">
        <v>362</v>
      </c>
    </row>
    <row r="532" spans="1:15">
      <c r="A532" s="191">
        <v>531</v>
      </c>
      <c r="B532" s="202" t="s">
        <v>357</v>
      </c>
      <c r="C532" s="180" t="s">
        <v>358</v>
      </c>
      <c r="D532" s="202" t="s">
        <v>11596</v>
      </c>
      <c r="E532" s="202" t="s">
        <v>11655</v>
      </c>
      <c r="F532" s="180" t="s">
        <v>11616</v>
      </c>
      <c r="G532" s="202">
        <v>2008</v>
      </c>
      <c r="H532" s="202">
        <v>51.787616999999997</v>
      </c>
      <c r="I532" s="202">
        <v>4.4448600000000003</v>
      </c>
      <c r="J532" s="202" t="s">
        <v>9209</v>
      </c>
      <c r="K532" s="180" t="s">
        <v>11441</v>
      </c>
      <c r="L532" s="202" t="s">
        <v>12097</v>
      </c>
      <c r="M532" s="193"/>
      <c r="N532" s="202" t="s">
        <v>35</v>
      </c>
      <c r="O532" s="194" t="s">
        <v>362</v>
      </c>
    </row>
    <row r="533" spans="1:15">
      <c r="A533" s="191">
        <v>532</v>
      </c>
      <c r="B533" s="202" t="s">
        <v>357</v>
      </c>
      <c r="C533" s="180" t="s">
        <v>358</v>
      </c>
      <c r="D533" s="202" t="s">
        <v>11596</v>
      </c>
      <c r="E533" s="202" t="s">
        <v>11655</v>
      </c>
      <c r="F533" s="180" t="s">
        <v>11616</v>
      </c>
      <c r="G533" s="202">
        <v>2008</v>
      </c>
      <c r="H533" s="202">
        <v>51.787616999999997</v>
      </c>
      <c r="I533" s="202">
        <v>4.4448600000000003</v>
      </c>
      <c r="J533" s="202" t="s">
        <v>9209</v>
      </c>
      <c r="K533" s="180" t="s">
        <v>11441</v>
      </c>
      <c r="L533" s="202" t="s">
        <v>12098</v>
      </c>
      <c r="M533" s="193"/>
      <c r="N533" s="202" t="s">
        <v>35</v>
      </c>
      <c r="O533" s="194" t="s">
        <v>362</v>
      </c>
    </row>
    <row r="534" spans="1:15">
      <c r="A534" s="191">
        <v>533</v>
      </c>
      <c r="B534" s="202" t="s">
        <v>357</v>
      </c>
      <c r="C534" s="180" t="s">
        <v>358</v>
      </c>
      <c r="D534" s="202" t="s">
        <v>11596</v>
      </c>
      <c r="E534" s="202" t="s">
        <v>11655</v>
      </c>
      <c r="F534" s="180" t="s">
        <v>11616</v>
      </c>
      <c r="G534" s="202">
        <v>2008</v>
      </c>
      <c r="H534" s="202">
        <v>51.787616999999997</v>
      </c>
      <c r="I534" s="202">
        <v>4.4448600000000003</v>
      </c>
      <c r="J534" s="202" t="s">
        <v>9209</v>
      </c>
      <c r="K534" s="180" t="s">
        <v>11441</v>
      </c>
      <c r="L534" s="202" t="s">
        <v>12099</v>
      </c>
      <c r="M534" s="193"/>
      <c r="N534" s="202" t="s">
        <v>35</v>
      </c>
      <c r="O534" s="194" t="s">
        <v>362</v>
      </c>
    </row>
    <row r="535" spans="1:15">
      <c r="A535" s="191">
        <v>534</v>
      </c>
      <c r="B535" s="180" t="s">
        <v>357</v>
      </c>
      <c r="C535" s="180" t="s">
        <v>358</v>
      </c>
      <c r="D535" s="180" t="s">
        <v>11596</v>
      </c>
      <c r="E535" s="180" t="s">
        <v>11655</v>
      </c>
      <c r="F535" s="180" t="s">
        <v>11616</v>
      </c>
      <c r="G535" s="180">
        <v>2008</v>
      </c>
      <c r="H535" s="180">
        <v>51.787616999999997</v>
      </c>
      <c r="I535" s="180">
        <v>4.4448600000000003</v>
      </c>
      <c r="J535" s="180" t="s">
        <v>42</v>
      </c>
      <c r="K535" s="180" t="s">
        <v>11441</v>
      </c>
      <c r="L535" s="180" t="s">
        <v>12100</v>
      </c>
      <c r="M535" s="193"/>
      <c r="N535" s="180" t="s">
        <v>26</v>
      </c>
      <c r="O535" s="194" t="s">
        <v>362</v>
      </c>
    </row>
    <row r="536" spans="1:15">
      <c r="A536" s="191">
        <v>535</v>
      </c>
      <c r="B536" s="202" t="s">
        <v>357</v>
      </c>
      <c r="C536" s="180" t="s">
        <v>358</v>
      </c>
      <c r="D536" s="202" t="s">
        <v>11596</v>
      </c>
      <c r="E536" s="202" t="s">
        <v>11655</v>
      </c>
      <c r="F536" s="180" t="s">
        <v>11616</v>
      </c>
      <c r="G536" s="202">
        <v>2008</v>
      </c>
      <c r="H536" s="202">
        <v>51.787616999999997</v>
      </c>
      <c r="I536" s="202">
        <v>4.4448600000000003</v>
      </c>
      <c r="J536" s="202" t="s">
        <v>9209</v>
      </c>
      <c r="K536" s="180" t="s">
        <v>11441</v>
      </c>
      <c r="L536" s="202" t="s">
        <v>12101</v>
      </c>
      <c r="M536" s="193"/>
      <c r="N536" s="202" t="s">
        <v>35</v>
      </c>
      <c r="O536" s="194" t="s">
        <v>362</v>
      </c>
    </row>
    <row r="537" spans="1:15">
      <c r="A537" s="191">
        <v>536</v>
      </c>
      <c r="B537" s="202" t="s">
        <v>357</v>
      </c>
      <c r="C537" s="180" t="s">
        <v>358</v>
      </c>
      <c r="D537" s="202" t="s">
        <v>11596</v>
      </c>
      <c r="E537" s="202" t="s">
        <v>11655</v>
      </c>
      <c r="F537" s="180" t="s">
        <v>11616</v>
      </c>
      <c r="G537" s="202">
        <v>2008</v>
      </c>
      <c r="H537" s="202">
        <v>51.787616999999997</v>
      </c>
      <c r="I537" s="202">
        <v>4.4448600000000003</v>
      </c>
      <c r="J537" s="202" t="s">
        <v>9209</v>
      </c>
      <c r="K537" s="180" t="s">
        <v>11441</v>
      </c>
      <c r="L537" s="202" t="s">
        <v>12102</v>
      </c>
      <c r="M537" s="193"/>
      <c r="N537" s="202" t="s">
        <v>35</v>
      </c>
      <c r="O537" s="194" t="s">
        <v>362</v>
      </c>
    </row>
    <row r="538" spans="1:15">
      <c r="A538" s="191">
        <v>537</v>
      </c>
      <c r="B538" s="202" t="s">
        <v>357</v>
      </c>
      <c r="C538" s="180" t="s">
        <v>358</v>
      </c>
      <c r="D538" s="202" t="s">
        <v>11596</v>
      </c>
      <c r="E538" s="202" t="s">
        <v>11655</v>
      </c>
      <c r="F538" s="180" t="s">
        <v>11616</v>
      </c>
      <c r="G538" s="202">
        <v>2008</v>
      </c>
      <c r="H538" s="202">
        <v>51.787616999999997</v>
      </c>
      <c r="I538" s="202">
        <v>4.4448600000000003</v>
      </c>
      <c r="J538" s="202" t="s">
        <v>9209</v>
      </c>
      <c r="K538" s="180" t="s">
        <v>11441</v>
      </c>
      <c r="L538" s="202" t="s">
        <v>12103</v>
      </c>
      <c r="M538" s="193"/>
      <c r="N538" s="202" t="s">
        <v>35</v>
      </c>
      <c r="O538" s="194" t="s">
        <v>362</v>
      </c>
    </row>
    <row r="539" spans="1:15">
      <c r="A539" s="191">
        <v>538</v>
      </c>
      <c r="B539" s="202" t="s">
        <v>357</v>
      </c>
      <c r="C539" s="180" t="s">
        <v>358</v>
      </c>
      <c r="D539" s="202" t="s">
        <v>11596</v>
      </c>
      <c r="E539" s="202" t="s">
        <v>11655</v>
      </c>
      <c r="F539" s="180" t="s">
        <v>11616</v>
      </c>
      <c r="G539" s="202">
        <v>2008</v>
      </c>
      <c r="H539" s="202">
        <v>51.787616999999997</v>
      </c>
      <c r="I539" s="202">
        <v>4.4448600000000003</v>
      </c>
      <c r="J539" s="202" t="s">
        <v>9209</v>
      </c>
      <c r="K539" s="180" t="s">
        <v>11441</v>
      </c>
      <c r="L539" s="202" t="s">
        <v>12104</v>
      </c>
      <c r="M539" s="193"/>
      <c r="N539" s="202" t="s">
        <v>35</v>
      </c>
      <c r="O539" s="194" t="s">
        <v>362</v>
      </c>
    </row>
    <row r="540" spans="1:15">
      <c r="A540" s="191">
        <v>539</v>
      </c>
      <c r="B540" s="202" t="s">
        <v>357</v>
      </c>
      <c r="C540" s="180" t="s">
        <v>358</v>
      </c>
      <c r="D540" s="202" t="s">
        <v>11596</v>
      </c>
      <c r="E540" s="202" t="s">
        <v>11655</v>
      </c>
      <c r="F540" s="180" t="s">
        <v>11616</v>
      </c>
      <c r="G540" s="202">
        <v>2008</v>
      </c>
      <c r="H540" s="202">
        <v>51.787616999999997</v>
      </c>
      <c r="I540" s="202">
        <v>4.4448600000000003</v>
      </c>
      <c r="J540" s="202" t="s">
        <v>9209</v>
      </c>
      <c r="K540" s="180" t="s">
        <v>11441</v>
      </c>
      <c r="L540" s="202" t="s">
        <v>12105</v>
      </c>
      <c r="M540" s="193"/>
      <c r="N540" s="202" t="s">
        <v>35</v>
      </c>
      <c r="O540" s="194" t="s">
        <v>362</v>
      </c>
    </row>
    <row r="541" spans="1:15">
      <c r="A541" s="191">
        <v>540</v>
      </c>
      <c r="B541" s="202" t="s">
        <v>357</v>
      </c>
      <c r="C541" s="180" t="s">
        <v>358</v>
      </c>
      <c r="D541" s="202" t="s">
        <v>11596</v>
      </c>
      <c r="E541" s="202" t="s">
        <v>11655</v>
      </c>
      <c r="F541" s="180" t="s">
        <v>11616</v>
      </c>
      <c r="G541" s="202">
        <v>2008</v>
      </c>
      <c r="H541" s="202">
        <v>51.787616999999997</v>
      </c>
      <c r="I541" s="202">
        <v>4.4448600000000003</v>
      </c>
      <c r="J541" s="202" t="s">
        <v>9209</v>
      </c>
      <c r="K541" s="180" t="s">
        <v>11441</v>
      </c>
      <c r="L541" s="202" t="s">
        <v>12106</v>
      </c>
      <c r="M541" s="193"/>
      <c r="N541" s="202" t="s">
        <v>35</v>
      </c>
      <c r="O541" s="194" t="s">
        <v>362</v>
      </c>
    </row>
    <row r="542" spans="1:15">
      <c r="A542" s="191">
        <v>541</v>
      </c>
      <c r="B542" s="202" t="s">
        <v>357</v>
      </c>
      <c r="C542" s="180" t="s">
        <v>358</v>
      </c>
      <c r="D542" s="202" t="s">
        <v>11596</v>
      </c>
      <c r="E542" s="202" t="s">
        <v>11655</v>
      </c>
      <c r="F542" s="180" t="s">
        <v>11616</v>
      </c>
      <c r="G542" s="202">
        <v>2008</v>
      </c>
      <c r="H542" s="202">
        <v>51.787616999999997</v>
      </c>
      <c r="I542" s="202">
        <v>4.4448600000000003</v>
      </c>
      <c r="J542" s="202" t="s">
        <v>9209</v>
      </c>
      <c r="K542" s="180" t="s">
        <v>11441</v>
      </c>
      <c r="L542" s="202" t="s">
        <v>12107</v>
      </c>
      <c r="M542" s="193"/>
      <c r="N542" s="202" t="s">
        <v>35</v>
      </c>
      <c r="O542" s="194" t="s">
        <v>362</v>
      </c>
    </row>
    <row r="543" spans="1:15">
      <c r="A543" s="191">
        <v>542</v>
      </c>
      <c r="B543" s="202" t="s">
        <v>357</v>
      </c>
      <c r="C543" s="180" t="s">
        <v>358</v>
      </c>
      <c r="D543" s="202" t="s">
        <v>11596</v>
      </c>
      <c r="E543" s="202" t="s">
        <v>11655</v>
      </c>
      <c r="F543" s="180" t="s">
        <v>11616</v>
      </c>
      <c r="G543" s="202">
        <v>2008</v>
      </c>
      <c r="H543" s="202">
        <v>51.787616999999997</v>
      </c>
      <c r="I543" s="202">
        <v>4.4448600000000003</v>
      </c>
      <c r="J543" s="202" t="s">
        <v>9209</v>
      </c>
      <c r="K543" s="180" t="s">
        <v>11441</v>
      </c>
      <c r="L543" s="202" t="s">
        <v>12108</v>
      </c>
      <c r="M543" s="193"/>
      <c r="N543" s="202" t="s">
        <v>35</v>
      </c>
      <c r="O543" s="194" t="s">
        <v>362</v>
      </c>
    </row>
    <row r="544" spans="1:15">
      <c r="A544" s="191">
        <v>543</v>
      </c>
      <c r="B544" s="202" t="s">
        <v>357</v>
      </c>
      <c r="C544" s="180" t="s">
        <v>358</v>
      </c>
      <c r="D544" s="202" t="s">
        <v>11596</v>
      </c>
      <c r="E544" s="202" t="s">
        <v>11655</v>
      </c>
      <c r="F544" s="180" t="s">
        <v>11616</v>
      </c>
      <c r="G544" s="202">
        <v>2008</v>
      </c>
      <c r="H544" s="202">
        <v>51.787616999999997</v>
      </c>
      <c r="I544" s="202">
        <v>4.4448600000000003</v>
      </c>
      <c r="J544" s="202" t="s">
        <v>9209</v>
      </c>
      <c r="K544" s="180" t="s">
        <v>11441</v>
      </c>
      <c r="L544" s="202" t="s">
        <v>12109</v>
      </c>
      <c r="M544" s="193"/>
      <c r="N544" s="202" t="s">
        <v>35</v>
      </c>
      <c r="O544" s="194" t="s">
        <v>362</v>
      </c>
    </row>
    <row r="545" spans="1:15">
      <c r="A545" s="191">
        <v>544</v>
      </c>
      <c r="B545" s="202" t="s">
        <v>357</v>
      </c>
      <c r="C545" s="180" t="s">
        <v>358</v>
      </c>
      <c r="D545" s="202" t="s">
        <v>11596</v>
      </c>
      <c r="E545" s="202" t="s">
        <v>11655</v>
      </c>
      <c r="F545" s="180" t="s">
        <v>11616</v>
      </c>
      <c r="G545" s="202">
        <v>2008</v>
      </c>
      <c r="H545" s="202">
        <v>51.787616999999997</v>
      </c>
      <c r="I545" s="202">
        <v>4.4448600000000003</v>
      </c>
      <c r="J545" s="202" t="s">
        <v>9209</v>
      </c>
      <c r="K545" s="180" t="s">
        <v>11441</v>
      </c>
      <c r="L545" s="202" t="s">
        <v>12110</v>
      </c>
      <c r="M545" s="193"/>
      <c r="N545" s="202" t="s">
        <v>35</v>
      </c>
      <c r="O545" s="194" t="s">
        <v>362</v>
      </c>
    </row>
    <row r="546" spans="1:15">
      <c r="A546" s="191">
        <v>545</v>
      </c>
      <c r="B546" s="202" t="s">
        <v>357</v>
      </c>
      <c r="C546" s="180" t="s">
        <v>358</v>
      </c>
      <c r="D546" s="202" t="s">
        <v>11596</v>
      </c>
      <c r="E546" s="202" t="s">
        <v>11655</v>
      </c>
      <c r="F546" s="180" t="s">
        <v>11616</v>
      </c>
      <c r="G546" s="202">
        <v>2008</v>
      </c>
      <c r="H546" s="202">
        <v>51.787616999999997</v>
      </c>
      <c r="I546" s="202">
        <v>4.4448600000000003</v>
      </c>
      <c r="J546" s="202" t="s">
        <v>9209</v>
      </c>
      <c r="K546" s="180" t="s">
        <v>11441</v>
      </c>
      <c r="L546" s="202" t="s">
        <v>12111</v>
      </c>
      <c r="M546" s="193"/>
      <c r="N546" s="202" t="s">
        <v>35</v>
      </c>
      <c r="O546" s="194" t="s">
        <v>362</v>
      </c>
    </row>
    <row r="547" spans="1:15">
      <c r="A547" s="191">
        <v>546</v>
      </c>
      <c r="B547" s="202" t="s">
        <v>357</v>
      </c>
      <c r="C547" s="180" t="s">
        <v>358</v>
      </c>
      <c r="D547" s="202" t="s">
        <v>11596</v>
      </c>
      <c r="E547" s="202" t="s">
        <v>11655</v>
      </c>
      <c r="F547" s="180" t="s">
        <v>11616</v>
      </c>
      <c r="G547" s="202">
        <v>2008</v>
      </c>
      <c r="H547" s="202">
        <v>51.787616999999997</v>
      </c>
      <c r="I547" s="202">
        <v>4.4448600000000003</v>
      </c>
      <c r="J547" s="202" t="s">
        <v>9209</v>
      </c>
      <c r="K547" s="180" t="s">
        <v>11441</v>
      </c>
      <c r="L547" s="202" t="s">
        <v>12112</v>
      </c>
      <c r="M547" s="193"/>
      <c r="N547" s="202" t="s">
        <v>35</v>
      </c>
      <c r="O547" s="194" t="s">
        <v>362</v>
      </c>
    </row>
    <row r="548" spans="1:15">
      <c r="A548" s="191">
        <v>547</v>
      </c>
      <c r="B548" s="202" t="s">
        <v>357</v>
      </c>
      <c r="C548" s="180" t="s">
        <v>358</v>
      </c>
      <c r="D548" s="202" t="s">
        <v>11596</v>
      </c>
      <c r="E548" s="202" t="s">
        <v>11655</v>
      </c>
      <c r="F548" s="180" t="s">
        <v>11616</v>
      </c>
      <c r="G548" s="202">
        <v>2008</v>
      </c>
      <c r="H548" s="202">
        <v>51.787616999999997</v>
      </c>
      <c r="I548" s="202">
        <v>4.4448600000000003</v>
      </c>
      <c r="J548" s="202" t="s">
        <v>9209</v>
      </c>
      <c r="K548" s="180" t="s">
        <v>11441</v>
      </c>
      <c r="L548" s="202" t="s">
        <v>12113</v>
      </c>
      <c r="M548" s="193"/>
      <c r="N548" s="202" t="s">
        <v>35</v>
      </c>
      <c r="O548" s="194" t="s">
        <v>362</v>
      </c>
    </row>
    <row r="549" spans="1:15">
      <c r="A549" s="191">
        <v>548</v>
      </c>
      <c r="B549" s="202" t="s">
        <v>357</v>
      </c>
      <c r="C549" s="180" t="s">
        <v>358</v>
      </c>
      <c r="D549" s="202" t="s">
        <v>11596</v>
      </c>
      <c r="E549" s="202" t="s">
        <v>11655</v>
      </c>
      <c r="F549" s="180" t="s">
        <v>11616</v>
      </c>
      <c r="G549" s="202">
        <v>2008</v>
      </c>
      <c r="H549" s="202">
        <v>51.787616999999997</v>
      </c>
      <c r="I549" s="202">
        <v>4.4448600000000003</v>
      </c>
      <c r="J549" s="202" t="s">
        <v>9209</v>
      </c>
      <c r="K549" s="180" t="s">
        <v>11441</v>
      </c>
      <c r="L549" s="202" t="s">
        <v>12114</v>
      </c>
      <c r="M549" s="193"/>
      <c r="N549" s="202" t="s">
        <v>35</v>
      </c>
      <c r="O549" s="194" t="s">
        <v>362</v>
      </c>
    </row>
    <row r="550" spans="1:15">
      <c r="A550" s="191">
        <v>549</v>
      </c>
      <c r="B550" s="202" t="s">
        <v>357</v>
      </c>
      <c r="C550" s="180" t="s">
        <v>358</v>
      </c>
      <c r="D550" s="202" t="s">
        <v>11596</v>
      </c>
      <c r="E550" s="202" t="s">
        <v>11655</v>
      </c>
      <c r="F550" s="180" t="s">
        <v>11616</v>
      </c>
      <c r="G550" s="202">
        <v>2008</v>
      </c>
      <c r="H550" s="202">
        <v>51.787616999999997</v>
      </c>
      <c r="I550" s="202">
        <v>4.4448600000000003</v>
      </c>
      <c r="J550" s="202" t="s">
        <v>9209</v>
      </c>
      <c r="K550" s="180" t="s">
        <v>11441</v>
      </c>
      <c r="L550" s="202" t="s">
        <v>12115</v>
      </c>
      <c r="M550" s="193"/>
      <c r="N550" s="202" t="s">
        <v>35</v>
      </c>
      <c r="O550" s="194" t="s">
        <v>362</v>
      </c>
    </row>
    <row r="551" spans="1:15">
      <c r="A551" s="191">
        <v>550</v>
      </c>
      <c r="B551" s="202" t="s">
        <v>357</v>
      </c>
      <c r="C551" s="180" t="s">
        <v>358</v>
      </c>
      <c r="D551" s="202" t="s">
        <v>11596</v>
      </c>
      <c r="E551" s="202" t="s">
        <v>11655</v>
      </c>
      <c r="F551" s="180" t="s">
        <v>11616</v>
      </c>
      <c r="G551" s="202">
        <v>2008</v>
      </c>
      <c r="H551" s="202">
        <v>51.787616999999997</v>
      </c>
      <c r="I551" s="202">
        <v>4.4448600000000003</v>
      </c>
      <c r="J551" s="202" t="s">
        <v>9209</v>
      </c>
      <c r="K551" s="180" t="s">
        <v>11441</v>
      </c>
      <c r="L551" s="202" t="s">
        <v>12116</v>
      </c>
      <c r="M551" s="193"/>
      <c r="N551" s="202" t="s">
        <v>35</v>
      </c>
      <c r="O551" s="194" t="s">
        <v>362</v>
      </c>
    </row>
    <row r="552" spans="1:15">
      <c r="A552" s="191">
        <v>551</v>
      </c>
      <c r="B552" s="202" t="s">
        <v>357</v>
      </c>
      <c r="C552" s="180" t="s">
        <v>358</v>
      </c>
      <c r="D552" s="202" t="s">
        <v>11596</v>
      </c>
      <c r="E552" s="202" t="s">
        <v>11655</v>
      </c>
      <c r="F552" s="180" t="s">
        <v>11616</v>
      </c>
      <c r="G552" s="202">
        <v>2008</v>
      </c>
      <c r="H552" s="202">
        <v>51.787616999999997</v>
      </c>
      <c r="I552" s="202">
        <v>4.4448600000000003</v>
      </c>
      <c r="J552" s="202" t="s">
        <v>9209</v>
      </c>
      <c r="K552" s="180" t="s">
        <v>11441</v>
      </c>
      <c r="L552" s="202" t="s">
        <v>12117</v>
      </c>
      <c r="M552" s="193"/>
      <c r="N552" s="202" t="s">
        <v>35</v>
      </c>
      <c r="O552" s="194" t="s">
        <v>362</v>
      </c>
    </row>
    <row r="553" spans="1:15">
      <c r="A553" s="191">
        <v>552</v>
      </c>
      <c r="B553" s="202" t="s">
        <v>357</v>
      </c>
      <c r="C553" s="180" t="s">
        <v>358</v>
      </c>
      <c r="D553" s="202" t="s">
        <v>11596</v>
      </c>
      <c r="E553" s="202" t="s">
        <v>11655</v>
      </c>
      <c r="F553" s="180" t="s">
        <v>11616</v>
      </c>
      <c r="G553" s="202">
        <v>2008</v>
      </c>
      <c r="H553" s="202">
        <v>51.787616999999997</v>
      </c>
      <c r="I553" s="202">
        <v>4.4448600000000003</v>
      </c>
      <c r="J553" s="202" t="s">
        <v>9209</v>
      </c>
      <c r="K553" s="180" t="s">
        <v>11441</v>
      </c>
      <c r="L553" s="202" t="s">
        <v>12118</v>
      </c>
      <c r="M553" s="193"/>
      <c r="N553" s="202" t="s">
        <v>35</v>
      </c>
      <c r="O553" s="194" t="s">
        <v>362</v>
      </c>
    </row>
    <row r="554" spans="1:15">
      <c r="A554" s="191">
        <v>553</v>
      </c>
      <c r="B554" s="202" t="s">
        <v>357</v>
      </c>
      <c r="C554" s="180" t="s">
        <v>358</v>
      </c>
      <c r="D554" s="202" t="s">
        <v>11596</v>
      </c>
      <c r="E554" s="202" t="s">
        <v>11655</v>
      </c>
      <c r="F554" s="180" t="s">
        <v>11616</v>
      </c>
      <c r="G554" s="202">
        <v>2008</v>
      </c>
      <c r="H554" s="202">
        <v>51.787616999999997</v>
      </c>
      <c r="I554" s="202">
        <v>4.4448600000000003</v>
      </c>
      <c r="J554" s="202" t="s">
        <v>9209</v>
      </c>
      <c r="K554" s="180" t="s">
        <v>11441</v>
      </c>
      <c r="L554" s="202" t="s">
        <v>12119</v>
      </c>
      <c r="M554" s="193"/>
      <c r="N554" s="202" t="s">
        <v>35</v>
      </c>
      <c r="O554" s="194" t="s">
        <v>362</v>
      </c>
    </row>
    <row r="555" spans="1:15">
      <c r="A555" s="191">
        <v>554</v>
      </c>
      <c r="B555" s="202" t="s">
        <v>357</v>
      </c>
      <c r="C555" s="180" t="s">
        <v>358</v>
      </c>
      <c r="D555" s="202" t="s">
        <v>11596</v>
      </c>
      <c r="E555" s="202" t="s">
        <v>11655</v>
      </c>
      <c r="F555" s="180" t="s">
        <v>11616</v>
      </c>
      <c r="G555" s="202">
        <v>2008</v>
      </c>
      <c r="H555" s="202">
        <v>51.787616999999997</v>
      </c>
      <c r="I555" s="202">
        <v>4.4448600000000003</v>
      </c>
      <c r="J555" s="202" t="s">
        <v>9209</v>
      </c>
      <c r="K555" s="180" t="s">
        <v>11441</v>
      </c>
      <c r="L555" s="202" t="s">
        <v>12120</v>
      </c>
      <c r="M555" s="193"/>
      <c r="N555" s="202" t="s">
        <v>35</v>
      </c>
      <c r="O555" s="194" t="s">
        <v>362</v>
      </c>
    </row>
    <row r="556" spans="1:15">
      <c r="A556" s="191">
        <v>555</v>
      </c>
      <c r="B556" s="202" t="s">
        <v>357</v>
      </c>
      <c r="C556" s="180" t="s">
        <v>358</v>
      </c>
      <c r="D556" s="202" t="s">
        <v>11596</v>
      </c>
      <c r="E556" s="202" t="s">
        <v>11655</v>
      </c>
      <c r="F556" s="180" t="s">
        <v>11616</v>
      </c>
      <c r="G556" s="202">
        <v>2008</v>
      </c>
      <c r="H556" s="202">
        <v>51.787616999999997</v>
      </c>
      <c r="I556" s="202">
        <v>4.4448600000000003</v>
      </c>
      <c r="J556" s="202" t="s">
        <v>9209</v>
      </c>
      <c r="K556" s="180" t="s">
        <v>11441</v>
      </c>
      <c r="L556" s="202" t="s">
        <v>12121</v>
      </c>
      <c r="M556" s="193"/>
      <c r="N556" s="202" t="s">
        <v>35</v>
      </c>
      <c r="O556" s="194" t="s">
        <v>362</v>
      </c>
    </row>
    <row r="557" spans="1:15">
      <c r="A557" s="191">
        <v>556</v>
      </c>
      <c r="B557" s="202" t="s">
        <v>357</v>
      </c>
      <c r="C557" s="180" t="s">
        <v>358</v>
      </c>
      <c r="D557" s="202" t="s">
        <v>11596</v>
      </c>
      <c r="E557" s="202" t="s">
        <v>11655</v>
      </c>
      <c r="F557" s="180" t="s">
        <v>11616</v>
      </c>
      <c r="G557" s="202">
        <v>2008</v>
      </c>
      <c r="H557" s="202">
        <v>51.787616999999997</v>
      </c>
      <c r="I557" s="202">
        <v>4.4448600000000003</v>
      </c>
      <c r="J557" s="202" t="s">
        <v>9209</v>
      </c>
      <c r="K557" s="180" t="s">
        <v>11441</v>
      </c>
      <c r="L557" s="202" t="s">
        <v>12122</v>
      </c>
      <c r="M557" s="193"/>
      <c r="N557" s="202" t="s">
        <v>35</v>
      </c>
      <c r="O557" s="194" t="s">
        <v>362</v>
      </c>
    </row>
    <row r="558" spans="1:15">
      <c r="A558" s="191">
        <v>557</v>
      </c>
      <c r="B558" s="202" t="s">
        <v>357</v>
      </c>
      <c r="C558" s="180" t="s">
        <v>358</v>
      </c>
      <c r="D558" s="202" t="s">
        <v>11596</v>
      </c>
      <c r="E558" s="202" t="s">
        <v>11655</v>
      </c>
      <c r="F558" s="180" t="s">
        <v>11616</v>
      </c>
      <c r="G558" s="202">
        <v>2008</v>
      </c>
      <c r="H558" s="202">
        <v>51.787616999999997</v>
      </c>
      <c r="I558" s="202">
        <v>4.4448600000000003</v>
      </c>
      <c r="J558" s="202" t="s">
        <v>9209</v>
      </c>
      <c r="K558" s="180" t="s">
        <v>11441</v>
      </c>
      <c r="L558" s="202" t="s">
        <v>12123</v>
      </c>
      <c r="M558" s="193"/>
      <c r="N558" s="202" t="s">
        <v>35</v>
      </c>
      <c r="O558" s="194" t="s">
        <v>362</v>
      </c>
    </row>
    <row r="559" spans="1:15">
      <c r="A559" s="191">
        <v>558</v>
      </c>
      <c r="B559" s="180" t="s">
        <v>357</v>
      </c>
      <c r="C559" s="180" t="s">
        <v>358</v>
      </c>
      <c r="D559" s="180" t="s">
        <v>11596</v>
      </c>
      <c r="E559" s="180" t="s">
        <v>11655</v>
      </c>
      <c r="F559" s="180" t="s">
        <v>11616</v>
      </c>
      <c r="G559" s="180">
        <v>2008</v>
      </c>
      <c r="H559" s="180">
        <v>51.787616999999997</v>
      </c>
      <c r="I559" s="180">
        <v>4.4448600000000003</v>
      </c>
      <c r="J559" s="180" t="s">
        <v>9209</v>
      </c>
      <c r="K559" s="180" t="s">
        <v>11441</v>
      </c>
      <c r="L559" s="180" t="s">
        <v>12124</v>
      </c>
      <c r="M559" s="193"/>
      <c r="N559" s="180" t="s">
        <v>35</v>
      </c>
      <c r="O559" s="194" t="s">
        <v>362</v>
      </c>
    </row>
    <row r="560" spans="1:15">
      <c r="A560" s="191">
        <v>559</v>
      </c>
      <c r="B560" s="180" t="s">
        <v>357</v>
      </c>
      <c r="C560" s="180" t="s">
        <v>358</v>
      </c>
      <c r="D560" s="180" t="s">
        <v>11596</v>
      </c>
      <c r="E560" s="180" t="s">
        <v>11655</v>
      </c>
      <c r="F560" s="180" t="s">
        <v>11616</v>
      </c>
      <c r="G560" s="180">
        <v>2008</v>
      </c>
      <c r="H560" s="180">
        <v>51.787616999999997</v>
      </c>
      <c r="I560" s="180">
        <v>4.4448600000000003</v>
      </c>
      <c r="J560" s="180" t="s">
        <v>9209</v>
      </c>
      <c r="K560" s="180" t="s">
        <v>11441</v>
      </c>
      <c r="L560" s="180" t="s">
        <v>12125</v>
      </c>
      <c r="M560" s="193"/>
      <c r="N560" s="180" t="s">
        <v>35</v>
      </c>
      <c r="O560" s="194" t="s">
        <v>362</v>
      </c>
    </row>
    <row r="561" spans="1:15">
      <c r="A561" s="191">
        <v>560</v>
      </c>
      <c r="B561" s="180" t="s">
        <v>357</v>
      </c>
      <c r="C561" s="180" t="s">
        <v>358</v>
      </c>
      <c r="D561" s="180" t="s">
        <v>11596</v>
      </c>
      <c r="E561" s="180" t="s">
        <v>11655</v>
      </c>
      <c r="F561" s="180" t="s">
        <v>11616</v>
      </c>
      <c r="G561" s="180">
        <v>2008</v>
      </c>
      <c r="H561" s="180">
        <v>51.787616999999997</v>
      </c>
      <c r="I561" s="180">
        <v>4.4448600000000003</v>
      </c>
      <c r="J561" s="180" t="s">
        <v>9209</v>
      </c>
      <c r="K561" s="180" t="s">
        <v>11441</v>
      </c>
      <c r="L561" s="180" t="s">
        <v>12126</v>
      </c>
      <c r="M561" s="193"/>
      <c r="N561" s="180" t="s">
        <v>35</v>
      </c>
      <c r="O561" s="194" t="s">
        <v>362</v>
      </c>
    </row>
    <row r="562" spans="1:15">
      <c r="A562" s="191">
        <v>561</v>
      </c>
      <c r="B562" s="180" t="s">
        <v>357</v>
      </c>
      <c r="C562" s="180" t="s">
        <v>358</v>
      </c>
      <c r="D562" s="180" t="s">
        <v>11596</v>
      </c>
      <c r="E562" s="180" t="s">
        <v>11655</v>
      </c>
      <c r="F562" s="180" t="s">
        <v>11616</v>
      </c>
      <c r="G562" s="180">
        <v>2008</v>
      </c>
      <c r="H562" s="180">
        <v>51.787616999999997</v>
      </c>
      <c r="I562" s="180">
        <v>4.4448600000000003</v>
      </c>
      <c r="J562" s="180" t="s">
        <v>9209</v>
      </c>
      <c r="K562" s="180" t="s">
        <v>11441</v>
      </c>
      <c r="L562" s="180" t="s">
        <v>12127</v>
      </c>
      <c r="M562" s="193"/>
      <c r="N562" s="180" t="s">
        <v>35</v>
      </c>
      <c r="O562" s="194" t="s">
        <v>362</v>
      </c>
    </row>
    <row r="563" spans="1:15">
      <c r="A563" s="191">
        <v>562</v>
      </c>
      <c r="B563" s="180" t="s">
        <v>357</v>
      </c>
      <c r="C563" s="180" t="s">
        <v>358</v>
      </c>
      <c r="D563" s="180" t="s">
        <v>11596</v>
      </c>
      <c r="E563" s="180" t="s">
        <v>11655</v>
      </c>
      <c r="F563" s="180" t="s">
        <v>11616</v>
      </c>
      <c r="G563" s="180">
        <v>2008</v>
      </c>
      <c r="H563" s="180">
        <v>51.787616999999997</v>
      </c>
      <c r="I563" s="180">
        <v>4.4448600000000003</v>
      </c>
      <c r="J563" s="180" t="s">
        <v>9209</v>
      </c>
      <c r="K563" s="180" t="s">
        <v>11441</v>
      </c>
      <c r="L563" s="180" t="s">
        <v>12128</v>
      </c>
      <c r="M563" s="193"/>
      <c r="N563" s="180" t="s">
        <v>35</v>
      </c>
      <c r="O563" s="194" t="s">
        <v>362</v>
      </c>
    </row>
    <row r="564" spans="1:15">
      <c r="A564" s="191">
        <v>563</v>
      </c>
      <c r="B564" s="180" t="s">
        <v>357</v>
      </c>
      <c r="C564" s="180" t="s">
        <v>358</v>
      </c>
      <c r="D564" s="180" t="s">
        <v>11596</v>
      </c>
      <c r="E564" s="180" t="s">
        <v>11655</v>
      </c>
      <c r="F564" s="180" t="s">
        <v>11616</v>
      </c>
      <c r="G564" s="180">
        <v>2008</v>
      </c>
      <c r="H564" s="180">
        <v>51.787616999999997</v>
      </c>
      <c r="I564" s="180">
        <v>4.4448600000000003</v>
      </c>
      <c r="J564" s="180" t="s">
        <v>9209</v>
      </c>
      <c r="K564" s="180" t="s">
        <v>11441</v>
      </c>
      <c r="L564" s="180" t="s">
        <v>12129</v>
      </c>
      <c r="M564" s="193"/>
      <c r="N564" s="180" t="s">
        <v>35</v>
      </c>
      <c r="O564" s="194" t="s">
        <v>362</v>
      </c>
    </row>
    <row r="565" spans="1:15">
      <c r="A565" s="191">
        <v>564</v>
      </c>
      <c r="B565" s="180" t="s">
        <v>357</v>
      </c>
      <c r="C565" s="180" t="s">
        <v>358</v>
      </c>
      <c r="D565" s="180" t="s">
        <v>11596</v>
      </c>
      <c r="E565" s="180" t="s">
        <v>11655</v>
      </c>
      <c r="F565" s="180" t="s">
        <v>11616</v>
      </c>
      <c r="G565" s="180">
        <v>2008</v>
      </c>
      <c r="H565" s="180">
        <v>51.787616999999997</v>
      </c>
      <c r="I565" s="180">
        <v>4.4448600000000003</v>
      </c>
      <c r="J565" s="180" t="s">
        <v>9209</v>
      </c>
      <c r="K565" s="180" t="s">
        <v>11441</v>
      </c>
      <c r="L565" s="180" t="s">
        <v>12130</v>
      </c>
      <c r="M565" s="193"/>
      <c r="N565" s="180" t="s">
        <v>35</v>
      </c>
      <c r="O565" s="194" t="s">
        <v>362</v>
      </c>
    </row>
    <row r="566" spans="1:15">
      <c r="A566" s="191">
        <v>565</v>
      </c>
      <c r="B566" s="180" t="s">
        <v>357</v>
      </c>
      <c r="C566" s="180" t="s">
        <v>358</v>
      </c>
      <c r="D566" s="180" t="s">
        <v>11596</v>
      </c>
      <c r="E566" s="180" t="s">
        <v>11655</v>
      </c>
      <c r="F566" s="180" t="s">
        <v>11616</v>
      </c>
      <c r="G566" s="180">
        <v>2008</v>
      </c>
      <c r="H566" s="180">
        <v>51.787616999999997</v>
      </c>
      <c r="I566" s="180">
        <v>4.4448600000000003</v>
      </c>
      <c r="J566" s="180" t="s">
        <v>9209</v>
      </c>
      <c r="K566" s="180" t="s">
        <v>11441</v>
      </c>
      <c r="L566" s="180" t="s">
        <v>12131</v>
      </c>
      <c r="M566" s="193"/>
      <c r="N566" s="180" t="s">
        <v>35</v>
      </c>
      <c r="O566" s="194" t="s">
        <v>362</v>
      </c>
    </row>
    <row r="567" spans="1:15">
      <c r="A567" s="191">
        <v>566</v>
      </c>
      <c r="B567" s="180" t="s">
        <v>357</v>
      </c>
      <c r="C567" s="180" t="s">
        <v>358</v>
      </c>
      <c r="D567" s="180" t="s">
        <v>11596</v>
      </c>
      <c r="E567" s="180" t="s">
        <v>11655</v>
      </c>
      <c r="F567" s="180" t="s">
        <v>11616</v>
      </c>
      <c r="G567" s="180">
        <v>2008</v>
      </c>
      <c r="H567" s="180">
        <v>51.787616999999997</v>
      </c>
      <c r="I567" s="180">
        <v>4.4448600000000003</v>
      </c>
      <c r="J567" s="180" t="s">
        <v>9209</v>
      </c>
      <c r="K567" s="180" t="s">
        <v>11441</v>
      </c>
      <c r="L567" s="180" t="s">
        <v>12132</v>
      </c>
      <c r="M567" s="193"/>
      <c r="N567" s="180" t="s">
        <v>35</v>
      </c>
      <c r="O567" s="194" t="s">
        <v>362</v>
      </c>
    </row>
    <row r="568" spans="1:15">
      <c r="A568" s="191">
        <v>567</v>
      </c>
      <c r="B568" s="180" t="s">
        <v>357</v>
      </c>
      <c r="C568" s="180" t="s">
        <v>358</v>
      </c>
      <c r="D568" s="180" t="s">
        <v>11596</v>
      </c>
      <c r="E568" s="180" t="s">
        <v>11655</v>
      </c>
      <c r="F568" s="180" t="s">
        <v>11616</v>
      </c>
      <c r="G568" s="180">
        <v>2008</v>
      </c>
      <c r="H568" s="180">
        <v>51.787616999999997</v>
      </c>
      <c r="I568" s="180">
        <v>4.4448600000000003</v>
      </c>
      <c r="J568" s="180" t="s">
        <v>9209</v>
      </c>
      <c r="K568" s="180" t="s">
        <v>11441</v>
      </c>
      <c r="L568" s="180" t="s">
        <v>12133</v>
      </c>
      <c r="M568" s="193"/>
      <c r="N568" s="180" t="s">
        <v>35</v>
      </c>
      <c r="O568" s="194" t="s">
        <v>362</v>
      </c>
    </row>
    <row r="569" spans="1:15">
      <c r="A569" s="191">
        <v>568</v>
      </c>
      <c r="B569" s="180" t="s">
        <v>357</v>
      </c>
      <c r="C569" s="180" t="s">
        <v>358</v>
      </c>
      <c r="D569" s="180" t="s">
        <v>11596</v>
      </c>
      <c r="E569" s="180" t="s">
        <v>11655</v>
      </c>
      <c r="F569" s="180" t="s">
        <v>11616</v>
      </c>
      <c r="G569" s="180">
        <v>2008</v>
      </c>
      <c r="H569" s="180">
        <v>51.787616999999997</v>
      </c>
      <c r="I569" s="180">
        <v>4.4448600000000003</v>
      </c>
      <c r="J569" s="180" t="s">
        <v>9209</v>
      </c>
      <c r="K569" s="180" t="s">
        <v>11441</v>
      </c>
      <c r="L569" s="180" t="s">
        <v>12134</v>
      </c>
      <c r="M569" s="193"/>
      <c r="N569" s="180" t="s">
        <v>35</v>
      </c>
      <c r="O569" s="194" t="s">
        <v>362</v>
      </c>
    </row>
    <row r="570" spans="1:15">
      <c r="A570" s="191">
        <v>569</v>
      </c>
      <c r="B570" s="180" t="s">
        <v>357</v>
      </c>
      <c r="C570" s="180" t="s">
        <v>358</v>
      </c>
      <c r="D570" s="180" t="s">
        <v>11596</v>
      </c>
      <c r="E570" s="180" t="s">
        <v>11655</v>
      </c>
      <c r="F570" s="180" t="s">
        <v>11616</v>
      </c>
      <c r="G570" s="180">
        <v>2008</v>
      </c>
      <c r="H570" s="180">
        <v>51.787616999999997</v>
      </c>
      <c r="I570" s="180">
        <v>4.4448600000000003</v>
      </c>
      <c r="J570" s="180" t="s">
        <v>9209</v>
      </c>
      <c r="K570" s="180" t="s">
        <v>11441</v>
      </c>
      <c r="L570" s="180" t="s">
        <v>12135</v>
      </c>
      <c r="M570" s="193"/>
      <c r="N570" s="180" t="s">
        <v>35</v>
      </c>
      <c r="O570" s="194" t="s">
        <v>362</v>
      </c>
    </row>
    <row r="571" spans="1:15">
      <c r="A571" s="191">
        <v>570</v>
      </c>
      <c r="B571" s="180" t="s">
        <v>357</v>
      </c>
      <c r="C571" s="180" t="s">
        <v>358</v>
      </c>
      <c r="D571" s="180" t="s">
        <v>11596</v>
      </c>
      <c r="E571" s="180" t="s">
        <v>11655</v>
      </c>
      <c r="F571" s="180" t="s">
        <v>11616</v>
      </c>
      <c r="G571" s="180">
        <v>2008</v>
      </c>
      <c r="H571" s="180">
        <v>51.787616999999997</v>
      </c>
      <c r="I571" s="180">
        <v>4.4448600000000003</v>
      </c>
      <c r="J571" s="180" t="s">
        <v>9209</v>
      </c>
      <c r="K571" s="180" t="s">
        <v>11441</v>
      </c>
      <c r="L571" s="180" t="s">
        <v>12136</v>
      </c>
      <c r="M571" s="193"/>
      <c r="N571" s="180" t="s">
        <v>35</v>
      </c>
      <c r="O571" s="194" t="s">
        <v>362</v>
      </c>
    </row>
    <row r="572" spans="1:15">
      <c r="A572" s="191">
        <v>571</v>
      </c>
      <c r="B572" s="180" t="s">
        <v>357</v>
      </c>
      <c r="C572" s="180" t="s">
        <v>358</v>
      </c>
      <c r="D572" s="180" t="s">
        <v>11596</v>
      </c>
      <c r="E572" s="180" t="s">
        <v>11655</v>
      </c>
      <c r="F572" s="180" t="s">
        <v>11616</v>
      </c>
      <c r="G572" s="180">
        <v>2008</v>
      </c>
      <c r="H572" s="180">
        <v>51.787616999999997</v>
      </c>
      <c r="I572" s="180">
        <v>4.4448600000000003</v>
      </c>
      <c r="J572" s="180" t="s">
        <v>9209</v>
      </c>
      <c r="K572" s="180" t="s">
        <v>11441</v>
      </c>
      <c r="L572" s="180" t="s">
        <v>12137</v>
      </c>
      <c r="M572" s="193"/>
      <c r="N572" s="180" t="s">
        <v>35</v>
      </c>
      <c r="O572" s="194" t="s">
        <v>362</v>
      </c>
    </row>
    <row r="573" spans="1:15">
      <c r="A573" s="191">
        <v>572</v>
      </c>
      <c r="B573" s="180" t="s">
        <v>357</v>
      </c>
      <c r="C573" s="180" t="s">
        <v>358</v>
      </c>
      <c r="D573" s="180" t="s">
        <v>11596</v>
      </c>
      <c r="E573" s="180" t="s">
        <v>11655</v>
      </c>
      <c r="F573" s="180" t="s">
        <v>11616</v>
      </c>
      <c r="G573" s="180">
        <v>2008</v>
      </c>
      <c r="H573" s="180">
        <v>51.787616999999997</v>
      </c>
      <c r="I573" s="180">
        <v>4.4448600000000003</v>
      </c>
      <c r="J573" s="180" t="s">
        <v>9209</v>
      </c>
      <c r="K573" s="180" t="s">
        <v>11441</v>
      </c>
      <c r="L573" s="180" t="s">
        <v>12138</v>
      </c>
      <c r="M573" s="193"/>
      <c r="N573" s="180" t="s">
        <v>35</v>
      </c>
      <c r="O573" s="194" t="s">
        <v>362</v>
      </c>
    </row>
    <row r="574" spans="1:15">
      <c r="A574" s="191">
        <v>573</v>
      </c>
      <c r="B574" s="180" t="s">
        <v>357</v>
      </c>
      <c r="C574" s="180" t="s">
        <v>358</v>
      </c>
      <c r="D574" s="180" t="s">
        <v>11596</v>
      </c>
      <c r="E574" s="180" t="s">
        <v>11655</v>
      </c>
      <c r="F574" s="180" t="s">
        <v>11616</v>
      </c>
      <c r="G574" s="180">
        <v>2008</v>
      </c>
      <c r="H574" s="180">
        <v>51.787616999999997</v>
      </c>
      <c r="I574" s="180">
        <v>4.4448600000000003</v>
      </c>
      <c r="J574" s="180" t="s">
        <v>9209</v>
      </c>
      <c r="K574" s="180" t="s">
        <v>11441</v>
      </c>
      <c r="L574" s="180" t="s">
        <v>12139</v>
      </c>
      <c r="M574" s="193"/>
      <c r="N574" s="180" t="s">
        <v>35</v>
      </c>
      <c r="O574" s="194" t="s">
        <v>362</v>
      </c>
    </row>
    <row r="575" spans="1:15">
      <c r="A575" s="191">
        <v>574</v>
      </c>
      <c r="B575" s="180" t="s">
        <v>357</v>
      </c>
      <c r="C575" s="180" t="s">
        <v>358</v>
      </c>
      <c r="D575" s="180" t="s">
        <v>11596</v>
      </c>
      <c r="E575" s="180" t="s">
        <v>11655</v>
      </c>
      <c r="F575" s="180" t="s">
        <v>11616</v>
      </c>
      <c r="G575" s="180">
        <v>2008</v>
      </c>
      <c r="H575" s="180">
        <v>51.787616999999997</v>
      </c>
      <c r="I575" s="180">
        <v>4.4448600000000003</v>
      </c>
      <c r="J575" s="180" t="s">
        <v>9209</v>
      </c>
      <c r="K575" s="180" t="s">
        <v>11441</v>
      </c>
      <c r="L575" s="180" t="s">
        <v>12140</v>
      </c>
      <c r="M575" s="193"/>
      <c r="N575" s="180" t="s">
        <v>35</v>
      </c>
      <c r="O575" s="194" t="s">
        <v>362</v>
      </c>
    </row>
    <row r="576" spans="1:15">
      <c r="A576" s="191">
        <v>575</v>
      </c>
      <c r="B576" s="180" t="s">
        <v>357</v>
      </c>
      <c r="C576" s="180" t="s">
        <v>358</v>
      </c>
      <c r="D576" s="180" t="s">
        <v>11597</v>
      </c>
      <c r="E576" s="180" t="s">
        <v>11620</v>
      </c>
      <c r="F576" s="180" t="s">
        <v>11616</v>
      </c>
      <c r="G576" s="180">
        <v>2000</v>
      </c>
      <c r="H576" s="180">
        <v>51.659072999999999</v>
      </c>
      <c r="I576" s="180">
        <v>3.9964430000000002</v>
      </c>
      <c r="J576" s="180" t="s">
        <v>9209</v>
      </c>
      <c r="K576" s="180" t="s">
        <v>11441</v>
      </c>
      <c r="L576" s="180" t="s">
        <v>11684</v>
      </c>
      <c r="M576" s="193"/>
      <c r="N576" s="180" t="s">
        <v>35</v>
      </c>
      <c r="O576" s="194" t="s">
        <v>362</v>
      </c>
    </row>
    <row r="577" spans="1:15">
      <c r="A577" s="191">
        <v>576</v>
      </c>
      <c r="B577" s="180" t="s">
        <v>357</v>
      </c>
      <c r="C577" s="180" t="s">
        <v>358</v>
      </c>
      <c r="D577" s="180" t="s">
        <v>11597</v>
      </c>
      <c r="E577" s="180" t="s">
        <v>11620</v>
      </c>
      <c r="F577" s="180" t="s">
        <v>11616</v>
      </c>
      <c r="G577" s="180">
        <v>2000</v>
      </c>
      <c r="H577" s="180">
        <v>51.659072999999999</v>
      </c>
      <c r="I577" s="180">
        <v>3.9964430000000002</v>
      </c>
      <c r="J577" s="180" t="s">
        <v>9209</v>
      </c>
      <c r="K577" s="180" t="s">
        <v>11441</v>
      </c>
      <c r="L577" s="180" t="s">
        <v>11687</v>
      </c>
      <c r="M577" s="193"/>
      <c r="N577" s="180" t="s">
        <v>35</v>
      </c>
      <c r="O577" s="194" t="s">
        <v>362</v>
      </c>
    </row>
    <row r="578" spans="1:15">
      <c r="A578" s="191">
        <v>577</v>
      </c>
      <c r="B578" s="180" t="s">
        <v>357</v>
      </c>
      <c r="C578" s="180" t="s">
        <v>358</v>
      </c>
      <c r="D578" s="180" t="s">
        <v>11597</v>
      </c>
      <c r="E578" s="180" t="s">
        <v>11620</v>
      </c>
      <c r="F578" s="180" t="s">
        <v>11616</v>
      </c>
      <c r="G578" s="180">
        <v>2000</v>
      </c>
      <c r="H578" s="180">
        <v>51.659072999999999</v>
      </c>
      <c r="I578" s="180">
        <v>3.9964430000000002</v>
      </c>
      <c r="J578" s="180" t="s">
        <v>9209</v>
      </c>
      <c r="K578" s="180" t="s">
        <v>11441</v>
      </c>
      <c r="L578" s="180" t="s">
        <v>11688</v>
      </c>
      <c r="M578" s="193"/>
      <c r="N578" s="180" t="s">
        <v>35</v>
      </c>
      <c r="O578" s="194" t="s">
        <v>362</v>
      </c>
    </row>
    <row r="579" spans="1:15">
      <c r="A579" s="191">
        <v>578</v>
      </c>
      <c r="B579" s="180" t="s">
        <v>357</v>
      </c>
      <c r="C579" s="180" t="s">
        <v>358</v>
      </c>
      <c r="D579" s="180" t="s">
        <v>11597</v>
      </c>
      <c r="E579" s="180" t="s">
        <v>11620</v>
      </c>
      <c r="F579" s="180" t="s">
        <v>11616</v>
      </c>
      <c r="G579" s="180">
        <v>2000</v>
      </c>
      <c r="H579" s="180">
        <v>51.659072999999999</v>
      </c>
      <c r="I579" s="180">
        <v>3.9964430000000002</v>
      </c>
      <c r="J579" s="180" t="s">
        <v>9209</v>
      </c>
      <c r="K579" s="180" t="s">
        <v>11441</v>
      </c>
      <c r="L579" s="180" t="s">
        <v>11689</v>
      </c>
      <c r="M579" s="193"/>
      <c r="N579" s="180" t="s">
        <v>35</v>
      </c>
      <c r="O579" s="194" t="s">
        <v>362</v>
      </c>
    </row>
    <row r="580" spans="1:15">
      <c r="A580" s="191">
        <v>579</v>
      </c>
      <c r="B580" s="180" t="s">
        <v>357</v>
      </c>
      <c r="C580" s="180" t="s">
        <v>358</v>
      </c>
      <c r="D580" s="180" t="s">
        <v>11597</v>
      </c>
      <c r="E580" s="180" t="s">
        <v>11639</v>
      </c>
      <c r="F580" s="180" t="s">
        <v>11616</v>
      </c>
      <c r="G580" s="180">
        <v>2001</v>
      </c>
      <c r="H580" s="180">
        <v>53.179808000000001</v>
      </c>
      <c r="I580" s="180">
        <v>7.1597419999999996</v>
      </c>
      <c r="J580" s="180" t="s">
        <v>9209</v>
      </c>
      <c r="K580" s="180" t="s">
        <v>11441</v>
      </c>
      <c r="L580" s="180" t="s">
        <v>11932</v>
      </c>
      <c r="M580" s="193"/>
      <c r="N580" s="180" t="s">
        <v>35</v>
      </c>
      <c r="O580" s="194" t="s">
        <v>362</v>
      </c>
    </row>
    <row r="581" spans="1:15">
      <c r="A581" s="191">
        <v>580</v>
      </c>
      <c r="B581" s="180" t="s">
        <v>357</v>
      </c>
      <c r="C581" s="180" t="s">
        <v>358</v>
      </c>
      <c r="D581" s="180" t="s">
        <v>11597</v>
      </c>
      <c r="E581" s="180" t="s">
        <v>11639</v>
      </c>
      <c r="F581" s="180" t="s">
        <v>11616</v>
      </c>
      <c r="G581" s="180">
        <v>2001</v>
      </c>
      <c r="H581" s="180">
        <v>53.179808000000001</v>
      </c>
      <c r="I581" s="180">
        <v>7.1597419999999996</v>
      </c>
      <c r="J581" s="180" t="s">
        <v>9209</v>
      </c>
      <c r="K581" s="180" t="s">
        <v>11441</v>
      </c>
      <c r="L581" s="180" t="s">
        <v>11933</v>
      </c>
      <c r="M581" s="193"/>
      <c r="N581" s="180" t="s">
        <v>35</v>
      </c>
      <c r="O581" s="194" t="s">
        <v>362</v>
      </c>
    </row>
    <row r="582" spans="1:15">
      <c r="A582" s="191">
        <v>581</v>
      </c>
      <c r="B582" s="180" t="s">
        <v>357</v>
      </c>
      <c r="C582" s="180" t="s">
        <v>358</v>
      </c>
      <c r="D582" s="180" t="s">
        <v>11597</v>
      </c>
      <c r="E582" s="180" t="s">
        <v>11639</v>
      </c>
      <c r="F582" s="180" t="s">
        <v>11616</v>
      </c>
      <c r="G582" s="180">
        <v>2001</v>
      </c>
      <c r="H582" s="180">
        <v>53.179808000000001</v>
      </c>
      <c r="I582" s="180">
        <v>7.1597419999999996</v>
      </c>
      <c r="J582" s="180" t="s">
        <v>9209</v>
      </c>
      <c r="K582" s="180" t="s">
        <v>11441</v>
      </c>
      <c r="L582" s="180" t="s">
        <v>11935</v>
      </c>
      <c r="M582" s="193"/>
      <c r="N582" s="180" t="s">
        <v>35</v>
      </c>
      <c r="O582" s="194" t="s">
        <v>362</v>
      </c>
    </row>
    <row r="583" spans="1:15">
      <c r="A583" s="191">
        <v>582</v>
      </c>
      <c r="B583" s="180" t="s">
        <v>357</v>
      </c>
      <c r="C583" s="180" t="s">
        <v>358</v>
      </c>
      <c r="D583" s="180" t="s">
        <v>11597</v>
      </c>
      <c r="E583" s="180" t="s">
        <v>11639</v>
      </c>
      <c r="F583" s="180" t="s">
        <v>11616</v>
      </c>
      <c r="G583" s="180">
        <v>2001</v>
      </c>
      <c r="H583" s="180">
        <v>53.179808000000001</v>
      </c>
      <c r="I583" s="180">
        <v>7.1597419999999996</v>
      </c>
      <c r="J583" s="180" t="s">
        <v>9209</v>
      </c>
      <c r="K583" s="180" t="s">
        <v>11441</v>
      </c>
      <c r="L583" s="180" t="s">
        <v>11936</v>
      </c>
      <c r="M583" s="196"/>
      <c r="N583" s="180" t="s">
        <v>35</v>
      </c>
      <c r="O583" s="194" t="s">
        <v>362</v>
      </c>
    </row>
    <row r="584" spans="1:15">
      <c r="A584" s="191">
        <v>583</v>
      </c>
      <c r="B584" s="180" t="s">
        <v>357</v>
      </c>
      <c r="C584" s="180" t="s">
        <v>358</v>
      </c>
      <c r="D584" s="180" t="s">
        <v>11599</v>
      </c>
      <c r="E584" s="180" t="s">
        <v>11639</v>
      </c>
      <c r="F584" s="180" t="s">
        <v>11616</v>
      </c>
      <c r="G584" s="180">
        <v>2008</v>
      </c>
      <c r="H584" s="180">
        <v>53.179808000000001</v>
      </c>
      <c r="I584" s="180">
        <v>7.1597419999999996</v>
      </c>
      <c r="J584" s="180" t="s">
        <v>9209</v>
      </c>
      <c r="K584" s="180" t="s">
        <v>11441</v>
      </c>
      <c r="L584" s="180" t="s">
        <v>12007</v>
      </c>
      <c r="M584" s="196"/>
      <c r="N584" s="256" t="s">
        <v>23</v>
      </c>
      <c r="O584" s="194" t="s">
        <v>362</v>
      </c>
    </row>
    <row r="585" spans="1:15">
      <c r="A585" s="191">
        <v>584</v>
      </c>
      <c r="B585" s="180" t="s">
        <v>357</v>
      </c>
      <c r="C585" s="180" t="s">
        <v>358</v>
      </c>
      <c r="D585" s="180" t="s">
        <v>11599</v>
      </c>
      <c r="E585" s="180" t="s">
        <v>11639</v>
      </c>
      <c r="F585" s="180" t="s">
        <v>11616</v>
      </c>
      <c r="G585" s="180">
        <v>2008</v>
      </c>
      <c r="H585" s="180">
        <v>53.179808000000001</v>
      </c>
      <c r="I585" s="180">
        <v>7.1597419999999996</v>
      </c>
      <c r="J585" s="180" t="s">
        <v>42</v>
      </c>
      <c r="K585" s="180" t="s">
        <v>11441</v>
      </c>
      <c r="L585" s="180" t="s">
        <v>12008</v>
      </c>
      <c r="M585" s="196"/>
      <c r="N585" s="180" t="s">
        <v>26</v>
      </c>
      <c r="O585" s="194" t="s">
        <v>362</v>
      </c>
    </row>
    <row r="586" spans="1:15">
      <c r="A586" s="191">
        <v>585</v>
      </c>
      <c r="B586" s="180" t="s">
        <v>357</v>
      </c>
      <c r="C586" s="180" t="s">
        <v>358</v>
      </c>
      <c r="D586" s="180" t="s">
        <v>11599</v>
      </c>
      <c r="E586" s="180" t="s">
        <v>11639</v>
      </c>
      <c r="F586" s="180" t="s">
        <v>11616</v>
      </c>
      <c r="G586" s="180">
        <v>2008</v>
      </c>
      <c r="H586" s="180">
        <v>53.179808000000001</v>
      </c>
      <c r="I586" s="180">
        <v>7.1597419999999996</v>
      </c>
      <c r="J586" s="180" t="s">
        <v>42</v>
      </c>
      <c r="K586" s="180" t="s">
        <v>11441</v>
      </c>
      <c r="L586" s="180" t="s">
        <v>12009</v>
      </c>
      <c r="M586" s="196"/>
      <c r="N586" s="180" t="s">
        <v>26</v>
      </c>
      <c r="O586" s="194" t="s">
        <v>362</v>
      </c>
    </row>
    <row r="587" spans="1:15">
      <c r="A587" s="191">
        <v>586</v>
      </c>
      <c r="B587" s="180" t="s">
        <v>357</v>
      </c>
      <c r="C587" s="180" t="s">
        <v>358</v>
      </c>
      <c r="D587" s="180" t="s">
        <v>11599</v>
      </c>
      <c r="E587" s="180" t="s">
        <v>11639</v>
      </c>
      <c r="F587" s="180" t="s">
        <v>11616</v>
      </c>
      <c r="G587" s="180">
        <v>2008</v>
      </c>
      <c r="H587" s="180">
        <v>53.179808000000001</v>
      </c>
      <c r="I587" s="180">
        <v>7.1597419999999996</v>
      </c>
      <c r="J587" s="180" t="s">
        <v>42</v>
      </c>
      <c r="K587" s="180" t="s">
        <v>11441</v>
      </c>
      <c r="L587" s="180" t="s">
        <v>12010</v>
      </c>
      <c r="M587" s="196"/>
      <c r="N587" s="180" t="s">
        <v>26</v>
      </c>
      <c r="O587" s="194" t="s">
        <v>362</v>
      </c>
    </row>
    <row r="588" spans="1:15">
      <c r="A588" s="191">
        <v>587</v>
      </c>
      <c r="B588" s="180" t="s">
        <v>357</v>
      </c>
      <c r="C588" s="180" t="s">
        <v>358</v>
      </c>
      <c r="D588" s="180" t="s">
        <v>11599</v>
      </c>
      <c r="E588" s="180" t="s">
        <v>11639</v>
      </c>
      <c r="F588" s="180" t="s">
        <v>11616</v>
      </c>
      <c r="G588" s="180">
        <v>2008</v>
      </c>
      <c r="H588" s="180">
        <v>53.179808000000001</v>
      </c>
      <c r="I588" s="180">
        <v>7.1597419999999996</v>
      </c>
      <c r="J588" s="180" t="s">
        <v>42</v>
      </c>
      <c r="K588" s="180" t="s">
        <v>11441</v>
      </c>
      <c r="L588" s="180" t="s">
        <v>12011</v>
      </c>
      <c r="M588" s="196"/>
      <c r="N588" s="180" t="s">
        <v>26</v>
      </c>
      <c r="O588" s="194" t="s">
        <v>362</v>
      </c>
    </row>
    <row r="589" spans="1:15">
      <c r="A589" s="191">
        <v>588</v>
      </c>
      <c r="B589" s="180" t="s">
        <v>357</v>
      </c>
      <c r="C589" s="180" t="s">
        <v>358</v>
      </c>
      <c r="D589" s="180" t="s">
        <v>11599</v>
      </c>
      <c r="E589" s="180" t="s">
        <v>11639</v>
      </c>
      <c r="F589" s="180" t="s">
        <v>11616</v>
      </c>
      <c r="G589" s="180">
        <v>2008</v>
      </c>
      <c r="H589" s="180">
        <v>53.179808000000001</v>
      </c>
      <c r="I589" s="180">
        <v>7.1597419999999996</v>
      </c>
      <c r="J589" s="180" t="s">
        <v>42</v>
      </c>
      <c r="K589" s="180" t="s">
        <v>11441</v>
      </c>
      <c r="L589" s="180" t="s">
        <v>12012</v>
      </c>
      <c r="M589" s="196"/>
      <c r="N589" s="180" t="s">
        <v>26</v>
      </c>
      <c r="O589" s="194" t="s">
        <v>362</v>
      </c>
    </row>
    <row r="590" spans="1:15">
      <c r="A590" s="191">
        <v>589</v>
      </c>
      <c r="B590" s="180" t="s">
        <v>357</v>
      </c>
      <c r="C590" s="180" t="s">
        <v>358</v>
      </c>
      <c r="D590" s="180" t="s">
        <v>11599</v>
      </c>
      <c r="E590" s="180" t="s">
        <v>11639</v>
      </c>
      <c r="F590" s="180" t="s">
        <v>11616</v>
      </c>
      <c r="G590" s="180">
        <v>2008</v>
      </c>
      <c r="H590" s="180">
        <v>53.179808000000001</v>
      </c>
      <c r="I590" s="180">
        <v>7.1597419999999996</v>
      </c>
      <c r="J590" s="180" t="s">
        <v>42</v>
      </c>
      <c r="K590" s="180" t="s">
        <v>11441</v>
      </c>
      <c r="L590" s="180" t="s">
        <v>12013</v>
      </c>
      <c r="M590" s="196"/>
      <c r="N590" s="180" t="s">
        <v>26</v>
      </c>
      <c r="O590" s="194" t="s">
        <v>362</v>
      </c>
    </row>
    <row r="591" spans="1:15">
      <c r="A591" s="191">
        <v>590</v>
      </c>
      <c r="B591" s="180" t="s">
        <v>357</v>
      </c>
      <c r="C591" s="180" t="s">
        <v>358</v>
      </c>
      <c r="D591" s="180" t="s">
        <v>11599</v>
      </c>
      <c r="E591" s="180" t="s">
        <v>11639</v>
      </c>
      <c r="F591" s="180" t="s">
        <v>11616</v>
      </c>
      <c r="G591" s="180">
        <v>2008</v>
      </c>
      <c r="H591" s="180">
        <v>53.179808000000001</v>
      </c>
      <c r="I591" s="180">
        <v>7.1597419999999996</v>
      </c>
      <c r="J591" s="180" t="s">
        <v>42</v>
      </c>
      <c r="K591" s="180" t="s">
        <v>11441</v>
      </c>
      <c r="L591" s="180" t="s">
        <v>12014</v>
      </c>
      <c r="M591" s="193"/>
      <c r="N591" s="180" t="s">
        <v>26</v>
      </c>
      <c r="O591" s="194" t="s">
        <v>362</v>
      </c>
    </row>
    <row r="592" spans="1:15">
      <c r="A592" s="191">
        <v>591</v>
      </c>
      <c r="B592" s="180" t="s">
        <v>357</v>
      </c>
      <c r="C592" s="180" t="s">
        <v>358</v>
      </c>
      <c r="D592" s="180" t="s">
        <v>11599</v>
      </c>
      <c r="E592" s="180" t="s">
        <v>11639</v>
      </c>
      <c r="F592" s="180" t="s">
        <v>11616</v>
      </c>
      <c r="G592" s="180">
        <v>2008</v>
      </c>
      <c r="H592" s="180">
        <v>53.179808000000001</v>
      </c>
      <c r="I592" s="180">
        <v>7.1597419999999996</v>
      </c>
      <c r="J592" s="180" t="s">
        <v>9209</v>
      </c>
      <c r="K592" s="180" t="s">
        <v>11441</v>
      </c>
      <c r="L592" s="180" t="s">
        <v>12015</v>
      </c>
      <c r="M592" s="193"/>
      <c r="N592" s="180" t="s">
        <v>35</v>
      </c>
      <c r="O592" s="194" t="s">
        <v>362</v>
      </c>
    </row>
    <row r="593" spans="1:15">
      <c r="A593" s="191">
        <v>592</v>
      </c>
      <c r="B593" s="180" t="s">
        <v>357</v>
      </c>
      <c r="C593" s="180" t="s">
        <v>358</v>
      </c>
      <c r="D593" s="180" t="s">
        <v>11599</v>
      </c>
      <c r="E593" s="180" t="s">
        <v>11639</v>
      </c>
      <c r="F593" s="180" t="s">
        <v>11616</v>
      </c>
      <c r="G593" s="180">
        <v>2008</v>
      </c>
      <c r="H593" s="180">
        <v>53.179808000000001</v>
      </c>
      <c r="I593" s="180">
        <v>7.1597419999999996</v>
      </c>
      <c r="J593" s="180" t="s">
        <v>42</v>
      </c>
      <c r="K593" s="180" t="s">
        <v>11441</v>
      </c>
      <c r="L593" s="180" t="s">
        <v>12016</v>
      </c>
      <c r="M593" s="193"/>
      <c r="N593" s="180" t="s">
        <v>23</v>
      </c>
      <c r="O593" s="194" t="s">
        <v>362</v>
      </c>
    </row>
    <row r="594" spans="1:15">
      <c r="A594" s="191">
        <v>593</v>
      </c>
      <c r="B594" s="202" t="s">
        <v>357</v>
      </c>
      <c r="C594" s="180" t="s">
        <v>358</v>
      </c>
      <c r="D594" s="202" t="s">
        <v>11599</v>
      </c>
      <c r="E594" s="202" t="s">
        <v>11639</v>
      </c>
      <c r="F594" s="180" t="s">
        <v>11616</v>
      </c>
      <c r="G594" s="202">
        <v>2008</v>
      </c>
      <c r="H594" s="202">
        <v>53.179808000000001</v>
      </c>
      <c r="I594" s="202">
        <v>7.1597419999999996</v>
      </c>
      <c r="J594" s="202" t="s">
        <v>42</v>
      </c>
      <c r="K594" s="180" t="s">
        <v>11441</v>
      </c>
      <c r="L594" s="202" t="s">
        <v>12017</v>
      </c>
      <c r="M594" s="193"/>
      <c r="N594" s="202" t="s">
        <v>26</v>
      </c>
      <c r="O594" s="194" t="s">
        <v>362</v>
      </c>
    </row>
    <row r="595" spans="1:15">
      <c r="A595" s="191">
        <v>594</v>
      </c>
      <c r="B595" s="202" t="s">
        <v>357</v>
      </c>
      <c r="C595" s="180" t="s">
        <v>358</v>
      </c>
      <c r="D595" s="202" t="s">
        <v>11599</v>
      </c>
      <c r="E595" s="202" t="s">
        <v>11639</v>
      </c>
      <c r="F595" s="180" t="s">
        <v>11616</v>
      </c>
      <c r="G595" s="202">
        <v>2008</v>
      </c>
      <c r="H595" s="202">
        <v>53.179808000000001</v>
      </c>
      <c r="I595" s="202">
        <v>7.1597419999999996</v>
      </c>
      <c r="J595" s="202" t="s">
        <v>42</v>
      </c>
      <c r="K595" s="180" t="s">
        <v>11441</v>
      </c>
      <c r="L595" s="202" t="s">
        <v>12018</v>
      </c>
      <c r="M595" s="193"/>
      <c r="N595" s="202" t="s">
        <v>26</v>
      </c>
      <c r="O595" s="194" t="s">
        <v>362</v>
      </c>
    </row>
    <row r="596" spans="1:15">
      <c r="A596" s="191">
        <v>595</v>
      </c>
      <c r="B596" s="202" t="s">
        <v>357</v>
      </c>
      <c r="C596" s="180" t="s">
        <v>358</v>
      </c>
      <c r="D596" s="202" t="s">
        <v>11599</v>
      </c>
      <c r="E596" s="202" t="s">
        <v>11626</v>
      </c>
      <c r="F596" s="180" t="s">
        <v>11616</v>
      </c>
      <c r="G596" s="202">
        <v>2008</v>
      </c>
      <c r="H596" s="202">
        <v>52.348520999999998</v>
      </c>
      <c r="I596" s="202">
        <v>5.4266899999999998</v>
      </c>
      <c r="J596" s="202" t="s">
        <v>42</v>
      </c>
      <c r="K596" s="180" t="s">
        <v>11441</v>
      </c>
      <c r="L596" s="202" t="s">
        <v>12019</v>
      </c>
      <c r="M596" s="193"/>
      <c r="N596" s="202" t="s">
        <v>26</v>
      </c>
      <c r="O596" s="194" t="s">
        <v>362</v>
      </c>
    </row>
    <row r="597" spans="1:15">
      <c r="A597" s="191">
        <v>596</v>
      </c>
      <c r="B597" s="202" t="s">
        <v>357</v>
      </c>
      <c r="C597" s="180" t="s">
        <v>358</v>
      </c>
      <c r="D597" s="202" t="s">
        <v>11599</v>
      </c>
      <c r="E597" s="202" t="s">
        <v>11626</v>
      </c>
      <c r="F597" s="180" t="s">
        <v>11616</v>
      </c>
      <c r="G597" s="202">
        <v>2008</v>
      </c>
      <c r="H597" s="202">
        <v>52.348520999999998</v>
      </c>
      <c r="I597" s="202">
        <v>5.4266899999999998</v>
      </c>
      <c r="J597" s="202" t="s">
        <v>42</v>
      </c>
      <c r="K597" s="180" t="s">
        <v>11441</v>
      </c>
      <c r="L597" s="202" t="s">
        <v>12020</v>
      </c>
      <c r="M597" s="193"/>
      <c r="N597" s="202" t="s">
        <v>26</v>
      </c>
      <c r="O597" s="194" t="s">
        <v>362</v>
      </c>
    </row>
    <row r="598" spans="1:15">
      <c r="A598" s="191">
        <v>597</v>
      </c>
      <c r="B598" s="202" t="s">
        <v>357</v>
      </c>
      <c r="C598" s="180" t="s">
        <v>358</v>
      </c>
      <c r="D598" s="202" t="s">
        <v>11599</v>
      </c>
      <c r="E598" s="202" t="s">
        <v>11626</v>
      </c>
      <c r="F598" s="180" t="s">
        <v>11616</v>
      </c>
      <c r="G598" s="202">
        <v>2008</v>
      </c>
      <c r="H598" s="202">
        <v>52.348520999999998</v>
      </c>
      <c r="I598" s="202">
        <v>5.4266899999999998</v>
      </c>
      <c r="J598" s="202" t="s">
        <v>42</v>
      </c>
      <c r="K598" s="180" t="s">
        <v>11441</v>
      </c>
      <c r="L598" s="202" t="s">
        <v>12021</v>
      </c>
      <c r="M598" s="193"/>
      <c r="N598" s="202" t="s">
        <v>35</v>
      </c>
      <c r="O598" s="194" t="s">
        <v>362</v>
      </c>
    </row>
    <row r="599" spans="1:15">
      <c r="A599" s="191">
        <v>598</v>
      </c>
      <c r="B599" s="202" t="s">
        <v>357</v>
      </c>
      <c r="C599" s="180" t="s">
        <v>358</v>
      </c>
      <c r="D599" s="202" t="s">
        <v>11599</v>
      </c>
      <c r="E599" s="202" t="s">
        <v>11626</v>
      </c>
      <c r="F599" s="180" t="s">
        <v>11616</v>
      </c>
      <c r="G599" s="202">
        <v>2008</v>
      </c>
      <c r="H599" s="202">
        <v>52.348520999999998</v>
      </c>
      <c r="I599" s="202">
        <v>5.4266899999999998</v>
      </c>
      <c r="J599" s="202" t="s">
        <v>42</v>
      </c>
      <c r="K599" s="180" t="s">
        <v>11441</v>
      </c>
      <c r="L599" s="202" t="s">
        <v>12022</v>
      </c>
      <c r="M599" s="193"/>
      <c r="N599" s="202" t="s">
        <v>26</v>
      </c>
      <c r="O599" s="194" t="s">
        <v>362</v>
      </c>
    </row>
    <row r="600" spans="1:15">
      <c r="A600" s="191">
        <v>599</v>
      </c>
      <c r="B600" s="202" t="s">
        <v>357</v>
      </c>
      <c r="C600" s="180" t="s">
        <v>358</v>
      </c>
      <c r="D600" s="202" t="s">
        <v>11599</v>
      </c>
      <c r="E600" s="202" t="s">
        <v>11626</v>
      </c>
      <c r="F600" s="180" t="s">
        <v>11616</v>
      </c>
      <c r="G600" s="202">
        <v>2008</v>
      </c>
      <c r="H600" s="202">
        <v>52.348520999999998</v>
      </c>
      <c r="I600" s="202">
        <v>5.4266899999999998</v>
      </c>
      <c r="J600" s="202" t="s">
        <v>42</v>
      </c>
      <c r="K600" s="180" t="s">
        <v>11441</v>
      </c>
      <c r="L600" s="202" t="s">
        <v>12023</v>
      </c>
      <c r="M600" s="193"/>
      <c r="N600" s="202" t="s">
        <v>26</v>
      </c>
      <c r="O600" s="194" t="s">
        <v>362</v>
      </c>
    </row>
    <row r="601" spans="1:15">
      <c r="A601" s="191">
        <v>600</v>
      </c>
      <c r="B601" s="202" t="s">
        <v>357</v>
      </c>
      <c r="C601" s="180" t="s">
        <v>358</v>
      </c>
      <c r="D601" s="202" t="s">
        <v>11599</v>
      </c>
      <c r="E601" s="202" t="s">
        <v>11626</v>
      </c>
      <c r="F601" s="180" t="s">
        <v>11616</v>
      </c>
      <c r="G601" s="202">
        <v>2008</v>
      </c>
      <c r="H601" s="202">
        <v>52.348520999999998</v>
      </c>
      <c r="I601" s="202">
        <v>5.4266899999999998</v>
      </c>
      <c r="J601" s="202" t="s">
        <v>42</v>
      </c>
      <c r="K601" s="180" t="s">
        <v>11441</v>
      </c>
      <c r="L601" s="202" t="s">
        <v>12024</v>
      </c>
      <c r="M601" s="196"/>
      <c r="N601" s="202" t="s">
        <v>26</v>
      </c>
      <c r="O601" s="194" t="s">
        <v>362</v>
      </c>
    </row>
    <row r="602" spans="1:15">
      <c r="A602" s="191">
        <v>601</v>
      </c>
      <c r="B602" s="202" t="s">
        <v>357</v>
      </c>
      <c r="C602" s="180" t="s">
        <v>358</v>
      </c>
      <c r="D602" s="202" t="s">
        <v>11599</v>
      </c>
      <c r="E602" s="202" t="s">
        <v>11626</v>
      </c>
      <c r="F602" s="180" t="s">
        <v>11616</v>
      </c>
      <c r="G602" s="202">
        <v>2008</v>
      </c>
      <c r="H602" s="202">
        <v>52.348520999999998</v>
      </c>
      <c r="I602" s="202">
        <v>5.4266899999999998</v>
      </c>
      <c r="J602" s="202" t="s">
        <v>42</v>
      </c>
      <c r="K602" s="180" t="s">
        <v>11441</v>
      </c>
      <c r="L602" s="202" t="s">
        <v>12025</v>
      </c>
      <c r="M602" s="196"/>
      <c r="N602" s="202" t="s">
        <v>35</v>
      </c>
      <c r="O602" s="194" t="s">
        <v>362</v>
      </c>
    </row>
    <row r="603" spans="1:15">
      <c r="A603" s="191">
        <v>602</v>
      </c>
      <c r="B603" s="202" t="s">
        <v>357</v>
      </c>
      <c r="C603" s="180" t="s">
        <v>358</v>
      </c>
      <c r="D603" s="202" t="s">
        <v>11599</v>
      </c>
      <c r="E603" s="202" t="s">
        <v>11626</v>
      </c>
      <c r="F603" s="180" t="s">
        <v>11616</v>
      </c>
      <c r="G603" s="202">
        <v>2008</v>
      </c>
      <c r="H603" s="202">
        <v>52.348520999999998</v>
      </c>
      <c r="I603" s="202">
        <v>5.4266899999999998</v>
      </c>
      <c r="J603" s="202" t="s">
        <v>42</v>
      </c>
      <c r="K603" s="180" t="s">
        <v>11441</v>
      </c>
      <c r="L603" s="202" t="s">
        <v>12026</v>
      </c>
      <c r="M603" s="196"/>
      <c r="N603" s="202" t="s">
        <v>26</v>
      </c>
      <c r="O603" s="194" t="s">
        <v>362</v>
      </c>
    </row>
    <row r="604" spans="1:15">
      <c r="A604" s="191">
        <v>603</v>
      </c>
      <c r="B604" s="202" t="s">
        <v>357</v>
      </c>
      <c r="C604" s="180" t="s">
        <v>358</v>
      </c>
      <c r="D604" s="202" t="s">
        <v>11599</v>
      </c>
      <c r="E604" s="202" t="s">
        <v>11626</v>
      </c>
      <c r="F604" s="180" t="s">
        <v>11616</v>
      </c>
      <c r="G604" s="202">
        <v>2008</v>
      </c>
      <c r="H604" s="202">
        <v>52.348520999999998</v>
      </c>
      <c r="I604" s="202">
        <v>5.4266899999999998</v>
      </c>
      <c r="J604" s="202" t="s">
        <v>42</v>
      </c>
      <c r="K604" s="180" t="s">
        <v>11441</v>
      </c>
      <c r="L604" s="202" t="s">
        <v>12027</v>
      </c>
      <c r="M604" s="196"/>
      <c r="N604" s="202" t="s">
        <v>26</v>
      </c>
      <c r="O604" s="194" t="s">
        <v>362</v>
      </c>
    </row>
    <row r="605" spans="1:15">
      <c r="A605" s="191">
        <v>604</v>
      </c>
      <c r="B605" s="202" t="s">
        <v>357</v>
      </c>
      <c r="C605" s="180" t="s">
        <v>358</v>
      </c>
      <c r="D605" s="202" t="s">
        <v>11599</v>
      </c>
      <c r="E605" s="202" t="s">
        <v>11626</v>
      </c>
      <c r="F605" s="180" t="s">
        <v>11616</v>
      </c>
      <c r="G605" s="202">
        <v>2008</v>
      </c>
      <c r="H605" s="202">
        <v>52.348520999999998</v>
      </c>
      <c r="I605" s="202">
        <v>5.4266899999999998</v>
      </c>
      <c r="J605" s="202" t="s">
        <v>42</v>
      </c>
      <c r="K605" s="180" t="s">
        <v>11441</v>
      </c>
      <c r="L605" s="202" t="s">
        <v>12028</v>
      </c>
      <c r="M605" s="196"/>
      <c r="N605" s="202" t="s">
        <v>26</v>
      </c>
      <c r="O605" s="194" t="s">
        <v>362</v>
      </c>
    </row>
    <row r="606" spans="1:15">
      <c r="A606" s="191">
        <v>605</v>
      </c>
      <c r="B606" s="202" t="s">
        <v>357</v>
      </c>
      <c r="C606" s="180" t="s">
        <v>358</v>
      </c>
      <c r="D606" s="202" t="s">
        <v>11599</v>
      </c>
      <c r="E606" s="202" t="s">
        <v>11626</v>
      </c>
      <c r="F606" s="180" t="s">
        <v>11616</v>
      </c>
      <c r="G606" s="202">
        <v>2008</v>
      </c>
      <c r="H606" s="202">
        <v>52.348520999999998</v>
      </c>
      <c r="I606" s="202">
        <v>5.4266899999999998</v>
      </c>
      <c r="J606" s="202" t="s">
        <v>42</v>
      </c>
      <c r="K606" s="180" t="s">
        <v>11441</v>
      </c>
      <c r="L606" s="202" t="s">
        <v>12029</v>
      </c>
      <c r="M606" s="196"/>
      <c r="N606" s="202" t="s">
        <v>23</v>
      </c>
      <c r="O606" s="194" t="s">
        <v>362</v>
      </c>
    </row>
    <row r="607" spans="1:15">
      <c r="A607" s="191">
        <v>606</v>
      </c>
      <c r="B607" s="202" t="s">
        <v>357</v>
      </c>
      <c r="C607" s="180" t="s">
        <v>358</v>
      </c>
      <c r="D607" s="202" t="s">
        <v>11599</v>
      </c>
      <c r="E607" s="202" t="s">
        <v>11626</v>
      </c>
      <c r="F607" s="180" t="s">
        <v>11616</v>
      </c>
      <c r="G607" s="202">
        <v>2008</v>
      </c>
      <c r="H607" s="202">
        <v>52.348520999999998</v>
      </c>
      <c r="I607" s="202">
        <v>5.4266899999999998</v>
      </c>
      <c r="J607" s="202" t="s">
        <v>42</v>
      </c>
      <c r="K607" s="180" t="s">
        <v>11441</v>
      </c>
      <c r="L607" s="202" t="s">
        <v>12030</v>
      </c>
      <c r="M607" s="196"/>
      <c r="N607" s="202" t="s">
        <v>26</v>
      </c>
      <c r="O607" s="194" t="s">
        <v>362</v>
      </c>
    </row>
    <row r="608" spans="1:15">
      <c r="A608" s="191">
        <v>607</v>
      </c>
      <c r="B608" s="202" t="s">
        <v>357</v>
      </c>
      <c r="C608" s="180" t="s">
        <v>358</v>
      </c>
      <c r="D608" s="202" t="s">
        <v>11599</v>
      </c>
      <c r="E608" s="202" t="s">
        <v>11626</v>
      </c>
      <c r="F608" s="180" t="s">
        <v>11616</v>
      </c>
      <c r="G608" s="202">
        <v>2008</v>
      </c>
      <c r="H608" s="202">
        <v>52.348520999999998</v>
      </c>
      <c r="I608" s="202">
        <v>5.4266899999999998</v>
      </c>
      <c r="J608" s="202" t="s">
        <v>42</v>
      </c>
      <c r="K608" s="180" t="s">
        <v>11441</v>
      </c>
      <c r="L608" s="202" t="s">
        <v>12031</v>
      </c>
      <c r="M608" s="196"/>
      <c r="N608" s="202" t="s">
        <v>26</v>
      </c>
      <c r="O608" s="194" t="s">
        <v>362</v>
      </c>
    </row>
    <row r="609" spans="1:15">
      <c r="A609" s="191">
        <v>608</v>
      </c>
      <c r="B609" s="202" t="s">
        <v>357</v>
      </c>
      <c r="C609" s="180" t="s">
        <v>358</v>
      </c>
      <c r="D609" s="202" t="s">
        <v>11599</v>
      </c>
      <c r="E609" s="202" t="s">
        <v>11626</v>
      </c>
      <c r="F609" s="202" t="s">
        <v>11616</v>
      </c>
      <c r="G609" s="202">
        <v>2008</v>
      </c>
      <c r="H609" s="202">
        <v>52.348520999999998</v>
      </c>
      <c r="I609" s="202">
        <v>5.4266899999999998</v>
      </c>
      <c r="J609" s="202" t="s">
        <v>42</v>
      </c>
      <c r="K609" s="180" t="s">
        <v>11441</v>
      </c>
      <c r="L609" s="202" t="s">
        <v>12032</v>
      </c>
      <c r="M609" s="196"/>
      <c r="N609" s="202" t="s">
        <v>26</v>
      </c>
      <c r="O609" s="194" t="s">
        <v>362</v>
      </c>
    </row>
    <row r="610" spans="1:15">
      <c r="A610" s="191">
        <v>609</v>
      </c>
      <c r="B610" s="202" t="s">
        <v>357</v>
      </c>
      <c r="C610" s="180" t="s">
        <v>358</v>
      </c>
      <c r="D610" s="202" t="s">
        <v>11599</v>
      </c>
      <c r="E610" s="202" t="s">
        <v>11626</v>
      </c>
      <c r="F610" s="202" t="s">
        <v>11616</v>
      </c>
      <c r="G610" s="202">
        <v>2008</v>
      </c>
      <c r="H610" s="202">
        <v>52.348520999999998</v>
      </c>
      <c r="I610" s="202">
        <v>5.4266899999999998</v>
      </c>
      <c r="J610" s="202" t="s">
        <v>42</v>
      </c>
      <c r="K610" s="180" t="s">
        <v>11441</v>
      </c>
      <c r="L610" s="202" t="s">
        <v>12033</v>
      </c>
      <c r="M610" s="196"/>
      <c r="N610" s="202" t="s">
        <v>26</v>
      </c>
      <c r="O610" s="194" t="s">
        <v>362</v>
      </c>
    </row>
    <row r="611" spans="1:15">
      <c r="A611" s="191">
        <v>610</v>
      </c>
      <c r="B611" s="202" t="s">
        <v>357</v>
      </c>
      <c r="C611" s="180" t="s">
        <v>358</v>
      </c>
      <c r="D611" s="202" t="s">
        <v>11599</v>
      </c>
      <c r="E611" s="202" t="s">
        <v>11626</v>
      </c>
      <c r="F611" s="202" t="s">
        <v>11616</v>
      </c>
      <c r="G611" s="202">
        <v>2008</v>
      </c>
      <c r="H611" s="202">
        <v>52.348520999999998</v>
      </c>
      <c r="I611" s="202">
        <v>5.4266899999999998</v>
      </c>
      <c r="J611" s="202" t="s">
        <v>42</v>
      </c>
      <c r="K611" s="180" t="s">
        <v>11441</v>
      </c>
      <c r="L611" s="202" t="s">
        <v>12034</v>
      </c>
      <c r="M611" s="196"/>
      <c r="N611" s="202" t="s">
        <v>26</v>
      </c>
      <c r="O611" s="194" t="s">
        <v>362</v>
      </c>
    </row>
    <row r="612" spans="1:15">
      <c r="A612" s="191">
        <v>611</v>
      </c>
      <c r="B612" s="202" t="s">
        <v>357</v>
      </c>
      <c r="C612" s="180" t="s">
        <v>358</v>
      </c>
      <c r="D612" s="202" t="s">
        <v>11599</v>
      </c>
      <c r="E612" s="202" t="s">
        <v>11626</v>
      </c>
      <c r="F612" s="202" t="s">
        <v>11616</v>
      </c>
      <c r="G612" s="202">
        <v>2008</v>
      </c>
      <c r="H612" s="202">
        <v>52.348520999999998</v>
      </c>
      <c r="I612" s="202">
        <v>5.4266899999999998</v>
      </c>
      <c r="J612" s="202" t="s">
        <v>42</v>
      </c>
      <c r="K612" s="180" t="s">
        <v>11441</v>
      </c>
      <c r="L612" s="202" t="s">
        <v>12035</v>
      </c>
      <c r="M612" s="196"/>
      <c r="N612" s="202" t="s">
        <v>26</v>
      </c>
      <c r="O612" s="194" t="s">
        <v>362</v>
      </c>
    </row>
    <row r="613" spans="1:15">
      <c r="A613" s="191">
        <v>612</v>
      </c>
      <c r="B613" s="202" t="s">
        <v>357</v>
      </c>
      <c r="C613" s="180" t="s">
        <v>358</v>
      </c>
      <c r="D613" s="202" t="s">
        <v>11599</v>
      </c>
      <c r="E613" s="202" t="s">
        <v>11626</v>
      </c>
      <c r="F613" s="202" t="s">
        <v>11616</v>
      </c>
      <c r="G613" s="202">
        <v>2008</v>
      </c>
      <c r="H613" s="202">
        <v>52.348520999999998</v>
      </c>
      <c r="I613" s="202">
        <v>5.4266899999999998</v>
      </c>
      <c r="J613" s="202" t="s">
        <v>42</v>
      </c>
      <c r="K613" s="180" t="s">
        <v>11441</v>
      </c>
      <c r="L613" s="202" t="s">
        <v>12036</v>
      </c>
      <c r="M613" s="196"/>
      <c r="N613" s="202" t="s">
        <v>26</v>
      </c>
      <c r="O613" s="194" t="s">
        <v>362</v>
      </c>
    </row>
    <row r="614" spans="1:15">
      <c r="A614" s="191">
        <v>613</v>
      </c>
      <c r="B614" s="202" t="s">
        <v>357</v>
      </c>
      <c r="C614" s="180" t="s">
        <v>358</v>
      </c>
      <c r="D614" s="202" t="s">
        <v>11599</v>
      </c>
      <c r="E614" s="202" t="s">
        <v>11626</v>
      </c>
      <c r="F614" s="202" t="s">
        <v>11616</v>
      </c>
      <c r="G614" s="202">
        <v>2008</v>
      </c>
      <c r="H614" s="202">
        <v>52.348520999999998</v>
      </c>
      <c r="I614" s="202">
        <v>5.4266899999999998</v>
      </c>
      <c r="J614" s="202" t="s">
        <v>9209</v>
      </c>
      <c r="K614" s="180" t="s">
        <v>11441</v>
      </c>
      <c r="L614" s="202" t="s">
        <v>12037</v>
      </c>
      <c r="M614" s="196"/>
      <c r="N614" s="202" t="s">
        <v>23</v>
      </c>
      <c r="O614" s="194" t="s">
        <v>362</v>
      </c>
    </row>
    <row r="615" spans="1:15">
      <c r="A615" s="191">
        <v>614</v>
      </c>
      <c r="B615" s="202" t="s">
        <v>357</v>
      </c>
      <c r="C615" s="180" t="s">
        <v>358</v>
      </c>
      <c r="D615" s="202" t="s">
        <v>11599</v>
      </c>
      <c r="E615" s="202" t="s">
        <v>11626</v>
      </c>
      <c r="F615" s="202" t="s">
        <v>11616</v>
      </c>
      <c r="G615" s="202">
        <v>2008</v>
      </c>
      <c r="H615" s="202">
        <v>52.348520999999998</v>
      </c>
      <c r="I615" s="202">
        <v>5.4266899999999998</v>
      </c>
      <c r="J615" s="202" t="s">
        <v>42</v>
      </c>
      <c r="K615" s="180" t="s">
        <v>11441</v>
      </c>
      <c r="L615" s="202" t="s">
        <v>12038</v>
      </c>
      <c r="M615" s="196"/>
      <c r="N615" s="202" t="s">
        <v>26</v>
      </c>
      <c r="O615" s="194" t="s">
        <v>362</v>
      </c>
    </row>
    <row r="616" spans="1:15">
      <c r="A616" s="191">
        <v>615</v>
      </c>
      <c r="B616" s="202" t="s">
        <v>357</v>
      </c>
      <c r="C616" s="180" t="s">
        <v>358</v>
      </c>
      <c r="D616" s="202" t="s">
        <v>11599</v>
      </c>
      <c r="E616" s="202" t="s">
        <v>11626</v>
      </c>
      <c r="F616" s="202" t="s">
        <v>11616</v>
      </c>
      <c r="G616" s="202">
        <v>2008</v>
      </c>
      <c r="H616" s="202">
        <v>52.348520999999998</v>
      </c>
      <c r="I616" s="202">
        <v>5.4266899999999998</v>
      </c>
      <c r="J616" s="202" t="s">
        <v>42</v>
      </c>
      <c r="K616" s="180" t="s">
        <v>11441</v>
      </c>
      <c r="L616" s="202" t="s">
        <v>12039</v>
      </c>
      <c r="M616" s="196"/>
      <c r="N616" s="202" t="s">
        <v>26</v>
      </c>
      <c r="O616" s="194" t="s">
        <v>362</v>
      </c>
    </row>
    <row r="617" spans="1:15">
      <c r="A617" s="191">
        <v>616</v>
      </c>
      <c r="B617" s="202" t="s">
        <v>357</v>
      </c>
      <c r="C617" s="180" t="s">
        <v>358</v>
      </c>
      <c r="D617" s="202" t="s">
        <v>11599</v>
      </c>
      <c r="E617" s="202" t="s">
        <v>11626</v>
      </c>
      <c r="F617" s="202" t="s">
        <v>11616</v>
      </c>
      <c r="G617" s="202">
        <v>2008</v>
      </c>
      <c r="H617" s="202">
        <v>52.348520999999998</v>
      </c>
      <c r="I617" s="202">
        <v>5.4266899999999998</v>
      </c>
      <c r="J617" s="202" t="s">
        <v>9209</v>
      </c>
      <c r="K617" s="180" t="s">
        <v>11441</v>
      </c>
      <c r="L617" s="202" t="s">
        <v>12040</v>
      </c>
      <c r="M617" s="196"/>
      <c r="N617" s="202" t="s">
        <v>23</v>
      </c>
      <c r="O617" s="194" t="s">
        <v>362</v>
      </c>
    </row>
    <row r="618" spans="1:15">
      <c r="A618" s="191">
        <v>617</v>
      </c>
      <c r="B618" s="202" t="s">
        <v>357</v>
      </c>
      <c r="C618" s="180" t="s">
        <v>358</v>
      </c>
      <c r="D618" s="202" t="s">
        <v>11599</v>
      </c>
      <c r="E618" s="202" t="s">
        <v>11626</v>
      </c>
      <c r="F618" s="202" t="s">
        <v>11616</v>
      </c>
      <c r="G618" s="202">
        <v>2008</v>
      </c>
      <c r="H618" s="202">
        <v>52.348520999999998</v>
      </c>
      <c r="I618" s="202">
        <v>5.4266899999999998</v>
      </c>
      <c r="J618" s="202" t="s">
        <v>9209</v>
      </c>
      <c r="K618" s="180" t="s">
        <v>11441</v>
      </c>
      <c r="L618" s="202" t="s">
        <v>12041</v>
      </c>
      <c r="M618" s="196"/>
      <c r="N618" s="202" t="s">
        <v>35</v>
      </c>
      <c r="O618" s="194" t="s">
        <v>362</v>
      </c>
    </row>
    <row r="619" spans="1:15">
      <c r="A619" s="191">
        <v>618</v>
      </c>
      <c r="B619" s="202" t="s">
        <v>357</v>
      </c>
      <c r="C619" s="180" t="s">
        <v>358</v>
      </c>
      <c r="D619" s="202" t="s">
        <v>11599</v>
      </c>
      <c r="E619" s="202" t="s">
        <v>11626</v>
      </c>
      <c r="F619" s="202" t="s">
        <v>11616</v>
      </c>
      <c r="G619" s="202">
        <v>2008</v>
      </c>
      <c r="H619" s="202">
        <v>52.348520999999998</v>
      </c>
      <c r="I619" s="202">
        <v>5.4266899999999998</v>
      </c>
      <c r="J619" s="202" t="s">
        <v>9209</v>
      </c>
      <c r="K619" s="180" t="s">
        <v>11441</v>
      </c>
      <c r="L619" s="202" t="s">
        <v>12042</v>
      </c>
      <c r="M619" s="196"/>
      <c r="N619" s="202" t="s">
        <v>35</v>
      </c>
      <c r="O619" s="194" t="s">
        <v>362</v>
      </c>
    </row>
    <row r="620" spans="1:15">
      <c r="A620" s="191">
        <v>619</v>
      </c>
      <c r="B620" s="202" t="s">
        <v>357</v>
      </c>
      <c r="C620" s="180" t="s">
        <v>358</v>
      </c>
      <c r="D620" s="202" t="s">
        <v>11599</v>
      </c>
      <c r="E620" s="202" t="s">
        <v>11654</v>
      </c>
      <c r="F620" s="202" t="s">
        <v>11616</v>
      </c>
      <c r="G620" s="202">
        <v>2008</v>
      </c>
      <c r="H620" s="202">
        <v>53.423949</v>
      </c>
      <c r="I620" s="202">
        <v>6.7235509999999996</v>
      </c>
      <c r="J620" s="202" t="s">
        <v>9209</v>
      </c>
      <c r="K620" s="180" t="s">
        <v>11441</v>
      </c>
      <c r="L620" s="202" t="s">
        <v>12044</v>
      </c>
      <c r="M620" s="196"/>
      <c r="N620" s="202" t="s">
        <v>23</v>
      </c>
      <c r="O620" s="194" t="s">
        <v>362</v>
      </c>
    </row>
    <row r="621" spans="1:15">
      <c r="A621" s="191">
        <v>620</v>
      </c>
      <c r="B621" s="202" t="s">
        <v>357</v>
      </c>
      <c r="C621" s="180" t="s">
        <v>358</v>
      </c>
      <c r="D621" s="202" t="s">
        <v>11599</v>
      </c>
      <c r="E621" s="202" t="s">
        <v>11654</v>
      </c>
      <c r="F621" s="202" t="s">
        <v>11616</v>
      </c>
      <c r="G621" s="202">
        <v>2008</v>
      </c>
      <c r="H621" s="202">
        <v>53.423949</v>
      </c>
      <c r="I621" s="202">
        <v>6.7235509999999996</v>
      </c>
      <c r="J621" s="202" t="s">
        <v>9209</v>
      </c>
      <c r="K621" s="180" t="s">
        <v>11441</v>
      </c>
      <c r="L621" s="202" t="s">
        <v>12045</v>
      </c>
      <c r="M621" s="196"/>
      <c r="N621" s="202" t="s">
        <v>23</v>
      </c>
      <c r="O621" s="194" t="s">
        <v>362</v>
      </c>
    </row>
    <row r="622" spans="1:15">
      <c r="A622" s="191">
        <v>621</v>
      </c>
      <c r="B622" s="202" t="s">
        <v>357</v>
      </c>
      <c r="C622" s="180" t="s">
        <v>358</v>
      </c>
      <c r="D622" s="202" t="s">
        <v>11599</v>
      </c>
      <c r="E622" s="202" t="s">
        <v>11654</v>
      </c>
      <c r="F622" s="202" t="s">
        <v>11616</v>
      </c>
      <c r="G622" s="202">
        <v>2008</v>
      </c>
      <c r="H622" s="202">
        <v>53.423949</v>
      </c>
      <c r="I622" s="202">
        <v>6.7235509999999996</v>
      </c>
      <c r="J622" s="202" t="s">
        <v>42</v>
      </c>
      <c r="K622" s="180" t="s">
        <v>11441</v>
      </c>
      <c r="L622" s="202" t="s">
        <v>12046</v>
      </c>
      <c r="M622" s="196"/>
      <c r="N622" s="202" t="s">
        <v>26</v>
      </c>
      <c r="O622" s="194" t="s">
        <v>362</v>
      </c>
    </row>
    <row r="623" spans="1:15">
      <c r="A623" s="191">
        <v>622</v>
      </c>
      <c r="B623" s="202" t="s">
        <v>357</v>
      </c>
      <c r="C623" s="180" t="s">
        <v>358</v>
      </c>
      <c r="D623" s="202" t="s">
        <v>11599</v>
      </c>
      <c r="E623" s="202" t="s">
        <v>11654</v>
      </c>
      <c r="F623" s="202" t="s">
        <v>11616</v>
      </c>
      <c r="G623" s="202">
        <v>2008</v>
      </c>
      <c r="H623" s="202">
        <v>53.423949</v>
      </c>
      <c r="I623" s="202">
        <v>6.7235509999999996</v>
      </c>
      <c r="J623" s="202" t="s">
        <v>42</v>
      </c>
      <c r="K623" s="180" t="s">
        <v>11441</v>
      </c>
      <c r="L623" s="202" t="s">
        <v>12047</v>
      </c>
      <c r="M623" s="196"/>
      <c r="N623" s="202" t="s">
        <v>26</v>
      </c>
      <c r="O623" s="194" t="s">
        <v>362</v>
      </c>
    </row>
    <row r="624" spans="1:15">
      <c r="A624" s="191">
        <v>623</v>
      </c>
      <c r="B624" s="202" t="s">
        <v>357</v>
      </c>
      <c r="C624" s="180" t="s">
        <v>358</v>
      </c>
      <c r="D624" s="202" t="s">
        <v>11599</v>
      </c>
      <c r="E624" s="202" t="s">
        <v>11654</v>
      </c>
      <c r="F624" s="202" t="s">
        <v>11616</v>
      </c>
      <c r="G624" s="202">
        <v>2008</v>
      </c>
      <c r="H624" s="202">
        <v>53.423949</v>
      </c>
      <c r="I624" s="202">
        <v>6.7235509999999996</v>
      </c>
      <c r="J624" s="202" t="s">
        <v>9209</v>
      </c>
      <c r="K624" s="180" t="s">
        <v>11441</v>
      </c>
      <c r="L624" s="202" t="s">
        <v>12048</v>
      </c>
      <c r="M624" s="196"/>
      <c r="N624" s="202" t="s">
        <v>23</v>
      </c>
      <c r="O624" s="194" t="s">
        <v>362</v>
      </c>
    </row>
    <row r="625" spans="1:15">
      <c r="A625" s="191">
        <v>624</v>
      </c>
      <c r="B625" s="202" t="s">
        <v>357</v>
      </c>
      <c r="C625" s="180" t="s">
        <v>358</v>
      </c>
      <c r="D625" s="202" t="s">
        <v>11599</v>
      </c>
      <c r="E625" s="202" t="s">
        <v>11654</v>
      </c>
      <c r="F625" s="202" t="s">
        <v>11616</v>
      </c>
      <c r="G625" s="202">
        <v>2008</v>
      </c>
      <c r="H625" s="202">
        <v>53.423949</v>
      </c>
      <c r="I625" s="202">
        <v>6.7235509999999996</v>
      </c>
      <c r="J625" s="202" t="s">
        <v>9209</v>
      </c>
      <c r="K625" s="180" t="s">
        <v>11441</v>
      </c>
      <c r="L625" s="202" t="s">
        <v>12049</v>
      </c>
      <c r="M625" s="196"/>
      <c r="N625" s="202" t="s">
        <v>35</v>
      </c>
      <c r="O625" s="194" t="s">
        <v>362</v>
      </c>
    </row>
    <row r="626" spans="1:15">
      <c r="A626" s="191">
        <v>625</v>
      </c>
      <c r="B626" s="202" t="s">
        <v>357</v>
      </c>
      <c r="C626" s="180" t="s">
        <v>358</v>
      </c>
      <c r="D626" s="202" t="s">
        <v>11599</v>
      </c>
      <c r="E626" s="202" t="s">
        <v>11654</v>
      </c>
      <c r="F626" s="202" t="s">
        <v>11616</v>
      </c>
      <c r="G626" s="202">
        <v>2008</v>
      </c>
      <c r="H626" s="202">
        <v>53.423949</v>
      </c>
      <c r="I626" s="202">
        <v>6.7235509999999996</v>
      </c>
      <c r="J626" s="202" t="s">
        <v>42</v>
      </c>
      <c r="K626" s="180" t="s">
        <v>11441</v>
      </c>
      <c r="L626" s="202" t="s">
        <v>12050</v>
      </c>
      <c r="M626" s="196"/>
      <c r="N626" s="202" t="s">
        <v>26</v>
      </c>
      <c r="O626" s="194" t="s">
        <v>362</v>
      </c>
    </row>
    <row r="627" spans="1:15">
      <c r="A627" s="191">
        <v>626</v>
      </c>
      <c r="B627" s="202" t="s">
        <v>357</v>
      </c>
      <c r="C627" s="180" t="s">
        <v>358</v>
      </c>
      <c r="D627" s="202" t="s">
        <v>11599</v>
      </c>
      <c r="E627" s="202" t="s">
        <v>11654</v>
      </c>
      <c r="F627" s="202" t="s">
        <v>11616</v>
      </c>
      <c r="G627" s="202">
        <v>2008</v>
      </c>
      <c r="H627" s="202">
        <v>53.423949</v>
      </c>
      <c r="I627" s="202">
        <v>6.7235509999999996</v>
      </c>
      <c r="J627" s="202" t="s">
        <v>9209</v>
      </c>
      <c r="K627" s="180" t="s">
        <v>11441</v>
      </c>
      <c r="L627" s="202" t="s">
        <v>12051</v>
      </c>
      <c r="M627" s="196"/>
      <c r="N627" s="202" t="s">
        <v>35</v>
      </c>
      <c r="O627" s="194" t="s">
        <v>362</v>
      </c>
    </row>
    <row r="628" spans="1:15">
      <c r="A628" s="191">
        <v>627</v>
      </c>
      <c r="B628" s="202" t="s">
        <v>357</v>
      </c>
      <c r="C628" s="180" t="s">
        <v>358</v>
      </c>
      <c r="D628" s="202" t="s">
        <v>11599</v>
      </c>
      <c r="E628" s="202" t="s">
        <v>11654</v>
      </c>
      <c r="F628" s="202" t="s">
        <v>11616</v>
      </c>
      <c r="G628" s="202">
        <v>2008</v>
      </c>
      <c r="H628" s="202">
        <v>53.423949</v>
      </c>
      <c r="I628" s="202">
        <v>6.7235509999999996</v>
      </c>
      <c r="J628" s="202" t="s">
        <v>9209</v>
      </c>
      <c r="K628" s="180" t="s">
        <v>11441</v>
      </c>
      <c r="L628" s="202" t="s">
        <v>12052</v>
      </c>
      <c r="M628" s="196"/>
      <c r="N628" s="202" t="s">
        <v>35</v>
      </c>
      <c r="O628" s="194" t="s">
        <v>362</v>
      </c>
    </row>
    <row r="629" spans="1:15">
      <c r="A629" s="191">
        <v>628</v>
      </c>
      <c r="B629" s="202" t="s">
        <v>357</v>
      </c>
      <c r="C629" s="180" t="s">
        <v>358</v>
      </c>
      <c r="D629" s="202" t="s">
        <v>11599</v>
      </c>
      <c r="E629" s="202" t="s">
        <v>11654</v>
      </c>
      <c r="F629" s="202" t="s">
        <v>11616</v>
      </c>
      <c r="G629" s="202">
        <v>2008</v>
      </c>
      <c r="H629" s="202">
        <v>53.423949</v>
      </c>
      <c r="I629" s="202">
        <v>6.7235509999999996</v>
      </c>
      <c r="J629" s="202" t="s">
        <v>9209</v>
      </c>
      <c r="K629" s="180" t="s">
        <v>11441</v>
      </c>
      <c r="L629" s="202" t="s">
        <v>12053</v>
      </c>
      <c r="M629" s="196"/>
      <c r="N629" s="202" t="s">
        <v>35</v>
      </c>
      <c r="O629" s="194" t="s">
        <v>362</v>
      </c>
    </row>
    <row r="630" spans="1:15">
      <c r="A630" s="191">
        <v>629</v>
      </c>
      <c r="B630" s="202" t="s">
        <v>357</v>
      </c>
      <c r="C630" s="180" t="s">
        <v>358</v>
      </c>
      <c r="D630" s="202" t="s">
        <v>11599</v>
      </c>
      <c r="E630" s="202" t="s">
        <v>11654</v>
      </c>
      <c r="F630" s="202" t="s">
        <v>11616</v>
      </c>
      <c r="G630" s="202">
        <v>2008</v>
      </c>
      <c r="H630" s="202">
        <v>53.423949</v>
      </c>
      <c r="I630" s="202">
        <v>6.7235509999999996</v>
      </c>
      <c r="J630" s="202" t="s">
        <v>9209</v>
      </c>
      <c r="K630" s="180" t="s">
        <v>11441</v>
      </c>
      <c r="L630" s="202" t="s">
        <v>12054</v>
      </c>
      <c r="M630" s="196"/>
      <c r="N630" s="202" t="s">
        <v>35</v>
      </c>
      <c r="O630" s="194" t="s">
        <v>362</v>
      </c>
    </row>
    <row r="631" spans="1:15">
      <c r="A631" s="191">
        <v>630</v>
      </c>
      <c r="B631" s="202" t="s">
        <v>357</v>
      </c>
      <c r="C631" s="180" t="s">
        <v>358</v>
      </c>
      <c r="D631" s="202" t="s">
        <v>11599</v>
      </c>
      <c r="E631" s="202" t="s">
        <v>11654</v>
      </c>
      <c r="F631" s="202" t="s">
        <v>11616</v>
      </c>
      <c r="G631" s="202">
        <v>2008</v>
      </c>
      <c r="H631" s="202">
        <v>53.423949</v>
      </c>
      <c r="I631" s="202">
        <v>6.7235509999999996</v>
      </c>
      <c r="J631" s="202" t="s">
        <v>9209</v>
      </c>
      <c r="K631" s="180" t="s">
        <v>11441</v>
      </c>
      <c r="L631" s="202" t="s">
        <v>12055</v>
      </c>
      <c r="M631" s="196"/>
      <c r="N631" s="202" t="s">
        <v>35</v>
      </c>
      <c r="O631" s="194" t="s">
        <v>362</v>
      </c>
    </row>
    <row r="632" spans="1:15">
      <c r="A632" s="191">
        <v>631</v>
      </c>
      <c r="B632" s="202" t="s">
        <v>357</v>
      </c>
      <c r="C632" s="180" t="s">
        <v>358</v>
      </c>
      <c r="D632" s="202" t="s">
        <v>11599</v>
      </c>
      <c r="E632" s="202" t="s">
        <v>11654</v>
      </c>
      <c r="F632" s="202" t="s">
        <v>11616</v>
      </c>
      <c r="G632" s="202">
        <v>2008</v>
      </c>
      <c r="H632" s="202">
        <v>53.423949</v>
      </c>
      <c r="I632" s="202">
        <v>6.7235509999999996</v>
      </c>
      <c r="J632" s="202" t="s">
        <v>9209</v>
      </c>
      <c r="K632" s="180" t="s">
        <v>11441</v>
      </c>
      <c r="L632" s="202" t="s">
        <v>12056</v>
      </c>
      <c r="M632" s="196"/>
      <c r="N632" s="202" t="s">
        <v>35</v>
      </c>
      <c r="O632" s="194" t="s">
        <v>362</v>
      </c>
    </row>
    <row r="633" spans="1:15">
      <c r="A633" s="191">
        <v>632</v>
      </c>
      <c r="B633" s="180" t="s">
        <v>357</v>
      </c>
      <c r="C633" s="180" t="s">
        <v>358</v>
      </c>
      <c r="D633" s="180" t="s">
        <v>11599</v>
      </c>
      <c r="E633" s="180" t="s">
        <v>11654</v>
      </c>
      <c r="F633" s="180" t="s">
        <v>11616</v>
      </c>
      <c r="G633" s="180">
        <v>2008</v>
      </c>
      <c r="H633" s="180">
        <v>53.423949</v>
      </c>
      <c r="I633" s="180">
        <v>6.7235509999999996</v>
      </c>
      <c r="J633" s="180" t="s">
        <v>9209</v>
      </c>
      <c r="K633" s="180" t="s">
        <v>11441</v>
      </c>
      <c r="L633" s="180" t="s">
        <v>12057</v>
      </c>
      <c r="M633" s="196"/>
      <c r="N633" s="180" t="s">
        <v>35</v>
      </c>
      <c r="O633" s="194" t="s">
        <v>362</v>
      </c>
    </row>
    <row r="634" spans="1:15">
      <c r="A634" s="191">
        <v>633</v>
      </c>
      <c r="B634" s="180" t="s">
        <v>357</v>
      </c>
      <c r="C634" s="180" t="s">
        <v>358</v>
      </c>
      <c r="D634" s="180" t="s">
        <v>11599</v>
      </c>
      <c r="E634" s="180" t="s">
        <v>11654</v>
      </c>
      <c r="F634" s="180" t="s">
        <v>11616</v>
      </c>
      <c r="G634" s="180">
        <v>2008</v>
      </c>
      <c r="H634" s="180">
        <v>53.423949</v>
      </c>
      <c r="I634" s="180">
        <v>6.7235509999999996</v>
      </c>
      <c r="J634" s="180" t="s">
        <v>9209</v>
      </c>
      <c r="K634" s="180" t="s">
        <v>11441</v>
      </c>
      <c r="L634" s="180" t="s">
        <v>12058</v>
      </c>
      <c r="M634" s="196"/>
      <c r="N634" s="180" t="s">
        <v>35</v>
      </c>
      <c r="O634" s="194" t="s">
        <v>362</v>
      </c>
    </row>
    <row r="635" spans="1:15">
      <c r="A635" s="191">
        <v>634</v>
      </c>
      <c r="B635" s="180" t="s">
        <v>357</v>
      </c>
      <c r="C635" s="180" t="s">
        <v>358</v>
      </c>
      <c r="D635" s="180" t="s">
        <v>11599</v>
      </c>
      <c r="E635" s="180" t="s">
        <v>11654</v>
      </c>
      <c r="F635" s="180" t="s">
        <v>11616</v>
      </c>
      <c r="G635" s="180">
        <v>2008</v>
      </c>
      <c r="H635" s="180">
        <v>53.423949</v>
      </c>
      <c r="I635" s="180">
        <v>6.7235509999999996</v>
      </c>
      <c r="J635" s="180" t="s">
        <v>9209</v>
      </c>
      <c r="K635" s="180" t="s">
        <v>11441</v>
      </c>
      <c r="L635" s="180" t="s">
        <v>12059</v>
      </c>
      <c r="M635" s="196"/>
      <c r="N635" s="180" t="s">
        <v>35</v>
      </c>
      <c r="O635" s="194" t="s">
        <v>362</v>
      </c>
    </row>
    <row r="636" spans="1:15">
      <c r="A636" s="191">
        <v>635</v>
      </c>
      <c r="B636" s="180" t="s">
        <v>357</v>
      </c>
      <c r="C636" s="180" t="s">
        <v>358</v>
      </c>
      <c r="D636" s="180" t="s">
        <v>11599</v>
      </c>
      <c r="E636" s="180" t="s">
        <v>11654</v>
      </c>
      <c r="F636" s="180" t="s">
        <v>11616</v>
      </c>
      <c r="G636" s="180">
        <v>2008</v>
      </c>
      <c r="H636" s="180">
        <v>53.423949</v>
      </c>
      <c r="I636" s="180">
        <v>6.7235509999999996</v>
      </c>
      <c r="J636" s="180" t="s">
        <v>9209</v>
      </c>
      <c r="K636" s="180" t="s">
        <v>11441</v>
      </c>
      <c r="L636" s="180" t="s">
        <v>12060</v>
      </c>
      <c r="M636" s="196"/>
      <c r="N636" s="180" t="s">
        <v>35</v>
      </c>
      <c r="O636" s="194" t="s">
        <v>362</v>
      </c>
    </row>
    <row r="637" spans="1:15">
      <c r="A637" s="191">
        <v>636</v>
      </c>
      <c r="B637" s="180" t="s">
        <v>357</v>
      </c>
      <c r="C637" s="180" t="s">
        <v>358</v>
      </c>
      <c r="D637" s="180" t="s">
        <v>11599</v>
      </c>
      <c r="E637" s="180" t="s">
        <v>11654</v>
      </c>
      <c r="F637" s="180" t="s">
        <v>11616</v>
      </c>
      <c r="G637" s="180">
        <v>2008</v>
      </c>
      <c r="H637" s="180">
        <v>53.423949</v>
      </c>
      <c r="I637" s="180">
        <v>6.7235509999999996</v>
      </c>
      <c r="J637" s="180" t="s">
        <v>9209</v>
      </c>
      <c r="K637" s="180" t="s">
        <v>11441</v>
      </c>
      <c r="L637" s="180" t="s">
        <v>12061</v>
      </c>
      <c r="M637" s="196"/>
      <c r="N637" s="180" t="s">
        <v>35</v>
      </c>
      <c r="O637" s="194" t="s">
        <v>362</v>
      </c>
    </row>
    <row r="638" spans="1:15">
      <c r="A638" s="191">
        <v>637</v>
      </c>
      <c r="B638" s="180" t="s">
        <v>357</v>
      </c>
      <c r="C638" s="180" t="s">
        <v>358</v>
      </c>
      <c r="D638" s="180" t="s">
        <v>11599</v>
      </c>
      <c r="E638" s="180" t="s">
        <v>11654</v>
      </c>
      <c r="F638" s="180" t="s">
        <v>11616</v>
      </c>
      <c r="G638" s="180">
        <v>2008</v>
      </c>
      <c r="H638" s="180">
        <v>53.423949</v>
      </c>
      <c r="I638" s="180">
        <v>6.7235509999999996</v>
      </c>
      <c r="J638" s="180" t="s">
        <v>9209</v>
      </c>
      <c r="K638" s="180" t="s">
        <v>11441</v>
      </c>
      <c r="L638" s="180" t="s">
        <v>12062</v>
      </c>
      <c r="M638" s="196"/>
      <c r="N638" s="180" t="s">
        <v>35</v>
      </c>
      <c r="O638" s="194" t="s">
        <v>362</v>
      </c>
    </row>
    <row r="639" spans="1:15">
      <c r="A639" s="191">
        <v>638</v>
      </c>
      <c r="B639" s="180" t="s">
        <v>357</v>
      </c>
      <c r="C639" s="180" t="s">
        <v>358</v>
      </c>
      <c r="D639" s="180" t="s">
        <v>11599</v>
      </c>
      <c r="E639" s="180" t="s">
        <v>11654</v>
      </c>
      <c r="F639" s="180" t="s">
        <v>11616</v>
      </c>
      <c r="G639" s="180">
        <v>2008</v>
      </c>
      <c r="H639" s="180">
        <v>53.423949</v>
      </c>
      <c r="I639" s="180">
        <v>6.7235509999999996</v>
      </c>
      <c r="J639" s="180" t="s">
        <v>9209</v>
      </c>
      <c r="K639" s="180" t="s">
        <v>11441</v>
      </c>
      <c r="L639" s="180" t="s">
        <v>12063</v>
      </c>
      <c r="M639" s="196"/>
      <c r="N639" s="180" t="s">
        <v>35</v>
      </c>
      <c r="O639" s="194" t="s">
        <v>362</v>
      </c>
    </row>
    <row r="640" spans="1:15">
      <c r="A640" s="191">
        <v>639</v>
      </c>
      <c r="B640" s="180" t="s">
        <v>357</v>
      </c>
      <c r="C640" s="180" t="s">
        <v>358</v>
      </c>
      <c r="D640" s="180" t="s">
        <v>11599</v>
      </c>
      <c r="E640" s="180" t="s">
        <v>11648</v>
      </c>
      <c r="F640" s="180" t="s">
        <v>11616</v>
      </c>
      <c r="G640" s="180">
        <v>2008</v>
      </c>
      <c r="H640" s="180">
        <v>51.590445000000003</v>
      </c>
      <c r="I640" s="180">
        <v>3.850196</v>
      </c>
      <c r="J640" s="180" t="s">
        <v>42</v>
      </c>
      <c r="K640" s="180" t="s">
        <v>11441</v>
      </c>
      <c r="L640" s="180" t="s">
        <v>12064</v>
      </c>
      <c r="M640" s="196"/>
      <c r="N640" s="180" t="s">
        <v>26</v>
      </c>
      <c r="O640" s="194" t="s">
        <v>362</v>
      </c>
    </row>
    <row r="641" spans="1:15">
      <c r="A641" s="191">
        <v>640</v>
      </c>
      <c r="B641" s="180" t="s">
        <v>357</v>
      </c>
      <c r="C641" s="180" t="s">
        <v>358</v>
      </c>
      <c r="D641" s="180" t="s">
        <v>11599</v>
      </c>
      <c r="E641" s="180" t="s">
        <v>11648</v>
      </c>
      <c r="F641" s="180" t="s">
        <v>11616</v>
      </c>
      <c r="G641" s="180">
        <v>2008</v>
      </c>
      <c r="H641" s="180">
        <v>51.590445000000003</v>
      </c>
      <c r="I641" s="180">
        <v>3.850196</v>
      </c>
      <c r="J641" s="180" t="s">
        <v>42</v>
      </c>
      <c r="K641" s="180" t="s">
        <v>11441</v>
      </c>
      <c r="L641" s="180" t="s">
        <v>12065</v>
      </c>
      <c r="M641" s="196"/>
      <c r="N641" s="180" t="s">
        <v>26</v>
      </c>
      <c r="O641" s="194" t="s">
        <v>362</v>
      </c>
    </row>
    <row r="642" spans="1:15">
      <c r="A642" s="191">
        <v>641</v>
      </c>
      <c r="B642" s="180" t="s">
        <v>357</v>
      </c>
      <c r="C642" s="180" t="s">
        <v>358</v>
      </c>
      <c r="D642" s="180" t="s">
        <v>11599</v>
      </c>
      <c r="E642" s="180" t="s">
        <v>11648</v>
      </c>
      <c r="F642" s="180" t="s">
        <v>11616</v>
      </c>
      <c r="G642" s="180">
        <v>2008</v>
      </c>
      <c r="H642" s="180">
        <v>51.590445000000003</v>
      </c>
      <c r="I642" s="180">
        <v>3.850196</v>
      </c>
      <c r="J642" s="180" t="s">
        <v>42</v>
      </c>
      <c r="K642" s="180" t="s">
        <v>11441</v>
      </c>
      <c r="L642" s="180" t="s">
        <v>12066</v>
      </c>
      <c r="M642" s="196"/>
      <c r="N642" s="180" t="s">
        <v>26</v>
      </c>
      <c r="O642" s="194" t="s">
        <v>362</v>
      </c>
    </row>
    <row r="643" spans="1:15">
      <c r="A643" s="191">
        <v>642</v>
      </c>
      <c r="B643" s="180" t="s">
        <v>357</v>
      </c>
      <c r="C643" s="180" t="s">
        <v>358</v>
      </c>
      <c r="D643" s="180" t="s">
        <v>11599</v>
      </c>
      <c r="E643" s="180" t="s">
        <v>11648</v>
      </c>
      <c r="F643" s="180" t="s">
        <v>11616</v>
      </c>
      <c r="G643" s="180">
        <v>2008</v>
      </c>
      <c r="H643" s="180">
        <v>51.590445000000003</v>
      </c>
      <c r="I643" s="180">
        <v>3.850196</v>
      </c>
      <c r="J643" s="180" t="s">
        <v>9209</v>
      </c>
      <c r="K643" s="180" t="s">
        <v>11441</v>
      </c>
      <c r="L643" s="180" t="s">
        <v>12067</v>
      </c>
      <c r="M643" s="196"/>
      <c r="N643" s="180" t="s">
        <v>35</v>
      </c>
      <c r="O643" s="194" t="s">
        <v>362</v>
      </c>
    </row>
    <row r="644" spans="1:15">
      <c r="A644" s="191">
        <v>643</v>
      </c>
      <c r="B644" s="180" t="s">
        <v>357</v>
      </c>
      <c r="C644" s="180" t="s">
        <v>358</v>
      </c>
      <c r="D644" s="180" t="s">
        <v>11599</v>
      </c>
      <c r="E644" s="180" t="s">
        <v>11648</v>
      </c>
      <c r="F644" s="180" t="s">
        <v>11616</v>
      </c>
      <c r="G644" s="180">
        <v>2008</v>
      </c>
      <c r="H644" s="180">
        <v>51.590445000000003</v>
      </c>
      <c r="I644" s="180">
        <v>3.850196</v>
      </c>
      <c r="J644" s="180" t="s">
        <v>42</v>
      </c>
      <c r="K644" s="180" t="s">
        <v>11441</v>
      </c>
      <c r="L644" s="180" t="s">
        <v>12068</v>
      </c>
      <c r="M644" s="196"/>
      <c r="N644" s="180" t="s">
        <v>26</v>
      </c>
      <c r="O644" s="194" t="s">
        <v>362</v>
      </c>
    </row>
    <row r="645" spans="1:15">
      <c r="A645" s="191">
        <v>644</v>
      </c>
      <c r="B645" s="180" t="s">
        <v>357</v>
      </c>
      <c r="C645" s="180" t="s">
        <v>358</v>
      </c>
      <c r="D645" s="180" t="s">
        <v>11599</v>
      </c>
      <c r="E645" s="180" t="s">
        <v>11648</v>
      </c>
      <c r="F645" s="180" t="s">
        <v>11616</v>
      </c>
      <c r="G645" s="180">
        <v>2008</v>
      </c>
      <c r="H645" s="180">
        <v>51.590445000000003</v>
      </c>
      <c r="I645" s="180">
        <v>3.850196</v>
      </c>
      <c r="J645" s="180" t="s">
        <v>9209</v>
      </c>
      <c r="K645" s="180" t="s">
        <v>11441</v>
      </c>
      <c r="L645" s="180" t="s">
        <v>12069</v>
      </c>
      <c r="M645" s="196"/>
      <c r="N645" s="180" t="s">
        <v>35</v>
      </c>
      <c r="O645" s="194" t="s">
        <v>362</v>
      </c>
    </row>
    <row r="646" spans="1:15">
      <c r="A646" s="191">
        <v>645</v>
      </c>
      <c r="B646" s="180" t="s">
        <v>357</v>
      </c>
      <c r="C646" s="180" t="s">
        <v>358</v>
      </c>
      <c r="D646" s="180" t="s">
        <v>11599</v>
      </c>
      <c r="E646" s="180" t="s">
        <v>11648</v>
      </c>
      <c r="F646" s="180" t="s">
        <v>11616</v>
      </c>
      <c r="G646" s="180">
        <v>2008</v>
      </c>
      <c r="H646" s="180">
        <v>51.590445000000003</v>
      </c>
      <c r="I646" s="180">
        <v>3.850196</v>
      </c>
      <c r="J646" s="180" t="s">
        <v>9209</v>
      </c>
      <c r="K646" s="180" t="s">
        <v>11441</v>
      </c>
      <c r="L646" s="180" t="s">
        <v>12070</v>
      </c>
      <c r="M646" s="196"/>
      <c r="N646" s="180" t="s">
        <v>35</v>
      </c>
      <c r="O646" s="194" t="s">
        <v>362</v>
      </c>
    </row>
    <row r="647" spans="1:15">
      <c r="A647" s="191">
        <v>646</v>
      </c>
      <c r="B647" s="180" t="s">
        <v>357</v>
      </c>
      <c r="C647" s="180" t="s">
        <v>358</v>
      </c>
      <c r="D647" s="180" t="s">
        <v>11599</v>
      </c>
      <c r="E647" s="180" t="s">
        <v>11648</v>
      </c>
      <c r="F647" s="180" t="s">
        <v>11616</v>
      </c>
      <c r="G647" s="180">
        <v>2008</v>
      </c>
      <c r="H647" s="180">
        <v>51.590445000000003</v>
      </c>
      <c r="I647" s="180">
        <v>3.850196</v>
      </c>
      <c r="J647" s="180" t="s">
        <v>42</v>
      </c>
      <c r="K647" s="180" t="s">
        <v>11441</v>
      </c>
      <c r="L647" s="180" t="s">
        <v>12071</v>
      </c>
      <c r="M647" s="196"/>
      <c r="N647" s="180" t="s">
        <v>26</v>
      </c>
      <c r="O647" s="194" t="s">
        <v>362</v>
      </c>
    </row>
    <row r="648" spans="1:15">
      <c r="A648" s="191">
        <v>647</v>
      </c>
      <c r="B648" s="180" t="s">
        <v>357</v>
      </c>
      <c r="C648" s="180" t="s">
        <v>358</v>
      </c>
      <c r="D648" s="180" t="s">
        <v>11599</v>
      </c>
      <c r="E648" s="180" t="s">
        <v>11648</v>
      </c>
      <c r="F648" s="180" t="s">
        <v>11616</v>
      </c>
      <c r="G648" s="180">
        <v>2008</v>
      </c>
      <c r="H648" s="180">
        <v>51.590445000000003</v>
      </c>
      <c r="I648" s="180">
        <v>3.850196</v>
      </c>
      <c r="J648" s="180" t="s">
        <v>42</v>
      </c>
      <c r="K648" s="180" t="s">
        <v>11441</v>
      </c>
      <c r="L648" s="180" t="s">
        <v>12072</v>
      </c>
      <c r="M648" s="196"/>
      <c r="N648" s="180" t="s">
        <v>26</v>
      </c>
      <c r="O648" s="194" t="s">
        <v>362</v>
      </c>
    </row>
    <row r="649" spans="1:15">
      <c r="A649" s="191">
        <v>648</v>
      </c>
      <c r="B649" s="180" t="s">
        <v>357</v>
      </c>
      <c r="C649" s="180" t="s">
        <v>358</v>
      </c>
      <c r="D649" s="180" t="s">
        <v>11599</v>
      </c>
      <c r="E649" s="180" t="s">
        <v>11648</v>
      </c>
      <c r="F649" s="180" t="s">
        <v>11616</v>
      </c>
      <c r="G649" s="180">
        <v>2008</v>
      </c>
      <c r="H649" s="180">
        <v>51.590445000000003</v>
      </c>
      <c r="I649" s="180">
        <v>3.850196</v>
      </c>
      <c r="J649" s="180" t="s">
        <v>42</v>
      </c>
      <c r="K649" s="180" t="s">
        <v>11441</v>
      </c>
      <c r="L649" s="180" t="s">
        <v>12073</v>
      </c>
      <c r="M649" s="196"/>
      <c r="N649" s="180" t="s">
        <v>26</v>
      </c>
      <c r="O649" s="194" t="s">
        <v>362</v>
      </c>
    </row>
    <row r="650" spans="1:15">
      <c r="A650" s="191">
        <v>649</v>
      </c>
      <c r="B650" s="180" t="s">
        <v>357</v>
      </c>
      <c r="C650" s="180" t="s">
        <v>358</v>
      </c>
      <c r="D650" s="180" t="s">
        <v>11599</v>
      </c>
      <c r="E650" s="180" t="s">
        <v>11648</v>
      </c>
      <c r="F650" s="180" t="s">
        <v>11616</v>
      </c>
      <c r="G650" s="180">
        <v>2008</v>
      </c>
      <c r="H650" s="180">
        <v>51.590445000000003</v>
      </c>
      <c r="I650" s="180">
        <v>3.850196</v>
      </c>
      <c r="J650" s="180" t="s">
        <v>42</v>
      </c>
      <c r="K650" s="180" t="s">
        <v>11441</v>
      </c>
      <c r="L650" s="180" t="s">
        <v>12074</v>
      </c>
      <c r="M650" s="196"/>
      <c r="N650" s="180" t="s">
        <v>26</v>
      </c>
      <c r="O650" s="194" t="s">
        <v>362</v>
      </c>
    </row>
    <row r="651" spans="1:15">
      <c r="A651" s="191">
        <v>650</v>
      </c>
      <c r="B651" s="180" t="s">
        <v>357</v>
      </c>
      <c r="C651" s="180" t="s">
        <v>358</v>
      </c>
      <c r="D651" s="180" t="s">
        <v>11599</v>
      </c>
      <c r="E651" s="180" t="s">
        <v>11648</v>
      </c>
      <c r="F651" s="180" t="s">
        <v>11616</v>
      </c>
      <c r="G651" s="180">
        <v>2008</v>
      </c>
      <c r="H651" s="180">
        <v>51.590445000000003</v>
      </c>
      <c r="I651" s="180">
        <v>3.850196</v>
      </c>
      <c r="J651" s="180" t="s">
        <v>42</v>
      </c>
      <c r="K651" s="180" t="s">
        <v>11441</v>
      </c>
      <c r="L651" s="180" t="s">
        <v>12075</v>
      </c>
      <c r="M651" s="196"/>
      <c r="N651" s="180" t="s">
        <v>26</v>
      </c>
      <c r="O651" s="194" t="s">
        <v>362</v>
      </c>
    </row>
    <row r="652" spans="1:15">
      <c r="A652" s="191">
        <v>651</v>
      </c>
      <c r="B652" s="180" t="s">
        <v>357</v>
      </c>
      <c r="C652" s="180" t="s">
        <v>358</v>
      </c>
      <c r="D652" s="180" t="s">
        <v>11599</v>
      </c>
      <c r="E652" s="180" t="s">
        <v>11648</v>
      </c>
      <c r="F652" s="180" t="s">
        <v>11616</v>
      </c>
      <c r="G652" s="180">
        <v>2008</v>
      </c>
      <c r="H652" s="180">
        <v>51.590445000000003</v>
      </c>
      <c r="I652" s="180">
        <v>3.850196</v>
      </c>
      <c r="J652" s="180" t="s">
        <v>9209</v>
      </c>
      <c r="K652" s="180" t="s">
        <v>11441</v>
      </c>
      <c r="L652" s="180" t="s">
        <v>12076</v>
      </c>
      <c r="M652" s="196"/>
      <c r="N652" s="180" t="s">
        <v>35</v>
      </c>
      <c r="O652" s="194" t="s">
        <v>362</v>
      </c>
    </row>
    <row r="653" spans="1:15">
      <c r="A653" s="191">
        <v>652</v>
      </c>
      <c r="B653" s="180" t="s">
        <v>357</v>
      </c>
      <c r="C653" s="180" t="s">
        <v>358</v>
      </c>
      <c r="D653" s="180" t="s">
        <v>11599</v>
      </c>
      <c r="E653" s="180" t="s">
        <v>11648</v>
      </c>
      <c r="F653" s="180" t="s">
        <v>11616</v>
      </c>
      <c r="G653" s="180">
        <v>2008</v>
      </c>
      <c r="H653" s="180">
        <v>51.590445000000003</v>
      </c>
      <c r="I653" s="180">
        <v>3.850196</v>
      </c>
      <c r="J653" s="180" t="s">
        <v>9209</v>
      </c>
      <c r="K653" s="180" t="s">
        <v>11441</v>
      </c>
      <c r="L653" s="180" t="s">
        <v>12077</v>
      </c>
      <c r="M653" s="196"/>
      <c r="N653" s="180" t="s">
        <v>35</v>
      </c>
      <c r="O653" s="194" t="s">
        <v>362</v>
      </c>
    </row>
    <row r="654" spans="1:15">
      <c r="A654" s="191">
        <v>653</v>
      </c>
      <c r="B654" s="180" t="s">
        <v>357</v>
      </c>
      <c r="C654" s="180" t="s">
        <v>358</v>
      </c>
      <c r="D654" s="180" t="s">
        <v>11599</v>
      </c>
      <c r="E654" s="180" t="s">
        <v>11648</v>
      </c>
      <c r="F654" s="180" t="s">
        <v>11616</v>
      </c>
      <c r="G654" s="180">
        <v>2008</v>
      </c>
      <c r="H654" s="180">
        <v>51.590445000000003</v>
      </c>
      <c r="I654" s="180">
        <v>3.850196</v>
      </c>
      <c r="J654" s="180" t="s">
        <v>42</v>
      </c>
      <c r="K654" s="180" t="s">
        <v>11441</v>
      </c>
      <c r="L654" s="180" t="s">
        <v>12078</v>
      </c>
      <c r="M654" s="196"/>
      <c r="N654" s="180" t="s">
        <v>35</v>
      </c>
      <c r="O654" s="194" t="s">
        <v>362</v>
      </c>
    </row>
    <row r="655" spans="1:15">
      <c r="A655" s="191">
        <v>654</v>
      </c>
      <c r="B655" s="180" t="s">
        <v>357</v>
      </c>
      <c r="C655" s="180" t="s">
        <v>358</v>
      </c>
      <c r="D655" s="180" t="s">
        <v>11599</v>
      </c>
      <c r="E655" s="180" t="s">
        <v>11648</v>
      </c>
      <c r="F655" s="180" t="s">
        <v>11616</v>
      </c>
      <c r="G655" s="180">
        <v>2008</v>
      </c>
      <c r="H655" s="180">
        <v>51.590445000000003</v>
      </c>
      <c r="I655" s="180">
        <v>3.850196</v>
      </c>
      <c r="J655" s="180" t="s">
        <v>42</v>
      </c>
      <c r="K655" s="180" t="s">
        <v>11441</v>
      </c>
      <c r="L655" s="180" t="s">
        <v>12079</v>
      </c>
      <c r="M655" s="196"/>
      <c r="N655" s="180" t="s">
        <v>26</v>
      </c>
      <c r="O655" s="194" t="s">
        <v>362</v>
      </c>
    </row>
    <row r="656" spans="1:15">
      <c r="A656" s="191">
        <v>655</v>
      </c>
      <c r="B656" s="180" t="s">
        <v>357</v>
      </c>
      <c r="C656" s="180" t="s">
        <v>358</v>
      </c>
      <c r="D656" s="180" t="s">
        <v>11599</v>
      </c>
      <c r="E656" s="180" t="s">
        <v>11648</v>
      </c>
      <c r="F656" s="180" t="s">
        <v>11616</v>
      </c>
      <c r="G656" s="180">
        <v>2008</v>
      </c>
      <c r="H656" s="180">
        <v>51.590445000000003</v>
      </c>
      <c r="I656" s="180">
        <v>3.850196</v>
      </c>
      <c r="J656" s="180" t="s">
        <v>42</v>
      </c>
      <c r="K656" s="180" t="s">
        <v>11441</v>
      </c>
      <c r="L656" s="180" t="s">
        <v>12080</v>
      </c>
      <c r="M656" s="196"/>
      <c r="N656" s="180" t="s">
        <v>26</v>
      </c>
      <c r="O656" s="194" t="s">
        <v>362</v>
      </c>
    </row>
    <row r="657" spans="1:15">
      <c r="A657" s="191">
        <v>656</v>
      </c>
      <c r="B657" s="180" t="s">
        <v>357</v>
      </c>
      <c r="C657" s="180" t="s">
        <v>358</v>
      </c>
      <c r="D657" s="180" t="s">
        <v>11599</v>
      </c>
      <c r="E657" s="180" t="s">
        <v>11648</v>
      </c>
      <c r="F657" s="180" t="s">
        <v>11616</v>
      </c>
      <c r="G657" s="180">
        <v>2008</v>
      </c>
      <c r="H657" s="180">
        <v>51.590445000000003</v>
      </c>
      <c r="I657" s="180">
        <v>3.850196</v>
      </c>
      <c r="J657" s="180" t="s">
        <v>42</v>
      </c>
      <c r="K657" s="180" t="s">
        <v>11441</v>
      </c>
      <c r="L657" s="180" t="s">
        <v>12081</v>
      </c>
      <c r="M657" s="196"/>
      <c r="N657" s="180" t="s">
        <v>26</v>
      </c>
      <c r="O657" s="194" t="s">
        <v>362</v>
      </c>
    </row>
    <row r="658" spans="1:15">
      <c r="A658" s="191">
        <v>657</v>
      </c>
      <c r="B658" s="180" t="s">
        <v>357</v>
      </c>
      <c r="C658" s="180" t="s">
        <v>358</v>
      </c>
      <c r="D658" s="180" t="s">
        <v>11599</v>
      </c>
      <c r="E658" s="180" t="s">
        <v>11648</v>
      </c>
      <c r="F658" s="180" t="s">
        <v>11616</v>
      </c>
      <c r="G658" s="180">
        <v>2008</v>
      </c>
      <c r="H658" s="180">
        <v>51.590445000000003</v>
      </c>
      <c r="I658" s="180">
        <v>3.850196</v>
      </c>
      <c r="J658" s="180" t="s">
        <v>42</v>
      </c>
      <c r="K658" s="180" t="s">
        <v>11441</v>
      </c>
      <c r="L658" s="180" t="s">
        <v>12082</v>
      </c>
      <c r="M658" s="196"/>
      <c r="N658" s="180" t="s">
        <v>26</v>
      </c>
      <c r="O658" s="194" t="s">
        <v>362</v>
      </c>
    </row>
    <row r="659" spans="1:15">
      <c r="A659" s="191">
        <v>658</v>
      </c>
      <c r="B659" s="180" t="s">
        <v>357</v>
      </c>
      <c r="C659" s="180" t="s">
        <v>358</v>
      </c>
      <c r="D659" s="180" t="s">
        <v>11599</v>
      </c>
      <c r="E659" s="180" t="s">
        <v>11648</v>
      </c>
      <c r="F659" s="180" t="s">
        <v>11616</v>
      </c>
      <c r="G659" s="180">
        <v>2008</v>
      </c>
      <c r="H659" s="180">
        <v>51.590445000000003</v>
      </c>
      <c r="I659" s="180">
        <v>3.850196</v>
      </c>
      <c r="J659" s="180" t="s">
        <v>42</v>
      </c>
      <c r="K659" s="180" t="s">
        <v>11441</v>
      </c>
      <c r="L659" s="180" t="s">
        <v>12083</v>
      </c>
      <c r="M659" s="196"/>
      <c r="N659" s="180" t="s">
        <v>26</v>
      </c>
      <c r="O659" s="194" t="s">
        <v>362</v>
      </c>
    </row>
    <row r="660" spans="1:15">
      <c r="A660" s="191">
        <v>659</v>
      </c>
      <c r="B660" s="180" t="s">
        <v>357</v>
      </c>
      <c r="C660" s="180" t="s">
        <v>358</v>
      </c>
      <c r="D660" s="180" t="s">
        <v>11599</v>
      </c>
      <c r="E660" s="180" t="s">
        <v>11648</v>
      </c>
      <c r="F660" s="180" t="s">
        <v>11616</v>
      </c>
      <c r="G660" s="180">
        <v>2008</v>
      </c>
      <c r="H660" s="180">
        <v>51.590445000000003</v>
      </c>
      <c r="I660" s="180">
        <v>3.850196</v>
      </c>
      <c r="J660" s="180" t="s">
        <v>42</v>
      </c>
      <c r="K660" s="180" t="s">
        <v>11441</v>
      </c>
      <c r="L660" s="180" t="s">
        <v>12084</v>
      </c>
      <c r="M660" s="196"/>
      <c r="N660" s="180" t="s">
        <v>26</v>
      </c>
      <c r="O660" s="194" t="s">
        <v>362</v>
      </c>
    </row>
    <row r="661" spans="1:15">
      <c r="A661" s="191">
        <v>660</v>
      </c>
      <c r="B661" s="180" t="s">
        <v>357</v>
      </c>
      <c r="C661" s="180" t="s">
        <v>358</v>
      </c>
      <c r="D661" s="180" t="s">
        <v>11599</v>
      </c>
      <c r="E661" s="180" t="s">
        <v>11648</v>
      </c>
      <c r="F661" s="180" t="s">
        <v>11616</v>
      </c>
      <c r="G661" s="180">
        <v>2008</v>
      </c>
      <c r="H661" s="180">
        <v>51.590445000000003</v>
      </c>
      <c r="I661" s="180">
        <v>3.850196</v>
      </c>
      <c r="J661" s="180" t="s">
        <v>9209</v>
      </c>
      <c r="K661" s="180" t="s">
        <v>11441</v>
      </c>
      <c r="L661" s="180" t="s">
        <v>12085</v>
      </c>
      <c r="M661" s="196"/>
      <c r="N661" s="180" t="s">
        <v>23</v>
      </c>
      <c r="O661" s="194" t="s">
        <v>362</v>
      </c>
    </row>
    <row r="662" spans="1:15">
      <c r="A662" s="191">
        <v>661</v>
      </c>
      <c r="B662" s="180" t="s">
        <v>357</v>
      </c>
      <c r="C662" s="180" t="s">
        <v>358</v>
      </c>
      <c r="D662" s="180" t="s">
        <v>11599</v>
      </c>
      <c r="E662" s="180" t="s">
        <v>11648</v>
      </c>
      <c r="F662" s="180" t="s">
        <v>11616</v>
      </c>
      <c r="G662" s="180">
        <v>2008</v>
      </c>
      <c r="H662" s="180">
        <v>51.590445000000003</v>
      </c>
      <c r="I662" s="180">
        <v>3.850196</v>
      </c>
      <c r="J662" s="180" t="s">
        <v>9209</v>
      </c>
      <c r="K662" s="180" t="s">
        <v>11441</v>
      </c>
      <c r="L662" s="180" t="s">
        <v>12086</v>
      </c>
      <c r="M662" s="196"/>
      <c r="N662" s="180" t="s">
        <v>23</v>
      </c>
      <c r="O662" s="194" t="s">
        <v>362</v>
      </c>
    </row>
    <row r="663" spans="1:15">
      <c r="A663" s="191">
        <v>662</v>
      </c>
      <c r="B663" s="180" t="s">
        <v>357</v>
      </c>
      <c r="C663" s="180" t="s">
        <v>358</v>
      </c>
      <c r="D663" s="180" t="s">
        <v>11592</v>
      </c>
      <c r="E663" s="180" t="s">
        <v>11615</v>
      </c>
      <c r="F663" s="180" t="s">
        <v>11616</v>
      </c>
      <c r="G663" s="180">
        <v>1999</v>
      </c>
      <c r="H663" s="180">
        <v>52.375048</v>
      </c>
      <c r="I663" s="180">
        <v>5.3886029999999998</v>
      </c>
      <c r="J663" s="180" t="s">
        <v>42</v>
      </c>
      <c r="K663" s="180" t="s">
        <v>11667</v>
      </c>
      <c r="L663" s="180" t="s">
        <v>11669</v>
      </c>
      <c r="M663" s="196"/>
      <c r="N663" s="180" t="s">
        <v>26</v>
      </c>
      <c r="O663" s="194" t="s">
        <v>362</v>
      </c>
    </row>
    <row r="664" spans="1:15">
      <c r="A664" s="191">
        <v>663</v>
      </c>
      <c r="B664" s="180" t="s">
        <v>357</v>
      </c>
      <c r="C664" s="180" t="s">
        <v>358</v>
      </c>
      <c r="D664" s="180" t="s">
        <v>11592</v>
      </c>
      <c r="E664" s="180" t="s">
        <v>11626</v>
      </c>
      <c r="F664" s="180" t="s">
        <v>11616</v>
      </c>
      <c r="G664" s="180">
        <v>2000</v>
      </c>
      <c r="H664" s="180">
        <v>52.348520999999998</v>
      </c>
      <c r="I664" s="180">
        <v>5.4266899999999998</v>
      </c>
      <c r="J664" s="180" t="s">
        <v>9209</v>
      </c>
      <c r="K664" s="180" t="s">
        <v>11441</v>
      </c>
      <c r="L664" s="180" t="s">
        <v>11726</v>
      </c>
      <c r="M664" s="196"/>
      <c r="N664" s="180" t="s">
        <v>23</v>
      </c>
      <c r="O664" s="194" t="s">
        <v>362</v>
      </c>
    </row>
    <row r="665" spans="1:15">
      <c r="A665" s="191">
        <v>664</v>
      </c>
      <c r="B665" s="180" t="s">
        <v>357</v>
      </c>
      <c r="C665" s="180" t="s">
        <v>358</v>
      </c>
      <c r="D665" s="180" t="s">
        <v>11592</v>
      </c>
      <c r="E665" s="180" t="s">
        <v>11626</v>
      </c>
      <c r="F665" s="180" t="s">
        <v>11616</v>
      </c>
      <c r="G665" s="180">
        <v>2000</v>
      </c>
      <c r="H665" s="180">
        <v>52.348520999999998</v>
      </c>
      <c r="I665" s="180">
        <v>5.4266899999999998</v>
      </c>
      <c r="J665" s="180" t="s">
        <v>9209</v>
      </c>
      <c r="K665" s="180" t="s">
        <v>11441</v>
      </c>
      <c r="L665" s="180" t="s">
        <v>11727</v>
      </c>
      <c r="M665" s="196"/>
      <c r="N665" s="180" t="s">
        <v>23</v>
      </c>
      <c r="O665" s="194" t="s">
        <v>362</v>
      </c>
    </row>
    <row r="666" spans="1:15">
      <c r="A666" s="191">
        <v>665</v>
      </c>
      <c r="B666" s="180" t="s">
        <v>357</v>
      </c>
      <c r="C666" s="180" t="s">
        <v>358</v>
      </c>
      <c r="D666" s="180" t="s">
        <v>11592</v>
      </c>
      <c r="E666" s="180" t="s">
        <v>11626</v>
      </c>
      <c r="F666" s="180" t="s">
        <v>11616</v>
      </c>
      <c r="G666" s="180">
        <v>2000</v>
      </c>
      <c r="H666" s="180">
        <v>52.348520999999998</v>
      </c>
      <c r="I666" s="180">
        <v>5.4266899999999998</v>
      </c>
      <c r="J666" s="180" t="s">
        <v>42</v>
      </c>
      <c r="K666" s="180" t="s">
        <v>11441</v>
      </c>
      <c r="L666" s="180" t="s">
        <v>11728</v>
      </c>
      <c r="M666" s="196"/>
      <c r="N666" s="180" t="s">
        <v>26</v>
      </c>
      <c r="O666" s="194" t="s">
        <v>362</v>
      </c>
    </row>
    <row r="667" spans="1:15">
      <c r="A667" s="191">
        <v>666</v>
      </c>
      <c r="B667" s="180" t="s">
        <v>357</v>
      </c>
      <c r="C667" s="180" t="s">
        <v>358</v>
      </c>
      <c r="D667" s="180" t="s">
        <v>11592</v>
      </c>
      <c r="E667" s="180" t="s">
        <v>11627</v>
      </c>
      <c r="F667" s="180" t="s">
        <v>11616</v>
      </c>
      <c r="G667" s="180">
        <v>2001</v>
      </c>
      <c r="H667" s="180">
        <v>52.444141999999999</v>
      </c>
      <c r="I667" s="180">
        <v>5.652514</v>
      </c>
      <c r="J667" s="180" t="s">
        <v>9209</v>
      </c>
      <c r="K667" s="180" t="s">
        <v>11441</v>
      </c>
      <c r="L667" s="180" t="s">
        <v>11879</v>
      </c>
      <c r="M667" s="196"/>
      <c r="N667" s="180" t="s">
        <v>26</v>
      </c>
      <c r="O667" s="194" t="s">
        <v>362</v>
      </c>
    </row>
    <row r="668" spans="1:15">
      <c r="A668" s="191">
        <v>667</v>
      </c>
      <c r="B668" s="180" t="s">
        <v>357</v>
      </c>
      <c r="C668" s="180" t="s">
        <v>358</v>
      </c>
      <c r="D668" s="180" t="s">
        <v>11592</v>
      </c>
      <c r="E668" s="180" t="s">
        <v>11651</v>
      </c>
      <c r="F668" s="180" t="s">
        <v>11616</v>
      </c>
      <c r="G668" s="180">
        <v>2001</v>
      </c>
      <c r="H668" s="180">
        <v>52.463554999999999</v>
      </c>
      <c r="I668" s="180">
        <v>5.5060690000000001</v>
      </c>
      <c r="J668" s="180" t="s">
        <v>9209</v>
      </c>
      <c r="K668" s="180" t="s">
        <v>11441</v>
      </c>
      <c r="L668" s="180" t="s">
        <v>11885</v>
      </c>
      <c r="M668" s="196"/>
      <c r="N668" s="180" t="s">
        <v>35</v>
      </c>
      <c r="O668" s="194" t="s">
        <v>362</v>
      </c>
    </row>
    <row r="669" spans="1:15">
      <c r="A669" s="191">
        <v>668</v>
      </c>
      <c r="B669" s="180" t="s">
        <v>357</v>
      </c>
      <c r="C669" s="180" t="s">
        <v>358</v>
      </c>
      <c r="D669" s="180" t="s">
        <v>11592</v>
      </c>
      <c r="E669" s="180" t="s">
        <v>11651</v>
      </c>
      <c r="F669" s="180" t="s">
        <v>11616</v>
      </c>
      <c r="G669" s="180">
        <v>2001</v>
      </c>
      <c r="H669" s="180">
        <v>52.463554999999999</v>
      </c>
      <c r="I669" s="180">
        <v>5.5060690000000001</v>
      </c>
      <c r="J669" s="180" t="s">
        <v>9209</v>
      </c>
      <c r="K669" s="180" t="s">
        <v>11441</v>
      </c>
      <c r="L669" s="180" t="s">
        <v>11886</v>
      </c>
      <c r="M669" s="196"/>
      <c r="N669" s="180" t="s">
        <v>35</v>
      </c>
      <c r="O669" s="194" t="s">
        <v>362</v>
      </c>
    </row>
    <row r="670" spans="1:15">
      <c r="A670" s="191">
        <v>669</v>
      </c>
      <c r="B670" s="180" t="s">
        <v>357</v>
      </c>
      <c r="C670" s="180" t="s">
        <v>358</v>
      </c>
      <c r="D670" s="180" t="s">
        <v>11592</v>
      </c>
      <c r="E670" s="180" t="s">
        <v>11629</v>
      </c>
      <c r="F670" s="180" t="s">
        <v>11616</v>
      </c>
      <c r="G670" s="180">
        <v>2001</v>
      </c>
      <c r="H670" s="180">
        <v>52.651203000000002</v>
      </c>
      <c r="I670" s="180">
        <v>5.7366250000000001</v>
      </c>
      <c r="J670" s="180" t="s">
        <v>9209</v>
      </c>
      <c r="K670" s="180" t="s">
        <v>11441</v>
      </c>
      <c r="L670" s="180" t="s">
        <v>11900</v>
      </c>
      <c r="M670" s="196"/>
      <c r="N670" s="180" t="s">
        <v>23</v>
      </c>
      <c r="O670" s="194" t="s">
        <v>362</v>
      </c>
    </row>
    <row r="671" spans="1:15">
      <c r="A671" s="191">
        <v>670</v>
      </c>
      <c r="B671" s="180" t="s">
        <v>357</v>
      </c>
      <c r="C671" s="180" t="s">
        <v>358</v>
      </c>
      <c r="D671" s="180" t="s">
        <v>11592</v>
      </c>
      <c r="E671" s="180" t="s">
        <v>11629</v>
      </c>
      <c r="F671" s="180" t="s">
        <v>11616</v>
      </c>
      <c r="G671" s="180">
        <v>2001</v>
      </c>
      <c r="H671" s="180">
        <v>52.651203000000002</v>
      </c>
      <c r="I671" s="180">
        <v>5.7366250000000001</v>
      </c>
      <c r="J671" s="180" t="s">
        <v>9209</v>
      </c>
      <c r="K671" s="180" t="s">
        <v>11441</v>
      </c>
      <c r="L671" s="180" t="s">
        <v>11901</v>
      </c>
      <c r="M671" s="196"/>
      <c r="N671" s="180" t="s">
        <v>23</v>
      </c>
      <c r="O671" s="194" t="s">
        <v>362</v>
      </c>
    </row>
    <row r="672" spans="1:15">
      <c r="A672" s="191">
        <v>671</v>
      </c>
      <c r="B672" s="180" t="s">
        <v>357</v>
      </c>
      <c r="C672" s="180" t="s">
        <v>358</v>
      </c>
      <c r="D672" s="180" t="s">
        <v>11592</v>
      </c>
      <c r="E672" s="180" t="s">
        <v>11633</v>
      </c>
      <c r="F672" s="180" t="s">
        <v>11616</v>
      </c>
      <c r="G672" s="180">
        <v>2001</v>
      </c>
      <c r="H672" s="180">
        <v>52.836525000000002</v>
      </c>
      <c r="I672" s="180">
        <v>4.9199700000000002</v>
      </c>
      <c r="J672" s="180" t="s">
        <v>9209</v>
      </c>
      <c r="K672" s="180" t="s">
        <v>11441</v>
      </c>
      <c r="L672" s="180" t="s">
        <v>11909</v>
      </c>
      <c r="M672" s="196"/>
      <c r="N672" s="180" t="s">
        <v>35</v>
      </c>
      <c r="O672" s="194" t="s">
        <v>362</v>
      </c>
    </row>
    <row r="673" spans="1:15">
      <c r="A673" s="191">
        <v>672</v>
      </c>
      <c r="B673" s="180" t="s">
        <v>357</v>
      </c>
      <c r="C673" s="180" t="s">
        <v>358</v>
      </c>
      <c r="D673" s="180" t="s">
        <v>11592</v>
      </c>
      <c r="E673" s="180" t="s">
        <v>11633</v>
      </c>
      <c r="F673" s="180" t="s">
        <v>11616</v>
      </c>
      <c r="G673" s="180">
        <v>2001</v>
      </c>
      <c r="H673" s="180">
        <v>52.836525000000002</v>
      </c>
      <c r="I673" s="180">
        <v>4.9199700000000002</v>
      </c>
      <c r="J673" s="180" t="s">
        <v>9209</v>
      </c>
      <c r="K673" s="180" t="s">
        <v>11441</v>
      </c>
      <c r="L673" s="180" t="s">
        <v>11910</v>
      </c>
      <c r="M673" s="196"/>
      <c r="N673" s="180" t="s">
        <v>35</v>
      </c>
      <c r="O673" s="194" t="s">
        <v>362</v>
      </c>
    </row>
    <row r="674" spans="1:15">
      <c r="A674" s="191">
        <v>673</v>
      </c>
      <c r="B674" s="180" t="s">
        <v>357</v>
      </c>
      <c r="C674" s="180" t="s">
        <v>358</v>
      </c>
      <c r="D674" s="180" t="s">
        <v>11592</v>
      </c>
      <c r="E674" s="180" t="s">
        <v>11637</v>
      </c>
      <c r="F674" s="180" t="s">
        <v>11616</v>
      </c>
      <c r="G674" s="180">
        <v>2001</v>
      </c>
      <c r="H674" s="180">
        <v>53.364718000000003</v>
      </c>
      <c r="I674" s="180">
        <v>6.8812040000000003</v>
      </c>
      <c r="J674" s="180" t="s">
        <v>9209</v>
      </c>
      <c r="K674" s="180" t="s">
        <v>11441</v>
      </c>
      <c r="L674" s="180" t="s">
        <v>11919</v>
      </c>
      <c r="M674" s="196"/>
      <c r="N674" s="180" t="s">
        <v>35</v>
      </c>
      <c r="O674" s="194" t="s">
        <v>362</v>
      </c>
    </row>
    <row r="675" spans="1:15">
      <c r="A675" s="191">
        <v>674</v>
      </c>
      <c r="B675" s="180" t="s">
        <v>357</v>
      </c>
      <c r="C675" s="180" t="s">
        <v>358</v>
      </c>
      <c r="D675" s="180" t="s">
        <v>11592</v>
      </c>
      <c r="E675" s="180" t="s">
        <v>11637</v>
      </c>
      <c r="F675" s="180" t="s">
        <v>11616</v>
      </c>
      <c r="G675" s="180">
        <v>2001</v>
      </c>
      <c r="H675" s="180">
        <v>53.364718000000003</v>
      </c>
      <c r="I675" s="180">
        <v>6.8812040000000003</v>
      </c>
      <c r="J675" s="180" t="s">
        <v>9209</v>
      </c>
      <c r="K675" s="180" t="s">
        <v>11441</v>
      </c>
      <c r="L675" s="180" t="s">
        <v>11920</v>
      </c>
      <c r="M675" s="196"/>
      <c r="N675" s="180" t="s">
        <v>35</v>
      </c>
      <c r="O675" s="194" t="s">
        <v>362</v>
      </c>
    </row>
    <row r="676" spans="1:15">
      <c r="A676" s="191">
        <v>675</v>
      </c>
      <c r="B676" s="180" t="s">
        <v>357</v>
      </c>
      <c r="C676" s="180" t="s">
        <v>358</v>
      </c>
      <c r="D676" s="180" t="s">
        <v>19</v>
      </c>
      <c r="E676" s="180"/>
      <c r="F676" s="180" t="s">
        <v>11616</v>
      </c>
      <c r="G676" s="180">
        <v>2008</v>
      </c>
      <c r="H676" s="180"/>
      <c r="I676" s="180"/>
      <c r="J676" s="180" t="s">
        <v>9209</v>
      </c>
      <c r="K676" s="180" t="s">
        <v>11441</v>
      </c>
      <c r="L676" s="180" t="s">
        <v>12043</v>
      </c>
      <c r="M676" s="196"/>
      <c r="N676" s="180" t="s">
        <v>26</v>
      </c>
      <c r="O676" s="194" t="s">
        <v>362</v>
      </c>
    </row>
  </sheetData>
  <sortState ref="A2:V676">
    <sortCondition ref="A544"/>
  </sortState>
  <conditionalFormatting sqref="B398:B402 B407:B436 D398:D436">
    <cfRule type="containsBlanks" priority="9" stopIfTrue="1">
      <formula>LEN(TRIM(B398))=0</formula>
    </cfRule>
  </conditionalFormatting>
  <conditionalFormatting sqref="E398:E402 E407:E436 F398:G423 G424:G436 F424:F596">
    <cfRule type="containsBlanks" priority="7" stopIfTrue="1">
      <formula>LEN(TRIM(E398))=0</formula>
    </cfRule>
  </conditionalFormatting>
  <conditionalFormatting sqref="E403:E406">
    <cfRule type="containsBlanks" priority="8" stopIfTrue="1">
      <formula>LEN(TRIM(E403))=0</formula>
    </cfRule>
  </conditionalFormatting>
  <conditionalFormatting sqref="H398:I436">
    <cfRule type="containsBlanks" priority="6" stopIfTrue="1">
      <formula>LEN(TRIM(H398))=0</formula>
    </cfRule>
  </conditionalFormatting>
  <conditionalFormatting sqref="J398:J436">
    <cfRule type="containsBlanks" priority="5" stopIfTrue="1">
      <formula>LEN(TRIM(J398))=0</formula>
    </cfRule>
  </conditionalFormatting>
  <conditionalFormatting sqref="L398:L436">
    <cfRule type="containsBlanks" priority="4" stopIfTrue="1">
      <formula>LEN(TRIM(L398))=0</formula>
    </cfRule>
  </conditionalFormatting>
  <conditionalFormatting sqref="N398:N436">
    <cfRule type="containsBlanks" priority="2" stopIfTrue="1">
      <formula>LEN(TRIM(N398))=0</formula>
    </cfRule>
  </conditionalFormatting>
  <conditionalFormatting sqref="M398:M436">
    <cfRule type="containsBlanks" priority="1" stopIfTrue="1">
      <formula>LEN(TRIM(M398))=0</formula>
    </cfRule>
  </conditionalFormatting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J25" sqref="J25"/>
    </sheetView>
  </sheetViews>
  <sheetFormatPr baseColWidth="10" defaultColWidth="11.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s="249" customFormat="1" ht="15" customHeight="1">
      <c r="B2" s="208" t="s">
        <v>4110</v>
      </c>
      <c r="C2" s="208" t="s">
        <v>12634</v>
      </c>
      <c r="D2" s="208"/>
      <c r="E2" s="209" t="s">
        <v>2301</v>
      </c>
      <c r="F2" s="210" t="s">
        <v>1509</v>
      </c>
      <c r="G2" s="208"/>
      <c r="H2" s="92">
        <v>40.417287100000003</v>
      </c>
      <c r="I2" s="92">
        <v>-82.907122999999999</v>
      </c>
      <c r="J2" s="210" t="s">
        <v>42</v>
      </c>
      <c r="K2" s="209" t="s">
        <v>1510</v>
      </c>
      <c r="L2" s="210">
        <v>5883</v>
      </c>
      <c r="M2" s="211">
        <v>5883</v>
      </c>
      <c r="N2" s="208" t="s">
        <v>26</v>
      </c>
      <c r="O2" s="209" t="s">
        <v>1510</v>
      </c>
      <c r="P2" s="250"/>
      <c r="Q2" s="250"/>
      <c r="R2" s="250"/>
      <c r="S2" s="250" t="s">
        <v>13204</v>
      </c>
      <c r="T2" s="250" t="s">
        <v>13195</v>
      </c>
      <c r="U2" s="250" t="s">
        <v>13196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I19" sqref="I19"/>
    </sheetView>
  </sheetViews>
  <sheetFormatPr baseColWidth="10" defaultColWidth="11.5" defaultRowHeight="14" x14ac:dyDescent="0"/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 s="92" customFormat="1">
      <c r="B2" s="92" t="s">
        <v>4110</v>
      </c>
      <c r="C2" s="92" t="s">
        <v>12634</v>
      </c>
      <c r="E2" s="92" t="s">
        <v>2621</v>
      </c>
      <c r="F2" s="92" t="s">
        <v>1509</v>
      </c>
      <c r="H2" s="92">
        <v>44.314844299999997</v>
      </c>
      <c r="I2" s="92">
        <v>-85.602364300000005</v>
      </c>
      <c r="J2" s="92" t="s">
        <v>42</v>
      </c>
      <c r="K2" s="92" t="s">
        <v>1510</v>
      </c>
      <c r="L2" s="92" t="s">
        <v>13205</v>
      </c>
      <c r="M2" s="92">
        <v>28063</v>
      </c>
      <c r="N2" s="92" t="s">
        <v>26</v>
      </c>
      <c r="O2" s="92" t="s">
        <v>1510</v>
      </c>
      <c r="S2" s="92" t="s">
        <v>13206</v>
      </c>
      <c r="T2" s="92" t="s">
        <v>13207</v>
      </c>
      <c r="U2" s="92" t="s">
        <v>13204</v>
      </c>
    </row>
    <row r="3" spans="1:22" s="92" customFormat="1">
      <c r="B3" s="92" t="s">
        <v>12633</v>
      </c>
      <c r="C3" s="92" t="s">
        <v>12634</v>
      </c>
      <c r="E3" s="92" t="s">
        <v>2301</v>
      </c>
      <c r="F3" s="92" t="s">
        <v>1509</v>
      </c>
      <c r="H3" s="92">
        <v>40.417287100000003</v>
      </c>
      <c r="I3" s="92">
        <v>-82.907122999999999</v>
      </c>
      <c r="J3" s="92" t="s">
        <v>42</v>
      </c>
      <c r="K3" s="92" t="s">
        <v>1510</v>
      </c>
      <c r="L3" s="92" t="s">
        <v>13208</v>
      </c>
      <c r="M3" s="92">
        <v>28336</v>
      </c>
      <c r="N3" s="92" t="s">
        <v>35</v>
      </c>
      <c r="O3" s="92" t="s">
        <v>1510</v>
      </c>
      <c r="S3" s="92" t="s">
        <v>13206</v>
      </c>
      <c r="T3" s="92" t="s">
        <v>13207</v>
      </c>
      <c r="U3" s="92" t="s">
        <v>13204</v>
      </c>
    </row>
    <row r="4" spans="1:22" s="92" customFormat="1">
      <c r="B4" s="92" t="s">
        <v>12633</v>
      </c>
      <c r="C4" s="92" t="s">
        <v>12634</v>
      </c>
      <c r="E4" s="92" t="s">
        <v>1880</v>
      </c>
      <c r="F4" s="92" t="s">
        <v>1509</v>
      </c>
      <c r="H4" s="92">
        <v>39.011901999999999</v>
      </c>
      <c r="I4" s="92">
        <v>-98.484246499999998</v>
      </c>
      <c r="J4" s="92" t="s">
        <v>42</v>
      </c>
      <c r="K4" s="92" t="s">
        <v>1510</v>
      </c>
      <c r="L4" s="92" t="s">
        <v>13209</v>
      </c>
      <c r="M4" s="92">
        <v>29169</v>
      </c>
      <c r="N4" s="92" t="s">
        <v>26</v>
      </c>
      <c r="O4" s="92" t="s">
        <v>1510</v>
      </c>
      <c r="S4" s="92" t="s">
        <v>13206</v>
      </c>
      <c r="T4" s="92" t="s">
        <v>13207</v>
      </c>
      <c r="U4" s="92" t="s">
        <v>13204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opLeftCell="E1" zoomScale="80" zoomScaleNormal="80" zoomScalePageLayoutView="80" workbookViewId="0">
      <selection activeCell="E1" sqref="E1"/>
    </sheetView>
  </sheetViews>
  <sheetFormatPr baseColWidth="10" defaultColWidth="8.83203125" defaultRowHeight="14" x14ac:dyDescent="0"/>
  <cols>
    <col min="1" max="1" width="4.1640625" customWidth="1"/>
    <col min="3" max="3" width="7.1640625" customWidth="1"/>
    <col min="4" max="4" width="8.5" customWidth="1"/>
    <col min="5" max="5" width="10.33203125" customWidth="1"/>
    <col min="6" max="6" width="11.83203125" customWidth="1"/>
    <col min="7" max="7" width="10.5" customWidth="1"/>
    <col min="9" max="9" width="11.1640625" customWidth="1"/>
    <col min="10" max="10" width="15.5" customWidth="1"/>
    <col min="11" max="11" width="12.33203125" customWidth="1"/>
    <col min="14" max="14" width="11.33203125" customWidth="1"/>
    <col min="15" max="15" width="13.33203125" customWidth="1"/>
    <col min="16" max="16" width="24.6640625" customWidth="1"/>
    <col min="17" max="17" width="13.83203125" customWidth="1"/>
    <col min="18" max="18" width="13.5" customWidth="1"/>
    <col min="19" max="19" width="20.1640625" customWidth="1"/>
    <col min="20" max="20" width="20.5" customWidth="1"/>
    <col min="22" max="22" width="11.6640625" customWidth="1"/>
  </cols>
  <sheetData>
    <row r="1" spans="1:24" ht="28">
      <c r="A1" s="146" t="s">
        <v>0</v>
      </c>
      <c r="B1" s="146" t="s">
        <v>1</v>
      </c>
      <c r="C1" s="190" t="s">
        <v>2</v>
      </c>
      <c r="D1" s="190" t="s">
        <v>3</v>
      </c>
      <c r="E1" s="190" t="s">
        <v>4</v>
      </c>
      <c r="F1" s="190" t="s">
        <v>5</v>
      </c>
      <c r="G1" s="190" t="s">
        <v>6</v>
      </c>
      <c r="H1" s="240" t="s">
        <v>7</v>
      </c>
      <c r="I1" s="240" t="s">
        <v>8</v>
      </c>
      <c r="J1" s="190" t="s">
        <v>9</v>
      </c>
      <c r="K1" s="190" t="s">
        <v>10</v>
      </c>
      <c r="L1" s="190" t="s">
        <v>11</v>
      </c>
      <c r="M1" s="190" t="s">
        <v>12</v>
      </c>
      <c r="N1" s="190" t="s">
        <v>13</v>
      </c>
      <c r="O1" s="190" t="s">
        <v>14</v>
      </c>
      <c r="P1" s="190" t="s">
        <v>15</v>
      </c>
      <c r="Q1" s="146" t="s">
        <v>16</v>
      </c>
      <c r="R1" s="146" t="s">
        <v>17</v>
      </c>
      <c r="S1" s="146" t="s">
        <v>1506</v>
      </c>
      <c r="T1" s="146" t="s">
        <v>1505</v>
      </c>
      <c r="U1" s="146" t="s">
        <v>1507</v>
      </c>
      <c r="V1" s="147" t="s">
        <v>196</v>
      </c>
      <c r="W1" s="191"/>
      <c r="X1" s="191"/>
    </row>
    <row r="2" spans="1:24">
      <c r="A2" s="214">
        <v>1</v>
      </c>
      <c r="B2" s="212" t="s">
        <v>357</v>
      </c>
      <c r="C2" s="213" t="s">
        <v>358</v>
      </c>
      <c r="D2" s="212" t="s">
        <v>13797</v>
      </c>
      <c r="E2" s="212" t="s">
        <v>13798</v>
      </c>
      <c r="F2" s="212" t="s">
        <v>467</v>
      </c>
      <c r="G2" s="214">
        <v>2002</v>
      </c>
      <c r="H2" s="214" t="s">
        <v>13799</v>
      </c>
      <c r="I2" s="214" t="s">
        <v>13800</v>
      </c>
      <c r="J2" s="212" t="s">
        <v>42</v>
      </c>
      <c r="K2" s="212" t="s">
        <v>13801</v>
      </c>
      <c r="L2" s="228" t="s">
        <v>13802</v>
      </c>
      <c r="M2" s="212"/>
      <c r="N2" s="215" t="s">
        <v>484</v>
      </c>
      <c r="O2" s="212" t="s">
        <v>13803</v>
      </c>
      <c r="P2" s="219" t="s">
        <v>484</v>
      </c>
      <c r="Q2" s="236" t="s">
        <v>13804</v>
      </c>
      <c r="R2" s="213" t="s">
        <v>482</v>
      </c>
      <c r="S2" s="217" t="s">
        <v>13935</v>
      </c>
      <c r="T2" s="218" t="s">
        <v>13934</v>
      </c>
      <c r="U2" s="191"/>
      <c r="V2" s="191"/>
      <c r="W2" s="191"/>
      <c r="X2" s="191"/>
    </row>
    <row r="3" spans="1:24">
      <c r="A3" s="219">
        <v>2</v>
      </c>
      <c r="B3" s="212" t="s">
        <v>357</v>
      </c>
      <c r="C3" s="213" t="s">
        <v>358</v>
      </c>
      <c r="D3" s="212" t="s">
        <v>13797</v>
      </c>
      <c r="E3" s="212" t="s">
        <v>13798</v>
      </c>
      <c r="F3" s="212" t="s">
        <v>467</v>
      </c>
      <c r="G3" s="214">
        <v>2003</v>
      </c>
      <c r="H3" s="214" t="s">
        <v>13799</v>
      </c>
      <c r="I3" s="214" t="s">
        <v>13800</v>
      </c>
      <c r="J3" s="212" t="s">
        <v>42</v>
      </c>
      <c r="K3" s="212" t="s">
        <v>13801</v>
      </c>
      <c r="L3" s="228" t="s">
        <v>13805</v>
      </c>
      <c r="M3" s="212"/>
      <c r="N3" s="215" t="s">
        <v>26</v>
      </c>
      <c r="O3" s="212" t="s">
        <v>13803</v>
      </c>
      <c r="P3" s="219" t="s">
        <v>3949</v>
      </c>
      <c r="Q3" s="213" t="s">
        <v>597</v>
      </c>
      <c r="R3" s="213" t="s">
        <v>482</v>
      </c>
      <c r="S3" s="217" t="s">
        <v>13935</v>
      </c>
      <c r="T3" s="218" t="s">
        <v>13934</v>
      </c>
      <c r="U3" s="191"/>
      <c r="V3" s="191"/>
      <c r="W3" s="191"/>
      <c r="X3" s="191"/>
    </row>
    <row r="4" spans="1:24">
      <c r="A4" s="214">
        <v>3</v>
      </c>
      <c r="B4" s="212" t="s">
        <v>357</v>
      </c>
      <c r="C4" s="213" t="s">
        <v>358</v>
      </c>
      <c r="D4" s="212" t="s">
        <v>13797</v>
      </c>
      <c r="E4" s="212" t="s">
        <v>13798</v>
      </c>
      <c r="F4" s="212" t="s">
        <v>467</v>
      </c>
      <c r="G4" s="214">
        <v>2002</v>
      </c>
      <c r="H4" s="214" t="s">
        <v>13799</v>
      </c>
      <c r="I4" s="214" t="s">
        <v>13800</v>
      </c>
      <c r="J4" s="212" t="s">
        <v>42</v>
      </c>
      <c r="K4" s="212" t="s">
        <v>13801</v>
      </c>
      <c r="L4" s="228" t="s">
        <v>13806</v>
      </c>
      <c r="M4" s="219"/>
      <c r="N4" s="215" t="s">
        <v>26</v>
      </c>
      <c r="O4" s="212" t="s">
        <v>13803</v>
      </c>
      <c r="P4" s="219" t="s">
        <v>3949</v>
      </c>
      <c r="Q4" s="213" t="s">
        <v>13804</v>
      </c>
      <c r="R4" s="213" t="s">
        <v>482</v>
      </c>
      <c r="S4" s="217" t="s">
        <v>13935</v>
      </c>
      <c r="T4" s="218" t="s">
        <v>13934</v>
      </c>
      <c r="U4" s="191"/>
      <c r="V4" s="191"/>
      <c r="W4" s="191"/>
      <c r="X4" s="191"/>
    </row>
    <row r="5" spans="1:24">
      <c r="A5" s="219">
        <v>4</v>
      </c>
      <c r="B5" s="212" t="s">
        <v>357</v>
      </c>
      <c r="C5" s="213" t="s">
        <v>358</v>
      </c>
      <c r="D5" s="212" t="s">
        <v>13797</v>
      </c>
      <c r="E5" s="212" t="s">
        <v>13798</v>
      </c>
      <c r="F5" s="212" t="s">
        <v>467</v>
      </c>
      <c r="G5" s="214">
        <v>2002</v>
      </c>
      <c r="H5" s="214" t="s">
        <v>13799</v>
      </c>
      <c r="I5" s="214" t="s">
        <v>13800</v>
      </c>
      <c r="J5" s="212" t="s">
        <v>42</v>
      </c>
      <c r="K5" s="212" t="s">
        <v>13801</v>
      </c>
      <c r="L5" s="228" t="s">
        <v>13807</v>
      </c>
      <c r="M5" s="219"/>
      <c r="N5" s="215" t="s">
        <v>26</v>
      </c>
      <c r="O5" s="212" t="s">
        <v>13803</v>
      </c>
      <c r="P5" s="219" t="s">
        <v>3949</v>
      </c>
      <c r="Q5" s="213" t="s">
        <v>597</v>
      </c>
      <c r="R5" s="213" t="s">
        <v>482</v>
      </c>
      <c r="S5" s="217" t="s">
        <v>13935</v>
      </c>
      <c r="T5" s="218" t="s">
        <v>13934</v>
      </c>
      <c r="U5" s="191"/>
      <c r="V5" s="191"/>
      <c r="W5" s="191"/>
      <c r="X5" s="191"/>
    </row>
    <row r="6" spans="1:24">
      <c r="A6" s="214">
        <v>5</v>
      </c>
      <c r="B6" s="212" t="s">
        <v>357</v>
      </c>
      <c r="C6" s="213" t="s">
        <v>358</v>
      </c>
      <c r="D6" s="212" t="s">
        <v>13797</v>
      </c>
      <c r="E6" s="212" t="s">
        <v>13798</v>
      </c>
      <c r="F6" s="212" t="s">
        <v>467</v>
      </c>
      <c r="G6" s="214">
        <v>2002</v>
      </c>
      <c r="H6" s="214" t="s">
        <v>13799</v>
      </c>
      <c r="I6" s="214" t="s">
        <v>13800</v>
      </c>
      <c r="J6" s="212" t="s">
        <v>42</v>
      </c>
      <c r="K6" s="212" t="s">
        <v>13801</v>
      </c>
      <c r="L6" s="228" t="s">
        <v>13808</v>
      </c>
      <c r="M6" s="219"/>
      <c r="N6" s="215" t="s">
        <v>484</v>
      </c>
      <c r="O6" s="212" t="s">
        <v>13803</v>
      </c>
      <c r="P6" s="215" t="s">
        <v>484</v>
      </c>
      <c r="Q6" s="213" t="s">
        <v>13804</v>
      </c>
      <c r="R6" s="213" t="s">
        <v>482</v>
      </c>
      <c r="S6" s="217" t="s">
        <v>13935</v>
      </c>
      <c r="T6" s="218" t="s">
        <v>13934</v>
      </c>
      <c r="U6" s="191"/>
      <c r="V6" s="191"/>
      <c r="W6" s="191"/>
      <c r="X6" s="191"/>
    </row>
    <row r="7" spans="1:24">
      <c r="A7" s="219">
        <v>6</v>
      </c>
      <c r="B7" s="212" t="s">
        <v>357</v>
      </c>
      <c r="C7" s="213" t="s">
        <v>358</v>
      </c>
      <c r="D7" s="212" t="s">
        <v>13797</v>
      </c>
      <c r="E7" s="212" t="s">
        <v>13798</v>
      </c>
      <c r="F7" s="212" t="s">
        <v>467</v>
      </c>
      <c r="G7" s="214">
        <v>2002</v>
      </c>
      <c r="H7" s="214" t="s">
        <v>13799</v>
      </c>
      <c r="I7" s="214" t="s">
        <v>13800</v>
      </c>
      <c r="J7" s="212" t="s">
        <v>42</v>
      </c>
      <c r="K7" s="212" t="s">
        <v>13801</v>
      </c>
      <c r="L7" s="228" t="s">
        <v>13809</v>
      </c>
      <c r="M7" s="219"/>
      <c r="N7" s="215" t="s">
        <v>26</v>
      </c>
      <c r="O7" s="212" t="s">
        <v>13803</v>
      </c>
      <c r="P7" s="219" t="s">
        <v>3949</v>
      </c>
      <c r="Q7" s="213" t="s">
        <v>597</v>
      </c>
      <c r="R7" s="213" t="s">
        <v>482</v>
      </c>
      <c r="S7" s="217" t="s">
        <v>13935</v>
      </c>
      <c r="T7" s="218" t="s">
        <v>13934</v>
      </c>
      <c r="U7" s="191"/>
      <c r="V7" s="191"/>
      <c r="W7" s="191"/>
      <c r="X7" s="191"/>
    </row>
    <row r="8" spans="1:24">
      <c r="A8" s="214">
        <v>7</v>
      </c>
      <c r="B8" s="212" t="s">
        <v>357</v>
      </c>
      <c r="C8" s="213" t="s">
        <v>358</v>
      </c>
      <c r="D8" s="212" t="s">
        <v>13797</v>
      </c>
      <c r="E8" s="212" t="s">
        <v>13798</v>
      </c>
      <c r="F8" s="212" t="s">
        <v>467</v>
      </c>
      <c r="G8" s="214">
        <v>2002</v>
      </c>
      <c r="H8" s="214" t="s">
        <v>13799</v>
      </c>
      <c r="I8" s="214" t="s">
        <v>13800</v>
      </c>
      <c r="J8" s="212" t="s">
        <v>42</v>
      </c>
      <c r="K8" s="212" t="s">
        <v>13801</v>
      </c>
      <c r="L8" s="228" t="s">
        <v>13810</v>
      </c>
      <c r="M8" s="219"/>
      <c r="N8" s="215" t="s">
        <v>26</v>
      </c>
      <c r="O8" s="212" t="s">
        <v>13803</v>
      </c>
      <c r="P8" s="219" t="s">
        <v>3949</v>
      </c>
      <c r="Q8" s="213" t="s">
        <v>13804</v>
      </c>
      <c r="R8" s="213" t="s">
        <v>482</v>
      </c>
      <c r="S8" s="217" t="s">
        <v>13935</v>
      </c>
      <c r="T8" s="218" t="s">
        <v>13934</v>
      </c>
      <c r="U8" s="191"/>
      <c r="V8" s="191"/>
      <c r="W8" s="191"/>
      <c r="X8" s="191"/>
    </row>
    <row r="9" spans="1:24">
      <c r="A9" s="214">
        <v>8</v>
      </c>
      <c r="B9" s="212" t="s">
        <v>357</v>
      </c>
      <c r="C9" s="213" t="s">
        <v>358</v>
      </c>
      <c r="D9" s="212" t="s">
        <v>13797</v>
      </c>
      <c r="E9" s="212" t="s">
        <v>13798</v>
      </c>
      <c r="F9" s="212" t="s">
        <v>467</v>
      </c>
      <c r="G9" s="214">
        <v>2003</v>
      </c>
      <c r="H9" s="214" t="s">
        <v>13799</v>
      </c>
      <c r="I9" s="214" t="s">
        <v>13800</v>
      </c>
      <c r="J9" s="212" t="s">
        <v>42</v>
      </c>
      <c r="K9" s="212" t="s">
        <v>13801</v>
      </c>
      <c r="L9" s="228" t="s">
        <v>13811</v>
      </c>
      <c r="M9" s="219"/>
      <c r="N9" s="215" t="s">
        <v>26</v>
      </c>
      <c r="O9" s="212" t="s">
        <v>13803</v>
      </c>
      <c r="P9" s="219" t="s">
        <v>3949</v>
      </c>
      <c r="Q9" s="213" t="s">
        <v>597</v>
      </c>
      <c r="R9" s="213" t="s">
        <v>482</v>
      </c>
      <c r="S9" s="217" t="s">
        <v>13935</v>
      </c>
      <c r="T9" s="218" t="s">
        <v>13934</v>
      </c>
      <c r="U9" s="191"/>
      <c r="V9" s="191"/>
      <c r="W9" s="191"/>
      <c r="X9" s="191"/>
    </row>
    <row r="10" spans="1:24">
      <c r="A10" s="214">
        <v>9</v>
      </c>
      <c r="B10" s="212" t="s">
        <v>357</v>
      </c>
      <c r="C10" s="213" t="s">
        <v>358</v>
      </c>
      <c r="D10" s="212" t="s">
        <v>13797</v>
      </c>
      <c r="E10" s="212" t="s">
        <v>13798</v>
      </c>
      <c r="F10" s="212" t="s">
        <v>467</v>
      </c>
      <c r="G10" s="214">
        <v>2002</v>
      </c>
      <c r="H10" s="214" t="s">
        <v>13799</v>
      </c>
      <c r="I10" s="214" t="s">
        <v>13800</v>
      </c>
      <c r="J10" s="212" t="s">
        <v>42</v>
      </c>
      <c r="K10" s="212" t="s">
        <v>13801</v>
      </c>
      <c r="L10" s="228" t="s">
        <v>13812</v>
      </c>
      <c r="M10" s="219"/>
      <c r="N10" s="215" t="s">
        <v>26</v>
      </c>
      <c r="O10" s="212" t="s">
        <v>13803</v>
      </c>
      <c r="P10" s="219" t="s">
        <v>3949</v>
      </c>
      <c r="Q10" s="213" t="s">
        <v>13804</v>
      </c>
      <c r="R10" s="213" t="s">
        <v>482</v>
      </c>
      <c r="S10" s="217" t="s">
        <v>13935</v>
      </c>
      <c r="T10" s="218" t="s">
        <v>13934</v>
      </c>
      <c r="U10" s="191"/>
      <c r="V10" s="191"/>
      <c r="W10" s="191"/>
      <c r="X10" s="191"/>
    </row>
    <row r="11" spans="1:24">
      <c r="A11" s="219">
        <v>10</v>
      </c>
      <c r="B11" s="212" t="s">
        <v>357</v>
      </c>
      <c r="C11" s="213" t="s">
        <v>358</v>
      </c>
      <c r="D11" s="212" t="s">
        <v>13797</v>
      </c>
      <c r="E11" s="212" t="s">
        <v>13798</v>
      </c>
      <c r="F11" s="212" t="s">
        <v>467</v>
      </c>
      <c r="G11" s="214">
        <v>2002</v>
      </c>
      <c r="H11" s="214" t="s">
        <v>13799</v>
      </c>
      <c r="I11" s="214" t="s">
        <v>13800</v>
      </c>
      <c r="J11" s="212" t="s">
        <v>42</v>
      </c>
      <c r="K11" s="212" t="s">
        <v>13801</v>
      </c>
      <c r="L11" s="228" t="s">
        <v>13813</v>
      </c>
      <c r="M11" s="219"/>
      <c r="N11" s="215" t="s">
        <v>13814</v>
      </c>
      <c r="O11" s="212" t="s">
        <v>13803</v>
      </c>
      <c r="P11" s="229" t="s">
        <v>484</v>
      </c>
      <c r="Q11" s="213" t="s">
        <v>597</v>
      </c>
      <c r="R11" s="213" t="s">
        <v>482</v>
      </c>
      <c r="S11" s="217" t="s">
        <v>13935</v>
      </c>
      <c r="T11" s="218" t="s">
        <v>13934</v>
      </c>
      <c r="U11" s="191"/>
      <c r="V11" s="191"/>
      <c r="W11" s="191"/>
      <c r="X11" s="191"/>
    </row>
    <row r="12" spans="1:24">
      <c r="A12" s="214">
        <v>11</v>
      </c>
      <c r="B12" s="212" t="s">
        <v>357</v>
      </c>
      <c r="C12" s="213" t="s">
        <v>358</v>
      </c>
      <c r="D12" s="212" t="s">
        <v>13797</v>
      </c>
      <c r="E12" s="212" t="s">
        <v>13798</v>
      </c>
      <c r="F12" s="212" t="s">
        <v>467</v>
      </c>
      <c r="G12" s="214">
        <v>2002</v>
      </c>
      <c r="H12" s="214" t="s">
        <v>13799</v>
      </c>
      <c r="I12" s="214" t="s">
        <v>13800</v>
      </c>
      <c r="J12" s="212" t="s">
        <v>42</v>
      </c>
      <c r="K12" s="212" t="s">
        <v>13801</v>
      </c>
      <c r="L12" s="228" t="s">
        <v>13815</v>
      </c>
      <c r="M12" s="219"/>
      <c r="N12" s="215" t="s">
        <v>13814</v>
      </c>
      <c r="O12" s="212" t="s">
        <v>13803</v>
      </c>
      <c r="P12" s="215" t="s">
        <v>484</v>
      </c>
      <c r="Q12" s="213" t="s">
        <v>13804</v>
      </c>
      <c r="R12" s="213" t="s">
        <v>482</v>
      </c>
      <c r="S12" s="217" t="s">
        <v>13935</v>
      </c>
      <c r="T12" s="218" t="s">
        <v>13934</v>
      </c>
      <c r="U12" s="191"/>
      <c r="V12" s="191"/>
      <c r="W12" s="191"/>
      <c r="X12" s="191"/>
    </row>
    <row r="13" spans="1:24">
      <c r="A13" s="214">
        <v>12</v>
      </c>
      <c r="B13" s="212" t="s">
        <v>357</v>
      </c>
      <c r="C13" s="213" t="s">
        <v>358</v>
      </c>
      <c r="D13" s="212" t="s">
        <v>13797</v>
      </c>
      <c r="E13" s="212" t="s">
        <v>13798</v>
      </c>
      <c r="F13" s="212" t="s">
        <v>467</v>
      </c>
      <c r="G13" s="214">
        <v>2002</v>
      </c>
      <c r="H13" s="214" t="s">
        <v>13799</v>
      </c>
      <c r="I13" s="214" t="s">
        <v>13800</v>
      </c>
      <c r="J13" s="212" t="s">
        <v>42</v>
      </c>
      <c r="K13" s="212" t="s">
        <v>13801</v>
      </c>
      <c r="L13" s="228" t="s">
        <v>13816</v>
      </c>
      <c r="M13" s="219"/>
      <c r="N13" s="215" t="s">
        <v>26</v>
      </c>
      <c r="O13" s="212" t="s">
        <v>13803</v>
      </c>
      <c r="P13" s="219" t="s">
        <v>3949</v>
      </c>
      <c r="Q13" s="213" t="s">
        <v>597</v>
      </c>
      <c r="R13" s="213" t="s">
        <v>482</v>
      </c>
      <c r="S13" s="217" t="s">
        <v>13935</v>
      </c>
      <c r="T13" s="218" t="s">
        <v>13934</v>
      </c>
      <c r="U13" s="191"/>
      <c r="V13" s="191"/>
      <c r="W13" s="191"/>
      <c r="X13" s="191"/>
    </row>
    <row r="14" spans="1:24">
      <c r="A14" s="219">
        <v>13</v>
      </c>
      <c r="B14" s="212" t="s">
        <v>357</v>
      </c>
      <c r="C14" s="213" t="s">
        <v>358</v>
      </c>
      <c r="D14" s="212" t="s">
        <v>13797</v>
      </c>
      <c r="E14" s="212" t="s">
        <v>13798</v>
      </c>
      <c r="F14" s="212" t="s">
        <v>467</v>
      </c>
      <c r="G14" s="214">
        <v>2002</v>
      </c>
      <c r="H14" s="214" t="s">
        <v>13799</v>
      </c>
      <c r="I14" s="214" t="s">
        <v>13800</v>
      </c>
      <c r="J14" s="212" t="s">
        <v>42</v>
      </c>
      <c r="K14" s="212" t="s">
        <v>13801</v>
      </c>
      <c r="L14" s="228" t="s">
        <v>13817</v>
      </c>
      <c r="M14" s="219"/>
      <c r="N14" s="215" t="s">
        <v>26</v>
      </c>
      <c r="O14" s="212" t="s">
        <v>13803</v>
      </c>
      <c r="P14" s="219" t="s">
        <v>3949</v>
      </c>
      <c r="Q14" s="213" t="s">
        <v>13804</v>
      </c>
      <c r="R14" s="213" t="s">
        <v>482</v>
      </c>
      <c r="S14" s="217" t="s">
        <v>13935</v>
      </c>
      <c r="T14" s="218" t="s">
        <v>13934</v>
      </c>
      <c r="U14" s="191"/>
      <c r="V14" s="191"/>
      <c r="W14" s="191"/>
      <c r="X14" s="191"/>
    </row>
    <row r="15" spans="1:24">
      <c r="A15" s="214">
        <v>14</v>
      </c>
      <c r="B15" s="212" t="s">
        <v>357</v>
      </c>
      <c r="C15" s="213" t="s">
        <v>358</v>
      </c>
      <c r="D15" s="212" t="s">
        <v>13797</v>
      </c>
      <c r="E15" s="212" t="s">
        <v>13798</v>
      </c>
      <c r="F15" s="212" t="s">
        <v>467</v>
      </c>
      <c r="G15" s="214">
        <v>2002</v>
      </c>
      <c r="H15" s="214" t="s">
        <v>13799</v>
      </c>
      <c r="I15" s="214" t="s">
        <v>13800</v>
      </c>
      <c r="J15" s="212" t="s">
        <v>42</v>
      </c>
      <c r="K15" s="212" t="s">
        <v>13801</v>
      </c>
      <c r="L15" s="228" t="s">
        <v>13818</v>
      </c>
      <c r="M15" s="219"/>
      <c r="N15" s="215" t="s">
        <v>26</v>
      </c>
      <c r="O15" s="212" t="s">
        <v>13803</v>
      </c>
      <c r="P15" s="219" t="s">
        <v>3949</v>
      </c>
      <c r="Q15" s="213" t="s">
        <v>597</v>
      </c>
      <c r="R15" s="213" t="s">
        <v>482</v>
      </c>
      <c r="S15" s="217" t="s">
        <v>13935</v>
      </c>
      <c r="T15" s="218" t="s">
        <v>13934</v>
      </c>
      <c r="U15" s="191"/>
      <c r="V15" s="191"/>
      <c r="W15" s="191"/>
      <c r="X15" s="191"/>
    </row>
    <row r="16" spans="1:24">
      <c r="A16" s="219">
        <v>15</v>
      </c>
      <c r="B16" s="212" t="s">
        <v>357</v>
      </c>
      <c r="C16" s="213" t="s">
        <v>358</v>
      </c>
      <c r="D16" s="212" t="s">
        <v>13797</v>
      </c>
      <c r="E16" s="212" t="s">
        <v>13798</v>
      </c>
      <c r="F16" s="212" t="s">
        <v>467</v>
      </c>
      <c r="G16" s="214">
        <v>2002</v>
      </c>
      <c r="H16" s="214" t="s">
        <v>13799</v>
      </c>
      <c r="I16" s="214" t="s">
        <v>13800</v>
      </c>
      <c r="J16" s="212" t="s">
        <v>42</v>
      </c>
      <c r="K16" s="212" t="s">
        <v>13801</v>
      </c>
      <c r="L16" s="228" t="s">
        <v>13819</v>
      </c>
      <c r="M16" s="219"/>
      <c r="N16" s="215" t="s">
        <v>13814</v>
      </c>
      <c r="O16" s="212" t="s">
        <v>13803</v>
      </c>
      <c r="P16" s="215" t="s">
        <v>484</v>
      </c>
      <c r="Q16" s="213" t="s">
        <v>13804</v>
      </c>
      <c r="R16" s="213" t="s">
        <v>482</v>
      </c>
      <c r="S16" s="217" t="s">
        <v>13935</v>
      </c>
      <c r="T16" s="218" t="s">
        <v>13934</v>
      </c>
      <c r="U16" s="191"/>
      <c r="V16" s="191"/>
      <c r="W16" s="191"/>
      <c r="X16" s="191"/>
    </row>
    <row r="17" spans="1:24">
      <c r="A17" s="219">
        <v>16</v>
      </c>
      <c r="B17" s="212" t="s">
        <v>357</v>
      </c>
      <c r="C17" s="213" t="s">
        <v>358</v>
      </c>
      <c r="D17" s="212" t="s">
        <v>13797</v>
      </c>
      <c r="E17" s="212" t="s">
        <v>13798</v>
      </c>
      <c r="F17" s="212" t="s">
        <v>467</v>
      </c>
      <c r="G17" s="214">
        <v>2002</v>
      </c>
      <c r="H17" s="214" t="s">
        <v>13799</v>
      </c>
      <c r="I17" s="214" t="s">
        <v>13800</v>
      </c>
      <c r="J17" s="212" t="s">
        <v>42</v>
      </c>
      <c r="K17" s="212" t="s">
        <v>13801</v>
      </c>
      <c r="L17" s="228" t="s">
        <v>13820</v>
      </c>
      <c r="M17" s="219"/>
      <c r="N17" s="215" t="s">
        <v>13814</v>
      </c>
      <c r="O17" s="212" t="s">
        <v>13803</v>
      </c>
      <c r="P17" s="215" t="s">
        <v>484</v>
      </c>
      <c r="Q17" s="213" t="s">
        <v>597</v>
      </c>
      <c r="R17" s="213" t="s">
        <v>482</v>
      </c>
      <c r="S17" s="217" t="s">
        <v>13935</v>
      </c>
      <c r="T17" s="218" t="s">
        <v>13934</v>
      </c>
      <c r="U17" s="191"/>
      <c r="V17" s="191"/>
      <c r="W17" s="191"/>
      <c r="X17" s="191"/>
    </row>
    <row r="18" spans="1:24">
      <c r="A18" s="214">
        <v>17</v>
      </c>
      <c r="B18" s="212" t="s">
        <v>357</v>
      </c>
      <c r="C18" s="213" t="s">
        <v>358</v>
      </c>
      <c r="D18" s="212" t="s">
        <v>13797</v>
      </c>
      <c r="E18" s="212" t="s">
        <v>13798</v>
      </c>
      <c r="F18" s="212" t="s">
        <v>467</v>
      </c>
      <c r="G18" s="214">
        <v>2002</v>
      </c>
      <c r="H18" s="214" t="s">
        <v>13799</v>
      </c>
      <c r="I18" s="214" t="s">
        <v>13800</v>
      </c>
      <c r="J18" s="212" t="s">
        <v>42</v>
      </c>
      <c r="K18" s="212" t="s">
        <v>13801</v>
      </c>
      <c r="L18" s="228" t="s">
        <v>13821</v>
      </c>
      <c r="M18" s="219"/>
      <c r="N18" s="215" t="s">
        <v>26</v>
      </c>
      <c r="O18" s="212" t="s">
        <v>13803</v>
      </c>
      <c r="P18" s="219" t="s">
        <v>3949</v>
      </c>
      <c r="Q18" s="213" t="s">
        <v>13804</v>
      </c>
      <c r="R18" s="213" t="s">
        <v>482</v>
      </c>
      <c r="S18" s="217" t="s">
        <v>13935</v>
      </c>
      <c r="T18" s="218" t="s">
        <v>13934</v>
      </c>
      <c r="U18" s="191"/>
      <c r="V18" s="191"/>
      <c r="W18" s="191"/>
      <c r="X18" s="191"/>
    </row>
    <row r="19" spans="1:24">
      <c r="A19" s="219">
        <v>18</v>
      </c>
      <c r="B19" s="212" t="s">
        <v>357</v>
      </c>
      <c r="C19" s="213" t="s">
        <v>358</v>
      </c>
      <c r="D19" s="212" t="s">
        <v>13797</v>
      </c>
      <c r="E19" s="212" t="s">
        <v>13798</v>
      </c>
      <c r="F19" s="212" t="s">
        <v>467</v>
      </c>
      <c r="G19" s="214">
        <v>2002</v>
      </c>
      <c r="H19" s="214" t="s">
        <v>13799</v>
      </c>
      <c r="I19" s="214" t="s">
        <v>13800</v>
      </c>
      <c r="J19" s="212" t="s">
        <v>42</v>
      </c>
      <c r="K19" s="212" t="s">
        <v>13801</v>
      </c>
      <c r="L19" s="228" t="s">
        <v>13822</v>
      </c>
      <c r="M19" s="219"/>
      <c r="N19" s="215" t="s">
        <v>26</v>
      </c>
      <c r="O19" s="212" t="s">
        <v>13803</v>
      </c>
      <c r="P19" s="219" t="s">
        <v>3949</v>
      </c>
      <c r="Q19" s="213" t="s">
        <v>597</v>
      </c>
      <c r="R19" s="213" t="s">
        <v>482</v>
      </c>
      <c r="S19" s="217" t="s">
        <v>13935</v>
      </c>
      <c r="T19" s="218" t="s">
        <v>13934</v>
      </c>
      <c r="U19" s="191"/>
      <c r="V19" s="191"/>
      <c r="W19" s="191"/>
      <c r="X19" s="191"/>
    </row>
    <row r="20" spans="1:24">
      <c r="A20" s="214">
        <v>19</v>
      </c>
      <c r="B20" s="212" t="s">
        <v>357</v>
      </c>
      <c r="C20" s="213" t="s">
        <v>358</v>
      </c>
      <c r="D20" s="212" t="s">
        <v>13797</v>
      </c>
      <c r="E20" s="212" t="s">
        <v>13798</v>
      </c>
      <c r="F20" s="212" t="s">
        <v>467</v>
      </c>
      <c r="G20" s="214">
        <v>2002</v>
      </c>
      <c r="H20" s="214" t="s">
        <v>13799</v>
      </c>
      <c r="I20" s="214" t="s">
        <v>13800</v>
      </c>
      <c r="J20" s="212" t="s">
        <v>42</v>
      </c>
      <c r="K20" s="212" t="s">
        <v>13801</v>
      </c>
      <c r="L20" s="228" t="s">
        <v>13823</v>
      </c>
      <c r="M20" s="219"/>
      <c r="N20" s="215" t="s">
        <v>26</v>
      </c>
      <c r="O20" s="212" t="s">
        <v>13803</v>
      </c>
      <c r="P20" s="219" t="s">
        <v>3949</v>
      </c>
      <c r="Q20" s="213" t="s">
        <v>13804</v>
      </c>
      <c r="R20" s="213" t="s">
        <v>482</v>
      </c>
      <c r="S20" s="217" t="s">
        <v>13935</v>
      </c>
      <c r="T20" s="218" t="s">
        <v>13934</v>
      </c>
      <c r="U20" s="191"/>
      <c r="V20" s="191"/>
      <c r="W20" s="191"/>
      <c r="X20" s="191"/>
    </row>
    <row r="21" spans="1:24">
      <c r="A21" s="219">
        <v>20</v>
      </c>
      <c r="B21" s="212" t="s">
        <v>357</v>
      </c>
      <c r="C21" s="213" t="s">
        <v>358</v>
      </c>
      <c r="D21" s="212" t="s">
        <v>13797</v>
      </c>
      <c r="E21" s="212" t="s">
        <v>13798</v>
      </c>
      <c r="F21" s="212" t="s">
        <v>467</v>
      </c>
      <c r="G21" s="214">
        <v>2002</v>
      </c>
      <c r="H21" s="214" t="s">
        <v>13799</v>
      </c>
      <c r="I21" s="214" t="s">
        <v>13800</v>
      </c>
      <c r="J21" s="212" t="s">
        <v>42</v>
      </c>
      <c r="K21" s="212" t="s">
        <v>13801</v>
      </c>
      <c r="L21" s="228" t="s">
        <v>13824</v>
      </c>
      <c r="M21" s="219"/>
      <c r="N21" s="215" t="s">
        <v>26</v>
      </c>
      <c r="O21" s="212" t="s">
        <v>13803</v>
      </c>
      <c r="P21" s="219" t="s">
        <v>3949</v>
      </c>
      <c r="Q21" s="213" t="s">
        <v>597</v>
      </c>
      <c r="R21" s="213" t="s">
        <v>482</v>
      </c>
      <c r="S21" s="217" t="s">
        <v>13935</v>
      </c>
      <c r="T21" s="218" t="s">
        <v>13934</v>
      </c>
      <c r="U21" s="191"/>
      <c r="V21" s="191"/>
      <c r="W21" s="191"/>
      <c r="X21" s="191"/>
    </row>
    <row r="22" spans="1:24">
      <c r="A22" s="214">
        <v>21</v>
      </c>
      <c r="B22" s="212" t="s">
        <v>357</v>
      </c>
      <c r="C22" s="213" t="s">
        <v>358</v>
      </c>
      <c r="D22" s="212" t="s">
        <v>13797</v>
      </c>
      <c r="E22" s="212" t="s">
        <v>13798</v>
      </c>
      <c r="F22" s="212" t="s">
        <v>467</v>
      </c>
      <c r="G22" s="214">
        <v>2002</v>
      </c>
      <c r="H22" s="214" t="s">
        <v>13799</v>
      </c>
      <c r="I22" s="214" t="s">
        <v>13800</v>
      </c>
      <c r="J22" s="212" t="s">
        <v>42</v>
      </c>
      <c r="K22" s="212" t="s">
        <v>13801</v>
      </c>
      <c r="L22" s="228" t="s">
        <v>13825</v>
      </c>
      <c r="M22" s="219"/>
      <c r="N22" s="215" t="s">
        <v>13814</v>
      </c>
      <c r="O22" s="212" t="s">
        <v>13803</v>
      </c>
      <c r="P22" s="215" t="s">
        <v>484</v>
      </c>
      <c r="Q22" s="213" t="s">
        <v>13804</v>
      </c>
      <c r="R22" s="213" t="s">
        <v>482</v>
      </c>
      <c r="S22" s="217" t="s">
        <v>13935</v>
      </c>
      <c r="T22" s="218" t="s">
        <v>13934</v>
      </c>
      <c r="U22" s="191"/>
      <c r="V22" s="191"/>
      <c r="W22" s="191"/>
      <c r="X22" s="191"/>
    </row>
    <row r="23" spans="1:24">
      <c r="A23" s="219">
        <v>22</v>
      </c>
      <c r="B23" s="212" t="s">
        <v>357</v>
      </c>
      <c r="C23" s="213" t="s">
        <v>358</v>
      </c>
      <c r="D23" s="212" t="s">
        <v>13797</v>
      </c>
      <c r="E23" s="212" t="s">
        <v>13798</v>
      </c>
      <c r="F23" s="212" t="s">
        <v>467</v>
      </c>
      <c r="G23" s="214">
        <v>2002</v>
      </c>
      <c r="H23" s="214" t="s">
        <v>13799</v>
      </c>
      <c r="I23" s="214" t="s">
        <v>13800</v>
      </c>
      <c r="J23" s="212" t="s">
        <v>42</v>
      </c>
      <c r="K23" s="212" t="s">
        <v>13801</v>
      </c>
      <c r="L23" s="228" t="s">
        <v>13826</v>
      </c>
      <c r="M23" s="219"/>
      <c r="N23" s="215" t="s">
        <v>26</v>
      </c>
      <c r="O23" s="212" t="s">
        <v>13803</v>
      </c>
      <c r="P23" s="219" t="s">
        <v>3949</v>
      </c>
      <c r="Q23" s="213" t="s">
        <v>597</v>
      </c>
      <c r="R23" s="213" t="s">
        <v>482</v>
      </c>
      <c r="S23" s="217" t="s">
        <v>13935</v>
      </c>
      <c r="T23" s="218" t="s">
        <v>13934</v>
      </c>
      <c r="U23" s="191"/>
      <c r="V23" s="191"/>
      <c r="W23" s="191"/>
      <c r="X23" s="191"/>
    </row>
    <row r="24" spans="1:24">
      <c r="A24" s="214">
        <v>23</v>
      </c>
      <c r="B24" s="212" t="s">
        <v>357</v>
      </c>
      <c r="C24" s="213" t="s">
        <v>358</v>
      </c>
      <c r="D24" s="212" t="s">
        <v>13797</v>
      </c>
      <c r="E24" s="212" t="s">
        <v>13798</v>
      </c>
      <c r="F24" s="212" t="s">
        <v>467</v>
      </c>
      <c r="G24" s="214">
        <v>2002</v>
      </c>
      <c r="H24" s="214" t="s">
        <v>13799</v>
      </c>
      <c r="I24" s="214" t="s">
        <v>13800</v>
      </c>
      <c r="J24" s="212" t="s">
        <v>42</v>
      </c>
      <c r="K24" s="212" t="s">
        <v>13801</v>
      </c>
      <c r="L24" s="228" t="s">
        <v>13827</v>
      </c>
      <c r="M24" s="219"/>
      <c r="N24" s="215" t="s">
        <v>26</v>
      </c>
      <c r="O24" s="212" t="s">
        <v>13803</v>
      </c>
      <c r="P24" s="219" t="s">
        <v>3949</v>
      </c>
      <c r="Q24" s="213" t="s">
        <v>13804</v>
      </c>
      <c r="R24" s="213" t="s">
        <v>482</v>
      </c>
      <c r="S24" s="217" t="s">
        <v>13935</v>
      </c>
      <c r="T24" s="218" t="s">
        <v>13934</v>
      </c>
      <c r="U24" s="191"/>
      <c r="V24" s="191"/>
      <c r="W24" s="191"/>
      <c r="X24" s="191"/>
    </row>
    <row r="25" spans="1:24">
      <c r="A25" s="219">
        <v>24</v>
      </c>
      <c r="B25" s="212" t="s">
        <v>357</v>
      </c>
      <c r="C25" s="213" t="s">
        <v>358</v>
      </c>
      <c r="D25" s="212" t="s">
        <v>13797</v>
      </c>
      <c r="E25" s="212" t="s">
        <v>13798</v>
      </c>
      <c r="F25" s="212" t="s">
        <v>467</v>
      </c>
      <c r="G25" s="214">
        <v>2002</v>
      </c>
      <c r="H25" s="214" t="s">
        <v>13799</v>
      </c>
      <c r="I25" s="214" t="s">
        <v>13800</v>
      </c>
      <c r="J25" s="212" t="s">
        <v>42</v>
      </c>
      <c r="K25" s="212" t="s">
        <v>13801</v>
      </c>
      <c r="L25" s="228" t="s">
        <v>13828</v>
      </c>
      <c r="M25" s="219"/>
      <c r="N25" s="215" t="s">
        <v>26</v>
      </c>
      <c r="O25" s="212" t="s">
        <v>13803</v>
      </c>
      <c r="P25" s="219" t="s">
        <v>3949</v>
      </c>
      <c r="Q25" s="213" t="s">
        <v>597</v>
      </c>
      <c r="R25" s="213" t="s">
        <v>482</v>
      </c>
      <c r="S25" s="217" t="s">
        <v>13935</v>
      </c>
      <c r="T25" s="218" t="s">
        <v>13934</v>
      </c>
      <c r="U25" s="191"/>
      <c r="V25" s="191"/>
      <c r="W25" s="191"/>
      <c r="X25" s="191"/>
    </row>
    <row r="26" spans="1:24">
      <c r="A26" s="214">
        <v>25</v>
      </c>
      <c r="B26" s="212" t="s">
        <v>357</v>
      </c>
      <c r="C26" s="213" t="s">
        <v>358</v>
      </c>
      <c r="D26" s="212" t="s">
        <v>13797</v>
      </c>
      <c r="E26" s="212" t="s">
        <v>13798</v>
      </c>
      <c r="F26" s="212" t="s">
        <v>467</v>
      </c>
      <c r="G26" s="214">
        <v>2002</v>
      </c>
      <c r="H26" s="214" t="s">
        <v>13799</v>
      </c>
      <c r="I26" s="214" t="s">
        <v>13800</v>
      </c>
      <c r="J26" s="212" t="s">
        <v>42</v>
      </c>
      <c r="K26" s="212" t="s">
        <v>13801</v>
      </c>
      <c r="L26" s="228" t="s">
        <v>13829</v>
      </c>
      <c r="M26" s="219"/>
      <c r="N26" s="215" t="s">
        <v>26</v>
      </c>
      <c r="O26" s="212" t="s">
        <v>13803</v>
      </c>
      <c r="P26" s="219" t="s">
        <v>3949</v>
      </c>
      <c r="Q26" s="213" t="s">
        <v>13804</v>
      </c>
      <c r="R26" s="213" t="s">
        <v>482</v>
      </c>
      <c r="S26" s="217" t="s">
        <v>13935</v>
      </c>
      <c r="T26" s="218" t="s">
        <v>13934</v>
      </c>
      <c r="U26" s="191"/>
      <c r="V26" s="191"/>
      <c r="W26" s="191"/>
      <c r="X26" s="191"/>
    </row>
    <row r="27" spans="1:24">
      <c r="A27" s="219">
        <v>26</v>
      </c>
      <c r="B27" s="212" t="s">
        <v>357</v>
      </c>
      <c r="C27" s="213" t="s">
        <v>358</v>
      </c>
      <c r="D27" s="212" t="s">
        <v>13797</v>
      </c>
      <c r="E27" s="212" t="s">
        <v>13798</v>
      </c>
      <c r="F27" s="212" t="s">
        <v>467</v>
      </c>
      <c r="G27" s="214">
        <v>2002</v>
      </c>
      <c r="H27" s="214" t="s">
        <v>13799</v>
      </c>
      <c r="I27" s="214" t="s">
        <v>13800</v>
      </c>
      <c r="J27" s="212" t="s">
        <v>42</v>
      </c>
      <c r="K27" s="212" t="s">
        <v>13801</v>
      </c>
      <c r="L27" s="228" t="s">
        <v>13830</v>
      </c>
      <c r="M27" s="219"/>
      <c r="N27" s="215" t="s">
        <v>26</v>
      </c>
      <c r="O27" s="212" t="s">
        <v>13803</v>
      </c>
      <c r="P27" s="219" t="s">
        <v>3949</v>
      </c>
      <c r="Q27" s="213" t="s">
        <v>597</v>
      </c>
      <c r="R27" s="213" t="s">
        <v>482</v>
      </c>
      <c r="S27" s="217" t="s">
        <v>13935</v>
      </c>
      <c r="T27" s="218" t="s">
        <v>13934</v>
      </c>
      <c r="U27" s="191"/>
      <c r="V27" s="191"/>
      <c r="W27" s="191"/>
      <c r="X27" s="191"/>
    </row>
    <row r="28" spans="1:24">
      <c r="A28" s="214">
        <v>27</v>
      </c>
      <c r="B28" s="212" t="s">
        <v>357</v>
      </c>
      <c r="C28" s="213" t="s">
        <v>358</v>
      </c>
      <c r="D28" s="212" t="s">
        <v>13797</v>
      </c>
      <c r="E28" s="212" t="s">
        <v>13798</v>
      </c>
      <c r="F28" s="212" t="s">
        <v>467</v>
      </c>
      <c r="G28" s="214">
        <v>2002</v>
      </c>
      <c r="H28" s="214" t="s">
        <v>13799</v>
      </c>
      <c r="I28" s="214" t="s">
        <v>13800</v>
      </c>
      <c r="J28" s="212" t="s">
        <v>42</v>
      </c>
      <c r="K28" s="212" t="s">
        <v>13801</v>
      </c>
      <c r="L28" s="228" t="s">
        <v>13831</v>
      </c>
      <c r="M28" s="219"/>
      <c r="N28" s="215" t="s">
        <v>26</v>
      </c>
      <c r="O28" s="212" t="s">
        <v>13803</v>
      </c>
      <c r="P28" s="219" t="s">
        <v>3949</v>
      </c>
      <c r="Q28" s="213" t="s">
        <v>13804</v>
      </c>
      <c r="R28" s="213" t="s">
        <v>482</v>
      </c>
      <c r="S28" s="217" t="s">
        <v>13935</v>
      </c>
      <c r="T28" s="218" t="s">
        <v>13934</v>
      </c>
      <c r="U28" s="191"/>
      <c r="V28" s="191"/>
      <c r="W28" s="191"/>
      <c r="X28" s="191"/>
    </row>
    <row r="29" spans="1:24">
      <c r="A29" s="219">
        <v>28</v>
      </c>
      <c r="B29" s="212" t="s">
        <v>357</v>
      </c>
      <c r="C29" s="213" t="s">
        <v>358</v>
      </c>
      <c r="D29" s="212" t="s">
        <v>13797</v>
      </c>
      <c r="E29" s="212" t="s">
        <v>13798</v>
      </c>
      <c r="F29" s="212" t="s">
        <v>467</v>
      </c>
      <c r="G29" s="214">
        <v>2002</v>
      </c>
      <c r="H29" s="214" t="s">
        <v>13799</v>
      </c>
      <c r="I29" s="214" t="s">
        <v>13800</v>
      </c>
      <c r="J29" s="212" t="s">
        <v>42</v>
      </c>
      <c r="K29" s="212" t="s">
        <v>13801</v>
      </c>
      <c r="L29" s="228" t="s">
        <v>13832</v>
      </c>
      <c r="M29" s="219"/>
      <c r="N29" s="215" t="s">
        <v>26</v>
      </c>
      <c r="O29" s="212" t="s">
        <v>13803</v>
      </c>
      <c r="P29" s="219" t="s">
        <v>3949</v>
      </c>
      <c r="Q29" s="213" t="s">
        <v>597</v>
      </c>
      <c r="R29" s="213" t="s">
        <v>482</v>
      </c>
      <c r="S29" s="217" t="s">
        <v>13935</v>
      </c>
      <c r="T29" s="218" t="s">
        <v>13934</v>
      </c>
      <c r="U29" s="191"/>
      <c r="V29" s="191"/>
      <c r="W29" s="191"/>
      <c r="X29" s="191"/>
    </row>
    <row r="30" spans="1:24">
      <c r="A30" s="214">
        <v>29</v>
      </c>
      <c r="B30" s="212" t="s">
        <v>357</v>
      </c>
      <c r="C30" s="213" t="s">
        <v>358</v>
      </c>
      <c r="D30" s="212" t="s">
        <v>13797</v>
      </c>
      <c r="E30" s="212" t="s">
        <v>13798</v>
      </c>
      <c r="F30" s="212" t="s">
        <v>467</v>
      </c>
      <c r="G30" s="214">
        <v>2002</v>
      </c>
      <c r="H30" s="214" t="s">
        <v>13799</v>
      </c>
      <c r="I30" s="214" t="s">
        <v>13800</v>
      </c>
      <c r="J30" s="212" t="s">
        <v>42</v>
      </c>
      <c r="K30" s="212" t="s">
        <v>13801</v>
      </c>
      <c r="L30" s="228" t="s">
        <v>13833</v>
      </c>
      <c r="M30" s="219"/>
      <c r="N30" s="215" t="s">
        <v>26</v>
      </c>
      <c r="O30" s="212" t="s">
        <v>13803</v>
      </c>
      <c r="P30" s="219" t="s">
        <v>3949</v>
      </c>
      <c r="Q30" s="213" t="s">
        <v>13804</v>
      </c>
      <c r="R30" s="213" t="s">
        <v>482</v>
      </c>
      <c r="S30" s="217" t="s">
        <v>13935</v>
      </c>
      <c r="T30" s="218" t="s">
        <v>13934</v>
      </c>
      <c r="U30" s="191"/>
      <c r="V30" s="191"/>
      <c r="W30" s="191"/>
      <c r="X30" s="191"/>
    </row>
    <row r="31" spans="1:24">
      <c r="A31" s="219">
        <v>30</v>
      </c>
      <c r="B31" s="212" t="s">
        <v>357</v>
      </c>
      <c r="C31" s="213" t="s">
        <v>358</v>
      </c>
      <c r="D31" s="212" t="s">
        <v>13797</v>
      </c>
      <c r="E31" s="212" t="s">
        <v>13798</v>
      </c>
      <c r="F31" s="212" t="s">
        <v>467</v>
      </c>
      <c r="G31" s="214">
        <v>2002</v>
      </c>
      <c r="H31" s="214" t="s">
        <v>13799</v>
      </c>
      <c r="I31" s="214" t="s">
        <v>13800</v>
      </c>
      <c r="J31" s="212" t="s">
        <v>42</v>
      </c>
      <c r="K31" s="212" t="s">
        <v>13801</v>
      </c>
      <c r="L31" s="228" t="s">
        <v>13834</v>
      </c>
      <c r="M31" s="219"/>
      <c r="N31" s="215" t="s">
        <v>26</v>
      </c>
      <c r="O31" s="212" t="s">
        <v>13803</v>
      </c>
      <c r="P31" s="219" t="s">
        <v>3949</v>
      </c>
      <c r="Q31" s="213" t="s">
        <v>597</v>
      </c>
      <c r="R31" s="213" t="s">
        <v>482</v>
      </c>
      <c r="S31" s="217" t="s">
        <v>13935</v>
      </c>
      <c r="T31" s="218" t="s">
        <v>13934</v>
      </c>
      <c r="U31" s="191"/>
      <c r="V31" s="191"/>
      <c r="W31" s="191"/>
      <c r="X31" s="191"/>
    </row>
    <row r="32" spans="1:24">
      <c r="A32" s="214">
        <v>31</v>
      </c>
      <c r="B32" s="212" t="s">
        <v>357</v>
      </c>
      <c r="C32" s="213" t="s">
        <v>358</v>
      </c>
      <c r="D32" s="212" t="s">
        <v>13797</v>
      </c>
      <c r="E32" s="212" t="s">
        <v>13798</v>
      </c>
      <c r="F32" s="212" t="s">
        <v>467</v>
      </c>
      <c r="G32" s="214">
        <v>2002</v>
      </c>
      <c r="H32" s="214" t="s">
        <v>13799</v>
      </c>
      <c r="I32" s="214" t="s">
        <v>13800</v>
      </c>
      <c r="J32" s="212" t="s">
        <v>42</v>
      </c>
      <c r="K32" s="212" t="s">
        <v>13801</v>
      </c>
      <c r="L32" s="228" t="s">
        <v>13835</v>
      </c>
      <c r="M32" s="219"/>
      <c r="N32" s="215" t="s">
        <v>26</v>
      </c>
      <c r="O32" s="212" t="s">
        <v>13803</v>
      </c>
      <c r="P32" s="219" t="s">
        <v>3949</v>
      </c>
      <c r="Q32" s="213" t="s">
        <v>13804</v>
      </c>
      <c r="R32" s="213" t="s">
        <v>482</v>
      </c>
      <c r="S32" s="217" t="s">
        <v>13935</v>
      </c>
      <c r="T32" s="218" t="s">
        <v>13934</v>
      </c>
      <c r="U32" s="191"/>
      <c r="V32" s="191"/>
      <c r="W32" s="191"/>
      <c r="X32" s="191"/>
    </row>
    <row r="33" spans="1:24">
      <c r="A33" s="214">
        <v>32</v>
      </c>
      <c r="B33" s="212" t="s">
        <v>357</v>
      </c>
      <c r="C33" s="213" t="s">
        <v>358</v>
      </c>
      <c r="D33" s="212" t="s">
        <v>13797</v>
      </c>
      <c r="E33" s="212" t="s">
        <v>13798</v>
      </c>
      <c r="F33" s="212" t="s">
        <v>467</v>
      </c>
      <c r="G33" s="214">
        <v>2002</v>
      </c>
      <c r="H33" s="214" t="s">
        <v>13799</v>
      </c>
      <c r="I33" s="214" t="s">
        <v>13800</v>
      </c>
      <c r="J33" s="212" t="s">
        <v>42</v>
      </c>
      <c r="K33" s="212" t="s">
        <v>13801</v>
      </c>
      <c r="L33" s="230" t="s">
        <v>13836</v>
      </c>
      <c r="M33" s="219"/>
      <c r="N33" s="215" t="s">
        <v>26</v>
      </c>
      <c r="O33" s="212" t="s">
        <v>13803</v>
      </c>
      <c r="P33" s="219" t="s">
        <v>3949</v>
      </c>
      <c r="Q33" s="213" t="s">
        <v>597</v>
      </c>
      <c r="R33" s="213" t="s">
        <v>482</v>
      </c>
      <c r="S33" s="217" t="s">
        <v>13935</v>
      </c>
      <c r="T33" s="218" t="s">
        <v>13934</v>
      </c>
      <c r="U33" s="191"/>
      <c r="V33" s="191"/>
      <c r="W33" s="191"/>
      <c r="X33" s="191"/>
    </row>
    <row r="34" spans="1:24">
      <c r="A34" s="219">
        <v>33</v>
      </c>
      <c r="B34" s="212" t="s">
        <v>357</v>
      </c>
      <c r="C34" s="213" t="s">
        <v>358</v>
      </c>
      <c r="D34" s="212" t="s">
        <v>13797</v>
      </c>
      <c r="E34" s="212" t="s">
        <v>13798</v>
      </c>
      <c r="F34" s="212" t="s">
        <v>467</v>
      </c>
      <c r="G34" s="214">
        <v>2002</v>
      </c>
      <c r="H34" s="214" t="s">
        <v>13799</v>
      </c>
      <c r="I34" s="214" t="s">
        <v>13800</v>
      </c>
      <c r="J34" s="212" t="s">
        <v>42</v>
      </c>
      <c r="K34" s="212" t="s">
        <v>13801</v>
      </c>
      <c r="L34" s="230" t="s">
        <v>13837</v>
      </c>
      <c r="M34" s="219"/>
      <c r="N34" s="215" t="s">
        <v>26</v>
      </c>
      <c r="O34" s="212" t="s">
        <v>13803</v>
      </c>
      <c r="P34" s="219" t="s">
        <v>3949</v>
      </c>
      <c r="Q34" s="213" t="s">
        <v>13804</v>
      </c>
      <c r="R34" s="213" t="s">
        <v>482</v>
      </c>
      <c r="S34" s="217" t="s">
        <v>13935</v>
      </c>
      <c r="T34" s="218" t="s">
        <v>13934</v>
      </c>
      <c r="U34" s="191"/>
      <c r="V34" s="191"/>
      <c r="W34" s="191"/>
      <c r="X34" s="191"/>
    </row>
    <row r="35" spans="1:24">
      <c r="A35" s="219">
        <v>34</v>
      </c>
      <c r="B35" s="212" t="s">
        <v>357</v>
      </c>
      <c r="C35" s="213" t="s">
        <v>358</v>
      </c>
      <c r="D35" s="212" t="s">
        <v>13797</v>
      </c>
      <c r="E35" s="212" t="s">
        <v>13798</v>
      </c>
      <c r="F35" s="212" t="s">
        <v>467</v>
      </c>
      <c r="G35" s="214">
        <v>2002</v>
      </c>
      <c r="H35" s="214" t="s">
        <v>13799</v>
      </c>
      <c r="I35" s="214" t="s">
        <v>13800</v>
      </c>
      <c r="J35" s="212" t="s">
        <v>42</v>
      </c>
      <c r="K35" s="212" t="s">
        <v>13801</v>
      </c>
      <c r="L35" s="228" t="s">
        <v>13838</v>
      </c>
      <c r="M35" s="219"/>
      <c r="N35" s="215" t="s">
        <v>26</v>
      </c>
      <c r="O35" s="212" t="s">
        <v>13803</v>
      </c>
      <c r="P35" s="219" t="s">
        <v>3949</v>
      </c>
      <c r="Q35" s="213" t="s">
        <v>597</v>
      </c>
      <c r="R35" s="213" t="s">
        <v>482</v>
      </c>
      <c r="S35" s="217" t="s">
        <v>13935</v>
      </c>
      <c r="T35" s="218" t="s">
        <v>13934</v>
      </c>
      <c r="U35" s="191"/>
      <c r="V35" s="191"/>
      <c r="W35" s="191"/>
      <c r="X35" s="191"/>
    </row>
    <row r="36" spans="1:24">
      <c r="A36" s="214">
        <v>35</v>
      </c>
      <c r="B36" s="212" t="s">
        <v>357</v>
      </c>
      <c r="C36" s="213" t="s">
        <v>358</v>
      </c>
      <c r="D36" s="212" t="s">
        <v>13797</v>
      </c>
      <c r="E36" s="212" t="s">
        <v>13798</v>
      </c>
      <c r="F36" s="212" t="s">
        <v>467</v>
      </c>
      <c r="G36" s="214">
        <v>2002</v>
      </c>
      <c r="H36" s="214" t="s">
        <v>13799</v>
      </c>
      <c r="I36" s="214" t="s">
        <v>13800</v>
      </c>
      <c r="J36" s="212" t="s">
        <v>42</v>
      </c>
      <c r="K36" s="212" t="s">
        <v>13801</v>
      </c>
      <c r="L36" s="228" t="s">
        <v>13839</v>
      </c>
      <c r="M36" s="219"/>
      <c r="N36" s="215" t="s">
        <v>26</v>
      </c>
      <c r="O36" s="212" t="s">
        <v>13803</v>
      </c>
      <c r="P36" s="219" t="s">
        <v>3949</v>
      </c>
      <c r="Q36" s="213" t="s">
        <v>13804</v>
      </c>
      <c r="R36" s="213" t="s">
        <v>482</v>
      </c>
      <c r="S36" s="217" t="s">
        <v>13935</v>
      </c>
      <c r="T36" s="218" t="s">
        <v>13934</v>
      </c>
      <c r="U36" s="191"/>
      <c r="V36" s="191"/>
      <c r="W36" s="191"/>
      <c r="X36" s="191"/>
    </row>
    <row r="37" spans="1:24">
      <c r="A37" s="219">
        <v>36</v>
      </c>
      <c r="B37" s="212" t="s">
        <v>357</v>
      </c>
      <c r="C37" s="213" t="s">
        <v>358</v>
      </c>
      <c r="D37" s="212" t="s">
        <v>13797</v>
      </c>
      <c r="E37" s="212" t="s">
        <v>13798</v>
      </c>
      <c r="F37" s="212" t="s">
        <v>467</v>
      </c>
      <c r="G37" s="214">
        <v>2002</v>
      </c>
      <c r="H37" s="214" t="s">
        <v>13799</v>
      </c>
      <c r="I37" s="214" t="s">
        <v>13800</v>
      </c>
      <c r="J37" s="212" t="s">
        <v>42</v>
      </c>
      <c r="K37" s="212" t="s">
        <v>13801</v>
      </c>
      <c r="L37" s="228" t="s">
        <v>13840</v>
      </c>
      <c r="M37" s="219"/>
      <c r="N37" s="215" t="s">
        <v>26</v>
      </c>
      <c r="O37" s="212" t="s">
        <v>13803</v>
      </c>
      <c r="P37" s="219" t="s">
        <v>3949</v>
      </c>
      <c r="Q37" s="213" t="s">
        <v>597</v>
      </c>
      <c r="R37" s="213" t="s">
        <v>482</v>
      </c>
      <c r="S37" s="217" t="s">
        <v>13935</v>
      </c>
      <c r="T37" s="218" t="s">
        <v>13934</v>
      </c>
      <c r="U37" s="191"/>
      <c r="V37" s="191"/>
      <c r="W37" s="191"/>
      <c r="X37" s="191"/>
    </row>
    <row r="38" spans="1:24">
      <c r="A38" s="214">
        <v>37</v>
      </c>
      <c r="B38" s="212" t="s">
        <v>357</v>
      </c>
      <c r="C38" s="213" t="s">
        <v>358</v>
      </c>
      <c r="D38" s="212" t="s">
        <v>13797</v>
      </c>
      <c r="E38" s="212" t="s">
        <v>13798</v>
      </c>
      <c r="F38" s="212" t="s">
        <v>467</v>
      </c>
      <c r="G38" s="214">
        <v>2002</v>
      </c>
      <c r="H38" s="214" t="s">
        <v>13799</v>
      </c>
      <c r="I38" s="214" t="s">
        <v>13800</v>
      </c>
      <c r="J38" s="212" t="s">
        <v>42</v>
      </c>
      <c r="K38" s="212" t="s">
        <v>13801</v>
      </c>
      <c r="L38" s="231" t="s">
        <v>13841</v>
      </c>
      <c r="M38" s="219"/>
      <c r="N38" s="215" t="s">
        <v>26</v>
      </c>
      <c r="O38" s="212" t="s">
        <v>13803</v>
      </c>
      <c r="P38" s="219" t="s">
        <v>3949</v>
      </c>
      <c r="Q38" s="213" t="s">
        <v>13804</v>
      </c>
      <c r="R38" s="213" t="s">
        <v>482</v>
      </c>
      <c r="S38" s="217" t="s">
        <v>13935</v>
      </c>
      <c r="T38" s="218" t="s">
        <v>13934</v>
      </c>
      <c r="U38" s="191"/>
      <c r="V38" s="191"/>
      <c r="W38" s="191"/>
      <c r="X38" s="191"/>
    </row>
    <row r="39" spans="1:24">
      <c r="A39" s="219">
        <v>38</v>
      </c>
      <c r="B39" s="212" t="s">
        <v>357</v>
      </c>
      <c r="C39" s="213" t="s">
        <v>358</v>
      </c>
      <c r="D39" s="212" t="s">
        <v>13797</v>
      </c>
      <c r="E39" s="212" t="s">
        <v>13798</v>
      </c>
      <c r="F39" s="212" t="s">
        <v>467</v>
      </c>
      <c r="G39" s="214">
        <v>2002</v>
      </c>
      <c r="H39" s="214" t="s">
        <v>13799</v>
      </c>
      <c r="I39" s="214" t="s">
        <v>13800</v>
      </c>
      <c r="J39" s="212" t="s">
        <v>42</v>
      </c>
      <c r="K39" s="212" t="s">
        <v>13801</v>
      </c>
      <c r="L39" s="228" t="s">
        <v>13842</v>
      </c>
      <c r="M39" s="219"/>
      <c r="N39" s="215" t="s">
        <v>26</v>
      </c>
      <c r="O39" s="212" t="s">
        <v>13803</v>
      </c>
      <c r="P39" s="219" t="s">
        <v>3949</v>
      </c>
      <c r="Q39" s="213" t="s">
        <v>597</v>
      </c>
      <c r="R39" s="213" t="s">
        <v>482</v>
      </c>
      <c r="S39" s="217" t="s">
        <v>13935</v>
      </c>
      <c r="T39" s="218" t="s">
        <v>13934</v>
      </c>
      <c r="U39" s="191"/>
      <c r="V39" s="191"/>
      <c r="W39" s="191"/>
      <c r="X39" s="191"/>
    </row>
    <row r="40" spans="1:24">
      <c r="A40" s="214">
        <v>39</v>
      </c>
      <c r="B40" s="212" t="s">
        <v>357</v>
      </c>
      <c r="C40" s="213" t="s">
        <v>358</v>
      </c>
      <c r="D40" s="212" t="s">
        <v>13797</v>
      </c>
      <c r="E40" s="212" t="s">
        <v>13798</v>
      </c>
      <c r="F40" s="212" t="s">
        <v>467</v>
      </c>
      <c r="G40" s="214">
        <v>2002</v>
      </c>
      <c r="H40" s="214" t="s">
        <v>13799</v>
      </c>
      <c r="I40" s="214" t="s">
        <v>13800</v>
      </c>
      <c r="J40" s="212" t="s">
        <v>42</v>
      </c>
      <c r="K40" s="212" t="s">
        <v>13801</v>
      </c>
      <c r="L40" s="228" t="s">
        <v>13843</v>
      </c>
      <c r="M40" s="219"/>
      <c r="N40" s="215" t="s">
        <v>26</v>
      </c>
      <c r="O40" s="212" t="s">
        <v>13803</v>
      </c>
      <c r="P40" s="219" t="s">
        <v>3949</v>
      </c>
      <c r="Q40" s="213" t="s">
        <v>13804</v>
      </c>
      <c r="R40" s="213" t="s">
        <v>482</v>
      </c>
      <c r="S40" s="217" t="s">
        <v>13935</v>
      </c>
      <c r="T40" s="218" t="s">
        <v>13934</v>
      </c>
      <c r="U40" s="191"/>
      <c r="V40" s="191"/>
      <c r="W40" s="191"/>
      <c r="X40" s="191"/>
    </row>
    <row r="41" spans="1:24">
      <c r="A41" s="219">
        <v>40</v>
      </c>
      <c r="B41" s="212" t="s">
        <v>357</v>
      </c>
      <c r="C41" s="213" t="s">
        <v>358</v>
      </c>
      <c r="D41" s="212" t="s">
        <v>13797</v>
      </c>
      <c r="E41" s="212" t="s">
        <v>13798</v>
      </c>
      <c r="F41" s="212" t="s">
        <v>467</v>
      </c>
      <c r="G41" s="219">
        <v>2002</v>
      </c>
      <c r="H41" s="214" t="s">
        <v>13799</v>
      </c>
      <c r="I41" s="214" t="s">
        <v>13800</v>
      </c>
      <c r="J41" s="212" t="s">
        <v>42</v>
      </c>
      <c r="K41" s="212" t="s">
        <v>13801</v>
      </c>
      <c r="L41" s="228" t="s">
        <v>13844</v>
      </c>
      <c r="M41" s="219"/>
      <c r="N41" s="215" t="s">
        <v>26</v>
      </c>
      <c r="O41" s="212" t="s">
        <v>13803</v>
      </c>
      <c r="P41" s="219" t="s">
        <v>3949</v>
      </c>
      <c r="Q41" s="213" t="s">
        <v>597</v>
      </c>
      <c r="R41" s="213" t="s">
        <v>482</v>
      </c>
      <c r="S41" s="217" t="s">
        <v>13935</v>
      </c>
      <c r="T41" s="218" t="s">
        <v>13934</v>
      </c>
      <c r="U41" s="191"/>
      <c r="V41" s="191"/>
      <c r="W41" s="191"/>
      <c r="X41" s="191"/>
    </row>
    <row r="42" spans="1:24">
      <c r="A42" s="214">
        <v>41</v>
      </c>
      <c r="B42" s="212" t="s">
        <v>357</v>
      </c>
      <c r="C42" s="213" t="s">
        <v>358</v>
      </c>
      <c r="D42" s="212" t="s">
        <v>13797</v>
      </c>
      <c r="E42" s="212" t="s">
        <v>13798</v>
      </c>
      <c r="F42" s="212" t="s">
        <v>467</v>
      </c>
      <c r="G42" s="219">
        <v>2002</v>
      </c>
      <c r="H42" s="214" t="s">
        <v>13799</v>
      </c>
      <c r="I42" s="214" t="s">
        <v>13800</v>
      </c>
      <c r="J42" s="212" t="s">
        <v>42</v>
      </c>
      <c r="K42" s="212" t="s">
        <v>13801</v>
      </c>
      <c r="L42" s="228" t="s">
        <v>13845</v>
      </c>
      <c r="M42" s="219"/>
      <c r="N42" s="215" t="s">
        <v>484</v>
      </c>
      <c r="O42" s="212" t="s">
        <v>13803</v>
      </c>
      <c r="P42" s="215" t="s">
        <v>484</v>
      </c>
      <c r="Q42" s="213" t="s">
        <v>13804</v>
      </c>
      <c r="R42" s="213" t="s">
        <v>482</v>
      </c>
      <c r="S42" s="217" t="s">
        <v>13935</v>
      </c>
      <c r="T42" s="218" t="s">
        <v>13934</v>
      </c>
      <c r="U42" s="191"/>
      <c r="V42" s="191"/>
      <c r="W42" s="191"/>
      <c r="X42" s="191"/>
    </row>
    <row r="43" spans="1:24">
      <c r="A43" s="219">
        <v>42</v>
      </c>
      <c r="B43" s="212" t="s">
        <v>357</v>
      </c>
      <c r="C43" s="213" t="s">
        <v>358</v>
      </c>
      <c r="D43" s="212" t="s">
        <v>13797</v>
      </c>
      <c r="E43" s="212" t="s">
        <v>13798</v>
      </c>
      <c r="F43" s="212" t="s">
        <v>467</v>
      </c>
      <c r="G43" s="219">
        <v>2002</v>
      </c>
      <c r="H43" s="214" t="s">
        <v>13799</v>
      </c>
      <c r="I43" s="214" t="s">
        <v>13800</v>
      </c>
      <c r="J43" s="212" t="s">
        <v>42</v>
      </c>
      <c r="K43" s="212" t="s">
        <v>13801</v>
      </c>
      <c r="L43" s="228" t="s">
        <v>13846</v>
      </c>
      <c r="M43" s="219"/>
      <c r="N43" s="215" t="s">
        <v>484</v>
      </c>
      <c r="O43" s="212" t="s">
        <v>13803</v>
      </c>
      <c r="P43" s="215" t="s">
        <v>484</v>
      </c>
      <c r="Q43" s="213" t="s">
        <v>597</v>
      </c>
      <c r="R43" s="213" t="s">
        <v>482</v>
      </c>
      <c r="S43" s="217" t="s">
        <v>13935</v>
      </c>
      <c r="T43" s="218" t="s">
        <v>13934</v>
      </c>
      <c r="U43" s="191"/>
      <c r="V43" s="191"/>
      <c r="W43" s="191"/>
      <c r="X43" s="191"/>
    </row>
    <row r="44" spans="1:24">
      <c r="A44" s="214">
        <v>43</v>
      </c>
      <c r="B44" s="212" t="s">
        <v>357</v>
      </c>
      <c r="C44" s="213" t="s">
        <v>358</v>
      </c>
      <c r="D44" s="212" t="s">
        <v>13797</v>
      </c>
      <c r="E44" s="212" t="s">
        <v>13798</v>
      </c>
      <c r="F44" s="212" t="s">
        <v>467</v>
      </c>
      <c r="G44" s="219">
        <v>2002</v>
      </c>
      <c r="H44" s="214" t="s">
        <v>13799</v>
      </c>
      <c r="I44" s="214" t="s">
        <v>13800</v>
      </c>
      <c r="J44" s="212" t="s">
        <v>42</v>
      </c>
      <c r="K44" s="212" t="s">
        <v>13801</v>
      </c>
      <c r="L44" s="228" t="s">
        <v>13847</v>
      </c>
      <c r="M44" s="219"/>
      <c r="N44" s="215" t="s">
        <v>26</v>
      </c>
      <c r="O44" s="212" t="s">
        <v>13803</v>
      </c>
      <c r="P44" s="219" t="s">
        <v>3949</v>
      </c>
      <c r="Q44" s="213" t="s">
        <v>13804</v>
      </c>
      <c r="R44" s="213" t="s">
        <v>482</v>
      </c>
      <c r="S44" s="217" t="s">
        <v>13935</v>
      </c>
      <c r="T44" s="218" t="s">
        <v>13934</v>
      </c>
      <c r="U44" s="191"/>
      <c r="V44" s="191"/>
      <c r="W44" s="191"/>
      <c r="X44" s="191"/>
    </row>
    <row r="45" spans="1:24">
      <c r="A45" s="219">
        <v>44</v>
      </c>
      <c r="B45" s="212" t="s">
        <v>357</v>
      </c>
      <c r="C45" s="213" t="s">
        <v>358</v>
      </c>
      <c r="D45" s="212" t="s">
        <v>13797</v>
      </c>
      <c r="E45" s="212" t="s">
        <v>13798</v>
      </c>
      <c r="F45" s="212" t="s">
        <v>467</v>
      </c>
      <c r="G45" s="219">
        <v>2002</v>
      </c>
      <c r="H45" s="214" t="s">
        <v>13799</v>
      </c>
      <c r="I45" s="214" t="s">
        <v>13800</v>
      </c>
      <c r="J45" s="212" t="s">
        <v>42</v>
      </c>
      <c r="K45" s="212" t="s">
        <v>13801</v>
      </c>
      <c r="L45" s="228" t="s">
        <v>13848</v>
      </c>
      <c r="M45" s="219"/>
      <c r="N45" s="215" t="s">
        <v>26</v>
      </c>
      <c r="O45" s="212" t="s">
        <v>13803</v>
      </c>
      <c r="P45" s="219" t="s">
        <v>3949</v>
      </c>
      <c r="Q45" s="213" t="s">
        <v>597</v>
      </c>
      <c r="R45" s="213" t="s">
        <v>482</v>
      </c>
      <c r="S45" s="217" t="s">
        <v>13935</v>
      </c>
      <c r="T45" s="218" t="s">
        <v>13934</v>
      </c>
      <c r="U45" s="191"/>
      <c r="V45" s="191"/>
      <c r="W45" s="191"/>
      <c r="X45" s="191"/>
    </row>
    <row r="46" spans="1:24">
      <c r="A46" s="214">
        <v>45</v>
      </c>
      <c r="B46" s="212" t="s">
        <v>357</v>
      </c>
      <c r="C46" s="213" t="s">
        <v>358</v>
      </c>
      <c r="D46" s="212" t="s">
        <v>13797</v>
      </c>
      <c r="E46" s="212" t="s">
        <v>13798</v>
      </c>
      <c r="F46" s="212" t="s">
        <v>467</v>
      </c>
      <c r="G46" s="219">
        <v>2002</v>
      </c>
      <c r="H46" s="214" t="s">
        <v>13799</v>
      </c>
      <c r="I46" s="214" t="s">
        <v>13800</v>
      </c>
      <c r="J46" s="212" t="s">
        <v>42</v>
      </c>
      <c r="K46" s="212" t="s">
        <v>13801</v>
      </c>
      <c r="L46" s="228" t="s">
        <v>13849</v>
      </c>
      <c r="M46" s="219"/>
      <c r="N46" s="215" t="s">
        <v>26</v>
      </c>
      <c r="O46" s="212" t="s">
        <v>13803</v>
      </c>
      <c r="P46" s="219" t="s">
        <v>3949</v>
      </c>
      <c r="Q46" s="213" t="s">
        <v>13804</v>
      </c>
      <c r="R46" s="213" t="s">
        <v>482</v>
      </c>
      <c r="S46" s="217" t="s">
        <v>13935</v>
      </c>
      <c r="T46" s="218" t="s">
        <v>13934</v>
      </c>
      <c r="U46" s="191"/>
      <c r="V46" s="191"/>
      <c r="W46" s="191"/>
      <c r="X46" s="191"/>
    </row>
    <row r="47" spans="1:24">
      <c r="A47" s="219">
        <v>46</v>
      </c>
      <c r="B47" s="212" t="s">
        <v>357</v>
      </c>
      <c r="C47" s="213" t="s">
        <v>358</v>
      </c>
      <c r="D47" s="212" t="s">
        <v>13797</v>
      </c>
      <c r="E47" s="212" t="s">
        <v>13798</v>
      </c>
      <c r="F47" s="212" t="s">
        <v>467</v>
      </c>
      <c r="G47" s="219">
        <v>2002</v>
      </c>
      <c r="H47" s="214" t="s">
        <v>13799</v>
      </c>
      <c r="I47" s="214" t="s">
        <v>13800</v>
      </c>
      <c r="J47" s="212" t="s">
        <v>42</v>
      </c>
      <c r="K47" s="212" t="s">
        <v>13801</v>
      </c>
      <c r="L47" s="228" t="s">
        <v>13850</v>
      </c>
      <c r="M47" s="219"/>
      <c r="N47" s="215" t="s">
        <v>26</v>
      </c>
      <c r="O47" s="212" t="s">
        <v>13803</v>
      </c>
      <c r="P47" s="219" t="s">
        <v>3949</v>
      </c>
      <c r="Q47" s="213" t="s">
        <v>597</v>
      </c>
      <c r="R47" s="213" t="s">
        <v>482</v>
      </c>
      <c r="S47" s="217" t="s">
        <v>13935</v>
      </c>
      <c r="T47" s="218" t="s">
        <v>13934</v>
      </c>
      <c r="U47" s="191"/>
      <c r="V47" s="191"/>
      <c r="W47" s="191"/>
      <c r="X47" s="191"/>
    </row>
    <row r="48" spans="1:24">
      <c r="A48" s="214">
        <v>47</v>
      </c>
      <c r="B48" s="212" t="s">
        <v>357</v>
      </c>
      <c r="C48" s="213" t="s">
        <v>358</v>
      </c>
      <c r="D48" s="212" t="s">
        <v>13797</v>
      </c>
      <c r="E48" s="212" t="s">
        <v>13798</v>
      </c>
      <c r="F48" s="212" t="s">
        <v>467</v>
      </c>
      <c r="G48" s="219">
        <v>2002</v>
      </c>
      <c r="H48" s="214" t="s">
        <v>13799</v>
      </c>
      <c r="I48" s="214" t="s">
        <v>13800</v>
      </c>
      <c r="J48" s="212" t="s">
        <v>42</v>
      </c>
      <c r="K48" s="212" t="s">
        <v>13801</v>
      </c>
      <c r="L48" s="228" t="s">
        <v>13851</v>
      </c>
      <c r="M48" s="219"/>
      <c r="N48" s="215" t="s">
        <v>26</v>
      </c>
      <c r="O48" s="212" t="s">
        <v>13803</v>
      </c>
      <c r="P48" s="219" t="s">
        <v>3949</v>
      </c>
      <c r="Q48" s="213" t="s">
        <v>13804</v>
      </c>
      <c r="R48" s="213" t="s">
        <v>482</v>
      </c>
      <c r="S48" s="217" t="s">
        <v>13935</v>
      </c>
      <c r="T48" s="218" t="s">
        <v>13934</v>
      </c>
      <c r="U48" s="191"/>
      <c r="V48" s="191"/>
      <c r="W48" s="191"/>
      <c r="X48" s="191"/>
    </row>
    <row r="49" spans="1:24">
      <c r="A49" s="219">
        <v>48</v>
      </c>
      <c r="B49" s="212" t="s">
        <v>357</v>
      </c>
      <c r="C49" s="213" t="s">
        <v>358</v>
      </c>
      <c r="D49" s="212" t="s">
        <v>13797</v>
      </c>
      <c r="E49" s="212" t="s">
        <v>13798</v>
      </c>
      <c r="F49" s="212" t="s">
        <v>467</v>
      </c>
      <c r="G49" s="219">
        <v>2002</v>
      </c>
      <c r="H49" s="214" t="s">
        <v>13799</v>
      </c>
      <c r="I49" s="214" t="s">
        <v>13800</v>
      </c>
      <c r="J49" s="212" t="s">
        <v>42</v>
      </c>
      <c r="K49" s="212" t="s">
        <v>13801</v>
      </c>
      <c r="L49" s="228" t="s">
        <v>13852</v>
      </c>
      <c r="M49" s="219"/>
      <c r="N49" s="215" t="s">
        <v>484</v>
      </c>
      <c r="O49" s="212" t="s">
        <v>13803</v>
      </c>
      <c r="P49" s="215" t="s">
        <v>484</v>
      </c>
      <c r="Q49" s="213" t="s">
        <v>597</v>
      </c>
      <c r="R49" s="213" t="s">
        <v>482</v>
      </c>
      <c r="S49" s="217" t="s">
        <v>13935</v>
      </c>
      <c r="T49" s="218" t="s">
        <v>13934</v>
      </c>
      <c r="U49" s="191"/>
      <c r="V49" s="191"/>
      <c r="W49" s="191"/>
      <c r="X49" s="191"/>
    </row>
    <row r="50" spans="1:24">
      <c r="A50" s="214">
        <v>49</v>
      </c>
      <c r="B50" s="212" t="s">
        <v>357</v>
      </c>
      <c r="C50" s="213" t="s">
        <v>358</v>
      </c>
      <c r="D50" s="212" t="s">
        <v>13797</v>
      </c>
      <c r="E50" s="212" t="s">
        <v>13798</v>
      </c>
      <c r="F50" s="212" t="s">
        <v>467</v>
      </c>
      <c r="G50" s="219">
        <v>2002</v>
      </c>
      <c r="H50" s="214" t="s">
        <v>13799</v>
      </c>
      <c r="I50" s="214" t="s">
        <v>13800</v>
      </c>
      <c r="J50" s="212" t="s">
        <v>42</v>
      </c>
      <c r="K50" s="212" t="s">
        <v>13801</v>
      </c>
      <c r="L50" s="228" t="s">
        <v>13853</v>
      </c>
      <c r="M50" s="219"/>
      <c r="N50" s="215" t="s">
        <v>26</v>
      </c>
      <c r="O50" s="212" t="s">
        <v>13803</v>
      </c>
      <c r="P50" s="219" t="s">
        <v>3949</v>
      </c>
      <c r="Q50" s="213" t="s">
        <v>13804</v>
      </c>
      <c r="R50" s="213" t="s">
        <v>482</v>
      </c>
      <c r="S50" s="217" t="s">
        <v>13935</v>
      </c>
      <c r="T50" s="218" t="s">
        <v>13934</v>
      </c>
      <c r="U50" s="191"/>
      <c r="V50" s="191"/>
      <c r="W50" s="191"/>
      <c r="X50" s="191"/>
    </row>
    <row r="51" spans="1:24">
      <c r="A51" s="219">
        <v>50</v>
      </c>
      <c r="B51" s="212" t="s">
        <v>357</v>
      </c>
      <c r="C51" s="213" t="s">
        <v>358</v>
      </c>
      <c r="D51" s="212" t="s">
        <v>13797</v>
      </c>
      <c r="E51" s="212" t="s">
        <v>13798</v>
      </c>
      <c r="F51" s="212" t="s">
        <v>467</v>
      </c>
      <c r="G51" s="219">
        <v>2002</v>
      </c>
      <c r="H51" s="214" t="s">
        <v>13799</v>
      </c>
      <c r="I51" s="214" t="s">
        <v>13800</v>
      </c>
      <c r="J51" s="212" t="s">
        <v>42</v>
      </c>
      <c r="K51" s="212" t="s">
        <v>13801</v>
      </c>
      <c r="L51" s="228" t="s">
        <v>13854</v>
      </c>
      <c r="M51" s="219"/>
      <c r="N51" s="215" t="s">
        <v>13814</v>
      </c>
      <c r="O51" s="212" t="s">
        <v>13803</v>
      </c>
      <c r="P51" s="215" t="s">
        <v>484</v>
      </c>
      <c r="Q51" s="213" t="s">
        <v>597</v>
      </c>
      <c r="R51" s="213" t="s">
        <v>482</v>
      </c>
      <c r="S51" s="217" t="s">
        <v>13935</v>
      </c>
      <c r="T51" s="218" t="s">
        <v>13934</v>
      </c>
      <c r="U51" s="191"/>
      <c r="V51" s="191"/>
      <c r="W51" s="191"/>
      <c r="X51" s="191"/>
    </row>
    <row r="52" spans="1:24">
      <c r="A52" s="214">
        <v>51</v>
      </c>
      <c r="B52" s="212" t="s">
        <v>357</v>
      </c>
      <c r="C52" s="213" t="s">
        <v>358</v>
      </c>
      <c r="D52" s="212" t="s">
        <v>13797</v>
      </c>
      <c r="E52" s="212" t="s">
        <v>13798</v>
      </c>
      <c r="F52" s="212" t="s">
        <v>467</v>
      </c>
      <c r="G52" s="219">
        <v>2002</v>
      </c>
      <c r="H52" s="214" t="s">
        <v>13799</v>
      </c>
      <c r="I52" s="214" t="s">
        <v>13800</v>
      </c>
      <c r="J52" s="212" t="s">
        <v>42</v>
      </c>
      <c r="K52" s="212" t="s">
        <v>13801</v>
      </c>
      <c r="L52" s="228" t="s">
        <v>13855</v>
      </c>
      <c r="M52" s="219"/>
      <c r="N52" s="215" t="s">
        <v>26</v>
      </c>
      <c r="O52" s="212" t="s">
        <v>13803</v>
      </c>
      <c r="P52" s="219" t="s">
        <v>3949</v>
      </c>
      <c r="Q52" s="213" t="s">
        <v>13804</v>
      </c>
      <c r="R52" s="213" t="s">
        <v>482</v>
      </c>
      <c r="S52" s="217" t="s">
        <v>13935</v>
      </c>
      <c r="T52" s="218" t="s">
        <v>13934</v>
      </c>
      <c r="U52" s="191"/>
      <c r="V52" s="191"/>
      <c r="W52" s="191"/>
      <c r="X52" s="191"/>
    </row>
    <row r="53" spans="1:24">
      <c r="A53" s="219">
        <v>52</v>
      </c>
      <c r="B53" s="212" t="s">
        <v>357</v>
      </c>
      <c r="C53" s="213" t="s">
        <v>358</v>
      </c>
      <c r="D53" s="212" t="s">
        <v>13797</v>
      </c>
      <c r="E53" s="212" t="s">
        <v>13798</v>
      </c>
      <c r="F53" s="212" t="s">
        <v>467</v>
      </c>
      <c r="G53" s="219">
        <v>2002</v>
      </c>
      <c r="H53" s="214" t="s">
        <v>13799</v>
      </c>
      <c r="I53" s="214" t="s">
        <v>13800</v>
      </c>
      <c r="J53" s="212" t="s">
        <v>42</v>
      </c>
      <c r="K53" s="212" t="s">
        <v>13801</v>
      </c>
      <c r="L53" s="228" t="s">
        <v>13856</v>
      </c>
      <c r="M53" s="219"/>
      <c r="N53" s="215" t="s">
        <v>26</v>
      </c>
      <c r="O53" s="212" t="s">
        <v>13803</v>
      </c>
      <c r="P53" s="219" t="s">
        <v>3949</v>
      </c>
      <c r="Q53" s="213" t="s">
        <v>597</v>
      </c>
      <c r="R53" s="213" t="s">
        <v>482</v>
      </c>
      <c r="S53" s="217" t="s">
        <v>13935</v>
      </c>
      <c r="T53" s="218" t="s">
        <v>13934</v>
      </c>
      <c r="U53" s="191"/>
      <c r="V53" s="191"/>
      <c r="W53" s="191"/>
      <c r="X53" s="191"/>
    </row>
    <row r="54" spans="1:24">
      <c r="A54" s="214">
        <v>53</v>
      </c>
      <c r="B54" s="212" t="s">
        <v>357</v>
      </c>
      <c r="C54" s="213" t="s">
        <v>358</v>
      </c>
      <c r="D54" s="212" t="s">
        <v>13797</v>
      </c>
      <c r="E54" s="212" t="s">
        <v>13798</v>
      </c>
      <c r="F54" s="212" t="s">
        <v>467</v>
      </c>
      <c r="G54" s="219">
        <v>2002</v>
      </c>
      <c r="H54" s="214" t="s">
        <v>13799</v>
      </c>
      <c r="I54" s="214" t="s">
        <v>13800</v>
      </c>
      <c r="J54" s="212" t="s">
        <v>42</v>
      </c>
      <c r="K54" s="212" t="s">
        <v>13801</v>
      </c>
      <c r="L54" s="228" t="s">
        <v>13857</v>
      </c>
      <c r="M54" s="219"/>
      <c r="N54" s="215" t="s">
        <v>26</v>
      </c>
      <c r="O54" s="212" t="s">
        <v>13803</v>
      </c>
      <c r="P54" s="219" t="s">
        <v>3949</v>
      </c>
      <c r="Q54" s="213" t="s">
        <v>13804</v>
      </c>
      <c r="R54" s="213" t="s">
        <v>482</v>
      </c>
      <c r="S54" s="217" t="s">
        <v>13935</v>
      </c>
      <c r="T54" s="218" t="s">
        <v>13934</v>
      </c>
      <c r="U54" s="191"/>
      <c r="V54" s="191"/>
      <c r="W54" s="191"/>
      <c r="X54" s="191"/>
    </row>
    <row r="55" spans="1:24">
      <c r="A55" s="219">
        <v>54</v>
      </c>
      <c r="B55" s="212" t="s">
        <v>357</v>
      </c>
      <c r="C55" s="213" t="s">
        <v>358</v>
      </c>
      <c r="D55" s="212" t="s">
        <v>13797</v>
      </c>
      <c r="E55" s="212" t="s">
        <v>13798</v>
      </c>
      <c r="F55" s="212" t="s">
        <v>467</v>
      </c>
      <c r="G55" s="219">
        <v>2002</v>
      </c>
      <c r="H55" s="214" t="s">
        <v>13799</v>
      </c>
      <c r="I55" s="214" t="s">
        <v>13800</v>
      </c>
      <c r="J55" s="212" t="s">
        <v>42</v>
      </c>
      <c r="K55" s="212" t="s">
        <v>13801</v>
      </c>
      <c r="L55" s="228" t="s">
        <v>13858</v>
      </c>
      <c r="M55" s="219"/>
      <c r="N55" s="215" t="s">
        <v>26</v>
      </c>
      <c r="O55" s="212" t="s">
        <v>13803</v>
      </c>
      <c r="P55" s="219" t="s">
        <v>3949</v>
      </c>
      <c r="Q55" s="213" t="s">
        <v>597</v>
      </c>
      <c r="R55" s="213" t="s">
        <v>482</v>
      </c>
      <c r="S55" s="217" t="s">
        <v>13935</v>
      </c>
      <c r="T55" s="218" t="s">
        <v>13934</v>
      </c>
      <c r="U55" s="191"/>
      <c r="V55" s="191"/>
      <c r="W55" s="191"/>
      <c r="X55" s="191"/>
    </row>
    <row r="56" spans="1:24">
      <c r="A56" s="214">
        <v>55</v>
      </c>
      <c r="B56" s="212" t="s">
        <v>357</v>
      </c>
      <c r="C56" s="213" t="s">
        <v>358</v>
      </c>
      <c r="D56" s="212" t="s">
        <v>13797</v>
      </c>
      <c r="E56" s="212" t="s">
        <v>13798</v>
      </c>
      <c r="F56" s="212" t="s">
        <v>467</v>
      </c>
      <c r="G56" s="219">
        <v>2002</v>
      </c>
      <c r="H56" s="214" t="s">
        <v>13799</v>
      </c>
      <c r="I56" s="214" t="s">
        <v>13800</v>
      </c>
      <c r="J56" s="212" t="s">
        <v>42</v>
      </c>
      <c r="K56" s="212" t="s">
        <v>13801</v>
      </c>
      <c r="L56" s="228" t="s">
        <v>13859</v>
      </c>
      <c r="M56" s="219"/>
      <c r="N56" s="215" t="s">
        <v>26</v>
      </c>
      <c r="O56" s="212" t="s">
        <v>13803</v>
      </c>
      <c r="P56" s="219" t="s">
        <v>3949</v>
      </c>
      <c r="Q56" s="213" t="s">
        <v>13804</v>
      </c>
      <c r="R56" s="213" t="s">
        <v>482</v>
      </c>
      <c r="S56" s="217" t="s">
        <v>13935</v>
      </c>
      <c r="T56" s="218" t="s">
        <v>13934</v>
      </c>
      <c r="U56" s="191"/>
      <c r="V56" s="191"/>
      <c r="W56" s="191"/>
      <c r="X56" s="191"/>
    </row>
    <row r="57" spans="1:24">
      <c r="A57" s="219">
        <v>56</v>
      </c>
      <c r="B57" s="212" t="s">
        <v>357</v>
      </c>
      <c r="C57" s="213" t="s">
        <v>358</v>
      </c>
      <c r="D57" s="212" t="s">
        <v>13797</v>
      </c>
      <c r="E57" s="212" t="s">
        <v>13798</v>
      </c>
      <c r="F57" s="212" t="s">
        <v>467</v>
      </c>
      <c r="G57" s="219">
        <v>2002</v>
      </c>
      <c r="H57" s="214" t="s">
        <v>13799</v>
      </c>
      <c r="I57" s="214" t="s">
        <v>13800</v>
      </c>
      <c r="J57" s="212" t="s">
        <v>42</v>
      </c>
      <c r="K57" s="212" t="s">
        <v>13801</v>
      </c>
      <c r="L57" s="228" t="s">
        <v>13860</v>
      </c>
      <c r="M57" s="219"/>
      <c r="N57" s="215" t="s">
        <v>26</v>
      </c>
      <c r="O57" s="212" t="s">
        <v>13803</v>
      </c>
      <c r="P57" s="219" t="s">
        <v>3949</v>
      </c>
      <c r="Q57" s="213" t="s">
        <v>597</v>
      </c>
      <c r="R57" s="213" t="s">
        <v>482</v>
      </c>
      <c r="S57" s="217" t="s">
        <v>13935</v>
      </c>
      <c r="T57" s="218" t="s">
        <v>13934</v>
      </c>
      <c r="U57" s="191"/>
      <c r="V57" s="191"/>
      <c r="W57" s="191"/>
      <c r="X57" s="191"/>
    </row>
    <row r="58" spans="1:24">
      <c r="A58" s="214">
        <v>57</v>
      </c>
      <c r="B58" s="212" t="s">
        <v>357</v>
      </c>
      <c r="C58" s="213" t="s">
        <v>358</v>
      </c>
      <c r="D58" s="212" t="s">
        <v>13797</v>
      </c>
      <c r="E58" s="212" t="s">
        <v>13798</v>
      </c>
      <c r="F58" s="212" t="s">
        <v>467</v>
      </c>
      <c r="G58" s="219">
        <v>2002</v>
      </c>
      <c r="H58" s="214" t="s">
        <v>13799</v>
      </c>
      <c r="I58" s="214" t="s">
        <v>13800</v>
      </c>
      <c r="J58" s="212" t="s">
        <v>42</v>
      </c>
      <c r="K58" s="212" t="s">
        <v>13801</v>
      </c>
      <c r="L58" s="228" t="s">
        <v>13861</v>
      </c>
      <c r="M58" s="219"/>
      <c r="N58" s="215" t="s">
        <v>26</v>
      </c>
      <c r="O58" s="212" t="s">
        <v>13803</v>
      </c>
      <c r="P58" s="219" t="s">
        <v>3949</v>
      </c>
      <c r="Q58" s="213" t="s">
        <v>13804</v>
      </c>
      <c r="R58" s="213" t="s">
        <v>482</v>
      </c>
      <c r="S58" s="217" t="s">
        <v>13935</v>
      </c>
      <c r="T58" s="218" t="s">
        <v>13934</v>
      </c>
      <c r="U58" s="191"/>
      <c r="V58" s="191"/>
      <c r="W58" s="191"/>
      <c r="X58" s="191"/>
    </row>
    <row r="59" spans="1:24">
      <c r="A59" s="219">
        <v>58</v>
      </c>
      <c r="B59" s="212" t="s">
        <v>357</v>
      </c>
      <c r="C59" s="213" t="s">
        <v>358</v>
      </c>
      <c r="D59" s="212" t="s">
        <v>13797</v>
      </c>
      <c r="E59" s="212" t="s">
        <v>13798</v>
      </c>
      <c r="F59" s="212" t="s">
        <v>467</v>
      </c>
      <c r="G59" s="219">
        <v>2002</v>
      </c>
      <c r="H59" s="214" t="s">
        <v>13799</v>
      </c>
      <c r="I59" s="214" t="s">
        <v>13800</v>
      </c>
      <c r="J59" s="212" t="s">
        <v>42</v>
      </c>
      <c r="K59" s="212" t="s">
        <v>13801</v>
      </c>
      <c r="L59" s="228" t="s">
        <v>13862</v>
      </c>
      <c r="M59" s="219"/>
      <c r="N59" s="215" t="s">
        <v>13814</v>
      </c>
      <c r="O59" s="212" t="s">
        <v>13803</v>
      </c>
      <c r="P59" s="215" t="s">
        <v>484</v>
      </c>
      <c r="Q59" s="213" t="s">
        <v>597</v>
      </c>
      <c r="R59" s="213" t="s">
        <v>482</v>
      </c>
      <c r="S59" s="217" t="s">
        <v>13935</v>
      </c>
      <c r="T59" s="218" t="s">
        <v>13934</v>
      </c>
      <c r="U59" s="191"/>
      <c r="V59" s="191"/>
      <c r="W59" s="191"/>
      <c r="X59" s="191"/>
    </row>
    <row r="60" spans="1:24">
      <c r="A60" s="214">
        <v>59</v>
      </c>
      <c r="B60" s="212" t="s">
        <v>357</v>
      </c>
      <c r="C60" s="213" t="s">
        <v>358</v>
      </c>
      <c r="D60" s="212" t="s">
        <v>13797</v>
      </c>
      <c r="E60" s="212" t="s">
        <v>13798</v>
      </c>
      <c r="F60" s="212" t="s">
        <v>467</v>
      </c>
      <c r="G60" s="219">
        <v>2002</v>
      </c>
      <c r="H60" s="214" t="s">
        <v>13799</v>
      </c>
      <c r="I60" s="214" t="s">
        <v>13800</v>
      </c>
      <c r="J60" s="212" t="s">
        <v>42</v>
      </c>
      <c r="K60" s="212" t="s">
        <v>13801</v>
      </c>
      <c r="L60" s="228" t="s">
        <v>13863</v>
      </c>
      <c r="M60" s="219"/>
      <c r="N60" s="215" t="s">
        <v>26</v>
      </c>
      <c r="O60" s="212" t="s">
        <v>13803</v>
      </c>
      <c r="P60" s="219" t="s">
        <v>3949</v>
      </c>
      <c r="Q60" s="213" t="s">
        <v>13804</v>
      </c>
      <c r="R60" s="213" t="s">
        <v>482</v>
      </c>
      <c r="S60" s="217" t="s">
        <v>13935</v>
      </c>
      <c r="T60" s="218" t="s">
        <v>13934</v>
      </c>
      <c r="U60" s="191"/>
      <c r="V60" s="191"/>
      <c r="W60" s="191"/>
      <c r="X60" s="191"/>
    </row>
    <row r="61" spans="1:24">
      <c r="A61" s="219">
        <v>60</v>
      </c>
      <c r="B61" s="212" t="s">
        <v>357</v>
      </c>
      <c r="C61" s="213" t="s">
        <v>358</v>
      </c>
      <c r="D61" s="212" t="s">
        <v>13797</v>
      </c>
      <c r="E61" s="212" t="s">
        <v>13798</v>
      </c>
      <c r="F61" s="212" t="s">
        <v>467</v>
      </c>
      <c r="G61" s="219">
        <v>2002</v>
      </c>
      <c r="H61" s="214" t="s">
        <v>13799</v>
      </c>
      <c r="I61" s="214" t="s">
        <v>13800</v>
      </c>
      <c r="J61" s="212" t="s">
        <v>42</v>
      </c>
      <c r="K61" s="212" t="s">
        <v>13801</v>
      </c>
      <c r="L61" s="228" t="s">
        <v>13864</v>
      </c>
      <c r="M61" s="219"/>
      <c r="N61" s="215" t="s">
        <v>26</v>
      </c>
      <c r="O61" s="212" t="s">
        <v>13803</v>
      </c>
      <c r="P61" s="219" t="s">
        <v>3949</v>
      </c>
      <c r="Q61" s="213" t="s">
        <v>597</v>
      </c>
      <c r="R61" s="213" t="s">
        <v>482</v>
      </c>
      <c r="S61" s="217" t="s">
        <v>13935</v>
      </c>
      <c r="T61" s="218" t="s">
        <v>13934</v>
      </c>
      <c r="U61" s="191"/>
      <c r="V61" s="191"/>
      <c r="W61" s="191"/>
      <c r="X61" s="191"/>
    </row>
    <row r="62" spans="1:24">
      <c r="A62" s="214">
        <v>61</v>
      </c>
      <c r="B62" s="212" t="s">
        <v>357</v>
      </c>
      <c r="C62" s="213" t="s">
        <v>358</v>
      </c>
      <c r="D62" s="212" t="s">
        <v>13797</v>
      </c>
      <c r="E62" s="212" t="s">
        <v>13798</v>
      </c>
      <c r="F62" s="212" t="s">
        <v>467</v>
      </c>
      <c r="G62" s="219">
        <v>2002</v>
      </c>
      <c r="H62" s="214" t="s">
        <v>13799</v>
      </c>
      <c r="I62" s="214" t="s">
        <v>13800</v>
      </c>
      <c r="J62" s="212" t="s">
        <v>42</v>
      </c>
      <c r="K62" s="212" t="s">
        <v>13801</v>
      </c>
      <c r="L62" s="228" t="s">
        <v>13865</v>
      </c>
      <c r="M62" s="219"/>
      <c r="N62" s="215" t="s">
        <v>13814</v>
      </c>
      <c r="O62" s="212" t="s">
        <v>13803</v>
      </c>
      <c r="P62" s="215" t="s">
        <v>484</v>
      </c>
      <c r="Q62" s="213" t="s">
        <v>13804</v>
      </c>
      <c r="R62" s="213" t="s">
        <v>482</v>
      </c>
      <c r="S62" s="217" t="s">
        <v>13935</v>
      </c>
      <c r="T62" s="218" t="s">
        <v>13934</v>
      </c>
      <c r="U62" s="191"/>
      <c r="V62" s="191"/>
      <c r="W62" s="191"/>
      <c r="X62" s="191"/>
    </row>
    <row r="63" spans="1:24">
      <c r="A63" s="219">
        <v>62</v>
      </c>
      <c r="B63" s="212" t="s">
        <v>357</v>
      </c>
      <c r="C63" s="213" t="s">
        <v>358</v>
      </c>
      <c r="D63" s="212" t="s">
        <v>13797</v>
      </c>
      <c r="E63" s="212" t="s">
        <v>13798</v>
      </c>
      <c r="F63" s="212" t="s">
        <v>467</v>
      </c>
      <c r="G63" s="219">
        <v>2002</v>
      </c>
      <c r="H63" s="214" t="s">
        <v>13799</v>
      </c>
      <c r="I63" s="214" t="s">
        <v>13800</v>
      </c>
      <c r="J63" s="212" t="s">
        <v>42</v>
      </c>
      <c r="K63" s="212" t="s">
        <v>13801</v>
      </c>
      <c r="L63" s="228" t="s">
        <v>13866</v>
      </c>
      <c r="M63" s="219"/>
      <c r="N63" s="215" t="s">
        <v>26</v>
      </c>
      <c r="O63" s="212" t="s">
        <v>13803</v>
      </c>
      <c r="P63" s="219" t="s">
        <v>3949</v>
      </c>
      <c r="Q63" s="213" t="s">
        <v>597</v>
      </c>
      <c r="R63" s="213" t="s">
        <v>482</v>
      </c>
      <c r="S63" s="217" t="s">
        <v>13935</v>
      </c>
      <c r="T63" s="218" t="s">
        <v>13934</v>
      </c>
      <c r="U63" s="191"/>
      <c r="V63" s="191"/>
      <c r="W63" s="191"/>
      <c r="X63" s="191"/>
    </row>
    <row r="64" spans="1:24">
      <c r="A64" s="232">
        <v>63</v>
      </c>
      <c r="B64" s="212" t="s">
        <v>357</v>
      </c>
      <c r="C64" s="213" t="s">
        <v>358</v>
      </c>
      <c r="D64" s="212" t="s">
        <v>13797</v>
      </c>
      <c r="E64" s="212" t="s">
        <v>13798</v>
      </c>
      <c r="F64" s="212" t="s">
        <v>467</v>
      </c>
      <c r="G64" s="219">
        <v>2002</v>
      </c>
      <c r="H64" s="214" t="s">
        <v>13799</v>
      </c>
      <c r="I64" s="214" t="s">
        <v>13800</v>
      </c>
      <c r="J64" s="212" t="s">
        <v>42</v>
      </c>
      <c r="K64" s="212" t="s">
        <v>13801</v>
      </c>
      <c r="L64" s="233" t="s">
        <v>13867</v>
      </c>
      <c r="M64" s="222"/>
      <c r="N64" s="220" t="s">
        <v>484</v>
      </c>
      <c r="O64" s="212" t="s">
        <v>13803</v>
      </c>
      <c r="P64" s="215" t="s">
        <v>484</v>
      </c>
      <c r="Q64" s="213" t="s">
        <v>13804</v>
      </c>
      <c r="R64" s="213" t="s">
        <v>482</v>
      </c>
      <c r="S64" s="217" t="s">
        <v>13935</v>
      </c>
      <c r="T64" s="218" t="s">
        <v>13934</v>
      </c>
      <c r="U64" s="191"/>
      <c r="V64" s="191"/>
      <c r="W64" s="191"/>
      <c r="X64" s="191"/>
    </row>
    <row r="65" spans="1:24">
      <c r="A65" s="219">
        <v>64</v>
      </c>
      <c r="B65" s="221" t="s">
        <v>357</v>
      </c>
      <c r="C65" s="222" t="s">
        <v>358</v>
      </c>
      <c r="D65" s="221" t="s">
        <v>13797</v>
      </c>
      <c r="E65" s="221" t="s">
        <v>13798</v>
      </c>
      <c r="F65" s="221" t="s">
        <v>467</v>
      </c>
      <c r="G65" s="222">
        <v>2002</v>
      </c>
      <c r="H65" s="214" t="s">
        <v>13799</v>
      </c>
      <c r="I65" s="214" t="s">
        <v>13800</v>
      </c>
      <c r="J65" s="221" t="s">
        <v>42</v>
      </c>
      <c r="K65" s="221" t="s">
        <v>13801</v>
      </c>
      <c r="L65" s="228" t="s">
        <v>13868</v>
      </c>
      <c r="M65" s="219"/>
      <c r="N65" s="215" t="s">
        <v>26</v>
      </c>
      <c r="O65" s="212" t="s">
        <v>13803</v>
      </c>
      <c r="P65" s="219" t="s">
        <v>3949</v>
      </c>
      <c r="Q65" s="213" t="s">
        <v>597</v>
      </c>
      <c r="R65" s="222" t="s">
        <v>482</v>
      </c>
      <c r="S65" s="217" t="s">
        <v>13935</v>
      </c>
      <c r="T65" s="218" t="s">
        <v>13934</v>
      </c>
      <c r="U65" s="191"/>
      <c r="V65" s="191"/>
      <c r="W65" s="191"/>
      <c r="X65" s="191"/>
    </row>
    <row r="66" spans="1:24">
      <c r="A66" s="219"/>
      <c r="B66" s="212" t="s">
        <v>357</v>
      </c>
      <c r="C66" s="213" t="s">
        <v>358</v>
      </c>
      <c r="D66" s="212" t="s">
        <v>13797</v>
      </c>
      <c r="E66" s="212" t="s">
        <v>13798</v>
      </c>
      <c r="F66" s="212" t="s">
        <v>467</v>
      </c>
      <c r="G66" s="219">
        <v>2002</v>
      </c>
      <c r="H66" s="214" t="s">
        <v>13799</v>
      </c>
      <c r="I66" s="214" t="s">
        <v>13800</v>
      </c>
      <c r="J66" s="212" t="s">
        <v>42</v>
      </c>
      <c r="K66" s="212" t="s">
        <v>13801</v>
      </c>
      <c r="L66" s="228" t="s">
        <v>13826</v>
      </c>
      <c r="M66" s="219"/>
      <c r="N66" s="215" t="s">
        <v>26</v>
      </c>
      <c r="O66" s="212" t="s">
        <v>13803</v>
      </c>
      <c r="P66" s="219" t="s">
        <v>3949</v>
      </c>
      <c r="Q66" s="213" t="s">
        <v>13804</v>
      </c>
      <c r="R66" s="213" t="s">
        <v>482</v>
      </c>
      <c r="S66" s="217" t="s">
        <v>13935</v>
      </c>
      <c r="T66" s="218" t="s">
        <v>13934</v>
      </c>
      <c r="U66" s="191"/>
      <c r="V66" s="191"/>
      <c r="W66" s="191"/>
      <c r="X66" s="191"/>
    </row>
    <row r="67" spans="1:24">
      <c r="A67" s="219">
        <v>66</v>
      </c>
      <c r="B67" s="212" t="s">
        <v>357</v>
      </c>
      <c r="C67" s="213" t="s">
        <v>358</v>
      </c>
      <c r="D67" s="212" t="s">
        <v>13797</v>
      </c>
      <c r="E67" s="212" t="s">
        <v>13798</v>
      </c>
      <c r="F67" s="212" t="s">
        <v>467</v>
      </c>
      <c r="G67" s="219">
        <v>2002</v>
      </c>
      <c r="H67" s="214" t="s">
        <v>13799</v>
      </c>
      <c r="I67" s="214" t="s">
        <v>13800</v>
      </c>
      <c r="J67" s="212" t="s">
        <v>42</v>
      </c>
      <c r="K67" s="212" t="s">
        <v>13801</v>
      </c>
      <c r="L67" s="234" t="s">
        <v>13869</v>
      </c>
      <c r="M67" s="219"/>
      <c r="N67" s="215" t="s">
        <v>26</v>
      </c>
      <c r="O67" s="212" t="s">
        <v>13803</v>
      </c>
      <c r="P67" s="219" t="s">
        <v>3949</v>
      </c>
      <c r="Q67" s="213" t="s">
        <v>597</v>
      </c>
      <c r="R67" s="213" t="s">
        <v>482</v>
      </c>
      <c r="S67" s="217" t="s">
        <v>13935</v>
      </c>
      <c r="T67" s="218" t="s">
        <v>13934</v>
      </c>
      <c r="U67" s="191"/>
      <c r="V67" s="191"/>
      <c r="W67" s="191"/>
      <c r="X67" s="191"/>
    </row>
    <row r="68" spans="1:24">
      <c r="A68" s="219">
        <v>67</v>
      </c>
      <c r="B68" s="212" t="s">
        <v>357</v>
      </c>
      <c r="C68" s="213" t="s">
        <v>358</v>
      </c>
      <c r="D68" s="212" t="s">
        <v>13797</v>
      </c>
      <c r="E68" s="212" t="s">
        <v>13798</v>
      </c>
      <c r="F68" s="212" t="s">
        <v>467</v>
      </c>
      <c r="G68" s="219">
        <v>2002</v>
      </c>
      <c r="H68" s="214" t="s">
        <v>13799</v>
      </c>
      <c r="I68" s="214" t="s">
        <v>13800</v>
      </c>
      <c r="J68" s="212" t="s">
        <v>42</v>
      </c>
      <c r="K68" s="212" t="s">
        <v>13801</v>
      </c>
      <c r="L68" s="231" t="s">
        <v>13828</v>
      </c>
      <c r="M68" s="235"/>
      <c r="N68" s="223" t="s">
        <v>26</v>
      </c>
      <c r="O68" s="212" t="s">
        <v>13803</v>
      </c>
      <c r="P68" s="219" t="s">
        <v>3949</v>
      </c>
      <c r="Q68" s="213" t="s">
        <v>13804</v>
      </c>
      <c r="R68" s="222" t="s">
        <v>482</v>
      </c>
      <c r="S68" s="217" t="s">
        <v>13935</v>
      </c>
      <c r="T68" s="218" t="s">
        <v>13934</v>
      </c>
      <c r="U68" s="191"/>
      <c r="V68" s="191"/>
      <c r="W68" s="191"/>
      <c r="X68" s="191"/>
    </row>
    <row r="69" spans="1:24">
      <c r="A69" s="222">
        <v>68</v>
      </c>
      <c r="B69" s="224"/>
      <c r="C69" s="222" t="s">
        <v>358</v>
      </c>
      <c r="D69" s="221" t="s">
        <v>13797</v>
      </c>
      <c r="E69" s="221" t="s">
        <v>13798</v>
      </c>
      <c r="F69" s="221" t="s">
        <v>467</v>
      </c>
      <c r="G69" s="222">
        <v>2002</v>
      </c>
      <c r="H69" s="214" t="s">
        <v>13799</v>
      </c>
      <c r="I69" s="214" t="s">
        <v>13800</v>
      </c>
      <c r="J69" s="221" t="s">
        <v>42</v>
      </c>
      <c r="K69" s="221" t="s">
        <v>13801</v>
      </c>
      <c r="L69" s="222" t="s">
        <v>13829</v>
      </c>
      <c r="M69" s="222"/>
      <c r="N69" s="220" t="s">
        <v>26</v>
      </c>
      <c r="O69" s="221" t="s">
        <v>13803</v>
      </c>
      <c r="P69" s="222" t="s">
        <v>3949</v>
      </c>
      <c r="Q69" s="222" t="s">
        <v>597</v>
      </c>
      <c r="R69" s="213" t="s">
        <v>482</v>
      </c>
      <c r="S69" s="217" t="s">
        <v>13935</v>
      </c>
      <c r="T69" s="218" t="s">
        <v>13934</v>
      </c>
      <c r="U69" s="191"/>
      <c r="V69" s="191"/>
      <c r="W69" s="191"/>
      <c r="X69" s="191"/>
    </row>
    <row r="70" spans="1:24">
      <c r="A70" s="222">
        <v>69</v>
      </c>
      <c r="B70" s="236"/>
      <c r="C70" s="222" t="s">
        <v>358</v>
      </c>
      <c r="D70" s="221" t="s">
        <v>13797</v>
      </c>
      <c r="E70" s="221" t="s">
        <v>13798</v>
      </c>
      <c r="F70" s="221" t="s">
        <v>467</v>
      </c>
      <c r="G70" s="222">
        <v>2002</v>
      </c>
      <c r="H70" s="214" t="s">
        <v>13799</v>
      </c>
      <c r="I70" s="214" t="s">
        <v>13800</v>
      </c>
      <c r="J70" s="221" t="s">
        <v>42</v>
      </c>
      <c r="K70" s="221" t="s">
        <v>13801</v>
      </c>
      <c r="L70" s="222" t="s">
        <v>13830</v>
      </c>
      <c r="M70" s="222"/>
      <c r="N70" s="220" t="s">
        <v>26</v>
      </c>
      <c r="O70" s="221" t="s">
        <v>13803</v>
      </c>
      <c r="P70" s="222" t="s">
        <v>3949</v>
      </c>
      <c r="Q70" s="222" t="s">
        <v>13804</v>
      </c>
      <c r="R70" s="213" t="s">
        <v>482</v>
      </c>
      <c r="S70" s="217" t="s">
        <v>13935</v>
      </c>
      <c r="T70" s="218" t="s">
        <v>13934</v>
      </c>
      <c r="U70" s="191"/>
      <c r="V70" s="191"/>
      <c r="W70" s="191"/>
      <c r="X70" s="191"/>
    </row>
    <row r="71" spans="1:24">
      <c r="A71" s="222">
        <v>70</v>
      </c>
      <c r="B71" s="225" t="s">
        <v>357</v>
      </c>
      <c r="C71" s="226" t="s">
        <v>358</v>
      </c>
      <c r="D71" s="225" t="s">
        <v>13797</v>
      </c>
      <c r="E71" s="222" t="s">
        <v>13870</v>
      </c>
      <c r="F71" s="225" t="s">
        <v>467</v>
      </c>
      <c r="G71" s="226">
        <v>2002</v>
      </c>
      <c r="H71" s="214" t="s">
        <v>13871</v>
      </c>
      <c r="I71" s="214" t="s">
        <v>13872</v>
      </c>
      <c r="J71" s="225" t="s">
        <v>42</v>
      </c>
      <c r="K71" s="225" t="s">
        <v>13801</v>
      </c>
      <c r="L71" s="237" t="s">
        <v>13873</v>
      </c>
      <c r="M71" s="238"/>
      <c r="N71" s="227" t="s">
        <v>26</v>
      </c>
      <c r="O71" s="221" t="s">
        <v>13803</v>
      </c>
      <c r="P71" s="222" t="s">
        <v>3949</v>
      </c>
      <c r="Q71" s="222" t="s">
        <v>597</v>
      </c>
      <c r="R71" s="222" t="s">
        <v>482</v>
      </c>
      <c r="S71" s="217" t="s">
        <v>13935</v>
      </c>
      <c r="T71" s="218" t="s">
        <v>13934</v>
      </c>
      <c r="U71" s="191"/>
      <c r="V71" s="191"/>
      <c r="W71" s="191"/>
      <c r="X71" s="191"/>
    </row>
    <row r="72" spans="1:24">
      <c r="A72" s="222">
        <v>71</v>
      </c>
      <c r="B72" s="221" t="s">
        <v>357</v>
      </c>
      <c r="C72" s="222" t="s">
        <v>358</v>
      </c>
      <c r="D72" s="221" t="s">
        <v>13797</v>
      </c>
      <c r="E72" s="222" t="s">
        <v>13870</v>
      </c>
      <c r="F72" s="221" t="s">
        <v>467</v>
      </c>
      <c r="G72" s="222">
        <v>2002</v>
      </c>
      <c r="H72" s="214" t="s">
        <v>13871</v>
      </c>
      <c r="I72" s="214" t="s">
        <v>13872</v>
      </c>
      <c r="J72" s="221" t="s">
        <v>42</v>
      </c>
      <c r="K72" s="221" t="s">
        <v>13801</v>
      </c>
      <c r="L72" s="233" t="s">
        <v>13874</v>
      </c>
      <c r="M72" s="222"/>
      <c r="N72" s="222" t="s">
        <v>484</v>
      </c>
      <c r="O72" s="221" t="s">
        <v>13803</v>
      </c>
      <c r="P72" s="222" t="s">
        <v>484</v>
      </c>
      <c r="Q72" s="222" t="s">
        <v>13804</v>
      </c>
      <c r="R72" s="213" t="s">
        <v>482</v>
      </c>
      <c r="S72" s="217" t="s">
        <v>13935</v>
      </c>
      <c r="T72" s="218" t="s">
        <v>13934</v>
      </c>
      <c r="U72" s="191"/>
      <c r="V72" s="191"/>
      <c r="W72" s="191"/>
      <c r="X72" s="191"/>
    </row>
    <row r="73" spans="1:24">
      <c r="A73" s="222">
        <v>72</v>
      </c>
      <c r="B73" s="221" t="s">
        <v>357</v>
      </c>
      <c r="C73" s="222" t="s">
        <v>358</v>
      </c>
      <c r="D73" s="221" t="s">
        <v>13797</v>
      </c>
      <c r="E73" s="222" t="s">
        <v>13870</v>
      </c>
      <c r="F73" s="221" t="s">
        <v>467</v>
      </c>
      <c r="G73" s="222">
        <v>2002</v>
      </c>
      <c r="H73" s="214" t="s">
        <v>13871</v>
      </c>
      <c r="I73" s="214" t="s">
        <v>13872</v>
      </c>
      <c r="J73" s="221" t="s">
        <v>42</v>
      </c>
      <c r="K73" s="221" t="s">
        <v>13801</v>
      </c>
      <c r="L73" s="233" t="s">
        <v>13875</v>
      </c>
      <c r="M73" s="222"/>
      <c r="N73" s="222" t="s">
        <v>13814</v>
      </c>
      <c r="O73" s="221" t="s">
        <v>13803</v>
      </c>
      <c r="P73" s="222" t="s">
        <v>484</v>
      </c>
      <c r="Q73" s="222" t="s">
        <v>597</v>
      </c>
      <c r="R73" s="213" t="s">
        <v>482</v>
      </c>
      <c r="S73" s="217" t="s">
        <v>13935</v>
      </c>
      <c r="T73" s="218" t="s">
        <v>13934</v>
      </c>
      <c r="U73" s="191"/>
      <c r="V73" s="191"/>
      <c r="W73" s="191"/>
      <c r="X73" s="191"/>
    </row>
    <row r="74" spans="1:24">
      <c r="A74" s="222">
        <v>73</v>
      </c>
      <c r="B74" s="221" t="s">
        <v>357</v>
      </c>
      <c r="C74" s="222" t="s">
        <v>358</v>
      </c>
      <c r="D74" s="221" t="s">
        <v>13797</v>
      </c>
      <c r="E74" s="222" t="s">
        <v>13870</v>
      </c>
      <c r="F74" s="221" t="s">
        <v>467</v>
      </c>
      <c r="G74" s="222">
        <v>2002</v>
      </c>
      <c r="H74" s="214" t="s">
        <v>13871</v>
      </c>
      <c r="I74" s="214" t="s">
        <v>13872</v>
      </c>
      <c r="J74" s="221" t="s">
        <v>42</v>
      </c>
      <c r="K74" s="221" t="s">
        <v>13801</v>
      </c>
      <c r="L74" s="233" t="s">
        <v>13876</v>
      </c>
      <c r="M74" s="222"/>
      <c r="N74" s="220" t="s">
        <v>26</v>
      </c>
      <c r="O74" s="221" t="s">
        <v>13803</v>
      </c>
      <c r="P74" s="222" t="s">
        <v>3949</v>
      </c>
      <c r="Q74" s="222" t="s">
        <v>13804</v>
      </c>
      <c r="R74" s="222" t="s">
        <v>482</v>
      </c>
      <c r="S74" s="217" t="s">
        <v>13935</v>
      </c>
      <c r="T74" s="218" t="s">
        <v>13934</v>
      </c>
      <c r="U74" s="191"/>
      <c r="V74" s="191"/>
      <c r="W74" s="191"/>
      <c r="X74" s="191"/>
    </row>
    <row r="75" spans="1:24">
      <c r="A75" s="222">
        <v>74</v>
      </c>
      <c r="B75" s="221" t="s">
        <v>357</v>
      </c>
      <c r="C75" s="222" t="s">
        <v>358</v>
      </c>
      <c r="D75" s="221" t="s">
        <v>13797</v>
      </c>
      <c r="E75" s="222" t="s">
        <v>13870</v>
      </c>
      <c r="F75" s="221" t="s">
        <v>467</v>
      </c>
      <c r="G75" s="222">
        <v>2002</v>
      </c>
      <c r="H75" s="214" t="s">
        <v>13871</v>
      </c>
      <c r="I75" s="214" t="s">
        <v>13872</v>
      </c>
      <c r="J75" s="221" t="s">
        <v>42</v>
      </c>
      <c r="K75" s="221" t="s">
        <v>13801</v>
      </c>
      <c r="L75" s="233" t="s">
        <v>13877</v>
      </c>
      <c r="M75" s="222"/>
      <c r="N75" s="222" t="s">
        <v>484</v>
      </c>
      <c r="O75" s="221" t="s">
        <v>13803</v>
      </c>
      <c r="P75" s="222" t="s">
        <v>484</v>
      </c>
      <c r="Q75" s="222" t="s">
        <v>597</v>
      </c>
      <c r="R75" s="213" t="s">
        <v>482</v>
      </c>
      <c r="S75" s="217" t="s">
        <v>13935</v>
      </c>
      <c r="T75" s="218" t="s">
        <v>13934</v>
      </c>
      <c r="U75" s="191"/>
      <c r="V75" s="191"/>
      <c r="W75" s="191"/>
      <c r="X75" s="191"/>
    </row>
    <row r="76" spans="1:24">
      <c r="A76" s="222">
        <v>75</v>
      </c>
      <c r="B76" s="221" t="s">
        <v>357</v>
      </c>
      <c r="C76" s="222" t="s">
        <v>358</v>
      </c>
      <c r="D76" s="221" t="s">
        <v>13797</v>
      </c>
      <c r="E76" s="222" t="s">
        <v>13870</v>
      </c>
      <c r="F76" s="221" t="s">
        <v>467</v>
      </c>
      <c r="G76" s="222">
        <v>2002</v>
      </c>
      <c r="H76" s="214" t="s">
        <v>13871</v>
      </c>
      <c r="I76" s="214" t="s">
        <v>13872</v>
      </c>
      <c r="J76" s="221" t="s">
        <v>42</v>
      </c>
      <c r="K76" s="221" t="s">
        <v>13801</v>
      </c>
      <c r="L76" s="233" t="s">
        <v>13878</v>
      </c>
      <c r="M76" s="222"/>
      <c r="N76" s="222" t="s">
        <v>484</v>
      </c>
      <c r="O76" s="221" t="s">
        <v>13803</v>
      </c>
      <c r="P76" s="222" t="s">
        <v>484</v>
      </c>
      <c r="Q76" s="222" t="s">
        <v>13804</v>
      </c>
      <c r="R76" s="213" t="s">
        <v>482</v>
      </c>
      <c r="S76" s="217" t="s">
        <v>13935</v>
      </c>
      <c r="T76" s="218" t="s">
        <v>13934</v>
      </c>
      <c r="U76" s="191"/>
      <c r="V76" s="191"/>
      <c r="W76" s="191"/>
      <c r="X76" s="191"/>
    </row>
    <row r="77" spans="1:24">
      <c r="A77" s="222">
        <v>76</v>
      </c>
      <c r="B77" s="221" t="s">
        <v>357</v>
      </c>
      <c r="C77" s="222" t="s">
        <v>358</v>
      </c>
      <c r="D77" s="221" t="s">
        <v>13797</v>
      </c>
      <c r="E77" s="222" t="s">
        <v>13870</v>
      </c>
      <c r="F77" s="221" t="s">
        <v>467</v>
      </c>
      <c r="G77" s="222">
        <v>2002</v>
      </c>
      <c r="H77" s="214" t="s">
        <v>13871</v>
      </c>
      <c r="I77" s="214" t="s">
        <v>13872</v>
      </c>
      <c r="J77" s="221" t="s">
        <v>42</v>
      </c>
      <c r="K77" s="221" t="s">
        <v>13801</v>
      </c>
      <c r="L77" s="233" t="s">
        <v>13879</v>
      </c>
      <c r="M77" s="222"/>
      <c r="N77" s="222" t="s">
        <v>484</v>
      </c>
      <c r="O77" s="221" t="s">
        <v>13803</v>
      </c>
      <c r="P77" s="222" t="s">
        <v>484</v>
      </c>
      <c r="Q77" s="222" t="s">
        <v>597</v>
      </c>
      <c r="R77" s="222" t="s">
        <v>482</v>
      </c>
      <c r="S77" s="217" t="s">
        <v>13935</v>
      </c>
      <c r="T77" s="218" t="s">
        <v>13934</v>
      </c>
      <c r="U77" s="191"/>
      <c r="V77" s="191"/>
      <c r="W77" s="191"/>
      <c r="X77" s="191"/>
    </row>
    <row r="78" spans="1:24">
      <c r="A78" s="229">
        <v>77</v>
      </c>
      <c r="B78" s="212" t="s">
        <v>357</v>
      </c>
      <c r="C78" s="213" t="s">
        <v>358</v>
      </c>
      <c r="D78" s="212" t="s">
        <v>13797</v>
      </c>
      <c r="E78" s="219" t="s">
        <v>13870</v>
      </c>
      <c r="F78" s="212" t="s">
        <v>467</v>
      </c>
      <c r="G78" s="219">
        <v>2002</v>
      </c>
      <c r="H78" s="214" t="s">
        <v>13871</v>
      </c>
      <c r="I78" s="214" t="s">
        <v>13872</v>
      </c>
      <c r="J78" s="212" t="s">
        <v>42</v>
      </c>
      <c r="K78" s="212" t="s">
        <v>13801</v>
      </c>
      <c r="L78" s="228" t="s">
        <v>13880</v>
      </c>
      <c r="M78" s="219"/>
      <c r="N78" s="219" t="s">
        <v>484</v>
      </c>
      <c r="O78" s="212" t="s">
        <v>13803</v>
      </c>
      <c r="P78" s="219" t="s">
        <v>484</v>
      </c>
      <c r="Q78" s="213" t="s">
        <v>13804</v>
      </c>
      <c r="R78" s="213" t="s">
        <v>482</v>
      </c>
      <c r="S78" s="217" t="s">
        <v>13935</v>
      </c>
      <c r="T78" s="218" t="s">
        <v>13934</v>
      </c>
      <c r="U78" s="191"/>
      <c r="V78" s="191"/>
      <c r="W78" s="191"/>
      <c r="X78" s="191"/>
    </row>
    <row r="79" spans="1:24">
      <c r="A79" s="219">
        <v>78</v>
      </c>
      <c r="B79" s="212" t="s">
        <v>357</v>
      </c>
      <c r="C79" s="213" t="s">
        <v>358</v>
      </c>
      <c r="D79" s="212" t="s">
        <v>13797</v>
      </c>
      <c r="E79" s="219" t="s">
        <v>13870</v>
      </c>
      <c r="F79" s="212" t="s">
        <v>467</v>
      </c>
      <c r="G79" s="219">
        <v>2002</v>
      </c>
      <c r="H79" s="214" t="s">
        <v>13871</v>
      </c>
      <c r="I79" s="214" t="s">
        <v>13872</v>
      </c>
      <c r="J79" s="212" t="s">
        <v>42</v>
      </c>
      <c r="K79" s="212" t="s">
        <v>13801</v>
      </c>
      <c r="L79" s="228" t="s">
        <v>13881</v>
      </c>
      <c r="M79" s="219"/>
      <c r="N79" s="219" t="s">
        <v>484</v>
      </c>
      <c r="O79" s="212" t="s">
        <v>13803</v>
      </c>
      <c r="P79" s="219" t="s">
        <v>484</v>
      </c>
      <c r="Q79" s="213" t="s">
        <v>597</v>
      </c>
      <c r="R79" s="213" t="s">
        <v>482</v>
      </c>
      <c r="S79" s="217" t="s">
        <v>13935</v>
      </c>
      <c r="T79" s="218" t="s">
        <v>13934</v>
      </c>
      <c r="U79" s="191"/>
      <c r="V79" s="191"/>
      <c r="W79" s="191"/>
      <c r="X79" s="191"/>
    </row>
    <row r="80" spans="1:24">
      <c r="A80" s="219">
        <v>79</v>
      </c>
      <c r="B80" s="212" t="s">
        <v>357</v>
      </c>
      <c r="C80" s="213" t="s">
        <v>358</v>
      </c>
      <c r="D80" s="212" t="s">
        <v>13797</v>
      </c>
      <c r="E80" s="219" t="s">
        <v>13870</v>
      </c>
      <c r="F80" s="212" t="s">
        <v>467</v>
      </c>
      <c r="G80" s="219">
        <v>2002</v>
      </c>
      <c r="H80" s="214" t="s">
        <v>13871</v>
      </c>
      <c r="I80" s="214" t="s">
        <v>13872</v>
      </c>
      <c r="J80" s="212" t="s">
        <v>42</v>
      </c>
      <c r="K80" s="212" t="s">
        <v>13801</v>
      </c>
      <c r="L80" s="228" t="s">
        <v>13882</v>
      </c>
      <c r="M80" s="219"/>
      <c r="N80" s="215" t="s">
        <v>26</v>
      </c>
      <c r="O80" s="212" t="s">
        <v>13803</v>
      </c>
      <c r="P80" s="219" t="s">
        <v>3949</v>
      </c>
      <c r="Q80" s="213" t="s">
        <v>13804</v>
      </c>
      <c r="R80" s="222" t="s">
        <v>482</v>
      </c>
      <c r="S80" s="217" t="s">
        <v>13935</v>
      </c>
      <c r="T80" s="218" t="s">
        <v>13934</v>
      </c>
      <c r="U80" s="191"/>
      <c r="V80" s="191"/>
      <c r="W80" s="191"/>
      <c r="X80" s="191"/>
    </row>
    <row r="81" spans="1:24">
      <c r="A81" s="219">
        <v>80</v>
      </c>
      <c r="B81" s="212" t="s">
        <v>357</v>
      </c>
      <c r="C81" s="213" t="s">
        <v>358</v>
      </c>
      <c r="D81" s="212" t="s">
        <v>13797</v>
      </c>
      <c r="E81" s="219" t="s">
        <v>13870</v>
      </c>
      <c r="F81" s="212" t="s">
        <v>467</v>
      </c>
      <c r="G81" s="219">
        <v>2002</v>
      </c>
      <c r="H81" s="214" t="s">
        <v>13871</v>
      </c>
      <c r="I81" s="214" t="s">
        <v>13872</v>
      </c>
      <c r="J81" s="212" t="s">
        <v>42</v>
      </c>
      <c r="K81" s="212" t="s">
        <v>13801</v>
      </c>
      <c r="L81" s="228" t="s">
        <v>13883</v>
      </c>
      <c r="M81" s="219"/>
      <c r="N81" s="215" t="s">
        <v>26</v>
      </c>
      <c r="O81" s="212" t="s">
        <v>13803</v>
      </c>
      <c r="P81" s="219" t="s">
        <v>3949</v>
      </c>
      <c r="Q81" s="213" t="s">
        <v>597</v>
      </c>
      <c r="R81" s="213" t="s">
        <v>482</v>
      </c>
      <c r="S81" s="217" t="s">
        <v>13935</v>
      </c>
      <c r="T81" s="218" t="s">
        <v>13934</v>
      </c>
      <c r="U81" s="191"/>
      <c r="V81" s="191"/>
      <c r="W81" s="191"/>
      <c r="X81" s="191"/>
    </row>
    <row r="82" spans="1:24">
      <c r="A82" s="219">
        <v>81</v>
      </c>
      <c r="B82" s="212" t="s">
        <v>357</v>
      </c>
      <c r="C82" s="213" t="s">
        <v>358</v>
      </c>
      <c r="D82" s="212" t="s">
        <v>13797</v>
      </c>
      <c r="E82" s="219" t="s">
        <v>13870</v>
      </c>
      <c r="F82" s="212" t="s">
        <v>467</v>
      </c>
      <c r="G82" s="219">
        <v>2002</v>
      </c>
      <c r="H82" s="214" t="s">
        <v>13871</v>
      </c>
      <c r="I82" s="214" t="s">
        <v>13872</v>
      </c>
      <c r="J82" s="212" t="s">
        <v>42</v>
      </c>
      <c r="K82" s="212" t="s">
        <v>13801</v>
      </c>
      <c r="L82" s="228" t="s">
        <v>13884</v>
      </c>
      <c r="M82" s="219"/>
      <c r="N82" s="215" t="s">
        <v>26</v>
      </c>
      <c r="O82" s="212" t="s">
        <v>13803</v>
      </c>
      <c r="P82" s="219" t="s">
        <v>3949</v>
      </c>
      <c r="Q82" s="213" t="s">
        <v>13804</v>
      </c>
      <c r="R82" s="213" t="s">
        <v>482</v>
      </c>
      <c r="S82" s="217" t="s">
        <v>13935</v>
      </c>
      <c r="T82" s="218" t="s">
        <v>13934</v>
      </c>
      <c r="U82" s="191"/>
      <c r="V82" s="191"/>
      <c r="W82" s="191"/>
      <c r="X82" s="191"/>
    </row>
    <row r="83" spans="1:24">
      <c r="A83" s="219">
        <v>82</v>
      </c>
      <c r="B83" s="212" t="s">
        <v>357</v>
      </c>
      <c r="C83" s="213" t="s">
        <v>358</v>
      </c>
      <c r="D83" s="212" t="s">
        <v>13797</v>
      </c>
      <c r="E83" s="219" t="s">
        <v>13870</v>
      </c>
      <c r="F83" s="212" t="s">
        <v>467</v>
      </c>
      <c r="G83" s="219">
        <v>2002</v>
      </c>
      <c r="H83" s="214" t="s">
        <v>13871</v>
      </c>
      <c r="I83" s="214" t="s">
        <v>13872</v>
      </c>
      <c r="J83" s="212" t="s">
        <v>42</v>
      </c>
      <c r="K83" s="212" t="s">
        <v>13801</v>
      </c>
      <c r="L83" s="228" t="s">
        <v>13885</v>
      </c>
      <c r="M83" s="219"/>
      <c r="N83" s="215" t="s">
        <v>26</v>
      </c>
      <c r="O83" s="212" t="s">
        <v>13803</v>
      </c>
      <c r="P83" s="219" t="s">
        <v>3949</v>
      </c>
      <c r="Q83" s="213" t="s">
        <v>597</v>
      </c>
      <c r="R83" s="222" t="s">
        <v>482</v>
      </c>
      <c r="S83" s="217" t="s">
        <v>13935</v>
      </c>
      <c r="T83" s="218" t="s">
        <v>13934</v>
      </c>
      <c r="U83" s="191"/>
      <c r="V83" s="191"/>
      <c r="W83" s="191"/>
      <c r="X83" s="191"/>
    </row>
    <row r="84" spans="1:24">
      <c r="A84" s="219">
        <v>83</v>
      </c>
      <c r="B84" s="212" t="s">
        <v>357</v>
      </c>
      <c r="C84" s="213" t="s">
        <v>358</v>
      </c>
      <c r="D84" s="212" t="s">
        <v>13797</v>
      </c>
      <c r="E84" s="219" t="s">
        <v>13870</v>
      </c>
      <c r="F84" s="212" t="s">
        <v>467</v>
      </c>
      <c r="G84" s="219">
        <v>2002</v>
      </c>
      <c r="H84" s="214" t="s">
        <v>13871</v>
      </c>
      <c r="I84" s="214" t="s">
        <v>13872</v>
      </c>
      <c r="J84" s="212" t="s">
        <v>42</v>
      </c>
      <c r="K84" s="212" t="s">
        <v>13801</v>
      </c>
      <c r="L84" s="228" t="s">
        <v>13886</v>
      </c>
      <c r="M84" s="219"/>
      <c r="N84" s="215" t="s">
        <v>26</v>
      </c>
      <c r="O84" s="212" t="s">
        <v>13803</v>
      </c>
      <c r="P84" s="219" t="s">
        <v>3949</v>
      </c>
      <c r="Q84" s="213" t="s">
        <v>13804</v>
      </c>
      <c r="R84" s="213" t="s">
        <v>482</v>
      </c>
      <c r="S84" s="217" t="s">
        <v>13935</v>
      </c>
      <c r="T84" s="218" t="s">
        <v>13934</v>
      </c>
      <c r="U84" s="191"/>
      <c r="V84" s="191"/>
      <c r="W84" s="191"/>
      <c r="X84" s="191"/>
    </row>
    <row r="85" spans="1:24">
      <c r="A85" s="219">
        <v>84</v>
      </c>
      <c r="B85" s="212" t="s">
        <v>357</v>
      </c>
      <c r="C85" s="213" t="s">
        <v>358</v>
      </c>
      <c r="D85" s="212" t="s">
        <v>13797</v>
      </c>
      <c r="E85" s="219" t="s">
        <v>13870</v>
      </c>
      <c r="F85" s="212" t="s">
        <v>467</v>
      </c>
      <c r="G85" s="219">
        <v>2002</v>
      </c>
      <c r="H85" s="214" t="s">
        <v>13871</v>
      </c>
      <c r="I85" s="214" t="s">
        <v>13872</v>
      </c>
      <c r="J85" s="212" t="s">
        <v>42</v>
      </c>
      <c r="K85" s="212" t="s">
        <v>13801</v>
      </c>
      <c r="L85" s="228" t="s">
        <v>13887</v>
      </c>
      <c r="M85" s="219"/>
      <c r="N85" s="215" t="s">
        <v>26</v>
      </c>
      <c r="O85" s="212" t="s">
        <v>13803</v>
      </c>
      <c r="P85" s="219" t="s">
        <v>3949</v>
      </c>
      <c r="Q85" s="213" t="s">
        <v>597</v>
      </c>
      <c r="R85" s="213" t="s">
        <v>482</v>
      </c>
      <c r="S85" s="217" t="s">
        <v>13935</v>
      </c>
      <c r="T85" s="218" t="s">
        <v>13934</v>
      </c>
      <c r="U85" s="191"/>
      <c r="V85" s="191"/>
      <c r="W85" s="191"/>
      <c r="X85" s="191"/>
    </row>
    <row r="86" spans="1:24">
      <c r="A86" s="219">
        <v>85</v>
      </c>
      <c r="B86" s="212" t="s">
        <v>357</v>
      </c>
      <c r="C86" s="213" t="s">
        <v>358</v>
      </c>
      <c r="D86" s="212" t="s">
        <v>13797</v>
      </c>
      <c r="E86" s="219" t="s">
        <v>13870</v>
      </c>
      <c r="F86" s="212" t="s">
        <v>467</v>
      </c>
      <c r="G86" s="219">
        <v>2002</v>
      </c>
      <c r="H86" s="214" t="s">
        <v>13871</v>
      </c>
      <c r="I86" s="214" t="s">
        <v>13872</v>
      </c>
      <c r="J86" s="212" t="s">
        <v>42</v>
      </c>
      <c r="K86" s="212" t="s">
        <v>13801</v>
      </c>
      <c r="L86" s="228" t="s">
        <v>13888</v>
      </c>
      <c r="M86" s="219"/>
      <c r="N86" s="215" t="s">
        <v>26</v>
      </c>
      <c r="O86" s="212" t="s">
        <v>13803</v>
      </c>
      <c r="P86" s="219" t="s">
        <v>3949</v>
      </c>
      <c r="Q86" s="213" t="s">
        <v>13804</v>
      </c>
      <c r="R86" s="222" t="s">
        <v>482</v>
      </c>
      <c r="S86" s="217" t="s">
        <v>13935</v>
      </c>
      <c r="T86" s="218" t="s">
        <v>13934</v>
      </c>
      <c r="U86" s="191"/>
      <c r="V86" s="191"/>
      <c r="W86" s="191"/>
      <c r="X86" s="191"/>
    </row>
    <row r="87" spans="1:24">
      <c r="A87" s="219">
        <v>86</v>
      </c>
      <c r="B87" s="212" t="s">
        <v>357</v>
      </c>
      <c r="C87" s="213" t="s">
        <v>358</v>
      </c>
      <c r="D87" s="212" t="s">
        <v>13797</v>
      </c>
      <c r="E87" s="219" t="s">
        <v>13870</v>
      </c>
      <c r="F87" s="212" t="s">
        <v>467</v>
      </c>
      <c r="G87" s="219">
        <v>2002</v>
      </c>
      <c r="H87" s="214" t="s">
        <v>13871</v>
      </c>
      <c r="I87" s="214" t="s">
        <v>13872</v>
      </c>
      <c r="J87" s="212" t="s">
        <v>42</v>
      </c>
      <c r="K87" s="212" t="s">
        <v>13801</v>
      </c>
      <c r="L87" s="228" t="s">
        <v>13889</v>
      </c>
      <c r="M87" s="219"/>
      <c r="N87" s="215" t="s">
        <v>26</v>
      </c>
      <c r="O87" s="212" t="s">
        <v>13803</v>
      </c>
      <c r="P87" s="219" t="s">
        <v>3949</v>
      </c>
      <c r="Q87" s="213" t="s">
        <v>597</v>
      </c>
      <c r="R87" s="213" t="s">
        <v>482</v>
      </c>
      <c r="S87" s="217" t="s">
        <v>13935</v>
      </c>
      <c r="T87" s="218" t="s">
        <v>13934</v>
      </c>
      <c r="U87" s="191"/>
      <c r="V87" s="191"/>
      <c r="W87" s="191"/>
      <c r="X87" s="191"/>
    </row>
    <row r="88" spans="1:24">
      <c r="A88" s="219">
        <v>87</v>
      </c>
      <c r="B88" s="212" t="s">
        <v>357</v>
      </c>
      <c r="C88" s="213" t="s">
        <v>358</v>
      </c>
      <c r="D88" s="212" t="s">
        <v>13797</v>
      </c>
      <c r="E88" s="219" t="s">
        <v>13870</v>
      </c>
      <c r="F88" s="212" t="s">
        <v>467</v>
      </c>
      <c r="G88" s="219">
        <v>2002</v>
      </c>
      <c r="H88" s="214" t="s">
        <v>13871</v>
      </c>
      <c r="I88" s="214" t="s">
        <v>13872</v>
      </c>
      <c r="J88" s="212" t="s">
        <v>42</v>
      </c>
      <c r="K88" s="212" t="s">
        <v>13801</v>
      </c>
      <c r="L88" s="228" t="s">
        <v>13890</v>
      </c>
      <c r="M88" s="219"/>
      <c r="N88" s="219" t="s">
        <v>484</v>
      </c>
      <c r="O88" s="212" t="s">
        <v>13803</v>
      </c>
      <c r="P88" s="219" t="s">
        <v>484</v>
      </c>
      <c r="Q88" s="213" t="s">
        <v>13804</v>
      </c>
      <c r="R88" s="213" t="s">
        <v>482</v>
      </c>
      <c r="S88" s="217" t="s">
        <v>13935</v>
      </c>
      <c r="T88" s="218" t="s">
        <v>13934</v>
      </c>
      <c r="U88" s="191"/>
      <c r="V88" s="191"/>
      <c r="W88" s="191"/>
      <c r="X88" s="191"/>
    </row>
    <row r="89" spans="1:24">
      <c r="A89" s="219">
        <v>88</v>
      </c>
      <c r="B89" s="212" t="s">
        <v>357</v>
      </c>
      <c r="C89" s="213" t="s">
        <v>358</v>
      </c>
      <c r="D89" s="212" t="s">
        <v>13797</v>
      </c>
      <c r="E89" s="219" t="s">
        <v>13870</v>
      </c>
      <c r="F89" s="212" t="s">
        <v>467</v>
      </c>
      <c r="G89" s="219">
        <v>2002</v>
      </c>
      <c r="H89" s="214" t="s">
        <v>13871</v>
      </c>
      <c r="I89" s="214" t="s">
        <v>13872</v>
      </c>
      <c r="J89" s="212" t="s">
        <v>42</v>
      </c>
      <c r="K89" s="212" t="s">
        <v>13801</v>
      </c>
      <c r="L89" s="228" t="s">
        <v>13891</v>
      </c>
      <c r="M89" s="219"/>
      <c r="N89" s="219" t="s">
        <v>484</v>
      </c>
      <c r="O89" s="212" t="s">
        <v>13803</v>
      </c>
      <c r="P89" s="219" t="s">
        <v>484</v>
      </c>
      <c r="Q89" s="213" t="s">
        <v>597</v>
      </c>
      <c r="R89" s="222" t="s">
        <v>482</v>
      </c>
      <c r="S89" s="217" t="s">
        <v>13935</v>
      </c>
      <c r="T89" s="218" t="s">
        <v>13934</v>
      </c>
      <c r="U89" s="191"/>
      <c r="V89" s="191"/>
      <c r="W89" s="191"/>
      <c r="X89" s="191"/>
    </row>
    <row r="90" spans="1:24">
      <c r="A90" s="219">
        <v>89</v>
      </c>
      <c r="B90" s="212" t="s">
        <v>357</v>
      </c>
      <c r="C90" s="213" t="s">
        <v>358</v>
      </c>
      <c r="D90" s="212" t="s">
        <v>13797</v>
      </c>
      <c r="E90" s="219" t="s">
        <v>13870</v>
      </c>
      <c r="F90" s="212" t="s">
        <v>467</v>
      </c>
      <c r="G90" s="219">
        <v>2002</v>
      </c>
      <c r="H90" s="214" t="s">
        <v>13871</v>
      </c>
      <c r="I90" s="214" t="s">
        <v>13872</v>
      </c>
      <c r="J90" s="212" t="s">
        <v>42</v>
      </c>
      <c r="K90" s="212" t="s">
        <v>13801</v>
      </c>
      <c r="L90" s="228" t="s">
        <v>13892</v>
      </c>
      <c r="M90" s="219"/>
      <c r="N90" s="215" t="s">
        <v>26</v>
      </c>
      <c r="O90" s="212" t="s">
        <v>13803</v>
      </c>
      <c r="P90" s="219" t="s">
        <v>3949</v>
      </c>
      <c r="Q90" s="213" t="s">
        <v>13804</v>
      </c>
      <c r="R90" s="213" t="s">
        <v>482</v>
      </c>
      <c r="S90" s="217" t="s">
        <v>13935</v>
      </c>
      <c r="T90" s="218" t="s">
        <v>13934</v>
      </c>
      <c r="U90" s="191"/>
      <c r="V90" s="191"/>
      <c r="W90" s="191"/>
      <c r="X90" s="191"/>
    </row>
    <row r="91" spans="1:24">
      <c r="A91" s="219">
        <v>90</v>
      </c>
      <c r="B91" s="212" t="s">
        <v>357</v>
      </c>
      <c r="C91" s="213" t="s">
        <v>358</v>
      </c>
      <c r="D91" s="212" t="s">
        <v>13797</v>
      </c>
      <c r="E91" s="219" t="s">
        <v>13870</v>
      </c>
      <c r="F91" s="212" t="s">
        <v>467</v>
      </c>
      <c r="G91" s="219">
        <v>2002</v>
      </c>
      <c r="H91" s="214" t="s">
        <v>13871</v>
      </c>
      <c r="I91" s="214" t="s">
        <v>13872</v>
      </c>
      <c r="J91" s="212" t="s">
        <v>42</v>
      </c>
      <c r="K91" s="212" t="s">
        <v>13801</v>
      </c>
      <c r="L91" s="228" t="s">
        <v>13893</v>
      </c>
      <c r="M91" s="219"/>
      <c r="N91" s="215" t="s">
        <v>26</v>
      </c>
      <c r="O91" s="212" t="s">
        <v>13803</v>
      </c>
      <c r="P91" s="219" t="s">
        <v>3949</v>
      </c>
      <c r="Q91" s="213" t="s">
        <v>597</v>
      </c>
      <c r="R91" s="213" t="s">
        <v>482</v>
      </c>
      <c r="S91" s="217" t="s">
        <v>13935</v>
      </c>
      <c r="T91" s="218" t="s">
        <v>13934</v>
      </c>
      <c r="U91" s="191"/>
      <c r="V91" s="191"/>
      <c r="W91" s="191"/>
      <c r="X91" s="191"/>
    </row>
    <row r="92" spans="1:24">
      <c r="A92" s="219">
        <v>91</v>
      </c>
      <c r="B92" s="212" t="s">
        <v>357</v>
      </c>
      <c r="C92" s="213" t="s">
        <v>358</v>
      </c>
      <c r="D92" s="212" t="s">
        <v>13797</v>
      </c>
      <c r="E92" s="219" t="s">
        <v>13870</v>
      </c>
      <c r="F92" s="212" t="s">
        <v>467</v>
      </c>
      <c r="G92" s="219">
        <v>2002</v>
      </c>
      <c r="H92" s="214" t="s">
        <v>13871</v>
      </c>
      <c r="I92" s="214" t="s">
        <v>13872</v>
      </c>
      <c r="J92" s="212" t="s">
        <v>42</v>
      </c>
      <c r="K92" s="212" t="s">
        <v>13801</v>
      </c>
      <c r="L92" s="228" t="s">
        <v>13894</v>
      </c>
      <c r="M92" s="219"/>
      <c r="N92" s="219" t="s">
        <v>484</v>
      </c>
      <c r="O92" s="212" t="s">
        <v>13803</v>
      </c>
      <c r="P92" s="219" t="s">
        <v>484</v>
      </c>
      <c r="Q92" s="213" t="s">
        <v>13804</v>
      </c>
      <c r="R92" s="222" t="s">
        <v>482</v>
      </c>
      <c r="S92" s="217" t="s">
        <v>13935</v>
      </c>
      <c r="T92" s="218" t="s">
        <v>13934</v>
      </c>
      <c r="U92" s="191"/>
      <c r="V92" s="191"/>
      <c r="W92" s="191"/>
      <c r="X92" s="191"/>
    </row>
    <row r="93" spans="1:24">
      <c r="A93" s="219">
        <v>92</v>
      </c>
      <c r="B93" s="212" t="s">
        <v>357</v>
      </c>
      <c r="C93" s="213" t="s">
        <v>358</v>
      </c>
      <c r="D93" s="212" t="s">
        <v>13797</v>
      </c>
      <c r="E93" s="219" t="s">
        <v>13870</v>
      </c>
      <c r="F93" s="212" t="s">
        <v>467</v>
      </c>
      <c r="G93" s="219">
        <v>2002</v>
      </c>
      <c r="H93" s="214" t="s">
        <v>13871</v>
      </c>
      <c r="I93" s="214" t="s">
        <v>13872</v>
      </c>
      <c r="J93" s="212" t="s">
        <v>42</v>
      </c>
      <c r="K93" s="212" t="s">
        <v>13801</v>
      </c>
      <c r="L93" s="228" t="s">
        <v>13895</v>
      </c>
      <c r="M93" s="219"/>
      <c r="N93" s="215" t="s">
        <v>26</v>
      </c>
      <c r="O93" s="212" t="s">
        <v>13803</v>
      </c>
      <c r="P93" s="219" t="s">
        <v>3949</v>
      </c>
      <c r="Q93" s="213" t="s">
        <v>597</v>
      </c>
      <c r="R93" s="213" t="s">
        <v>482</v>
      </c>
      <c r="S93" s="217" t="s">
        <v>13935</v>
      </c>
      <c r="T93" s="218" t="s">
        <v>13934</v>
      </c>
      <c r="U93" s="191"/>
      <c r="V93" s="191"/>
      <c r="W93" s="191"/>
      <c r="X93" s="191"/>
    </row>
    <row r="94" spans="1:24">
      <c r="A94" s="219">
        <v>93</v>
      </c>
      <c r="B94" s="212" t="s">
        <v>357</v>
      </c>
      <c r="C94" s="213" t="s">
        <v>358</v>
      </c>
      <c r="D94" s="212" t="s">
        <v>13797</v>
      </c>
      <c r="E94" s="219" t="s">
        <v>13870</v>
      </c>
      <c r="F94" s="212" t="s">
        <v>467</v>
      </c>
      <c r="G94" s="219">
        <v>2002</v>
      </c>
      <c r="H94" s="214" t="s">
        <v>13871</v>
      </c>
      <c r="I94" s="214" t="s">
        <v>13872</v>
      </c>
      <c r="J94" s="212" t="s">
        <v>42</v>
      </c>
      <c r="K94" s="212" t="s">
        <v>13801</v>
      </c>
      <c r="L94" s="231" t="s">
        <v>13896</v>
      </c>
      <c r="M94" s="219"/>
      <c r="N94" s="215" t="s">
        <v>26</v>
      </c>
      <c r="O94" s="212" t="s">
        <v>13803</v>
      </c>
      <c r="P94" s="219" t="s">
        <v>3949</v>
      </c>
      <c r="Q94" s="213" t="s">
        <v>13804</v>
      </c>
      <c r="R94" s="213" t="s">
        <v>482</v>
      </c>
      <c r="S94" s="217" t="s">
        <v>13935</v>
      </c>
      <c r="T94" s="218" t="s">
        <v>13934</v>
      </c>
      <c r="U94" s="191"/>
      <c r="V94" s="191"/>
      <c r="W94" s="191"/>
      <c r="X94" s="191"/>
    </row>
    <row r="95" spans="1:24">
      <c r="A95" s="219">
        <v>94</v>
      </c>
      <c r="B95" s="212" t="s">
        <v>357</v>
      </c>
      <c r="C95" s="213" t="s">
        <v>358</v>
      </c>
      <c r="D95" s="212" t="s">
        <v>13797</v>
      </c>
      <c r="E95" s="219" t="s">
        <v>13870</v>
      </c>
      <c r="F95" s="212" t="s">
        <v>467</v>
      </c>
      <c r="G95" s="219">
        <v>2002</v>
      </c>
      <c r="H95" s="214" t="s">
        <v>13871</v>
      </c>
      <c r="I95" s="214" t="s">
        <v>13872</v>
      </c>
      <c r="J95" s="212" t="s">
        <v>42</v>
      </c>
      <c r="K95" s="212" t="s">
        <v>13801</v>
      </c>
      <c r="L95" s="228" t="s">
        <v>13897</v>
      </c>
      <c r="M95" s="219"/>
      <c r="N95" s="215" t="s">
        <v>26</v>
      </c>
      <c r="O95" s="212" t="s">
        <v>13803</v>
      </c>
      <c r="P95" s="219" t="s">
        <v>3949</v>
      </c>
      <c r="Q95" s="213" t="s">
        <v>597</v>
      </c>
      <c r="R95" s="222" t="s">
        <v>482</v>
      </c>
      <c r="S95" s="217" t="s">
        <v>13935</v>
      </c>
      <c r="T95" s="218" t="s">
        <v>13934</v>
      </c>
      <c r="U95" s="191"/>
      <c r="V95" s="191"/>
      <c r="W95" s="191"/>
      <c r="X95" s="191"/>
    </row>
    <row r="96" spans="1:24">
      <c r="A96" s="219">
        <v>95</v>
      </c>
      <c r="B96" s="212" t="s">
        <v>357</v>
      </c>
      <c r="C96" s="213" t="s">
        <v>358</v>
      </c>
      <c r="D96" s="212" t="s">
        <v>13797</v>
      </c>
      <c r="E96" s="219" t="s">
        <v>13870</v>
      </c>
      <c r="F96" s="212" t="s">
        <v>467</v>
      </c>
      <c r="G96" s="219">
        <v>2002</v>
      </c>
      <c r="H96" s="214" t="s">
        <v>13871</v>
      </c>
      <c r="I96" s="214" t="s">
        <v>13872</v>
      </c>
      <c r="J96" s="212" t="s">
        <v>42</v>
      </c>
      <c r="K96" s="212" t="s">
        <v>13801</v>
      </c>
      <c r="L96" s="228" t="s">
        <v>13898</v>
      </c>
      <c r="M96" s="219"/>
      <c r="N96" s="215" t="s">
        <v>26</v>
      </c>
      <c r="O96" s="212" t="s">
        <v>13803</v>
      </c>
      <c r="P96" s="219" t="s">
        <v>3949</v>
      </c>
      <c r="Q96" s="213" t="s">
        <v>13804</v>
      </c>
      <c r="R96" s="213" t="s">
        <v>482</v>
      </c>
      <c r="S96" s="217" t="s">
        <v>13935</v>
      </c>
      <c r="T96" s="218" t="s">
        <v>13934</v>
      </c>
      <c r="U96" s="191"/>
      <c r="V96" s="191"/>
      <c r="W96" s="191"/>
      <c r="X96" s="191"/>
    </row>
    <row r="97" spans="1:24">
      <c r="A97" s="219">
        <v>96</v>
      </c>
      <c r="B97" s="212" t="s">
        <v>357</v>
      </c>
      <c r="C97" s="213" t="s">
        <v>358</v>
      </c>
      <c r="D97" s="212" t="s">
        <v>13797</v>
      </c>
      <c r="E97" s="219" t="s">
        <v>13870</v>
      </c>
      <c r="F97" s="212" t="s">
        <v>467</v>
      </c>
      <c r="G97" s="219">
        <v>2002</v>
      </c>
      <c r="H97" s="214" t="s">
        <v>13871</v>
      </c>
      <c r="I97" s="214" t="s">
        <v>13872</v>
      </c>
      <c r="J97" s="212" t="s">
        <v>42</v>
      </c>
      <c r="K97" s="212" t="s">
        <v>13801</v>
      </c>
      <c r="L97" s="239" t="s">
        <v>13899</v>
      </c>
      <c r="M97" s="219"/>
      <c r="N97" s="215" t="s">
        <v>26</v>
      </c>
      <c r="O97" s="212" t="s">
        <v>13803</v>
      </c>
      <c r="P97" s="219" t="s">
        <v>3949</v>
      </c>
      <c r="Q97" s="213" t="s">
        <v>597</v>
      </c>
      <c r="R97" s="213" t="s">
        <v>482</v>
      </c>
      <c r="S97" s="217" t="s">
        <v>13935</v>
      </c>
      <c r="T97" s="218" t="s">
        <v>13934</v>
      </c>
      <c r="U97" s="191"/>
      <c r="V97" s="191"/>
      <c r="W97" s="191"/>
      <c r="X97" s="191"/>
    </row>
    <row r="98" spans="1:24">
      <c r="A98" s="219">
        <v>97</v>
      </c>
      <c r="B98" s="212" t="s">
        <v>357</v>
      </c>
      <c r="C98" s="213" t="s">
        <v>358</v>
      </c>
      <c r="D98" s="212" t="s">
        <v>13797</v>
      </c>
      <c r="E98" s="219" t="s">
        <v>13870</v>
      </c>
      <c r="F98" s="212" t="s">
        <v>467</v>
      </c>
      <c r="G98" s="219">
        <v>2002</v>
      </c>
      <c r="H98" s="214" t="s">
        <v>13871</v>
      </c>
      <c r="I98" s="214" t="s">
        <v>13872</v>
      </c>
      <c r="J98" s="212" t="s">
        <v>42</v>
      </c>
      <c r="K98" s="212" t="s">
        <v>13801</v>
      </c>
      <c r="L98" s="230" t="s">
        <v>13900</v>
      </c>
      <c r="M98" s="219"/>
      <c r="N98" s="215" t="s">
        <v>26</v>
      </c>
      <c r="O98" s="212" t="s">
        <v>13803</v>
      </c>
      <c r="P98" s="219" t="s">
        <v>3949</v>
      </c>
      <c r="Q98" s="213" t="s">
        <v>13804</v>
      </c>
      <c r="R98" s="222" t="s">
        <v>482</v>
      </c>
      <c r="S98" s="217" t="s">
        <v>13935</v>
      </c>
      <c r="T98" s="218" t="s">
        <v>13934</v>
      </c>
      <c r="U98" s="191"/>
      <c r="V98" s="191"/>
      <c r="W98" s="191"/>
      <c r="X98" s="191"/>
    </row>
    <row r="99" spans="1:24">
      <c r="A99" s="219">
        <v>98</v>
      </c>
      <c r="B99" s="212" t="s">
        <v>357</v>
      </c>
      <c r="C99" s="213" t="s">
        <v>358</v>
      </c>
      <c r="D99" s="212" t="s">
        <v>13797</v>
      </c>
      <c r="E99" s="219" t="s">
        <v>13870</v>
      </c>
      <c r="F99" s="212" t="s">
        <v>467</v>
      </c>
      <c r="G99" s="219">
        <v>2002</v>
      </c>
      <c r="H99" s="214" t="s">
        <v>13871</v>
      </c>
      <c r="I99" s="214" t="s">
        <v>13872</v>
      </c>
      <c r="J99" s="212" t="s">
        <v>42</v>
      </c>
      <c r="K99" s="212" t="s">
        <v>13801</v>
      </c>
      <c r="L99" s="228" t="s">
        <v>13901</v>
      </c>
      <c r="M99" s="219"/>
      <c r="N99" s="215" t="s">
        <v>26</v>
      </c>
      <c r="O99" s="212" t="s">
        <v>13803</v>
      </c>
      <c r="P99" s="219" t="s">
        <v>3949</v>
      </c>
      <c r="Q99" s="213" t="s">
        <v>597</v>
      </c>
      <c r="R99" s="213" t="s">
        <v>482</v>
      </c>
      <c r="S99" s="217" t="s">
        <v>13935</v>
      </c>
      <c r="T99" s="218" t="s">
        <v>13934</v>
      </c>
      <c r="U99" s="191"/>
      <c r="V99" s="191"/>
      <c r="W99" s="191"/>
      <c r="X99" s="191"/>
    </row>
    <row r="100" spans="1:24">
      <c r="A100" s="219">
        <v>99</v>
      </c>
      <c r="B100" s="212" t="s">
        <v>357</v>
      </c>
      <c r="C100" s="213" t="s">
        <v>358</v>
      </c>
      <c r="D100" s="212" t="s">
        <v>13797</v>
      </c>
      <c r="E100" s="219" t="s">
        <v>13870</v>
      </c>
      <c r="F100" s="212" t="s">
        <v>467</v>
      </c>
      <c r="G100" s="219">
        <v>2002</v>
      </c>
      <c r="H100" s="214" t="s">
        <v>13871</v>
      </c>
      <c r="I100" s="214" t="s">
        <v>13872</v>
      </c>
      <c r="J100" s="212" t="s">
        <v>42</v>
      </c>
      <c r="K100" s="212" t="s">
        <v>13801</v>
      </c>
      <c r="L100" s="239" t="s">
        <v>13902</v>
      </c>
      <c r="M100" s="219"/>
      <c r="N100" s="215" t="s">
        <v>26</v>
      </c>
      <c r="O100" s="212" t="s">
        <v>13803</v>
      </c>
      <c r="P100" s="219" t="s">
        <v>3949</v>
      </c>
      <c r="Q100" s="213" t="s">
        <v>13804</v>
      </c>
      <c r="R100" s="213" t="s">
        <v>482</v>
      </c>
      <c r="S100" s="217" t="s">
        <v>13935</v>
      </c>
      <c r="T100" s="218" t="s">
        <v>13934</v>
      </c>
      <c r="U100" s="191"/>
      <c r="V100" s="191"/>
      <c r="W100" s="191"/>
      <c r="X100" s="191"/>
    </row>
    <row r="101" spans="1:24">
      <c r="A101" s="219">
        <v>100</v>
      </c>
      <c r="B101" s="212" t="s">
        <v>357</v>
      </c>
      <c r="C101" s="213" t="s">
        <v>358</v>
      </c>
      <c r="D101" s="212" t="s">
        <v>13797</v>
      </c>
      <c r="E101" s="219" t="s">
        <v>13870</v>
      </c>
      <c r="F101" s="212" t="s">
        <v>467</v>
      </c>
      <c r="G101" s="219">
        <v>2002</v>
      </c>
      <c r="H101" s="214" t="s">
        <v>13871</v>
      </c>
      <c r="I101" s="214" t="s">
        <v>13872</v>
      </c>
      <c r="J101" s="212" t="s">
        <v>42</v>
      </c>
      <c r="K101" s="212" t="s">
        <v>13801</v>
      </c>
      <c r="L101" s="230" t="s">
        <v>13903</v>
      </c>
      <c r="M101" s="219"/>
      <c r="N101" s="215" t="s">
        <v>26</v>
      </c>
      <c r="O101" s="212" t="s">
        <v>13803</v>
      </c>
      <c r="P101" s="219" t="s">
        <v>3949</v>
      </c>
      <c r="Q101" s="213" t="s">
        <v>597</v>
      </c>
      <c r="R101" s="222" t="s">
        <v>482</v>
      </c>
      <c r="S101" s="217" t="s">
        <v>13935</v>
      </c>
      <c r="T101" s="218" t="s">
        <v>13934</v>
      </c>
      <c r="U101" s="191"/>
      <c r="V101" s="191"/>
      <c r="W101" s="191"/>
      <c r="X101" s="191"/>
    </row>
    <row r="102" spans="1:24">
      <c r="A102" s="219">
        <v>101</v>
      </c>
      <c r="B102" s="212" t="s">
        <v>357</v>
      </c>
      <c r="C102" s="213" t="s">
        <v>358</v>
      </c>
      <c r="D102" s="212" t="s">
        <v>13797</v>
      </c>
      <c r="E102" s="219" t="s">
        <v>13870</v>
      </c>
      <c r="F102" s="212" t="s">
        <v>467</v>
      </c>
      <c r="G102" s="219">
        <v>2002</v>
      </c>
      <c r="H102" s="214" t="s">
        <v>13871</v>
      </c>
      <c r="I102" s="214" t="s">
        <v>13872</v>
      </c>
      <c r="J102" s="212" t="s">
        <v>42</v>
      </c>
      <c r="K102" s="212" t="s">
        <v>13801</v>
      </c>
      <c r="L102" s="228" t="s">
        <v>13904</v>
      </c>
      <c r="M102" s="219"/>
      <c r="N102" s="215" t="s">
        <v>26</v>
      </c>
      <c r="O102" s="212" t="s">
        <v>13803</v>
      </c>
      <c r="P102" s="219" t="s">
        <v>3949</v>
      </c>
      <c r="Q102" s="213" t="s">
        <v>13804</v>
      </c>
      <c r="R102" s="213" t="s">
        <v>482</v>
      </c>
      <c r="S102" s="217" t="s">
        <v>13935</v>
      </c>
      <c r="T102" s="218" t="s">
        <v>13934</v>
      </c>
      <c r="U102" s="191"/>
      <c r="V102" s="191"/>
      <c r="W102" s="191"/>
      <c r="X102" s="191"/>
    </row>
    <row r="103" spans="1:24">
      <c r="A103" s="219">
        <v>102</v>
      </c>
      <c r="B103" s="212" t="s">
        <v>357</v>
      </c>
      <c r="C103" s="213" t="s">
        <v>358</v>
      </c>
      <c r="D103" s="212" t="s">
        <v>13797</v>
      </c>
      <c r="E103" s="219" t="s">
        <v>13870</v>
      </c>
      <c r="F103" s="212" t="s">
        <v>467</v>
      </c>
      <c r="G103" s="219">
        <v>2002</v>
      </c>
      <c r="H103" s="214" t="s">
        <v>13871</v>
      </c>
      <c r="I103" s="214" t="s">
        <v>13872</v>
      </c>
      <c r="J103" s="212" t="s">
        <v>42</v>
      </c>
      <c r="K103" s="212" t="s">
        <v>13801</v>
      </c>
      <c r="L103" s="228" t="s">
        <v>13905</v>
      </c>
      <c r="M103" s="219"/>
      <c r="N103" s="215" t="s">
        <v>26</v>
      </c>
      <c r="O103" s="212" t="s">
        <v>13803</v>
      </c>
      <c r="P103" s="219" t="s">
        <v>3949</v>
      </c>
      <c r="Q103" s="213" t="s">
        <v>597</v>
      </c>
      <c r="R103" s="213" t="s">
        <v>482</v>
      </c>
      <c r="S103" s="217" t="s">
        <v>13935</v>
      </c>
      <c r="T103" s="218" t="s">
        <v>13934</v>
      </c>
      <c r="U103" s="191"/>
      <c r="V103" s="191"/>
      <c r="W103" s="191"/>
      <c r="X103" s="191"/>
    </row>
    <row r="104" spans="1:24">
      <c r="A104" s="219">
        <v>103</v>
      </c>
      <c r="B104" s="212" t="s">
        <v>357</v>
      </c>
      <c r="C104" s="213" t="s">
        <v>358</v>
      </c>
      <c r="D104" s="212" t="s">
        <v>13797</v>
      </c>
      <c r="E104" s="219" t="s">
        <v>13870</v>
      </c>
      <c r="F104" s="212" t="s">
        <v>467</v>
      </c>
      <c r="G104" s="219">
        <v>2002</v>
      </c>
      <c r="H104" s="214" t="s">
        <v>13871</v>
      </c>
      <c r="I104" s="214" t="s">
        <v>13872</v>
      </c>
      <c r="J104" s="212" t="s">
        <v>42</v>
      </c>
      <c r="K104" s="212" t="s">
        <v>13801</v>
      </c>
      <c r="L104" s="239" t="s">
        <v>13906</v>
      </c>
      <c r="M104" s="219"/>
      <c r="N104" s="215" t="s">
        <v>26</v>
      </c>
      <c r="O104" s="212" t="s">
        <v>13803</v>
      </c>
      <c r="P104" s="219" t="s">
        <v>3949</v>
      </c>
      <c r="Q104" s="213" t="s">
        <v>13804</v>
      </c>
      <c r="R104" s="222" t="s">
        <v>482</v>
      </c>
      <c r="S104" s="217" t="s">
        <v>13935</v>
      </c>
      <c r="T104" s="218" t="s">
        <v>13934</v>
      </c>
      <c r="U104" s="191"/>
      <c r="V104" s="191"/>
      <c r="W104" s="191"/>
      <c r="X104" s="191"/>
    </row>
    <row r="105" spans="1:24">
      <c r="A105" s="219">
        <v>104</v>
      </c>
      <c r="B105" s="212" t="s">
        <v>357</v>
      </c>
      <c r="C105" s="213" t="s">
        <v>358</v>
      </c>
      <c r="D105" s="212" t="s">
        <v>13797</v>
      </c>
      <c r="E105" s="219" t="s">
        <v>13870</v>
      </c>
      <c r="F105" s="212" t="s">
        <v>467</v>
      </c>
      <c r="G105" s="219">
        <v>2002</v>
      </c>
      <c r="H105" s="214" t="s">
        <v>13871</v>
      </c>
      <c r="I105" s="214" t="s">
        <v>13872</v>
      </c>
      <c r="J105" s="212" t="s">
        <v>42</v>
      </c>
      <c r="K105" s="212" t="s">
        <v>13801</v>
      </c>
      <c r="L105" s="228" t="s">
        <v>13907</v>
      </c>
      <c r="M105" s="219"/>
      <c r="N105" s="219" t="s">
        <v>484</v>
      </c>
      <c r="O105" s="212" t="s">
        <v>13803</v>
      </c>
      <c r="P105" s="219" t="s">
        <v>484</v>
      </c>
      <c r="Q105" s="213" t="s">
        <v>597</v>
      </c>
      <c r="R105" s="213" t="s">
        <v>482</v>
      </c>
      <c r="S105" s="217" t="s">
        <v>13935</v>
      </c>
      <c r="T105" s="218" t="s">
        <v>13934</v>
      </c>
      <c r="U105" s="191"/>
      <c r="V105" s="191"/>
      <c r="W105" s="191"/>
      <c r="X105" s="191"/>
    </row>
    <row r="106" spans="1:24">
      <c r="A106" s="219">
        <v>105</v>
      </c>
      <c r="B106" s="212" t="s">
        <v>357</v>
      </c>
      <c r="C106" s="213" t="s">
        <v>358</v>
      </c>
      <c r="D106" s="212" t="s">
        <v>13797</v>
      </c>
      <c r="E106" s="219" t="s">
        <v>13870</v>
      </c>
      <c r="F106" s="212" t="s">
        <v>467</v>
      </c>
      <c r="G106" s="219">
        <v>2002</v>
      </c>
      <c r="H106" s="214" t="s">
        <v>13871</v>
      </c>
      <c r="I106" s="214" t="s">
        <v>13872</v>
      </c>
      <c r="J106" s="212" t="s">
        <v>42</v>
      </c>
      <c r="K106" s="212" t="s">
        <v>13801</v>
      </c>
      <c r="L106" s="228" t="s">
        <v>13908</v>
      </c>
      <c r="M106" s="219"/>
      <c r="N106" s="215" t="s">
        <v>26</v>
      </c>
      <c r="O106" s="212" t="s">
        <v>13803</v>
      </c>
      <c r="P106" s="219" t="s">
        <v>3949</v>
      </c>
      <c r="Q106" s="213" t="s">
        <v>13804</v>
      </c>
      <c r="R106" s="213" t="s">
        <v>482</v>
      </c>
      <c r="S106" s="217" t="s">
        <v>13935</v>
      </c>
      <c r="T106" s="218" t="s">
        <v>13934</v>
      </c>
      <c r="U106" s="191"/>
      <c r="V106" s="191"/>
      <c r="W106" s="191"/>
      <c r="X106" s="191"/>
    </row>
    <row r="107" spans="1:24">
      <c r="A107" s="219">
        <v>106</v>
      </c>
      <c r="B107" s="212" t="s">
        <v>357</v>
      </c>
      <c r="C107" s="213" t="s">
        <v>358</v>
      </c>
      <c r="D107" s="212" t="s">
        <v>13797</v>
      </c>
      <c r="E107" s="219" t="s">
        <v>13870</v>
      </c>
      <c r="F107" s="212" t="s">
        <v>467</v>
      </c>
      <c r="G107" s="219">
        <v>2002</v>
      </c>
      <c r="H107" s="214" t="s">
        <v>13871</v>
      </c>
      <c r="I107" s="214" t="s">
        <v>13872</v>
      </c>
      <c r="J107" s="212" t="s">
        <v>42</v>
      </c>
      <c r="K107" s="212" t="s">
        <v>13801</v>
      </c>
      <c r="L107" s="230" t="s">
        <v>13909</v>
      </c>
      <c r="M107" s="219"/>
      <c r="N107" s="215" t="s">
        <v>26</v>
      </c>
      <c r="O107" s="212" t="s">
        <v>13803</v>
      </c>
      <c r="P107" s="219" t="s">
        <v>3949</v>
      </c>
      <c r="Q107" s="213" t="s">
        <v>597</v>
      </c>
      <c r="R107" s="222" t="s">
        <v>482</v>
      </c>
      <c r="S107" s="217" t="s">
        <v>13935</v>
      </c>
      <c r="T107" s="218" t="s">
        <v>13934</v>
      </c>
      <c r="U107" s="191"/>
      <c r="V107" s="191"/>
      <c r="W107" s="191"/>
      <c r="X107" s="191"/>
    </row>
    <row r="108" spans="1:24">
      <c r="A108" s="219">
        <v>107</v>
      </c>
      <c r="B108" s="212" t="s">
        <v>357</v>
      </c>
      <c r="C108" s="213" t="s">
        <v>358</v>
      </c>
      <c r="D108" s="212" t="s">
        <v>13797</v>
      </c>
      <c r="E108" s="219" t="s">
        <v>13870</v>
      </c>
      <c r="F108" s="212" t="s">
        <v>467</v>
      </c>
      <c r="G108" s="219">
        <v>2002</v>
      </c>
      <c r="H108" s="214" t="s">
        <v>13871</v>
      </c>
      <c r="I108" s="214" t="s">
        <v>13872</v>
      </c>
      <c r="J108" s="212" t="s">
        <v>42</v>
      </c>
      <c r="K108" s="212" t="s">
        <v>13801</v>
      </c>
      <c r="L108" s="228" t="s">
        <v>13910</v>
      </c>
      <c r="M108" s="219"/>
      <c r="N108" s="219" t="s">
        <v>484</v>
      </c>
      <c r="O108" s="212" t="s">
        <v>13803</v>
      </c>
      <c r="P108" s="219" t="s">
        <v>484</v>
      </c>
      <c r="Q108" s="213" t="s">
        <v>13804</v>
      </c>
      <c r="R108" s="213" t="s">
        <v>482</v>
      </c>
      <c r="S108" s="217" t="s">
        <v>13935</v>
      </c>
      <c r="T108" s="218" t="s">
        <v>13934</v>
      </c>
      <c r="U108" s="191"/>
      <c r="V108" s="191"/>
      <c r="W108" s="191"/>
      <c r="X108" s="191"/>
    </row>
    <row r="109" spans="1:24">
      <c r="A109" s="219">
        <v>108</v>
      </c>
      <c r="B109" s="212" t="s">
        <v>357</v>
      </c>
      <c r="C109" s="213" t="s">
        <v>358</v>
      </c>
      <c r="D109" s="212" t="s">
        <v>13797</v>
      </c>
      <c r="E109" s="219" t="s">
        <v>13870</v>
      </c>
      <c r="F109" s="212" t="s">
        <v>467</v>
      </c>
      <c r="G109" s="219">
        <v>2002</v>
      </c>
      <c r="H109" s="214" t="s">
        <v>13871</v>
      </c>
      <c r="I109" s="214" t="s">
        <v>13872</v>
      </c>
      <c r="J109" s="212" t="s">
        <v>42</v>
      </c>
      <c r="K109" s="212" t="s">
        <v>13801</v>
      </c>
      <c r="L109" s="234" t="s">
        <v>13911</v>
      </c>
      <c r="M109" s="219"/>
      <c r="N109" s="215" t="s">
        <v>26</v>
      </c>
      <c r="O109" s="212" t="s">
        <v>13803</v>
      </c>
      <c r="P109" s="219" t="s">
        <v>3949</v>
      </c>
      <c r="Q109" s="213" t="s">
        <v>597</v>
      </c>
      <c r="R109" s="213" t="s">
        <v>482</v>
      </c>
      <c r="S109" s="217" t="s">
        <v>13935</v>
      </c>
      <c r="T109" s="218" t="s">
        <v>13934</v>
      </c>
      <c r="U109" s="191"/>
      <c r="V109" s="191"/>
      <c r="W109" s="191"/>
      <c r="X109" s="191"/>
    </row>
    <row r="110" spans="1:24">
      <c r="A110" s="219">
        <v>109</v>
      </c>
      <c r="B110" s="212" t="s">
        <v>357</v>
      </c>
      <c r="C110" s="213" t="s">
        <v>358</v>
      </c>
      <c r="D110" s="212" t="s">
        <v>13797</v>
      </c>
      <c r="E110" s="219" t="s">
        <v>13870</v>
      </c>
      <c r="F110" s="212" t="s">
        <v>467</v>
      </c>
      <c r="G110" s="219">
        <v>2002</v>
      </c>
      <c r="H110" s="214" t="s">
        <v>13871</v>
      </c>
      <c r="I110" s="214" t="s">
        <v>13872</v>
      </c>
      <c r="J110" s="212" t="s">
        <v>42</v>
      </c>
      <c r="K110" s="212" t="s">
        <v>13801</v>
      </c>
      <c r="L110" s="234" t="s">
        <v>13912</v>
      </c>
      <c r="M110" s="219"/>
      <c r="N110" s="219" t="s">
        <v>484</v>
      </c>
      <c r="O110" s="212" t="s">
        <v>13803</v>
      </c>
      <c r="P110" s="219" t="s">
        <v>484</v>
      </c>
      <c r="Q110" s="213" t="s">
        <v>13804</v>
      </c>
      <c r="R110" s="222" t="s">
        <v>482</v>
      </c>
      <c r="S110" s="217" t="s">
        <v>13935</v>
      </c>
      <c r="T110" s="218" t="s">
        <v>13934</v>
      </c>
      <c r="U110" s="191"/>
      <c r="V110" s="191"/>
      <c r="W110" s="191"/>
      <c r="X110" s="191"/>
    </row>
    <row r="111" spans="1:24">
      <c r="A111" s="219">
        <v>110</v>
      </c>
      <c r="B111" s="212" t="s">
        <v>357</v>
      </c>
      <c r="C111" s="213" t="s">
        <v>358</v>
      </c>
      <c r="D111" s="212" t="s">
        <v>13797</v>
      </c>
      <c r="E111" s="219" t="s">
        <v>13870</v>
      </c>
      <c r="F111" s="212" t="s">
        <v>467</v>
      </c>
      <c r="G111" s="219">
        <v>2002</v>
      </c>
      <c r="H111" s="214" t="s">
        <v>13871</v>
      </c>
      <c r="I111" s="214" t="s">
        <v>13872</v>
      </c>
      <c r="J111" s="212" t="s">
        <v>42</v>
      </c>
      <c r="K111" s="212" t="s">
        <v>13801</v>
      </c>
      <c r="L111" s="234" t="s">
        <v>13913</v>
      </c>
      <c r="M111" s="219"/>
      <c r="N111" s="215" t="s">
        <v>26</v>
      </c>
      <c r="O111" s="212" t="s">
        <v>13803</v>
      </c>
      <c r="P111" s="219" t="s">
        <v>3949</v>
      </c>
      <c r="Q111" s="213" t="s">
        <v>597</v>
      </c>
      <c r="R111" s="213" t="s">
        <v>482</v>
      </c>
      <c r="S111" s="217" t="s">
        <v>13935</v>
      </c>
      <c r="T111" s="218" t="s">
        <v>13934</v>
      </c>
      <c r="U111" s="191"/>
      <c r="V111" s="191"/>
      <c r="W111" s="191"/>
      <c r="X111" s="191"/>
    </row>
    <row r="112" spans="1:24">
      <c r="A112" s="219">
        <v>111</v>
      </c>
      <c r="B112" s="212" t="s">
        <v>357</v>
      </c>
      <c r="C112" s="213" t="s">
        <v>358</v>
      </c>
      <c r="D112" s="212" t="s">
        <v>13797</v>
      </c>
      <c r="E112" s="219" t="s">
        <v>13870</v>
      </c>
      <c r="F112" s="212" t="s">
        <v>467</v>
      </c>
      <c r="G112" s="219">
        <v>2002</v>
      </c>
      <c r="H112" s="214" t="s">
        <v>13871</v>
      </c>
      <c r="I112" s="214" t="s">
        <v>13872</v>
      </c>
      <c r="J112" s="212" t="s">
        <v>42</v>
      </c>
      <c r="K112" s="212" t="s">
        <v>13801</v>
      </c>
      <c r="L112" s="234" t="s">
        <v>13914</v>
      </c>
      <c r="M112" s="219"/>
      <c r="N112" s="219" t="s">
        <v>484</v>
      </c>
      <c r="O112" s="212" t="s">
        <v>13803</v>
      </c>
      <c r="P112" s="219" t="s">
        <v>484</v>
      </c>
      <c r="Q112" s="213" t="s">
        <v>13804</v>
      </c>
      <c r="R112" s="213" t="s">
        <v>482</v>
      </c>
      <c r="S112" s="217" t="s">
        <v>13935</v>
      </c>
      <c r="T112" s="218" t="s">
        <v>13934</v>
      </c>
      <c r="U112" s="191"/>
      <c r="V112" s="191"/>
      <c r="W112" s="191"/>
      <c r="X112" s="191"/>
    </row>
    <row r="113" spans="1:24">
      <c r="A113" s="219">
        <v>112</v>
      </c>
      <c r="B113" s="212" t="s">
        <v>357</v>
      </c>
      <c r="C113" s="213" t="s">
        <v>358</v>
      </c>
      <c r="D113" s="212" t="s">
        <v>13797</v>
      </c>
      <c r="E113" s="219" t="s">
        <v>13870</v>
      </c>
      <c r="F113" s="212" t="s">
        <v>467</v>
      </c>
      <c r="G113" s="219">
        <v>2002</v>
      </c>
      <c r="H113" s="214" t="s">
        <v>13871</v>
      </c>
      <c r="I113" s="214" t="s">
        <v>13872</v>
      </c>
      <c r="J113" s="212" t="s">
        <v>42</v>
      </c>
      <c r="K113" s="212" t="s">
        <v>13801</v>
      </c>
      <c r="L113" s="234" t="s">
        <v>13915</v>
      </c>
      <c r="M113" s="219"/>
      <c r="N113" s="215" t="s">
        <v>26</v>
      </c>
      <c r="O113" s="212" t="s">
        <v>13803</v>
      </c>
      <c r="P113" s="219" t="s">
        <v>3949</v>
      </c>
      <c r="Q113" s="213" t="s">
        <v>597</v>
      </c>
      <c r="R113" s="222" t="s">
        <v>482</v>
      </c>
      <c r="S113" s="217" t="s">
        <v>13935</v>
      </c>
      <c r="T113" s="218" t="s">
        <v>13934</v>
      </c>
      <c r="U113" s="191"/>
      <c r="V113" s="191"/>
      <c r="W113" s="191"/>
      <c r="X113" s="191"/>
    </row>
    <row r="114" spans="1:24">
      <c r="A114" s="219">
        <v>113</v>
      </c>
      <c r="B114" s="212" t="s">
        <v>357</v>
      </c>
      <c r="C114" s="213" t="s">
        <v>358</v>
      </c>
      <c r="D114" s="212" t="s">
        <v>13797</v>
      </c>
      <c r="E114" s="219" t="s">
        <v>13870</v>
      </c>
      <c r="F114" s="212" t="s">
        <v>467</v>
      </c>
      <c r="G114" s="219">
        <v>2002</v>
      </c>
      <c r="H114" s="214" t="s">
        <v>13871</v>
      </c>
      <c r="I114" s="214" t="s">
        <v>13872</v>
      </c>
      <c r="J114" s="212" t="s">
        <v>42</v>
      </c>
      <c r="K114" s="212" t="s">
        <v>13801</v>
      </c>
      <c r="L114" s="234" t="s">
        <v>13916</v>
      </c>
      <c r="M114" s="219"/>
      <c r="N114" s="219" t="s">
        <v>484</v>
      </c>
      <c r="O114" s="212" t="s">
        <v>13803</v>
      </c>
      <c r="P114" s="219" t="s">
        <v>3949</v>
      </c>
      <c r="Q114" s="213" t="s">
        <v>13804</v>
      </c>
      <c r="R114" s="213" t="s">
        <v>482</v>
      </c>
      <c r="S114" s="217" t="s">
        <v>13935</v>
      </c>
      <c r="T114" s="218" t="s">
        <v>13934</v>
      </c>
      <c r="U114" s="191"/>
      <c r="V114" s="191"/>
      <c r="W114" s="191"/>
      <c r="X114" s="191"/>
    </row>
    <row r="115" spans="1:24">
      <c r="T115" s="238"/>
      <c r="U115" s="191"/>
      <c r="V115" s="191"/>
      <c r="W115" s="191"/>
      <c r="X115" s="191"/>
    </row>
    <row r="116" spans="1:24">
      <c r="T116" s="229"/>
      <c r="U116" s="191"/>
      <c r="V116" s="191"/>
      <c r="W116" s="191"/>
      <c r="X116" s="191"/>
    </row>
    <row r="117" spans="1:24">
      <c r="T117" s="229"/>
      <c r="U117" s="191"/>
      <c r="V117" s="191"/>
      <c r="W117" s="191"/>
      <c r="X117" s="191"/>
    </row>
    <row r="118" spans="1:24">
      <c r="T118" s="229"/>
      <c r="U118" s="191"/>
      <c r="V118" s="191"/>
      <c r="W118" s="191"/>
      <c r="X118" s="191"/>
    </row>
    <row r="119" spans="1:24">
      <c r="T119" s="229"/>
      <c r="U119" s="191"/>
      <c r="V119" s="191"/>
      <c r="W119" s="191"/>
      <c r="X119" s="191"/>
    </row>
    <row r="120" spans="1:24">
      <c r="T120" s="229"/>
      <c r="U120" s="191"/>
      <c r="V120" s="191"/>
      <c r="W120" s="191"/>
      <c r="X120" s="191"/>
    </row>
    <row r="121" spans="1:24">
      <c r="T121" s="229"/>
      <c r="U121" s="191"/>
      <c r="V121" s="191"/>
      <c r="W121" s="191"/>
      <c r="X121" s="191"/>
    </row>
    <row r="122" spans="1:24">
      <c r="T122" s="229"/>
      <c r="U122" s="191"/>
      <c r="V122" s="191"/>
      <c r="W122" s="191"/>
      <c r="X122" s="191"/>
    </row>
    <row r="123" spans="1:24">
      <c r="T123" s="229"/>
      <c r="U123" s="191"/>
      <c r="V123" s="191"/>
      <c r="W123" s="191"/>
      <c r="X123" s="191"/>
    </row>
    <row r="124" spans="1:24">
      <c r="T124" s="229"/>
      <c r="U124" s="191"/>
      <c r="V124" s="191"/>
      <c r="W124" s="191"/>
      <c r="X124" s="191"/>
    </row>
    <row r="125" spans="1:24">
      <c r="T125" s="229"/>
      <c r="U125" s="191"/>
      <c r="V125" s="191"/>
      <c r="W125" s="191"/>
      <c r="X125" s="191"/>
    </row>
    <row r="126" spans="1:24">
      <c r="T126" s="229"/>
      <c r="U126" s="191"/>
      <c r="V126" s="191"/>
      <c r="W126" s="191"/>
      <c r="X126" s="191"/>
    </row>
    <row r="127" spans="1:24">
      <c r="T127" s="229"/>
      <c r="U127" s="191"/>
      <c r="V127" s="191"/>
      <c r="W127" s="191"/>
      <c r="X127" s="191"/>
    </row>
    <row r="128" spans="1:24">
      <c r="T128" s="229"/>
      <c r="U128" s="191"/>
      <c r="V128" s="191"/>
      <c r="W128" s="191"/>
      <c r="X128" s="191"/>
    </row>
  </sheetData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sqref="A1:XFD1"/>
    </sheetView>
  </sheetViews>
  <sheetFormatPr baseColWidth="10" defaultColWidth="8.83203125" defaultRowHeight="14" x14ac:dyDescent="0"/>
  <cols>
    <col min="1" max="1" width="4.332031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222">
        <v>1</v>
      </c>
      <c r="B2" s="221" t="s">
        <v>357</v>
      </c>
      <c r="C2" s="222" t="s">
        <v>358</v>
      </c>
      <c r="D2" s="221" t="s">
        <v>13797</v>
      </c>
      <c r="E2" s="222" t="s">
        <v>13917</v>
      </c>
      <c r="F2" s="221" t="s">
        <v>467</v>
      </c>
      <c r="G2" s="222">
        <v>2002</v>
      </c>
      <c r="H2" s="214" t="s">
        <v>13918</v>
      </c>
      <c r="I2" s="214" t="s">
        <v>13919</v>
      </c>
      <c r="J2" s="221" t="s">
        <v>42</v>
      </c>
      <c r="K2" s="221" t="s">
        <v>13801</v>
      </c>
      <c r="L2" s="233" t="s">
        <v>13920</v>
      </c>
      <c r="M2" s="222"/>
      <c r="N2" s="220" t="s">
        <v>26</v>
      </c>
      <c r="O2" s="212" t="s">
        <v>13803</v>
      </c>
      <c r="P2" s="222" t="s">
        <v>3949</v>
      </c>
      <c r="Q2" s="236" t="s">
        <v>13804</v>
      </c>
      <c r="R2" s="222" t="s">
        <v>482</v>
      </c>
      <c r="S2" s="218" t="s">
        <v>13934</v>
      </c>
    </row>
    <row r="3" spans="1:22">
      <c r="A3" s="222">
        <v>2</v>
      </c>
      <c r="B3" s="212" t="s">
        <v>357</v>
      </c>
      <c r="C3" s="213" t="s">
        <v>358</v>
      </c>
      <c r="D3" s="212" t="s">
        <v>13797</v>
      </c>
      <c r="E3" s="219" t="s">
        <v>13917</v>
      </c>
      <c r="F3" s="212" t="s">
        <v>467</v>
      </c>
      <c r="G3" s="219">
        <v>2002</v>
      </c>
      <c r="H3" s="214" t="s">
        <v>13918</v>
      </c>
      <c r="I3" s="214" t="s">
        <v>13919</v>
      </c>
      <c r="J3" s="212" t="s">
        <v>42</v>
      </c>
      <c r="K3" s="212" t="s">
        <v>13801</v>
      </c>
      <c r="L3" s="234" t="s">
        <v>13921</v>
      </c>
      <c r="M3" s="219"/>
      <c r="N3" s="215" t="s">
        <v>26</v>
      </c>
      <c r="O3" s="212" t="s">
        <v>13803</v>
      </c>
      <c r="P3" s="222" t="s">
        <v>3949</v>
      </c>
      <c r="Q3" s="236" t="s">
        <v>13804</v>
      </c>
      <c r="R3" s="222" t="s">
        <v>482</v>
      </c>
      <c r="S3" s="218" t="s">
        <v>13934</v>
      </c>
    </row>
    <row r="4" spans="1:22">
      <c r="A4" s="222">
        <v>3</v>
      </c>
      <c r="B4" s="212" t="s">
        <v>357</v>
      </c>
      <c r="C4" s="213" t="s">
        <v>358</v>
      </c>
      <c r="D4" s="212" t="s">
        <v>13797</v>
      </c>
      <c r="E4" s="219" t="s">
        <v>13917</v>
      </c>
      <c r="F4" s="212" t="s">
        <v>467</v>
      </c>
      <c r="G4" s="219">
        <v>2002</v>
      </c>
      <c r="H4" s="214" t="s">
        <v>13918</v>
      </c>
      <c r="I4" s="214" t="s">
        <v>13919</v>
      </c>
      <c r="J4" s="212" t="s">
        <v>42</v>
      </c>
      <c r="K4" s="212" t="s">
        <v>13801</v>
      </c>
      <c r="L4" s="234" t="s">
        <v>13922</v>
      </c>
      <c r="M4" s="219"/>
      <c r="N4" s="219" t="s">
        <v>13814</v>
      </c>
      <c r="O4" s="212" t="s">
        <v>13803</v>
      </c>
      <c r="P4" s="222" t="s">
        <v>484</v>
      </c>
      <c r="Q4" s="236" t="s">
        <v>13804</v>
      </c>
      <c r="R4" s="222" t="s">
        <v>482</v>
      </c>
      <c r="S4" s="218" t="s">
        <v>13934</v>
      </c>
    </row>
    <row r="5" spans="1:22">
      <c r="A5" s="222">
        <v>4</v>
      </c>
      <c r="B5" s="212" t="s">
        <v>357</v>
      </c>
      <c r="C5" s="213" t="s">
        <v>358</v>
      </c>
      <c r="D5" s="212" t="s">
        <v>13797</v>
      </c>
      <c r="E5" s="219" t="s">
        <v>13917</v>
      </c>
      <c r="F5" s="212" t="s">
        <v>467</v>
      </c>
      <c r="G5" s="219">
        <v>2002</v>
      </c>
      <c r="H5" s="214" t="s">
        <v>13918</v>
      </c>
      <c r="I5" s="214" t="s">
        <v>13919</v>
      </c>
      <c r="J5" s="212" t="s">
        <v>42</v>
      </c>
      <c r="K5" s="212" t="s">
        <v>13801</v>
      </c>
      <c r="L5" s="234" t="s">
        <v>13923</v>
      </c>
      <c r="M5" s="219"/>
      <c r="N5" s="215" t="s">
        <v>26</v>
      </c>
      <c r="O5" s="212" t="s">
        <v>13803</v>
      </c>
      <c r="P5" s="222" t="s">
        <v>3949</v>
      </c>
      <c r="Q5" s="236" t="s">
        <v>13804</v>
      </c>
      <c r="R5" s="222" t="s">
        <v>482</v>
      </c>
      <c r="S5" s="218" t="s">
        <v>13934</v>
      </c>
    </row>
    <row r="6" spans="1:22">
      <c r="A6" s="222">
        <v>5</v>
      </c>
      <c r="B6" s="212" t="s">
        <v>357</v>
      </c>
      <c r="C6" s="213" t="s">
        <v>358</v>
      </c>
      <c r="D6" s="212" t="s">
        <v>13797</v>
      </c>
      <c r="E6" s="219" t="s">
        <v>13917</v>
      </c>
      <c r="F6" s="212" t="s">
        <v>467</v>
      </c>
      <c r="G6" s="219">
        <v>2002</v>
      </c>
      <c r="H6" s="214" t="s">
        <v>13918</v>
      </c>
      <c r="I6" s="214" t="s">
        <v>13919</v>
      </c>
      <c r="J6" s="212" t="s">
        <v>42</v>
      </c>
      <c r="K6" s="212" t="s">
        <v>13801</v>
      </c>
      <c r="L6" s="234" t="s">
        <v>13924</v>
      </c>
      <c r="M6" s="219"/>
      <c r="N6" s="215" t="s">
        <v>26</v>
      </c>
      <c r="O6" s="212" t="s">
        <v>13803</v>
      </c>
      <c r="P6" s="222" t="s">
        <v>3949</v>
      </c>
      <c r="Q6" s="236" t="s">
        <v>13804</v>
      </c>
      <c r="R6" s="222" t="s">
        <v>482</v>
      </c>
      <c r="S6" s="218" t="s">
        <v>13934</v>
      </c>
    </row>
    <row r="7" spans="1:22">
      <c r="A7" s="222">
        <v>6</v>
      </c>
      <c r="B7" s="212" t="s">
        <v>357</v>
      </c>
      <c r="C7" s="213" t="s">
        <v>358</v>
      </c>
      <c r="D7" s="212" t="s">
        <v>13797</v>
      </c>
      <c r="E7" s="219" t="s">
        <v>13917</v>
      </c>
      <c r="F7" s="212" t="s">
        <v>467</v>
      </c>
      <c r="G7" s="219">
        <v>2002</v>
      </c>
      <c r="H7" s="214" t="s">
        <v>13918</v>
      </c>
      <c r="I7" s="214" t="s">
        <v>13919</v>
      </c>
      <c r="J7" s="212" t="s">
        <v>42</v>
      </c>
      <c r="K7" s="212" t="s">
        <v>13801</v>
      </c>
      <c r="L7" s="234" t="s">
        <v>13925</v>
      </c>
      <c r="M7" s="219"/>
      <c r="N7" s="219" t="s">
        <v>484</v>
      </c>
      <c r="O7" s="212" t="s">
        <v>13803</v>
      </c>
      <c r="P7" s="222" t="s">
        <v>484</v>
      </c>
      <c r="Q7" s="236" t="s">
        <v>13804</v>
      </c>
      <c r="R7" s="222" t="s">
        <v>482</v>
      </c>
      <c r="S7" s="218" t="s">
        <v>13934</v>
      </c>
    </row>
    <row r="8" spans="1:22">
      <c r="A8" s="222">
        <v>7</v>
      </c>
      <c r="B8" s="212" t="s">
        <v>357</v>
      </c>
      <c r="C8" s="213" t="s">
        <v>358</v>
      </c>
      <c r="D8" s="212" t="s">
        <v>13797</v>
      </c>
      <c r="E8" s="219" t="s">
        <v>13917</v>
      </c>
      <c r="F8" s="212" t="s">
        <v>467</v>
      </c>
      <c r="G8" s="219">
        <v>2002</v>
      </c>
      <c r="H8" s="214" t="s">
        <v>13918</v>
      </c>
      <c r="I8" s="214" t="s">
        <v>13919</v>
      </c>
      <c r="J8" s="212" t="s">
        <v>42</v>
      </c>
      <c r="K8" s="212" t="s">
        <v>13801</v>
      </c>
      <c r="L8" s="234" t="s">
        <v>13926</v>
      </c>
      <c r="M8" s="219"/>
      <c r="N8" s="215" t="s">
        <v>26</v>
      </c>
      <c r="O8" s="212" t="s">
        <v>13803</v>
      </c>
      <c r="P8" s="222" t="s">
        <v>3949</v>
      </c>
      <c r="Q8" s="236" t="s">
        <v>13804</v>
      </c>
      <c r="R8" s="222" t="s">
        <v>482</v>
      </c>
      <c r="S8" s="218" t="s">
        <v>13934</v>
      </c>
    </row>
    <row r="9" spans="1:22">
      <c r="A9" s="222">
        <v>8</v>
      </c>
      <c r="B9" s="212" t="s">
        <v>357</v>
      </c>
      <c r="C9" s="213" t="s">
        <v>358</v>
      </c>
      <c r="D9" s="212" t="s">
        <v>13797</v>
      </c>
      <c r="E9" s="219" t="s">
        <v>13917</v>
      </c>
      <c r="F9" s="212" t="s">
        <v>467</v>
      </c>
      <c r="G9" s="219">
        <v>2002</v>
      </c>
      <c r="H9" s="214" t="s">
        <v>13918</v>
      </c>
      <c r="I9" s="214" t="s">
        <v>13919</v>
      </c>
      <c r="J9" s="212" t="s">
        <v>42</v>
      </c>
      <c r="K9" s="212" t="s">
        <v>13801</v>
      </c>
      <c r="L9" s="234" t="s">
        <v>13927</v>
      </c>
      <c r="M9" s="219"/>
      <c r="N9" s="219" t="s">
        <v>13814</v>
      </c>
      <c r="O9" s="212" t="s">
        <v>13803</v>
      </c>
      <c r="P9" s="222" t="s">
        <v>484</v>
      </c>
      <c r="Q9" s="236" t="s">
        <v>13804</v>
      </c>
      <c r="R9" s="222" t="s">
        <v>482</v>
      </c>
      <c r="S9" s="218" t="s">
        <v>13934</v>
      </c>
    </row>
    <row r="10" spans="1:22">
      <c r="A10" s="222">
        <v>9</v>
      </c>
      <c r="B10" s="212" t="s">
        <v>357</v>
      </c>
      <c r="C10" s="213" t="s">
        <v>358</v>
      </c>
      <c r="D10" s="212" t="s">
        <v>13797</v>
      </c>
      <c r="E10" s="219" t="s">
        <v>13917</v>
      </c>
      <c r="F10" s="212" t="s">
        <v>467</v>
      </c>
      <c r="G10" s="219">
        <v>2002</v>
      </c>
      <c r="H10" s="214" t="s">
        <v>13918</v>
      </c>
      <c r="I10" s="214" t="s">
        <v>13919</v>
      </c>
      <c r="J10" s="212" t="s">
        <v>42</v>
      </c>
      <c r="K10" s="212" t="s">
        <v>13801</v>
      </c>
      <c r="L10" s="234" t="s">
        <v>13928</v>
      </c>
      <c r="M10" s="219"/>
      <c r="N10" s="215" t="s">
        <v>26</v>
      </c>
      <c r="O10" s="212" t="s">
        <v>13803</v>
      </c>
      <c r="P10" s="222" t="s">
        <v>3949</v>
      </c>
      <c r="Q10" s="236" t="s">
        <v>13804</v>
      </c>
      <c r="R10" s="222" t="s">
        <v>482</v>
      </c>
      <c r="S10" s="218" t="s">
        <v>13934</v>
      </c>
    </row>
    <row r="11" spans="1:22">
      <c r="A11" s="222">
        <v>10</v>
      </c>
      <c r="B11" s="212" t="s">
        <v>357</v>
      </c>
      <c r="C11" s="213" t="s">
        <v>358</v>
      </c>
      <c r="D11" s="212" t="s">
        <v>13797</v>
      </c>
      <c r="E11" s="219" t="s">
        <v>13917</v>
      </c>
      <c r="F11" s="212" t="s">
        <v>467</v>
      </c>
      <c r="G11" s="219">
        <v>2002</v>
      </c>
      <c r="H11" s="214" t="s">
        <v>13918</v>
      </c>
      <c r="I11" s="214" t="s">
        <v>13919</v>
      </c>
      <c r="J11" s="212" t="s">
        <v>42</v>
      </c>
      <c r="K11" s="212" t="s">
        <v>13801</v>
      </c>
      <c r="L11" s="234" t="s">
        <v>13929</v>
      </c>
      <c r="M11" s="219"/>
      <c r="N11" s="215" t="s">
        <v>26</v>
      </c>
      <c r="O11" s="212" t="s">
        <v>13803</v>
      </c>
      <c r="P11" s="222" t="s">
        <v>3949</v>
      </c>
      <c r="Q11" s="236" t="s">
        <v>13804</v>
      </c>
      <c r="R11" s="222" t="s">
        <v>482</v>
      </c>
      <c r="S11" s="218" t="s">
        <v>13934</v>
      </c>
    </row>
    <row r="12" spans="1:22">
      <c r="A12" s="222">
        <v>11</v>
      </c>
      <c r="B12" s="212" t="s">
        <v>357</v>
      </c>
      <c r="C12" s="213" t="s">
        <v>358</v>
      </c>
      <c r="D12" s="212" t="s">
        <v>13797</v>
      </c>
      <c r="E12" s="219" t="s">
        <v>13917</v>
      </c>
      <c r="F12" s="212" t="s">
        <v>467</v>
      </c>
      <c r="G12" s="219">
        <v>2002</v>
      </c>
      <c r="H12" s="214" t="s">
        <v>13918</v>
      </c>
      <c r="I12" s="214" t="s">
        <v>13919</v>
      </c>
      <c r="J12" s="212" t="s">
        <v>42</v>
      </c>
      <c r="K12" s="212" t="s">
        <v>13801</v>
      </c>
      <c r="L12" s="234" t="s">
        <v>13930</v>
      </c>
      <c r="M12" s="219"/>
      <c r="N12" s="215" t="s">
        <v>26</v>
      </c>
      <c r="O12" s="212" t="s">
        <v>13803</v>
      </c>
      <c r="P12" s="222" t="s">
        <v>3949</v>
      </c>
      <c r="Q12" s="236" t="s">
        <v>13804</v>
      </c>
      <c r="R12" s="222" t="s">
        <v>482</v>
      </c>
      <c r="S12" s="218" t="s">
        <v>13934</v>
      </c>
    </row>
    <row r="13" spans="1:22">
      <c r="A13" s="222">
        <v>12</v>
      </c>
      <c r="B13" s="212" t="s">
        <v>357</v>
      </c>
      <c r="C13" s="213" t="s">
        <v>358</v>
      </c>
      <c r="D13" s="212" t="s">
        <v>13797</v>
      </c>
      <c r="E13" s="219" t="s">
        <v>13917</v>
      </c>
      <c r="F13" s="212" t="s">
        <v>467</v>
      </c>
      <c r="G13" s="219">
        <v>2002</v>
      </c>
      <c r="H13" s="214" t="s">
        <v>13918</v>
      </c>
      <c r="I13" s="214" t="s">
        <v>13919</v>
      </c>
      <c r="J13" s="212" t="s">
        <v>42</v>
      </c>
      <c r="K13" s="212" t="s">
        <v>13801</v>
      </c>
      <c r="L13" s="234" t="s">
        <v>13931</v>
      </c>
      <c r="M13" s="219"/>
      <c r="N13" s="215" t="s">
        <v>26</v>
      </c>
      <c r="O13" s="212" t="s">
        <v>13803</v>
      </c>
      <c r="P13" s="222" t="s">
        <v>3949</v>
      </c>
      <c r="Q13" s="236" t="s">
        <v>13804</v>
      </c>
      <c r="R13" s="222" t="s">
        <v>482</v>
      </c>
      <c r="S13" s="218" t="s">
        <v>13934</v>
      </c>
    </row>
    <row r="14" spans="1:22">
      <c r="A14" s="222">
        <v>13</v>
      </c>
      <c r="B14" s="212" t="s">
        <v>357</v>
      </c>
      <c r="C14" s="213" t="s">
        <v>358</v>
      </c>
      <c r="D14" s="212" t="s">
        <v>13797</v>
      </c>
      <c r="E14" s="219" t="s">
        <v>13917</v>
      </c>
      <c r="F14" s="212" t="s">
        <v>467</v>
      </c>
      <c r="G14" s="219">
        <v>2002</v>
      </c>
      <c r="H14" s="214" t="s">
        <v>13918</v>
      </c>
      <c r="I14" s="214" t="s">
        <v>13919</v>
      </c>
      <c r="J14" s="212" t="s">
        <v>42</v>
      </c>
      <c r="K14" s="212" t="s">
        <v>13801</v>
      </c>
      <c r="L14" s="234" t="s">
        <v>13932</v>
      </c>
      <c r="M14" s="219"/>
      <c r="N14" s="215" t="s">
        <v>26</v>
      </c>
      <c r="O14" s="212" t="s">
        <v>13803</v>
      </c>
      <c r="P14" s="222" t="s">
        <v>3949</v>
      </c>
      <c r="Q14" s="236" t="s">
        <v>13804</v>
      </c>
      <c r="R14" s="222" t="s">
        <v>482</v>
      </c>
      <c r="S14" s="218" t="s">
        <v>13934</v>
      </c>
    </row>
    <row r="15" spans="1:22">
      <c r="A15" s="222">
        <v>14</v>
      </c>
      <c r="B15" s="212" t="s">
        <v>357</v>
      </c>
      <c r="C15" s="213" t="s">
        <v>358</v>
      </c>
      <c r="D15" s="212" t="s">
        <v>13797</v>
      </c>
      <c r="E15" s="219" t="s">
        <v>13917</v>
      </c>
      <c r="F15" s="212" t="s">
        <v>467</v>
      </c>
      <c r="G15" s="219">
        <v>2002</v>
      </c>
      <c r="H15" s="214" t="s">
        <v>13918</v>
      </c>
      <c r="I15" s="214" t="s">
        <v>13919</v>
      </c>
      <c r="J15" s="212" t="s">
        <v>42</v>
      </c>
      <c r="K15" s="212" t="s">
        <v>13801</v>
      </c>
      <c r="L15" s="234" t="s">
        <v>13933</v>
      </c>
      <c r="M15" s="219"/>
      <c r="N15" s="215" t="s">
        <v>26</v>
      </c>
      <c r="O15" s="212" t="s">
        <v>13803</v>
      </c>
      <c r="P15" s="222" t="s">
        <v>3949</v>
      </c>
      <c r="Q15" s="236" t="s">
        <v>13804</v>
      </c>
      <c r="R15" s="222" t="s">
        <v>482</v>
      </c>
      <c r="S15" s="218" t="s">
        <v>13934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selection sqref="A1:XFD1"/>
    </sheetView>
  </sheetViews>
  <sheetFormatPr baseColWidth="10" defaultColWidth="8.83203125" defaultRowHeight="14" x14ac:dyDescent="0"/>
  <cols>
    <col min="1" max="1" width="4.33203125" customWidth="1"/>
    <col min="2" max="2" width="7.5" customWidth="1"/>
    <col min="9" max="9" width="10.5" customWidth="1"/>
    <col min="11" max="11" width="11" customWidth="1"/>
    <col min="13" max="13" width="11.1640625" customWidth="1"/>
    <col min="15" max="15" width="12.1640625" customWidth="1"/>
    <col min="16" max="16" width="11.5" customWidth="1"/>
    <col min="17" max="17" width="13.6640625" customWidth="1"/>
    <col min="18" max="18" width="12.33203125" customWidth="1"/>
    <col min="19" max="19" width="12.6640625" customWidth="1"/>
    <col min="21" max="21" width="7.83203125" customWidth="1"/>
    <col min="22" max="22" width="11.16406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214">
        <v>1</v>
      </c>
      <c r="B2" s="212" t="s">
        <v>357</v>
      </c>
      <c r="C2" s="213" t="s">
        <v>358</v>
      </c>
      <c r="D2" s="212" t="s">
        <v>19</v>
      </c>
      <c r="E2" s="212" t="s">
        <v>13936</v>
      </c>
      <c r="F2" s="212" t="s">
        <v>467</v>
      </c>
      <c r="G2" s="214">
        <v>2012</v>
      </c>
      <c r="H2" s="214" t="s">
        <v>13918</v>
      </c>
      <c r="I2" s="214" t="s">
        <v>13919</v>
      </c>
      <c r="J2" s="212" t="s">
        <v>42</v>
      </c>
      <c r="K2" s="212" t="s">
        <v>13937</v>
      </c>
      <c r="L2" s="215" t="s">
        <v>13938</v>
      </c>
      <c r="M2" s="212"/>
      <c r="N2" s="215" t="s">
        <v>26</v>
      </c>
      <c r="O2" s="212" t="s">
        <v>13939</v>
      </c>
      <c r="P2" s="215" t="s">
        <v>26</v>
      </c>
      <c r="Q2" s="213" t="s">
        <v>13940</v>
      </c>
      <c r="R2" s="213" t="s">
        <v>482</v>
      </c>
      <c r="S2" s="217" t="s">
        <v>14024</v>
      </c>
      <c r="T2" s="212"/>
    </row>
    <row r="3" spans="1:22">
      <c r="A3" s="219">
        <v>2</v>
      </c>
      <c r="B3" s="212" t="s">
        <v>357</v>
      </c>
      <c r="C3" s="213" t="s">
        <v>358</v>
      </c>
      <c r="D3" s="212" t="s">
        <v>19</v>
      </c>
      <c r="E3" s="212" t="s">
        <v>13936</v>
      </c>
      <c r="F3" s="212" t="s">
        <v>467</v>
      </c>
      <c r="G3" s="214">
        <v>2012</v>
      </c>
      <c r="H3" s="214" t="s">
        <v>13918</v>
      </c>
      <c r="I3" s="214" t="s">
        <v>13919</v>
      </c>
      <c r="J3" s="212" t="s">
        <v>42</v>
      </c>
      <c r="K3" s="212" t="s">
        <v>13937</v>
      </c>
      <c r="L3" s="215" t="s">
        <v>13941</v>
      </c>
      <c r="M3" s="216"/>
      <c r="N3" s="215" t="s">
        <v>26</v>
      </c>
      <c r="O3" s="212" t="s">
        <v>13939</v>
      </c>
      <c r="P3" s="215" t="s">
        <v>26</v>
      </c>
      <c r="Q3" s="213" t="s">
        <v>13940</v>
      </c>
      <c r="R3" s="213" t="s">
        <v>482</v>
      </c>
      <c r="S3" s="217" t="s">
        <v>14024</v>
      </c>
      <c r="T3" s="216"/>
    </row>
    <row r="4" spans="1:22">
      <c r="A4" s="214">
        <v>3</v>
      </c>
      <c r="B4" s="212" t="s">
        <v>357</v>
      </c>
      <c r="C4" s="213" t="s">
        <v>358</v>
      </c>
      <c r="D4" s="212" t="s">
        <v>19</v>
      </c>
      <c r="E4" s="212" t="s">
        <v>13936</v>
      </c>
      <c r="F4" s="212" t="s">
        <v>467</v>
      </c>
      <c r="G4" s="214">
        <v>2012</v>
      </c>
      <c r="H4" s="214" t="s">
        <v>13918</v>
      </c>
      <c r="I4" s="214" t="s">
        <v>13919</v>
      </c>
      <c r="J4" s="212" t="s">
        <v>42</v>
      </c>
      <c r="K4" s="212" t="s">
        <v>13937</v>
      </c>
      <c r="L4" s="215" t="s">
        <v>13942</v>
      </c>
      <c r="M4" s="216"/>
      <c r="N4" s="215" t="s">
        <v>13943</v>
      </c>
      <c r="O4" s="212" t="s">
        <v>13939</v>
      </c>
      <c r="P4" s="215" t="s">
        <v>35</v>
      </c>
      <c r="Q4" s="213" t="s">
        <v>13940</v>
      </c>
      <c r="R4" s="213" t="s">
        <v>482</v>
      </c>
      <c r="S4" s="217" t="s">
        <v>14024</v>
      </c>
      <c r="T4" s="216"/>
    </row>
    <row r="5" spans="1:22">
      <c r="A5" s="219">
        <v>4</v>
      </c>
      <c r="B5" s="212" t="s">
        <v>357</v>
      </c>
      <c r="C5" s="213" t="s">
        <v>358</v>
      </c>
      <c r="D5" s="212" t="s">
        <v>19</v>
      </c>
      <c r="E5" s="212" t="s">
        <v>13936</v>
      </c>
      <c r="F5" s="212" t="s">
        <v>467</v>
      </c>
      <c r="G5" s="214">
        <v>2012</v>
      </c>
      <c r="H5" s="214" t="s">
        <v>13918</v>
      </c>
      <c r="I5" s="214" t="s">
        <v>13919</v>
      </c>
      <c r="J5" s="212" t="s">
        <v>42</v>
      </c>
      <c r="K5" s="212" t="s">
        <v>13937</v>
      </c>
      <c r="L5" s="215" t="s">
        <v>13944</v>
      </c>
      <c r="M5" s="216"/>
      <c r="N5" s="215" t="s">
        <v>26</v>
      </c>
      <c r="O5" s="212" t="s">
        <v>13939</v>
      </c>
      <c r="P5" s="215" t="s">
        <v>26</v>
      </c>
      <c r="Q5" s="213" t="s">
        <v>13940</v>
      </c>
      <c r="R5" s="213" t="s">
        <v>482</v>
      </c>
      <c r="S5" s="217" t="s">
        <v>14024</v>
      </c>
      <c r="T5" s="216"/>
    </row>
    <row r="6" spans="1:22">
      <c r="A6" s="214">
        <v>5</v>
      </c>
      <c r="B6" s="212" t="s">
        <v>357</v>
      </c>
      <c r="C6" s="213" t="s">
        <v>358</v>
      </c>
      <c r="D6" s="212" t="s">
        <v>19</v>
      </c>
      <c r="E6" s="212" t="s">
        <v>13936</v>
      </c>
      <c r="F6" s="212" t="s">
        <v>467</v>
      </c>
      <c r="G6" s="214">
        <v>2012</v>
      </c>
      <c r="H6" s="214" t="s">
        <v>13918</v>
      </c>
      <c r="I6" s="214" t="s">
        <v>13919</v>
      </c>
      <c r="J6" s="212" t="s">
        <v>42</v>
      </c>
      <c r="K6" s="212" t="s">
        <v>13937</v>
      </c>
      <c r="L6" s="215" t="s">
        <v>13945</v>
      </c>
      <c r="M6" s="216"/>
      <c r="N6" s="215" t="s">
        <v>26</v>
      </c>
      <c r="O6" s="212" t="s">
        <v>13939</v>
      </c>
      <c r="P6" s="215" t="s">
        <v>26</v>
      </c>
      <c r="Q6" s="213" t="s">
        <v>13940</v>
      </c>
      <c r="R6" s="213" t="s">
        <v>482</v>
      </c>
      <c r="S6" s="217" t="s">
        <v>14024</v>
      </c>
      <c r="T6" s="216"/>
    </row>
    <row r="7" spans="1:22">
      <c r="A7" s="219">
        <v>6</v>
      </c>
      <c r="B7" s="212" t="s">
        <v>357</v>
      </c>
      <c r="C7" s="213" t="s">
        <v>358</v>
      </c>
      <c r="D7" s="212" t="s">
        <v>19</v>
      </c>
      <c r="E7" s="212" t="s">
        <v>13936</v>
      </c>
      <c r="F7" s="212" t="s">
        <v>467</v>
      </c>
      <c r="G7" s="214">
        <v>2012</v>
      </c>
      <c r="H7" s="214" t="s">
        <v>13918</v>
      </c>
      <c r="I7" s="214" t="s">
        <v>13919</v>
      </c>
      <c r="J7" s="212" t="s">
        <v>42</v>
      </c>
      <c r="K7" s="212" t="s">
        <v>13937</v>
      </c>
      <c r="L7" s="215" t="s">
        <v>13946</v>
      </c>
      <c r="M7" s="216"/>
      <c r="N7" s="215" t="s">
        <v>26</v>
      </c>
      <c r="O7" s="212" t="s">
        <v>13939</v>
      </c>
      <c r="P7" s="215" t="s">
        <v>26</v>
      </c>
      <c r="Q7" s="213" t="s">
        <v>13940</v>
      </c>
      <c r="R7" s="213" t="s">
        <v>482</v>
      </c>
      <c r="S7" s="217" t="s">
        <v>14024</v>
      </c>
      <c r="T7" s="216"/>
    </row>
    <row r="8" spans="1:22">
      <c r="A8" s="214">
        <v>7</v>
      </c>
      <c r="B8" s="212" t="s">
        <v>357</v>
      </c>
      <c r="C8" s="213" t="s">
        <v>358</v>
      </c>
      <c r="D8" s="212" t="s">
        <v>19</v>
      </c>
      <c r="E8" s="212" t="s">
        <v>13936</v>
      </c>
      <c r="F8" s="212" t="s">
        <v>467</v>
      </c>
      <c r="G8" s="214">
        <v>2012</v>
      </c>
      <c r="H8" s="214" t="s">
        <v>13918</v>
      </c>
      <c r="I8" s="214" t="s">
        <v>13919</v>
      </c>
      <c r="J8" s="212" t="s">
        <v>42</v>
      </c>
      <c r="K8" s="212" t="s">
        <v>13937</v>
      </c>
      <c r="L8" s="215" t="s">
        <v>13947</v>
      </c>
      <c r="M8" s="216"/>
      <c r="N8" s="215" t="s">
        <v>26</v>
      </c>
      <c r="O8" s="212" t="s">
        <v>13939</v>
      </c>
      <c r="P8" s="215" t="s">
        <v>26</v>
      </c>
      <c r="Q8" s="213" t="s">
        <v>13940</v>
      </c>
      <c r="R8" s="213" t="s">
        <v>482</v>
      </c>
      <c r="S8" s="217" t="s">
        <v>14024</v>
      </c>
      <c r="T8" s="216"/>
    </row>
    <row r="9" spans="1:22">
      <c r="A9" s="219">
        <v>8</v>
      </c>
      <c r="B9" s="212" t="s">
        <v>357</v>
      </c>
      <c r="C9" s="213" t="s">
        <v>358</v>
      </c>
      <c r="D9" s="212" t="s">
        <v>19</v>
      </c>
      <c r="E9" s="212" t="s">
        <v>13936</v>
      </c>
      <c r="F9" s="212" t="s">
        <v>467</v>
      </c>
      <c r="G9" s="214">
        <v>2012</v>
      </c>
      <c r="H9" s="214" t="s">
        <v>13918</v>
      </c>
      <c r="I9" s="214" t="s">
        <v>13919</v>
      </c>
      <c r="J9" s="212" t="s">
        <v>42</v>
      </c>
      <c r="K9" s="212" t="s">
        <v>13937</v>
      </c>
      <c r="L9" s="215" t="s">
        <v>13948</v>
      </c>
      <c r="M9" s="216"/>
      <c r="N9" s="215" t="s">
        <v>26</v>
      </c>
      <c r="O9" s="212" t="s">
        <v>13939</v>
      </c>
      <c r="P9" s="215" t="s">
        <v>26</v>
      </c>
      <c r="Q9" s="213" t="s">
        <v>13940</v>
      </c>
      <c r="R9" s="213" t="s">
        <v>482</v>
      </c>
      <c r="S9" s="217" t="s">
        <v>14024</v>
      </c>
      <c r="T9" s="216"/>
    </row>
    <row r="10" spans="1:22">
      <c r="A10" s="214">
        <v>9</v>
      </c>
      <c r="B10" s="212" t="s">
        <v>357</v>
      </c>
      <c r="C10" s="213" t="s">
        <v>358</v>
      </c>
      <c r="D10" s="212" t="s">
        <v>19</v>
      </c>
      <c r="E10" s="212" t="s">
        <v>13936</v>
      </c>
      <c r="F10" s="212" t="s">
        <v>467</v>
      </c>
      <c r="G10" s="214">
        <v>2012</v>
      </c>
      <c r="H10" s="214" t="s">
        <v>13918</v>
      </c>
      <c r="I10" s="214" t="s">
        <v>13919</v>
      </c>
      <c r="J10" s="212" t="s">
        <v>42</v>
      </c>
      <c r="K10" s="212" t="s">
        <v>13937</v>
      </c>
      <c r="L10" s="215" t="s">
        <v>13949</v>
      </c>
      <c r="M10" s="216"/>
      <c r="N10" s="215" t="s">
        <v>26</v>
      </c>
      <c r="O10" s="212" t="s">
        <v>13939</v>
      </c>
      <c r="P10" s="215" t="s">
        <v>26</v>
      </c>
      <c r="Q10" s="213" t="s">
        <v>13940</v>
      </c>
      <c r="R10" s="213" t="s">
        <v>482</v>
      </c>
      <c r="S10" s="217" t="s">
        <v>14024</v>
      </c>
      <c r="T10" s="216"/>
    </row>
    <row r="11" spans="1:22">
      <c r="A11" s="219">
        <v>10</v>
      </c>
      <c r="B11" s="212" t="s">
        <v>357</v>
      </c>
      <c r="C11" s="213" t="s">
        <v>358</v>
      </c>
      <c r="D11" s="212" t="s">
        <v>19</v>
      </c>
      <c r="E11" s="212" t="s">
        <v>13936</v>
      </c>
      <c r="F11" s="212" t="s">
        <v>467</v>
      </c>
      <c r="G11" s="219">
        <v>2014</v>
      </c>
      <c r="H11" s="214" t="s">
        <v>13918</v>
      </c>
      <c r="I11" s="214" t="s">
        <v>13919</v>
      </c>
      <c r="J11" s="212" t="s">
        <v>42</v>
      </c>
      <c r="K11" s="212" t="s">
        <v>13937</v>
      </c>
      <c r="L11" s="215" t="s">
        <v>13950</v>
      </c>
      <c r="M11" s="216"/>
      <c r="N11" s="215" t="s">
        <v>26</v>
      </c>
      <c r="O11" s="212" t="s">
        <v>13939</v>
      </c>
      <c r="P11" s="215" t="s">
        <v>35</v>
      </c>
      <c r="Q11" s="213" t="s">
        <v>13940</v>
      </c>
      <c r="R11" s="213" t="s">
        <v>482</v>
      </c>
      <c r="S11" s="217" t="s">
        <v>14024</v>
      </c>
      <c r="T11" s="216"/>
    </row>
    <row r="12" spans="1:22">
      <c r="A12" s="214">
        <v>11</v>
      </c>
      <c r="B12" s="212" t="s">
        <v>357</v>
      </c>
      <c r="C12" s="213" t="s">
        <v>358</v>
      </c>
      <c r="D12" s="212" t="s">
        <v>19</v>
      </c>
      <c r="E12" s="212" t="s">
        <v>13936</v>
      </c>
      <c r="F12" s="212" t="s">
        <v>467</v>
      </c>
      <c r="G12" s="219">
        <v>2014</v>
      </c>
      <c r="H12" s="214" t="s">
        <v>13918</v>
      </c>
      <c r="I12" s="214" t="s">
        <v>13919</v>
      </c>
      <c r="J12" s="212" t="s">
        <v>42</v>
      </c>
      <c r="K12" s="212" t="s">
        <v>13937</v>
      </c>
      <c r="L12" s="215" t="s">
        <v>13951</v>
      </c>
      <c r="M12" s="216"/>
      <c r="N12" s="215" t="s">
        <v>26</v>
      </c>
      <c r="O12" s="212" t="s">
        <v>13939</v>
      </c>
      <c r="P12" s="215" t="s">
        <v>35</v>
      </c>
      <c r="Q12" s="213" t="s">
        <v>13940</v>
      </c>
      <c r="R12" s="213" t="s">
        <v>482</v>
      </c>
      <c r="S12" s="217" t="s">
        <v>14024</v>
      </c>
      <c r="T12" s="216"/>
    </row>
    <row r="13" spans="1:22">
      <c r="A13" s="219">
        <v>12</v>
      </c>
      <c r="B13" s="212" t="s">
        <v>357</v>
      </c>
      <c r="C13" s="213" t="s">
        <v>358</v>
      </c>
      <c r="D13" s="212" t="s">
        <v>19</v>
      </c>
      <c r="E13" s="212" t="s">
        <v>13936</v>
      </c>
      <c r="F13" s="212" t="s">
        <v>467</v>
      </c>
      <c r="G13" s="219">
        <v>2014</v>
      </c>
      <c r="H13" s="214" t="s">
        <v>13918</v>
      </c>
      <c r="I13" s="214" t="s">
        <v>13919</v>
      </c>
      <c r="J13" s="212" t="s">
        <v>42</v>
      </c>
      <c r="K13" s="212" t="s">
        <v>13937</v>
      </c>
      <c r="L13" s="215" t="s">
        <v>13952</v>
      </c>
      <c r="M13" s="216"/>
      <c r="N13" s="215" t="s">
        <v>26</v>
      </c>
      <c r="O13" s="212" t="s">
        <v>13939</v>
      </c>
      <c r="P13" s="215" t="s">
        <v>35</v>
      </c>
      <c r="Q13" s="213" t="s">
        <v>13940</v>
      </c>
      <c r="R13" s="213" t="s">
        <v>482</v>
      </c>
      <c r="S13" s="217" t="s">
        <v>14024</v>
      </c>
      <c r="T13" s="216"/>
    </row>
    <row r="14" spans="1:22">
      <c r="A14" s="214">
        <v>13</v>
      </c>
      <c r="B14" s="212" t="s">
        <v>357</v>
      </c>
      <c r="C14" s="213" t="s">
        <v>358</v>
      </c>
      <c r="D14" s="212" t="s">
        <v>19</v>
      </c>
      <c r="E14" s="212" t="s">
        <v>13936</v>
      </c>
      <c r="F14" s="212" t="s">
        <v>467</v>
      </c>
      <c r="G14" s="219">
        <v>2014</v>
      </c>
      <c r="H14" s="214" t="s">
        <v>13918</v>
      </c>
      <c r="I14" s="214" t="s">
        <v>13919</v>
      </c>
      <c r="J14" s="212" t="s">
        <v>42</v>
      </c>
      <c r="K14" s="212" t="s">
        <v>13937</v>
      </c>
      <c r="L14" s="215" t="s">
        <v>13953</v>
      </c>
      <c r="M14" s="216"/>
      <c r="N14" s="215" t="s">
        <v>26</v>
      </c>
      <c r="O14" s="212" t="s">
        <v>13939</v>
      </c>
      <c r="P14" s="215" t="s">
        <v>35</v>
      </c>
      <c r="Q14" s="213" t="s">
        <v>13940</v>
      </c>
      <c r="R14" s="213" t="s">
        <v>482</v>
      </c>
      <c r="S14" s="217" t="s">
        <v>14024</v>
      </c>
      <c r="T14" s="216"/>
    </row>
    <row r="15" spans="1:22">
      <c r="A15" s="219">
        <v>14</v>
      </c>
      <c r="B15" s="212" t="s">
        <v>357</v>
      </c>
      <c r="C15" s="213" t="s">
        <v>358</v>
      </c>
      <c r="D15" s="212" t="s">
        <v>19</v>
      </c>
      <c r="E15" s="212" t="s">
        <v>13936</v>
      </c>
      <c r="F15" s="212" t="s">
        <v>467</v>
      </c>
      <c r="G15" s="219">
        <v>2014</v>
      </c>
      <c r="H15" s="214" t="s">
        <v>13918</v>
      </c>
      <c r="I15" s="214" t="s">
        <v>13919</v>
      </c>
      <c r="J15" s="212" t="s">
        <v>42</v>
      </c>
      <c r="K15" s="212" t="s">
        <v>13937</v>
      </c>
      <c r="L15" s="215" t="s">
        <v>13954</v>
      </c>
      <c r="M15" s="216"/>
      <c r="N15" s="215" t="s">
        <v>26</v>
      </c>
      <c r="O15" s="212" t="s">
        <v>13939</v>
      </c>
      <c r="P15" s="215" t="s">
        <v>26</v>
      </c>
      <c r="Q15" s="213" t="s">
        <v>13940</v>
      </c>
      <c r="R15" s="213" t="s">
        <v>482</v>
      </c>
      <c r="S15" s="217" t="s">
        <v>14024</v>
      </c>
      <c r="T15" s="216"/>
    </row>
    <row r="16" spans="1:22">
      <c r="A16" s="214">
        <v>15</v>
      </c>
      <c r="B16" s="212" t="s">
        <v>357</v>
      </c>
      <c r="C16" s="213" t="s">
        <v>358</v>
      </c>
      <c r="D16" s="212" t="s">
        <v>19</v>
      </c>
      <c r="E16" s="212" t="s">
        <v>13936</v>
      </c>
      <c r="F16" s="212" t="s">
        <v>467</v>
      </c>
      <c r="G16" s="219">
        <v>2014</v>
      </c>
      <c r="H16" s="214" t="s">
        <v>13918</v>
      </c>
      <c r="I16" s="214" t="s">
        <v>13919</v>
      </c>
      <c r="J16" s="212" t="s">
        <v>42</v>
      </c>
      <c r="K16" s="212" t="s">
        <v>13937</v>
      </c>
      <c r="L16" s="215" t="s">
        <v>13955</v>
      </c>
      <c r="M16" s="216"/>
      <c r="N16" s="215" t="s">
        <v>26</v>
      </c>
      <c r="O16" s="212" t="s">
        <v>13939</v>
      </c>
      <c r="P16" s="215" t="s">
        <v>35</v>
      </c>
      <c r="Q16" s="213" t="s">
        <v>13940</v>
      </c>
      <c r="R16" s="213" t="s">
        <v>482</v>
      </c>
      <c r="S16" s="217" t="s">
        <v>14024</v>
      </c>
      <c r="T16" s="216"/>
    </row>
    <row r="17" spans="1:20">
      <c r="A17" s="219">
        <v>16</v>
      </c>
      <c r="B17" s="212" t="s">
        <v>357</v>
      </c>
      <c r="C17" s="213" t="s">
        <v>358</v>
      </c>
      <c r="D17" s="212" t="s">
        <v>19</v>
      </c>
      <c r="E17" s="212" t="s">
        <v>13936</v>
      </c>
      <c r="F17" s="212" t="s">
        <v>467</v>
      </c>
      <c r="G17" s="219">
        <v>2014</v>
      </c>
      <c r="H17" s="214" t="s">
        <v>13918</v>
      </c>
      <c r="I17" s="214" t="s">
        <v>13919</v>
      </c>
      <c r="J17" s="212" t="s">
        <v>42</v>
      </c>
      <c r="K17" s="212" t="s">
        <v>13937</v>
      </c>
      <c r="L17" s="215" t="s">
        <v>13956</v>
      </c>
      <c r="M17" s="216"/>
      <c r="N17" s="215" t="s">
        <v>26</v>
      </c>
      <c r="O17" s="212" t="s">
        <v>13939</v>
      </c>
      <c r="P17" s="215" t="s">
        <v>26</v>
      </c>
      <c r="Q17" s="213" t="s">
        <v>13940</v>
      </c>
      <c r="R17" s="213" t="s">
        <v>482</v>
      </c>
      <c r="S17" s="217" t="s">
        <v>14024</v>
      </c>
      <c r="T17" s="216"/>
    </row>
    <row r="18" spans="1:20">
      <c r="A18" s="214">
        <v>17</v>
      </c>
      <c r="B18" s="212" t="s">
        <v>357</v>
      </c>
      <c r="C18" s="213" t="s">
        <v>358</v>
      </c>
      <c r="D18" s="212" t="s">
        <v>19</v>
      </c>
      <c r="E18" s="212" t="s">
        <v>13936</v>
      </c>
      <c r="F18" s="212" t="s">
        <v>467</v>
      </c>
      <c r="G18" s="219">
        <v>2014</v>
      </c>
      <c r="H18" s="214" t="s">
        <v>13918</v>
      </c>
      <c r="I18" s="214" t="s">
        <v>13919</v>
      </c>
      <c r="J18" s="212" t="s">
        <v>42</v>
      </c>
      <c r="K18" s="212" t="s">
        <v>13937</v>
      </c>
      <c r="L18" s="215" t="s">
        <v>13957</v>
      </c>
      <c r="M18" s="216"/>
      <c r="N18" s="215" t="s">
        <v>26</v>
      </c>
      <c r="O18" s="212" t="s">
        <v>13939</v>
      </c>
      <c r="P18" s="215" t="s">
        <v>26</v>
      </c>
      <c r="Q18" s="213" t="s">
        <v>13940</v>
      </c>
      <c r="R18" s="213" t="s">
        <v>482</v>
      </c>
      <c r="S18" s="217" t="s">
        <v>14024</v>
      </c>
      <c r="T18" s="216"/>
    </row>
    <row r="19" spans="1:20">
      <c r="A19" s="219">
        <v>18</v>
      </c>
      <c r="B19" s="212" t="s">
        <v>357</v>
      </c>
      <c r="C19" s="213" t="s">
        <v>358</v>
      </c>
      <c r="D19" s="212" t="s">
        <v>19</v>
      </c>
      <c r="E19" s="212" t="s">
        <v>13936</v>
      </c>
      <c r="F19" s="212" t="s">
        <v>467</v>
      </c>
      <c r="G19" s="219">
        <v>2014</v>
      </c>
      <c r="H19" s="214" t="s">
        <v>13918</v>
      </c>
      <c r="I19" s="214" t="s">
        <v>13919</v>
      </c>
      <c r="J19" s="212" t="s">
        <v>42</v>
      </c>
      <c r="K19" s="212" t="s">
        <v>13937</v>
      </c>
      <c r="L19" s="215" t="s">
        <v>13958</v>
      </c>
      <c r="M19" s="216"/>
      <c r="N19" s="215" t="s">
        <v>26</v>
      </c>
      <c r="O19" s="212" t="s">
        <v>13939</v>
      </c>
      <c r="P19" s="215" t="s">
        <v>26</v>
      </c>
      <c r="Q19" s="213" t="s">
        <v>13940</v>
      </c>
      <c r="R19" s="213" t="s">
        <v>482</v>
      </c>
      <c r="S19" s="217" t="s">
        <v>14024</v>
      </c>
      <c r="T19" s="216"/>
    </row>
    <row r="20" spans="1:20">
      <c r="A20" s="214">
        <v>19</v>
      </c>
      <c r="B20" s="212" t="s">
        <v>357</v>
      </c>
      <c r="C20" s="213" t="s">
        <v>358</v>
      </c>
      <c r="D20" s="212" t="s">
        <v>19</v>
      </c>
      <c r="E20" s="212" t="s">
        <v>13936</v>
      </c>
      <c r="F20" s="212" t="s">
        <v>467</v>
      </c>
      <c r="G20" s="219">
        <v>2014</v>
      </c>
      <c r="H20" s="214" t="s">
        <v>13918</v>
      </c>
      <c r="I20" s="214" t="s">
        <v>13919</v>
      </c>
      <c r="J20" s="212" t="s">
        <v>42</v>
      </c>
      <c r="K20" s="212" t="s">
        <v>13937</v>
      </c>
      <c r="L20" s="215" t="s">
        <v>13959</v>
      </c>
      <c r="M20" s="216"/>
      <c r="N20" s="215" t="s">
        <v>26</v>
      </c>
      <c r="O20" s="212" t="s">
        <v>13939</v>
      </c>
      <c r="P20" s="215" t="s">
        <v>26</v>
      </c>
      <c r="Q20" s="213" t="s">
        <v>13940</v>
      </c>
      <c r="R20" s="213" t="s">
        <v>482</v>
      </c>
      <c r="S20" s="217" t="s">
        <v>14024</v>
      </c>
      <c r="T20" s="216"/>
    </row>
    <row r="21" spans="1:20">
      <c r="A21" s="219">
        <v>20</v>
      </c>
      <c r="B21" s="212" t="s">
        <v>357</v>
      </c>
      <c r="C21" s="213" t="s">
        <v>358</v>
      </c>
      <c r="D21" s="212" t="s">
        <v>19</v>
      </c>
      <c r="E21" s="216" t="s">
        <v>13960</v>
      </c>
      <c r="F21" s="212" t="s">
        <v>467</v>
      </c>
      <c r="G21" s="219">
        <v>2012</v>
      </c>
      <c r="H21" s="216" t="s">
        <v>13961</v>
      </c>
      <c r="I21" s="216" t="s">
        <v>13962</v>
      </c>
      <c r="J21" s="212" t="s">
        <v>42</v>
      </c>
      <c r="K21" s="212" t="s">
        <v>13937</v>
      </c>
      <c r="L21" s="215" t="s">
        <v>13963</v>
      </c>
      <c r="M21" s="216"/>
      <c r="N21" s="215" t="s">
        <v>26</v>
      </c>
      <c r="O21" s="212" t="s">
        <v>13939</v>
      </c>
      <c r="P21" s="215" t="s">
        <v>35</v>
      </c>
      <c r="Q21" s="213" t="s">
        <v>13940</v>
      </c>
      <c r="R21" s="213" t="s">
        <v>482</v>
      </c>
      <c r="S21" s="217" t="s">
        <v>14024</v>
      </c>
      <c r="T21" s="216"/>
    </row>
    <row r="22" spans="1:20">
      <c r="A22" s="214">
        <v>21</v>
      </c>
      <c r="B22" s="212" t="s">
        <v>357</v>
      </c>
      <c r="C22" s="213" t="s">
        <v>358</v>
      </c>
      <c r="D22" s="212" t="s">
        <v>19</v>
      </c>
      <c r="E22" s="216" t="s">
        <v>13960</v>
      </c>
      <c r="F22" s="212" t="s">
        <v>467</v>
      </c>
      <c r="G22" s="219">
        <v>2012</v>
      </c>
      <c r="H22" s="216" t="s">
        <v>13961</v>
      </c>
      <c r="I22" s="216" t="s">
        <v>13962</v>
      </c>
      <c r="J22" s="212" t="s">
        <v>42</v>
      </c>
      <c r="K22" s="212" t="s">
        <v>13937</v>
      </c>
      <c r="L22" s="215" t="s">
        <v>13964</v>
      </c>
      <c r="M22" s="216"/>
      <c r="N22" s="215" t="s">
        <v>13943</v>
      </c>
      <c r="O22" s="212" t="s">
        <v>13939</v>
      </c>
      <c r="P22" s="215" t="s">
        <v>26</v>
      </c>
      <c r="Q22" s="213" t="s">
        <v>13940</v>
      </c>
      <c r="R22" s="213" t="s">
        <v>482</v>
      </c>
      <c r="S22" s="217" t="s">
        <v>14024</v>
      </c>
      <c r="T22" s="216"/>
    </row>
    <row r="23" spans="1:20">
      <c r="A23" s="219">
        <v>22</v>
      </c>
      <c r="B23" s="212" t="s">
        <v>357</v>
      </c>
      <c r="C23" s="213" t="s">
        <v>358</v>
      </c>
      <c r="D23" s="212" t="s">
        <v>19</v>
      </c>
      <c r="E23" s="216" t="s">
        <v>13960</v>
      </c>
      <c r="F23" s="212" t="s">
        <v>467</v>
      </c>
      <c r="G23" s="219">
        <v>2012</v>
      </c>
      <c r="H23" s="216" t="s">
        <v>13961</v>
      </c>
      <c r="I23" s="216" t="s">
        <v>13962</v>
      </c>
      <c r="J23" s="212" t="s">
        <v>42</v>
      </c>
      <c r="K23" s="212" t="s">
        <v>13937</v>
      </c>
      <c r="L23" s="215" t="s">
        <v>13965</v>
      </c>
      <c r="M23" s="216"/>
      <c r="N23" s="215" t="s">
        <v>26</v>
      </c>
      <c r="O23" s="212" t="s">
        <v>13939</v>
      </c>
      <c r="P23" s="215" t="s">
        <v>23</v>
      </c>
      <c r="Q23" s="213" t="s">
        <v>13940</v>
      </c>
      <c r="R23" s="213" t="s">
        <v>482</v>
      </c>
      <c r="S23" s="217" t="s">
        <v>14024</v>
      </c>
      <c r="T23" s="216"/>
    </row>
    <row r="24" spans="1:20">
      <c r="A24" s="214">
        <v>23</v>
      </c>
      <c r="B24" s="212" t="s">
        <v>357</v>
      </c>
      <c r="C24" s="213" t="s">
        <v>358</v>
      </c>
      <c r="D24" s="212" t="s">
        <v>19</v>
      </c>
      <c r="E24" s="216" t="s">
        <v>13960</v>
      </c>
      <c r="F24" s="212" t="s">
        <v>467</v>
      </c>
      <c r="G24" s="219">
        <v>2012</v>
      </c>
      <c r="H24" s="216" t="s">
        <v>13961</v>
      </c>
      <c r="I24" s="216" t="s">
        <v>13962</v>
      </c>
      <c r="J24" s="212" t="s">
        <v>42</v>
      </c>
      <c r="K24" s="212" t="s">
        <v>13937</v>
      </c>
      <c r="L24" s="215" t="s">
        <v>13966</v>
      </c>
      <c r="M24" s="216"/>
      <c r="N24" s="215" t="s">
        <v>13943</v>
      </c>
      <c r="O24" s="212" t="s">
        <v>13939</v>
      </c>
      <c r="P24" s="215" t="s">
        <v>26</v>
      </c>
      <c r="Q24" s="213" t="s">
        <v>13940</v>
      </c>
      <c r="R24" s="213" t="s">
        <v>482</v>
      </c>
      <c r="S24" s="217" t="s">
        <v>14024</v>
      </c>
      <c r="T24" s="216"/>
    </row>
    <row r="25" spans="1:20">
      <c r="A25" s="219">
        <v>24</v>
      </c>
      <c r="B25" s="212" t="s">
        <v>357</v>
      </c>
      <c r="C25" s="213" t="s">
        <v>358</v>
      </c>
      <c r="D25" s="212" t="s">
        <v>19</v>
      </c>
      <c r="E25" s="216" t="s">
        <v>13960</v>
      </c>
      <c r="F25" s="212" t="s">
        <v>467</v>
      </c>
      <c r="G25" s="219">
        <v>2012</v>
      </c>
      <c r="H25" s="216" t="s">
        <v>13961</v>
      </c>
      <c r="I25" s="216" t="s">
        <v>13962</v>
      </c>
      <c r="J25" s="212" t="s">
        <v>42</v>
      </c>
      <c r="K25" s="212" t="s">
        <v>13937</v>
      </c>
      <c r="L25" s="215" t="s">
        <v>13967</v>
      </c>
      <c r="M25" s="216"/>
      <c r="N25" s="215" t="s">
        <v>26</v>
      </c>
      <c r="O25" s="212" t="s">
        <v>13939</v>
      </c>
      <c r="P25" s="215" t="s">
        <v>35</v>
      </c>
      <c r="Q25" s="213" t="s">
        <v>13940</v>
      </c>
      <c r="R25" s="213" t="s">
        <v>482</v>
      </c>
      <c r="S25" s="217" t="s">
        <v>14024</v>
      </c>
      <c r="T25" s="216"/>
    </row>
    <row r="26" spans="1:20">
      <c r="A26" s="214">
        <v>25</v>
      </c>
      <c r="B26" s="212" t="s">
        <v>357</v>
      </c>
      <c r="C26" s="213" t="s">
        <v>358</v>
      </c>
      <c r="D26" s="212" t="s">
        <v>19</v>
      </c>
      <c r="E26" s="216" t="s">
        <v>13960</v>
      </c>
      <c r="F26" s="212" t="s">
        <v>467</v>
      </c>
      <c r="G26" s="219">
        <v>2012</v>
      </c>
      <c r="H26" s="216" t="s">
        <v>13961</v>
      </c>
      <c r="I26" s="216" t="s">
        <v>13962</v>
      </c>
      <c r="J26" s="212" t="s">
        <v>42</v>
      </c>
      <c r="K26" s="212" t="s">
        <v>13937</v>
      </c>
      <c r="L26" s="215" t="s">
        <v>13968</v>
      </c>
      <c r="M26" s="216"/>
      <c r="N26" s="215" t="s">
        <v>26</v>
      </c>
      <c r="O26" s="212" t="s">
        <v>13939</v>
      </c>
      <c r="P26" s="215" t="s">
        <v>26</v>
      </c>
      <c r="Q26" s="213" t="s">
        <v>13940</v>
      </c>
      <c r="R26" s="213" t="s">
        <v>482</v>
      </c>
      <c r="S26" s="217" t="s">
        <v>14024</v>
      </c>
      <c r="T26" s="216"/>
    </row>
    <row r="27" spans="1:20">
      <c r="A27" s="219">
        <v>26</v>
      </c>
      <c r="B27" s="212" t="s">
        <v>357</v>
      </c>
      <c r="C27" s="213" t="s">
        <v>358</v>
      </c>
      <c r="D27" s="212" t="s">
        <v>19</v>
      </c>
      <c r="E27" s="216" t="s">
        <v>13960</v>
      </c>
      <c r="F27" s="212" t="s">
        <v>467</v>
      </c>
      <c r="G27" s="219">
        <v>2012</v>
      </c>
      <c r="H27" s="216" t="s">
        <v>13961</v>
      </c>
      <c r="I27" s="216" t="s">
        <v>13962</v>
      </c>
      <c r="J27" s="212" t="s">
        <v>42</v>
      </c>
      <c r="K27" s="212" t="s">
        <v>13937</v>
      </c>
      <c r="L27" s="215" t="s">
        <v>13969</v>
      </c>
      <c r="M27" s="216"/>
      <c r="N27" s="215" t="s">
        <v>26</v>
      </c>
      <c r="O27" s="212" t="s">
        <v>13939</v>
      </c>
      <c r="P27" s="215" t="s">
        <v>35</v>
      </c>
      <c r="Q27" s="213" t="s">
        <v>13940</v>
      </c>
      <c r="R27" s="213" t="s">
        <v>482</v>
      </c>
      <c r="S27" s="217" t="s">
        <v>14024</v>
      </c>
      <c r="T27" s="216"/>
    </row>
    <row r="28" spans="1:20">
      <c r="A28" s="214">
        <v>27</v>
      </c>
      <c r="B28" s="212" t="s">
        <v>357</v>
      </c>
      <c r="C28" s="213" t="s">
        <v>358</v>
      </c>
      <c r="D28" s="212" t="s">
        <v>19</v>
      </c>
      <c r="E28" s="216" t="s">
        <v>13960</v>
      </c>
      <c r="F28" s="212" t="s">
        <v>467</v>
      </c>
      <c r="G28" s="219">
        <v>2012</v>
      </c>
      <c r="H28" s="216" t="s">
        <v>13961</v>
      </c>
      <c r="I28" s="216" t="s">
        <v>13962</v>
      </c>
      <c r="J28" s="212" t="s">
        <v>42</v>
      </c>
      <c r="K28" s="212" t="s">
        <v>13937</v>
      </c>
      <c r="L28" s="215" t="s">
        <v>13970</v>
      </c>
      <c r="M28" s="216"/>
      <c r="N28" s="215" t="s">
        <v>26</v>
      </c>
      <c r="O28" s="212" t="s">
        <v>13939</v>
      </c>
      <c r="P28" s="215" t="s">
        <v>26</v>
      </c>
      <c r="Q28" s="213" t="s">
        <v>13940</v>
      </c>
      <c r="R28" s="213" t="s">
        <v>482</v>
      </c>
      <c r="S28" s="217" t="s">
        <v>14024</v>
      </c>
      <c r="T28" s="216"/>
    </row>
    <row r="29" spans="1:20">
      <c r="A29" s="219">
        <v>28</v>
      </c>
      <c r="B29" s="212" t="s">
        <v>357</v>
      </c>
      <c r="C29" s="213" t="s">
        <v>358</v>
      </c>
      <c r="D29" s="212" t="s">
        <v>19</v>
      </c>
      <c r="E29" s="216" t="s">
        <v>13960</v>
      </c>
      <c r="F29" s="212" t="s">
        <v>467</v>
      </c>
      <c r="G29" s="219">
        <v>2012</v>
      </c>
      <c r="H29" s="216" t="s">
        <v>13961</v>
      </c>
      <c r="I29" s="216" t="s">
        <v>13962</v>
      </c>
      <c r="J29" s="212" t="s">
        <v>42</v>
      </c>
      <c r="K29" s="212" t="s">
        <v>13937</v>
      </c>
      <c r="L29" s="215" t="s">
        <v>13971</v>
      </c>
      <c r="M29" s="216"/>
      <c r="N29" s="215" t="s">
        <v>26</v>
      </c>
      <c r="O29" s="212" t="s">
        <v>13939</v>
      </c>
      <c r="P29" s="215" t="s">
        <v>35</v>
      </c>
      <c r="Q29" s="213" t="s">
        <v>13940</v>
      </c>
      <c r="R29" s="213" t="s">
        <v>482</v>
      </c>
      <c r="S29" s="217" t="s">
        <v>14024</v>
      </c>
      <c r="T29" s="216"/>
    </row>
    <row r="30" spans="1:20">
      <c r="A30" s="214">
        <v>29</v>
      </c>
      <c r="B30" s="212" t="s">
        <v>357</v>
      </c>
      <c r="C30" s="213" t="s">
        <v>358</v>
      </c>
      <c r="D30" s="212" t="s">
        <v>19</v>
      </c>
      <c r="E30" s="216" t="s">
        <v>13960</v>
      </c>
      <c r="F30" s="212" t="s">
        <v>467</v>
      </c>
      <c r="G30" s="219">
        <v>2012</v>
      </c>
      <c r="H30" s="216" t="s">
        <v>13961</v>
      </c>
      <c r="I30" s="216" t="s">
        <v>13962</v>
      </c>
      <c r="J30" s="212" t="s">
        <v>42</v>
      </c>
      <c r="K30" s="212" t="s">
        <v>13937</v>
      </c>
      <c r="L30" s="215" t="s">
        <v>13972</v>
      </c>
      <c r="M30" s="216"/>
      <c r="N30" s="215" t="s">
        <v>26</v>
      </c>
      <c r="O30" s="212" t="s">
        <v>13939</v>
      </c>
      <c r="P30" s="215" t="s">
        <v>26</v>
      </c>
      <c r="Q30" s="213" t="s">
        <v>13940</v>
      </c>
      <c r="R30" s="213" t="s">
        <v>482</v>
      </c>
      <c r="S30" s="217" t="s">
        <v>14024</v>
      </c>
      <c r="T30" s="216"/>
    </row>
    <row r="31" spans="1:20">
      <c r="A31" s="219">
        <v>30</v>
      </c>
      <c r="B31" s="212" t="s">
        <v>357</v>
      </c>
      <c r="C31" s="213" t="s">
        <v>358</v>
      </c>
      <c r="D31" s="212" t="s">
        <v>19</v>
      </c>
      <c r="E31" s="216" t="s">
        <v>13960</v>
      </c>
      <c r="F31" s="212" t="s">
        <v>467</v>
      </c>
      <c r="G31" s="219">
        <v>2012</v>
      </c>
      <c r="H31" s="216" t="s">
        <v>13961</v>
      </c>
      <c r="I31" s="216" t="s">
        <v>13962</v>
      </c>
      <c r="J31" s="212" t="s">
        <v>42</v>
      </c>
      <c r="K31" s="212" t="s">
        <v>13937</v>
      </c>
      <c r="L31" s="215" t="s">
        <v>13973</v>
      </c>
      <c r="M31" s="216"/>
      <c r="N31" s="215" t="s">
        <v>26</v>
      </c>
      <c r="O31" s="212" t="s">
        <v>13939</v>
      </c>
      <c r="P31" s="215" t="s">
        <v>35</v>
      </c>
      <c r="Q31" s="213" t="s">
        <v>13940</v>
      </c>
      <c r="R31" s="213" t="s">
        <v>482</v>
      </c>
      <c r="S31" s="217" t="s">
        <v>14024</v>
      </c>
      <c r="T31" s="216"/>
    </row>
    <row r="32" spans="1:20">
      <c r="A32" s="214">
        <v>31</v>
      </c>
      <c r="B32" s="212" t="s">
        <v>357</v>
      </c>
      <c r="C32" s="213" t="s">
        <v>358</v>
      </c>
      <c r="D32" s="212" t="s">
        <v>19</v>
      </c>
      <c r="E32" s="216" t="s">
        <v>13960</v>
      </c>
      <c r="F32" s="212" t="s">
        <v>467</v>
      </c>
      <c r="G32" s="219">
        <v>2012</v>
      </c>
      <c r="H32" s="216" t="s">
        <v>13961</v>
      </c>
      <c r="I32" s="216" t="s">
        <v>13962</v>
      </c>
      <c r="J32" s="212" t="s">
        <v>42</v>
      </c>
      <c r="K32" s="212" t="s">
        <v>13937</v>
      </c>
      <c r="L32" s="215" t="s">
        <v>13974</v>
      </c>
      <c r="M32" s="216"/>
      <c r="N32" s="215" t="s">
        <v>26</v>
      </c>
      <c r="O32" s="212" t="s">
        <v>13939</v>
      </c>
      <c r="P32" s="215" t="s">
        <v>26</v>
      </c>
      <c r="Q32" s="213" t="s">
        <v>13940</v>
      </c>
      <c r="R32" s="213" t="s">
        <v>482</v>
      </c>
      <c r="S32" s="217" t="s">
        <v>14024</v>
      </c>
      <c r="T32" s="216"/>
    </row>
    <row r="33" spans="1:20">
      <c r="A33" s="219">
        <v>32</v>
      </c>
      <c r="B33" s="212" t="s">
        <v>357</v>
      </c>
      <c r="C33" s="213" t="s">
        <v>358</v>
      </c>
      <c r="D33" s="212" t="s">
        <v>19</v>
      </c>
      <c r="E33" s="216" t="s">
        <v>13975</v>
      </c>
      <c r="F33" s="212" t="s">
        <v>467</v>
      </c>
      <c r="G33" s="219">
        <v>2014</v>
      </c>
      <c r="H33" s="216" t="s">
        <v>13976</v>
      </c>
      <c r="I33" s="216" t="s">
        <v>13977</v>
      </c>
      <c r="J33" s="212" t="s">
        <v>42</v>
      </c>
      <c r="K33" s="212" t="s">
        <v>13937</v>
      </c>
      <c r="L33" s="215" t="s">
        <v>13978</v>
      </c>
      <c r="M33" s="216"/>
      <c r="N33" s="215" t="s">
        <v>26</v>
      </c>
      <c r="O33" s="212" t="s">
        <v>13939</v>
      </c>
      <c r="P33" s="215" t="s">
        <v>26</v>
      </c>
      <c r="Q33" s="213" t="s">
        <v>13940</v>
      </c>
      <c r="R33" s="213" t="s">
        <v>482</v>
      </c>
      <c r="S33" s="217" t="s">
        <v>14024</v>
      </c>
      <c r="T33" s="216"/>
    </row>
    <row r="34" spans="1:20">
      <c r="A34" s="214">
        <v>33</v>
      </c>
      <c r="B34" s="212" t="s">
        <v>357</v>
      </c>
      <c r="C34" s="213" t="s">
        <v>358</v>
      </c>
      <c r="D34" s="212" t="s">
        <v>19</v>
      </c>
      <c r="E34" s="216" t="s">
        <v>13975</v>
      </c>
      <c r="F34" s="212" t="s">
        <v>467</v>
      </c>
      <c r="G34" s="219">
        <v>2014</v>
      </c>
      <c r="H34" s="216" t="s">
        <v>13976</v>
      </c>
      <c r="I34" s="216" t="s">
        <v>13977</v>
      </c>
      <c r="J34" s="212" t="s">
        <v>42</v>
      </c>
      <c r="K34" s="212" t="s">
        <v>13937</v>
      </c>
      <c r="L34" s="215" t="s">
        <v>13979</v>
      </c>
      <c r="M34" s="216"/>
      <c r="N34" s="215" t="s">
        <v>26</v>
      </c>
      <c r="O34" s="212" t="s">
        <v>13939</v>
      </c>
      <c r="P34" s="215" t="s">
        <v>35</v>
      </c>
      <c r="Q34" s="213" t="s">
        <v>13940</v>
      </c>
      <c r="R34" s="213" t="s">
        <v>482</v>
      </c>
      <c r="S34" s="217" t="s">
        <v>14024</v>
      </c>
      <c r="T34" s="216"/>
    </row>
    <row r="35" spans="1:20">
      <c r="A35" s="219">
        <v>34</v>
      </c>
      <c r="B35" s="212" t="s">
        <v>357</v>
      </c>
      <c r="C35" s="213" t="s">
        <v>358</v>
      </c>
      <c r="D35" s="212" t="s">
        <v>19</v>
      </c>
      <c r="E35" s="216" t="s">
        <v>13975</v>
      </c>
      <c r="F35" s="212" t="s">
        <v>467</v>
      </c>
      <c r="G35" s="219">
        <v>2014</v>
      </c>
      <c r="H35" s="216" t="s">
        <v>13976</v>
      </c>
      <c r="I35" s="216" t="s">
        <v>13977</v>
      </c>
      <c r="J35" s="212" t="s">
        <v>42</v>
      </c>
      <c r="K35" s="212" t="s">
        <v>13937</v>
      </c>
      <c r="L35" s="215" t="s">
        <v>13980</v>
      </c>
      <c r="M35" s="216"/>
      <c r="N35" s="215" t="s">
        <v>26</v>
      </c>
      <c r="O35" s="212" t="s">
        <v>13939</v>
      </c>
      <c r="P35" s="215" t="s">
        <v>35</v>
      </c>
      <c r="Q35" s="213" t="s">
        <v>13940</v>
      </c>
      <c r="R35" s="213" t="s">
        <v>482</v>
      </c>
      <c r="S35" s="217" t="s">
        <v>14024</v>
      </c>
      <c r="T35" s="216"/>
    </row>
    <row r="36" spans="1:20">
      <c r="A36" s="214">
        <v>35</v>
      </c>
      <c r="B36" s="212" t="s">
        <v>357</v>
      </c>
      <c r="C36" s="213" t="s">
        <v>358</v>
      </c>
      <c r="D36" s="212" t="s">
        <v>19</v>
      </c>
      <c r="E36" s="216" t="s">
        <v>13975</v>
      </c>
      <c r="F36" s="212" t="s">
        <v>467</v>
      </c>
      <c r="G36" s="219">
        <v>2014</v>
      </c>
      <c r="H36" s="216" t="s">
        <v>13976</v>
      </c>
      <c r="I36" s="216" t="s">
        <v>13977</v>
      </c>
      <c r="J36" s="212" t="s">
        <v>42</v>
      </c>
      <c r="K36" s="212" t="s">
        <v>13937</v>
      </c>
      <c r="L36" s="215" t="s">
        <v>13981</v>
      </c>
      <c r="M36" s="216"/>
      <c r="N36" s="215" t="s">
        <v>26</v>
      </c>
      <c r="O36" s="212" t="s">
        <v>13939</v>
      </c>
      <c r="P36" s="215" t="s">
        <v>26</v>
      </c>
      <c r="Q36" s="213" t="s">
        <v>13940</v>
      </c>
      <c r="R36" s="213" t="s">
        <v>482</v>
      </c>
      <c r="S36" s="217" t="s">
        <v>14024</v>
      </c>
      <c r="T36" s="216"/>
    </row>
    <row r="37" spans="1:20">
      <c r="A37" s="219">
        <v>36</v>
      </c>
      <c r="B37" s="212" t="s">
        <v>357</v>
      </c>
      <c r="C37" s="213" t="s">
        <v>358</v>
      </c>
      <c r="D37" s="212" t="s">
        <v>19</v>
      </c>
      <c r="E37" s="216" t="s">
        <v>13975</v>
      </c>
      <c r="F37" s="212" t="s">
        <v>467</v>
      </c>
      <c r="G37" s="219">
        <v>2014</v>
      </c>
      <c r="H37" s="216" t="s">
        <v>13976</v>
      </c>
      <c r="I37" s="216" t="s">
        <v>13977</v>
      </c>
      <c r="J37" s="212" t="s">
        <v>42</v>
      </c>
      <c r="K37" s="212" t="s">
        <v>13937</v>
      </c>
      <c r="L37" s="215" t="s">
        <v>13982</v>
      </c>
      <c r="M37" s="216"/>
      <c r="N37" s="215" t="s">
        <v>26</v>
      </c>
      <c r="O37" s="212" t="s">
        <v>13939</v>
      </c>
      <c r="P37" s="215" t="s">
        <v>26</v>
      </c>
      <c r="Q37" s="213" t="s">
        <v>13940</v>
      </c>
      <c r="R37" s="213" t="s">
        <v>482</v>
      </c>
      <c r="S37" s="217" t="s">
        <v>14024</v>
      </c>
      <c r="T37" s="216"/>
    </row>
    <row r="38" spans="1:20">
      <c r="A38" s="214">
        <v>37</v>
      </c>
      <c r="B38" s="212" t="s">
        <v>357</v>
      </c>
      <c r="C38" s="213" t="s">
        <v>358</v>
      </c>
      <c r="D38" s="212" t="s">
        <v>19</v>
      </c>
      <c r="E38" s="216" t="s">
        <v>13975</v>
      </c>
      <c r="F38" s="212" t="s">
        <v>467</v>
      </c>
      <c r="G38" s="219">
        <v>2014</v>
      </c>
      <c r="H38" s="216" t="s">
        <v>13976</v>
      </c>
      <c r="I38" s="216" t="s">
        <v>13977</v>
      </c>
      <c r="J38" s="212" t="s">
        <v>42</v>
      </c>
      <c r="K38" s="212" t="s">
        <v>13937</v>
      </c>
      <c r="L38" s="215" t="s">
        <v>13983</v>
      </c>
      <c r="M38" s="216"/>
      <c r="N38" s="215" t="s">
        <v>26</v>
      </c>
      <c r="O38" s="212" t="s">
        <v>13939</v>
      </c>
      <c r="P38" s="215" t="s">
        <v>26</v>
      </c>
      <c r="Q38" s="213" t="s">
        <v>13940</v>
      </c>
      <c r="R38" s="213" t="s">
        <v>482</v>
      </c>
      <c r="S38" s="217" t="s">
        <v>14024</v>
      </c>
      <c r="T38" s="216"/>
    </row>
    <row r="39" spans="1:20">
      <c r="A39" s="219">
        <v>38</v>
      </c>
      <c r="B39" s="212" t="s">
        <v>357</v>
      </c>
      <c r="C39" s="213" t="s">
        <v>358</v>
      </c>
      <c r="D39" s="212" t="s">
        <v>19</v>
      </c>
      <c r="E39" s="216" t="s">
        <v>13975</v>
      </c>
      <c r="F39" s="212" t="s">
        <v>467</v>
      </c>
      <c r="G39" s="219">
        <v>2014</v>
      </c>
      <c r="H39" s="216" t="s">
        <v>13976</v>
      </c>
      <c r="I39" s="216" t="s">
        <v>13977</v>
      </c>
      <c r="J39" s="212" t="s">
        <v>42</v>
      </c>
      <c r="K39" s="212" t="s">
        <v>13937</v>
      </c>
      <c r="L39" s="216" t="s">
        <v>13984</v>
      </c>
      <c r="M39" s="216"/>
      <c r="N39" s="215" t="s">
        <v>26</v>
      </c>
      <c r="O39" s="212" t="s">
        <v>13939</v>
      </c>
      <c r="P39" s="215" t="s">
        <v>26</v>
      </c>
      <c r="Q39" s="213" t="s">
        <v>13940</v>
      </c>
      <c r="R39" s="213" t="s">
        <v>482</v>
      </c>
      <c r="S39" s="217" t="s">
        <v>14024</v>
      </c>
      <c r="T39" s="216"/>
    </row>
    <row r="40" spans="1:20">
      <c r="A40" s="214">
        <v>39</v>
      </c>
      <c r="B40" s="212" t="s">
        <v>357</v>
      </c>
      <c r="C40" s="213" t="s">
        <v>358</v>
      </c>
      <c r="D40" s="212" t="s">
        <v>19</v>
      </c>
      <c r="E40" s="216" t="s">
        <v>13985</v>
      </c>
      <c r="F40" s="212" t="s">
        <v>467</v>
      </c>
      <c r="G40" s="219">
        <v>2012</v>
      </c>
      <c r="H40" s="216" t="s">
        <v>13986</v>
      </c>
      <c r="I40" s="216" t="s">
        <v>13987</v>
      </c>
      <c r="J40" s="212" t="s">
        <v>42</v>
      </c>
      <c r="K40" s="212" t="s">
        <v>13937</v>
      </c>
      <c r="L40" s="215" t="s">
        <v>13988</v>
      </c>
      <c r="M40" s="216"/>
      <c r="N40" s="215" t="s">
        <v>26</v>
      </c>
      <c r="O40" s="212" t="s">
        <v>13939</v>
      </c>
      <c r="P40" s="215" t="s">
        <v>35</v>
      </c>
      <c r="Q40" s="213" t="s">
        <v>13940</v>
      </c>
      <c r="R40" s="213" t="s">
        <v>482</v>
      </c>
      <c r="S40" s="217" t="s">
        <v>14024</v>
      </c>
      <c r="T40" s="216"/>
    </row>
    <row r="41" spans="1:20">
      <c r="A41" s="219">
        <v>40</v>
      </c>
      <c r="B41" s="212" t="s">
        <v>357</v>
      </c>
      <c r="C41" s="213" t="s">
        <v>358</v>
      </c>
      <c r="D41" s="212" t="s">
        <v>19</v>
      </c>
      <c r="E41" s="216" t="s">
        <v>13985</v>
      </c>
      <c r="F41" s="212" t="s">
        <v>467</v>
      </c>
      <c r="G41" s="219">
        <v>2012</v>
      </c>
      <c r="H41" s="216" t="s">
        <v>13986</v>
      </c>
      <c r="I41" s="216" t="s">
        <v>13987</v>
      </c>
      <c r="J41" s="212" t="s">
        <v>42</v>
      </c>
      <c r="K41" s="212" t="s">
        <v>13937</v>
      </c>
      <c r="L41" s="215" t="s">
        <v>13989</v>
      </c>
      <c r="M41" s="216"/>
      <c r="N41" s="215" t="s">
        <v>13990</v>
      </c>
      <c r="O41" s="212" t="s">
        <v>13939</v>
      </c>
      <c r="P41" s="215" t="s">
        <v>484</v>
      </c>
      <c r="Q41" s="213" t="s">
        <v>13940</v>
      </c>
      <c r="R41" s="213" t="s">
        <v>482</v>
      </c>
      <c r="S41" s="217" t="s">
        <v>14024</v>
      </c>
      <c r="T41" s="216"/>
    </row>
    <row r="42" spans="1:20">
      <c r="A42" s="214">
        <v>41</v>
      </c>
      <c r="B42" s="212" t="s">
        <v>357</v>
      </c>
      <c r="C42" s="213" t="s">
        <v>358</v>
      </c>
      <c r="D42" s="212" t="s">
        <v>19</v>
      </c>
      <c r="E42" s="216" t="s">
        <v>13985</v>
      </c>
      <c r="F42" s="212" t="s">
        <v>467</v>
      </c>
      <c r="G42" s="219">
        <v>2012</v>
      </c>
      <c r="H42" s="216" t="s">
        <v>13986</v>
      </c>
      <c r="I42" s="216" t="s">
        <v>13987</v>
      </c>
      <c r="J42" s="212" t="s">
        <v>42</v>
      </c>
      <c r="K42" s="212" t="s">
        <v>13937</v>
      </c>
      <c r="L42" s="215" t="s">
        <v>13991</v>
      </c>
      <c r="M42" s="216"/>
      <c r="N42" s="215" t="s">
        <v>35</v>
      </c>
      <c r="O42" s="212" t="s">
        <v>13939</v>
      </c>
      <c r="P42" s="215" t="s">
        <v>35</v>
      </c>
      <c r="Q42" s="213" t="s">
        <v>13940</v>
      </c>
      <c r="R42" s="213" t="s">
        <v>482</v>
      </c>
      <c r="S42" s="217" t="s">
        <v>14024</v>
      </c>
      <c r="T42" s="216"/>
    </row>
    <row r="43" spans="1:20">
      <c r="A43" s="219">
        <v>42</v>
      </c>
      <c r="B43" s="212" t="s">
        <v>357</v>
      </c>
      <c r="C43" s="213" t="s">
        <v>358</v>
      </c>
      <c r="D43" s="212" t="s">
        <v>19</v>
      </c>
      <c r="E43" s="216" t="s">
        <v>13985</v>
      </c>
      <c r="F43" s="212" t="s">
        <v>467</v>
      </c>
      <c r="G43" s="219">
        <v>2012</v>
      </c>
      <c r="H43" s="216" t="s">
        <v>13986</v>
      </c>
      <c r="I43" s="216" t="s">
        <v>13987</v>
      </c>
      <c r="J43" s="212" t="s">
        <v>42</v>
      </c>
      <c r="K43" s="212" t="s">
        <v>13937</v>
      </c>
      <c r="L43" s="215" t="s">
        <v>13992</v>
      </c>
      <c r="M43" s="216"/>
      <c r="N43" s="215" t="s">
        <v>26</v>
      </c>
      <c r="O43" s="212" t="s">
        <v>13939</v>
      </c>
      <c r="P43" s="215" t="s">
        <v>35</v>
      </c>
      <c r="Q43" s="213" t="s">
        <v>13940</v>
      </c>
      <c r="R43" s="213" t="s">
        <v>482</v>
      </c>
      <c r="S43" s="217" t="s">
        <v>14024</v>
      </c>
      <c r="T43" s="216"/>
    </row>
    <row r="44" spans="1:20">
      <c r="A44" s="214">
        <v>43</v>
      </c>
      <c r="B44" s="212" t="s">
        <v>357</v>
      </c>
      <c r="C44" s="213" t="s">
        <v>358</v>
      </c>
      <c r="D44" s="212" t="s">
        <v>19</v>
      </c>
      <c r="E44" s="216" t="s">
        <v>13985</v>
      </c>
      <c r="F44" s="212" t="s">
        <v>467</v>
      </c>
      <c r="G44" s="219">
        <v>2012</v>
      </c>
      <c r="H44" s="216" t="s">
        <v>13986</v>
      </c>
      <c r="I44" s="216" t="s">
        <v>13987</v>
      </c>
      <c r="J44" s="212" t="s">
        <v>42</v>
      </c>
      <c r="K44" s="212" t="s">
        <v>13937</v>
      </c>
      <c r="L44" s="215" t="s">
        <v>13993</v>
      </c>
      <c r="M44" s="216"/>
      <c r="N44" s="215" t="s">
        <v>26</v>
      </c>
      <c r="O44" s="212" t="s">
        <v>13939</v>
      </c>
      <c r="P44" s="215" t="s">
        <v>35</v>
      </c>
      <c r="Q44" s="213" t="s">
        <v>13940</v>
      </c>
      <c r="R44" s="213" t="s">
        <v>482</v>
      </c>
      <c r="S44" s="217" t="s">
        <v>14024</v>
      </c>
      <c r="T44" s="216"/>
    </row>
    <row r="45" spans="1:20">
      <c r="A45" s="219">
        <v>44</v>
      </c>
      <c r="B45" s="212" t="s">
        <v>357</v>
      </c>
      <c r="C45" s="213" t="s">
        <v>358</v>
      </c>
      <c r="D45" s="212" t="s">
        <v>19</v>
      </c>
      <c r="E45" s="216" t="s">
        <v>13985</v>
      </c>
      <c r="F45" s="212" t="s">
        <v>467</v>
      </c>
      <c r="G45" s="219">
        <v>2012</v>
      </c>
      <c r="H45" s="216" t="s">
        <v>13986</v>
      </c>
      <c r="I45" s="216" t="s">
        <v>13987</v>
      </c>
      <c r="J45" s="212" t="s">
        <v>42</v>
      </c>
      <c r="K45" s="212" t="s">
        <v>13937</v>
      </c>
      <c r="L45" s="215" t="s">
        <v>13994</v>
      </c>
      <c r="M45" s="216"/>
      <c r="N45" s="215" t="s">
        <v>26</v>
      </c>
      <c r="O45" s="212" t="s">
        <v>13939</v>
      </c>
      <c r="P45" s="215" t="s">
        <v>26</v>
      </c>
      <c r="Q45" s="213" t="s">
        <v>13940</v>
      </c>
      <c r="R45" s="213" t="s">
        <v>482</v>
      </c>
      <c r="S45" s="217" t="s">
        <v>14024</v>
      </c>
      <c r="T45" s="216"/>
    </row>
    <row r="46" spans="1:20">
      <c r="A46" s="214">
        <v>45</v>
      </c>
      <c r="B46" s="212" t="s">
        <v>357</v>
      </c>
      <c r="C46" s="213" t="s">
        <v>358</v>
      </c>
      <c r="D46" s="212" t="s">
        <v>19</v>
      </c>
      <c r="E46" s="216" t="s">
        <v>13985</v>
      </c>
      <c r="F46" s="212" t="s">
        <v>467</v>
      </c>
      <c r="G46" s="219">
        <v>2012</v>
      </c>
      <c r="H46" s="216" t="s">
        <v>13986</v>
      </c>
      <c r="I46" s="216" t="s">
        <v>13987</v>
      </c>
      <c r="J46" s="212" t="s">
        <v>42</v>
      </c>
      <c r="K46" s="212" t="s">
        <v>13937</v>
      </c>
      <c r="L46" s="215" t="s">
        <v>13995</v>
      </c>
      <c r="M46" s="216"/>
      <c r="N46" s="215" t="s">
        <v>26</v>
      </c>
      <c r="O46" s="212" t="s">
        <v>13939</v>
      </c>
      <c r="P46" s="215" t="s">
        <v>35</v>
      </c>
      <c r="Q46" s="213" t="s">
        <v>13940</v>
      </c>
      <c r="R46" s="213" t="s">
        <v>482</v>
      </c>
      <c r="S46" s="217" t="s">
        <v>14024</v>
      </c>
      <c r="T46" s="216"/>
    </row>
    <row r="47" spans="1:20">
      <c r="A47" s="219">
        <v>46</v>
      </c>
      <c r="B47" s="212" t="s">
        <v>357</v>
      </c>
      <c r="C47" s="213" t="s">
        <v>358</v>
      </c>
      <c r="D47" s="212" t="s">
        <v>19</v>
      </c>
      <c r="E47" s="216" t="s">
        <v>13985</v>
      </c>
      <c r="F47" s="212" t="s">
        <v>467</v>
      </c>
      <c r="G47" s="219">
        <v>2014</v>
      </c>
      <c r="H47" s="216" t="s">
        <v>13986</v>
      </c>
      <c r="I47" s="216" t="s">
        <v>13987</v>
      </c>
      <c r="J47" s="212" t="s">
        <v>42</v>
      </c>
      <c r="K47" s="212" t="s">
        <v>13937</v>
      </c>
      <c r="L47" s="215" t="s">
        <v>13996</v>
      </c>
      <c r="M47" s="216"/>
      <c r="N47" s="215" t="s">
        <v>26</v>
      </c>
      <c r="O47" s="212" t="s">
        <v>13939</v>
      </c>
      <c r="P47" s="215" t="s">
        <v>35</v>
      </c>
      <c r="Q47" s="213" t="s">
        <v>13940</v>
      </c>
      <c r="R47" s="213" t="s">
        <v>482</v>
      </c>
      <c r="S47" s="217" t="s">
        <v>14024</v>
      </c>
      <c r="T47" s="216"/>
    </row>
    <row r="48" spans="1:20">
      <c r="A48" s="214">
        <v>47</v>
      </c>
      <c r="B48" s="212" t="s">
        <v>357</v>
      </c>
      <c r="C48" s="213" t="s">
        <v>358</v>
      </c>
      <c r="D48" s="212" t="s">
        <v>19</v>
      </c>
      <c r="E48" s="216" t="s">
        <v>13985</v>
      </c>
      <c r="F48" s="212" t="s">
        <v>467</v>
      </c>
      <c r="G48" s="219">
        <v>2014</v>
      </c>
      <c r="H48" s="216" t="s">
        <v>13986</v>
      </c>
      <c r="I48" s="216" t="s">
        <v>13987</v>
      </c>
      <c r="J48" s="212" t="s">
        <v>42</v>
      </c>
      <c r="K48" s="212" t="s">
        <v>13937</v>
      </c>
      <c r="L48" s="215" t="s">
        <v>13997</v>
      </c>
      <c r="M48" s="216"/>
      <c r="N48" s="215" t="s">
        <v>26</v>
      </c>
      <c r="O48" s="212" t="s">
        <v>13939</v>
      </c>
      <c r="P48" s="215" t="s">
        <v>26</v>
      </c>
      <c r="Q48" s="213" t="s">
        <v>13940</v>
      </c>
      <c r="R48" s="213" t="s">
        <v>482</v>
      </c>
      <c r="S48" s="217" t="s">
        <v>14024</v>
      </c>
      <c r="T48" s="216"/>
    </row>
    <row r="49" spans="1:20">
      <c r="A49" s="219">
        <v>48</v>
      </c>
      <c r="B49" s="212" t="s">
        <v>357</v>
      </c>
      <c r="C49" s="213" t="s">
        <v>358</v>
      </c>
      <c r="D49" s="212" t="s">
        <v>19</v>
      </c>
      <c r="E49" s="216" t="s">
        <v>13985</v>
      </c>
      <c r="F49" s="212" t="s">
        <v>467</v>
      </c>
      <c r="G49" s="219">
        <v>2014</v>
      </c>
      <c r="H49" s="216" t="s">
        <v>13986</v>
      </c>
      <c r="I49" s="216" t="s">
        <v>13987</v>
      </c>
      <c r="J49" s="212" t="s">
        <v>42</v>
      </c>
      <c r="K49" s="212" t="s">
        <v>13937</v>
      </c>
      <c r="L49" s="215" t="s">
        <v>13998</v>
      </c>
      <c r="M49" s="216"/>
      <c r="N49" s="215" t="s">
        <v>26</v>
      </c>
      <c r="O49" s="212" t="s">
        <v>13939</v>
      </c>
      <c r="P49" s="215" t="s">
        <v>26</v>
      </c>
      <c r="Q49" s="213" t="s">
        <v>13940</v>
      </c>
      <c r="R49" s="213" t="s">
        <v>482</v>
      </c>
      <c r="S49" s="217" t="s">
        <v>14024</v>
      </c>
      <c r="T49" s="216"/>
    </row>
    <row r="50" spans="1:20">
      <c r="A50" s="214">
        <v>49</v>
      </c>
      <c r="B50" s="212" t="s">
        <v>357</v>
      </c>
      <c r="C50" s="213" t="s">
        <v>358</v>
      </c>
      <c r="D50" s="212" t="s">
        <v>19</v>
      </c>
      <c r="E50" s="216" t="s">
        <v>13985</v>
      </c>
      <c r="F50" s="212" t="s">
        <v>467</v>
      </c>
      <c r="G50" s="219">
        <v>2014</v>
      </c>
      <c r="H50" s="216" t="s">
        <v>13986</v>
      </c>
      <c r="I50" s="216" t="s">
        <v>13987</v>
      </c>
      <c r="J50" s="212" t="s">
        <v>42</v>
      </c>
      <c r="K50" s="212" t="s">
        <v>13937</v>
      </c>
      <c r="L50" s="215" t="s">
        <v>13999</v>
      </c>
      <c r="M50" s="216"/>
      <c r="N50" s="215" t="s">
        <v>26</v>
      </c>
      <c r="O50" s="212" t="s">
        <v>13939</v>
      </c>
      <c r="P50" s="215" t="s">
        <v>26</v>
      </c>
      <c r="Q50" s="213" t="s">
        <v>13940</v>
      </c>
      <c r="R50" s="213" t="s">
        <v>482</v>
      </c>
      <c r="S50" s="217" t="s">
        <v>14024</v>
      </c>
      <c r="T50" s="216"/>
    </row>
    <row r="51" spans="1:20">
      <c r="A51" s="219">
        <v>50</v>
      </c>
      <c r="B51" s="212" t="s">
        <v>357</v>
      </c>
      <c r="C51" s="213" t="s">
        <v>358</v>
      </c>
      <c r="D51" s="212" t="s">
        <v>19</v>
      </c>
      <c r="E51" s="216" t="s">
        <v>14000</v>
      </c>
      <c r="F51" s="212" t="s">
        <v>467</v>
      </c>
      <c r="G51" s="219">
        <v>2012</v>
      </c>
      <c r="H51" s="216" t="s">
        <v>14001</v>
      </c>
      <c r="I51" s="216" t="s">
        <v>14002</v>
      </c>
      <c r="J51" s="212" t="s">
        <v>42</v>
      </c>
      <c r="K51" s="212" t="s">
        <v>13937</v>
      </c>
      <c r="L51" s="215" t="s">
        <v>14003</v>
      </c>
      <c r="M51" s="216"/>
      <c r="N51" s="215" t="s">
        <v>26</v>
      </c>
      <c r="O51" s="212" t="s">
        <v>13939</v>
      </c>
      <c r="P51" s="215" t="s">
        <v>26</v>
      </c>
      <c r="Q51" s="213" t="s">
        <v>13940</v>
      </c>
      <c r="R51" s="213" t="s">
        <v>482</v>
      </c>
      <c r="S51" s="217" t="s">
        <v>14024</v>
      </c>
      <c r="T51" s="216"/>
    </row>
    <row r="52" spans="1:20">
      <c r="A52" s="214">
        <v>51</v>
      </c>
      <c r="B52" s="212" t="s">
        <v>357</v>
      </c>
      <c r="C52" s="213" t="s">
        <v>358</v>
      </c>
      <c r="D52" s="212" t="s">
        <v>19</v>
      </c>
      <c r="E52" s="216" t="s">
        <v>14000</v>
      </c>
      <c r="F52" s="212" t="s">
        <v>467</v>
      </c>
      <c r="G52" s="219">
        <v>2012</v>
      </c>
      <c r="H52" s="216" t="s">
        <v>14001</v>
      </c>
      <c r="I52" s="216" t="s">
        <v>14002</v>
      </c>
      <c r="J52" s="212" t="s">
        <v>42</v>
      </c>
      <c r="K52" s="212" t="s">
        <v>13937</v>
      </c>
      <c r="L52" s="215" t="s">
        <v>14004</v>
      </c>
      <c r="M52" s="216"/>
      <c r="N52" s="215" t="s">
        <v>26</v>
      </c>
      <c r="O52" s="212" t="s">
        <v>13939</v>
      </c>
      <c r="P52" s="215" t="s">
        <v>26</v>
      </c>
      <c r="Q52" s="213" t="s">
        <v>13940</v>
      </c>
      <c r="R52" s="213" t="s">
        <v>482</v>
      </c>
      <c r="S52" s="217" t="s">
        <v>14024</v>
      </c>
      <c r="T52" s="216"/>
    </row>
    <row r="53" spans="1:20">
      <c r="A53" s="219">
        <v>52</v>
      </c>
      <c r="B53" s="212" t="s">
        <v>357</v>
      </c>
      <c r="C53" s="213" t="s">
        <v>358</v>
      </c>
      <c r="D53" s="212" t="s">
        <v>19</v>
      </c>
      <c r="E53" s="216" t="s">
        <v>14000</v>
      </c>
      <c r="F53" s="212" t="s">
        <v>467</v>
      </c>
      <c r="G53" s="219">
        <v>2012</v>
      </c>
      <c r="H53" s="216" t="s">
        <v>14001</v>
      </c>
      <c r="I53" s="216" t="s">
        <v>14002</v>
      </c>
      <c r="J53" s="212" t="s">
        <v>42</v>
      </c>
      <c r="K53" s="212" t="s">
        <v>13937</v>
      </c>
      <c r="L53" s="215" t="s">
        <v>14005</v>
      </c>
      <c r="M53" s="216"/>
      <c r="N53" s="215" t="s">
        <v>26</v>
      </c>
      <c r="O53" s="212" t="s">
        <v>13939</v>
      </c>
      <c r="P53" s="215" t="s">
        <v>35</v>
      </c>
      <c r="Q53" s="213" t="s">
        <v>13940</v>
      </c>
      <c r="R53" s="213" t="s">
        <v>482</v>
      </c>
      <c r="S53" s="217" t="s">
        <v>14024</v>
      </c>
      <c r="T53" s="216"/>
    </row>
    <row r="54" spans="1:20">
      <c r="A54" s="214">
        <v>53</v>
      </c>
      <c r="B54" s="212" t="s">
        <v>357</v>
      </c>
      <c r="C54" s="213" t="s">
        <v>358</v>
      </c>
      <c r="D54" s="212" t="s">
        <v>19</v>
      </c>
      <c r="E54" s="216" t="s">
        <v>14000</v>
      </c>
      <c r="F54" s="212" t="s">
        <v>467</v>
      </c>
      <c r="G54" s="219">
        <v>2012</v>
      </c>
      <c r="H54" s="216" t="s">
        <v>14001</v>
      </c>
      <c r="I54" s="216" t="s">
        <v>14002</v>
      </c>
      <c r="J54" s="212" t="s">
        <v>42</v>
      </c>
      <c r="K54" s="212" t="s">
        <v>13937</v>
      </c>
      <c r="L54" s="215" t="s">
        <v>14006</v>
      </c>
      <c r="M54" s="216"/>
      <c r="N54" s="215" t="s">
        <v>26</v>
      </c>
      <c r="O54" s="212" t="s">
        <v>13939</v>
      </c>
      <c r="P54" s="215" t="s">
        <v>35</v>
      </c>
      <c r="Q54" s="213" t="s">
        <v>13940</v>
      </c>
      <c r="R54" s="213" t="s">
        <v>482</v>
      </c>
      <c r="S54" s="217" t="s">
        <v>14024</v>
      </c>
      <c r="T54" s="216"/>
    </row>
    <row r="55" spans="1:20">
      <c r="A55" s="219">
        <v>54</v>
      </c>
      <c r="B55" s="212" t="s">
        <v>357</v>
      </c>
      <c r="C55" s="213" t="s">
        <v>358</v>
      </c>
      <c r="D55" s="212" t="s">
        <v>19</v>
      </c>
      <c r="E55" s="216" t="s">
        <v>14000</v>
      </c>
      <c r="F55" s="212" t="s">
        <v>467</v>
      </c>
      <c r="G55" s="219">
        <v>2012</v>
      </c>
      <c r="H55" s="216" t="s">
        <v>14001</v>
      </c>
      <c r="I55" s="216" t="s">
        <v>14002</v>
      </c>
      <c r="J55" s="212" t="s">
        <v>42</v>
      </c>
      <c r="K55" s="212" t="s">
        <v>13937</v>
      </c>
      <c r="L55" s="215" t="s">
        <v>14007</v>
      </c>
      <c r="M55" s="216"/>
      <c r="N55" s="215" t="s">
        <v>26</v>
      </c>
      <c r="O55" s="212" t="s">
        <v>13939</v>
      </c>
      <c r="P55" s="215" t="s">
        <v>26</v>
      </c>
      <c r="Q55" s="213" t="s">
        <v>13940</v>
      </c>
      <c r="R55" s="213" t="s">
        <v>482</v>
      </c>
      <c r="S55" s="217" t="s">
        <v>14024</v>
      </c>
      <c r="T55" s="216"/>
    </row>
    <row r="56" spans="1:20">
      <c r="A56" s="214">
        <v>55</v>
      </c>
      <c r="B56" s="212" t="s">
        <v>357</v>
      </c>
      <c r="C56" s="213" t="s">
        <v>358</v>
      </c>
      <c r="D56" s="212" t="s">
        <v>19</v>
      </c>
      <c r="E56" s="216" t="s">
        <v>14000</v>
      </c>
      <c r="F56" s="212" t="s">
        <v>467</v>
      </c>
      <c r="G56" s="219">
        <v>2012</v>
      </c>
      <c r="H56" s="216" t="s">
        <v>14001</v>
      </c>
      <c r="I56" s="216" t="s">
        <v>14002</v>
      </c>
      <c r="J56" s="212" t="s">
        <v>42</v>
      </c>
      <c r="K56" s="212" t="s">
        <v>13937</v>
      </c>
      <c r="L56" s="215" t="s">
        <v>14008</v>
      </c>
      <c r="M56" s="216"/>
      <c r="N56" s="215" t="s">
        <v>26</v>
      </c>
      <c r="O56" s="212" t="s">
        <v>13939</v>
      </c>
      <c r="P56" s="215" t="s">
        <v>26</v>
      </c>
      <c r="Q56" s="213" t="s">
        <v>13940</v>
      </c>
      <c r="R56" s="213" t="s">
        <v>482</v>
      </c>
      <c r="S56" s="217" t="s">
        <v>14024</v>
      </c>
      <c r="T56" s="216"/>
    </row>
    <row r="57" spans="1:20">
      <c r="A57" s="219">
        <v>56</v>
      </c>
      <c r="B57" s="212" t="s">
        <v>357</v>
      </c>
      <c r="C57" s="213" t="s">
        <v>358</v>
      </c>
      <c r="D57" s="212" t="s">
        <v>19</v>
      </c>
      <c r="E57" s="216" t="s">
        <v>14000</v>
      </c>
      <c r="F57" s="212" t="s">
        <v>467</v>
      </c>
      <c r="G57" s="219">
        <v>2012</v>
      </c>
      <c r="H57" s="216" t="s">
        <v>14001</v>
      </c>
      <c r="I57" s="216" t="s">
        <v>14002</v>
      </c>
      <c r="J57" s="212" t="s">
        <v>42</v>
      </c>
      <c r="K57" s="212" t="s">
        <v>13937</v>
      </c>
      <c r="L57" s="215" t="s">
        <v>14009</v>
      </c>
      <c r="M57" s="216"/>
      <c r="N57" s="215" t="s">
        <v>35</v>
      </c>
      <c r="O57" s="212" t="s">
        <v>13939</v>
      </c>
      <c r="P57" s="215" t="s">
        <v>26</v>
      </c>
      <c r="Q57" s="213" t="s">
        <v>13940</v>
      </c>
      <c r="R57" s="213" t="s">
        <v>482</v>
      </c>
      <c r="S57" s="217" t="s">
        <v>14024</v>
      </c>
      <c r="T57" s="216"/>
    </row>
    <row r="58" spans="1:20">
      <c r="A58" s="214">
        <v>57</v>
      </c>
      <c r="B58" s="212" t="s">
        <v>357</v>
      </c>
      <c r="C58" s="213" t="s">
        <v>358</v>
      </c>
      <c r="D58" s="212" t="s">
        <v>19</v>
      </c>
      <c r="E58" s="216" t="s">
        <v>14000</v>
      </c>
      <c r="F58" s="212" t="s">
        <v>467</v>
      </c>
      <c r="G58" s="219">
        <v>2012</v>
      </c>
      <c r="H58" s="216" t="s">
        <v>14001</v>
      </c>
      <c r="I58" s="216" t="s">
        <v>14002</v>
      </c>
      <c r="J58" s="212" t="s">
        <v>42</v>
      </c>
      <c r="K58" s="212" t="s">
        <v>13937</v>
      </c>
      <c r="L58" s="215" t="s">
        <v>14010</v>
      </c>
      <c r="M58" s="216"/>
      <c r="N58" s="215" t="s">
        <v>26</v>
      </c>
      <c r="O58" s="212" t="s">
        <v>13939</v>
      </c>
      <c r="P58" s="215" t="s">
        <v>35</v>
      </c>
      <c r="Q58" s="213" t="s">
        <v>13940</v>
      </c>
      <c r="R58" s="213" t="s">
        <v>482</v>
      </c>
      <c r="S58" s="217" t="s">
        <v>14024</v>
      </c>
      <c r="T58" s="216"/>
    </row>
    <row r="59" spans="1:20">
      <c r="A59" s="219">
        <v>58</v>
      </c>
      <c r="B59" s="212" t="s">
        <v>357</v>
      </c>
      <c r="C59" s="213" t="s">
        <v>358</v>
      </c>
      <c r="D59" s="212" t="s">
        <v>19</v>
      </c>
      <c r="E59" s="216" t="s">
        <v>14000</v>
      </c>
      <c r="F59" s="212" t="s">
        <v>467</v>
      </c>
      <c r="G59" s="219">
        <v>2012</v>
      </c>
      <c r="H59" s="216" t="s">
        <v>14001</v>
      </c>
      <c r="I59" s="216" t="s">
        <v>14002</v>
      </c>
      <c r="J59" s="212" t="s">
        <v>42</v>
      </c>
      <c r="K59" s="212" t="s">
        <v>13937</v>
      </c>
      <c r="L59" s="215" t="s">
        <v>14011</v>
      </c>
      <c r="M59" s="216"/>
      <c r="N59" s="215" t="s">
        <v>26</v>
      </c>
      <c r="O59" s="212" t="s">
        <v>13939</v>
      </c>
      <c r="P59" s="215" t="s">
        <v>26</v>
      </c>
      <c r="Q59" s="213" t="s">
        <v>13940</v>
      </c>
      <c r="R59" s="213" t="s">
        <v>482</v>
      </c>
      <c r="S59" s="217" t="s">
        <v>14024</v>
      </c>
      <c r="T59" s="216"/>
    </row>
    <row r="60" spans="1:20">
      <c r="A60" s="214">
        <v>59</v>
      </c>
      <c r="B60" s="212" t="s">
        <v>357</v>
      </c>
      <c r="C60" s="213" t="s">
        <v>358</v>
      </c>
      <c r="D60" s="212" t="s">
        <v>19</v>
      </c>
      <c r="E60" s="216" t="s">
        <v>14000</v>
      </c>
      <c r="F60" s="212" t="s">
        <v>467</v>
      </c>
      <c r="G60" s="219">
        <v>2012</v>
      </c>
      <c r="H60" s="216" t="s">
        <v>14001</v>
      </c>
      <c r="I60" s="216" t="s">
        <v>14002</v>
      </c>
      <c r="J60" s="212" t="s">
        <v>42</v>
      </c>
      <c r="K60" s="212" t="s">
        <v>13937</v>
      </c>
      <c r="L60" s="215" t="s">
        <v>14012</v>
      </c>
      <c r="M60" s="216"/>
      <c r="N60" s="215" t="s">
        <v>26</v>
      </c>
      <c r="O60" s="212" t="s">
        <v>13939</v>
      </c>
      <c r="P60" s="215" t="s">
        <v>26</v>
      </c>
      <c r="Q60" s="213" t="s">
        <v>13940</v>
      </c>
      <c r="R60" s="213" t="s">
        <v>482</v>
      </c>
      <c r="S60" s="217" t="s">
        <v>14024</v>
      </c>
      <c r="T60" s="216"/>
    </row>
    <row r="61" spans="1:20">
      <c r="A61" s="219">
        <v>60</v>
      </c>
      <c r="B61" s="212" t="s">
        <v>357</v>
      </c>
      <c r="C61" s="213" t="s">
        <v>358</v>
      </c>
      <c r="D61" s="212" t="s">
        <v>19</v>
      </c>
      <c r="E61" s="216" t="s">
        <v>14000</v>
      </c>
      <c r="F61" s="212" t="s">
        <v>467</v>
      </c>
      <c r="G61" s="219">
        <v>2014</v>
      </c>
      <c r="H61" s="216" t="s">
        <v>14001</v>
      </c>
      <c r="I61" s="216" t="s">
        <v>14002</v>
      </c>
      <c r="J61" s="212" t="s">
        <v>42</v>
      </c>
      <c r="K61" s="212" t="s">
        <v>13937</v>
      </c>
      <c r="L61" s="215" t="s">
        <v>14013</v>
      </c>
      <c r="M61" s="216"/>
      <c r="N61" s="215" t="s">
        <v>26</v>
      </c>
      <c r="O61" s="212" t="s">
        <v>13939</v>
      </c>
      <c r="P61" s="215" t="s">
        <v>35</v>
      </c>
      <c r="Q61" s="213" t="s">
        <v>13940</v>
      </c>
      <c r="R61" s="213" t="s">
        <v>482</v>
      </c>
      <c r="S61" s="217" t="s">
        <v>14024</v>
      </c>
      <c r="T61" s="216"/>
    </row>
    <row r="62" spans="1:20">
      <c r="A62" s="214">
        <v>61</v>
      </c>
      <c r="B62" s="212" t="s">
        <v>357</v>
      </c>
      <c r="C62" s="213" t="s">
        <v>358</v>
      </c>
      <c r="D62" s="212" t="s">
        <v>19</v>
      </c>
      <c r="E62" s="216" t="s">
        <v>14000</v>
      </c>
      <c r="F62" s="212" t="s">
        <v>467</v>
      </c>
      <c r="G62" s="219">
        <v>2014</v>
      </c>
      <c r="H62" s="216" t="s">
        <v>14001</v>
      </c>
      <c r="I62" s="216" t="s">
        <v>14002</v>
      </c>
      <c r="J62" s="212" t="s">
        <v>42</v>
      </c>
      <c r="K62" s="212" t="s">
        <v>13937</v>
      </c>
      <c r="L62" s="215" t="s">
        <v>14014</v>
      </c>
      <c r="M62" s="216"/>
      <c r="N62" s="215" t="s">
        <v>26</v>
      </c>
      <c r="O62" s="212" t="s">
        <v>13939</v>
      </c>
      <c r="P62" s="215" t="s">
        <v>26</v>
      </c>
      <c r="Q62" s="213" t="s">
        <v>13940</v>
      </c>
      <c r="R62" s="213" t="s">
        <v>482</v>
      </c>
      <c r="S62" s="217" t="s">
        <v>14024</v>
      </c>
      <c r="T62" s="216"/>
    </row>
    <row r="63" spans="1:20">
      <c r="A63" s="219">
        <v>62</v>
      </c>
      <c r="B63" s="212" t="s">
        <v>357</v>
      </c>
      <c r="C63" s="213" t="s">
        <v>358</v>
      </c>
      <c r="D63" s="212" t="s">
        <v>19</v>
      </c>
      <c r="E63" s="216" t="s">
        <v>14000</v>
      </c>
      <c r="F63" s="212" t="s">
        <v>467</v>
      </c>
      <c r="G63" s="219">
        <v>2014</v>
      </c>
      <c r="H63" s="216" t="s">
        <v>14001</v>
      </c>
      <c r="I63" s="216" t="s">
        <v>14002</v>
      </c>
      <c r="J63" s="212" t="s">
        <v>42</v>
      </c>
      <c r="K63" s="212" t="s">
        <v>13937</v>
      </c>
      <c r="L63" s="215" t="s">
        <v>14015</v>
      </c>
      <c r="M63" s="216"/>
      <c r="N63" s="215" t="s">
        <v>26</v>
      </c>
      <c r="O63" s="212" t="s">
        <v>13939</v>
      </c>
      <c r="P63" s="215" t="s">
        <v>35</v>
      </c>
      <c r="Q63" s="213" t="s">
        <v>13940</v>
      </c>
      <c r="R63" s="213" t="s">
        <v>482</v>
      </c>
      <c r="S63" s="217" t="s">
        <v>14024</v>
      </c>
      <c r="T63" s="216"/>
    </row>
    <row r="64" spans="1:20">
      <c r="A64" s="214">
        <v>63</v>
      </c>
      <c r="B64" s="212" t="s">
        <v>357</v>
      </c>
      <c r="C64" s="213" t="s">
        <v>358</v>
      </c>
      <c r="D64" s="212" t="s">
        <v>19</v>
      </c>
      <c r="E64" s="216" t="s">
        <v>14000</v>
      </c>
      <c r="F64" s="212" t="s">
        <v>467</v>
      </c>
      <c r="G64" s="219">
        <v>2014</v>
      </c>
      <c r="H64" s="216" t="s">
        <v>14001</v>
      </c>
      <c r="I64" s="216" t="s">
        <v>14002</v>
      </c>
      <c r="J64" s="212" t="s">
        <v>42</v>
      </c>
      <c r="K64" s="212" t="s">
        <v>13937</v>
      </c>
      <c r="L64" s="215" t="s">
        <v>14016</v>
      </c>
      <c r="M64" s="216"/>
      <c r="N64" s="215" t="s">
        <v>26</v>
      </c>
      <c r="O64" s="212" t="s">
        <v>13939</v>
      </c>
      <c r="P64" s="215" t="s">
        <v>35</v>
      </c>
      <c r="Q64" s="213" t="s">
        <v>13940</v>
      </c>
      <c r="R64" s="213" t="s">
        <v>482</v>
      </c>
      <c r="S64" s="217" t="s">
        <v>14024</v>
      </c>
      <c r="T64" s="216"/>
    </row>
    <row r="65" spans="1:20">
      <c r="A65" s="219">
        <v>64</v>
      </c>
      <c r="B65" s="212" t="s">
        <v>357</v>
      </c>
      <c r="C65" s="213" t="s">
        <v>358</v>
      </c>
      <c r="D65" s="212" t="s">
        <v>19</v>
      </c>
      <c r="E65" s="216" t="s">
        <v>14000</v>
      </c>
      <c r="F65" s="212" t="s">
        <v>467</v>
      </c>
      <c r="G65" s="219">
        <v>2014</v>
      </c>
      <c r="H65" s="216" t="s">
        <v>14001</v>
      </c>
      <c r="I65" s="216" t="s">
        <v>14002</v>
      </c>
      <c r="J65" s="212" t="s">
        <v>42</v>
      </c>
      <c r="K65" s="212" t="s">
        <v>13937</v>
      </c>
      <c r="L65" s="215" t="s">
        <v>14017</v>
      </c>
      <c r="M65" s="216"/>
      <c r="N65" s="215" t="s">
        <v>26</v>
      </c>
      <c r="O65" s="212" t="s">
        <v>13939</v>
      </c>
      <c r="P65" s="215" t="s">
        <v>35</v>
      </c>
      <c r="Q65" s="213" t="s">
        <v>13940</v>
      </c>
      <c r="R65" s="213" t="s">
        <v>482</v>
      </c>
      <c r="S65" s="217" t="s">
        <v>14024</v>
      </c>
      <c r="T65" s="216"/>
    </row>
    <row r="66" spans="1:20">
      <c r="A66" s="214">
        <v>65</v>
      </c>
      <c r="B66" s="212" t="s">
        <v>357</v>
      </c>
      <c r="C66" s="213" t="s">
        <v>358</v>
      </c>
      <c r="D66" s="212" t="s">
        <v>19</v>
      </c>
      <c r="E66" s="216" t="s">
        <v>14000</v>
      </c>
      <c r="F66" s="212" t="s">
        <v>467</v>
      </c>
      <c r="G66" s="219">
        <v>2014</v>
      </c>
      <c r="H66" s="216" t="s">
        <v>14001</v>
      </c>
      <c r="I66" s="216" t="s">
        <v>14002</v>
      </c>
      <c r="J66" s="212" t="s">
        <v>42</v>
      </c>
      <c r="K66" s="212" t="s">
        <v>13937</v>
      </c>
      <c r="L66" s="215" t="s">
        <v>14018</v>
      </c>
      <c r="M66" s="216"/>
      <c r="N66" s="215" t="s">
        <v>26</v>
      </c>
      <c r="O66" s="212" t="s">
        <v>13939</v>
      </c>
      <c r="P66" s="215" t="s">
        <v>35</v>
      </c>
      <c r="Q66" s="213" t="s">
        <v>13940</v>
      </c>
      <c r="R66" s="213" t="s">
        <v>482</v>
      </c>
      <c r="S66" s="217" t="s">
        <v>14024</v>
      </c>
      <c r="T66" s="216"/>
    </row>
    <row r="67" spans="1:20">
      <c r="A67" s="219">
        <v>66</v>
      </c>
      <c r="B67" s="212" t="s">
        <v>357</v>
      </c>
      <c r="C67" s="213" t="s">
        <v>358</v>
      </c>
      <c r="D67" s="212" t="s">
        <v>19</v>
      </c>
      <c r="E67" s="216" t="s">
        <v>14000</v>
      </c>
      <c r="F67" s="212" t="s">
        <v>467</v>
      </c>
      <c r="G67" s="219">
        <v>2014</v>
      </c>
      <c r="H67" s="216" t="s">
        <v>14001</v>
      </c>
      <c r="I67" s="216" t="s">
        <v>14002</v>
      </c>
      <c r="J67" s="212" t="s">
        <v>42</v>
      </c>
      <c r="K67" s="212" t="s">
        <v>13937</v>
      </c>
      <c r="L67" s="215" t="s">
        <v>14019</v>
      </c>
      <c r="M67" s="216"/>
      <c r="N67" s="215" t="s">
        <v>26</v>
      </c>
      <c r="O67" s="212" t="s">
        <v>13939</v>
      </c>
      <c r="P67" s="215" t="s">
        <v>35</v>
      </c>
      <c r="Q67" s="213" t="s">
        <v>13940</v>
      </c>
      <c r="R67" s="213" t="s">
        <v>482</v>
      </c>
      <c r="S67" s="217" t="s">
        <v>14024</v>
      </c>
      <c r="T67" s="216"/>
    </row>
    <row r="68" spans="1:20">
      <c r="A68" s="214">
        <v>67</v>
      </c>
      <c r="B68" s="212" t="s">
        <v>357</v>
      </c>
      <c r="C68" s="213" t="s">
        <v>358</v>
      </c>
      <c r="D68" s="212" t="s">
        <v>19</v>
      </c>
      <c r="E68" s="216" t="s">
        <v>14000</v>
      </c>
      <c r="F68" s="212" t="s">
        <v>467</v>
      </c>
      <c r="G68" s="219">
        <v>2014</v>
      </c>
      <c r="H68" s="216" t="s">
        <v>14001</v>
      </c>
      <c r="I68" s="216" t="s">
        <v>14002</v>
      </c>
      <c r="J68" s="212" t="s">
        <v>42</v>
      </c>
      <c r="K68" s="212" t="s">
        <v>13937</v>
      </c>
      <c r="L68" s="215" t="s">
        <v>14020</v>
      </c>
      <c r="M68" s="216"/>
      <c r="N68" s="215" t="s">
        <v>26</v>
      </c>
      <c r="O68" s="212" t="s">
        <v>13939</v>
      </c>
      <c r="P68" s="215" t="s">
        <v>26</v>
      </c>
      <c r="Q68" s="213" t="s">
        <v>13940</v>
      </c>
      <c r="R68" s="213" t="s">
        <v>482</v>
      </c>
      <c r="S68" s="217" t="s">
        <v>14024</v>
      </c>
      <c r="T68" s="216"/>
    </row>
    <row r="69" spans="1:20">
      <c r="A69" s="219">
        <v>68</v>
      </c>
      <c r="B69" s="212" t="s">
        <v>357</v>
      </c>
      <c r="C69" s="213" t="s">
        <v>358</v>
      </c>
      <c r="D69" s="212" t="s">
        <v>19</v>
      </c>
      <c r="E69" s="216" t="s">
        <v>14000</v>
      </c>
      <c r="F69" s="212" t="s">
        <v>467</v>
      </c>
      <c r="G69" s="219">
        <v>2014</v>
      </c>
      <c r="H69" s="216" t="s">
        <v>14001</v>
      </c>
      <c r="I69" s="216" t="s">
        <v>14002</v>
      </c>
      <c r="J69" s="212" t="s">
        <v>42</v>
      </c>
      <c r="K69" s="212" t="s">
        <v>13937</v>
      </c>
      <c r="L69" s="215" t="s">
        <v>14021</v>
      </c>
      <c r="M69" s="216"/>
      <c r="N69" s="215" t="s">
        <v>26</v>
      </c>
      <c r="O69" s="212" t="s">
        <v>13939</v>
      </c>
      <c r="P69" s="215" t="s">
        <v>26</v>
      </c>
      <c r="Q69" s="213" t="s">
        <v>13940</v>
      </c>
      <c r="R69" s="213" t="s">
        <v>482</v>
      </c>
      <c r="S69" s="217" t="s">
        <v>14024</v>
      </c>
      <c r="T69" s="216"/>
    </row>
    <row r="70" spans="1:20">
      <c r="A70" s="214">
        <v>69</v>
      </c>
      <c r="B70" s="212" t="s">
        <v>357</v>
      </c>
      <c r="C70" s="213" t="s">
        <v>358</v>
      </c>
      <c r="D70" s="212" t="s">
        <v>19</v>
      </c>
      <c r="E70" s="216" t="s">
        <v>14000</v>
      </c>
      <c r="F70" s="212" t="s">
        <v>467</v>
      </c>
      <c r="G70" s="219">
        <v>2014</v>
      </c>
      <c r="H70" s="216" t="s">
        <v>14001</v>
      </c>
      <c r="I70" s="216" t="s">
        <v>14002</v>
      </c>
      <c r="J70" s="212" t="s">
        <v>42</v>
      </c>
      <c r="K70" s="212" t="s">
        <v>13937</v>
      </c>
      <c r="L70" s="215" t="s">
        <v>14022</v>
      </c>
      <c r="M70" s="216"/>
      <c r="N70" s="215" t="s">
        <v>26</v>
      </c>
      <c r="O70" s="212" t="s">
        <v>13939</v>
      </c>
      <c r="P70" s="215" t="s">
        <v>26</v>
      </c>
      <c r="Q70" s="213" t="s">
        <v>13940</v>
      </c>
      <c r="R70" s="213" t="s">
        <v>482</v>
      </c>
      <c r="S70" s="217" t="s">
        <v>14024</v>
      </c>
      <c r="T70" s="216"/>
    </row>
    <row r="71" spans="1:20">
      <c r="A71" s="219">
        <v>70</v>
      </c>
      <c r="B71" s="212" t="s">
        <v>357</v>
      </c>
      <c r="C71" s="213" t="s">
        <v>358</v>
      </c>
      <c r="D71" s="212" t="s">
        <v>19</v>
      </c>
      <c r="E71" s="216" t="s">
        <v>14000</v>
      </c>
      <c r="F71" s="212" t="s">
        <v>467</v>
      </c>
      <c r="G71" s="219">
        <v>2014</v>
      </c>
      <c r="H71" s="216" t="s">
        <v>14001</v>
      </c>
      <c r="I71" s="216" t="s">
        <v>14002</v>
      </c>
      <c r="J71" s="212" t="s">
        <v>42</v>
      </c>
      <c r="K71" s="212" t="s">
        <v>13937</v>
      </c>
      <c r="L71" s="215" t="s">
        <v>14023</v>
      </c>
      <c r="M71" s="216"/>
      <c r="N71" s="215" t="s">
        <v>26</v>
      </c>
      <c r="O71" s="212" t="s">
        <v>13939</v>
      </c>
      <c r="P71" s="215" t="s">
        <v>26</v>
      </c>
      <c r="Q71" s="213" t="s">
        <v>13940</v>
      </c>
      <c r="R71" s="213" t="s">
        <v>482</v>
      </c>
      <c r="S71" s="217" t="s">
        <v>14024</v>
      </c>
      <c r="T71" s="216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sqref="A1:XFD1"/>
    </sheetView>
  </sheetViews>
  <sheetFormatPr baseColWidth="10" defaultColWidth="8.83203125" defaultRowHeight="14" x14ac:dyDescent="0"/>
  <cols>
    <col min="1" max="1" width="4.5" customWidth="1"/>
    <col min="4" max="4" width="10.1640625" customWidth="1"/>
    <col min="8" max="8" width="15" customWidth="1"/>
    <col min="9" max="9" width="10.83203125" customWidth="1"/>
    <col min="10" max="10" width="15.33203125" customWidth="1"/>
    <col min="11" max="11" width="12.83203125" customWidth="1"/>
    <col min="12" max="12" width="7" customWidth="1"/>
    <col min="13" max="13" width="10.33203125" customWidth="1"/>
    <col min="15" max="15" width="12.1640625" customWidth="1"/>
    <col min="16" max="16" width="11.1640625" customWidth="1"/>
    <col min="17" max="17" width="12.5" customWidth="1"/>
    <col min="18" max="18" width="12.33203125" customWidth="1"/>
    <col min="19" max="19" width="10.1640625" customWidth="1"/>
    <col min="20" max="20" width="13" customWidth="1"/>
    <col min="22" max="22" width="10.83203125" customWidth="1"/>
  </cols>
  <sheetData>
    <row r="1" spans="1:31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31">
      <c r="A2" s="91">
        <v>1</v>
      </c>
      <c r="B2" s="92" t="s">
        <v>14067</v>
      </c>
      <c r="C2" s="192" t="s">
        <v>14134</v>
      </c>
      <c r="D2" s="245" t="s">
        <v>14137</v>
      </c>
      <c r="E2" s="92" t="s">
        <v>14066</v>
      </c>
      <c r="F2" s="92" t="s">
        <v>467</v>
      </c>
      <c r="G2" s="91">
        <v>2008</v>
      </c>
      <c r="H2" s="241" t="s">
        <v>14068</v>
      </c>
      <c r="I2" s="241" t="s">
        <v>14069</v>
      </c>
      <c r="J2" s="242" t="s">
        <v>96</v>
      </c>
      <c r="K2" s="192" t="s">
        <v>14138</v>
      </c>
      <c r="L2" s="92" t="s">
        <v>14025</v>
      </c>
      <c r="N2" s="92" t="s">
        <v>26</v>
      </c>
      <c r="O2" s="245" t="s">
        <v>1398</v>
      </c>
      <c r="P2" s="92" t="s">
        <v>26</v>
      </c>
      <c r="Q2" s="192" t="s">
        <v>597</v>
      </c>
      <c r="R2" s="192" t="s">
        <v>482</v>
      </c>
      <c r="S2" s="192" t="s">
        <v>14132</v>
      </c>
      <c r="T2" s="192" t="s">
        <v>14131</v>
      </c>
      <c r="V2" s="243" t="s">
        <v>14106</v>
      </c>
      <c r="AD2" s="92"/>
      <c r="AE2" s="244"/>
    </row>
    <row r="3" spans="1:31">
      <c r="A3" s="91">
        <v>2</v>
      </c>
      <c r="B3" s="92" t="s">
        <v>14067</v>
      </c>
      <c r="C3" s="192" t="s">
        <v>14134</v>
      </c>
      <c r="D3" s="245" t="s">
        <v>14137</v>
      </c>
      <c r="E3" s="92" t="s">
        <v>14066</v>
      </c>
      <c r="F3" s="92" t="s">
        <v>467</v>
      </c>
      <c r="G3" s="91">
        <v>2008</v>
      </c>
      <c r="H3" s="241" t="s">
        <v>14068</v>
      </c>
      <c r="I3" s="241" t="s">
        <v>14069</v>
      </c>
      <c r="J3" s="242" t="s">
        <v>42</v>
      </c>
      <c r="K3" s="192" t="s">
        <v>14138</v>
      </c>
      <c r="L3" s="92" t="s">
        <v>14026</v>
      </c>
      <c r="N3" s="92" t="s">
        <v>26</v>
      </c>
      <c r="O3" s="245" t="s">
        <v>1398</v>
      </c>
      <c r="P3" s="92" t="s">
        <v>26</v>
      </c>
      <c r="Q3" s="192" t="s">
        <v>597</v>
      </c>
      <c r="R3" s="192" t="s">
        <v>482</v>
      </c>
      <c r="S3" s="192" t="s">
        <v>14132</v>
      </c>
      <c r="T3" s="192" t="s">
        <v>14131</v>
      </c>
      <c r="V3" s="243" t="s">
        <v>14107</v>
      </c>
      <c r="AD3" s="92"/>
      <c r="AE3" s="244"/>
    </row>
    <row r="4" spans="1:31">
      <c r="A4" s="91">
        <v>3</v>
      </c>
      <c r="B4" s="92" t="s">
        <v>14067</v>
      </c>
      <c r="C4" s="192" t="s">
        <v>14134</v>
      </c>
      <c r="D4" s="245" t="s">
        <v>14137</v>
      </c>
      <c r="E4" s="92" t="s">
        <v>14066</v>
      </c>
      <c r="F4" s="92" t="s">
        <v>467</v>
      </c>
      <c r="G4" s="91">
        <v>2008</v>
      </c>
      <c r="H4" s="241" t="s">
        <v>14068</v>
      </c>
      <c r="I4" s="241" t="s">
        <v>14069</v>
      </c>
      <c r="J4" s="242" t="s">
        <v>42</v>
      </c>
      <c r="K4" s="192" t="s">
        <v>14138</v>
      </c>
      <c r="L4" s="92" t="s">
        <v>14027</v>
      </c>
      <c r="N4" s="92" t="s">
        <v>26</v>
      </c>
      <c r="O4" s="245" t="s">
        <v>1398</v>
      </c>
      <c r="P4" s="92" t="s">
        <v>26</v>
      </c>
      <c r="Q4" s="192" t="s">
        <v>597</v>
      </c>
      <c r="R4" s="192" t="s">
        <v>482</v>
      </c>
      <c r="S4" s="192" t="s">
        <v>14132</v>
      </c>
      <c r="T4" s="192" t="s">
        <v>14131</v>
      </c>
      <c r="V4" s="243" t="s">
        <v>14108</v>
      </c>
      <c r="AD4" s="92"/>
      <c r="AE4" s="244"/>
    </row>
    <row r="5" spans="1:31">
      <c r="A5" s="91">
        <v>4</v>
      </c>
      <c r="B5" s="92" t="s">
        <v>14067</v>
      </c>
      <c r="C5" s="192" t="s">
        <v>14135</v>
      </c>
      <c r="D5" s="245" t="s">
        <v>14137</v>
      </c>
      <c r="E5" s="92" t="s">
        <v>14066</v>
      </c>
      <c r="F5" s="92" t="s">
        <v>467</v>
      </c>
      <c r="G5" s="91">
        <v>2008</v>
      </c>
      <c r="H5" s="241" t="s">
        <v>14068</v>
      </c>
      <c r="I5" s="241" t="s">
        <v>14069</v>
      </c>
      <c r="J5" s="242" t="s">
        <v>42</v>
      </c>
      <c r="K5" s="192" t="s">
        <v>14138</v>
      </c>
      <c r="L5" s="92" t="s">
        <v>14028</v>
      </c>
      <c r="N5" s="92" t="s">
        <v>26</v>
      </c>
      <c r="O5" s="245" t="s">
        <v>1398</v>
      </c>
      <c r="P5" s="92" t="s">
        <v>26</v>
      </c>
      <c r="Q5" s="192" t="s">
        <v>597</v>
      </c>
      <c r="R5" s="192" t="s">
        <v>482</v>
      </c>
      <c r="S5" s="192" t="s">
        <v>14132</v>
      </c>
      <c r="T5" s="192" t="s">
        <v>14131</v>
      </c>
      <c r="V5" s="243" t="s">
        <v>14109</v>
      </c>
      <c r="AD5" s="92"/>
      <c r="AE5" s="244"/>
    </row>
    <row r="6" spans="1:31">
      <c r="A6" s="91">
        <v>5</v>
      </c>
      <c r="B6" s="92" t="s">
        <v>14067</v>
      </c>
      <c r="C6" s="192" t="s">
        <v>14135</v>
      </c>
      <c r="D6" s="245" t="s">
        <v>14137</v>
      </c>
      <c r="E6" s="92" t="s">
        <v>14066</v>
      </c>
      <c r="F6" s="92" t="s">
        <v>467</v>
      </c>
      <c r="G6" s="91">
        <v>2008</v>
      </c>
      <c r="H6" s="241" t="s">
        <v>14068</v>
      </c>
      <c r="I6" s="241" t="s">
        <v>14069</v>
      </c>
      <c r="J6" s="242" t="s">
        <v>42</v>
      </c>
      <c r="K6" s="192" t="s">
        <v>14138</v>
      </c>
      <c r="L6" s="92" t="s">
        <v>14029</v>
      </c>
      <c r="N6" s="92" t="s">
        <v>26</v>
      </c>
      <c r="O6" s="245" t="s">
        <v>1398</v>
      </c>
      <c r="P6" s="92" t="s">
        <v>26</v>
      </c>
      <c r="Q6" s="192" t="s">
        <v>597</v>
      </c>
      <c r="R6" s="192" t="s">
        <v>482</v>
      </c>
      <c r="S6" s="192" t="s">
        <v>14132</v>
      </c>
      <c r="T6" s="192" t="s">
        <v>14131</v>
      </c>
      <c r="V6" s="243" t="s">
        <v>14110</v>
      </c>
      <c r="AD6" s="92"/>
      <c r="AE6" s="244"/>
    </row>
    <row r="7" spans="1:31">
      <c r="A7" s="91">
        <v>6</v>
      </c>
      <c r="B7" s="92" t="s">
        <v>14067</v>
      </c>
      <c r="C7" s="192" t="s">
        <v>14135</v>
      </c>
      <c r="D7" s="245" t="s">
        <v>14137</v>
      </c>
      <c r="E7" s="92" t="s">
        <v>14066</v>
      </c>
      <c r="F7" s="92" t="s">
        <v>467</v>
      </c>
      <c r="G7" s="91">
        <v>2008</v>
      </c>
      <c r="H7" s="241" t="s">
        <v>14068</v>
      </c>
      <c r="I7" s="241" t="s">
        <v>14069</v>
      </c>
      <c r="J7" s="242" t="s">
        <v>96</v>
      </c>
      <c r="K7" s="192" t="s">
        <v>1396</v>
      </c>
      <c r="L7" s="247" t="s">
        <v>14030</v>
      </c>
      <c r="N7" s="92" t="s">
        <v>14065</v>
      </c>
      <c r="O7" s="245" t="s">
        <v>1398</v>
      </c>
      <c r="P7" s="92" t="s">
        <v>14065</v>
      </c>
      <c r="Q7" s="192" t="s">
        <v>597</v>
      </c>
      <c r="R7" s="192" t="s">
        <v>482</v>
      </c>
      <c r="S7" s="192" t="s">
        <v>14132</v>
      </c>
      <c r="AD7" s="92"/>
      <c r="AE7" s="244"/>
    </row>
    <row r="8" spans="1:31">
      <c r="A8" s="91">
        <v>7</v>
      </c>
      <c r="B8" s="92" t="s">
        <v>14067</v>
      </c>
      <c r="C8" s="192" t="s">
        <v>14135</v>
      </c>
      <c r="D8" s="245" t="s">
        <v>14137</v>
      </c>
      <c r="E8" s="92" t="s">
        <v>14066</v>
      </c>
      <c r="F8" s="92" t="s">
        <v>467</v>
      </c>
      <c r="G8" s="91">
        <v>2008</v>
      </c>
      <c r="H8" s="241" t="s">
        <v>14068</v>
      </c>
      <c r="I8" s="241" t="s">
        <v>14069</v>
      </c>
      <c r="J8" s="242" t="s">
        <v>96</v>
      </c>
      <c r="K8" s="192" t="s">
        <v>1396</v>
      </c>
      <c r="L8" s="92" t="s">
        <v>14031</v>
      </c>
      <c r="N8" s="92" t="s">
        <v>14065</v>
      </c>
      <c r="O8" s="245" t="s">
        <v>1398</v>
      </c>
      <c r="P8" s="92" t="s">
        <v>14065</v>
      </c>
      <c r="Q8" s="192" t="s">
        <v>597</v>
      </c>
      <c r="R8" s="192" t="s">
        <v>482</v>
      </c>
      <c r="S8" s="192" t="s">
        <v>14132</v>
      </c>
      <c r="AD8" s="92"/>
      <c r="AE8" s="244"/>
    </row>
    <row r="9" spans="1:31">
      <c r="A9" s="91">
        <v>8</v>
      </c>
      <c r="B9" s="92" t="s">
        <v>14067</v>
      </c>
      <c r="C9" s="192" t="s">
        <v>14135</v>
      </c>
      <c r="D9" s="245" t="s">
        <v>14137</v>
      </c>
      <c r="E9" s="92" t="s">
        <v>14066</v>
      </c>
      <c r="F9" s="92" t="s">
        <v>467</v>
      </c>
      <c r="G9" s="91">
        <v>2008</v>
      </c>
      <c r="H9" s="241" t="s">
        <v>14068</v>
      </c>
      <c r="I9" s="241" t="s">
        <v>14069</v>
      </c>
      <c r="J9" s="242" t="s">
        <v>42</v>
      </c>
      <c r="K9" s="192" t="s">
        <v>14138</v>
      </c>
      <c r="L9" s="92" t="s">
        <v>14032</v>
      </c>
      <c r="N9" s="92" t="s">
        <v>26</v>
      </c>
      <c r="O9" s="245" t="s">
        <v>1398</v>
      </c>
      <c r="P9" s="92" t="s">
        <v>26</v>
      </c>
      <c r="Q9" s="192" t="s">
        <v>597</v>
      </c>
      <c r="R9" s="192" t="s">
        <v>482</v>
      </c>
      <c r="S9" s="192" t="s">
        <v>14132</v>
      </c>
      <c r="T9" s="192" t="s">
        <v>14131</v>
      </c>
      <c r="V9" s="243" t="s">
        <v>14111</v>
      </c>
      <c r="AD9" s="92"/>
      <c r="AE9" s="244"/>
    </row>
    <row r="10" spans="1:31">
      <c r="A10" s="91">
        <v>9</v>
      </c>
      <c r="B10" s="92" t="s">
        <v>14067</v>
      </c>
      <c r="C10" s="192" t="s">
        <v>14135</v>
      </c>
      <c r="D10" s="245" t="s">
        <v>14137</v>
      </c>
      <c r="E10" s="92" t="s">
        <v>14066</v>
      </c>
      <c r="F10" s="92" t="s">
        <v>467</v>
      </c>
      <c r="G10" s="91">
        <v>2008</v>
      </c>
      <c r="H10" s="241" t="s">
        <v>14068</v>
      </c>
      <c r="I10" s="241" t="s">
        <v>14069</v>
      </c>
      <c r="J10" s="242" t="s">
        <v>42</v>
      </c>
      <c r="K10" s="192" t="s">
        <v>365</v>
      </c>
      <c r="L10" s="92" t="s">
        <v>14033</v>
      </c>
      <c r="N10" s="92" t="s">
        <v>26</v>
      </c>
      <c r="O10" s="245" t="s">
        <v>1398</v>
      </c>
      <c r="P10" s="92" t="s">
        <v>26</v>
      </c>
      <c r="Q10" s="192" t="s">
        <v>597</v>
      </c>
      <c r="R10" s="192" t="s">
        <v>482</v>
      </c>
      <c r="S10" s="192" t="s">
        <v>14132</v>
      </c>
      <c r="AD10" s="92"/>
      <c r="AE10" s="244"/>
    </row>
    <row r="11" spans="1:31">
      <c r="A11" s="91">
        <v>10</v>
      </c>
      <c r="B11" s="92" t="s">
        <v>14067</v>
      </c>
      <c r="C11" s="192" t="s">
        <v>14135</v>
      </c>
      <c r="D11" s="245" t="s">
        <v>14137</v>
      </c>
      <c r="E11" s="92" t="s">
        <v>14066</v>
      </c>
      <c r="F11" s="92" t="s">
        <v>467</v>
      </c>
      <c r="G11" s="91">
        <v>2008</v>
      </c>
      <c r="H11" s="241" t="s">
        <v>14068</v>
      </c>
      <c r="I11" s="241" t="s">
        <v>14069</v>
      </c>
      <c r="J11" s="242" t="s">
        <v>42</v>
      </c>
      <c r="K11" s="192" t="s">
        <v>365</v>
      </c>
      <c r="L11" s="92" t="s">
        <v>14034</v>
      </c>
      <c r="N11" s="92" t="s">
        <v>26</v>
      </c>
      <c r="O11" s="245" t="s">
        <v>1398</v>
      </c>
      <c r="P11" s="92" t="s">
        <v>26</v>
      </c>
      <c r="Q11" s="192" t="s">
        <v>597</v>
      </c>
      <c r="R11" s="192" t="s">
        <v>482</v>
      </c>
      <c r="S11" s="192" t="s">
        <v>14132</v>
      </c>
      <c r="AD11" s="92"/>
      <c r="AE11" s="244"/>
    </row>
    <row r="12" spans="1:31">
      <c r="A12" s="91">
        <v>11</v>
      </c>
      <c r="B12" s="92" t="s">
        <v>14067</v>
      </c>
      <c r="C12" s="192" t="s">
        <v>14135</v>
      </c>
      <c r="D12" s="245" t="s">
        <v>14137</v>
      </c>
      <c r="E12" s="92" t="s">
        <v>14066</v>
      </c>
      <c r="F12" s="92" t="s">
        <v>467</v>
      </c>
      <c r="G12" s="91">
        <v>2008</v>
      </c>
      <c r="H12" s="241" t="s">
        <v>14068</v>
      </c>
      <c r="I12" s="241" t="s">
        <v>14069</v>
      </c>
      <c r="J12" s="242" t="s">
        <v>42</v>
      </c>
      <c r="K12" s="192" t="s">
        <v>365</v>
      </c>
      <c r="L12" s="92" t="s">
        <v>14035</v>
      </c>
      <c r="N12" s="92" t="s">
        <v>26</v>
      </c>
      <c r="O12" s="245" t="s">
        <v>1398</v>
      </c>
      <c r="P12" s="92" t="s">
        <v>26</v>
      </c>
      <c r="Q12" s="192" t="s">
        <v>597</v>
      </c>
      <c r="R12" s="192" t="s">
        <v>482</v>
      </c>
      <c r="S12" s="192" t="s">
        <v>14132</v>
      </c>
      <c r="AD12" s="92"/>
      <c r="AE12" s="244"/>
    </row>
    <row r="13" spans="1:31">
      <c r="A13" s="91">
        <v>12</v>
      </c>
      <c r="B13" s="92" t="s">
        <v>14067</v>
      </c>
      <c r="C13" s="192" t="s">
        <v>14135</v>
      </c>
      <c r="D13" s="245" t="s">
        <v>14137</v>
      </c>
      <c r="E13" s="92" t="s">
        <v>14066</v>
      </c>
      <c r="F13" s="92" t="s">
        <v>467</v>
      </c>
      <c r="G13" s="91">
        <v>2008</v>
      </c>
      <c r="H13" s="241" t="s">
        <v>14068</v>
      </c>
      <c r="I13" s="241" t="s">
        <v>14069</v>
      </c>
      <c r="J13" s="242" t="s">
        <v>42</v>
      </c>
      <c r="K13" s="192" t="s">
        <v>14138</v>
      </c>
      <c r="L13" s="92" t="s">
        <v>14036</v>
      </c>
      <c r="N13" s="92" t="s">
        <v>26</v>
      </c>
      <c r="O13" s="245" t="s">
        <v>1398</v>
      </c>
      <c r="P13" s="92" t="s">
        <v>26</v>
      </c>
      <c r="Q13" s="192" t="s">
        <v>597</v>
      </c>
      <c r="R13" s="192" t="s">
        <v>482</v>
      </c>
      <c r="S13" s="192" t="s">
        <v>14132</v>
      </c>
      <c r="T13" s="192" t="s">
        <v>14131</v>
      </c>
      <c r="V13" s="243" t="s">
        <v>14112</v>
      </c>
      <c r="AD13" s="92"/>
      <c r="AE13" s="244"/>
    </row>
    <row r="14" spans="1:31">
      <c r="A14" s="91">
        <v>13</v>
      </c>
      <c r="B14" s="92" t="s">
        <v>14067</v>
      </c>
      <c r="C14" s="192" t="s">
        <v>14135</v>
      </c>
      <c r="D14" s="245" t="s">
        <v>14137</v>
      </c>
      <c r="E14" s="92" t="s">
        <v>14066</v>
      </c>
      <c r="F14" s="92" t="s">
        <v>467</v>
      </c>
      <c r="G14" s="91">
        <v>2008</v>
      </c>
      <c r="H14" s="241" t="s">
        <v>14068</v>
      </c>
      <c r="I14" s="241" t="s">
        <v>14069</v>
      </c>
      <c r="J14" s="242" t="s">
        <v>42</v>
      </c>
      <c r="K14" s="192" t="s">
        <v>14138</v>
      </c>
      <c r="L14" s="92" t="s">
        <v>14037</v>
      </c>
      <c r="N14" s="92" t="s">
        <v>26</v>
      </c>
      <c r="O14" s="245" t="s">
        <v>1398</v>
      </c>
      <c r="P14" s="92" t="s">
        <v>26</v>
      </c>
      <c r="Q14" s="192" t="s">
        <v>597</v>
      </c>
      <c r="R14" s="192" t="s">
        <v>482</v>
      </c>
      <c r="S14" s="192" t="s">
        <v>14132</v>
      </c>
      <c r="T14" s="192" t="s">
        <v>14131</v>
      </c>
      <c r="V14" s="243" t="s">
        <v>14113</v>
      </c>
      <c r="AD14" s="92"/>
      <c r="AE14" s="244"/>
    </row>
    <row r="15" spans="1:31">
      <c r="A15" s="91">
        <v>14</v>
      </c>
      <c r="B15" s="92" t="s">
        <v>14067</v>
      </c>
      <c r="C15" s="192" t="s">
        <v>14135</v>
      </c>
      <c r="D15" s="245" t="s">
        <v>14137</v>
      </c>
      <c r="E15" s="92" t="s">
        <v>14066</v>
      </c>
      <c r="F15" s="92" t="s">
        <v>467</v>
      </c>
      <c r="G15" s="91">
        <v>2008</v>
      </c>
      <c r="H15" s="241" t="s">
        <v>14068</v>
      </c>
      <c r="I15" s="241" t="s">
        <v>14069</v>
      </c>
      <c r="J15" s="242" t="s">
        <v>42</v>
      </c>
      <c r="K15" s="192" t="s">
        <v>14138</v>
      </c>
      <c r="L15" s="92" t="s">
        <v>14038</v>
      </c>
      <c r="N15" s="92" t="s">
        <v>26</v>
      </c>
      <c r="O15" s="245" t="s">
        <v>1398</v>
      </c>
      <c r="P15" s="92" t="s">
        <v>26</v>
      </c>
      <c r="Q15" s="192" t="s">
        <v>597</v>
      </c>
      <c r="R15" s="192" t="s">
        <v>482</v>
      </c>
      <c r="S15" s="192" t="s">
        <v>14132</v>
      </c>
      <c r="T15" s="192" t="s">
        <v>14131</v>
      </c>
      <c r="V15" s="243" t="s">
        <v>14114</v>
      </c>
      <c r="AD15" s="92"/>
      <c r="AE15" s="244"/>
    </row>
    <row r="16" spans="1:31">
      <c r="A16" s="91">
        <v>15</v>
      </c>
      <c r="B16" s="92" t="s">
        <v>14067</v>
      </c>
      <c r="C16" s="192" t="s">
        <v>14135</v>
      </c>
      <c r="D16" s="245" t="s">
        <v>14137</v>
      </c>
      <c r="E16" s="92" t="s">
        <v>14066</v>
      </c>
      <c r="F16" s="92" t="s">
        <v>467</v>
      </c>
      <c r="G16" s="91">
        <v>2008</v>
      </c>
      <c r="H16" s="241" t="s">
        <v>14068</v>
      </c>
      <c r="I16" s="241" t="s">
        <v>14069</v>
      </c>
      <c r="J16" s="242" t="s">
        <v>42</v>
      </c>
      <c r="K16" s="192" t="s">
        <v>14138</v>
      </c>
      <c r="L16" s="92" t="s">
        <v>14039</v>
      </c>
      <c r="N16" s="92" t="s">
        <v>26</v>
      </c>
      <c r="O16" s="245" t="s">
        <v>1398</v>
      </c>
      <c r="P16" s="92" t="s">
        <v>26</v>
      </c>
      <c r="Q16" s="192" t="s">
        <v>597</v>
      </c>
      <c r="R16" s="192" t="s">
        <v>482</v>
      </c>
      <c r="S16" s="192" t="s">
        <v>14132</v>
      </c>
      <c r="T16" s="192" t="s">
        <v>14131</v>
      </c>
      <c r="V16" s="243" t="s">
        <v>14115</v>
      </c>
      <c r="AD16" s="92"/>
      <c r="AE16" s="244"/>
    </row>
    <row r="17" spans="1:31">
      <c r="A17" s="91">
        <v>16</v>
      </c>
      <c r="B17" s="92" t="s">
        <v>14067</v>
      </c>
      <c r="C17" s="192" t="s">
        <v>14135</v>
      </c>
      <c r="D17" s="245" t="s">
        <v>14137</v>
      </c>
      <c r="E17" s="92" t="s">
        <v>14066</v>
      </c>
      <c r="F17" s="92" t="s">
        <v>467</v>
      </c>
      <c r="G17" s="91">
        <v>2008</v>
      </c>
      <c r="H17" s="241" t="s">
        <v>14068</v>
      </c>
      <c r="I17" s="241" t="s">
        <v>14069</v>
      </c>
      <c r="J17" s="242" t="s">
        <v>42</v>
      </c>
      <c r="K17" s="192" t="s">
        <v>365</v>
      </c>
      <c r="L17" s="92" t="s">
        <v>14040</v>
      </c>
      <c r="N17" s="92" t="s">
        <v>26</v>
      </c>
      <c r="O17" s="245" t="s">
        <v>1398</v>
      </c>
      <c r="P17" s="92" t="s">
        <v>26</v>
      </c>
      <c r="Q17" s="192" t="s">
        <v>597</v>
      </c>
      <c r="R17" s="192" t="s">
        <v>482</v>
      </c>
      <c r="S17" s="192" t="s">
        <v>14132</v>
      </c>
      <c r="AD17" s="92"/>
      <c r="AE17" s="244"/>
    </row>
    <row r="18" spans="1:31">
      <c r="A18" s="91">
        <v>17</v>
      </c>
      <c r="B18" s="92" t="s">
        <v>14067</v>
      </c>
      <c r="C18" s="192" t="s">
        <v>14135</v>
      </c>
      <c r="D18" s="245" t="s">
        <v>14137</v>
      </c>
      <c r="E18" s="92" t="s">
        <v>14066</v>
      </c>
      <c r="F18" s="92" t="s">
        <v>467</v>
      </c>
      <c r="G18" s="91">
        <v>2008</v>
      </c>
      <c r="H18" s="241" t="s">
        <v>14068</v>
      </c>
      <c r="I18" s="241" t="s">
        <v>14069</v>
      </c>
      <c r="J18" s="242" t="s">
        <v>42</v>
      </c>
      <c r="K18" s="192" t="s">
        <v>14138</v>
      </c>
      <c r="L18" s="92" t="s">
        <v>14041</v>
      </c>
      <c r="N18" s="92" t="s">
        <v>26</v>
      </c>
      <c r="O18" s="245" t="s">
        <v>1398</v>
      </c>
      <c r="P18" s="92" t="s">
        <v>26</v>
      </c>
      <c r="Q18" s="192" t="s">
        <v>597</v>
      </c>
      <c r="R18" s="192" t="s">
        <v>482</v>
      </c>
      <c r="S18" s="192" t="s">
        <v>14132</v>
      </c>
      <c r="T18" s="192" t="s">
        <v>14131</v>
      </c>
      <c r="V18" s="243" t="s">
        <v>14116</v>
      </c>
      <c r="AD18" s="92"/>
      <c r="AE18" s="244"/>
    </row>
    <row r="19" spans="1:31">
      <c r="A19" s="91">
        <v>18</v>
      </c>
      <c r="B19" s="92" t="s">
        <v>14067</v>
      </c>
      <c r="C19" s="192" t="s">
        <v>14136</v>
      </c>
      <c r="D19" s="245" t="s">
        <v>14137</v>
      </c>
      <c r="E19" s="92" t="s">
        <v>14066</v>
      </c>
      <c r="F19" s="92" t="s">
        <v>467</v>
      </c>
      <c r="G19" s="91">
        <v>2008</v>
      </c>
      <c r="H19" s="241" t="s">
        <v>14068</v>
      </c>
      <c r="I19" s="241" t="s">
        <v>14069</v>
      </c>
      <c r="J19" s="242" t="s">
        <v>31</v>
      </c>
      <c r="K19" s="192" t="s">
        <v>14138</v>
      </c>
      <c r="L19" s="92" t="s">
        <v>14042</v>
      </c>
      <c r="N19" s="92" t="s">
        <v>14065</v>
      </c>
      <c r="O19" s="245" t="s">
        <v>1398</v>
      </c>
      <c r="P19" s="247" t="s">
        <v>484</v>
      </c>
      <c r="Q19" s="192" t="s">
        <v>597</v>
      </c>
      <c r="R19" s="192" t="s">
        <v>482</v>
      </c>
      <c r="S19" s="192" t="s">
        <v>14132</v>
      </c>
      <c r="T19" s="192" t="s">
        <v>14131</v>
      </c>
      <c r="V19" s="243" t="s">
        <v>14117</v>
      </c>
      <c r="AD19" s="92"/>
      <c r="AE19" s="244"/>
    </row>
    <row r="20" spans="1:31">
      <c r="A20" s="91">
        <v>19</v>
      </c>
      <c r="B20" s="92" t="s">
        <v>14067</v>
      </c>
      <c r="C20" s="192" t="s">
        <v>14136</v>
      </c>
      <c r="D20" s="245" t="s">
        <v>14137</v>
      </c>
      <c r="E20" s="92" t="s">
        <v>14066</v>
      </c>
      <c r="F20" s="92" t="s">
        <v>467</v>
      </c>
      <c r="G20" s="91">
        <v>2008</v>
      </c>
      <c r="H20" s="241" t="s">
        <v>14068</v>
      </c>
      <c r="I20" s="241" t="s">
        <v>14069</v>
      </c>
      <c r="J20" s="242" t="s">
        <v>42</v>
      </c>
      <c r="K20" s="192" t="s">
        <v>365</v>
      </c>
      <c r="L20" s="92" t="s">
        <v>14043</v>
      </c>
      <c r="N20" s="92" t="s">
        <v>26</v>
      </c>
      <c r="O20" s="245" t="s">
        <v>1398</v>
      </c>
      <c r="P20" s="92" t="s">
        <v>26</v>
      </c>
      <c r="Q20" s="192" t="s">
        <v>597</v>
      </c>
      <c r="R20" s="192" t="s">
        <v>482</v>
      </c>
      <c r="S20" s="192" t="s">
        <v>14132</v>
      </c>
      <c r="AD20" s="92"/>
      <c r="AE20" s="244"/>
    </row>
    <row r="21" spans="1:31">
      <c r="A21" s="91">
        <v>20</v>
      </c>
      <c r="B21" s="92" t="s">
        <v>14067</v>
      </c>
      <c r="C21" s="192" t="s">
        <v>14136</v>
      </c>
      <c r="D21" s="245" t="s">
        <v>14137</v>
      </c>
      <c r="E21" s="92" t="s">
        <v>14066</v>
      </c>
      <c r="F21" s="92" t="s">
        <v>467</v>
      </c>
      <c r="G21" s="91">
        <v>2008</v>
      </c>
      <c r="H21" s="241" t="s">
        <v>14068</v>
      </c>
      <c r="I21" s="241" t="s">
        <v>14069</v>
      </c>
      <c r="J21" s="242" t="s">
        <v>42</v>
      </c>
      <c r="K21" s="192" t="s">
        <v>365</v>
      </c>
      <c r="L21" s="92" t="s">
        <v>14044</v>
      </c>
      <c r="N21" s="92" t="s">
        <v>26</v>
      </c>
      <c r="O21" s="245" t="s">
        <v>1398</v>
      </c>
      <c r="P21" s="92" t="s">
        <v>26</v>
      </c>
      <c r="Q21" s="192" t="s">
        <v>597</v>
      </c>
      <c r="R21" s="192" t="s">
        <v>482</v>
      </c>
      <c r="S21" s="192" t="s">
        <v>14132</v>
      </c>
      <c r="AD21" s="92"/>
      <c r="AE21" s="244"/>
    </row>
    <row r="22" spans="1:31">
      <c r="A22" s="91">
        <v>21</v>
      </c>
      <c r="B22" s="92" t="s">
        <v>14067</v>
      </c>
      <c r="C22" s="192" t="s">
        <v>14136</v>
      </c>
      <c r="D22" s="245" t="s">
        <v>14137</v>
      </c>
      <c r="E22" s="92" t="s">
        <v>14066</v>
      </c>
      <c r="F22" s="92" t="s">
        <v>467</v>
      </c>
      <c r="G22" s="91">
        <v>2008</v>
      </c>
      <c r="H22" s="241" t="s">
        <v>14068</v>
      </c>
      <c r="I22" s="241" t="s">
        <v>14069</v>
      </c>
      <c r="J22" s="242" t="s">
        <v>42</v>
      </c>
      <c r="K22" s="192" t="s">
        <v>14138</v>
      </c>
      <c r="L22" s="92" t="s">
        <v>14045</v>
      </c>
      <c r="N22" s="92" t="s">
        <v>26</v>
      </c>
      <c r="O22" s="245" t="s">
        <v>1398</v>
      </c>
      <c r="P22" s="92" t="s">
        <v>26</v>
      </c>
      <c r="Q22" s="192" t="s">
        <v>597</v>
      </c>
      <c r="R22" s="192" t="s">
        <v>482</v>
      </c>
      <c r="S22" s="192" t="s">
        <v>14132</v>
      </c>
      <c r="T22" s="192" t="s">
        <v>14131</v>
      </c>
      <c r="V22" s="243" t="s">
        <v>14118</v>
      </c>
      <c r="AD22" s="92"/>
      <c r="AE22" s="244"/>
    </row>
    <row r="23" spans="1:31">
      <c r="A23" s="91">
        <v>22</v>
      </c>
      <c r="B23" s="92" t="s">
        <v>14067</v>
      </c>
      <c r="C23" s="192" t="s">
        <v>14136</v>
      </c>
      <c r="D23" s="245" t="s">
        <v>14137</v>
      </c>
      <c r="E23" s="92" t="s">
        <v>14066</v>
      </c>
      <c r="F23" s="92" t="s">
        <v>467</v>
      </c>
      <c r="G23" s="91">
        <v>2008</v>
      </c>
      <c r="H23" s="241" t="s">
        <v>14068</v>
      </c>
      <c r="I23" s="241" t="s">
        <v>14069</v>
      </c>
      <c r="J23" s="242" t="s">
        <v>42</v>
      </c>
      <c r="K23" s="192" t="s">
        <v>14138</v>
      </c>
      <c r="L23" s="92" t="s">
        <v>14046</v>
      </c>
      <c r="N23" s="92" t="s">
        <v>26</v>
      </c>
      <c r="O23" s="245" t="s">
        <v>1398</v>
      </c>
      <c r="P23" s="92" t="s">
        <v>26</v>
      </c>
      <c r="Q23" s="192" t="s">
        <v>597</v>
      </c>
      <c r="R23" s="192" t="s">
        <v>482</v>
      </c>
      <c r="S23" s="192" t="s">
        <v>14132</v>
      </c>
      <c r="T23" s="192" t="s">
        <v>14131</v>
      </c>
      <c r="V23" s="243" t="s">
        <v>14119</v>
      </c>
      <c r="AD23" s="92"/>
      <c r="AE23" s="244"/>
    </row>
    <row r="24" spans="1:31">
      <c r="A24" s="91">
        <v>23</v>
      </c>
      <c r="B24" s="92" t="s">
        <v>14067</v>
      </c>
      <c r="C24" s="192" t="s">
        <v>14136</v>
      </c>
      <c r="D24" s="245" t="s">
        <v>14137</v>
      </c>
      <c r="E24" s="92" t="s">
        <v>14066</v>
      </c>
      <c r="F24" s="92" t="s">
        <v>467</v>
      </c>
      <c r="G24" s="91">
        <v>2008</v>
      </c>
      <c r="H24" s="241" t="s">
        <v>14068</v>
      </c>
      <c r="I24" s="241" t="s">
        <v>14069</v>
      </c>
      <c r="J24" s="242" t="s">
        <v>42</v>
      </c>
      <c r="K24" s="192" t="s">
        <v>365</v>
      </c>
      <c r="L24" s="92" t="s">
        <v>14047</v>
      </c>
      <c r="N24" s="92" t="s">
        <v>26</v>
      </c>
      <c r="O24" s="245" t="s">
        <v>1398</v>
      </c>
      <c r="P24" s="92" t="s">
        <v>26</v>
      </c>
      <c r="Q24" s="192" t="s">
        <v>597</v>
      </c>
      <c r="R24" s="192" t="s">
        <v>482</v>
      </c>
      <c r="S24" s="192" t="s">
        <v>14132</v>
      </c>
      <c r="AD24" s="92"/>
      <c r="AE24" s="244"/>
    </row>
    <row r="25" spans="1:31">
      <c r="A25" s="91">
        <v>24</v>
      </c>
      <c r="B25" s="92" t="s">
        <v>14067</v>
      </c>
      <c r="C25" s="192" t="s">
        <v>14136</v>
      </c>
      <c r="D25" s="245" t="s">
        <v>14137</v>
      </c>
      <c r="E25" s="92" t="s">
        <v>14066</v>
      </c>
      <c r="F25" s="92" t="s">
        <v>467</v>
      </c>
      <c r="G25" s="91">
        <v>2008</v>
      </c>
      <c r="H25" s="241" t="s">
        <v>14068</v>
      </c>
      <c r="I25" s="241" t="s">
        <v>14069</v>
      </c>
      <c r="J25" s="242" t="s">
        <v>3022</v>
      </c>
      <c r="K25" s="192" t="s">
        <v>14138</v>
      </c>
      <c r="L25" s="92" t="s">
        <v>14048</v>
      </c>
      <c r="N25" s="92" t="s">
        <v>26</v>
      </c>
      <c r="O25" s="245" t="s">
        <v>1398</v>
      </c>
      <c r="P25" s="92" t="s">
        <v>26</v>
      </c>
      <c r="Q25" s="192" t="s">
        <v>597</v>
      </c>
      <c r="R25" s="192" t="s">
        <v>482</v>
      </c>
      <c r="S25" s="192" t="s">
        <v>14132</v>
      </c>
      <c r="T25" s="192" t="s">
        <v>14131</v>
      </c>
      <c r="V25" s="243" t="s">
        <v>14120</v>
      </c>
      <c r="AD25" s="92"/>
      <c r="AE25" s="244"/>
    </row>
    <row r="26" spans="1:31">
      <c r="A26" s="91">
        <v>25</v>
      </c>
      <c r="B26" s="92" t="s">
        <v>14067</v>
      </c>
      <c r="C26" s="192" t="s">
        <v>14135</v>
      </c>
      <c r="D26" s="245" t="s">
        <v>14137</v>
      </c>
      <c r="E26" s="92" t="s">
        <v>14066</v>
      </c>
      <c r="F26" s="92" t="s">
        <v>467</v>
      </c>
      <c r="G26" s="91">
        <v>2008</v>
      </c>
      <c r="H26" s="241" t="s">
        <v>14068</v>
      </c>
      <c r="I26" s="241" t="s">
        <v>14069</v>
      </c>
      <c r="J26" s="242" t="s">
        <v>42</v>
      </c>
      <c r="K26" s="192" t="s">
        <v>14138</v>
      </c>
      <c r="L26" s="92" t="s">
        <v>14049</v>
      </c>
      <c r="N26" s="92" t="s">
        <v>26</v>
      </c>
      <c r="O26" s="245" t="s">
        <v>1398</v>
      </c>
      <c r="P26" s="92" t="s">
        <v>26</v>
      </c>
      <c r="Q26" s="192" t="s">
        <v>597</v>
      </c>
      <c r="R26" s="192" t="s">
        <v>482</v>
      </c>
      <c r="S26" s="192" t="s">
        <v>14132</v>
      </c>
      <c r="T26" s="192" t="s">
        <v>14131</v>
      </c>
      <c r="V26" s="243" t="s">
        <v>14121</v>
      </c>
      <c r="AD26" s="92"/>
      <c r="AE26" s="244"/>
    </row>
    <row r="27" spans="1:31">
      <c r="A27" s="91">
        <v>26</v>
      </c>
      <c r="B27" s="92" t="s">
        <v>14067</v>
      </c>
      <c r="C27" s="192" t="s">
        <v>14135</v>
      </c>
      <c r="D27" s="245" t="s">
        <v>14137</v>
      </c>
      <c r="E27" s="92" t="s">
        <v>14066</v>
      </c>
      <c r="F27" s="92" t="s">
        <v>467</v>
      </c>
      <c r="G27" s="91">
        <v>2008</v>
      </c>
      <c r="H27" s="241" t="s">
        <v>14068</v>
      </c>
      <c r="I27" s="241" t="s">
        <v>14069</v>
      </c>
      <c r="J27" s="242" t="s">
        <v>42</v>
      </c>
      <c r="K27" s="192" t="s">
        <v>14138</v>
      </c>
      <c r="L27" s="92" t="s">
        <v>14050</v>
      </c>
      <c r="N27" s="92" t="s">
        <v>26</v>
      </c>
      <c r="O27" s="245" t="s">
        <v>1398</v>
      </c>
      <c r="P27" s="92" t="s">
        <v>26</v>
      </c>
      <c r="Q27" s="192" t="s">
        <v>597</v>
      </c>
      <c r="R27" s="192" t="s">
        <v>482</v>
      </c>
      <c r="S27" s="192" t="s">
        <v>14132</v>
      </c>
      <c r="T27" s="192" t="s">
        <v>14131</v>
      </c>
      <c r="V27" s="243" t="s">
        <v>14122</v>
      </c>
      <c r="AD27" s="92"/>
      <c r="AE27" s="244"/>
    </row>
    <row r="28" spans="1:31">
      <c r="A28" s="91">
        <v>27</v>
      </c>
      <c r="B28" s="92" t="s">
        <v>14067</v>
      </c>
      <c r="C28" s="192" t="s">
        <v>14135</v>
      </c>
      <c r="D28" s="245" t="s">
        <v>14137</v>
      </c>
      <c r="E28" s="92" t="s">
        <v>14066</v>
      </c>
      <c r="F28" s="92" t="s">
        <v>467</v>
      </c>
      <c r="G28" s="91">
        <v>2008</v>
      </c>
      <c r="H28" s="241" t="s">
        <v>14068</v>
      </c>
      <c r="I28" s="241" t="s">
        <v>14069</v>
      </c>
      <c r="J28" s="242" t="s">
        <v>42</v>
      </c>
      <c r="K28" s="192" t="s">
        <v>14138</v>
      </c>
      <c r="L28" s="92" t="s">
        <v>14051</v>
      </c>
      <c r="N28" s="92" t="s">
        <v>26</v>
      </c>
      <c r="O28" s="245" t="s">
        <v>1398</v>
      </c>
      <c r="P28" s="92" t="s">
        <v>26</v>
      </c>
      <c r="Q28" s="192" t="s">
        <v>597</v>
      </c>
      <c r="R28" s="192" t="s">
        <v>482</v>
      </c>
      <c r="S28" s="192" t="s">
        <v>14132</v>
      </c>
      <c r="T28" s="192" t="s">
        <v>14131</v>
      </c>
      <c r="V28" s="243" t="s">
        <v>14123</v>
      </c>
      <c r="AD28" s="92"/>
      <c r="AE28" s="244"/>
    </row>
    <row r="29" spans="1:31">
      <c r="A29" s="91">
        <v>28</v>
      </c>
      <c r="B29" s="92" t="s">
        <v>14067</v>
      </c>
      <c r="C29" s="192" t="s">
        <v>14135</v>
      </c>
      <c r="D29" s="245" t="s">
        <v>14137</v>
      </c>
      <c r="E29" s="92" t="s">
        <v>14066</v>
      </c>
      <c r="F29" s="92" t="s">
        <v>467</v>
      </c>
      <c r="G29" s="91">
        <v>2008</v>
      </c>
      <c r="H29" s="241" t="s">
        <v>14068</v>
      </c>
      <c r="I29" s="241" t="s">
        <v>14069</v>
      </c>
      <c r="J29" s="242" t="s">
        <v>42</v>
      </c>
      <c r="K29" s="192" t="s">
        <v>365</v>
      </c>
      <c r="L29" s="92" t="s">
        <v>14052</v>
      </c>
      <c r="N29" s="92" t="s">
        <v>26</v>
      </c>
      <c r="O29" s="245" t="s">
        <v>1398</v>
      </c>
      <c r="P29" s="247" t="s">
        <v>14133</v>
      </c>
      <c r="Q29" s="192" t="s">
        <v>597</v>
      </c>
      <c r="R29" s="192" t="s">
        <v>482</v>
      </c>
      <c r="S29" s="192" t="s">
        <v>14132</v>
      </c>
      <c r="AD29" s="92"/>
      <c r="AE29" s="244"/>
    </row>
    <row r="30" spans="1:31">
      <c r="A30" s="91">
        <v>29</v>
      </c>
      <c r="B30" s="92" t="s">
        <v>14067</v>
      </c>
      <c r="C30" s="192" t="s">
        <v>14135</v>
      </c>
      <c r="D30" s="245" t="s">
        <v>14137</v>
      </c>
      <c r="E30" s="92" t="s">
        <v>14066</v>
      </c>
      <c r="F30" s="92" t="s">
        <v>467</v>
      </c>
      <c r="G30" s="91">
        <v>2008</v>
      </c>
      <c r="H30" s="241" t="s">
        <v>14068</v>
      </c>
      <c r="I30" s="241" t="s">
        <v>14069</v>
      </c>
      <c r="J30" s="242" t="s">
        <v>96</v>
      </c>
      <c r="K30" s="192" t="s">
        <v>14138</v>
      </c>
      <c r="L30" s="92" t="s">
        <v>14053</v>
      </c>
      <c r="N30" s="92" t="s">
        <v>14065</v>
      </c>
      <c r="O30" s="245" t="s">
        <v>1398</v>
      </c>
      <c r="P30" s="92" t="s">
        <v>14065</v>
      </c>
      <c r="Q30" s="192" t="s">
        <v>597</v>
      </c>
      <c r="R30" s="192" t="s">
        <v>482</v>
      </c>
      <c r="S30" s="192" t="s">
        <v>14132</v>
      </c>
      <c r="T30" s="192" t="s">
        <v>14131</v>
      </c>
      <c r="V30" s="243" t="s">
        <v>14124</v>
      </c>
      <c r="AD30" s="92"/>
      <c r="AE30" s="244"/>
    </row>
    <row r="31" spans="1:31">
      <c r="A31" s="91">
        <v>30</v>
      </c>
      <c r="B31" s="92" t="s">
        <v>14067</v>
      </c>
      <c r="C31" s="192" t="s">
        <v>14135</v>
      </c>
      <c r="D31" s="245" t="s">
        <v>14137</v>
      </c>
      <c r="E31" s="92" t="s">
        <v>14066</v>
      </c>
      <c r="F31" s="92" t="s">
        <v>467</v>
      </c>
      <c r="G31" s="91">
        <v>2008</v>
      </c>
      <c r="H31" s="241" t="s">
        <v>14068</v>
      </c>
      <c r="I31" s="241" t="s">
        <v>14069</v>
      </c>
      <c r="J31" s="242" t="s">
        <v>42</v>
      </c>
      <c r="K31" s="192" t="s">
        <v>14138</v>
      </c>
      <c r="L31" s="92" t="s">
        <v>14054</v>
      </c>
      <c r="N31" s="92" t="s">
        <v>26</v>
      </c>
      <c r="O31" s="245" t="s">
        <v>1398</v>
      </c>
      <c r="P31" s="92" t="s">
        <v>26</v>
      </c>
      <c r="Q31" s="192" t="s">
        <v>597</v>
      </c>
      <c r="R31" s="192" t="s">
        <v>482</v>
      </c>
      <c r="S31" s="192" t="s">
        <v>14132</v>
      </c>
      <c r="T31" s="192" t="s">
        <v>14131</v>
      </c>
      <c r="V31" s="243" t="s">
        <v>14125</v>
      </c>
      <c r="AD31" s="92"/>
      <c r="AE31" s="244"/>
    </row>
    <row r="32" spans="1:31">
      <c r="A32" s="91">
        <v>31</v>
      </c>
      <c r="B32" s="92" t="s">
        <v>14067</v>
      </c>
      <c r="C32" s="192" t="s">
        <v>14135</v>
      </c>
      <c r="D32" s="245" t="s">
        <v>14137</v>
      </c>
      <c r="E32" s="92" t="s">
        <v>14066</v>
      </c>
      <c r="F32" s="92" t="s">
        <v>467</v>
      </c>
      <c r="G32" s="91">
        <v>2008</v>
      </c>
      <c r="H32" s="241" t="s">
        <v>14068</v>
      </c>
      <c r="I32" s="241" t="s">
        <v>14069</v>
      </c>
      <c r="J32" s="242" t="s">
        <v>42</v>
      </c>
      <c r="K32" s="192" t="s">
        <v>14138</v>
      </c>
      <c r="L32" s="92" t="s">
        <v>14055</v>
      </c>
      <c r="N32" s="92" t="s">
        <v>26</v>
      </c>
      <c r="O32" s="245" t="s">
        <v>1398</v>
      </c>
      <c r="P32" s="92" t="s">
        <v>26</v>
      </c>
      <c r="Q32" s="192" t="s">
        <v>597</v>
      </c>
      <c r="R32" s="192" t="s">
        <v>482</v>
      </c>
      <c r="S32" s="192" t="s">
        <v>14132</v>
      </c>
      <c r="T32" s="192" t="s">
        <v>14131</v>
      </c>
      <c r="V32" s="243" t="s">
        <v>14126</v>
      </c>
      <c r="AD32" s="92"/>
      <c r="AE32" s="244"/>
    </row>
    <row r="33" spans="1:31">
      <c r="A33" s="91">
        <v>32</v>
      </c>
      <c r="B33" s="92" t="s">
        <v>14067</v>
      </c>
      <c r="C33" s="192" t="s">
        <v>14135</v>
      </c>
      <c r="D33" s="245" t="s">
        <v>14137</v>
      </c>
      <c r="E33" s="92" t="s">
        <v>14066</v>
      </c>
      <c r="F33" s="92" t="s">
        <v>467</v>
      </c>
      <c r="G33" s="91">
        <v>2008</v>
      </c>
      <c r="H33" s="241" t="s">
        <v>14068</v>
      </c>
      <c r="I33" s="241" t="s">
        <v>14069</v>
      </c>
      <c r="J33" s="242" t="s">
        <v>42</v>
      </c>
      <c r="K33" s="192" t="s">
        <v>14138</v>
      </c>
      <c r="L33" s="92" t="s">
        <v>14056</v>
      </c>
      <c r="N33" s="92" t="s">
        <v>26</v>
      </c>
      <c r="O33" s="245" t="s">
        <v>1398</v>
      </c>
      <c r="P33" s="92" t="s">
        <v>26</v>
      </c>
      <c r="Q33" s="192" t="s">
        <v>597</v>
      </c>
      <c r="R33" s="192" t="s">
        <v>482</v>
      </c>
      <c r="S33" s="192" t="s">
        <v>14132</v>
      </c>
      <c r="T33" s="192" t="s">
        <v>14131</v>
      </c>
      <c r="V33" s="243" t="s">
        <v>14127</v>
      </c>
      <c r="AD33" s="92"/>
      <c r="AE33" s="244"/>
    </row>
    <row r="34" spans="1:31">
      <c r="A34" s="91">
        <v>33</v>
      </c>
      <c r="B34" s="92" t="s">
        <v>14067</v>
      </c>
      <c r="C34" s="192" t="s">
        <v>14135</v>
      </c>
      <c r="D34" s="245" t="s">
        <v>14137</v>
      </c>
      <c r="E34" s="92" t="s">
        <v>14066</v>
      </c>
      <c r="F34" s="92" t="s">
        <v>467</v>
      </c>
      <c r="G34" s="91">
        <v>2008</v>
      </c>
      <c r="H34" s="241" t="s">
        <v>14068</v>
      </c>
      <c r="I34" s="241" t="s">
        <v>14069</v>
      </c>
      <c r="J34" s="242" t="s">
        <v>42</v>
      </c>
      <c r="K34" s="192" t="s">
        <v>365</v>
      </c>
      <c r="L34" s="92" t="s">
        <v>14057</v>
      </c>
      <c r="N34" s="92" t="s">
        <v>26</v>
      </c>
      <c r="O34" s="245" t="s">
        <v>1398</v>
      </c>
      <c r="P34" s="92" t="s">
        <v>26</v>
      </c>
      <c r="Q34" s="192" t="s">
        <v>597</v>
      </c>
      <c r="R34" s="192" t="s">
        <v>482</v>
      </c>
      <c r="S34" s="192" t="s">
        <v>14132</v>
      </c>
      <c r="AD34" s="92"/>
      <c r="AE34" s="244"/>
    </row>
    <row r="35" spans="1:31">
      <c r="A35" s="91">
        <v>34</v>
      </c>
      <c r="B35" s="92" t="s">
        <v>14067</v>
      </c>
      <c r="C35" s="192" t="s">
        <v>14135</v>
      </c>
      <c r="D35" s="245" t="s">
        <v>14137</v>
      </c>
      <c r="E35" s="92" t="s">
        <v>14066</v>
      </c>
      <c r="F35" s="92" t="s">
        <v>467</v>
      </c>
      <c r="G35" s="91">
        <v>2008</v>
      </c>
      <c r="H35" s="241" t="s">
        <v>14068</v>
      </c>
      <c r="I35" s="241" t="s">
        <v>14069</v>
      </c>
      <c r="J35" s="242" t="s">
        <v>42</v>
      </c>
      <c r="K35" s="192" t="s">
        <v>14138</v>
      </c>
      <c r="L35" s="92" t="s">
        <v>14058</v>
      </c>
      <c r="N35" s="92" t="s">
        <v>26</v>
      </c>
      <c r="O35" s="245" t="s">
        <v>1398</v>
      </c>
      <c r="P35" s="92" t="s">
        <v>26</v>
      </c>
      <c r="Q35" s="192" t="s">
        <v>597</v>
      </c>
      <c r="R35" s="192" t="s">
        <v>482</v>
      </c>
      <c r="S35" s="192" t="s">
        <v>14132</v>
      </c>
      <c r="T35" s="192" t="s">
        <v>14131</v>
      </c>
      <c r="V35" s="243" t="s">
        <v>14128</v>
      </c>
      <c r="AD35" s="92"/>
      <c r="AE35" s="244"/>
    </row>
    <row r="36" spans="1:31">
      <c r="A36" s="91">
        <v>35</v>
      </c>
      <c r="B36" s="92" t="s">
        <v>14067</v>
      </c>
      <c r="C36" s="192" t="s">
        <v>14136</v>
      </c>
      <c r="D36" s="245" t="s">
        <v>14137</v>
      </c>
      <c r="E36" s="92" t="s">
        <v>14066</v>
      </c>
      <c r="F36" s="92" t="s">
        <v>467</v>
      </c>
      <c r="G36" s="91">
        <v>2008</v>
      </c>
      <c r="H36" s="241" t="s">
        <v>14068</v>
      </c>
      <c r="I36" s="241" t="s">
        <v>14069</v>
      </c>
      <c r="J36" s="242" t="s">
        <v>42</v>
      </c>
      <c r="K36" s="192" t="s">
        <v>365</v>
      </c>
      <c r="L36" s="92" t="s">
        <v>14059</v>
      </c>
      <c r="N36" s="92" t="s">
        <v>26</v>
      </c>
      <c r="O36" s="245" t="s">
        <v>1398</v>
      </c>
      <c r="P36" s="92" t="s">
        <v>26</v>
      </c>
      <c r="Q36" s="192" t="s">
        <v>597</v>
      </c>
      <c r="R36" s="192" t="s">
        <v>482</v>
      </c>
      <c r="S36" s="192" t="s">
        <v>14132</v>
      </c>
      <c r="AD36" s="92"/>
      <c r="AE36" s="244"/>
    </row>
    <row r="37" spans="1:31">
      <c r="A37" s="91">
        <v>36</v>
      </c>
      <c r="B37" s="92" t="s">
        <v>14067</v>
      </c>
      <c r="C37" s="192" t="s">
        <v>14136</v>
      </c>
      <c r="D37" s="245" t="s">
        <v>14137</v>
      </c>
      <c r="E37" s="92" t="s">
        <v>14066</v>
      </c>
      <c r="F37" s="92" t="s">
        <v>467</v>
      </c>
      <c r="G37" s="91">
        <v>2008</v>
      </c>
      <c r="H37" s="241" t="s">
        <v>14068</v>
      </c>
      <c r="I37" s="241" t="s">
        <v>14069</v>
      </c>
      <c r="J37" s="242" t="s">
        <v>42</v>
      </c>
      <c r="K37" s="192" t="s">
        <v>365</v>
      </c>
      <c r="L37" s="92" t="s">
        <v>14060</v>
      </c>
      <c r="N37" s="92" t="s">
        <v>26</v>
      </c>
      <c r="O37" s="245" t="s">
        <v>1398</v>
      </c>
      <c r="P37" s="92" t="s">
        <v>26</v>
      </c>
      <c r="Q37" s="192" t="s">
        <v>597</v>
      </c>
      <c r="R37" s="192" t="s">
        <v>482</v>
      </c>
      <c r="S37" s="192" t="s">
        <v>14132</v>
      </c>
      <c r="AD37" s="92"/>
      <c r="AE37" s="244"/>
    </row>
    <row r="38" spans="1:31">
      <c r="A38" s="91">
        <v>37</v>
      </c>
      <c r="B38" s="92" t="s">
        <v>14067</v>
      </c>
      <c r="C38" s="192" t="s">
        <v>14136</v>
      </c>
      <c r="D38" s="245" t="s">
        <v>14137</v>
      </c>
      <c r="E38" s="92" t="s">
        <v>14066</v>
      </c>
      <c r="F38" s="92" t="s">
        <v>467</v>
      </c>
      <c r="G38" s="91">
        <v>2008</v>
      </c>
      <c r="H38" s="241" t="s">
        <v>14068</v>
      </c>
      <c r="I38" s="241" t="s">
        <v>14069</v>
      </c>
      <c r="J38" s="242" t="s">
        <v>96</v>
      </c>
      <c r="K38" s="192" t="s">
        <v>14138</v>
      </c>
      <c r="L38" s="92" t="s">
        <v>14061</v>
      </c>
      <c r="N38" s="92" t="s">
        <v>14065</v>
      </c>
      <c r="O38" s="245" t="s">
        <v>1398</v>
      </c>
      <c r="P38" s="92" t="s">
        <v>14065</v>
      </c>
      <c r="Q38" s="192" t="s">
        <v>597</v>
      </c>
      <c r="R38" s="192" t="s">
        <v>482</v>
      </c>
      <c r="S38" s="192" t="s">
        <v>14132</v>
      </c>
      <c r="T38" s="192" t="s">
        <v>14131</v>
      </c>
      <c r="V38" s="243" t="s">
        <v>14129</v>
      </c>
      <c r="AD38" s="92"/>
      <c r="AE38" s="244"/>
    </row>
    <row r="39" spans="1:31">
      <c r="A39" s="91">
        <v>38</v>
      </c>
      <c r="B39" s="92" t="s">
        <v>14067</v>
      </c>
      <c r="C39" s="192" t="s">
        <v>14136</v>
      </c>
      <c r="D39" s="245" t="s">
        <v>14137</v>
      </c>
      <c r="E39" s="92" t="s">
        <v>14066</v>
      </c>
      <c r="F39" s="92" t="s">
        <v>467</v>
      </c>
      <c r="G39" s="91">
        <v>2008</v>
      </c>
      <c r="H39" s="241" t="s">
        <v>14068</v>
      </c>
      <c r="I39" s="241" t="s">
        <v>14069</v>
      </c>
      <c r="J39" s="242" t="s">
        <v>42</v>
      </c>
      <c r="K39" s="192" t="s">
        <v>365</v>
      </c>
      <c r="L39" s="92" t="s">
        <v>14062</v>
      </c>
      <c r="N39" s="92" t="s">
        <v>26</v>
      </c>
      <c r="O39" s="245" t="s">
        <v>1398</v>
      </c>
      <c r="P39" s="92" t="s">
        <v>26</v>
      </c>
      <c r="Q39" s="192" t="s">
        <v>597</v>
      </c>
      <c r="R39" s="192" t="s">
        <v>482</v>
      </c>
      <c r="S39" s="192" t="s">
        <v>14132</v>
      </c>
      <c r="AD39" s="92"/>
      <c r="AE39" s="244"/>
    </row>
    <row r="40" spans="1:31">
      <c r="A40" s="91">
        <v>39</v>
      </c>
      <c r="B40" s="92" t="s">
        <v>14067</v>
      </c>
      <c r="C40" s="192" t="s">
        <v>14136</v>
      </c>
      <c r="D40" s="245" t="s">
        <v>14137</v>
      </c>
      <c r="E40" s="92" t="s">
        <v>14066</v>
      </c>
      <c r="F40" s="92" t="s">
        <v>467</v>
      </c>
      <c r="G40" s="91">
        <v>2008</v>
      </c>
      <c r="H40" s="241" t="s">
        <v>14068</v>
      </c>
      <c r="I40" s="241" t="s">
        <v>14069</v>
      </c>
      <c r="J40" s="242" t="s">
        <v>42</v>
      </c>
      <c r="K40" s="192" t="s">
        <v>365</v>
      </c>
      <c r="L40" s="92" t="s">
        <v>14063</v>
      </c>
      <c r="N40" s="92" t="s">
        <v>26</v>
      </c>
      <c r="O40" s="245" t="s">
        <v>1398</v>
      </c>
      <c r="P40" s="92" t="s">
        <v>26</v>
      </c>
      <c r="Q40" s="192" t="s">
        <v>597</v>
      </c>
      <c r="R40" s="192" t="s">
        <v>482</v>
      </c>
      <c r="S40" s="192" t="s">
        <v>14132</v>
      </c>
      <c r="AD40" s="92"/>
      <c r="AE40" s="244"/>
    </row>
    <row r="41" spans="1:31">
      <c r="A41" s="91">
        <v>40</v>
      </c>
      <c r="B41" s="92" t="s">
        <v>14067</v>
      </c>
      <c r="C41" s="192" t="s">
        <v>14136</v>
      </c>
      <c r="D41" s="245" t="s">
        <v>14137</v>
      </c>
      <c r="E41" s="92" t="s">
        <v>14066</v>
      </c>
      <c r="F41" s="92" t="s">
        <v>467</v>
      </c>
      <c r="G41" s="91">
        <v>2008</v>
      </c>
      <c r="H41" s="241" t="s">
        <v>14068</v>
      </c>
      <c r="I41" s="241" t="s">
        <v>14069</v>
      </c>
      <c r="J41" s="242" t="s">
        <v>42</v>
      </c>
      <c r="K41" s="192" t="s">
        <v>14138</v>
      </c>
      <c r="L41" s="92" t="s">
        <v>14064</v>
      </c>
      <c r="N41" s="92" t="s">
        <v>26</v>
      </c>
      <c r="O41" s="245" t="s">
        <v>1398</v>
      </c>
      <c r="P41" s="92" t="s">
        <v>26</v>
      </c>
      <c r="Q41" s="192" t="s">
        <v>597</v>
      </c>
      <c r="R41" s="192" t="s">
        <v>482</v>
      </c>
      <c r="S41" s="192" t="s">
        <v>14132</v>
      </c>
      <c r="T41" s="192" t="s">
        <v>14131</v>
      </c>
      <c r="V41" s="243" t="s">
        <v>14130</v>
      </c>
      <c r="AD41" s="92"/>
      <c r="AE41" s="244"/>
    </row>
    <row r="42" spans="1:31">
      <c r="A42" s="91"/>
      <c r="AE42" s="244"/>
    </row>
    <row r="43" spans="1:31">
      <c r="A43" s="91"/>
      <c r="N43" s="246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I15" sqref="I15"/>
    </sheetView>
  </sheetViews>
  <sheetFormatPr baseColWidth="10" defaultColWidth="8.83203125" defaultRowHeight="14" x14ac:dyDescent="0"/>
  <cols>
    <col min="1" max="1" width="4.1640625" customWidth="1"/>
    <col min="3" max="3" width="8.1640625" customWidth="1"/>
    <col min="8" max="8" width="8.5" customWidth="1"/>
    <col min="9" max="9" width="10" customWidth="1"/>
    <col min="10" max="10" width="18.1640625" customWidth="1"/>
    <col min="11" max="11" width="11.83203125" customWidth="1"/>
    <col min="12" max="12" width="9.6640625" customWidth="1"/>
    <col min="13" max="13" width="11" customWidth="1"/>
    <col min="15" max="15" width="11.1640625" customWidth="1"/>
    <col min="16" max="16" width="11.5" customWidth="1"/>
    <col min="17" max="17" width="13.5" customWidth="1"/>
    <col min="18" max="18" width="12.5" customWidth="1"/>
    <col min="22" max="22" width="11.1640625" customWidth="1"/>
  </cols>
  <sheetData>
    <row r="1" spans="1:22" ht="60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193</v>
      </c>
      <c r="H1" s="96" t="s">
        <v>7</v>
      </c>
      <c r="I1" s="96" t="s">
        <v>8</v>
      </c>
      <c r="J1" s="96" t="s">
        <v>194</v>
      </c>
      <c r="K1" s="96" t="s">
        <v>10</v>
      </c>
      <c r="L1" s="96" t="s">
        <v>11</v>
      </c>
      <c r="M1" s="96" t="s">
        <v>12</v>
      </c>
      <c r="N1" s="96" t="s">
        <v>195</v>
      </c>
      <c r="O1" s="96" t="s">
        <v>14</v>
      </c>
      <c r="P1" s="96" t="s">
        <v>15</v>
      </c>
      <c r="Q1" s="96" t="s">
        <v>16</v>
      </c>
      <c r="R1" s="96" t="s">
        <v>17</v>
      </c>
      <c r="S1" s="96" t="s">
        <v>1506</v>
      </c>
      <c r="T1" s="96" t="s">
        <v>1505</v>
      </c>
      <c r="U1" s="101" t="s">
        <v>1507</v>
      </c>
      <c r="V1" s="96" t="s">
        <v>196</v>
      </c>
    </row>
    <row r="2" spans="1:22">
      <c r="A2" s="92">
        <v>1</v>
      </c>
      <c r="B2" s="92" t="s">
        <v>357</v>
      </c>
      <c r="C2" s="92" t="s">
        <v>358</v>
      </c>
      <c r="D2" s="92" t="s">
        <v>14070</v>
      </c>
      <c r="E2" s="92" t="s">
        <v>14071</v>
      </c>
      <c r="F2" s="92" t="s">
        <v>14072</v>
      </c>
      <c r="G2" s="92">
        <v>2003</v>
      </c>
      <c r="H2" s="92">
        <v>11.3494247</v>
      </c>
      <c r="I2" s="92">
        <v>37.978458500000002</v>
      </c>
      <c r="J2" s="92" t="s">
        <v>14073</v>
      </c>
      <c r="K2" s="92" t="s">
        <v>1510</v>
      </c>
      <c r="L2" s="92" t="s">
        <v>14075</v>
      </c>
      <c r="M2" s="92" t="s">
        <v>14075</v>
      </c>
      <c r="N2" s="92" t="s">
        <v>26</v>
      </c>
      <c r="O2" s="92" t="s">
        <v>1510</v>
      </c>
      <c r="P2" s="92"/>
      <c r="Q2" s="92"/>
      <c r="R2" s="92"/>
      <c r="S2" s="92" t="s">
        <v>14074</v>
      </c>
      <c r="T2" s="92"/>
      <c r="U2" s="92"/>
      <c r="V2" s="92"/>
    </row>
    <row r="3" spans="1:22">
      <c r="A3" s="92">
        <v>2</v>
      </c>
      <c r="B3" s="92" t="s">
        <v>357</v>
      </c>
      <c r="C3" s="92" t="s">
        <v>358</v>
      </c>
      <c r="D3" s="92" t="s">
        <v>14070</v>
      </c>
      <c r="E3" s="92" t="s">
        <v>14071</v>
      </c>
      <c r="F3" s="92" t="s">
        <v>14072</v>
      </c>
      <c r="G3" s="92">
        <v>2003</v>
      </c>
      <c r="H3" s="92">
        <v>11.3494247</v>
      </c>
      <c r="I3" s="92">
        <v>37.978458500000002</v>
      </c>
      <c r="J3" s="92" t="s">
        <v>14073</v>
      </c>
      <c r="K3" s="92" t="s">
        <v>1510</v>
      </c>
      <c r="L3" s="92" t="s">
        <v>14076</v>
      </c>
      <c r="M3" s="92" t="s">
        <v>14076</v>
      </c>
      <c r="N3" s="92" t="s">
        <v>26</v>
      </c>
      <c r="O3" s="92" t="s">
        <v>1510</v>
      </c>
      <c r="P3" s="92"/>
      <c r="Q3" s="92"/>
      <c r="R3" s="92"/>
      <c r="S3" s="92" t="s">
        <v>14074</v>
      </c>
      <c r="T3" s="92"/>
      <c r="U3" s="92"/>
      <c r="V3" s="92"/>
    </row>
    <row r="4" spans="1:22">
      <c r="A4" s="92">
        <v>3</v>
      </c>
      <c r="B4" s="92" t="s">
        <v>357</v>
      </c>
      <c r="C4" s="92" t="s">
        <v>358</v>
      </c>
      <c r="D4" s="92" t="s">
        <v>14070</v>
      </c>
      <c r="E4" s="92" t="s">
        <v>14071</v>
      </c>
      <c r="F4" s="92" t="s">
        <v>14072</v>
      </c>
      <c r="G4" s="92">
        <v>2003</v>
      </c>
      <c r="H4" s="92">
        <v>11.3494247</v>
      </c>
      <c r="I4" s="92">
        <v>37.978458500000002</v>
      </c>
      <c r="J4" s="92" t="s">
        <v>14073</v>
      </c>
      <c r="K4" s="92" t="s">
        <v>1510</v>
      </c>
      <c r="L4" s="92" t="s">
        <v>14077</v>
      </c>
      <c r="M4" s="92" t="s">
        <v>14077</v>
      </c>
      <c r="N4" s="92" t="s">
        <v>26</v>
      </c>
      <c r="O4" s="92" t="s">
        <v>1510</v>
      </c>
      <c r="P4" s="92"/>
      <c r="Q4" s="92"/>
      <c r="R4" s="92"/>
      <c r="S4" s="92" t="s">
        <v>14074</v>
      </c>
      <c r="T4" s="92"/>
      <c r="U4" s="92"/>
      <c r="V4" s="92"/>
    </row>
    <row r="5" spans="1:22">
      <c r="A5" s="92">
        <v>4</v>
      </c>
      <c r="B5" s="92" t="s">
        <v>357</v>
      </c>
      <c r="C5" s="92" t="s">
        <v>358</v>
      </c>
      <c r="D5" s="92" t="s">
        <v>14070</v>
      </c>
      <c r="E5" s="92" t="s">
        <v>14071</v>
      </c>
      <c r="F5" s="92" t="s">
        <v>14072</v>
      </c>
      <c r="G5" s="92">
        <v>2003</v>
      </c>
      <c r="H5" s="92">
        <v>11.3494247</v>
      </c>
      <c r="I5" s="92">
        <v>37.978458500000002</v>
      </c>
      <c r="J5" s="92" t="s">
        <v>14073</v>
      </c>
      <c r="K5" s="92" t="s">
        <v>1510</v>
      </c>
      <c r="L5" s="92" t="s">
        <v>14078</v>
      </c>
      <c r="M5" s="92" t="s">
        <v>14078</v>
      </c>
      <c r="N5" s="92" t="s">
        <v>26</v>
      </c>
      <c r="O5" s="92" t="s">
        <v>1510</v>
      </c>
      <c r="P5" s="92"/>
      <c r="Q5" s="92"/>
      <c r="R5" s="92"/>
      <c r="S5" s="92" t="s">
        <v>14074</v>
      </c>
      <c r="T5" s="92"/>
      <c r="U5" s="92"/>
      <c r="V5" s="92"/>
    </row>
    <row r="6" spans="1:22">
      <c r="A6" s="92">
        <v>5</v>
      </c>
      <c r="B6" s="92" t="s">
        <v>357</v>
      </c>
      <c r="C6" s="92" t="s">
        <v>358</v>
      </c>
      <c r="D6" s="92" t="s">
        <v>14070</v>
      </c>
      <c r="E6" s="92" t="s">
        <v>14071</v>
      </c>
      <c r="F6" s="92" t="s">
        <v>14072</v>
      </c>
      <c r="G6" s="92">
        <v>2003</v>
      </c>
      <c r="H6" s="92">
        <v>11.3494247</v>
      </c>
      <c r="I6" s="92">
        <v>37.978458500000002</v>
      </c>
      <c r="J6" s="92" t="s">
        <v>14073</v>
      </c>
      <c r="K6" s="92" t="s">
        <v>1510</v>
      </c>
      <c r="L6" s="92" t="s">
        <v>14079</v>
      </c>
      <c r="M6" s="92" t="s">
        <v>14079</v>
      </c>
      <c r="N6" s="92" t="s">
        <v>26</v>
      </c>
      <c r="O6" s="92" t="s">
        <v>1510</v>
      </c>
      <c r="P6" s="92"/>
      <c r="Q6" s="92"/>
      <c r="R6" s="92"/>
      <c r="S6" s="92" t="s">
        <v>14074</v>
      </c>
      <c r="T6" s="92"/>
      <c r="U6" s="92"/>
      <c r="V6" s="92"/>
    </row>
    <row r="7" spans="1:22">
      <c r="A7" s="92">
        <v>6</v>
      </c>
      <c r="B7" s="92" t="s">
        <v>357</v>
      </c>
      <c r="C7" s="92" t="s">
        <v>358</v>
      </c>
      <c r="D7" s="92" t="s">
        <v>14070</v>
      </c>
      <c r="E7" s="92" t="s">
        <v>14071</v>
      </c>
      <c r="F7" s="92" t="s">
        <v>14072</v>
      </c>
      <c r="G7" s="92">
        <v>2003</v>
      </c>
      <c r="H7" s="92">
        <v>11.3494247</v>
      </c>
      <c r="I7" s="92">
        <v>37.978458500000002</v>
      </c>
      <c r="J7" s="92" t="s">
        <v>14073</v>
      </c>
      <c r="K7" s="92" t="s">
        <v>1510</v>
      </c>
      <c r="L7" s="92" t="s">
        <v>14080</v>
      </c>
      <c r="M7" s="92" t="s">
        <v>14080</v>
      </c>
      <c r="N7" s="92" t="s">
        <v>26</v>
      </c>
      <c r="O7" s="92" t="s">
        <v>1510</v>
      </c>
      <c r="P7" s="92"/>
      <c r="Q7" s="92"/>
      <c r="R7" s="92"/>
      <c r="S7" s="92" t="s">
        <v>14074</v>
      </c>
      <c r="T7" s="92"/>
      <c r="U7" s="92"/>
      <c r="V7" s="92"/>
    </row>
    <row r="8" spans="1:22">
      <c r="A8" s="92">
        <v>7</v>
      </c>
      <c r="B8" s="92" t="s">
        <v>357</v>
      </c>
      <c r="C8" s="92" t="s">
        <v>358</v>
      </c>
      <c r="D8" s="92" t="s">
        <v>14070</v>
      </c>
      <c r="E8" s="92" t="s">
        <v>14071</v>
      </c>
      <c r="F8" s="92" t="s">
        <v>14072</v>
      </c>
      <c r="G8" s="92">
        <v>2003</v>
      </c>
      <c r="H8" s="92">
        <v>11.3494247</v>
      </c>
      <c r="I8" s="92">
        <v>37.978458500000002</v>
      </c>
      <c r="J8" s="92" t="s">
        <v>14073</v>
      </c>
      <c r="K8" s="92" t="s">
        <v>1510</v>
      </c>
      <c r="L8" s="92" t="s">
        <v>14081</v>
      </c>
      <c r="M8" s="92" t="s">
        <v>14081</v>
      </c>
      <c r="N8" s="92" t="s">
        <v>26</v>
      </c>
      <c r="O8" s="92" t="s">
        <v>1510</v>
      </c>
      <c r="P8" s="92"/>
      <c r="Q8" s="92"/>
      <c r="R8" s="92"/>
      <c r="S8" s="92" t="s">
        <v>14074</v>
      </c>
      <c r="T8" s="92"/>
      <c r="U8" s="92"/>
      <c r="V8" s="92"/>
    </row>
    <row r="9" spans="1:22">
      <c r="A9" s="92">
        <v>8</v>
      </c>
      <c r="B9" s="92" t="s">
        <v>357</v>
      </c>
      <c r="C9" s="92" t="s">
        <v>358</v>
      </c>
      <c r="D9" s="92" t="s">
        <v>14070</v>
      </c>
      <c r="E9" s="92" t="s">
        <v>14071</v>
      </c>
      <c r="F9" s="92" t="s">
        <v>14072</v>
      </c>
      <c r="G9" s="92">
        <v>2003</v>
      </c>
      <c r="H9" s="92">
        <v>11.3494247</v>
      </c>
      <c r="I9" s="92">
        <v>37.978458500000002</v>
      </c>
      <c r="J9" s="92" t="s">
        <v>14073</v>
      </c>
      <c r="K9" s="92" t="s">
        <v>1510</v>
      </c>
      <c r="L9" s="92" t="s">
        <v>14082</v>
      </c>
      <c r="M9" s="92" t="s">
        <v>14082</v>
      </c>
      <c r="N9" s="92" t="s">
        <v>26</v>
      </c>
      <c r="O9" s="92" t="s">
        <v>1510</v>
      </c>
      <c r="P9" s="92"/>
      <c r="Q9" s="92"/>
      <c r="R9" s="92"/>
      <c r="S9" s="92" t="s">
        <v>14074</v>
      </c>
      <c r="T9" s="92"/>
      <c r="U9" s="92"/>
      <c r="V9" s="92"/>
    </row>
    <row r="10" spans="1:22">
      <c r="A10" s="92">
        <v>9</v>
      </c>
      <c r="B10" s="92" t="s">
        <v>357</v>
      </c>
      <c r="C10" s="92" t="s">
        <v>358</v>
      </c>
      <c r="D10" s="92" t="s">
        <v>14070</v>
      </c>
      <c r="E10" s="92" t="s">
        <v>14071</v>
      </c>
      <c r="F10" s="92" t="s">
        <v>14072</v>
      </c>
      <c r="G10" s="92">
        <v>2003</v>
      </c>
      <c r="H10" s="92">
        <v>11.3494247</v>
      </c>
      <c r="I10" s="92">
        <v>37.978458500000002</v>
      </c>
      <c r="J10" s="92" t="s">
        <v>14073</v>
      </c>
      <c r="K10" s="92" t="s">
        <v>1510</v>
      </c>
      <c r="L10" s="92" t="s">
        <v>14083</v>
      </c>
      <c r="M10" s="92" t="s">
        <v>14083</v>
      </c>
      <c r="N10" s="92" t="s">
        <v>26</v>
      </c>
      <c r="O10" s="92" t="s">
        <v>1510</v>
      </c>
      <c r="P10" s="92"/>
      <c r="Q10" s="92"/>
      <c r="R10" s="92"/>
      <c r="S10" s="92" t="s">
        <v>14074</v>
      </c>
      <c r="T10" s="92"/>
      <c r="U10" s="92"/>
      <c r="V10" s="92"/>
    </row>
    <row r="11" spans="1:22">
      <c r="A11" s="92">
        <v>10</v>
      </c>
      <c r="B11" s="92" t="s">
        <v>357</v>
      </c>
      <c r="C11" s="92" t="s">
        <v>358</v>
      </c>
      <c r="D11" s="92" t="s">
        <v>14070</v>
      </c>
      <c r="E11" s="92" t="s">
        <v>14071</v>
      </c>
      <c r="F11" s="92" t="s">
        <v>14072</v>
      </c>
      <c r="G11" s="92">
        <v>2003</v>
      </c>
      <c r="H11" s="92">
        <v>11.3494247</v>
      </c>
      <c r="I11" s="92">
        <v>37.978458500000002</v>
      </c>
      <c r="J11" s="92" t="s">
        <v>3022</v>
      </c>
      <c r="K11" s="92" t="s">
        <v>1510</v>
      </c>
      <c r="L11" s="92" t="s">
        <v>14084</v>
      </c>
      <c r="M11" s="92" t="s">
        <v>14084</v>
      </c>
      <c r="N11" s="92" t="s">
        <v>26</v>
      </c>
      <c r="O11" s="92" t="s">
        <v>1510</v>
      </c>
      <c r="P11" s="92"/>
      <c r="Q11" s="92"/>
      <c r="R11" s="92"/>
      <c r="S11" s="92" t="s">
        <v>14074</v>
      </c>
      <c r="T11" s="92"/>
      <c r="U11" s="92"/>
      <c r="V11" s="92"/>
    </row>
    <row r="12" spans="1:22">
      <c r="A12" s="92">
        <v>11</v>
      </c>
      <c r="B12" s="92" t="s">
        <v>357</v>
      </c>
      <c r="C12" s="92" t="s">
        <v>358</v>
      </c>
      <c r="D12" s="92" t="s">
        <v>14070</v>
      </c>
      <c r="E12" s="92" t="s">
        <v>14071</v>
      </c>
      <c r="F12" s="92" t="s">
        <v>14072</v>
      </c>
      <c r="G12" s="92">
        <v>2003</v>
      </c>
      <c r="H12" s="92">
        <v>11.3494247</v>
      </c>
      <c r="I12" s="92">
        <v>37.978458500000002</v>
      </c>
      <c r="J12" s="92" t="s">
        <v>3022</v>
      </c>
      <c r="K12" s="92" t="s">
        <v>1510</v>
      </c>
      <c r="L12" s="92" t="s">
        <v>14085</v>
      </c>
      <c r="M12" s="92" t="s">
        <v>14085</v>
      </c>
      <c r="N12" s="92" t="s">
        <v>26</v>
      </c>
      <c r="O12" s="92" t="s">
        <v>1510</v>
      </c>
      <c r="P12" s="92"/>
      <c r="Q12" s="92"/>
      <c r="R12" s="92"/>
      <c r="S12" s="92" t="s">
        <v>14074</v>
      </c>
      <c r="T12" s="92"/>
      <c r="U12" s="92"/>
      <c r="V12" s="92"/>
    </row>
    <row r="13" spans="1:22">
      <c r="A13" s="92">
        <v>12</v>
      </c>
      <c r="B13" s="92" t="s">
        <v>357</v>
      </c>
      <c r="C13" s="92" t="s">
        <v>358</v>
      </c>
      <c r="D13" s="92" t="s">
        <v>14070</v>
      </c>
      <c r="E13" s="92" t="s">
        <v>14071</v>
      </c>
      <c r="F13" s="92" t="s">
        <v>14072</v>
      </c>
      <c r="G13" s="92">
        <v>2003</v>
      </c>
      <c r="H13" s="92">
        <v>11.3494247</v>
      </c>
      <c r="I13" s="92">
        <v>37.978458500000002</v>
      </c>
      <c r="J13" s="92" t="s">
        <v>3022</v>
      </c>
      <c r="K13" s="92" t="s">
        <v>1510</v>
      </c>
      <c r="L13" s="92" t="s">
        <v>14086</v>
      </c>
      <c r="M13" s="92" t="s">
        <v>14086</v>
      </c>
      <c r="N13" s="92" t="s">
        <v>26</v>
      </c>
      <c r="O13" s="92" t="s">
        <v>1510</v>
      </c>
      <c r="P13" s="92"/>
      <c r="Q13" s="92"/>
      <c r="R13" s="92"/>
      <c r="S13" s="92" t="s">
        <v>14074</v>
      </c>
      <c r="T13" s="92"/>
      <c r="U13" s="92"/>
      <c r="V13" s="92"/>
    </row>
    <row r="14" spans="1:22">
      <c r="A14" s="92">
        <v>13</v>
      </c>
      <c r="B14" s="92" t="s">
        <v>357</v>
      </c>
      <c r="C14" s="92" t="s">
        <v>358</v>
      </c>
      <c r="D14" s="92" t="s">
        <v>14070</v>
      </c>
      <c r="E14" s="92" t="s">
        <v>14071</v>
      </c>
      <c r="F14" s="92" t="s">
        <v>14072</v>
      </c>
      <c r="G14" s="92">
        <v>2003</v>
      </c>
      <c r="H14" s="92">
        <v>11.3494247</v>
      </c>
      <c r="I14" s="92">
        <v>37.978458500000002</v>
      </c>
      <c r="J14" s="92" t="s">
        <v>14073</v>
      </c>
      <c r="K14" s="92" t="s">
        <v>1510</v>
      </c>
      <c r="L14" s="92" t="s">
        <v>14087</v>
      </c>
      <c r="M14" s="92" t="s">
        <v>14087</v>
      </c>
      <c r="N14" s="92" t="s">
        <v>26</v>
      </c>
      <c r="O14" s="92" t="s">
        <v>1510</v>
      </c>
      <c r="P14" s="92"/>
      <c r="Q14" s="92"/>
      <c r="R14" s="92"/>
      <c r="S14" s="92" t="s">
        <v>14074</v>
      </c>
      <c r="T14" s="92"/>
      <c r="U14" s="92"/>
      <c r="V14" s="92"/>
    </row>
    <row r="15" spans="1:22">
      <c r="A15" s="92">
        <v>14</v>
      </c>
      <c r="B15" s="92" t="s">
        <v>357</v>
      </c>
      <c r="C15" s="92" t="s">
        <v>358</v>
      </c>
      <c r="D15" s="92" t="s">
        <v>14070</v>
      </c>
      <c r="E15" s="92" t="s">
        <v>14071</v>
      </c>
      <c r="F15" s="92" t="s">
        <v>14072</v>
      </c>
      <c r="G15" s="92">
        <v>2003</v>
      </c>
      <c r="H15" s="92">
        <v>11.3494247</v>
      </c>
      <c r="I15" s="92">
        <v>37.978458500000002</v>
      </c>
      <c r="J15" s="92" t="s">
        <v>3022</v>
      </c>
      <c r="K15" s="92" t="s">
        <v>1510</v>
      </c>
      <c r="L15" s="92" t="s">
        <v>14088</v>
      </c>
      <c r="M15" s="92" t="s">
        <v>14088</v>
      </c>
      <c r="N15" s="92" t="s">
        <v>26</v>
      </c>
      <c r="O15" s="92" t="s">
        <v>1510</v>
      </c>
      <c r="P15" s="92"/>
      <c r="Q15" s="92"/>
      <c r="R15" s="92"/>
      <c r="S15" s="92" t="s">
        <v>14074</v>
      </c>
      <c r="T15" s="92"/>
      <c r="U15" s="92"/>
      <c r="V15" s="92"/>
    </row>
    <row r="16" spans="1:22">
      <c r="A16" s="92">
        <v>15</v>
      </c>
      <c r="B16" s="92" t="s">
        <v>357</v>
      </c>
      <c r="C16" s="92" t="s">
        <v>358</v>
      </c>
      <c r="D16" s="92" t="s">
        <v>14070</v>
      </c>
      <c r="E16" s="92" t="s">
        <v>14071</v>
      </c>
      <c r="F16" s="92" t="s">
        <v>14072</v>
      </c>
      <c r="G16" s="92">
        <v>2003</v>
      </c>
      <c r="H16" s="92">
        <v>11.3494247</v>
      </c>
      <c r="I16" s="92">
        <v>37.978458500000002</v>
      </c>
      <c r="J16" s="92" t="s">
        <v>3022</v>
      </c>
      <c r="K16" s="92" t="s">
        <v>1510</v>
      </c>
      <c r="L16" s="92" t="s">
        <v>14089</v>
      </c>
      <c r="M16" s="92" t="s">
        <v>14089</v>
      </c>
      <c r="N16" s="92" t="s">
        <v>26</v>
      </c>
      <c r="O16" s="92" t="s">
        <v>1510</v>
      </c>
      <c r="P16" s="92"/>
      <c r="Q16" s="92"/>
      <c r="R16" s="92"/>
      <c r="S16" s="92" t="s">
        <v>14074</v>
      </c>
      <c r="T16" s="92"/>
      <c r="U16" s="92"/>
      <c r="V16" s="92"/>
    </row>
    <row r="17" spans="1:22">
      <c r="A17" s="92">
        <v>16</v>
      </c>
      <c r="B17" s="92" t="s">
        <v>357</v>
      </c>
      <c r="C17" s="92" t="s">
        <v>358</v>
      </c>
      <c r="D17" s="92" t="s">
        <v>14070</v>
      </c>
      <c r="E17" s="92" t="s">
        <v>14071</v>
      </c>
      <c r="F17" s="92" t="s">
        <v>14072</v>
      </c>
      <c r="G17" s="92">
        <v>2003</v>
      </c>
      <c r="H17" s="92">
        <v>11.3494247</v>
      </c>
      <c r="I17" s="92">
        <v>37.978458500000002</v>
      </c>
      <c r="J17" s="92" t="s">
        <v>3022</v>
      </c>
      <c r="K17" s="92" t="s">
        <v>1510</v>
      </c>
      <c r="L17" s="92" t="s">
        <v>14090</v>
      </c>
      <c r="M17" s="92" t="s">
        <v>14090</v>
      </c>
      <c r="N17" s="92" t="s">
        <v>26</v>
      </c>
      <c r="O17" s="92" t="s">
        <v>1510</v>
      </c>
      <c r="P17" s="92"/>
      <c r="Q17" s="92"/>
      <c r="R17" s="92"/>
      <c r="S17" s="92" t="s">
        <v>14074</v>
      </c>
      <c r="T17" s="92"/>
      <c r="U17" s="92"/>
      <c r="V17" s="92"/>
    </row>
    <row r="18" spans="1:22">
      <c r="A18" s="92">
        <v>17</v>
      </c>
      <c r="B18" s="92" t="s">
        <v>357</v>
      </c>
      <c r="C18" s="92" t="s">
        <v>358</v>
      </c>
      <c r="D18" s="92" t="s">
        <v>14070</v>
      </c>
      <c r="E18" s="92" t="s">
        <v>14071</v>
      </c>
      <c r="F18" s="92" t="s">
        <v>14072</v>
      </c>
      <c r="G18" s="92">
        <v>2003</v>
      </c>
      <c r="H18" s="92">
        <v>11.3494247</v>
      </c>
      <c r="I18" s="92">
        <v>37.978458500000002</v>
      </c>
      <c r="J18" s="92" t="s">
        <v>3022</v>
      </c>
      <c r="K18" s="92" t="s">
        <v>1510</v>
      </c>
      <c r="L18" s="92" t="s">
        <v>14091</v>
      </c>
      <c r="M18" s="92" t="s">
        <v>14091</v>
      </c>
      <c r="N18" s="92" t="s">
        <v>26</v>
      </c>
      <c r="O18" s="92" t="s">
        <v>1510</v>
      </c>
      <c r="P18" s="92"/>
      <c r="Q18" s="92"/>
      <c r="R18" s="92"/>
      <c r="S18" s="92" t="s">
        <v>14074</v>
      </c>
      <c r="T18" s="92"/>
      <c r="U18" s="92"/>
      <c r="V18" s="92"/>
    </row>
    <row r="19" spans="1:22">
      <c r="A19" s="92">
        <v>18</v>
      </c>
      <c r="B19" s="92" t="s">
        <v>357</v>
      </c>
      <c r="C19" s="92" t="s">
        <v>358</v>
      </c>
      <c r="D19" s="92" t="s">
        <v>14070</v>
      </c>
      <c r="E19" s="92" t="s">
        <v>14071</v>
      </c>
      <c r="F19" s="92" t="s">
        <v>14072</v>
      </c>
      <c r="G19" s="92">
        <v>2003</v>
      </c>
      <c r="H19" s="92">
        <v>11.3494247</v>
      </c>
      <c r="I19" s="92">
        <v>37.978458500000002</v>
      </c>
      <c r="J19" s="92" t="s">
        <v>3022</v>
      </c>
      <c r="K19" s="92" t="s">
        <v>1510</v>
      </c>
      <c r="L19" s="92" t="s">
        <v>14092</v>
      </c>
      <c r="M19" s="92" t="s">
        <v>14092</v>
      </c>
      <c r="N19" s="92" t="s">
        <v>26</v>
      </c>
      <c r="O19" s="92" t="s">
        <v>1510</v>
      </c>
      <c r="P19" s="92"/>
      <c r="Q19" s="92"/>
      <c r="R19" s="92"/>
      <c r="S19" s="92" t="s">
        <v>14074</v>
      </c>
      <c r="T19" s="92"/>
      <c r="U19" s="92"/>
      <c r="V19" s="92"/>
    </row>
    <row r="20" spans="1:22">
      <c r="A20" s="92">
        <v>19</v>
      </c>
      <c r="B20" s="92" t="s">
        <v>357</v>
      </c>
      <c r="C20" s="92" t="s">
        <v>358</v>
      </c>
      <c r="D20" s="92" t="s">
        <v>14070</v>
      </c>
      <c r="E20" s="92" t="s">
        <v>14071</v>
      </c>
      <c r="F20" s="92" t="s">
        <v>14072</v>
      </c>
      <c r="G20" s="92">
        <v>2003</v>
      </c>
      <c r="H20" s="92">
        <v>11.3494247</v>
      </c>
      <c r="I20" s="92">
        <v>37.978458500000002</v>
      </c>
      <c r="J20" s="92" t="s">
        <v>3022</v>
      </c>
      <c r="K20" s="92" t="s">
        <v>1510</v>
      </c>
      <c r="L20" s="92" t="s">
        <v>14093</v>
      </c>
      <c r="M20" s="92" t="s">
        <v>14093</v>
      </c>
      <c r="N20" s="92" t="s">
        <v>26</v>
      </c>
      <c r="O20" s="92" t="s">
        <v>1510</v>
      </c>
      <c r="P20" s="92"/>
      <c r="Q20" s="92"/>
      <c r="R20" s="92"/>
      <c r="S20" s="92" t="s">
        <v>14074</v>
      </c>
      <c r="T20" s="92"/>
      <c r="U20" s="92"/>
      <c r="V20" s="92"/>
    </row>
    <row r="21" spans="1:22">
      <c r="A21" s="92">
        <v>20</v>
      </c>
      <c r="B21" s="92" t="s">
        <v>357</v>
      </c>
      <c r="C21" s="92" t="s">
        <v>358</v>
      </c>
      <c r="D21" s="92" t="s">
        <v>14070</v>
      </c>
      <c r="E21" s="92" t="s">
        <v>14071</v>
      </c>
      <c r="F21" s="92" t="s">
        <v>14072</v>
      </c>
      <c r="G21" s="92">
        <v>2003</v>
      </c>
      <c r="H21" s="92">
        <v>11.3494247</v>
      </c>
      <c r="I21" s="92">
        <v>37.978458500000002</v>
      </c>
      <c r="J21" s="92" t="s">
        <v>14073</v>
      </c>
      <c r="K21" s="92" t="s">
        <v>1510</v>
      </c>
      <c r="L21" s="92" t="s">
        <v>14094</v>
      </c>
      <c r="M21" s="92" t="s">
        <v>14094</v>
      </c>
      <c r="N21" s="92" t="s">
        <v>26</v>
      </c>
      <c r="O21" s="92" t="s">
        <v>1510</v>
      </c>
      <c r="P21" s="92"/>
      <c r="Q21" s="92"/>
      <c r="R21" s="92"/>
      <c r="S21" s="92" t="s">
        <v>14074</v>
      </c>
      <c r="T21" s="92"/>
      <c r="U21" s="92"/>
      <c r="V21" s="92"/>
    </row>
    <row r="22" spans="1:22">
      <c r="A22" s="92">
        <v>21</v>
      </c>
      <c r="B22" s="92" t="s">
        <v>357</v>
      </c>
      <c r="C22" s="92" t="s">
        <v>358</v>
      </c>
      <c r="D22" s="92" t="s">
        <v>14070</v>
      </c>
      <c r="E22" s="92" t="s">
        <v>14071</v>
      </c>
      <c r="F22" s="92" t="s">
        <v>14072</v>
      </c>
      <c r="G22" s="92">
        <v>2003</v>
      </c>
      <c r="H22" s="92">
        <v>11.3494247</v>
      </c>
      <c r="I22" s="92">
        <v>37.978458500000002</v>
      </c>
      <c r="J22" s="92" t="s">
        <v>14073</v>
      </c>
      <c r="K22" s="92" t="s">
        <v>1510</v>
      </c>
      <c r="L22" s="92" t="s">
        <v>14095</v>
      </c>
      <c r="M22" s="92" t="s">
        <v>14095</v>
      </c>
      <c r="N22" s="92" t="s">
        <v>26</v>
      </c>
      <c r="O22" s="92" t="s">
        <v>1510</v>
      </c>
      <c r="P22" s="92"/>
      <c r="Q22" s="92"/>
      <c r="R22" s="92"/>
      <c r="S22" s="92" t="s">
        <v>14074</v>
      </c>
      <c r="T22" s="92"/>
      <c r="U22" s="92"/>
      <c r="V22" s="92"/>
    </row>
    <row r="23" spans="1:22">
      <c r="A23" s="92">
        <v>22</v>
      </c>
      <c r="B23" s="92" t="s">
        <v>357</v>
      </c>
      <c r="C23" s="92" t="s">
        <v>358</v>
      </c>
      <c r="D23" s="92" t="s">
        <v>14070</v>
      </c>
      <c r="E23" s="92" t="s">
        <v>14071</v>
      </c>
      <c r="F23" s="92" t="s">
        <v>14072</v>
      </c>
      <c r="G23" s="92">
        <v>2003</v>
      </c>
      <c r="H23" s="92">
        <v>11.3494247</v>
      </c>
      <c r="I23" s="92">
        <v>37.978458500000002</v>
      </c>
      <c r="J23" s="92" t="s">
        <v>14073</v>
      </c>
      <c r="K23" s="92" t="s">
        <v>1510</v>
      </c>
      <c r="L23" s="92" t="s">
        <v>14096</v>
      </c>
      <c r="M23" s="92" t="s">
        <v>14096</v>
      </c>
      <c r="N23" s="92" t="s">
        <v>26</v>
      </c>
      <c r="O23" s="92" t="s">
        <v>1510</v>
      </c>
      <c r="P23" s="92"/>
      <c r="Q23" s="92"/>
      <c r="R23" s="92"/>
      <c r="S23" s="92" t="s">
        <v>14074</v>
      </c>
      <c r="T23" s="92"/>
      <c r="U23" s="92"/>
      <c r="V23" s="92"/>
    </row>
    <row r="24" spans="1:22">
      <c r="A24" s="92">
        <v>23</v>
      </c>
      <c r="B24" s="92" t="s">
        <v>357</v>
      </c>
      <c r="C24" s="92" t="s">
        <v>358</v>
      </c>
      <c r="D24" s="92" t="s">
        <v>14070</v>
      </c>
      <c r="E24" s="92" t="s">
        <v>14071</v>
      </c>
      <c r="F24" s="92" t="s">
        <v>14072</v>
      </c>
      <c r="G24" s="92">
        <v>2003</v>
      </c>
      <c r="H24" s="92">
        <v>11.3494247</v>
      </c>
      <c r="I24" s="92">
        <v>37.978458500000002</v>
      </c>
      <c r="J24" s="92" t="s">
        <v>14073</v>
      </c>
      <c r="K24" s="92" t="s">
        <v>1510</v>
      </c>
      <c r="L24" s="92" t="s">
        <v>14097</v>
      </c>
      <c r="M24" s="92" t="s">
        <v>14097</v>
      </c>
      <c r="N24" s="92" t="s">
        <v>26</v>
      </c>
      <c r="O24" s="92" t="s">
        <v>1510</v>
      </c>
      <c r="P24" s="92"/>
      <c r="Q24" s="92"/>
      <c r="R24" s="92"/>
      <c r="S24" s="92" t="s">
        <v>14074</v>
      </c>
      <c r="T24" s="92"/>
      <c r="U24" s="92"/>
      <c r="V24" s="92"/>
    </row>
    <row r="25" spans="1:22">
      <c r="A25" s="92">
        <v>24</v>
      </c>
      <c r="B25" s="92" t="s">
        <v>357</v>
      </c>
      <c r="C25" s="92" t="s">
        <v>358</v>
      </c>
      <c r="D25" s="92" t="s">
        <v>14070</v>
      </c>
      <c r="E25" s="92" t="s">
        <v>14071</v>
      </c>
      <c r="F25" s="92" t="s">
        <v>14072</v>
      </c>
      <c r="G25" s="92">
        <v>2003</v>
      </c>
      <c r="H25" s="92">
        <v>11.3494247</v>
      </c>
      <c r="I25" s="92">
        <v>37.978458500000002</v>
      </c>
      <c r="J25" s="92" t="s">
        <v>14073</v>
      </c>
      <c r="K25" s="92" t="s">
        <v>1510</v>
      </c>
      <c r="L25" s="92" t="s">
        <v>14098</v>
      </c>
      <c r="M25" s="92" t="s">
        <v>14098</v>
      </c>
      <c r="N25" s="92" t="s">
        <v>26</v>
      </c>
      <c r="O25" s="92" t="s">
        <v>1510</v>
      </c>
      <c r="P25" s="92"/>
      <c r="Q25" s="92"/>
      <c r="R25" s="92"/>
      <c r="S25" s="92" t="s">
        <v>14074</v>
      </c>
      <c r="T25" s="92"/>
      <c r="U25" s="92"/>
      <c r="V25" s="92"/>
    </row>
    <row r="26" spans="1:22">
      <c r="A26" s="92">
        <v>25</v>
      </c>
      <c r="B26" s="92" t="s">
        <v>357</v>
      </c>
      <c r="C26" s="92" t="s">
        <v>358</v>
      </c>
      <c r="D26" s="92" t="s">
        <v>14070</v>
      </c>
      <c r="E26" s="92" t="s">
        <v>14071</v>
      </c>
      <c r="F26" s="92" t="s">
        <v>14072</v>
      </c>
      <c r="G26" s="92">
        <v>2003</v>
      </c>
      <c r="H26" s="92">
        <v>11.3494247</v>
      </c>
      <c r="I26" s="92">
        <v>37.978458500000002</v>
      </c>
      <c r="J26" s="92" t="s">
        <v>14073</v>
      </c>
      <c r="K26" s="92" t="s">
        <v>1510</v>
      </c>
      <c r="L26" s="92" t="s">
        <v>14099</v>
      </c>
      <c r="M26" s="92" t="s">
        <v>14099</v>
      </c>
      <c r="N26" s="92" t="s">
        <v>26</v>
      </c>
      <c r="O26" s="92" t="s">
        <v>1510</v>
      </c>
      <c r="P26" s="92"/>
      <c r="Q26" s="92"/>
      <c r="R26" s="92"/>
      <c r="S26" s="92" t="s">
        <v>14074</v>
      </c>
      <c r="T26" s="92"/>
      <c r="U26" s="92"/>
      <c r="V26" s="92"/>
    </row>
    <row r="27" spans="1:22">
      <c r="A27" s="92">
        <v>26</v>
      </c>
      <c r="B27" s="92" t="s">
        <v>357</v>
      </c>
      <c r="C27" s="92" t="s">
        <v>358</v>
      </c>
      <c r="D27" s="92" t="s">
        <v>14070</v>
      </c>
      <c r="E27" s="92" t="s">
        <v>14071</v>
      </c>
      <c r="F27" s="92" t="s">
        <v>14072</v>
      </c>
      <c r="G27" s="92">
        <v>2003</v>
      </c>
      <c r="H27" s="92">
        <v>11.3494247</v>
      </c>
      <c r="I27" s="92">
        <v>37.978458500000002</v>
      </c>
      <c r="J27" s="92" t="s">
        <v>14073</v>
      </c>
      <c r="K27" s="92" t="s">
        <v>1510</v>
      </c>
      <c r="L27" s="92" t="s">
        <v>14100</v>
      </c>
      <c r="M27" s="92" t="s">
        <v>14100</v>
      </c>
      <c r="N27" s="92" t="s">
        <v>26</v>
      </c>
      <c r="O27" s="92" t="s">
        <v>1510</v>
      </c>
      <c r="P27" s="92"/>
      <c r="Q27" s="92"/>
      <c r="R27" s="92"/>
      <c r="S27" s="92" t="s">
        <v>14074</v>
      </c>
      <c r="T27" s="92"/>
      <c r="U27" s="92"/>
      <c r="V27" s="92"/>
    </row>
    <row r="28" spans="1:22">
      <c r="A28" s="92">
        <v>27</v>
      </c>
      <c r="B28" s="92" t="s">
        <v>357</v>
      </c>
      <c r="C28" s="92" t="s">
        <v>358</v>
      </c>
      <c r="D28" s="92" t="s">
        <v>14070</v>
      </c>
      <c r="E28" s="92" t="s">
        <v>14071</v>
      </c>
      <c r="F28" s="92" t="s">
        <v>14072</v>
      </c>
      <c r="G28" s="92">
        <v>2003</v>
      </c>
      <c r="H28" s="92">
        <v>11.3494247</v>
      </c>
      <c r="I28" s="92">
        <v>37.978458500000002</v>
      </c>
      <c r="J28" s="92" t="s">
        <v>14073</v>
      </c>
      <c r="K28" s="92" t="s">
        <v>1510</v>
      </c>
      <c r="L28" s="92" t="s">
        <v>14101</v>
      </c>
      <c r="M28" s="92" t="s">
        <v>14101</v>
      </c>
      <c r="N28" s="92" t="s">
        <v>26</v>
      </c>
      <c r="O28" s="92" t="s">
        <v>1510</v>
      </c>
      <c r="P28" s="92"/>
      <c r="Q28" s="92"/>
      <c r="R28" s="92"/>
      <c r="S28" s="92" t="s">
        <v>14074</v>
      </c>
      <c r="T28" s="92"/>
      <c r="U28" s="92"/>
      <c r="V28" s="92"/>
    </row>
    <row r="29" spans="1:22">
      <c r="A29" s="92">
        <v>28</v>
      </c>
      <c r="B29" s="92" t="s">
        <v>357</v>
      </c>
      <c r="C29" s="92" t="s">
        <v>358</v>
      </c>
      <c r="D29" s="92" t="s">
        <v>14070</v>
      </c>
      <c r="E29" s="92" t="s">
        <v>14071</v>
      </c>
      <c r="F29" s="92" t="s">
        <v>14072</v>
      </c>
      <c r="G29" s="92">
        <v>2003</v>
      </c>
      <c r="H29" s="92">
        <v>11.3494247</v>
      </c>
      <c r="I29" s="92">
        <v>37.978458500000002</v>
      </c>
      <c r="J29" s="92" t="s">
        <v>14073</v>
      </c>
      <c r="K29" s="92" t="s">
        <v>1510</v>
      </c>
      <c r="L29" s="92" t="s">
        <v>14102</v>
      </c>
      <c r="M29" s="92" t="s">
        <v>14102</v>
      </c>
      <c r="N29" s="92" t="s">
        <v>26</v>
      </c>
      <c r="O29" s="92" t="s">
        <v>1510</v>
      </c>
      <c r="P29" s="92"/>
      <c r="Q29" s="92"/>
      <c r="R29" s="92"/>
      <c r="S29" s="92" t="s">
        <v>14074</v>
      </c>
      <c r="T29" s="92"/>
      <c r="U29" s="92"/>
      <c r="V29" s="92"/>
    </row>
    <row r="30" spans="1:22">
      <c r="A30" s="92">
        <v>29</v>
      </c>
      <c r="B30" s="92" t="s">
        <v>357</v>
      </c>
      <c r="C30" s="92" t="s">
        <v>358</v>
      </c>
      <c r="D30" s="92" t="s">
        <v>14070</v>
      </c>
      <c r="E30" s="92" t="s">
        <v>14071</v>
      </c>
      <c r="F30" s="92" t="s">
        <v>14072</v>
      </c>
      <c r="G30" s="92">
        <v>2003</v>
      </c>
      <c r="H30" s="92">
        <v>11.3494247</v>
      </c>
      <c r="I30" s="92">
        <v>37.978458500000002</v>
      </c>
      <c r="J30" s="92" t="s">
        <v>14073</v>
      </c>
      <c r="K30" s="92" t="s">
        <v>1510</v>
      </c>
      <c r="L30" s="92" t="s">
        <v>14103</v>
      </c>
      <c r="M30" s="92" t="s">
        <v>14103</v>
      </c>
      <c r="N30" s="92" t="s">
        <v>26</v>
      </c>
      <c r="O30" s="92" t="s">
        <v>1510</v>
      </c>
      <c r="P30" s="92"/>
      <c r="Q30" s="92"/>
      <c r="R30" s="92"/>
      <c r="S30" s="92" t="s">
        <v>14074</v>
      </c>
      <c r="T30" s="92"/>
      <c r="U30" s="92"/>
      <c r="V30" s="92"/>
    </row>
    <row r="31" spans="1:22">
      <c r="A31" s="92">
        <v>30</v>
      </c>
      <c r="B31" s="92" t="s">
        <v>357</v>
      </c>
      <c r="C31" s="92" t="s">
        <v>358</v>
      </c>
      <c r="D31" s="92" t="s">
        <v>14070</v>
      </c>
      <c r="E31" s="92" t="s">
        <v>14071</v>
      </c>
      <c r="F31" s="92" t="s">
        <v>14072</v>
      </c>
      <c r="G31" s="92">
        <v>2003</v>
      </c>
      <c r="H31" s="92">
        <v>11.3494247</v>
      </c>
      <c r="I31" s="92">
        <v>37.978458500000002</v>
      </c>
      <c r="J31" s="92" t="s">
        <v>14073</v>
      </c>
      <c r="K31" s="92" t="s">
        <v>1510</v>
      </c>
      <c r="L31" s="92" t="s">
        <v>14104</v>
      </c>
      <c r="M31" s="92" t="s">
        <v>14104</v>
      </c>
      <c r="N31" s="92" t="s">
        <v>26</v>
      </c>
      <c r="O31" s="92"/>
      <c r="P31" s="92"/>
      <c r="Q31" s="92"/>
      <c r="R31" s="92"/>
      <c r="S31" s="92" t="s">
        <v>14074</v>
      </c>
      <c r="T31" s="92"/>
      <c r="U31" s="92"/>
      <c r="V31" s="92"/>
    </row>
    <row r="32" spans="1:22">
      <c r="A32" s="92">
        <v>31</v>
      </c>
      <c r="B32" s="92" t="s">
        <v>357</v>
      </c>
      <c r="C32" s="92" t="s">
        <v>358</v>
      </c>
      <c r="D32" s="92" t="s">
        <v>14070</v>
      </c>
      <c r="E32" s="92" t="s">
        <v>14071</v>
      </c>
      <c r="F32" s="92" t="s">
        <v>14072</v>
      </c>
      <c r="G32" s="92">
        <v>2003</v>
      </c>
      <c r="H32" s="92">
        <v>11.3494247</v>
      </c>
      <c r="I32" s="92">
        <v>37.978458500000002</v>
      </c>
      <c r="J32" s="92" t="s">
        <v>14073</v>
      </c>
      <c r="K32" s="92" t="s">
        <v>1510</v>
      </c>
      <c r="L32" s="92" t="s">
        <v>14105</v>
      </c>
      <c r="M32" s="92" t="s">
        <v>14105</v>
      </c>
      <c r="N32" s="92" t="s">
        <v>26</v>
      </c>
      <c r="O32" s="92" t="s">
        <v>1510</v>
      </c>
      <c r="P32" s="92"/>
      <c r="Q32" s="92"/>
      <c r="R32" s="92"/>
      <c r="S32" s="92" t="s">
        <v>14074</v>
      </c>
      <c r="T32" s="92"/>
      <c r="U32" s="92"/>
      <c r="V32" s="92"/>
    </row>
    <row r="33" spans="1:22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83"/>
  <sheetViews>
    <sheetView showGridLines="0" topLeftCell="B1" zoomScale="80" zoomScaleNormal="80" zoomScalePageLayoutView="80" workbookViewId="0">
      <selection activeCell="J46" sqref="J46"/>
    </sheetView>
  </sheetViews>
  <sheetFormatPr baseColWidth="10" defaultColWidth="10.83203125" defaultRowHeight="14" customHeight="1" x14ac:dyDescent="0"/>
  <cols>
    <col min="1" max="3" width="10.83203125" style="78" customWidth="1"/>
    <col min="4" max="4" width="14.5" style="78" customWidth="1"/>
    <col min="5" max="5" width="24.5" style="78" customWidth="1"/>
    <col min="6" max="18" width="10.83203125" style="78" customWidth="1"/>
    <col min="19" max="19" width="18.6640625" style="78" customWidth="1"/>
    <col min="20" max="20" width="10.83203125" style="78" customWidth="1"/>
    <col min="21" max="21" width="20.33203125" style="78" customWidth="1"/>
    <col min="22" max="22" width="52.33203125" style="78" customWidth="1"/>
    <col min="23" max="241" width="10.83203125" style="78" customWidth="1"/>
    <col min="242" max="16384" width="10.83203125" style="79"/>
  </cols>
  <sheetData>
    <row r="1" spans="1:22" ht="48.75" customHeight="1">
      <c r="A1" s="76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193</v>
      </c>
      <c r="H1" s="77" t="s">
        <v>7</v>
      </c>
      <c r="I1" s="77" t="s">
        <v>8</v>
      </c>
      <c r="J1" s="77" t="s">
        <v>194</v>
      </c>
      <c r="K1" s="77" t="s">
        <v>10</v>
      </c>
      <c r="L1" s="77" t="s">
        <v>11</v>
      </c>
      <c r="M1" s="77" t="s">
        <v>12</v>
      </c>
      <c r="N1" s="77" t="s">
        <v>195</v>
      </c>
      <c r="O1" s="77" t="s">
        <v>14</v>
      </c>
      <c r="P1" s="77" t="s">
        <v>15</v>
      </c>
      <c r="Q1" s="77" t="s">
        <v>16</v>
      </c>
      <c r="R1" s="77" t="s">
        <v>17</v>
      </c>
      <c r="S1" s="77" t="s">
        <v>1506</v>
      </c>
      <c r="T1" s="77" t="s">
        <v>1505</v>
      </c>
      <c r="U1" s="77" t="s">
        <v>1507</v>
      </c>
      <c r="V1" s="77" t="s">
        <v>196</v>
      </c>
    </row>
    <row r="2" spans="1:22" ht="27" customHeight="1">
      <c r="A2" s="80">
        <v>1</v>
      </c>
      <c r="B2" s="80" t="s">
        <v>357</v>
      </c>
      <c r="C2" s="80" t="s">
        <v>358</v>
      </c>
      <c r="D2" s="80" t="s">
        <v>359</v>
      </c>
      <c r="E2" s="80" t="s">
        <v>360</v>
      </c>
      <c r="F2" s="80" t="s">
        <v>21</v>
      </c>
      <c r="G2" s="80">
        <v>2006</v>
      </c>
      <c r="H2" s="81">
        <v>-27.725000000000001</v>
      </c>
      <c r="I2" s="81">
        <v>-53.325800000000001</v>
      </c>
      <c r="J2" s="80" t="s">
        <v>42</v>
      </c>
      <c r="K2" s="82" t="s">
        <v>361</v>
      </c>
      <c r="L2" s="72">
        <v>62902</v>
      </c>
      <c r="M2" s="80"/>
      <c r="N2" s="80" t="s">
        <v>26</v>
      </c>
      <c r="O2" s="80" t="s">
        <v>362</v>
      </c>
      <c r="P2" s="80"/>
      <c r="Q2" s="80"/>
      <c r="R2" s="80"/>
      <c r="S2" s="80" t="s">
        <v>363</v>
      </c>
      <c r="T2" s="80"/>
      <c r="V2" s="116" t="s">
        <v>364</v>
      </c>
    </row>
    <row r="3" spans="1:22" ht="15" customHeight="1">
      <c r="A3" s="80">
        <v>2</v>
      </c>
      <c r="B3" s="80" t="s">
        <v>357</v>
      </c>
      <c r="C3" s="80" t="s">
        <v>358</v>
      </c>
      <c r="D3" s="80" t="s">
        <v>359</v>
      </c>
      <c r="E3" s="80" t="s">
        <v>360</v>
      </c>
      <c r="F3" s="80" t="s">
        <v>21</v>
      </c>
      <c r="G3" s="80">
        <v>2006</v>
      </c>
      <c r="H3" s="81">
        <v>-27.725000000000001</v>
      </c>
      <c r="I3" s="81">
        <v>-53.325800000000001</v>
      </c>
      <c r="J3" s="80" t="s">
        <v>42</v>
      </c>
      <c r="K3" s="80" t="s">
        <v>365</v>
      </c>
      <c r="L3" s="72">
        <v>62905</v>
      </c>
      <c r="M3" s="80"/>
      <c r="N3" s="80" t="s">
        <v>26</v>
      </c>
      <c r="O3" s="80" t="s">
        <v>362</v>
      </c>
      <c r="P3" s="80"/>
      <c r="Q3" s="80"/>
      <c r="R3" s="80"/>
      <c r="S3" s="80" t="s">
        <v>363</v>
      </c>
      <c r="T3" s="80"/>
      <c r="V3" s="117"/>
    </row>
    <row r="4" spans="1:22" ht="15" customHeight="1">
      <c r="A4" s="80">
        <v>3</v>
      </c>
      <c r="B4" s="80" t="s">
        <v>357</v>
      </c>
      <c r="C4" s="80" t="s">
        <v>358</v>
      </c>
      <c r="D4" s="80" t="s">
        <v>359</v>
      </c>
      <c r="E4" s="80" t="s">
        <v>360</v>
      </c>
      <c r="F4" s="80" t="s">
        <v>21</v>
      </c>
      <c r="G4" s="80">
        <v>2006</v>
      </c>
      <c r="H4" s="81">
        <v>-27.725000000000001</v>
      </c>
      <c r="I4" s="81">
        <v>-53.325800000000001</v>
      </c>
      <c r="J4" s="80" t="s">
        <v>42</v>
      </c>
      <c r="K4" s="80" t="s">
        <v>365</v>
      </c>
      <c r="L4" s="72">
        <v>62903</v>
      </c>
      <c r="M4" s="80"/>
      <c r="N4" s="80" t="s">
        <v>26</v>
      </c>
      <c r="O4" s="80" t="s">
        <v>362</v>
      </c>
      <c r="P4" s="80"/>
      <c r="Q4" s="80"/>
      <c r="R4" s="80"/>
      <c r="S4" s="80" t="s">
        <v>363</v>
      </c>
      <c r="T4" s="80"/>
      <c r="V4" s="117"/>
    </row>
    <row r="5" spans="1:22" ht="15" customHeight="1">
      <c r="A5" s="80">
        <v>4</v>
      </c>
      <c r="B5" s="80" t="s">
        <v>357</v>
      </c>
      <c r="C5" s="80" t="s">
        <v>358</v>
      </c>
      <c r="D5" s="80" t="s">
        <v>359</v>
      </c>
      <c r="E5" s="80" t="s">
        <v>360</v>
      </c>
      <c r="F5" s="80" t="s">
        <v>21</v>
      </c>
      <c r="G5" s="80">
        <v>2006</v>
      </c>
      <c r="H5" s="81">
        <v>-27.725000000000001</v>
      </c>
      <c r="I5" s="81">
        <v>-53.325800000000001</v>
      </c>
      <c r="J5" s="80" t="s">
        <v>42</v>
      </c>
      <c r="K5" s="80" t="s">
        <v>365</v>
      </c>
      <c r="L5" s="72">
        <v>62906</v>
      </c>
      <c r="M5" s="84"/>
      <c r="N5" s="80" t="s">
        <v>26</v>
      </c>
      <c r="O5" s="80" t="s">
        <v>362</v>
      </c>
      <c r="P5" s="80"/>
      <c r="Q5" s="80"/>
      <c r="R5" s="80"/>
      <c r="S5" s="80" t="s">
        <v>363</v>
      </c>
      <c r="T5" s="80"/>
      <c r="V5" s="117"/>
    </row>
    <row r="6" spans="1:22" ht="15" customHeight="1">
      <c r="A6" s="80">
        <v>5</v>
      </c>
      <c r="B6" s="80" t="s">
        <v>357</v>
      </c>
      <c r="C6" s="80" t="s">
        <v>358</v>
      </c>
      <c r="D6" s="80" t="s">
        <v>359</v>
      </c>
      <c r="E6" s="80" t="s">
        <v>360</v>
      </c>
      <c r="F6" s="80" t="s">
        <v>21</v>
      </c>
      <c r="G6" s="80">
        <v>2006</v>
      </c>
      <c r="H6" s="81">
        <v>-27.725000000000001</v>
      </c>
      <c r="I6" s="81">
        <v>-53.325800000000001</v>
      </c>
      <c r="J6" s="80" t="s">
        <v>42</v>
      </c>
      <c r="K6" s="80" t="s">
        <v>365</v>
      </c>
      <c r="L6" s="72">
        <v>62904</v>
      </c>
      <c r="M6" s="80"/>
      <c r="N6" s="80" t="s">
        <v>26</v>
      </c>
      <c r="O6" s="80" t="s">
        <v>362</v>
      </c>
      <c r="P6" s="80"/>
      <c r="Q6" s="80"/>
      <c r="R6" s="80"/>
      <c r="S6" s="80" t="s">
        <v>363</v>
      </c>
      <c r="T6" s="80"/>
      <c r="V6" s="117"/>
    </row>
    <row r="7" spans="1:22" ht="15" customHeight="1">
      <c r="A7" s="80">
        <v>6</v>
      </c>
      <c r="B7" s="80" t="s">
        <v>357</v>
      </c>
      <c r="C7" s="80" t="s">
        <v>358</v>
      </c>
      <c r="D7" s="80" t="s">
        <v>366</v>
      </c>
      <c r="E7" s="80" t="s">
        <v>85</v>
      </c>
      <c r="F7" s="80" t="s">
        <v>21</v>
      </c>
      <c r="G7" s="80">
        <v>2006</v>
      </c>
      <c r="H7" s="80">
        <v>-27.75309</v>
      </c>
      <c r="I7" s="80">
        <v>-52.638649999999998</v>
      </c>
      <c r="J7" s="80" t="s">
        <v>42</v>
      </c>
      <c r="K7" s="80" t="s">
        <v>365</v>
      </c>
      <c r="L7" s="85">
        <v>6301</v>
      </c>
      <c r="M7" s="84"/>
      <c r="N7" s="80" t="s">
        <v>26</v>
      </c>
      <c r="O7" s="80" t="s">
        <v>362</v>
      </c>
      <c r="P7" s="80"/>
      <c r="Q7" s="80"/>
      <c r="R7" s="80"/>
      <c r="S7" s="80" t="s">
        <v>363</v>
      </c>
      <c r="T7" s="80"/>
      <c r="V7" s="117"/>
    </row>
    <row r="8" spans="1:22" ht="15" customHeight="1">
      <c r="A8" s="80">
        <v>7</v>
      </c>
      <c r="B8" s="80" t="s">
        <v>357</v>
      </c>
      <c r="C8" s="80" t="s">
        <v>358</v>
      </c>
      <c r="D8" s="80" t="s">
        <v>367</v>
      </c>
      <c r="E8" s="80" t="s">
        <v>368</v>
      </c>
      <c r="F8" s="80" t="s">
        <v>21</v>
      </c>
      <c r="G8" s="80">
        <v>2006</v>
      </c>
      <c r="H8" s="80">
        <v>-29.713249999999999</v>
      </c>
      <c r="I8" s="80">
        <v>-52.831270000000004</v>
      </c>
      <c r="J8" s="80" t="s">
        <v>42</v>
      </c>
      <c r="K8" s="80" t="s">
        <v>365</v>
      </c>
      <c r="L8" s="85">
        <v>62702</v>
      </c>
      <c r="M8" s="80"/>
      <c r="N8" s="80" t="s">
        <v>26</v>
      </c>
      <c r="O8" s="80" t="s">
        <v>362</v>
      </c>
      <c r="P8" s="80"/>
      <c r="Q8" s="80"/>
      <c r="R8" s="80"/>
      <c r="S8" s="80" t="s">
        <v>363</v>
      </c>
      <c r="T8" s="80"/>
      <c r="V8" s="117"/>
    </row>
    <row r="9" spans="1:22" ht="15" customHeight="1">
      <c r="A9" s="80">
        <v>8</v>
      </c>
      <c r="B9" s="80" t="s">
        <v>357</v>
      </c>
      <c r="C9" s="80" t="s">
        <v>369</v>
      </c>
      <c r="D9" s="80" t="s">
        <v>19</v>
      </c>
      <c r="E9" s="80" t="s">
        <v>370</v>
      </c>
      <c r="F9" s="80" t="s">
        <v>21</v>
      </c>
      <c r="G9" s="80">
        <v>2006</v>
      </c>
      <c r="H9" s="80">
        <v>-24.79027</v>
      </c>
      <c r="I9" s="80">
        <v>-49.772880000000001</v>
      </c>
      <c r="J9" s="80" t="s">
        <v>42</v>
      </c>
      <c r="K9" s="80" t="s">
        <v>365</v>
      </c>
      <c r="L9" s="72">
        <v>66101</v>
      </c>
      <c r="M9" s="80"/>
      <c r="N9" s="80" t="s">
        <v>26</v>
      </c>
      <c r="O9" s="80" t="s">
        <v>362</v>
      </c>
      <c r="P9" s="80"/>
      <c r="Q9" s="80"/>
      <c r="R9" s="80"/>
      <c r="S9" s="80" t="s">
        <v>363</v>
      </c>
      <c r="T9" s="80"/>
      <c r="V9" s="117"/>
    </row>
    <row r="10" spans="1:22" ht="15" customHeight="1">
      <c r="A10" s="80">
        <v>9</v>
      </c>
      <c r="B10" s="80" t="s">
        <v>357</v>
      </c>
      <c r="C10" s="80" t="s">
        <v>358</v>
      </c>
      <c r="D10" s="80" t="s">
        <v>371</v>
      </c>
      <c r="E10" s="80" t="s">
        <v>372</v>
      </c>
      <c r="F10" s="80" t="s">
        <v>21</v>
      </c>
      <c r="G10" s="80">
        <v>2006</v>
      </c>
      <c r="H10" s="80">
        <v>-26.40785</v>
      </c>
      <c r="I10" s="80">
        <v>-52.360660000000003</v>
      </c>
      <c r="J10" s="80" t="s">
        <v>42</v>
      </c>
      <c r="K10" s="80" t="s">
        <v>365</v>
      </c>
      <c r="L10" s="72">
        <v>62501</v>
      </c>
      <c r="M10" s="80"/>
      <c r="N10" s="80" t="s">
        <v>26</v>
      </c>
      <c r="O10" s="80" t="s">
        <v>362</v>
      </c>
      <c r="P10" s="80"/>
      <c r="Q10" s="80"/>
      <c r="R10" s="80"/>
      <c r="S10" s="80" t="s">
        <v>363</v>
      </c>
      <c r="T10" s="80"/>
      <c r="V10" s="117"/>
    </row>
    <row r="11" spans="1:22" ht="15" customHeight="1">
      <c r="A11" s="80">
        <v>10</v>
      </c>
      <c r="B11" s="80" t="s">
        <v>357</v>
      </c>
      <c r="C11" s="80" t="s">
        <v>358</v>
      </c>
      <c r="D11" s="80" t="s">
        <v>371</v>
      </c>
      <c r="E11" s="80" t="s">
        <v>372</v>
      </c>
      <c r="F11" s="80" t="s">
        <v>21</v>
      </c>
      <c r="G11" s="80">
        <v>2006</v>
      </c>
      <c r="H11" s="80">
        <v>-26.40785</v>
      </c>
      <c r="I11" s="80">
        <v>-52.360660000000003</v>
      </c>
      <c r="J11" s="80" t="s">
        <v>42</v>
      </c>
      <c r="K11" s="80" t="s">
        <v>365</v>
      </c>
      <c r="L11" s="72">
        <v>62502</v>
      </c>
      <c r="M11" s="80"/>
      <c r="N11" s="80" t="s">
        <v>26</v>
      </c>
      <c r="O11" s="80" t="s">
        <v>362</v>
      </c>
      <c r="P11" s="80"/>
      <c r="Q11" s="80"/>
      <c r="R11" s="80"/>
      <c r="S11" s="80" t="s">
        <v>363</v>
      </c>
      <c r="T11" s="80"/>
      <c r="V11" s="117"/>
    </row>
    <row r="12" spans="1:22" ht="15" customHeight="1">
      <c r="A12" s="80">
        <v>11</v>
      </c>
      <c r="B12" s="80" t="s">
        <v>357</v>
      </c>
      <c r="C12" s="80" t="s">
        <v>358</v>
      </c>
      <c r="D12" s="80" t="s">
        <v>373</v>
      </c>
      <c r="E12" s="80" t="s">
        <v>372</v>
      </c>
      <c r="F12" s="80" t="s">
        <v>21</v>
      </c>
      <c r="G12" s="80">
        <v>2006</v>
      </c>
      <c r="H12" s="80">
        <v>-26.40785</v>
      </c>
      <c r="I12" s="80">
        <v>-52.360660000000003</v>
      </c>
      <c r="J12" s="80" t="s">
        <v>42</v>
      </c>
      <c r="K12" s="80" t="s">
        <v>365</v>
      </c>
      <c r="L12" s="72">
        <v>62802</v>
      </c>
      <c r="M12" s="84"/>
      <c r="N12" s="80" t="s">
        <v>26</v>
      </c>
      <c r="O12" s="80" t="s">
        <v>362</v>
      </c>
      <c r="P12" s="80"/>
      <c r="Q12" s="80"/>
      <c r="R12" s="80"/>
      <c r="S12" s="80" t="s">
        <v>363</v>
      </c>
      <c r="T12" s="80"/>
      <c r="V12" s="117"/>
    </row>
    <row r="13" spans="1:22" ht="15" customHeight="1">
      <c r="A13" s="80">
        <v>12</v>
      </c>
      <c r="B13" s="80" t="s">
        <v>357</v>
      </c>
      <c r="C13" s="80" t="s">
        <v>358</v>
      </c>
      <c r="D13" s="80" t="s">
        <v>373</v>
      </c>
      <c r="E13" s="80" t="s">
        <v>372</v>
      </c>
      <c r="F13" s="80" t="s">
        <v>21</v>
      </c>
      <c r="G13" s="80">
        <v>2006</v>
      </c>
      <c r="H13" s="80">
        <v>-26.40785</v>
      </c>
      <c r="I13" s="80">
        <v>-52.360660000000003</v>
      </c>
      <c r="J13" s="80" t="s">
        <v>42</v>
      </c>
      <c r="K13" s="80" t="s">
        <v>365</v>
      </c>
      <c r="L13" s="72">
        <v>62803</v>
      </c>
      <c r="M13" s="80"/>
      <c r="N13" s="80" t="s">
        <v>26</v>
      </c>
      <c r="O13" s="80" t="s">
        <v>362</v>
      </c>
      <c r="P13" s="80"/>
      <c r="Q13" s="80"/>
      <c r="R13" s="80"/>
      <c r="S13" s="80" t="s">
        <v>363</v>
      </c>
      <c r="T13" s="80"/>
      <c r="V13" s="117"/>
    </row>
    <row r="14" spans="1:22" ht="15" customHeight="1">
      <c r="A14" s="80">
        <v>13</v>
      </c>
      <c r="B14" s="80" t="s">
        <v>357</v>
      </c>
      <c r="C14" s="80" t="s">
        <v>358</v>
      </c>
      <c r="D14" s="80" t="s">
        <v>373</v>
      </c>
      <c r="E14" s="80" t="s">
        <v>372</v>
      </c>
      <c r="F14" s="80" t="s">
        <v>21</v>
      </c>
      <c r="G14" s="80">
        <v>2006</v>
      </c>
      <c r="H14" s="80">
        <v>-26.40785</v>
      </c>
      <c r="I14" s="80">
        <v>-52.360660000000003</v>
      </c>
      <c r="J14" s="80" t="s">
        <v>42</v>
      </c>
      <c r="K14" s="80" t="s">
        <v>365</v>
      </c>
      <c r="L14" s="72">
        <v>62804</v>
      </c>
      <c r="M14" s="80"/>
      <c r="N14" s="80" t="s">
        <v>26</v>
      </c>
      <c r="O14" s="80" t="s">
        <v>362</v>
      </c>
      <c r="P14" s="80"/>
      <c r="Q14" s="80"/>
      <c r="R14" s="80"/>
      <c r="S14" s="80" t="s">
        <v>363</v>
      </c>
      <c r="T14" s="80"/>
      <c r="V14" s="117"/>
    </row>
    <row r="15" spans="1:22" ht="15" customHeight="1">
      <c r="A15" s="80">
        <v>14</v>
      </c>
      <c r="B15" s="80" t="s">
        <v>357</v>
      </c>
      <c r="C15" s="80" t="s">
        <v>358</v>
      </c>
      <c r="D15" s="80" t="s">
        <v>373</v>
      </c>
      <c r="E15" s="80" t="s">
        <v>372</v>
      </c>
      <c r="F15" s="80" t="s">
        <v>21</v>
      </c>
      <c r="G15" s="80">
        <v>2006</v>
      </c>
      <c r="H15" s="80">
        <v>-26.40785</v>
      </c>
      <c r="I15" s="80">
        <v>-52.360660000000003</v>
      </c>
      <c r="J15" s="80" t="s">
        <v>42</v>
      </c>
      <c r="K15" s="80" t="s">
        <v>365</v>
      </c>
      <c r="L15" s="72">
        <v>62806</v>
      </c>
      <c r="M15" s="80"/>
      <c r="N15" s="80" t="s">
        <v>26</v>
      </c>
      <c r="O15" s="80" t="s">
        <v>362</v>
      </c>
      <c r="P15" s="80"/>
      <c r="Q15" s="80"/>
      <c r="R15" s="80"/>
      <c r="S15" s="80" t="s">
        <v>363</v>
      </c>
      <c r="T15" s="80"/>
      <c r="V15" s="117"/>
    </row>
    <row r="16" spans="1:22" ht="15" customHeight="1">
      <c r="A16" s="80">
        <v>15</v>
      </c>
      <c r="B16" s="80" t="s">
        <v>357</v>
      </c>
      <c r="C16" s="80" t="s">
        <v>358</v>
      </c>
      <c r="D16" s="80" t="s">
        <v>373</v>
      </c>
      <c r="E16" s="80" t="s">
        <v>372</v>
      </c>
      <c r="F16" s="80" t="s">
        <v>21</v>
      </c>
      <c r="G16" s="80">
        <v>2006</v>
      </c>
      <c r="H16" s="80">
        <v>-26.40785</v>
      </c>
      <c r="I16" s="80">
        <v>-52.360660000000003</v>
      </c>
      <c r="J16" s="80" t="s">
        <v>42</v>
      </c>
      <c r="K16" s="80" t="s">
        <v>365</v>
      </c>
      <c r="L16" s="72">
        <v>62805</v>
      </c>
      <c r="M16" s="80"/>
      <c r="N16" s="80" t="s">
        <v>26</v>
      </c>
      <c r="O16" s="80" t="s">
        <v>362</v>
      </c>
      <c r="P16" s="80"/>
      <c r="Q16" s="80"/>
      <c r="R16" s="80"/>
      <c r="S16" s="80" t="s">
        <v>363</v>
      </c>
      <c r="T16" s="80"/>
      <c r="V16" s="117"/>
    </row>
    <row r="17" spans="1:22" ht="15" customHeight="1">
      <c r="A17" s="80">
        <v>16</v>
      </c>
      <c r="B17" s="80" t="s">
        <v>357</v>
      </c>
      <c r="C17" s="80" t="s">
        <v>358</v>
      </c>
      <c r="D17" s="80" t="s">
        <v>374</v>
      </c>
      <c r="E17" s="80" t="s">
        <v>375</v>
      </c>
      <c r="F17" s="80" t="s">
        <v>21</v>
      </c>
      <c r="G17" s="80">
        <v>2006</v>
      </c>
      <c r="H17" s="80">
        <v>-27.7119</v>
      </c>
      <c r="I17" s="80">
        <v>-53.708309999999997</v>
      </c>
      <c r="J17" s="80" t="s">
        <v>42</v>
      </c>
      <c r="K17" s="80" t="s">
        <v>365</v>
      </c>
      <c r="L17" s="72">
        <v>63702</v>
      </c>
      <c r="M17" s="80"/>
      <c r="N17" s="80" t="s">
        <v>26</v>
      </c>
      <c r="O17" s="80" t="s">
        <v>362</v>
      </c>
      <c r="P17" s="80"/>
      <c r="Q17" s="80"/>
      <c r="R17" s="80"/>
      <c r="S17" s="80" t="s">
        <v>363</v>
      </c>
      <c r="T17" s="80"/>
      <c r="V17" s="117"/>
    </row>
    <row r="18" spans="1:22" ht="15" customHeight="1">
      <c r="A18" s="80">
        <v>17</v>
      </c>
      <c r="B18" s="80" t="s">
        <v>357</v>
      </c>
      <c r="C18" s="80" t="s">
        <v>358</v>
      </c>
      <c r="D18" s="80" t="s">
        <v>376</v>
      </c>
      <c r="E18" s="80" t="s">
        <v>377</v>
      </c>
      <c r="F18" s="80" t="s">
        <v>21</v>
      </c>
      <c r="G18" s="80">
        <v>2006</v>
      </c>
      <c r="H18" s="80">
        <v>-28.388529999999999</v>
      </c>
      <c r="I18" s="80">
        <v>-53.920490000000001</v>
      </c>
      <c r="J18" s="80" t="s">
        <v>42</v>
      </c>
      <c r="K18" s="80" t="s">
        <v>365</v>
      </c>
      <c r="L18" s="85">
        <v>62204</v>
      </c>
      <c r="M18" s="84"/>
      <c r="N18" s="80" t="s">
        <v>26</v>
      </c>
      <c r="O18" s="80" t="s">
        <v>362</v>
      </c>
      <c r="P18" s="80"/>
      <c r="Q18" s="80"/>
      <c r="R18" s="80"/>
      <c r="S18" s="80" t="s">
        <v>363</v>
      </c>
      <c r="T18" s="80"/>
      <c r="V18" s="117"/>
    </row>
    <row r="19" spans="1:22" ht="15" customHeight="1">
      <c r="A19" s="80">
        <v>18</v>
      </c>
      <c r="B19" s="80" t="s">
        <v>357</v>
      </c>
      <c r="C19" s="80" t="s">
        <v>358</v>
      </c>
      <c r="D19" s="80" t="s">
        <v>376</v>
      </c>
      <c r="E19" s="80" t="s">
        <v>377</v>
      </c>
      <c r="F19" s="80" t="s">
        <v>21</v>
      </c>
      <c r="G19" s="80">
        <v>2006</v>
      </c>
      <c r="H19" s="80">
        <v>-28.388529999999999</v>
      </c>
      <c r="I19" s="80">
        <v>-53.920490000000001</v>
      </c>
      <c r="J19" s="80" t="s">
        <v>42</v>
      </c>
      <c r="K19" s="80" t="s">
        <v>365</v>
      </c>
      <c r="L19" s="72">
        <v>62202</v>
      </c>
      <c r="M19" s="80"/>
      <c r="N19" s="80" t="s">
        <v>26</v>
      </c>
      <c r="O19" s="80" t="s">
        <v>362</v>
      </c>
      <c r="P19" s="80"/>
      <c r="Q19" s="80"/>
      <c r="R19" s="80"/>
      <c r="S19" s="80" t="s">
        <v>363</v>
      </c>
      <c r="T19" s="80"/>
      <c r="V19" s="117"/>
    </row>
    <row r="20" spans="1:22" ht="15" customHeight="1">
      <c r="A20" s="80">
        <v>19</v>
      </c>
      <c r="B20" s="80" t="s">
        <v>357</v>
      </c>
      <c r="C20" s="80" t="s">
        <v>358</v>
      </c>
      <c r="D20" s="80" t="s">
        <v>376</v>
      </c>
      <c r="E20" s="80" t="s">
        <v>377</v>
      </c>
      <c r="F20" s="80" t="s">
        <v>21</v>
      </c>
      <c r="G20" s="80">
        <v>2006</v>
      </c>
      <c r="H20" s="80">
        <v>-28.388529999999999</v>
      </c>
      <c r="I20" s="80">
        <v>-53.920490000000001</v>
      </c>
      <c r="J20" s="80" t="s">
        <v>42</v>
      </c>
      <c r="K20" s="80" t="s">
        <v>365</v>
      </c>
      <c r="L20" s="72">
        <v>62203</v>
      </c>
      <c r="M20" s="80"/>
      <c r="N20" s="80" t="s">
        <v>26</v>
      </c>
      <c r="O20" s="80" t="s">
        <v>362</v>
      </c>
      <c r="P20" s="80"/>
      <c r="Q20" s="80"/>
      <c r="R20" s="80"/>
      <c r="S20" s="80" t="s">
        <v>363</v>
      </c>
      <c r="T20" s="80"/>
      <c r="V20" s="117"/>
    </row>
    <row r="21" spans="1:22" ht="15" customHeight="1">
      <c r="A21" s="80">
        <v>20</v>
      </c>
      <c r="B21" s="80" t="s">
        <v>357</v>
      </c>
      <c r="C21" s="80" t="s">
        <v>358</v>
      </c>
      <c r="D21" s="80" t="s">
        <v>376</v>
      </c>
      <c r="E21" s="80" t="s">
        <v>377</v>
      </c>
      <c r="F21" s="80" t="s">
        <v>21</v>
      </c>
      <c r="G21" s="80">
        <v>2006</v>
      </c>
      <c r="H21" s="80">
        <v>-28.388529999999999</v>
      </c>
      <c r="I21" s="80">
        <v>-53.920490000000001</v>
      </c>
      <c r="J21" s="80" t="s">
        <v>42</v>
      </c>
      <c r="K21" s="80" t="s">
        <v>365</v>
      </c>
      <c r="L21" s="72">
        <v>62201</v>
      </c>
      <c r="M21" s="80"/>
      <c r="N21" s="80" t="s">
        <v>26</v>
      </c>
      <c r="O21" s="80" t="s">
        <v>362</v>
      </c>
      <c r="P21" s="80"/>
      <c r="Q21" s="80"/>
      <c r="R21" s="80"/>
      <c r="S21" s="80" t="s">
        <v>363</v>
      </c>
      <c r="T21" s="80"/>
      <c r="V21" s="117"/>
    </row>
    <row r="22" spans="1:22" ht="15" customHeight="1">
      <c r="A22" s="80">
        <v>21</v>
      </c>
      <c r="B22" s="80" t="s">
        <v>357</v>
      </c>
      <c r="C22" s="80" t="s">
        <v>369</v>
      </c>
      <c r="D22" s="80" t="s">
        <v>378</v>
      </c>
      <c r="E22" s="80" t="s">
        <v>379</v>
      </c>
      <c r="F22" s="80" t="s">
        <v>21</v>
      </c>
      <c r="G22" s="80">
        <v>2006</v>
      </c>
      <c r="H22" s="80">
        <v>-28.645489999999999</v>
      </c>
      <c r="I22" s="80">
        <v>-53.605359999999997</v>
      </c>
      <c r="J22" s="80" t="s">
        <v>42</v>
      </c>
      <c r="K22" s="80" t="s">
        <v>365</v>
      </c>
      <c r="L22" s="85">
        <v>60501</v>
      </c>
      <c r="M22" s="80"/>
      <c r="N22" s="80" t="s">
        <v>26</v>
      </c>
      <c r="O22" s="80" t="s">
        <v>362</v>
      </c>
      <c r="P22" s="80"/>
      <c r="Q22" s="80"/>
      <c r="R22" s="80"/>
      <c r="S22" s="80" t="s">
        <v>363</v>
      </c>
      <c r="T22" s="80"/>
      <c r="V22" s="117"/>
    </row>
    <row r="23" spans="1:22" ht="15" customHeight="1">
      <c r="A23" s="80">
        <v>22</v>
      </c>
      <c r="B23" s="80" t="s">
        <v>357</v>
      </c>
      <c r="C23" s="80" t="s">
        <v>369</v>
      </c>
      <c r="D23" s="80" t="s">
        <v>380</v>
      </c>
      <c r="E23" s="80" t="s">
        <v>379</v>
      </c>
      <c r="F23" s="80" t="s">
        <v>21</v>
      </c>
      <c r="G23" s="80">
        <v>2006</v>
      </c>
      <c r="H23" s="80">
        <v>-28.645489999999999</v>
      </c>
      <c r="I23" s="80">
        <v>-53.605359999999997</v>
      </c>
      <c r="J23" s="80" t="s">
        <v>42</v>
      </c>
      <c r="K23" s="80" t="s">
        <v>365</v>
      </c>
      <c r="L23" s="85">
        <v>60602</v>
      </c>
      <c r="M23" s="80"/>
      <c r="N23" s="80" t="s">
        <v>26</v>
      </c>
      <c r="O23" s="80" t="s">
        <v>362</v>
      </c>
      <c r="P23" s="80"/>
      <c r="Q23" s="80"/>
      <c r="R23" s="80"/>
      <c r="S23" s="80" t="s">
        <v>363</v>
      </c>
      <c r="T23" s="80"/>
      <c r="V23" s="117"/>
    </row>
    <row r="24" spans="1:22" ht="15" customHeight="1">
      <c r="A24" s="80">
        <v>23</v>
      </c>
      <c r="B24" s="80" t="s">
        <v>357</v>
      </c>
      <c r="C24" s="80" t="s">
        <v>369</v>
      </c>
      <c r="D24" s="80" t="s">
        <v>381</v>
      </c>
      <c r="E24" s="80" t="s">
        <v>379</v>
      </c>
      <c r="F24" s="80" t="s">
        <v>21</v>
      </c>
      <c r="G24" s="80">
        <v>2006</v>
      </c>
      <c r="H24" s="80">
        <v>-28.645489999999999</v>
      </c>
      <c r="I24" s="80">
        <v>-53.605359999999997</v>
      </c>
      <c r="J24" s="80" t="s">
        <v>42</v>
      </c>
      <c r="K24" s="80" t="s">
        <v>365</v>
      </c>
      <c r="L24" s="85">
        <v>60702</v>
      </c>
      <c r="M24" s="80"/>
      <c r="N24" s="80" t="s">
        <v>26</v>
      </c>
      <c r="O24" s="80" t="s">
        <v>362</v>
      </c>
      <c r="P24" s="80"/>
      <c r="Q24" s="80"/>
      <c r="R24" s="80"/>
      <c r="S24" s="80" t="s">
        <v>363</v>
      </c>
      <c r="T24" s="80"/>
      <c r="V24" s="117"/>
    </row>
    <row r="25" spans="1:22" ht="15" customHeight="1">
      <c r="A25" s="80">
        <v>24</v>
      </c>
      <c r="B25" s="80" t="s">
        <v>357</v>
      </c>
      <c r="C25" s="80" t="s">
        <v>369</v>
      </c>
      <c r="D25" s="80" t="s">
        <v>382</v>
      </c>
      <c r="E25" s="80" t="s">
        <v>379</v>
      </c>
      <c r="F25" s="80" t="s">
        <v>21</v>
      </c>
      <c r="G25" s="80">
        <v>2006</v>
      </c>
      <c r="H25" s="80">
        <v>-28.645489999999999</v>
      </c>
      <c r="I25" s="80">
        <v>-53.605359999999997</v>
      </c>
      <c r="J25" s="80" t="s">
        <v>42</v>
      </c>
      <c r="K25" s="80" t="s">
        <v>365</v>
      </c>
      <c r="L25" s="72">
        <v>60801</v>
      </c>
      <c r="M25" s="80"/>
      <c r="N25" s="80" t="s">
        <v>26</v>
      </c>
      <c r="O25" s="80" t="s">
        <v>362</v>
      </c>
      <c r="P25" s="80"/>
      <c r="Q25" s="80"/>
      <c r="R25" s="80"/>
      <c r="S25" s="80" t="s">
        <v>363</v>
      </c>
      <c r="T25" s="80"/>
      <c r="V25" s="117"/>
    </row>
    <row r="26" spans="1:22">
      <c r="A26" s="80">
        <v>25</v>
      </c>
      <c r="B26" s="80" t="s">
        <v>357</v>
      </c>
      <c r="C26" s="80" t="s">
        <v>358</v>
      </c>
      <c r="D26" s="80" t="s">
        <v>383</v>
      </c>
      <c r="E26" s="80" t="s">
        <v>379</v>
      </c>
      <c r="F26" s="80" t="s">
        <v>21</v>
      </c>
      <c r="G26" s="80">
        <v>2006</v>
      </c>
      <c r="H26" s="80">
        <v>-28.645489999999999</v>
      </c>
      <c r="I26" s="80">
        <v>-53.605359999999997</v>
      </c>
      <c r="J26" s="80" t="s">
        <v>42</v>
      </c>
      <c r="K26" s="113" t="s">
        <v>361</v>
      </c>
      <c r="L26" s="114">
        <v>62001</v>
      </c>
      <c r="M26" s="80"/>
      <c r="N26" s="80" t="s">
        <v>26</v>
      </c>
      <c r="O26" s="80" t="s">
        <v>362</v>
      </c>
      <c r="P26" s="80"/>
      <c r="Q26" s="80"/>
      <c r="R26" s="80"/>
      <c r="S26" s="80" t="s">
        <v>363</v>
      </c>
      <c r="T26" s="80"/>
      <c r="V26" s="116" t="s">
        <v>384</v>
      </c>
    </row>
    <row r="27" spans="1:22" ht="15" customHeight="1">
      <c r="A27" s="80">
        <v>26</v>
      </c>
      <c r="B27" s="80" t="s">
        <v>357</v>
      </c>
      <c r="C27" s="80" t="s">
        <v>358</v>
      </c>
      <c r="D27" s="80" t="s">
        <v>385</v>
      </c>
      <c r="E27" s="80" t="s">
        <v>379</v>
      </c>
      <c r="F27" s="80" t="s">
        <v>21</v>
      </c>
      <c r="G27" s="80">
        <v>2006</v>
      </c>
      <c r="H27" s="80">
        <v>-28.645489999999999</v>
      </c>
      <c r="I27" s="80">
        <v>-53.605359999999997</v>
      </c>
      <c r="J27" s="80" t="s">
        <v>42</v>
      </c>
      <c r="K27" s="80" t="s">
        <v>365</v>
      </c>
      <c r="L27" s="85">
        <v>62103</v>
      </c>
      <c r="M27" s="80"/>
      <c r="N27" s="80" t="s">
        <v>26</v>
      </c>
      <c r="O27" s="80" t="s">
        <v>362</v>
      </c>
      <c r="P27" s="80"/>
      <c r="Q27" s="80"/>
      <c r="R27" s="80"/>
      <c r="S27" s="80" t="s">
        <v>363</v>
      </c>
      <c r="T27" s="80"/>
      <c r="V27" s="117"/>
    </row>
    <row r="28" spans="1:22" ht="15" customHeight="1">
      <c r="A28" s="80">
        <v>27</v>
      </c>
      <c r="B28" s="80" t="s">
        <v>357</v>
      </c>
      <c r="C28" s="80" t="s">
        <v>358</v>
      </c>
      <c r="D28" s="80" t="s">
        <v>386</v>
      </c>
      <c r="E28" s="80" t="s">
        <v>379</v>
      </c>
      <c r="F28" s="80" t="s">
        <v>21</v>
      </c>
      <c r="G28" s="80">
        <v>2006</v>
      </c>
      <c r="H28" s="80">
        <v>-28.645489999999999</v>
      </c>
      <c r="I28" s="80">
        <v>-53.605359999999997</v>
      </c>
      <c r="J28" s="80" t="s">
        <v>42</v>
      </c>
      <c r="K28" s="80" t="s">
        <v>365</v>
      </c>
      <c r="L28" s="72">
        <v>63302</v>
      </c>
      <c r="M28" s="80"/>
      <c r="N28" s="80" t="s">
        <v>26</v>
      </c>
      <c r="O28" s="80" t="s">
        <v>362</v>
      </c>
      <c r="P28" s="80"/>
      <c r="Q28" s="80"/>
      <c r="R28" s="80"/>
      <c r="S28" s="80" t="s">
        <v>363</v>
      </c>
      <c r="T28" s="80"/>
      <c r="V28" s="117"/>
    </row>
    <row r="29" spans="1:22" ht="15" customHeight="1">
      <c r="A29" s="80">
        <v>28</v>
      </c>
      <c r="B29" s="80" t="s">
        <v>357</v>
      </c>
      <c r="C29" s="80" t="s">
        <v>358</v>
      </c>
      <c r="D29" s="80" t="s">
        <v>386</v>
      </c>
      <c r="E29" s="80" t="s">
        <v>379</v>
      </c>
      <c r="F29" s="80" t="s">
        <v>21</v>
      </c>
      <c r="G29" s="80">
        <v>2006</v>
      </c>
      <c r="H29" s="80">
        <v>-28.645489999999999</v>
      </c>
      <c r="I29" s="80">
        <v>-53.605359999999997</v>
      </c>
      <c r="J29" s="80" t="s">
        <v>42</v>
      </c>
      <c r="K29" s="80" t="s">
        <v>365</v>
      </c>
      <c r="L29" s="72">
        <v>62301</v>
      </c>
      <c r="M29" s="80"/>
      <c r="N29" s="80" t="s">
        <v>26</v>
      </c>
      <c r="O29" s="80" t="s">
        <v>362</v>
      </c>
      <c r="P29" s="80"/>
      <c r="Q29" s="80"/>
      <c r="R29" s="80"/>
      <c r="S29" s="80" t="s">
        <v>363</v>
      </c>
      <c r="T29" s="80"/>
      <c r="V29" s="117"/>
    </row>
    <row r="30" spans="1:22" ht="15" customHeight="1">
      <c r="A30" s="80">
        <v>29</v>
      </c>
      <c r="B30" s="80" t="s">
        <v>357</v>
      </c>
      <c r="C30" s="80" t="s">
        <v>358</v>
      </c>
      <c r="D30" s="80" t="s">
        <v>386</v>
      </c>
      <c r="E30" s="80" t="s">
        <v>379</v>
      </c>
      <c r="F30" s="80" t="s">
        <v>21</v>
      </c>
      <c r="G30" s="80">
        <v>2006</v>
      </c>
      <c r="H30" s="80">
        <v>-28.645489999999999</v>
      </c>
      <c r="I30" s="80">
        <v>-53.605359999999997</v>
      </c>
      <c r="J30" s="80" t="s">
        <v>42</v>
      </c>
      <c r="K30" s="80" t="s">
        <v>365</v>
      </c>
      <c r="L30" s="72">
        <v>62302</v>
      </c>
      <c r="M30" s="80"/>
      <c r="N30" s="80" t="s">
        <v>26</v>
      </c>
      <c r="O30" s="80" t="s">
        <v>362</v>
      </c>
      <c r="P30" s="80"/>
      <c r="Q30" s="80"/>
      <c r="R30" s="80"/>
      <c r="S30" s="80" t="s">
        <v>363</v>
      </c>
      <c r="T30" s="80"/>
      <c r="V30" s="117"/>
    </row>
    <row r="31" spans="1:22" ht="15" customHeight="1">
      <c r="A31" s="80">
        <v>30</v>
      </c>
      <c r="B31" s="80" t="s">
        <v>357</v>
      </c>
      <c r="C31" s="80" t="s">
        <v>358</v>
      </c>
      <c r="D31" s="80" t="s">
        <v>386</v>
      </c>
      <c r="E31" s="80" t="s">
        <v>379</v>
      </c>
      <c r="F31" s="80" t="s">
        <v>21</v>
      </c>
      <c r="G31" s="80">
        <v>2006</v>
      </c>
      <c r="H31" s="80">
        <v>-28.645489999999999</v>
      </c>
      <c r="I31" s="80">
        <v>-53.605359999999997</v>
      </c>
      <c r="J31" s="80" t="s">
        <v>42</v>
      </c>
      <c r="K31" s="80" t="s">
        <v>365</v>
      </c>
      <c r="L31" s="72">
        <v>62303</v>
      </c>
      <c r="M31" s="80"/>
      <c r="N31" s="80" t="s">
        <v>26</v>
      </c>
      <c r="O31" s="80" t="s">
        <v>362</v>
      </c>
      <c r="P31" s="80"/>
      <c r="Q31" s="80"/>
      <c r="R31" s="80"/>
      <c r="S31" s="80" t="s">
        <v>363</v>
      </c>
      <c r="T31" s="80"/>
      <c r="V31" s="117"/>
    </row>
    <row r="32" spans="1:22" ht="15" customHeight="1">
      <c r="A32" s="80">
        <v>31</v>
      </c>
      <c r="B32" s="80" t="s">
        <v>357</v>
      </c>
      <c r="C32" s="80" t="s">
        <v>358</v>
      </c>
      <c r="D32" s="80" t="s">
        <v>386</v>
      </c>
      <c r="E32" s="80" t="s">
        <v>379</v>
      </c>
      <c r="F32" s="80" t="s">
        <v>21</v>
      </c>
      <c r="G32" s="80">
        <v>2006</v>
      </c>
      <c r="H32" s="80">
        <v>-28.645489999999999</v>
      </c>
      <c r="I32" s="80">
        <v>-53.605359999999997</v>
      </c>
      <c r="J32" s="80" t="s">
        <v>42</v>
      </c>
      <c r="K32" s="80" t="s">
        <v>365</v>
      </c>
      <c r="L32" s="72">
        <v>62307</v>
      </c>
      <c r="M32" s="80"/>
      <c r="N32" s="80" t="s">
        <v>26</v>
      </c>
      <c r="O32" s="80" t="s">
        <v>362</v>
      </c>
      <c r="P32" s="80"/>
      <c r="Q32" s="80"/>
      <c r="R32" s="80"/>
      <c r="S32" s="80" t="s">
        <v>363</v>
      </c>
      <c r="T32" s="80"/>
      <c r="V32" s="117"/>
    </row>
    <row r="33" spans="1:22" ht="15" customHeight="1">
      <c r="A33" s="80">
        <v>32</v>
      </c>
      <c r="B33" s="80" t="s">
        <v>357</v>
      </c>
      <c r="C33" s="80" t="s">
        <v>358</v>
      </c>
      <c r="D33" s="80" t="s">
        <v>19</v>
      </c>
      <c r="E33" s="80" t="s">
        <v>387</v>
      </c>
      <c r="F33" s="80" t="s">
        <v>21</v>
      </c>
      <c r="G33" s="80">
        <v>2006</v>
      </c>
      <c r="H33" s="80">
        <v>-26.894449999999999</v>
      </c>
      <c r="I33" s="80">
        <v>-53.17127</v>
      </c>
      <c r="J33" s="80" t="s">
        <v>42</v>
      </c>
      <c r="K33" s="80" t="s">
        <v>365</v>
      </c>
      <c r="L33" s="72">
        <v>64203</v>
      </c>
      <c r="M33" s="80"/>
      <c r="N33" s="80" t="s">
        <v>26</v>
      </c>
      <c r="O33" s="80" t="s">
        <v>362</v>
      </c>
      <c r="P33" s="80"/>
      <c r="Q33" s="80"/>
      <c r="R33" s="80"/>
      <c r="S33" s="80" t="s">
        <v>363</v>
      </c>
      <c r="T33" s="80"/>
      <c r="V33" s="117"/>
    </row>
    <row r="34" spans="1:22" ht="15" customHeight="1">
      <c r="A34" s="80">
        <v>33</v>
      </c>
      <c r="B34" s="80" t="s">
        <v>357</v>
      </c>
      <c r="C34" s="80" t="s">
        <v>358</v>
      </c>
      <c r="D34" s="80" t="s">
        <v>19</v>
      </c>
      <c r="E34" s="80" t="s">
        <v>387</v>
      </c>
      <c r="F34" s="80" t="s">
        <v>21</v>
      </c>
      <c r="G34" s="80">
        <v>2006</v>
      </c>
      <c r="H34" s="80">
        <v>-26.894449999999999</v>
      </c>
      <c r="I34" s="80">
        <v>-53.17127</v>
      </c>
      <c r="J34" s="80" t="s">
        <v>42</v>
      </c>
      <c r="K34" s="80" t="s">
        <v>365</v>
      </c>
      <c r="L34" s="72">
        <v>64204</v>
      </c>
      <c r="M34" s="80"/>
      <c r="N34" s="80" t="s">
        <v>26</v>
      </c>
      <c r="O34" s="80" t="s">
        <v>362</v>
      </c>
      <c r="P34" s="80"/>
      <c r="Q34" s="80"/>
      <c r="R34" s="80"/>
      <c r="S34" s="80" t="s">
        <v>363</v>
      </c>
      <c r="T34" s="80"/>
      <c r="V34" s="117"/>
    </row>
    <row r="35" spans="1:22" ht="15" customHeight="1">
      <c r="A35" s="80">
        <v>34</v>
      </c>
      <c r="B35" s="80" t="s">
        <v>357</v>
      </c>
      <c r="C35" s="80" t="s">
        <v>358</v>
      </c>
      <c r="D35" s="80" t="s">
        <v>19</v>
      </c>
      <c r="E35" s="80" t="s">
        <v>387</v>
      </c>
      <c r="F35" s="80" t="s">
        <v>21</v>
      </c>
      <c r="G35" s="80">
        <v>2006</v>
      </c>
      <c r="H35" s="80">
        <v>-26.894449999999999</v>
      </c>
      <c r="I35" s="80">
        <v>-53.17127</v>
      </c>
      <c r="J35" s="80" t="s">
        <v>42</v>
      </c>
      <c r="K35" s="80" t="s">
        <v>365</v>
      </c>
      <c r="L35" s="72">
        <v>64306</v>
      </c>
      <c r="M35" s="80"/>
      <c r="N35" s="80" t="s">
        <v>26</v>
      </c>
      <c r="O35" s="80" t="s">
        <v>362</v>
      </c>
      <c r="P35" s="82"/>
      <c r="Q35" s="80"/>
      <c r="R35" s="80"/>
      <c r="S35" s="80" t="s">
        <v>363</v>
      </c>
      <c r="T35" s="80"/>
      <c r="V35" s="117"/>
    </row>
    <row r="36" spans="1:22" ht="15" customHeight="1">
      <c r="A36" s="80">
        <v>35</v>
      </c>
      <c r="B36" s="80" t="s">
        <v>357</v>
      </c>
      <c r="C36" s="80" t="s">
        <v>358</v>
      </c>
      <c r="D36" s="80" t="s">
        <v>19</v>
      </c>
      <c r="E36" s="80" t="s">
        <v>387</v>
      </c>
      <c r="F36" s="80" t="s">
        <v>21</v>
      </c>
      <c r="G36" s="80">
        <v>2006</v>
      </c>
      <c r="H36" s="80">
        <v>-26.894449999999999</v>
      </c>
      <c r="I36" s="80">
        <v>-53.17127</v>
      </c>
      <c r="J36" s="80" t="s">
        <v>42</v>
      </c>
      <c r="K36" s="80" t="s">
        <v>365</v>
      </c>
      <c r="L36" s="85">
        <v>64304</v>
      </c>
      <c r="M36" s="80"/>
      <c r="N36" s="80" t="s">
        <v>26</v>
      </c>
      <c r="O36" s="80" t="s">
        <v>362</v>
      </c>
      <c r="P36" s="80"/>
      <c r="Q36" s="80"/>
      <c r="R36" s="80"/>
      <c r="S36" s="80" t="s">
        <v>363</v>
      </c>
      <c r="T36" s="80"/>
      <c r="V36" s="117"/>
    </row>
    <row r="37" spans="1:22" ht="15" customHeight="1">
      <c r="A37" s="80">
        <v>36</v>
      </c>
      <c r="B37" s="80" t="s">
        <v>357</v>
      </c>
      <c r="C37" s="80" t="s">
        <v>358</v>
      </c>
      <c r="D37" s="80" t="s">
        <v>19</v>
      </c>
      <c r="E37" s="80" t="s">
        <v>387</v>
      </c>
      <c r="F37" s="80" t="s">
        <v>21</v>
      </c>
      <c r="G37" s="80">
        <v>2006</v>
      </c>
      <c r="H37" s="80">
        <v>-26.894449999999999</v>
      </c>
      <c r="I37" s="80">
        <v>-53.17127</v>
      </c>
      <c r="J37" s="80" t="s">
        <v>42</v>
      </c>
      <c r="K37" s="80" t="s">
        <v>365</v>
      </c>
      <c r="L37" s="72">
        <v>64501</v>
      </c>
      <c r="M37" s="80"/>
      <c r="N37" s="80" t="s">
        <v>26</v>
      </c>
      <c r="O37" s="80" t="s">
        <v>362</v>
      </c>
      <c r="P37" s="80"/>
      <c r="Q37" s="80"/>
      <c r="R37" s="80"/>
      <c r="S37" s="80" t="s">
        <v>363</v>
      </c>
      <c r="T37" s="80"/>
      <c r="V37" s="117"/>
    </row>
    <row r="38" spans="1:22" ht="15" customHeight="1">
      <c r="A38" s="80">
        <v>37</v>
      </c>
      <c r="B38" s="80" t="s">
        <v>357</v>
      </c>
      <c r="C38" s="80" t="s">
        <v>358</v>
      </c>
      <c r="D38" s="80" t="s">
        <v>388</v>
      </c>
      <c r="E38" s="80" t="s">
        <v>389</v>
      </c>
      <c r="F38" s="80" t="s">
        <v>21</v>
      </c>
      <c r="G38" s="80">
        <v>2006</v>
      </c>
      <c r="H38" s="80">
        <v>-27.507909999999999</v>
      </c>
      <c r="I38" s="80">
        <v>-53.541919999999998</v>
      </c>
      <c r="J38" s="80" t="s">
        <v>42</v>
      </c>
      <c r="K38" s="80" t="s">
        <v>365</v>
      </c>
      <c r="L38" s="72">
        <v>64802</v>
      </c>
      <c r="M38" s="80"/>
      <c r="N38" s="80" t="s">
        <v>26</v>
      </c>
      <c r="O38" s="80" t="s">
        <v>362</v>
      </c>
      <c r="P38" s="80"/>
      <c r="Q38" s="80"/>
      <c r="R38" s="80"/>
      <c r="S38" s="80" t="s">
        <v>363</v>
      </c>
      <c r="T38" s="80"/>
      <c r="V38" s="117"/>
    </row>
    <row r="39" spans="1:22" ht="15" customHeight="1">
      <c r="A39" s="80">
        <v>38</v>
      </c>
      <c r="B39" s="80" t="s">
        <v>357</v>
      </c>
      <c r="C39" s="80" t="s">
        <v>358</v>
      </c>
      <c r="D39" s="80" t="s">
        <v>388</v>
      </c>
      <c r="E39" s="80" t="s">
        <v>389</v>
      </c>
      <c r="F39" s="80" t="s">
        <v>21</v>
      </c>
      <c r="G39" s="80">
        <v>2006</v>
      </c>
      <c r="H39" s="80">
        <v>-27.507909999999999</v>
      </c>
      <c r="I39" s="80">
        <v>-53.541919999999998</v>
      </c>
      <c r="J39" s="80" t="s">
        <v>42</v>
      </c>
      <c r="K39" s="80" t="s">
        <v>365</v>
      </c>
      <c r="L39" s="72">
        <v>64801</v>
      </c>
      <c r="M39" s="80"/>
      <c r="N39" s="80" t="s">
        <v>26</v>
      </c>
      <c r="O39" s="80" t="s">
        <v>362</v>
      </c>
      <c r="P39" s="80"/>
      <c r="Q39" s="80"/>
      <c r="R39" s="80"/>
      <c r="S39" s="80" t="s">
        <v>363</v>
      </c>
      <c r="T39" s="80"/>
      <c r="V39" s="117"/>
    </row>
    <row r="40" spans="1:22" ht="15" customHeight="1">
      <c r="A40" s="80">
        <v>39</v>
      </c>
      <c r="B40" s="80" t="s">
        <v>357</v>
      </c>
      <c r="C40" s="72" t="s">
        <v>369</v>
      </c>
      <c r="D40" s="80" t="s">
        <v>390</v>
      </c>
      <c r="E40" s="80" t="s">
        <v>391</v>
      </c>
      <c r="F40" s="80" t="s">
        <v>21</v>
      </c>
      <c r="G40" s="80">
        <v>2006</v>
      </c>
      <c r="H40" s="80">
        <v>-25.390720000000002</v>
      </c>
      <c r="I40" s="80">
        <v>-51.462809999999998</v>
      </c>
      <c r="J40" s="80" t="s">
        <v>42</v>
      </c>
      <c r="K40" s="80" t="s">
        <v>365</v>
      </c>
      <c r="L40" s="72">
        <v>60901</v>
      </c>
      <c r="M40" s="80"/>
      <c r="N40" s="80" t="s">
        <v>26</v>
      </c>
      <c r="O40" s="80" t="s">
        <v>362</v>
      </c>
      <c r="P40" s="80"/>
      <c r="Q40" s="80"/>
      <c r="R40" s="80"/>
      <c r="S40" s="80" t="s">
        <v>363</v>
      </c>
      <c r="T40" s="80"/>
      <c r="V40" s="117"/>
    </row>
    <row r="41" spans="1:22" ht="15" customHeight="1">
      <c r="A41" s="80">
        <v>40</v>
      </c>
      <c r="B41" s="80" t="s">
        <v>357</v>
      </c>
      <c r="C41" s="72" t="s">
        <v>369</v>
      </c>
      <c r="D41" s="80" t="s">
        <v>392</v>
      </c>
      <c r="E41" s="80" t="s">
        <v>391</v>
      </c>
      <c r="F41" s="80" t="s">
        <v>21</v>
      </c>
      <c r="G41" s="80">
        <v>2006</v>
      </c>
      <c r="H41" s="80">
        <v>-25.390720000000002</v>
      </c>
      <c r="I41" s="80">
        <v>-51.462809999999998</v>
      </c>
      <c r="J41" s="80" t="s">
        <v>42</v>
      </c>
      <c r="K41" s="80" t="s">
        <v>365</v>
      </c>
      <c r="L41" s="72">
        <v>61001</v>
      </c>
      <c r="M41" s="84"/>
      <c r="N41" s="80" t="s">
        <v>26</v>
      </c>
      <c r="O41" s="80" t="s">
        <v>362</v>
      </c>
      <c r="P41" s="86"/>
      <c r="Q41" s="80"/>
      <c r="R41" s="80"/>
      <c r="S41" s="80" t="s">
        <v>363</v>
      </c>
      <c r="T41" s="80"/>
      <c r="V41" s="117"/>
    </row>
    <row r="42" spans="1:22" ht="15" customHeight="1">
      <c r="A42" s="80">
        <v>41</v>
      </c>
      <c r="B42" s="80" t="s">
        <v>357</v>
      </c>
      <c r="C42" s="72" t="s">
        <v>369</v>
      </c>
      <c r="D42" s="80" t="s">
        <v>393</v>
      </c>
      <c r="E42" s="80" t="s">
        <v>391</v>
      </c>
      <c r="F42" s="80" t="s">
        <v>21</v>
      </c>
      <c r="G42" s="80">
        <v>2006</v>
      </c>
      <c r="H42" s="80">
        <v>-25.390720000000002</v>
      </c>
      <c r="I42" s="80">
        <v>-51.462809999999998</v>
      </c>
      <c r="J42" s="80" t="s">
        <v>42</v>
      </c>
      <c r="K42" s="80" t="s">
        <v>365</v>
      </c>
      <c r="L42" s="72">
        <v>61002</v>
      </c>
      <c r="M42" s="80"/>
      <c r="N42" s="80" t="s">
        <v>26</v>
      </c>
      <c r="O42" s="80" t="s">
        <v>362</v>
      </c>
      <c r="P42" s="86"/>
      <c r="Q42" s="80"/>
      <c r="R42" s="80"/>
      <c r="S42" s="80" t="s">
        <v>363</v>
      </c>
      <c r="T42" s="80"/>
      <c r="V42" s="117"/>
    </row>
    <row r="43" spans="1:22" ht="15" customHeight="1">
      <c r="A43" s="80">
        <v>42</v>
      </c>
      <c r="B43" s="80" t="s">
        <v>357</v>
      </c>
      <c r="C43" s="72" t="s">
        <v>369</v>
      </c>
      <c r="D43" s="80" t="s">
        <v>394</v>
      </c>
      <c r="E43" s="80" t="s">
        <v>391</v>
      </c>
      <c r="F43" s="80" t="s">
        <v>21</v>
      </c>
      <c r="G43" s="80">
        <v>2006</v>
      </c>
      <c r="H43" s="80">
        <v>-25.390720000000002</v>
      </c>
      <c r="I43" s="80">
        <v>-51.462809999999998</v>
      </c>
      <c r="J43" s="80" t="s">
        <v>42</v>
      </c>
      <c r="K43" s="80" t="s">
        <v>365</v>
      </c>
      <c r="L43" s="85">
        <v>61101</v>
      </c>
      <c r="M43" s="84"/>
      <c r="N43" s="80" t="s">
        <v>26</v>
      </c>
      <c r="O43" s="80" t="s">
        <v>362</v>
      </c>
      <c r="P43" s="86"/>
      <c r="Q43" s="80"/>
      <c r="R43" s="80"/>
      <c r="S43" s="80" t="s">
        <v>363</v>
      </c>
      <c r="T43" s="80"/>
      <c r="V43" s="117"/>
    </row>
    <row r="44" spans="1:22" ht="15" customHeight="1">
      <c r="A44" s="80">
        <v>43</v>
      </c>
      <c r="B44" s="80" t="s">
        <v>357</v>
      </c>
      <c r="C44" s="72" t="s">
        <v>369</v>
      </c>
      <c r="D44" s="80" t="s">
        <v>395</v>
      </c>
      <c r="E44" s="80" t="s">
        <v>391</v>
      </c>
      <c r="F44" s="80" t="s">
        <v>21</v>
      </c>
      <c r="G44" s="80">
        <v>2006</v>
      </c>
      <c r="H44" s="80">
        <v>-25.390720000000002</v>
      </c>
      <c r="I44" s="80">
        <v>-51.462809999999998</v>
      </c>
      <c r="J44" s="80" t="s">
        <v>42</v>
      </c>
      <c r="K44" s="80" t="s">
        <v>365</v>
      </c>
      <c r="L44" s="85">
        <v>61201</v>
      </c>
      <c r="M44" s="84"/>
      <c r="N44" s="80" t="s">
        <v>26</v>
      </c>
      <c r="O44" s="80" t="s">
        <v>362</v>
      </c>
      <c r="P44" s="80"/>
      <c r="Q44" s="80"/>
      <c r="R44" s="80"/>
      <c r="S44" s="80" t="s">
        <v>363</v>
      </c>
      <c r="T44" s="80"/>
      <c r="V44" s="117"/>
    </row>
    <row r="45" spans="1:22" ht="15" customHeight="1">
      <c r="A45" s="80">
        <v>44</v>
      </c>
      <c r="B45" s="80" t="s">
        <v>357</v>
      </c>
      <c r="C45" s="72" t="s">
        <v>369</v>
      </c>
      <c r="D45" s="80" t="s">
        <v>395</v>
      </c>
      <c r="E45" s="80" t="s">
        <v>391</v>
      </c>
      <c r="F45" s="80" t="s">
        <v>21</v>
      </c>
      <c r="G45" s="80">
        <v>2006</v>
      </c>
      <c r="H45" s="80">
        <v>-25.390720000000002</v>
      </c>
      <c r="I45" s="80">
        <v>-51.462809999999998</v>
      </c>
      <c r="J45" s="80" t="s">
        <v>42</v>
      </c>
      <c r="K45" s="80" t="s">
        <v>365</v>
      </c>
      <c r="L45" s="72">
        <v>61202</v>
      </c>
      <c r="M45" s="80"/>
      <c r="N45" s="80" t="s">
        <v>26</v>
      </c>
      <c r="O45" s="80" t="s">
        <v>362</v>
      </c>
      <c r="P45" s="80"/>
      <c r="Q45" s="80"/>
      <c r="R45" s="80"/>
      <c r="S45" s="80" t="s">
        <v>363</v>
      </c>
      <c r="T45" s="80"/>
      <c r="V45" s="117"/>
    </row>
    <row r="46" spans="1:22" ht="15" customHeight="1">
      <c r="A46" s="80">
        <v>45</v>
      </c>
      <c r="B46" s="80" t="s">
        <v>357</v>
      </c>
      <c r="C46" s="72" t="s">
        <v>369</v>
      </c>
      <c r="D46" s="80" t="s">
        <v>19</v>
      </c>
      <c r="E46" s="80" t="s">
        <v>391</v>
      </c>
      <c r="F46" s="80" t="s">
        <v>21</v>
      </c>
      <c r="G46" s="80">
        <v>2006</v>
      </c>
      <c r="H46" s="80">
        <v>-25.390720000000002</v>
      </c>
      <c r="I46" s="80">
        <v>-51.462809999999998</v>
      </c>
      <c r="J46" s="80" t="s">
        <v>42</v>
      </c>
      <c r="K46" s="80" t="s">
        <v>365</v>
      </c>
      <c r="L46" s="72">
        <v>65801</v>
      </c>
      <c r="M46" s="80"/>
      <c r="N46" s="80" t="s">
        <v>26</v>
      </c>
      <c r="O46" s="80" t="s">
        <v>362</v>
      </c>
      <c r="P46" s="80"/>
      <c r="Q46" s="80"/>
      <c r="R46" s="80"/>
      <c r="S46" s="80" t="s">
        <v>363</v>
      </c>
      <c r="T46" s="80"/>
      <c r="V46" s="117"/>
    </row>
    <row r="47" spans="1:22" ht="15" customHeight="1">
      <c r="A47" s="80">
        <v>46</v>
      </c>
      <c r="B47" s="80" t="s">
        <v>357</v>
      </c>
      <c r="C47" s="80" t="s">
        <v>358</v>
      </c>
      <c r="D47" s="80" t="s">
        <v>396</v>
      </c>
      <c r="E47" s="80" t="s">
        <v>397</v>
      </c>
      <c r="F47" s="80" t="s">
        <v>21</v>
      </c>
      <c r="G47" s="80">
        <v>2006</v>
      </c>
      <c r="H47" s="80">
        <v>-27.895060000000001</v>
      </c>
      <c r="I47" s="80">
        <v>-54.019449999999999</v>
      </c>
      <c r="J47" s="80" t="s">
        <v>42</v>
      </c>
      <c r="K47" s="80" t="s">
        <v>365</v>
      </c>
      <c r="L47" s="85">
        <v>63401</v>
      </c>
      <c r="M47" s="84"/>
      <c r="N47" s="80" t="s">
        <v>26</v>
      </c>
      <c r="O47" s="80" t="s">
        <v>362</v>
      </c>
      <c r="P47" s="80"/>
      <c r="Q47" s="80"/>
      <c r="R47" s="80"/>
      <c r="S47" s="80" t="s">
        <v>363</v>
      </c>
      <c r="T47" s="80"/>
      <c r="V47" s="117"/>
    </row>
    <row r="48" spans="1:22" ht="15" customHeight="1">
      <c r="A48" s="80">
        <v>47</v>
      </c>
      <c r="B48" s="80" t="s">
        <v>357</v>
      </c>
      <c r="C48" s="80" t="s">
        <v>358</v>
      </c>
      <c r="D48" s="80" t="s">
        <v>374</v>
      </c>
      <c r="E48" s="80" t="s">
        <v>398</v>
      </c>
      <c r="F48" s="80" t="s">
        <v>21</v>
      </c>
      <c r="G48" s="80">
        <v>2006</v>
      </c>
      <c r="H48" s="80">
        <v>-27.637899999999998</v>
      </c>
      <c r="I48" s="80">
        <v>-53.271929999999998</v>
      </c>
      <c r="J48" s="80" t="s">
        <v>42</v>
      </c>
      <c r="K48" s="80" t="s">
        <v>365</v>
      </c>
      <c r="L48" s="72">
        <v>64605</v>
      </c>
      <c r="M48" s="80"/>
      <c r="N48" s="80" t="s">
        <v>26</v>
      </c>
      <c r="O48" s="80" t="s">
        <v>362</v>
      </c>
      <c r="P48" s="80"/>
      <c r="Q48" s="80"/>
      <c r="R48" s="80"/>
      <c r="S48" s="80" t="s">
        <v>363</v>
      </c>
      <c r="T48" s="80"/>
      <c r="V48" s="117"/>
    </row>
    <row r="49" spans="1:22" ht="15" customHeight="1">
      <c r="A49" s="80">
        <v>48</v>
      </c>
      <c r="B49" s="80" t="s">
        <v>357</v>
      </c>
      <c r="C49" s="80" t="s">
        <v>358</v>
      </c>
      <c r="D49" s="80" t="s">
        <v>374</v>
      </c>
      <c r="E49" s="80" t="s">
        <v>398</v>
      </c>
      <c r="F49" s="80" t="s">
        <v>21</v>
      </c>
      <c r="G49" s="80">
        <v>2006</v>
      </c>
      <c r="H49" s="80">
        <v>-27.637899999999998</v>
      </c>
      <c r="I49" s="80">
        <v>-53.271929999999998</v>
      </c>
      <c r="J49" s="80" t="s">
        <v>42</v>
      </c>
      <c r="K49" s="80" t="s">
        <v>365</v>
      </c>
      <c r="L49" s="72">
        <v>64603</v>
      </c>
      <c r="M49" s="80"/>
      <c r="N49" s="80" t="s">
        <v>26</v>
      </c>
      <c r="O49" s="80" t="s">
        <v>362</v>
      </c>
      <c r="P49" s="80"/>
      <c r="Q49" s="80"/>
      <c r="R49" s="80"/>
      <c r="S49" s="80" t="s">
        <v>363</v>
      </c>
      <c r="T49" s="80"/>
      <c r="V49" s="117"/>
    </row>
    <row r="50" spans="1:22" ht="15" customHeight="1">
      <c r="A50" s="80">
        <v>49</v>
      </c>
      <c r="B50" s="80" t="s">
        <v>357</v>
      </c>
      <c r="C50" s="80" t="s">
        <v>358</v>
      </c>
      <c r="D50" s="80" t="s">
        <v>374</v>
      </c>
      <c r="E50" s="80" t="s">
        <v>398</v>
      </c>
      <c r="F50" s="80" t="s">
        <v>21</v>
      </c>
      <c r="G50" s="80">
        <v>2006</v>
      </c>
      <c r="H50" s="80">
        <v>-27.637899999999998</v>
      </c>
      <c r="I50" s="80">
        <v>-53.271929999999998</v>
      </c>
      <c r="J50" s="80" t="s">
        <v>42</v>
      </c>
      <c r="K50" s="80" t="s">
        <v>365</v>
      </c>
      <c r="L50" s="72">
        <v>64608</v>
      </c>
      <c r="M50" s="80"/>
      <c r="N50" s="80" t="s">
        <v>26</v>
      </c>
      <c r="O50" s="80" t="s">
        <v>362</v>
      </c>
      <c r="P50" s="80"/>
      <c r="Q50" s="80"/>
      <c r="R50" s="80"/>
      <c r="S50" s="80" t="s">
        <v>363</v>
      </c>
      <c r="T50" s="80"/>
      <c r="V50" s="117"/>
    </row>
    <row r="51" spans="1:22" ht="15" customHeight="1">
      <c r="A51" s="80">
        <v>50</v>
      </c>
      <c r="B51" s="80" t="s">
        <v>357</v>
      </c>
      <c r="C51" s="80" t="s">
        <v>358</v>
      </c>
      <c r="D51" s="80" t="s">
        <v>374</v>
      </c>
      <c r="E51" s="80" t="s">
        <v>398</v>
      </c>
      <c r="F51" s="80" t="s">
        <v>21</v>
      </c>
      <c r="G51" s="80">
        <v>2006</v>
      </c>
      <c r="H51" s="80">
        <v>-27.637899999999998</v>
      </c>
      <c r="I51" s="80">
        <v>-53.271929999999998</v>
      </c>
      <c r="J51" s="80" t="s">
        <v>42</v>
      </c>
      <c r="K51" s="80" t="s">
        <v>365</v>
      </c>
      <c r="L51" s="72">
        <v>64606</v>
      </c>
      <c r="M51" s="80"/>
      <c r="N51" s="80" t="s">
        <v>26</v>
      </c>
      <c r="O51" s="80" t="s">
        <v>362</v>
      </c>
      <c r="P51" s="80"/>
      <c r="Q51" s="80"/>
      <c r="R51" s="80"/>
      <c r="S51" s="80" t="s">
        <v>363</v>
      </c>
      <c r="T51" s="80"/>
      <c r="V51" s="117"/>
    </row>
    <row r="52" spans="1:22" ht="15" customHeight="1">
      <c r="A52" s="80">
        <v>51</v>
      </c>
      <c r="B52" s="80" t="s">
        <v>357</v>
      </c>
      <c r="C52" s="80" t="s">
        <v>358</v>
      </c>
      <c r="D52" s="80" t="s">
        <v>374</v>
      </c>
      <c r="E52" s="80" t="s">
        <v>398</v>
      </c>
      <c r="F52" s="80" t="s">
        <v>21</v>
      </c>
      <c r="G52" s="80">
        <v>2006</v>
      </c>
      <c r="H52" s="80">
        <v>-27.637899999999998</v>
      </c>
      <c r="I52" s="80">
        <v>-53.271929999999998</v>
      </c>
      <c r="J52" s="80" t="s">
        <v>42</v>
      </c>
      <c r="K52" s="80" t="s">
        <v>365</v>
      </c>
      <c r="L52" s="72">
        <v>64607</v>
      </c>
      <c r="M52" s="80"/>
      <c r="N52" s="80" t="s">
        <v>26</v>
      </c>
      <c r="O52" s="80" t="s">
        <v>362</v>
      </c>
      <c r="P52" s="80"/>
      <c r="Q52" s="80"/>
      <c r="R52" s="80"/>
      <c r="S52" s="80" t="s">
        <v>363</v>
      </c>
      <c r="T52" s="80"/>
      <c r="V52" s="117"/>
    </row>
    <row r="53" spans="1:22" ht="15" customHeight="1">
      <c r="A53" s="80">
        <v>52</v>
      </c>
      <c r="B53" s="80" t="s">
        <v>357</v>
      </c>
      <c r="C53" s="80" t="s">
        <v>358</v>
      </c>
      <c r="D53" s="80" t="s">
        <v>399</v>
      </c>
      <c r="E53" s="80" t="s">
        <v>400</v>
      </c>
      <c r="F53" s="80" t="s">
        <v>21</v>
      </c>
      <c r="G53" s="80">
        <v>2006</v>
      </c>
      <c r="H53" s="80">
        <v>-29.22935</v>
      </c>
      <c r="I53" s="80">
        <v>-53.682699999999997</v>
      </c>
      <c r="J53" s="80" t="s">
        <v>42</v>
      </c>
      <c r="K53" s="80" t="s">
        <v>365</v>
      </c>
      <c r="L53" s="72">
        <v>62402</v>
      </c>
      <c r="M53" s="80"/>
      <c r="N53" s="80" t="s">
        <v>26</v>
      </c>
      <c r="O53" s="80" t="s">
        <v>362</v>
      </c>
      <c r="P53" s="82"/>
      <c r="Q53" s="80"/>
      <c r="R53" s="80"/>
      <c r="S53" s="80" t="s">
        <v>363</v>
      </c>
      <c r="T53" s="80"/>
      <c r="V53" s="117"/>
    </row>
    <row r="54" spans="1:22" ht="15" customHeight="1">
      <c r="A54" s="80">
        <v>53</v>
      </c>
      <c r="B54" s="80" t="s">
        <v>357</v>
      </c>
      <c r="C54" s="80" t="s">
        <v>358</v>
      </c>
      <c r="D54" s="80" t="s">
        <v>399</v>
      </c>
      <c r="E54" s="80" t="s">
        <v>400</v>
      </c>
      <c r="F54" s="80" t="s">
        <v>21</v>
      </c>
      <c r="G54" s="80">
        <v>2006</v>
      </c>
      <c r="H54" s="80">
        <v>-29.22935</v>
      </c>
      <c r="I54" s="80">
        <v>-53.682699999999997</v>
      </c>
      <c r="J54" s="80" t="s">
        <v>42</v>
      </c>
      <c r="K54" s="80" t="s">
        <v>365</v>
      </c>
      <c r="L54" s="85">
        <v>62403</v>
      </c>
      <c r="M54" s="80"/>
      <c r="N54" s="80" t="s">
        <v>26</v>
      </c>
      <c r="O54" s="80" t="s">
        <v>362</v>
      </c>
      <c r="P54" s="80"/>
      <c r="Q54" s="80"/>
      <c r="R54" s="80"/>
      <c r="S54" s="80" t="s">
        <v>363</v>
      </c>
      <c r="T54" s="80"/>
      <c r="V54" s="117"/>
    </row>
    <row r="55" spans="1:22" ht="15" customHeight="1">
      <c r="A55" s="80">
        <v>54</v>
      </c>
      <c r="B55" s="80" t="s">
        <v>357</v>
      </c>
      <c r="C55" s="80" t="s">
        <v>358</v>
      </c>
      <c r="D55" s="80" t="s">
        <v>401</v>
      </c>
      <c r="E55" s="80" t="s">
        <v>41</v>
      </c>
      <c r="F55" s="80" t="s">
        <v>21</v>
      </c>
      <c r="G55" s="80">
        <v>2006</v>
      </c>
      <c r="H55" s="80">
        <v>-27.900179999999999</v>
      </c>
      <c r="I55" s="80">
        <v>-53.314039999999999</v>
      </c>
      <c r="J55" s="80" t="s">
        <v>42</v>
      </c>
      <c r="K55" s="72" t="s">
        <v>365</v>
      </c>
      <c r="L55" s="85">
        <v>65001</v>
      </c>
      <c r="M55" s="80"/>
      <c r="N55" s="80" t="s">
        <v>26</v>
      </c>
      <c r="O55" s="80" t="s">
        <v>362</v>
      </c>
      <c r="P55" s="80"/>
      <c r="Q55" s="80"/>
      <c r="R55" s="80"/>
      <c r="S55" s="80" t="s">
        <v>363</v>
      </c>
      <c r="T55" s="80"/>
      <c r="V55" s="117"/>
    </row>
    <row r="56" spans="1:22" ht="15" customHeight="1">
      <c r="A56" s="80">
        <v>55</v>
      </c>
      <c r="B56" s="80" t="s">
        <v>357</v>
      </c>
      <c r="C56" s="80" t="s">
        <v>358</v>
      </c>
      <c r="D56" s="80" t="s">
        <v>402</v>
      </c>
      <c r="E56" s="80" t="s">
        <v>41</v>
      </c>
      <c r="F56" s="80" t="s">
        <v>21</v>
      </c>
      <c r="G56" s="80">
        <v>2006</v>
      </c>
      <c r="H56" s="80">
        <v>-27.900179999999999</v>
      </c>
      <c r="I56" s="80">
        <v>-53.314039999999999</v>
      </c>
      <c r="J56" s="80" t="s">
        <v>42</v>
      </c>
      <c r="K56" s="80" t="s">
        <v>365</v>
      </c>
      <c r="L56" s="72">
        <v>65103</v>
      </c>
      <c r="M56" s="80"/>
      <c r="N56" s="80" t="s">
        <v>26</v>
      </c>
      <c r="O56" s="80" t="s">
        <v>362</v>
      </c>
      <c r="P56" s="82"/>
      <c r="Q56" s="80"/>
      <c r="R56" s="80"/>
      <c r="S56" s="80" t="s">
        <v>363</v>
      </c>
      <c r="T56" s="80"/>
      <c r="V56" s="117"/>
    </row>
    <row r="57" spans="1:22" ht="15" customHeight="1">
      <c r="A57" s="80">
        <v>56</v>
      </c>
      <c r="B57" s="80" t="s">
        <v>357</v>
      </c>
      <c r="C57" s="80" t="s">
        <v>358</v>
      </c>
      <c r="D57" s="80" t="s">
        <v>402</v>
      </c>
      <c r="E57" s="80" t="s">
        <v>41</v>
      </c>
      <c r="F57" s="80" t="s">
        <v>21</v>
      </c>
      <c r="G57" s="80">
        <v>2006</v>
      </c>
      <c r="H57" s="80">
        <v>-27.900179999999999</v>
      </c>
      <c r="I57" s="80">
        <v>-53.314039999999999</v>
      </c>
      <c r="J57" s="80" t="s">
        <v>42</v>
      </c>
      <c r="K57" s="80" t="s">
        <v>365</v>
      </c>
      <c r="L57" s="72">
        <v>65101</v>
      </c>
      <c r="M57" s="80"/>
      <c r="N57" s="80" t="s">
        <v>26</v>
      </c>
      <c r="O57" s="80" t="s">
        <v>362</v>
      </c>
      <c r="P57" s="82"/>
      <c r="Q57" s="80"/>
      <c r="R57" s="80"/>
      <c r="S57" s="80" t="s">
        <v>363</v>
      </c>
      <c r="T57" s="80"/>
      <c r="V57" s="117"/>
    </row>
    <row r="58" spans="1:22" ht="15" customHeight="1">
      <c r="A58" s="80">
        <v>57</v>
      </c>
      <c r="B58" s="80" t="s">
        <v>357</v>
      </c>
      <c r="C58" s="80" t="s">
        <v>358</v>
      </c>
      <c r="D58" s="80" t="s">
        <v>374</v>
      </c>
      <c r="E58" s="80" t="s">
        <v>403</v>
      </c>
      <c r="F58" s="80" t="s">
        <v>21</v>
      </c>
      <c r="G58" s="80">
        <v>2006</v>
      </c>
      <c r="H58" s="80">
        <v>-27.843669999999999</v>
      </c>
      <c r="I58" s="80">
        <v>-53.776260000000001</v>
      </c>
      <c r="J58" s="80" t="s">
        <v>42</v>
      </c>
      <c r="K58" s="80" t="s">
        <v>365</v>
      </c>
      <c r="L58" s="72">
        <v>63502</v>
      </c>
      <c r="M58" s="80"/>
      <c r="N58" s="80" t="s">
        <v>26</v>
      </c>
      <c r="O58" s="80" t="s">
        <v>362</v>
      </c>
      <c r="P58" s="80"/>
      <c r="Q58" s="80"/>
      <c r="R58" s="80"/>
      <c r="S58" s="80" t="s">
        <v>363</v>
      </c>
      <c r="T58" s="80"/>
      <c r="V58" s="117"/>
    </row>
    <row r="59" spans="1:22" ht="15" customHeight="1">
      <c r="A59" s="80">
        <v>58</v>
      </c>
      <c r="B59" s="80" t="s">
        <v>357</v>
      </c>
      <c r="C59" s="80" t="s">
        <v>358</v>
      </c>
      <c r="D59" s="80" t="s">
        <v>1389</v>
      </c>
      <c r="E59" s="80" t="s">
        <v>403</v>
      </c>
      <c r="F59" s="80" t="s">
        <v>21</v>
      </c>
      <c r="G59" s="80">
        <v>2006</v>
      </c>
      <c r="H59" s="80">
        <v>-27.843669999999999</v>
      </c>
      <c r="I59" s="80">
        <v>-53.776260000000001</v>
      </c>
      <c r="J59" s="80" t="s">
        <v>42</v>
      </c>
      <c r="K59" s="82" t="s">
        <v>361</v>
      </c>
      <c r="L59" s="85">
        <v>63604</v>
      </c>
      <c r="M59" s="80"/>
      <c r="N59" s="80" t="s">
        <v>26</v>
      </c>
      <c r="O59" s="80" t="s">
        <v>362</v>
      </c>
      <c r="P59" s="80"/>
      <c r="Q59" s="80"/>
      <c r="R59" s="80"/>
      <c r="S59" s="80" t="s">
        <v>363</v>
      </c>
      <c r="T59" s="80"/>
      <c r="V59" s="117" t="s">
        <v>404</v>
      </c>
    </row>
    <row r="60" spans="1:22" ht="15" customHeight="1">
      <c r="A60" s="80">
        <v>59</v>
      </c>
      <c r="B60" s="80" t="s">
        <v>357</v>
      </c>
      <c r="C60" s="80" t="s">
        <v>358</v>
      </c>
      <c r="D60" s="80" t="s">
        <v>405</v>
      </c>
      <c r="E60" s="80" t="s">
        <v>403</v>
      </c>
      <c r="F60" s="80" t="s">
        <v>21</v>
      </c>
      <c r="G60" s="80">
        <v>2006</v>
      </c>
      <c r="H60" s="80">
        <v>-27.843669999999999</v>
      </c>
      <c r="I60" s="80">
        <v>-53.776260000000001</v>
      </c>
      <c r="J60" s="80" t="s">
        <v>42</v>
      </c>
      <c r="K60" s="80" t="s">
        <v>365</v>
      </c>
      <c r="L60" s="72">
        <v>63201</v>
      </c>
      <c r="M60" s="80"/>
      <c r="N60" s="80" t="s">
        <v>26</v>
      </c>
      <c r="O60" s="80" t="s">
        <v>362</v>
      </c>
      <c r="P60" s="80"/>
      <c r="Q60" s="80"/>
      <c r="R60" s="80"/>
      <c r="S60" s="80" t="s">
        <v>363</v>
      </c>
      <c r="T60" s="80"/>
      <c r="V60" s="117"/>
    </row>
    <row r="61" spans="1:22" ht="15" customHeight="1">
      <c r="A61" s="80">
        <v>60</v>
      </c>
      <c r="B61" s="80" t="s">
        <v>357</v>
      </c>
      <c r="C61" s="80" t="s">
        <v>358</v>
      </c>
      <c r="D61" s="80" t="s">
        <v>406</v>
      </c>
      <c r="E61" s="80" t="s">
        <v>407</v>
      </c>
      <c r="F61" s="80" t="s">
        <v>21</v>
      </c>
      <c r="G61" s="80">
        <v>2006</v>
      </c>
      <c r="H61" s="80">
        <v>-27.826599999999999</v>
      </c>
      <c r="I61" s="80">
        <v>-53.899790000000003</v>
      </c>
      <c r="J61" s="80" t="s">
        <v>42</v>
      </c>
      <c r="K61" s="80" t="s">
        <v>365</v>
      </c>
      <c r="L61" s="72">
        <v>63902</v>
      </c>
      <c r="M61" s="80"/>
      <c r="N61" s="80" t="s">
        <v>26</v>
      </c>
      <c r="O61" s="80" t="s">
        <v>362</v>
      </c>
      <c r="P61" s="80"/>
      <c r="Q61" s="80"/>
      <c r="R61" s="80"/>
      <c r="S61" s="80" t="s">
        <v>363</v>
      </c>
      <c r="T61" s="80"/>
      <c r="V61" s="117"/>
    </row>
    <row r="62" spans="1:22" ht="15" customHeight="1">
      <c r="A62" s="80">
        <v>61</v>
      </c>
      <c r="B62" s="80" t="s">
        <v>357</v>
      </c>
      <c r="C62" s="80" t="s">
        <v>358</v>
      </c>
      <c r="D62" s="80" t="s">
        <v>406</v>
      </c>
      <c r="E62" s="80" t="s">
        <v>407</v>
      </c>
      <c r="F62" s="80" t="s">
        <v>21</v>
      </c>
      <c r="G62" s="80">
        <v>2006</v>
      </c>
      <c r="H62" s="80">
        <v>-27.826599999999999</v>
      </c>
      <c r="I62" s="80">
        <v>-53.899790000000003</v>
      </c>
      <c r="J62" s="80" t="s">
        <v>42</v>
      </c>
      <c r="K62" s="80" t="s">
        <v>365</v>
      </c>
      <c r="L62" s="72">
        <v>63904</v>
      </c>
      <c r="M62" s="80"/>
      <c r="N62" s="80" t="s">
        <v>26</v>
      </c>
      <c r="O62" s="80" t="s">
        <v>362</v>
      </c>
      <c r="P62" s="80"/>
      <c r="Q62" s="80"/>
      <c r="R62" s="80"/>
      <c r="S62" s="80" t="s">
        <v>363</v>
      </c>
      <c r="T62" s="80"/>
      <c r="V62" s="117"/>
    </row>
    <row r="63" spans="1:22" ht="15" customHeight="1">
      <c r="A63" s="80">
        <v>62</v>
      </c>
      <c r="B63" s="80" t="s">
        <v>357</v>
      </c>
      <c r="C63" s="80" t="s">
        <v>358</v>
      </c>
      <c r="D63" s="80" t="s">
        <v>19</v>
      </c>
      <c r="E63" s="80" t="s">
        <v>408</v>
      </c>
      <c r="F63" s="80" t="s">
        <v>21</v>
      </c>
      <c r="G63" s="80">
        <v>2006</v>
      </c>
      <c r="H63" s="80">
        <v>-29.1555</v>
      </c>
      <c r="I63" s="80">
        <v>-51.205030000000001</v>
      </c>
      <c r="J63" s="80" t="s">
        <v>42</v>
      </c>
      <c r="K63" s="80" t="s">
        <v>365</v>
      </c>
      <c r="L63" s="72">
        <v>64402</v>
      </c>
      <c r="M63" s="80"/>
      <c r="N63" s="80" t="s">
        <v>26</v>
      </c>
      <c r="O63" s="80" t="s">
        <v>362</v>
      </c>
      <c r="P63" s="80"/>
      <c r="Q63" s="80"/>
      <c r="R63" s="80"/>
      <c r="S63" s="80" t="s">
        <v>363</v>
      </c>
      <c r="T63" s="80"/>
      <c r="V63" s="117"/>
    </row>
    <row r="64" spans="1:22" ht="15" customHeight="1">
      <c r="A64" s="80">
        <v>63</v>
      </c>
      <c r="B64" s="80" t="s">
        <v>357</v>
      </c>
      <c r="C64" s="80" t="s">
        <v>358</v>
      </c>
      <c r="D64" s="80" t="s">
        <v>19</v>
      </c>
      <c r="E64" s="80" t="s">
        <v>408</v>
      </c>
      <c r="F64" s="80" t="s">
        <v>21</v>
      </c>
      <c r="G64" s="80">
        <v>2006</v>
      </c>
      <c r="H64" s="80">
        <v>-29.1555</v>
      </c>
      <c r="I64" s="80">
        <v>-51.205030000000001</v>
      </c>
      <c r="J64" s="80" t="s">
        <v>42</v>
      </c>
      <c r="K64" s="80" t="s">
        <v>365</v>
      </c>
      <c r="L64" s="72">
        <v>64401</v>
      </c>
      <c r="M64" s="80"/>
      <c r="N64" s="80" t="s">
        <v>26</v>
      </c>
      <c r="O64" s="80" t="s">
        <v>362</v>
      </c>
      <c r="P64" s="80"/>
      <c r="Q64" s="80"/>
      <c r="R64" s="80"/>
      <c r="S64" s="80" t="s">
        <v>363</v>
      </c>
      <c r="T64" s="80"/>
      <c r="V64" s="117"/>
    </row>
    <row r="65" spans="1:22" ht="15" customHeight="1">
      <c r="A65" s="80">
        <v>64</v>
      </c>
      <c r="B65" s="80" t="s">
        <v>357</v>
      </c>
      <c r="C65" s="80" t="s">
        <v>358</v>
      </c>
      <c r="D65" s="80" t="s">
        <v>367</v>
      </c>
      <c r="E65" s="80" t="s">
        <v>368</v>
      </c>
      <c r="F65" s="80" t="s">
        <v>21</v>
      </c>
      <c r="G65" s="80">
        <v>2006</v>
      </c>
      <c r="H65" s="80">
        <v>-29.713249999999999</v>
      </c>
      <c r="I65" s="80">
        <v>-52.831270000000004</v>
      </c>
      <c r="J65" s="80" t="s">
        <v>96</v>
      </c>
      <c r="K65" s="82" t="s">
        <v>361</v>
      </c>
      <c r="L65" s="85">
        <v>62701</v>
      </c>
      <c r="M65" s="80"/>
      <c r="N65" s="80" t="s">
        <v>23</v>
      </c>
      <c r="O65" s="80" t="s">
        <v>362</v>
      </c>
      <c r="P65" s="80"/>
      <c r="Q65" s="80"/>
      <c r="R65" s="80"/>
      <c r="S65" s="80" t="s">
        <v>363</v>
      </c>
      <c r="T65" s="80"/>
      <c r="V65" s="117" t="s">
        <v>409</v>
      </c>
    </row>
    <row r="66" spans="1:22" ht="16.5" customHeight="1">
      <c r="A66" s="80">
        <v>65</v>
      </c>
      <c r="B66" s="80" t="s">
        <v>357</v>
      </c>
      <c r="C66" s="80" t="s">
        <v>358</v>
      </c>
      <c r="D66" s="80" t="s">
        <v>371</v>
      </c>
      <c r="E66" s="80" t="s">
        <v>372</v>
      </c>
      <c r="F66" s="80" t="s">
        <v>21</v>
      </c>
      <c r="G66" s="80">
        <v>2006</v>
      </c>
      <c r="H66" s="80">
        <v>-26.40785</v>
      </c>
      <c r="I66" s="80">
        <v>-52.360660000000003</v>
      </c>
      <c r="J66" s="80" t="s">
        <v>96</v>
      </c>
      <c r="K66" s="82" t="s">
        <v>361</v>
      </c>
      <c r="L66" s="72">
        <v>62503</v>
      </c>
      <c r="M66" s="80"/>
      <c r="N66" s="80" t="s">
        <v>23</v>
      </c>
      <c r="O66" s="80" t="s">
        <v>362</v>
      </c>
      <c r="P66" s="80"/>
      <c r="Q66" s="80"/>
      <c r="R66" s="80"/>
      <c r="S66" s="80" t="s">
        <v>363</v>
      </c>
      <c r="T66" s="80"/>
      <c r="V66" s="116" t="s">
        <v>410</v>
      </c>
    </row>
    <row r="67" spans="1:22" ht="15" customHeight="1">
      <c r="A67" s="80">
        <v>66</v>
      </c>
      <c r="B67" s="80" t="s">
        <v>357</v>
      </c>
      <c r="C67" s="80" t="s">
        <v>358</v>
      </c>
      <c r="D67" s="80" t="s">
        <v>373</v>
      </c>
      <c r="E67" s="80" t="s">
        <v>372</v>
      </c>
      <c r="F67" s="80" t="s">
        <v>21</v>
      </c>
      <c r="G67" s="80">
        <v>2006</v>
      </c>
      <c r="H67" s="80">
        <v>-26.40785</v>
      </c>
      <c r="I67" s="80">
        <v>-52.360660000000003</v>
      </c>
      <c r="J67" s="80" t="s">
        <v>96</v>
      </c>
      <c r="K67" s="80" t="s">
        <v>365</v>
      </c>
      <c r="L67" s="72">
        <v>62801</v>
      </c>
      <c r="M67" s="80"/>
      <c r="N67" s="80" t="s">
        <v>23</v>
      </c>
      <c r="O67" s="80" t="s">
        <v>362</v>
      </c>
      <c r="P67" s="80"/>
      <c r="Q67" s="80"/>
      <c r="R67" s="80"/>
      <c r="S67" s="80" t="s">
        <v>363</v>
      </c>
      <c r="T67" s="80"/>
      <c r="V67" s="117"/>
    </row>
    <row r="68" spans="1:22" ht="15" customHeight="1">
      <c r="A68" s="80">
        <v>67</v>
      </c>
      <c r="B68" s="80" t="s">
        <v>357</v>
      </c>
      <c r="C68" s="80" t="s">
        <v>358</v>
      </c>
      <c r="D68" s="80" t="s">
        <v>411</v>
      </c>
      <c r="E68" s="80" t="s">
        <v>379</v>
      </c>
      <c r="F68" s="80" t="s">
        <v>21</v>
      </c>
      <c r="G68" s="80">
        <v>2006</v>
      </c>
      <c r="H68" s="80">
        <v>-28.645489999999999</v>
      </c>
      <c r="I68" s="80">
        <v>-53.605359999999997</v>
      </c>
      <c r="J68" s="80" t="s">
        <v>96</v>
      </c>
      <c r="K68" s="82" t="s">
        <v>361</v>
      </c>
      <c r="L68" s="72">
        <v>61901</v>
      </c>
      <c r="M68" s="80"/>
      <c r="N68" s="80" t="s">
        <v>23</v>
      </c>
      <c r="O68" s="80" t="s">
        <v>362</v>
      </c>
      <c r="P68" s="80"/>
      <c r="Q68" s="80"/>
      <c r="R68" s="80"/>
      <c r="S68" s="80" t="s">
        <v>363</v>
      </c>
      <c r="T68" s="80"/>
      <c r="V68" s="117" t="s">
        <v>412</v>
      </c>
    </row>
    <row r="69" spans="1:22" ht="18.75" customHeight="1">
      <c r="A69" s="80">
        <v>68</v>
      </c>
      <c r="B69" s="80" t="s">
        <v>357</v>
      </c>
      <c r="C69" s="80" t="s">
        <v>358</v>
      </c>
      <c r="D69" s="80" t="s">
        <v>19</v>
      </c>
      <c r="E69" s="80" t="s">
        <v>387</v>
      </c>
      <c r="F69" s="80" t="s">
        <v>21</v>
      </c>
      <c r="G69" s="80">
        <v>2006</v>
      </c>
      <c r="H69" s="80">
        <v>-26.894449999999999</v>
      </c>
      <c r="I69" s="80">
        <v>-53.17127</v>
      </c>
      <c r="J69" s="80" t="s">
        <v>96</v>
      </c>
      <c r="K69" s="82" t="s">
        <v>361</v>
      </c>
      <c r="L69" s="72">
        <v>64305</v>
      </c>
      <c r="M69" s="80"/>
      <c r="N69" s="80" t="s">
        <v>23</v>
      </c>
      <c r="O69" s="80" t="s">
        <v>362</v>
      </c>
      <c r="P69" s="80"/>
      <c r="Q69" s="80"/>
      <c r="R69" s="80"/>
      <c r="S69" s="80" t="s">
        <v>363</v>
      </c>
      <c r="T69" s="80"/>
      <c r="V69" s="116" t="s">
        <v>413</v>
      </c>
    </row>
    <row r="70" spans="1:22" ht="15" customHeight="1">
      <c r="A70" s="72">
        <v>69</v>
      </c>
      <c r="B70" s="72" t="s">
        <v>357</v>
      </c>
      <c r="C70" s="72" t="s">
        <v>358</v>
      </c>
      <c r="D70" s="72" t="s">
        <v>374</v>
      </c>
      <c r="E70" s="72" t="s">
        <v>403</v>
      </c>
      <c r="F70" s="72" t="s">
        <v>21</v>
      </c>
      <c r="G70" s="72">
        <v>2006</v>
      </c>
      <c r="H70" s="72">
        <v>-27.843669999999999</v>
      </c>
      <c r="I70" s="72">
        <v>-53.776260000000001</v>
      </c>
      <c r="J70" s="72" t="s">
        <v>96</v>
      </c>
      <c r="K70" s="72" t="s">
        <v>365</v>
      </c>
      <c r="L70" s="72">
        <v>63501</v>
      </c>
      <c r="M70" s="72"/>
      <c r="N70" s="72" t="s">
        <v>23</v>
      </c>
      <c r="O70" s="72" t="s">
        <v>362</v>
      </c>
      <c r="P70" s="115"/>
      <c r="Q70" s="72"/>
      <c r="R70" s="72"/>
      <c r="S70" s="72" t="s">
        <v>363</v>
      </c>
      <c r="T70" s="72"/>
      <c r="V70" s="83"/>
    </row>
    <row r="71" spans="1:22" ht="14" customHeight="1">
      <c r="A71" s="72">
        <v>70</v>
      </c>
      <c r="B71" s="72" t="s">
        <v>357</v>
      </c>
      <c r="C71" s="72" t="s">
        <v>369</v>
      </c>
      <c r="D71" s="72" t="s">
        <v>382</v>
      </c>
      <c r="E71" s="72" t="s">
        <v>379</v>
      </c>
      <c r="F71" s="72" t="s">
        <v>21</v>
      </c>
      <c r="G71" s="72">
        <v>2006</v>
      </c>
      <c r="H71" s="72">
        <v>-28.645489999999999</v>
      </c>
      <c r="I71" s="72">
        <v>-53.605359999999997</v>
      </c>
      <c r="J71" s="72" t="s">
        <v>42</v>
      </c>
      <c r="K71" s="72" t="s">
        <v>365</v>
      </c>
      <c r="L71" s="72">
        <v>60802</v>
      </c>
      <c r="M71" s="72"/>
      <c r="N71" s="72" t="s">
        <v>26</v>
      </c>
      <c r="O71" s="72" t="s">
        <v>362</v>
      </c>
      <c r="P71" s="87"/>
      <c r="Q71" s="87"/>
      <c r="R71" s="72"/>
      <c r="S71" s="72" t="s">
        <v>363</v>
      </c>
      <c r="T71" s="72"/>
      <c r="V71" s="88"/>
    </row>
    <row r="72" spans="1:22" ht="14" customHeight="1">
      <c r="A72" s="72">
        <v>71</v>
      </c>
      <c r="B72" s="72" t="s">
        <v>357</v>
      </c>
      <c r="C72" s="72" t="s">
        <v>358</v>
      </c>
      <c r="D72" s="72" t="s">
        <v>411</v>
      </c>
      <c r="E72" s="72" t="s">
        <v>379</v>
      </c>
      <c r="F72" s="72" t="s">
        <v>21</v>
      </c>
      <c r="G72" s="72">
        <v>2006</v>
      </c>
      <c r="H72" s="72">
        <v>-28.645489999999999</v>
      </c>
      <c r="I72" s="72">
        <v>-53.605359999999997</v>
      </c>
      <c r="J72" s="72" t="s">
        <v>42</v>
      </c>
      <c r="K72" s="72" t="s">
        <v>365</v>
      </c>
      <c r="L72" s="72">
        <v>61902</v>
      </c>
      <c r="M72" s="72"/>
      <c r="N72" s="72" t="s">
        <v>26</v>
      </c>
      <c r="O72" s="72" t="s">
        <v>362</v>
      </c>
      <c r="P72" s="72"/>
      <c r="Q72" s="72"/>
      <c r="R72" s="72"/>
      <c r="S72" s="72" t="s">
        <v>363</v>
      </c>
      <c r="T72" s="72"/>
      <c r="V72" s="88"/>
    </row>
    <row r="73" spans="1:22" ht="14" customHeight="1">
      <c r="A73" s="72">
        <v>72</v>
      </c>
      <c r="B73" s="72" t="s">
        <v>357</v>
      </c>
      <c r="C73" s="72" t="s">
        <v>358</v>
      </c>
      <c r="D73" s="72" t="s">
        <v>385</v>
      </c>
      <c r="E73" s="72" t="s">
        <v>379</v>
      </c>
      <c r="F73" s="72" t="s">
        <v>21</v>
      </c>
      <c r="G73" s="72">
        <v>2006</v>
      </c>
      <c r="H73" s="72">
        <v>-28.645489999999999</v>
      </c>
      <c r="I73" s="72">
        <v>-53.605359999999997</v>
      </c>
      <c r="J73" s="72" t="s">
        <v>42</v>
      </c>
      <c r="K73" s="72" t="s">
        <v>365</v>
      </c>
      <c r="L73" s="72">
        <v>62101</v>
      </c>
      <c r="M73" s="72"/>
      <c r="N73" s="72" t="s">
        <v>26</v>
      </c>
      <c r="O73" s="72" t="s">
        <v>362</v>
      </c>
      <c r="P73" s="72"/>
      <c r="Q73" s="72"/>
      <c r="R73" s="72"/>
      <c r="S73" s="72" t="s">
        <v>363</v>
      </c>
      <c r="T73" s="72"/>
      <c r="V73" s="88"/>
    </row>
    <row r="74" spans="1:22" ht="14" customHeight="1">
      <c r="A74" s="72">
        <v>73</v>
      </c>
      <c r="B74" s="72" t="s">
        <v>357</v>
      </c>
      <c r="C74" s="72" t="s">
        <v>358</v>
      </c>
      <c r="D74" s="72" t="s">
        <v>374</v>
      </c>
      <c r="E74" s="72" t="s">
        <v>403</v>
      </c>
      <c r="F74" s="72" t="s">
        <v>21</v>
      </c>
      <c r="G74" s="72">
        <v>2006</v>
      </c>
      <c r="H74" s="72">
        <v>-27.843669999999999</v>
      </c>
      <c r="I74" s="72">
        <v>-53.776260000000001</v>
      </c>
      <c r="J74" s="72" t="s">
        <v>42</v>
      </c>
      <c r="K74" s="72" t="s">
        <v>365</v>
      </c>
      <c r="L74" s="72">
        <v>63504</v>
      </c>
      <c r="M74" s="72"/>
      <c r="N74" s="72" t="s">
        <v>26</v>
      </c>
      <c r="O74" s="72" t="s">
        <v>362</v>
      </c>
      <c r="P74" s="72"/>
      <c r="Q74" s="72"/>
      <c r="R74" s="72"/>
      <c r="S74" s="72" t="s">
        <v>363</v>
      </c>
      <c r="T74" s="72"/>
      <c r="V74" s="88"/>
    </row>
    <row r="75" spans="1:22" ht="14" customHeight="1">
      <c r="A75" s="72">
        <v>74</v>
      </c>
      <c r="B75" s="72" t="s">
        <v>357</v>
      </c>
      <c r="C75" s="72" t="s">
        <v>358</v>
      </c>
      <c r="D75" s="72" t="s">
        <v>374</v>
      </c>
      <c r="E75" s="72" t="s">
        <v>375</v>
      </c>
      <c r="F75" s="72" t="s">
        <v>21</v>
      </c>
      <c r="G75" s="72">
        <v>2006</v>
      </c>
      <c r="H75" s="72">
        <v>-27.7119</v>
      </c>
      <c r="I75" s="72">
        <v>-53.708309999999997</v>
      </c>
      <c r="J75" s="72" t="s">
        <v>42</v>
      </c>
      <c r="K75" s="72" t="s">
        <v>365</v>
      </c>
      <c r="L75" s="72">
        <v>63701</v>
      </c>
      <c r="M75" s="72"/>
      <c r="N75" s="72" t="s">
        <v>26</v>
      </c>
      <c r="O75" s="72" t="s">
        <v>362</v>
      </c>
      <c r="P75" s="72"/>
      <c r="Q75" s="72"/>
      <c r="R75" s="72"/>
      <c r="S75" s="72" t="s">
        <v>363</v>
      </c>
      <c r="T75" s="72"/>
      <c r="V75" s="88"/>
    </row>
    <row r="76" spans="1:22" ht="14" customHeight="1">
      <c r="A76" s="72">
        <v>75</v>
      </c>
      <c r="B76" s="72" t="s">
        <v>357</v>
      </c>
      <c r="C76" s="72" t="s">
        <v>369</v>
      </c>
      <c r="D76" s="72" t="s">
        <v>1390</v>
      </c>
      <c r="E76" s="72" t="s">
        <v>1391</v>
      </c>
      <c r="F76" s="72" t="s">
        <v>21</v>
      </c>
      <c r="G76" s="72">
        <v>2006</v>
      </c>
      <c r="H76" s="72">
        <v>-29.125</v>
      </c>
      <c r="I76" s="72">
        <v>-56.552999999999997</v>
      </c>
      <c r="J76" s="72" t="s">
        <v>42</v>
      </c>
      <c r="K76" s="72" t="s">
        <v>365</v>
      </c>
      <c r="L76" s="72">
        <v>60101</v>
      </c>
      <c r="M76" s="72"/>
      <c r="N76" s="72" t="s">
        <v>26</v>
      </c>
      <c r="O76" s="72" t="s">
        <v>362</v>
      </c>
      <c r="P76" s="72"/>
      <c r="Q76" s="72"/>
      <c r="R76" s="72"/>
      <c r="S76" s="72" t="s">
        <v>363</v>
      </c>
      <c r="T76" s="72"/>
      <c r="V76" s="88"/>
    </row>
    <row r="77" spans="1:22" ht="14" customHeight="1">
      <c r="A77" s="72">
        <v>76</v>
      </c>
      <c r="B77" s="72" t="s">
        <v>357</v>
      </c>
      <c r="C77" s="72" t="s">
        <v>358</v>
      </c>
      <c r="D77" s="72" t="s">
        <v>399</v>
      </c>
      <c r="E77" s="72" t="s">
        <v>400</v>
      </c>
      <c r="F77" s="72" t="s">
        <v>21</v>
      </c>
      <c r="G77" s="72">
        <v>2006</v>
      </c>
      <c r="H77" s="72">
        <v>-29.22935</v>
      </c>
      <c r="I77" s="72">
        <v>-53.682699999999997</v>
      </c>
      <c r="J77" s="72" t="s">
        <v>42</v>
      </c>
      <c r="K77" s="72" t="s">
        <v>365</v>
      </c>
      <c r="L77" s="72">
        <v>62405</v>
      </c>
      <c r="M77" s="72"/>
      <c r="N77" s="72" t="s">
        <v>26</v>
      </c>
      <c r="O77" s="72" t="s">
        <v>362</v>
      </c>
      <c r="P77" s="115"/>
      <c r="Q77" s="72"/>
      <c r="R77" s="72"/>
      <c r="S77" s="72" t="s">
        <v>363</v>
      </c>
      <c r="T77" s="72"/>
      <c r="V77" s="88"/>
    </row>
    <row r="78" spans="1:22" ht="14" customHeight="1">
      <c r="A78" s="72">
        <v>77</v>
      </c>
      <c r="B78" s="72" t="s">
        <v>357</v>
      </c>
      <c r="C78" s="72" t="s">
        <v>358</v>
      </c>
      <c r="D78" s="72" t="s">
        <v>399</v>
      </c>
      <c r="E78" s="72" t="s">
        <v>400</v>
      </c>
      <c r="F78" s="72" t="s">
        <v>21</v>
      </c>
      <c r="G78" s="72">
        <v>2006</v>
      </c>
      <c r="H78" s="72">
        <v>-29.22935</v>
      </c>
      <c r="I78" s="72">
        <v>-53.682699999999997</v>
      </c>
      <c r="J78" s="72" t="s">
        <v>42</v>
      </c>
      <c r="K78" s="72" t="s">
        <v>365</v>
      </c>
      <c r="L78" s="72">
        <v>62404</v>
      </c>
      <c r="M78" s="72"/>
      <c r="N78" s="72" t="s">
        <v>26</v>
      </c>
      <c r="O78" s="72" t="s">
        <v>362</v>
      </c>
      <c r="P78" s="72"/>
      <c r="Q78" s="72"/>
      <c r="R78" s="72"/>
      <c r="S78" s="72" t="s">
        <v>363</v>
      </c>
      <c r="T78" s="72"/>
      <c r="V78" s="88"/>
    </row>
    <row r="79" spans="1:22" ht="14" customHeight="1">
      <c r="A79" s="72">
        <v>78</v>
      </c>
      <c r="B79" s="72" t="s">
        <v>357</v>
      </c>
      <c r="C79" s="72" t="s">
        <v>358</v>
      </c>
      <c r="D79" s="72" t="s">
        <v>1392</v>
      </c>
      <c r="E79" s="72" t="s">
        <v>387</v>
      </c>
      <c r="F79" s="72" t="s">
        <v>21</v>
      </c>
      <c r="G79" s="72">
        <v>2006</v>
      </c>
      <c r="H79" s="72">
        <v>-26.893999999999998</v>
      </c>
      <c r="I79" s="72">
        <v>-53.167999999999999</v>
      </c>
      <c r="J79" s="72" t="s">
        <v>42</v>
      </c>
      <c r="K79" s="72" t="s">
        <v>365</v>
      </c>
      <c r="L79" s="72">
        <v>64001</v>
      </c>
      <c r="M79" s="72"/>
      <c r="N79" s="72" t="s">
        <v>26</v>
      </c>
      <c r="O79" s="72" t="s">
        <v>362</v>
      </c>
      <c r="P79" s="72"/>
      <c r="Q79" s="72"/>
      <c r="R79" s="72"/>
      <c r="S79" s="72" t="s">
        <v>363</v>
      </c>
      <c r="T79" s="72"/>
      <c r="V79" s="88"/>
    </row>
    <row r="80" spans="1:22" ht="14" customHeight="1">
      <c r="A80" s="72">
        <v>79</v>
      </c>
      <c r="B80" s="72" t="s">
        <v>357</v>
      </c>
      <c r="C80" s="72" t="s">
        <v>358</v>
      </c>
      <c r="D80" s="72" t="s">
        <v>19</v>
      </c>
      <c r="E80" s="72" t="s">
        <v>387</v>
      </c>
      <c r="F80" s="72" t="s">
        <v>21</v>
      </c>
      <c r="G80" s="72">
        <v>2006</v>
      </c>
      <c r="H80" s="72">
        <v>-26.894449999999999</v>
      </c>
      <c r="I80" s="72">
        <v>-53.17127</v>
      </c>
      <c r="J80" s="72" t="s">
        <v>42</v>
      </c>
      <c r="K80" s="72" t="s">
        <v>365</v>
      </c>
      <c r="L80" s="72">
        <v>64303</v>
      </c>
      <c r="M80" s="72"/>
      <c r="N80" s="72" t="s">
        <v>26</v>
      </c>
      <c r="O80" s="72" t="s">
        <v>362</v>
      </c>
      <c r="P80" s="72"/>
      <c r="Q80" s="72"/>
      <c r="R80" s="72"/>
      <c r="S80" s="72" t="s">
        <v>363</v>
      </c>
      <c r="T80" s="72"/>
      <c r="V80" s="88"/>
    </row>
    <row r="81" spans="1:22" ht="14" customHeight="1">
      <c r="A81" s="72">
        <v>80</v>
      </c>
      <c r="B81" s="72" t="s">
        <v>357</v>
      </c>
      <c r="C81" s="72" t="s">
        <v>358</v>
      </c>
      <c r="D81" s="72" t="s">
        <v>1393</v>
      </c>
      <c r="E81" s="72" t="s">
        <v>1394</v>
      </c>
      <c r="F81" s="72" t="s">
        <v>21</v>
      </c>
      <c r="G81" s="72">
        <v>2006</v>
      </c>
      <c r="H81" s="72">
        <v>-26.760999999999999</v>
      </c>
      <c r="I81" s="72">
        <v>-53.173000000000002</v>
      </c>
      <c r="J81" s="72" t="s">
        <v>42</v>
      </c>
      <c r="K81" s="72" t="s">
        <v>365</v>
      </c>
      <c r="L81" s="72">
        <v>64101</v>
      </c>
      <c r="M81" s="72"/>
      <c r="N81" s="72" t="s">
        <v>26</v>
      </c>
      <c r="O81" s="72" t="s">
        <v>362</v>
      </c>
      <c r="P81" s="72"/>
      <c r="Q81" s="72"/>
      <c r="R81" s="72"/>
      <c r="S81" s="72" t="s">
        <v>363</v>
      </c>
      <c r="T81" s="72"/>
      <c r="V81" s="88"/>
    </row>
    <row r="82" spans="1:22" ht="14" customHeight="1">
      <c r="A82" s="72">
        <v>81</v>
      </c>
      <c r="B82" s="72" t="s">
        <v>357</v>
      </c>
      <c r="C82" s="72" t="s">
        <v>358</v>
      </c>
      <c r="D82" s="72" t="s">
        <v>374</v>
      </c>
      <c r="E82" s="72" t="s">
        <v>403</v>
      </c>
      <c r="F82" s="72" t="s">
        <v>21</v>
      </c>
      <c r="G82" s="72">
        <v>2006</v>
      </c>
      <c r="H82" s="72">
        <v>-27.843669999999999</v>
      </c>
      <c r="I82" s="72">
        <v>-53.776260000000001</v>
      </c>
      <c r="J82" s="72" t="s">
        <v>42</v>
      </c>
      <c r="K82" s="72" t="s">
        <v>365</v>
      </c>
      <c r="L82" s="72">
        <v>63503</v>
      </c>
      <c r="M82" s="72"/>
      <c r="N82" s="72" t="s">
        <v>26</v>
      </c>
      <c r="O82" s="72" t="s">
        <v>362</v>
      </c>
      <c r="P82" s="115"/>
      <c r="Q82" s="72"/>
      <c r="R82" s="72"/>
      <c r="S82" s="72" t="s">
        <v>363</v>
      </c>
      <c r="T82" s="72"/>
      <c r="V82" s="88"/>
    </row>
    <row r="83" spans="1:22" ht="14" customHeight="1">
      <c r="A83" s="72">
        <v>82</v>
      </c>
      <c r="B83" s="72" t="s">
        <v>357</v>
      </c>
      <c r="C83" s="72" t="s">
        <v>358</v>
      </c>
      <c r="D83" s="72" t="s">
        <v>399</v>
      </c>
      <c r="E83" s="72" t="s">
        <v>400</v>
      </c>
      <c r="F83" s="72" t="s">
        <v>21</v>
      </c>
      <c r="G83" s="72">
        <v>2006</v>
      </c>
      <c r="H83" s="72">
        <v>-29.22935</v>
      </c>
      <c r="I83" s="72">
        <v>-53.682699999999997</v>
      </c>
      <c r="J83" s="72" t="s">
        <v>42</v>
      </c>
      <c r="K83" s="72" t="s">
        <v>365</v>
      </c>
      <c r="L83" s="72">
        <v>62401</v>
      </c>
      <c r="M83" s="72"/>
      <c r="N83" s="72" t="s">
        <v>26</v>
      </c>
      <c r="O83" s="72" t="s">
        <v>362</v>
      </c>
      <c r="P83" s="115"/>
      <c r="Q83" s="72"/>
      <c r="R83" s="72"/>
      <c r="S83" s="72" t="s">
        <v>363</v>
      </c>
      <c r="T83" s="72"/>
      <c r="V83" s="88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30"/>
  <sheetViews>
    <sheetView showGridLines="0" zoomScale="125" zoomScaleNormal="125" zoomScalePageLayoutView="125" workbookViewId="0">
      <selection activeCell="M19" sqref="M19"/>
    </sheetView>
  </sheetViews>
  <sheetFormatPr baseColWidth="10" defaultColWidth="11.83203125" defaultRowHeight="18" customHeight="1" x14ac:dyDescent="0"/>
  <cols>
    <col min="1" max="1" width="5.33203125" style="75" customWidth="1"/>
    <col min="2" max="2" width="10.1640625" style="66" customWidth="1"/>
    <col min="3" max="9" width="11.83203125" style="66" customWidth="1"/>
    <col min="10" max="10" width="17.1640625" style="66" customWidth="1"/>
    <col min="11" max="11" width="13.6640625" style="66" customWidth="1"/>
    <col min="12" max="14" width="11.83203125" style="66" customWidth="1"/>
    <col min="15" max="15" width="13.1640625" style="66" customWidth="1"/>
    <col min="16" max="16" width="13.33203125" style="66" customWidth="1"/>
    <col min="17" max="17" width="14.5" style="66" customWidth="1"/>
    <col min="18" max="20" width="15.1640625" style="66" customWidth="1"/>
    <col min="21" max="21" width="42.83203125" style="66" customWidth="1"/>
    <col min="22" max="22" width="39.83203125" style="66" customWidth="1"/>
    <col min="23" max="248" width="11.83203125" style="66" customWidth="1"/>
    <col min="249" max="16384" width="11.83203125" style="67"/>
  </cols>
  <sheetData>
    <row r="1" spans="1:248" s="61" customFormat="1" ht="48.75" customHeight="1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193</v>
      </c>
      <c r="H1" s="59" t="s">
        <v>7</v>
      </c>
      <c r="I1" s="59" t="s">
        <v>8</v>
      </c>
      <c r="J1" s="59" t="s">
        <v>194</v>
      </c>
      <c r="K1" s="59" t="s">
        <v>10</v>
      </c>
      <c r="L1" s="59" t="s">
        <v>11</v>
      </c>
      <c r="M1" s="59" t="s">
        <v>12</v>
      </c>
      <c r="N1" s="59" t="s">
        <v>195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1506</v>
      </c>
      <c r="T1" s="59" t="s">
        <v>1505</v>
      </c>
      <c r="U1" s="59" t="s">
        <v>1507</v>
      </c>
      <c r="V1" s="59" t="s">
        <v>196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</row>
    <row r="2" spans="1:248" ht="14" customHeight="1">
      <c r="A2" s="62">
        <v>1</v>
      </c>
      <c r="B2" s="63" t="s">
        <v>18</v>
      </c>
      <c r="C2" s="64" t="s">
        <v>358</v>
      </c>
      <c r="D2" s="63" t="s">
        <v>19</v>
      </c>
      <c r="E2" s="63" t="s">
        <v>20</v>
      </c>
      <c r="F2" s="63" t="s">
        <v>21</v>
      </c>
      <c r="G2" s="65">
        <v>2007</v>
      </c>
      <c r="H2" s="65">
        <v>-27.633405810801001</v>
      </c>
      <c r="I2" s="65">
        <v>-52.275876897887102</v>
      </c>
      <c r="J2" s="63" t="s">
        <v>96</v>
      </c>
      <c r="K2" s="63" t="s">
        <v>414</v>
      </c>
      <c r="L2" s="63" t="s">
        <v>415</v>
      </c>
      <c r="M2" s="63" t="s">
        <v>22</v>
      </c>
      <c r="N2" s="63" t="s">
        <v>23</v>
      </c>
      <c r="O2" s="63" t="s">
        <v>416</v>
      </c>
      <c r="P2" s="64"/>
      <c r="Q2" s="64"/>
      <c r="R2" s="64"/>
      <c r="S2" s="64" t="s">
        <v>24</v>
      </c>
      <c r="T2" s="63" t="s">
        <v>471</v>
      </c>
      <c r="U2"/>
      <c r="V2" s="63" t="s">
        <v>417</v>
      </c>
    </row>
    <row r="3" spans="1:248" ht="15" customHeight="1">
      <c r="A3" s="62">
        <v>2</v>
      </c>
      <c r="B3" s="63" t="s">
        <v>18</v>
      </c>
      <c r="C3" s="64" t="s">
        <v>358</v>
      </c>
      <c r="D3" s="63" t="s">
        <v>19</v>
      </c>
      <c r="E3" s="63" t="s">
        <v>20</v>
      </c>
      <c r="F3" s="63" t="s">
        <v>21</v>
      </c>
      <c r="G3" s="65">
        <v>2007</v>
      </c>
      <c r="H3" s="65">
        <v>-27.633405810801001</v>
      </c>
      <c r="I3" s="65">
        <v>-52.275876897887102</v>
      </c>
      <c r="J3" s="63" t="s">
        <v>42</v>
      </c>
      <c r="K3" s="63" t="s">
        <v>365</v>
      </c>
      <c r="L3" s="63" t="s">
        <v>418</v>
      </c>
      <c r="M3" s="63" t="s">
        <v>25</v>
      </c>
      <c r="N3" s="63" t="s">
        <v>26</v>
      </c>
      <c r="O3" s="63" t="s">
        <v>416</v>
      </c>
      <c r="P3" s="64"/>
      <c r="Q3" s="64"/>
      <c r="R3" s="64"/>
      <c r="S3" s="64" t="s">
        <v>24</v>
      </c>
      <c r="T3" s="63" t="s">
        <v>471</v>
      </c>
      <c r="U3"/>
      <c r="V3" s="68"/>
    </row>
    <row r="4" spans="1:248" ht="15" customHeight="1">
      <c r="A4" s="62">
        <v>3</v>
      </c>
      <c r="B4" s="63" t="s">
        <v>18</v>
      </c>
      <c r="C4" s="64" t="s">
        <v>358</v>
      </c>
      <c r="D4" s="63" t="s">
        <v>19</v>
      </c>
      <c r="E4" s="63" t="s">
        <v>36</v>
      </c>
      <c r="F4" s="63" t="s">
        <v>21</v>
      </c>
      <c r="G4" s="65">
        <v>2007</v>
      </c>
      <c r="H4" s="65">
        <v>-28.502354395186401</v>
      </c>
      <c r="I4" s="65">
        <v>-50.936599164121098</v>
      </c>
      <c r="J4" s="63" t="s">
        <v>42</v>
      </c>
      <c r="K4" s="63" t="s">
        <v>365</v>
      </c>
      <c r="L4" s="63" t="s">
        <v>419</v>
      </c>
      <c r="M4" s="63" t="s">
        <v>37</v>
      </c>
      <c r="N4" s="63" t="s">
        <v>26</v>
      </c>
      <c r="O4" s="63" t="s">
        <v>362</v>
      </c>
      <c r="P4" s="64"/>
      <c r="Q4" s="64"/>
      <c r="R4" s="64"/>
      <c r="S4" s="64" t="s">
        <v>24</v>
      </c>
      <c r="T4" s="63" t="s">
        <v>471</v>
      </c>
      <c r="U4"/>
      <c r="V4" s="68"/>
    </row>
    <row r="5" spans="1:248" ht="14" customHeight="1">
      <c r="A5" s="62">
        <v>4</v>
      </c>
      <c r="B5" s="63" t="s">
        <v>18</v>
      </c>
      <c r="C5" s="64" t="s">
        <v>358</v>
      </c>
      <c r="D5" s="63" t="s">
        <v>19</v>
      </c>
      <c r="E5" s="63" t="s">
        <v>36</v>
      </c>
      <c r="F5" s="63" t="s">
        <v>21</v>
      </c>
      <c r="G5" s="65">
        <v>2007</v>
      </c>
      <c r="H5" s="65">
        <v>-28.502354395186401</v>
      </c>
      <c r="I5" s="65">
        <v>-50.936599164121098</v>
      </c>
      <c r="J5" s="63" t="s">
        <v>96</v>
      </c>
      <c r="K5" s="63" t="s">
        <v>414</v>
      </c>
      <c r="L5" s="63" t="s">
        <v>420</v>
      </c>
      <c r="M5" s="63" t="s">
        <v>38</v>
      </c>
      <c r="N5" s="63" t="s">
        <v>23</v>
      </c>
      <c r="O5" s="63" t="s">
        <v>362</v>
      </c>
      <c r="P5" s="64"/>
      <c r="Q5" s="64"/>
      <c r="R5" s="64"/>
      <c r="S5" s="64" t="s">
        <v>24</v>
      </c>
      <c r="T5" s="63" t="s">
        <v>471</v>
      </c>
      <c r="U5"/>
      <c r="V5" s="63" t="s">
        <v>421</v>
      </c>
    </row>
    <row r="6" spans="1:248" ht="15" customHeight="1">
      <c r="A6" s="62">
        <v>5</v>
      </c>
      <c r="B6" s="63" t="s">
        <v>18</v>
      </c>
      <c r="C6" s="64" t="s">
        <v>358</v>
      </c>
      <c r="D6" s="63" t="s">
        <v>19</v>
      </c>
      <c r="E6" s="63" t="s">
        <v>39</v>
      </c>
      <c r="F6" s="63" t="s">
        <v>21</v>
      </c>
      <c r="G6" s="65">
        <v>2007</v>
      </c>
      <c r="H6" s="65">
        <v>-28.121341710779198</v>
      </c>
      <c r="I6" s="65">
        <v>-52.3002778295103</v>
      </c>
      <c r="J6" s="63" t="s">
        <v>42</v>
      </c>
      <c r="K6" s="63" t="s">
        <v>365</v>
      </c>
      <c r="L6" s="63" t="s">
        <v>422</v>
      </c>
      <c r="M6" s="63" t="s">
        <v>40</v>
      </c>
      <c r="N6" s="63" t="s">
        <v>26</v>
      </c>
      <c r="O6" s="63" t="s">
        <v>362</v>
      </c>
      <c r="P6" s="64"/>
      <c r="Q6" s="64"/>
      <c r="R6" s="64"/>
      <c r="S6" s="64" t="s">
        <v>24</v>
      </c>
      <c r="T6" s="63" t="s">
        <v>471</v>
      </c>
      <c r="U6"/>
      <c r="V6" s="68"/>
    </row>
    <row r="7" spans="1:248" ht="15" customHeight="1">
      <c r="A7" s="62">
        <v>6</v>
      </c>
      <c r="B7" s="63" t="s">
        <v>18</v>
      </c>
      <c r="C7" s="64" t="s">
        <v>358</v>
      </c>
      <c r="D7" s="63" t="s">
        <v>19</v>
      </c>
      <c r="E7" s="63" t="s">
        <v>41</v>
      </c>
      <c r="F7" s="63" t="s">
        <v>21</v>
      </c>
      <c r="G7" s="65">
        <v>2007</v>
      </c>
      <c r="H7" s="65">
        <v>-27.900620875431901</v>
      </c>
      <c r="I7" s="65">
        <v>-53.314953910551402</v>
      </c>
      <c r="J7" s="63" t="s">
        <v>42</v>
      </c>
      <c r="K7" s="63" t="s">
        <v>423</v>
      </c>
      <c r="L7" s="63" t="s">
        <v>424</v>
      </c>
      <c r="M7" s="63" t="s">
        <v>43</v>
      </c>
      <c r="N7" s="63" t="s">
        <v>26</v>
      </c>
      <c r="O7" s="63" t="s">
        <v>362</v>
      </c>
      <c r="P7" s="64"/>
      <c r="Q7" s="64"/>
      <c r="R7" s="64"/>
      <c r="S7" s="64" t="s">
        <v>24</v>
      </c>
      <c r="T7" s="63" t="s">
        <v>471</v>
      </c>
      <c r="U7"/>
      <c r="V7" s="68"/>
    </row>
    <row r="8" spans="1:248" ht="15" customHeight="1">
      <c r="A8" s="62">
        <v>7</v>
      </c>
      <c r="B8" s="63" t="s">
        <v>18</v>
      </c>
      <c r="C8" s="64" t="s">
        <v>358</v>
      </c>
      <c r="D8" s="63" t="s">
        <v>19</v>
      </c>
      <c r="E8" s="63" t="s">
        <v>41</v>
      </c>
      <c r="F8" s="63" t="s">
        <v>21</v>
      </c>
      <c r="G8" s="65">
        <v>2007</v>
      </c>
      <c r="H8" s="65">
        <v>-27.900620875431901</v>
      </c>
      <c r="I8" s="65">
        <v>-53.314953910551402</v>
      </c>
      <c r="J8" s="63" t="s">
        <v>42</v>
      </c>
      <c r="K8" s="63" t="s">
        <v>365</v>
      </c>
      <c r="L8" s="63" t="s">
        <v>425</v>
      </c>
      <c r="M8" s="63" t="s">
        <v>46</v>
      </c>
      <c r="N8" s="63" t="s">
        <v>26</v>
      </c>
      <c r="O8" s="63" t="s">
        <v>362</v>
      </c>
      <c r="P8" s="64"/>
      <c r="Q8" s="64"/>
      <c r="R8" s="64"/>
      <c r="S8" s="64" t="s">
        <v>24</v>
      </c>
      <c r="T8" s="63" t="s">
        <v>471</v>
      </c>
      <c r="U8"/>
      <c r="V8" s="68"/>
    </row>
    <row r="9" spans="1:248" ht="15" customHeight="1">
      <c r="A9" s="62">
        <v>8</v>
      </c>
      <c r="B9" s="63" t="s">
        <v>18</v>
      </c>
      <c r="C9" s="64" t="s">
        <v>358</v>
      </c>
      <c r="D9" s="63" t="s">
        <v>19</v>
      </c>
      <c r="E9" s="63" t="s">
        <v>41</v>
      </c>
      <c r="F9" s="63" t="s">
        <v>21</v>
      </c>
      <c r="G9" s="65">
        <v>2007</v>
      </c>
      <c r="H9" s="65">
        <v>-27.900620875431901</v>
      </c>
      <c r="I9" s="65">
        <v>-53.314953910551402</v>
      </c>
      <c r="J9" s="63" t="s">
        <v>42</v>
      </c>
      <c r="K9" s="63" t="s">
        <v>365</v>
      </c>
      <c r="L9" s="63" t="s">
        <v>426</v>
      </c>
      <c r="M9" s="63" t="s">
        <v>47</v>
      </c>
      <c r="N9" s="63" t="s">
        <v>26</v>
      </c>
      <c r="O9" s="63" t="s">
        <v>362</v>
      </c>
      <c r="P9" s="64"/>
      <c r="Q9" s="64"/>
      <c r="R9" s="64"/>
      <c r="S9" s="64" t="s">
        <v>24</v>
      </c>
      <c r="T9" s="63" t="s">
        <v>471</v>
      </c>
      <c r="U9"/>
      <c r="V9" s="68"/>
    </row>
    <row r="10" spans="1:248" ht="15" customHeight="1">
      <c r="A10" s="62">
        <v>9</v>
      </c>
      <c r="B10" s="63" t="s">
        <v>18</v>
      </c>
      <c r="C10" s="64" t="s">
        <v>358</v>
      </c>
      <c r="D10" s="63" t="s">
        <v>19</v>
      </c>
      <c r="E10" s="63" t="s">
        <v>48</v>
      </c>
      <c r="F10" s="63" t="s">
        <v>21</v>
      </c>
      <c r="G10" s="65">
        <v>2007</v>
      </c>
      <c r="H10" s="65">
        <v>-28.208870246212399</v>
      </c>
      <c r="I10" s="65">
        <v>-51.527228529144701</v>
      </c>
      <c r="J10" s="63" t="s">
        <v>42</v>
      </c>
      <c r="K10" s="63" t="s">
        <v>365</v>
      </c>
      <c r="L10" s="63" t="s">
        <v>427</v>
      </c>
      <c r="M10" s="63" t="s">
        <v>49</v>
      </c>
      <c r="N10" s="63" t="s">
        <v>26</v>
      </c>
      <c r="O10" s="63" t="s">
        <v>362</v>
      </c>
      <c r="P10" s="64"/>
      <c r="Q10" s="64"/>
      <c r="R10" s="64"/>
      <c r="S10" s="64" t="s">
        <v>24</v>
      </c>
      <c r="T10" s="63" t="s">
        <v>471</v>
      </c>
      <c r="U10"/>
      <c r="V10" s="68"/>
    </row>
    <row r="11" spans="1:248" ht="15" customHeight="1">
      <c r="A11" s="62">
        <v>10</v>
      </c>
      <c r="B11" s="63" t="s">
        <v>18</v>
      </c>
      <c r="C11" s="64" t="s">
        <v>358</v>
      </c>
      <c r="D11" s="63" t="s">
        <v>19</v>
      </c>
      <c r="E11" s="63" t="s">
        <v>48</v>
      </c>
      <c r="F11" s="63" t="s">
        <v>21</v>
      </c>
      <c r="G11" s="65">
        <v>2007</v>
      </c>
      <c r="H11" s="65">
        <v>-28.208870246212399</v>
      </c>
      <c r="I11" s="65">
        <v>-51.527228529144701</v>
      </c>
      <c r="J11" s="63" t="s">
        <v>42</v>
      </c>
      <c r="K11" s="63" t="s">
        <v>365</v>
      </c>
      <c r="L11" s="63" t="s">
        <v>428</v>
      </c>
      <c r="M11" s="63" t="s">
        <v>54</v>
      </c>
      <c r="N11" s="63" t="s">
        <v>26</v>
      </c>
      <c r="O11" s="63" t="s">
        <v>362</v>
      </c>
      <c r="P11" s="64"/>
      <c r="Q11" s="64"/>
      <c r="R11" s="64"/>
      <c r="S11" s="64" t="s">
        <v>24</v>
      </c>
      <c r="T11" s="63" t="s">
        <v>471</v>
      </c>
      <c r="U11"/>
      <c r="V11" s="68"/>
    </row>
    <row r="12" spans="1:248" ht="15" customHeight="1">
      <c r="A12" s="62">
        <v>11</v>
      </c>
      <c r="B12" s="63" t="s">
        <v>18</v>
      </c>
      <c r="C12" s="64" t="s">
        <v>358</v>
      </c>
      <c r="D12" s="63" t="s">
        <v>19</v>
      </c>
      <c r="E12" s="63" t="s">
        <v>59</v>
      </c>
      <c r="F12" s="63" t="s">
        <v>21</v>
      </c>
      <c r="G12" s="65">
        <v>2007</v>
      </c>
      <c r="H12" s="65">
        <v>-31.330501841547498</v>
      </c>
      <c r="I12" s="65">
        <v>-54.107083285169999</v>
      </c>
      <c r="J12" s="63" t="s">
        <v>42</v>
      </c>
      <c r="K12" s="63" t="s">
        <v>365</v>
      </c>
      <c r="L12" s="63" t="s">
        <v>429</v>
      </c>
      <c r="M12" s="63" t="s">
        <v>60</v>
      </c>
      <c r="N12" s="63" t="s">
        <v>26</v>
      </c>
      <c r="O12" s="63" t="s">
        <v>362</v>
      </c>
      <c r="P12" s="64"/>
      <c r="Q12" s="64"/>
      <c r="R12" s="64"/>
      <c r="S12" s="64" t="s">
        <v>24</v>
      </c>
      <c r="T12" s="63" t="s">
        <v>471</v>
      </c>
      <c r="U12"/>
      <c r="V12" s="68"/>
    </row>
    <row r="13" spans="1:248" ht="14" customHeight="1">
      <c r="A13" s="62">
        <v>12</v>
      </c>
      <c r="B13" s="63" t="s">
        <v>18</v>
      </c>
      <c r="C13" s="64" t="s">
        <v>358</v>
      </c>
      <c r="D13" s="63" t="s">
        <v>19</v>
      </c>
      <c r="E13" s="63" t="s">
        <v>59</v>
      </c>
      <c r="F13" s="63" t="s">
        <v>21</v>
      </c>
      <c r="G13" s="65">
        <v>2007</v>
      </c>
      <c r="H13" s="65">
        <v>-31.330501841547498</v>
      </c>
      <c r="I13" s="65">
        <v>-54.107083285169999</v>
      </c>
      <c r="J13" s="63" t="s">
        <v>205</v>
      </c>
      <c r="K13" s="63" t="s">
        <v>414</v>
      </c>
      <c r="L13" s="63" t="s">
        <v>430</v>
      </c>
      <c r="M13" s="63" t="s">
        <v>61</v>
      </c>
      <c r="N13" s="63" t="s">
        <v>23</v>
      </c>
      <c r="O13" s="63" t="s">
        <v>362</v>
      </c>
      <c r="P13" s="64"/>
      <c r="Q13" s="64"/>
      <c r="R13" s="64"/>
      <c r="S13" s="64" t="s">
        <v>24</v>
      </c>
      <c r="T13" s="63" t="s">
        <v>471</v>
      </c>
      <c r="U13"/>
      <c r="V13" s="63" t="s">
        <v>431</v>
      </c>
    </row>
    <row r="14" spans="1:248" ht="15" customHeight="1">
      <c r="A14" s="62">
        <v>13</v>
      </c>
      <c r="B14" s="63" t="s">
        <v>18</v>
      </c>
      <c r="C14" s="64" t="s">
        <v>358</v>
      </c>
      <c r="D14" s="63" t="s">
        <v>19</v>
      </c>
      <c r="E14" s="63" t="s">
        <v>62</v>
      </c>
      <c r="F14" s="63" t="s">
        <v>21</v>
      </c>
      <c r="G14" s="65">
        <v>2007</v>
      </c>
      <c r="H14" s="65">
        <v>-31.508105168750099</v>
      </c>
      <c r="I14" s="65">
        <v>-53.563782419312098</v>
      </c>
      <c r="J14" s="63" t="s">
        <v>42</v>
      </c>
      <c r="K14" s="63" t="s">
        <v>423</v>
      </c>
      <c r="L14" s="63" t="s">
        <v>432</v>
      </c>
      <c r="M14" s="63" t="s">
        <v>63</v>
      </c>
      <c r="N14" s="63" t="s">
        <v>26</v>
      </c>
      <c r="O14" s="63" t="s">
        <v>362</v>
      </c>
      <c r="P14" s="64"/>
      <c r="Q14" s="64"/>
      <c r="R14" s="64"/>
      <c r="S14" s="64" t="s">
        <v>24</v>
      </c>
      <c r="T14" s="63" t="s">
        <v>471</v>
      </c>
      <c r="U14"/>
      <c r="V14" s="68"/>
    </row>
    <row r="15" spans="1:248" ht="15" customHeight="1">
      <c r="A15" s="62">
        <v>14</v>
      </c>
      <c r="B15" s="63" t="s">
        <v>18</v>
      </c>
      <c r="C15" s="64" t="s">
        <v>358</v>
      </c>
      <c r="D15" s="63" t="s">
        <v>19</v>
      </c>
      <c r="E15" s="63" t="s">
        <v>62</v>
      </c>
      <c r="F15" s="63" t="s">
        <v>21</v>
      </c>
      <c r="G15" s="65">
        <v>2007</v>
      </c>
      <c r="H15" s="65">
        <v>-31.508105168750099</v>
      </c>
      <c r="I15" s="65">
        <v>-53.563782419312098</v>
      </c>
      <c r="J15" s="63" t="s">
        <v>42</v>
      </c>
      <c r="K15" s="63" t="s">
        <v>365</v>
      </c>
      <c r="L15" s="63" t="s">
        <v>433</v>
      </c>
      <c r="M15" s="63" t="s">
        <v>64</v>
      </c>
      <c r="N15" s="63" t="s">
        <v>26</v>
      </c>
      <c r="O15" s="63" t="s">
        <v>362</v>
      </c>
      <c r="P15" s="64"/>
      <c r="Q15" s="64"/>
      <c r="R15" s="64"/>
      <c r="S15" s="64" t="s">
        <v>24</v>
      </c>
      <c r="T15" s="63" t="s">
        <v>471</v>
      </c>
      <c r="U15"/>
      <c r="V15" s="68"/>
    </row>
    <row r="16" spans="1:248" ht="14" customHeight="1">
      <c r="A16" s="62">
        <v>15</v>
      </c>
      <c r="B16" s="63" t="s">
        <v>18</v>
      </c>
      <c r="C16" s="64" t="s">
        <v>358</v>
      </c>
      <c r="D16" s="63" t="s">
        <v>19</v>
      </c>
      <c r="E16" s="63" t="s">
        <v>65</v>
      </c>
      <c r="F16" s="63" t="s">
        <v>21</v>
      </c>
      <c r="G16" s="65">
        <v>2007</v>
      </c>
      <c r="H16" s="65">
        <v>-31.733636939471001</v>
      </c>
      <c r="I16" s="65">
        <v>-53.587170319639597</v>
      </c>
      <c r="J16" s="63" t="s">
        <v>31</v>
      </c>
      <c r="K16" s="63" t="s">
        <v>414</v>
      </c>
      <c r="L16" s="63" t="s">
        <v>434</v>
      </c>
      <c r="M16" s="63" t="s">
        <v>66</v>
      </c>
      <c r="N16" s="63" t="s">
        <v>23</v>
      </c>
      <c r="O16" s="63" t="s">
        <v>362</v>
      </c>
      <c r="P16" s="64"/>
      <c r="Q16" s="64"/>
      <c r="R16" s="64"/>
      <c r="S16" s="64" t="s">
        <v>24</v>
      </c>
      <c r="T16" s="63" t="s">
        <v>471</v>
      </c>
      <c r="U16"/>
      <c r="V16" s="63" t="s">
        <v>435</v>
      </c>
    </row>
    <row r="17" spans="1:22" ht="15" customHeight="1">
      <c r="A17" s="62">
        <v>16</v>
      </c>
      <c r="B17" s="63" t="s">
        <v>18</v>
      </c>
      <c r="C17" s="64" t="s">
        <v>358</v>
      </c>
      <c r="D17" s="63" t="s">
        <v>19</v>
      </c>
      <c r="E17" s="63" t="s">
        <v>27</v>
      </c>
      <c r="F17" s="63" t="s">
        <v>21</v>
      </c>
      <c r="G17" s="65">
        <v>2007</v>
      </c>
      <c r="H17" s="65">
        <v>-27.617527449981399</v>
      </c>
      <c r="I17" s="65">
        <v>-52.843714350148197</v>
      </c>
      <c r="J17" s="63" t="s">
        <v>42</v>
      </c>
      <c r="K17" s="63" t="s">
        <v>365</v>
      </c>
      <c r="L17" s="63" t="s">
        <v>436</v>
      </c>
      <c r="M17" s="63" t="s">
        <v>28</v>
      </c>
      <c r="N17" s="63" t="s">
        <v>26</v>
      </c>
      <c r="O17" s="63" t="s">
        <v>362</v>
      </c>
      <c r="P17" s="64"/>
      <c r="Q17" s="64"/>
      <c r="R17" s="64"/>
      <c r="S17" s="64" t="s">
        <v>24</v>
      </c>
      <c r="T17" s="63" t="s">
        <v>471</v>
      </c>
      <c r="U17"/>
      <c r="V17" s="68"/>
    </row>
    <row r="18" spans="1:22" ht="15" customHeight="1">
      <c r="A18" s="62">
        <v>17</v>
      </c>
      <c r="B18" s="63" t="s">
        <v>18</v>
      </c>
      <c r="C18" s="64" t="s">
        <v>358</v>
      </c>
      <c r="D18" s="63" t="s">
        <v>19</v>
      </c>
      <c r="E18" s="63" t="s">
        <v>59</v>
      </c>
      <c r="F18" s="63" t="s">
        <v>21</v>
      </c>
      <c r="G18" s="65">
        <v>2008</v>
      </c>
      <c r="H18" s="65">
        <v>-31.330501841547498</v>
      </c>
      <c r="I18" s="65">
        <v>-54.107083285169999</v>
      </c>
      <c r="J18" s="69" t="s">
        <v>205</v>
      </c>
      <c r="K18" s="63" t="s">
        <v>414</v>
      </c>
      <c r="L18" s="63" t="s">
        <v>437</v>
      </c>
      <c r="M18" s="63" t="s">
        <v>137</v>
      </c>
      <c r="N18" s="63" t="s">
        <v>23</v>
      </c>
      <c r="O18" s="63" t="s">
        <v>362</v>
      </c>
      <c r="P18" s="64"/>
      <c r="Q18" s="64"/>
      <c r="R18" s="64"/>
      <c r="S18" s="64" t="s">
        <v>24</v>
      </c>
      <c r="T18" s="63" t="s">
        <v>471</v>
      </c>
      <c r="U18"/>
      <c r="V18" s="63" t="s">
        <v>438</v>
      </c>
    </row>
    <row r="19" spans="1:22" ht="14" customHeight="1">
      <c r="A19" s="62">
        <v>18</v>
      </c>
      <c r="B19" s="63" t="s">
        <v>18</v>
      </c>
      <c r="C19" s="64" t="s">
        <v>358</v>
      </c>
      <c r="D19" s="63" t="s">
        <v>19</v>
      </c>
      <c r="E19" s="63" t="s">
        <v>55</v>
      </c>
      <c r="F19" s="63" t="s">
        <v>21</v>
      </c>
      <c r="G19" s="65">
        <v>2008</v>
      </c>
      <c r="H19" s="65">
        <v>-31.405098248387102</v>
      </c>
      <c r="I19" s="65">
        <v>-53.867824794008698</v>
      </c>
      <c r="J19" s="63" t="s">
        <v>42</v>
      </c>
      <c r="K19" s="63" t="s">
        <v>414</v>
      </c>
      <c r="L19" s="63" t="s">
        <v>439</v>
      </c>
      <c r="M19" s="63" t="s">
        <v>148</v>
      </c>
      <c r="N19" s="63" t="s">
        <v>26</v>
      </c>
      <c r="O19" s="63" t="s">
        <v>362</v>
      </c>
      <c r="P19" s="64"/>
      <c r="Q19" s="64"/>
      <c r="R19" s="64"/>
      <c r="S19" s="64" t="s">
        <v>24</v>
      </c>
      <c r="T19" s="63" t="s">
        <v>471</v>
      </c>
      <c r="U19"/>
      <c r="V19" s="63" t="s">
        <v>440</v>
      </c>
    </row>
    <row r="20" spans="1:22" ht="15" customHeight="1">
      <c r="A20" s="62">
        <v>19</v>
      </c>
      <c r="B20" s="63" t="s">
        <v>18</v>
      </c>
      <c r="C20" s="64" t="s">
        <v>358</v>
      </c>
      <c r="D20" s="63" t="s">
        <v>19</v>
      </c>
      <c r="E20" s="63" t="s">
        <v>100</v>
      </c>
      <c r="F20" s="63" t="s">
        <v>21</v>
      </c>
      <c r="G20" s="65">
        <v>2008</v>
      </c>
      <c r="H20" s="65">
        <v>-28.175054748511901</v>
      </c>
      <c r="I20" s="65">
        <v>-52.034632789162302</v>
      </c>
      <c r="J20" s="63" t="s">
        <v>42</v>
      </c>
      <c r="K20" s="63" t="s">
        <v>365</v>
      </c>
      <c r="L20" s="63" t="s">
        <v>441</v>
      </c>
      <c r="M20" s="63" t="s">
        <v>101</v>
      </c>
      <c r="N20" s="63" t="s">
        <v>26</v>
      </c>
      <c r="O20" s="63" t="s">
        <v>362</v>
      </c>
      <c r="P20" s="64"/>
      <c r="Q20" s="64"/>
      <c r="R20" s="64"/>
      <c r="S20" s="64" t="s">
        <v>24</v>
      </c>
      <c r="T20" s="63" t="s">
        <v>471</v>
      </c>
      <c r="U20"/>
      <c r="V20" s="68"/>
    </row>
    <row r="21" spans="1:22" ht="15" customHeight="1">
      <c r="A21" s="62">
        <v>20</v>
      </c>
      <c r="B21" s="63" t="s">
        <v>18</v>
      </c>
      <c r="C21" s="64" t="s">
        <v>358</v>
      </c>
      <c r="D21" s="63" t="s">
        <v>19</v>
      </c>
      <c r="E21" s="63" t="s">
        <v>39</v>
      </c>
      <c r="F21" s="63" t="s">
        <v>21</v>
      </c>
      <c r="G21" s="65">
        <v>2008</v>
      </c>
      <c r="H21" s="65">
        <v>-28.121341710779198</v>
      </c>
      <c r="I21" s="65">
        <v>-52.3002778295103</v>
      </c>
      <c r="J21" s="63" t="s">
        <v>96</v>
      </c>
      <c r="K21" s="63" t="s">
        <v>423</v>
      </c>
      <c r="L21" s="63" t="s">
        <v>442</v>
      </c>
      <c r="M21" s="63" t="s">
        <v>97</v>
      </c>
      <c r="N21" s="63" t="s">
        <v>23</v>
      </c>
      <c r="O21" s="63" t="s">
        <v>362</v>
      </c>
      <c r="P21" s="64"/>
      <c r="Q21" s="64"/>
      <c r="R21" s="64"/>
      <c r="S21" s="64" t="s">
        <v>24</v>
      </c>
      <c r="T21" s="63" t="s">
        <v>471</v>
      </c>
      <c r="U21"/>
      <c r="V21" s="68"/>
    </row>
    <row r="22" spans="1:22" ht="15" customHeight="1">
      <c r="A22" s="62">
        <v>21</v>
      </c>
      <c r="B22" s="63" t="s">
        <v>18</v>
      </c>
      <c r="C22" s="64" t="s">
        <v>358</v>
      </c>
      <c r="D22" s="63" t="s">
        <v>19</v>
      </c>
      <c r="E22" s="63" t="s">
        <v>153</v>
      </c>
      <c r="F22" s="63" t="s">
        <v>21</v>
      </c>
      <c r="G22" s="65">
        <v>2008</v>
      </c>
      <c r="H22" s="65">
        <v>-28.048849521490499</v>
      </c>
      <c r="I22" s="65">
        <v>-51.857252090220101</v>
      </c>
      <c r="J22" s="63" t="s">
        <v>42</v>
      </c>
      <c r="K22" s="63" t="s">
        <v>365</v>
      </c>
      <c r="L22" s="63" t="s">
        <v>443</v>
      </c>
      <c r="M22" s="63" t="s">
        <v>154</v>
      </c>
      <c r="N22" s="63" t="s">
        <v>26</v>
      </c>
      <c r="O22" s="63" t="s">
        <v>362</v>
      </c>
      <c r="P22" s="64"/>
      <c r="Q22" s="64"/>
      <c r="R22" s="64"/>
      <c r="S22" s="64" t="s">
        <v>24</v>
      </c>
      <c r="T22" s="63" t="s">
        <v>471</v>
      </c>
      <c r="U22"/>
      <c r="V22" s="68"/>
    </row>
    <row r="23" spans="1:22" ht="14" customHeight="1">
      <c r="A23" s="62">
        <v>22</v>
      </c>
      <c r="B23" s="63" t="s">
        <v>18</v>
      </c>
      <c r="C23" s="64" t="s">
        <v>358</v>
      </c>
      <c r="D23" s="63" t="s">
        <v>19</v>
      </c>
      <c r="E23" s="63" t="s">
        <v>92</v>
      </c>
      <c r="F23" s="63" t="s">
        <v>21</v>
      </c>
      <c r="G23" s="65">
        <v>2008</v>
      </c>
      <c r="H23" s="65">
        <v>-28.4484539272764</v>
      </c>
      <c r="I23" s="65">
        <v>-52.196776934000098</v>
      </c>
      <c r="J23" s="63" t="s">
        <v>96</v>
      </c>
      <c r="K23" s="63" t="s">
        <v>414</v>
      </c>
      <c r="L23" s="63" t="s">
        <v>444</v>
      </c>
      <c r="M23" s="63" t="s">
        <v>95</v>
      </c>
      <c r="N23" s="63" t="s">
        <v>23</v>
      </c>
      <c r="O23" s="63" t="s">
        <v>362</v>
      </c>
      <c r="P23" s="64"/>
      <c r="Q23" s="64"/>
      <c r="R23" s="64"/>
      <c r="S23" s="64" t="s">
        <v>24</v>
      </c>
      <c r="T23" s="63" t="s">
        <v>471</v>
      </c>
      <c r="U23"/>
      <c r="V23" s="63" t="s">
        <v>445</v>
      </c>
    </row>
    <row r="24" spans="1:22" ht="14" customHeight="1">
      <c r="A24" s="62">
        <v>23</v>
      </c>
      <c r="B24" s="63" t="s">
        <v>18</v>
      </c>
      <c r="C24" s="64" t="s">
        <v>358</v>
      </c>
      <c r="D24" s="63" t="s">
        <v>19</v>
      </c>
      <c r="E24" s="63" t="s">
        <v>129</v>
      </c>
      <c r="F24" s="63" t="s">
        <v>21</v>
      </c>
      <c r="G24" s="65">
        <v>2008</v>
      </c>
      <c r="H24" s="65">
        <v>-27.9440065101962</v>
      </c>
      <c r="I24" s="65">
        <v>-51.813501913945601</v>
      </c>
      <c r="J24" s="63" t="s">
        <v>96</v>
      </c>
      <c r="K24" s="63" t="s">
        <v>414</v>
      </c>
      <c r="L24" s="63" t="s">
        <v>446</v>
      </c>
      <c r="M24" s="63" t="s">
        <v>130</v>
      </c>
      <c r="N24" s="63" t="s">
        <v>23</v>
      </c>
      <c r="O24" s="63" t="s">
        <v>362</v>
      </c>
      <c r="P24" s="64"/>
      <c r="Q24" s="64"/>
      <c r="R24" s="64"/>
      <c r="S24" s="64" t="s">
        <v>24</v>
      </c>
      <c r="T24" s="63" t="s">
        <v>471</v>
      </c>
      <c r="U24"/>
      <c r="V24" s="63" t="s">
        <v>447</v>
      </c>
    </row>
    <row r="25" spans="1:22" ht="15" customHeight="1">
      <c r="A25" s="62">
        <v>24</v>
      </c>
      <c r="B25" s="63" t="s">
        <v>18</v>
      </c>
      <c r="C25" s="64" t="s">
        <v>358</v>
      </c>
      <c r="D25" s="63" t="s">
        <v>19</v>
      </c>
      <c r="E25" s="63" t="s">
        <v>107</v>
      </c>
      <c r="F25" s="63" t="s">
        <v>21</v>
      </c>
      <c r="G25" s="65">
        <v>2009</v>
      </c>
      <c r="H25" s="65">
        <v>-29.2264491192748</v>
      </c>
      <c r="I25" s="65">
        <v>-53.683099614611002</v>
      </c>
      <c r="J25" s="63" t="s">
        <v>42</v>
      </c>
      <c r="K25" s="63" t="s">
        <v>365</v>
      </c>
      <c r="L25" s="63" t="s">
        <v>448</v>
      </c>
      <c r="M25" s="63" t="s">
        <v>177</v>
      </c>
      <c r="N25" s="63" t="s">
        <v>26</v>
      </c>
      <c r="O25" s="63" t="s">
        <v>362</v>
      </c>
      <c r="P25" s="64"/>
      <c r="Q25" s="64"/>
      <c r="R25" s="64"/>
      <c r="S25" s="64" t="s">
        <v>24</v>
      </c>
      <c r="T25" s="63" t="s">
        <v>471</v>
      </c>
      <c r="U25"/>
      <c r="V25" s="68"/>
    </row>
    <row r="26" spans="1:22" ht="15" customHeight="1">
      <c r="A26" s="62">
        <v>25</v>
      </c>
      <c r="B26" s="63" t="s">
        <v>18</v>
      </c>
      <c r="C26" s="64" t="s">
        <v>358</v>
      </c>
      <c r="D26" s="63" t="s">
        <v>19</v>
      </c>
      <c r="E26" s="63" t="s">
        <v>107</v>
      </c>
      <c r="F26" s="63" t="s">
        <v>21</v>
      </c>
      <c r="G26" s="65">
        <v>2009</v>
      </c>
      <c r="H26" s="65">
        <v>-29.2264491192748</v>
      </c>
      <c r="I26" s="65">
        <v>-53.683099614611002</v>
      </c>
      <c r="J26" s="63" t="s">
        <v>42</v>
      </c>
      <c r="K26" s="63" t="s">
        <v>365</v>
      </c>
      <c r="L26" s="63" t="s">
        <v>449</v>
      </c>
      <c r="M26" s="63" t="s">
        <v>187</v>
      </c>
      <c r="N26" s="63" t="s">
        <v>26</v>
      </c>
      <c r="O26" s="63" t="s">
        <v>362</v>
      </c>
      <c r="P26" s="64"/>
      <c r="Q26" s="64"/>
      <c r="R26" s="64"/>
      <c r="S26" s="64" t="s">
        <v>24</v>
      </c>
      <c r="T26" s="63" t="s">
        <v>471</v>
      </c>
      <c r="U26"/>
      <c r="V26" s="68"/>
    </row>
    <row r="27" spans="1:22" ht="15" customHeight="1">
      <c r="A27" s="62">
        <v>26</v>
      </c>
      <c r="B27" s="63" t="s">
        <v>18</v>
      </c>
      <c r="C27" s="64" t="s">
        <v>358</v>
      </c>
      <c r="D27" s="63" t="s">
        <v>19</v>
      </c>
      <c r="E27" s="63" t="s">
        <v>140</v>
      </c>
      <c r="F27" s="63" t="s">
        <v>21</v>
      </c>
      <c r="G27" s="65">
        <v>2009</v>
      </c>
      <c r="H27" s="65">
        <v>-31.444112473353599</v>
      </c>
      <c r="I27" s="65">
        <v>-53.1047344539721</v>
      </c>
      <c r="J27" s="63" t="s">
        <v>42</v>
      </c>
      <c r="K27" s="63" t="s">
        <v>365</v>
      </c>
      <c r="L27" s="63" t="s">
        <v>450</v>
      </c>
      <c r="M27" s="63" t="s">
        <v>163</v>
      </c>
      <c r="N27" s="63" t="s">
        <v>26</v>
      </c>
      <c r="O27" s="63" t="s">
        <v>362</v>
      </c>
      <c r="P27" s="64"/>
      <c r="Q27" s="64"/>
      <c r="R27" s="64"/>
      <c r="S27" s="64" t="s">
        <v>24</v>
      </c>
      <c r="T27" s="63" t="s">
        <v>471</v>
      </c>
      <c r="U27"/>
      <c r="V27" s="68"/>
    </row>
    <row r="28" spans="1:22" ht="14" customHeight="1">
      <c r="A28" s="62">
        <v>27</v>
      </c>
      <c r="B28" s="63" t="s">
        <v>18</v>
      </c>
      <c r="C28" s="64" t="s">
        <v>358</v>
      </c>
      <c r="D28" s="63" t="s">
        <v>19</v>
      </c>
      <c r="E28" s="63" t="s">
        <v>168</v>
      </c>
      <c r="F28" s="63" t="s">
        <v>21</v>
      </c>
      <c r="G28" s="65">
        <v>2009</v>
      </c>
      <c r="H28" s="65">
        <v>-28.4599067658751</v>
      </c>
      <c r="I28" s="65">
        <v>-52.819279492423398</v>
      </c>
      <c r="J28" s="63" t="s">
        <v>56</v>
      </c>
      <c r="K28" s="63" t="s">
        <v>414</v>
      </c>
      <c r="L28" s="63" t="s">
        <v>451</v>
      </c>
      <c r="M28" s="63" t="s">
        <v>171</v>
      </c>
      <c r="N28" s="63" t="s">
        <v>26</v>
      </c>
      <c r="O28" s="63" t="s">
        <v>362</v>
      </c>
      <c r="P28" s="64"/>
      <c r="Q28" s="64"/>
      <c r="R28" s="64"/>
      <c r="S28" s="64" t="s">
        <v>24</v>
      </c>
      <c r="T28" s="63" t="s">
        <v>471</v>
      </c>
      <c r="U28"/>
      <c r="V28" s="63" t="s">
        <v>452</v>
      </c>
    </row>
    <row r="29" spans="1:22" ht="14" customHeight="1">
      <c r="A29" s="62">
        <v>28</v>
      </c>
      <c r="B29" s="63" t="s">
        <v>18</v>
      </c>
      <c r="C29" s="64" t="s">
        <v>358</v>
      </c>
      <c r="D29" s="63" t="s">
        <v>19</v>
      </c>
      <c r="E29" s="63" t="s">
        <v>78</v>
      </c>
      <c r="F29" s="63" t="s">
        <v>21</v>
      </c>
      <c r="G29" s="65">
        <v>2009</v>
      </c>
      <c r="H29" s="65">
        <v>-28.2617671279049</v>
      </c>
      <c r="I29" s="65">
        <v>-52.407095092617197</v>
      </c>
      <c r="J29" s="63" t="s">
        <v>31</v>
      </c>
      <c r="K29" s="63" t="s">
        <v>414</v>
      </c>
      <c r="L29" s="63" t="s">
        <v>453</v>
      </c>
      <c r="M29" s="63" t="s">
        <v>161</v>
      </c>
      <c r="N29" s="63" t="s">
        <v>23</v>
      </c>
      <c r="O29" s="63" t="s">
        <v>362</v>
      </c>
      <c r="P29" s="64"/>
      <c r="Q29" s="64"/>
      <c r="R29" s="64"/>
      <c r="S29" s="64" t="s">
        <v>24</v>
      </c>
      <c r="T29" s="63" t="s">
        <v>471</v>
      </c>
      <c r="U29"/>
      <c r="V29" s="63" t="s">
        <v>454</v>
      </c>
    </row>
    <row r="30" spans="1:22" ht="14" customHeight="1">
      <c r="A30" s="62">
        <v>29</v>
      </c>
      <c r="B30" s="63" t="s">
        <v>18</v>
      </c>
      <c r="C30" s="64" t="s">
        <v>358</v>
      </c>
      <c r="D30" s="63" t="s">
        <v>19</v>
      </c>
      <c r="E30" s="63" t="s">
        <v>174</v>
      </c>
      <c r="F30" s="63" t="s">
        <v>21</v>
      </c>
      <c r="G30" s="65">
        <v>2009</v>
      </c>
      <c r="H30" s="65">
        <v>-28.061840839364301</v>
      </c>
      <c r="I30" s="65">
        <v>-52.675399446616503</v>
      </c>
      <c r="J30" s="63" t="s">
        <v>96</v>
      </c>
      <c r="K30" s="63" t="s">
        <v>414</v>
      </c>
      <c r="L30" s="63" t="s">
        <v>455</v>
      </c>
      <c r="M30" s="63" t="s">
        <v>175</v>
      </c>
      <c r="N30" s="63" t="s">
        <v>23</v>
      </c>
      <c r="O30" s="63" t="s">
        <v>362</v>
      </c>
      <c r="P30" s="64"/>
      <c r="Q30" s="64"/>
      <c r="R30" s="64"/>
      <c r="S30" s="64" t="s">
        <v>24</v>
      </c>
      <c r="T30" s="63" t="s">
        <v>471</v>
      </c>
      <c r="U30"/>
      <c r="V30" s="63" t="s">
        <v>456</v>
      </c>
    </row>
    <row r="31" spans="1:22" ht="14" customHeight="1">
      <c r="A31" s="62">
        <v>30</v>
      </c>
      <c r="B31" s="63" t="s">
        <v>18</v>
      </c>
      <c r="C31" s="64" t="s">
        <v>358</v>
      </c>
      <c r="D31" s="63" t="s">
        <v>19</v>
      </c>
      <c r="E31" s="63" t="s">
        <v>174</v>
      </c>
      <c r="F31" s="63" t="s">
        <v>21</v>
      </c>
      <c r="G31" s="65">
        <v>2009</v>
      </c>
      <c r="H31" s="65">
        <v>-28.061840839364301</v>
      </c>
      <c r="I31" s="65">
        <v>-52.675399446616503</v>
      </c>
      <c r="J31" s="63" t="s">
        <v>96</v>
      </c>
      <c r="K31" s="63" t="s">
        <v>414</v>
      </c>
      <c r="L31" s="63" t="s">
        <v>457</v>
      </c>
      <c r="M31" s="63" t="s">
        <v>176</v>
      </c>
      <c r="N31" s="63" t="s">
        <v>23</v>
      </c>
      <c r="O31" s="63" t="s">
        <v>362</v>
      </c>
      <c r="P31" s="64"/>
      <c r="Q31" s="64"/>
      <c r="R31" s="64"/>
      <c r="S31" s="64" t="s">
        <v>24</v>
      </c>
      <c r="T31" s="63" t="s">
        <v>471</v>
      </c>
      <c r="U31"/>
      <c r="V31" s="63" t="s">
        <v>458</v>
      </c>
    </row>
    <row r="32" spans="1:22" ht="15" customHeight="1">
      <c r="A32" s="62">
        <v>31</v>
      </c>
      <c r="B32" s="63" t="s">
        <v>18</v>
      </c>
      <c r="C32" s="64" t="s">
        <v>358</v>
      </c>
      <c r="D32" s="63" t="s">
        <v>19</v>
      </c>
      <c r="E32" s="63" t="s">
        <v>36</v>
      </c>
      <c r="F32" s="63" t="s">
        <v>21</v>
      </c>
      <c r="G32" s="65">
        <v>2009</v>
      </c>
      <c r="H32" s="65">
        <v>-28.502354395186401</v>
      </c>
      <c r="I32" s="65">
        <v>-50.936599164121098</v>
      </c>
      <c r="J32" s="63" t="s">
        <v>42</v>
      </c>
      <c r="K32" s="63" t="s">
        <v>365</v>
      </c>
      <c r="L32" s="63" t="s">
        <v>459</v>
      </c>
      <c r="M32" s="63" t="s">
        <v>190</v>
      </c>
      <c r="N32" s="63" t="s">
        <v>26</v>
      </c>
      <c r="O32" s="63" t="s">
        <v>362</v>
      </c>
      <c r="P32" s="64"/>
      <c r="Q32" s="64"/>
      <c r="R32" s="64"/>
      <c r="S32" s="64" t="s">
        <v>24</v>
      </c>
      <c r="T32" s="63" t="s">
        <v>471</v>
      </c>
      <c r="U32"/>
      <c r="V32" s="68"/>
    </row>
    <row r="33" spans="1:22" ht="14" customHeight="1">
      <c r="A33" s="62">
        <v>32</v>
      </c>
      <c r="B33" s="63" t="s">
        <v>18</v>
      </c>
      <c r="C33" s="64" t="s">
        <v>358</v>
      </c>
      <c r="D33" s="63" t="s">
        <v>19</v>
      </c>
      <c r="E33" s="63" t="s">
        <v>179</v>
      </c>
      <c r="F33" s="63" t="s">
        <v>21</v>
      </c>
      <c r="G33" s="65">
        <v>2009</v>
      </c>
      <c r="H33" s="65">
        <v>-28.560184625148398</v>
      </c>
      <c r="I33" s="65">
        <v>-52.747791788899903</v>
      </c>
      <c r="J33" s="63" t="s">
        <v>96</v>
      </c>
      <c r="K33" s="63" t="s">
        <v>414</v>
      </c>
      <c r="L33" s="63" t="s">
        <v>460</v>
      </c>
      <c r="M33" s="63" t="s">
        <v>180</v>
      </c>
      <c r="N33" s="63" t="s">
        <v>23</v>
      </c>
      <c r="O33" s="63" t="s">
        <v>362</v>
      </c>
      <c r="P33" s="64"/>
      <c r="Q33" s="64"/>
      <c r="R33" s="64"/>
      <c r="S33" s="64" t="s">
        <v>24</v>
      </c>
      <c r="T33" s="63" t="s">
        <v>471</v>
      </c>
      <c r="U33"/>
      <c r="V33" s="63" t="s">
        <v>461</v>
      </c>
    </row>
    <row r="34" spans="1:22" ht="14" customHeight="1">
      <c r="A34" s="62">
        <v>33</v>
      </c>
      <c r="B34" s="63" t="s">
        <v>18</v>
      </c>
      <c r="C34" s="64" t="s">
        <v>358</v>
      </c>
      <c r="D34" s="63" t="s">
        <v>19</v>
      </c>
      <c r="E34" s="63" t="s">
        <v>179</v>
      </c>
      <c r="F34" s="63" t="s">
        <v>21</v>
      </c>
      <c r="G34" s="65">
        <v>2009</v>
      </c>
      <c r="H34" s="65">
        <v>-28.560184625148398</v>
      </c>
      <c r="I34" s="65">
        <v>-52.747791788899903</v>
      </c>
      <c r="J34" s="63" t="s">
        <v>42</v>
      </c>
      <c r="K34" s="63" t="s">
        <v>414</v>
      </c>
      <c r="L34" s="63" t="s">
        <v>462</v>
      </c>
      <c r="M34" s="63" t="s">
        <v>183</v>
      </c>
      <c r="N34" s="63" t="s">
        <v>26</v>
      </c>
      <c r="O34" s="63" t="s">
        <v>362</v>
      </c>
      <c r="P34" s="64"/>
      <c r="Q34" s="64"/>
      <c r="R34" s="64"/>
      <c r="S34" s="64" t="s">
        <v>24</v>
      </c>
      <c r="T34" s="63" t="s">
        <v>471</v>
      </c>
      <c r="U34"/>
      <c r="V34" s="63" t="s">
        <v>463</v>
      </c>
    </row>
    <row r="35" spans="1:22" ht="15" customHeight="1">
      <c r="A35" s="62">
        <v>34</v>
      </c>
      <c r="B35" s="63" t="s">
        <v>18</v>
      </c>
      <c r="C35" s="64" t="s">
        <v>358</v>
      </c>
      <c r="D35" s="63" t="s">
        <v>19</v>
      </c>
      <c r="E35" s="63" t="s">
        <v>107</v>
      </c>
      <c r="F35" s="63" t="s">
        <v>21</v>
      </c>
      <c r="G35" s="65">
        <v>2009</v>
      </c>
      <c r="H35" s="65">
        <v>-29.2264491192748</v>
      </c>
      <c r="I35" s="65">
        <v>-53.683099614611002</v>
      </c>
      <c r="J35" s="63" t="s">
        <v>42</v>
      </c>
      <c r="K35" s="63" t="s">
        <v>365</v>
      </c>
      <c r="L35" s="63" t="s">
        <v>464</v>
      </c>
      <c r="M35" s="63" t="s">
        <v>186</v>
      </c>
      <c r="N35" s="63" t="s">
        <v>26</v>
      </c>
      <c r="O35" s="63" t="s">
        <v>362</v>
      </c>
      <c r="P35" s="64"/>
      <c r="Q35" s="64"/>
      <c r="R35" s="64"/>
      <c r="S35" s="64" t="s">
        <v>24</v>
      </c>
      <c r="T35" s="63" t="s">
        <v>471</v>
      </c>
      <c r="U35"/>
      <c r="V35" s="68"/>
    </row>
    <row r="36" spans="1:22" ht="15" customHeight="1">
      <c r="A36" s="62">
        <v>35</v>
      </c>
      <c r="B36" s="63" t="s">
        <v>18</v>
      </c>
      <c r="C36" s="64" t="s">
        <v>358</v>
      </c>
      <c r="D36" s="63" t="s">
        <v>19</v>
      </c>
      <c r="E36" s="63" t="s">
        <v>36</v>
      </c>
      <c r="F36" s="63" t="s">
        <v>21</v>
      </c>
      <c r="G36" s="65">
        <v>2009</v>
      </c>
      <c r="H36" s="65">
        <v>-28.502354395186401</v>
      </c>
      <c r="I36" s="65">
        <v>-50.936599164121098</v>
      </c>
      <c r="J36" s="63" t="s">
        <v>42</v>
      </c>
      <c r="K36" s="63" t="s">
        <v>365</v>
      </c>
      <c r="L36" s="63" t="s">
        <v>465</v>
      </c>
      <c r="M36" s="63" t="s">
        <v>191</v>
      </c>
      <c r="N36" s="63" t="s">
        <v>26</v>
      </c>
      <c r="O36" s="63" t="s">
        <v>362</v>
      </c>
      <c r="P36" s="64"/>
      <c r="Q36" s="64"/>
      <c r="R36" s="64"/>
      <c r="S36" s="64" t="s">
        <v>24</v>
      </c>
      <c r="T36" s="63" t="s">
        <v>471</v>
      </c>
      <c r="U36"/>
      <c r="V36" s="68"/>
    </row>
    <row r="37" spans="1:22" ht="17" customHeight="1">
      <c r="A37" s="62">
        <v>36</v>
      </c>
      <c r="B37" s="63" t="s">
        <v>18</v>
      </c>
      <c r="C37" s="64" t="s">
        <v>358</v>
      </c>
      <c r="D37" s="63" t="s">
        <v>19</v>
      </c>
      <c r="E37" s="63" t="s">
        <v>466</v>
      </c>
      <c r="F37" s="63" t="s">
        <v>467</v>
      </c>
      <c r="G37" s="64"/>
      <c r="H37" s="70">
        <v>-34.0167</v>
      </c>
      <c r="I37" s="65">
        <v>-62.2333</v>
      </c>
      <c r="J37" s="63" t="s">
        <v>42</v>
      </c>
      <c r="K37" s="63" t="s">
        <v>468</v>
      </c>
      <c r="L37" s="63" t="s">
        <v>469</v>
      </c>
      <c r="M37" s="64"/>
      <c r="N37" s="63" t="s">
        <v>26</v>
      </c>
      <c r="O37" s="63" t="s">
        <v>470</v>
      </c>
      <c r="P37" s="64"/>
      <c r="Q37" s="64"/>
      <c r="R37" s="64"/>
      <c r="S37" s="63" t="s">
        <v>471</v>
      </c>
      <c r="T37" s="64"/>
      <c r="U37"/>
      <c r="V37" s="63" t="s">
        <v>472</v>
      </c>
    </row>
    <row r="38" spans="1:22" ht="14" customHeight="1">
      <c r="A38" s="62">
        <v>37</v>
      </c>
      <c r="B38" s="63" t="s">
        <v>18</v>
      </c>
      <c r="C38" s="63" t="s">
        <v>369</v>
      </c>
      <c r="D38" s="63" t="s">
        <v>473</v>
      </c>
      <c r="E38" s="63" t="s">
        <v>474</v>
      </c>
      <c r="F38" s="63" t="s">
        <v>467</v>
      </c>
      <c r="G38" s="65">
        <v>2010</v>
      </c>
      <c r="H38" s="65">
        <v>-36.36</v>
      </c>
      <c r="I38" s="65">
        <v>-60.02</v>
      </c>
      <c r="J38" s="63" t="s">
        <v>42</v>
      </c>
      <c r="K38" s="63" t="s">
        <v>365</v>
      </c>
      <c r="L38" s="63" t="s">
        <v>475</v>
      </c>
      <c r="M38" s="63" t="s">
        <v>476</v>
      </c>
      <c r="N38" s="63" t="s">
        <v>26</v>
      </c>
      <c r="O38" s="63" t="s">
        <v>470</v>
      </c>
      <c r="P38" s="63" t="s">
        <v>35</v>
      </c>
      <c r="Q38" s="63" t="s">
        <v>477</v>
      </c>
      <c r="R38" s="63" t="s">
        <v>478</v>
      </c>
      <c r="S38" s="64" t="s">
        <v>24</v>
      </c>
      <c r="T38" s="112" t="s">
        <v>471</v>
      </c>
      <c r="U38"/>
      <c r="V38" s="64"/>
    </row>
    <row r="39" spans="1:22" ht="14" customHeight="1">
      <c r="A39" s="62">
        <v>38</v>
      </c>
      <c r="B39" s="63" t="s">
        <v>18</v>
      </c>
      <c r="C39" s="63" t="s">
        <v>369</v>
      </c>
      <c r="D39" s="63" t="s">
        <v>479</v>
      </c>
      <c r="E39" s="63" t="s">
        <v>480</v>
      </c>
      <c r="F39" s="63" t="s">
        <v>467</v>
      </c>
      <c r="G39" s="65">
        <v>2010</v>
      </c>
      <c r="H39" s="65">
        <v>-36.47</v>
      </c>
      <c r="I39" s="65">
        <v>-59.51</v>
      </c>
      <c r="J39" s="63" t="s">
        <v>42</v>
      </c>
      <c r="K39" s="63" t="s">
        <v>365</v>
      </c>
      <c r="L39" s="63" t="s">
        <v>481</v>
      </c>
      <c r="M39" s="64"/>
      <c r="N39" s="63" t="s">
        <v>26</v>
      </c>
      <c r="O39" s="63" t="s">
        <v>470</v>
      </c>
      <c r="P39" s="63" t="s">
        <v>26</v>
      </c>
      <c r="Q39" s="63" t="s">
        <v>477</v>
      </c>
      <c r="R39" s="63" t="s">
        <v>482</v>
      </c>
      <c r="S39" s="64" t="s">
        <v>24</v>
      </c>
      <c r="T39" s="112" t="s">
        <v>471</v>
      </c>
      <c r="U39"/>
      <c r="V39" s="64"/>
    </row>
    <row r="40" spans="1:22" ht="14" customHeight="1">
      <c r="A40" s="62">
        <v>39</v>
      </c>
      <c r="B40" s="63" t="s">
        <v>18</v>
      </c>
      <c r="C40" s="63" t="s">
        <v>369</v>
      </c>
      <c r="D40" s="63" t="s">
        <v>473</v>
      </c>
      <c r="E40" s="63" t="s">
        <v>480</v>
      </c>
      <c r="F40" s="63" t="s">
        <v>467</v>
      </c>
      <c r="G40" s="65">
        <v>2010</v>
      </c>
      <c r="H40" s="65">
        <v>-36.47</v>
      </c>
      <c r="I40" s="65">
        <v>-59.51</v>
      </c>
      <c r="J40" s="63" t="s">
        <v>42</v>
      </c>
      <c r="K40" s="63" t="s">
        <v>365</v>
      </c>
      <c r="L40" s="63" t="s">
        <v>483</v>
      </c>
      <c r="M40" s="64"/>
      <c r="N40" s="63" t="s">
        <v>26</v>
      </c>
      <c r="O40" s="63" t="s">
        <v>470</v>
      </c>
      <c r="P40" s="63" t="s">
        <v>484</v>
      </c>
      <c r="Q40" s="63" t="s">
        <v>477</v>
      </c>
      <c r="R40" s="63" t="s">
        <v>482</v>
      </c>
      <c r="S40" s="64" t="s">
        <v>24</v>
      </c>
      <c r="T40" s="112" t="s">
        <v>471</v>
      </c>
      <c r="U40"/>
      <c r="V40" s="64"/>
    </row>
    <row r="41" spans="1:22" ht="14" customHeight="1">
      <c r="A41" s="62">
        <v>40</v>
      </c>
      <c r="B41" s="63" t="s">
        <v>18</v>
      </c>
      <c r="C41" s="63" t="s">
        <v>369</v>
      </c>
      <c r="D41" s="63" t="s">
        <v>473</v>
      </c>
      <c r="E41" s="63" t="s">
        <v>480</v>
      </c>
      <c r="F41" s="63" t="s">
        <v>467</v>
      </c>
      <c r="G41" s="65">
        <v>2010</v>
      </c>
      <c r="H41" s="65">
        <v>-36.47</v>
      </c>
      <c r="I41" s="65">
        <v>-59.51</v>
      </c>
      <c r="J41" s="63" t="s">
        <v>42</v>
      </c>
      <c r="K41" s="63" t="s">
        <v>365</v>
      </c>
      <c r="L41" s="63" t="s">
        <v>485</v>
      </c>
      <c r="M41" s="63"/>
      <c r="N41" s="63" t="s">
        <v>26</v>
      </c>
      <c r="O41" s="63" t="s">
        <v>470</v>
      </c>
      <c r="P41" s="63" t="s">
        <v>484</v>
      </c>
      <c r="Q41" s="63" t="s">
        <v>477</v>
      </c>
      <c r="R41" s="63" t="s">
        <v>482</v>
      </c>
      <c r="S41" s="64" t="s">
        <v>24</v>
      </c>
      <c r="T41" s="112" t="s">
        <v>471</v>
      </c>
      <c r="U41"/>
      <c r="V41" s="63" t="s">
        <v>486</v>
      </c>
    </row>
    <row r="42" spans="1:22" ht="14" customHeight="1">
      <c r="A42" s="62">
        <v>41</v>
      </c>
      <c r="B42" s="63" t="s">
        <v>18</v>
      </c>
      <c r="C42" s="63" t="s">
        <v>369</v>
      </c>
      <c r="D42" s="63" t="s">
        <v>473</v>
      </c>
      <c r="E42" s="63" t="s">
        <v>480</v>
      </c>
      <c r="F42" s="63" t="s">
        <v>467</v>
      </c>
      <c r="G42" s="65">
        <v>2010</v>
      </c>
      <c r="H42" s="65">
        <v>-36.47</v>
      </c>
      <c r="I42" s="65">
        <v>-59.51</v>
      </c>
      <c r="J42" s="63" t="s">
        <v>42</v>
      </c>
      <c r="K42" s="63" t="s">
        <v>365</v>
      </c>
      <c r="L42" s="63" t="s">
        <v>487</v>
      </c>
      <c r="M42" s="64"/>
      <c r="N42" s="63" t="s">
        <v>26</v>
      </c>
      <c r="O42" s="63" t="s">
        <v>470</v>
      </c>
      <c r="P42" s="63" t="s">
        <v>484</v>
      </c>
      <c r="Q42" s="63" t="s">
        <v>477</v>
      </c>
      <c r="R42" s="63" t="s">
        <v>482</v>
      </c>
      <c r="S42" s="64" t="s">
        <v>24</v>
      </c>
      <c r="T42" s="112" t="s">
        <v>471</v>
      </c>
      <c r="U42"/>
      <c r="V42" s="64"/>
    </row>
    <row r="43" spans="1:22" ht="14" customHeight="1">
      <c r="A43" s="62">
        <v>42</v>
      </c>
      <c r="B43" s="63" t="s">
        <v>18</v>
      </c>
      <c r="C43" s="63" t="s">
        <v>369</v>
      </c>
      <c r="D43" s="63" t="s">
        <v>473</v>
      </c>
      <c r="E43" s="63" t="s">
        <v>480</v>
      </c>
      <c r="F43" s="63" t="s">
        <v>467</v>
      </c>
      <c r="G43" s="65">
        <v>2010</v>
      </c>
      <c r="H43" s="65">
        <v>-36.47</v>
      </c>
      <c r="I43" s="65">
        <v>-59.51</v>
      </c>
      <c r="J43" s="63" t="s">
        <v>42</v>
      </c>
      <c r="K43" s="63" t="s">
        <v>365</v>
      </c>
      <c r="L43" s="63" t="s">
        <v>488</v>
      </c>
      <c r="M43" s="64"/>
      <c r="N43" s="63" t="s">
        <v>26</v>
      </c>
      <c r="O43" s="63" t="s">
        <v>470</v>
      </c>
      <c r="P43" s="63" t="s">
        <v>484</v>
      </c>
      <c r="Q43" s="63" t="s">
        <v>477</v>
      </c>
      <c r="R43" s="63" t="s">
        <v>482</v>
      </c>
      <c r="S43" s="64" t="s">
        <v>24</v>
      </c>
      <c r="T43" s="112" t="s">
        <v>471</v>
      </c>
      <c r="U43"/>
      <c r="V43" s="63" t="s">
        <v>489</v>
      </c>
    </row>
    <row r="44" spans="1:22" ht="14" customHeight="1">
      <c r="A44" s="62">
        <v>43</v>
      </c>
      <c r="B44" s="63" t="s">
        <v>18</v>
      </c>
      <c r="C44" s="63" t="s">
        <v>369</v>
      </c>
      <c r="D44" s="63" t="s">
        <v>473</v>
      </c>
      <c r="E44" s="63" t="s">
        <v>490</v>
      </c>
      <c r="F44" s="63" t="s">
        <v>467</v>
      </c>
      <c r="G44" s="65">
        <v>2010</v>
      </c>
      <c r="H44" s="65">
        <v>-36.89</v>
      </c>
      <c r="I44" s="65">
        <v>-60.32</v>
      </c>
      <c r="J44" s="63" t="s">
        <v>42</v>
      </c>
      <c r="K44" s="63" t="s">
        <v>365</v>
      </c>
      <c r="L44" s="63" t="s">
        <v>491</v>
      </c>
      <c r="M44" s="63"/>
      <c r="N44" s="63" t="s">
        <v>26</v>
      </c>
      <c r="O44" s="63" t="s">
        <v>470</v>
      </c>
      <c r="P44" s="63" t="s">
        <v>484</v>
      </c>
      <c r="Q44" s="63" t="s">
        <v>477</v>
      </c>
      <c r="R44" s="63" t="s">
        <v>482</v>
      </c>
      <c r="S44" s="64" t="s">
        <v>24</v>
      </c>
      <c r="T44" s="112" t="s">
        <v>471</v>
      </c>
      <c r="U44"/>
      <c r="V44" s="63" t="s">
        <v>492</v>
      </c>
    </row>
    <row r="45" spans="1:22" ht="14" customHeight="1">
      <c r="A45" s="62">
        <v>44</v>
      </c>
      <c r="B45" s="63" t="s">
        <v>18</v>
      </c>
      <c r="C45" s="63" t="s">
        <v>369</v>
      </c>
      <c r="D45" s="63" t="s">
        <v>479</v>
      </c>
      <c r="E45" s="63" t="s">
        <v>480</v>
      </c>
      <c r="F45" s="63" t="s">
        <v>467</v>
      </c>
      <c r="G45" s="65">
        <v>2011</v>
      </c>
      <c r="H45" s="65">
        <v>-36.47</v>
      </c>
      <c r="I45" s="65">
        <v>-59.51</v>
      </c>
      <c r="J45" s="63" t="s">
        <v>42</v>
      </c>
      <c r="K45" s="63" t="s">
        <v>365</v>
      </c>
      <c r="L45" s="63" t="s">
        <v>493</v>
      </c>
      <c r="M45" s="63"/>
      <c r="N45" s="63" t="s">
        <v>26</v>
      </c>
      <c r="O45" s="63" t="s">
        <v>470</v>
      </c>
      <c r="P45" s="63" t="s">
        <v>484</v>
      </c>
      <c r="Q45" s="63" t="s">
        <v>477</v>
      </c>
      <c r="R45" s="63" t="s">
        <v>482</v>
      </c>
      <c r="S45" s="64" t="s">
        <v>24</v>
      </c>
      <c r="T45" s="112" t="s">
        <v>471</v>
      </c>
      <c r="U45"/>
      <c r="V45" s="63" t="s">
        <v>494</v>
      </c>
    </row>
    <row r="46" spans="1:22" ht="14" customHeight="1">
      <c r="A46" s="62">
        <v>45</v>
      </c>
      <c r="B46" s="63" t="s">
        <v>18</v>
      </c>
      <c r="C46" s="63" t="s">
        <v>369</v>
      </c>
      <c r="D46" s="63" t="s">
        <v>479</v>
      </c>
      <c r="E46" s="63" t="s">
        <v>480</v>
      </c>
      <c r="F46" s="63" t="s">
        <v>467</v>
      </c>
      <c r="G46" s="65">
        <v>2011</v>
      </c>
      <c r="H46" s="65">
        <v>-36.47</v>
      </c>
      <c r="I46" s="65">
        <v>-59.51</v>
      </c>
      <c r="J46" s="63" t="s">
        <v>42</v>
      </c>
      <c r="K46" s="63" t="s">
        <v>365</v>
      </c>
      <c r="L46" s="63" t="s">
        <v>495</v>
      </c>
      <c r="M46" s="63"/>
      <c r="N46" s="63" t="s">
        <v>26</v>
      </c>
      <c r="O46" s="63" t="s">
        <v>470</v>
      </c>
      <c r="P46" s="63" t="s">
        <v>26</v>
      </c>
      <c r="Q46" s="63" t="s">
        <v>477</v>
      </c>
      <c r="R46" s="63" t="s">
        <v>482</v>
      </c>
      <c r="S46" s="64" t="s">
        <v>24</v>
      </c>
      <c r="T46" s="112" t="s">
        <v>471</v>
      </c>
      <c r="U46"/>
      <c r="V46" s="63" t="s">
        <v>494</v>
      </c>
    </row>
    <row r="47" spans="1:22" ht="14" customHeight="1">
      <c r="A47" s="62">
        <v>46</v>
      </c>
      <c r="B47" s="63" t="s">
        <v>18</v>
      </c>
      <c r="C47" s="63" t="s">
        <v>369</v>
      </c>
      <c r="D47" s="63" t="s">
        <v>473</v>
      </c>
      <c r="E47" s="63" t="s">
        <v>496</v>
      </c>
      <c r="F47" s="63" t="s">
        <v>467</v>
      </c>
      <c r="G47" s="65">
        <v>2011</v>
      </c>
      <c r="H47" s="65">
        <v>-37.25</v>
      </c>
      <c r="I47" s="65">
        <v>-61.26</v>
      </c>
      <c r="J47" s="63" t="s">
        <v>42</v>
      </c>
      <c r="K47" s="63" t="s">
        <v>414</v>
      </c>
      <c r="L47" s="63" t="s">
        <v>497</v>
      </c>
      <c r="M47" s="63"/>
      <c r="N47" s="63" t="s">
        <v>26</v>
      </c>
      <c r="O47" s="63" t="s">
        <v>470</v>
      </c>
      <c r="P47" s="63" t="s">
        <v>498</v>
      </c>
      <c r="Q47" s="63" t="s">
        <v>477</v>
      </c>
      <c r="R47" s="63" t="s">
        <v>482</v>
      </c>
      <c r="S47" s="64" t="s">
        <v>24</v>
      </c>
      <c r="T47" s="112" t="s">
        <v>471</v>
      </c>
      <c r="U47"/>
      <c r="V47" s="63" t="s">
        <v>499</v>
      </c>
    </row>
    <row r="48" spans="1:22" ht="14" customHeight="1">
      <c r="A48" s="62">
        <v>47</v>
      </c>
      <c r="B48" s="63" t="s">
        <v>18</v>
      </c>
      <c r="C48" s="63" t="s">
        <v>369</v>
      </c>
      <c r="D48" s="63" t="s">
        <v>473</v>
      </c>
      <c r="E48" s="63" t="s">
        <v>500</v>
      </c>
      <c r="F48" s="63" t="s">
        <v>467</v>
      </c>
      <c r="G48" s="65">
        <v>2011</v>
      </c>
      <c r="H48" s="65">
        <v>-37.32</v>
      </c>
      <c r="I48" s="65">
        <v>-59.13</v>
      </c>
      <c r="J48" s="63" t="s">
        <v>42</v>
      </c>
      <c r="K48" s="63" t="s">
        <v>365</v>
      </c>
      <c r="L48" s="63" t="s">
        <v>501</v>
      </c>
      <c r="M48" s="63"/>
      <c r="N48" s="63" t="s">
        <v>26</v>
      </c>
      <c r="O48" s="63" t="s">
        <v>470</v>
      </c>
      <c r="P48" s="63" t="s">
        <v>26</v>
      </c>
      <c r="Q48" s="63" t="s">
        <v>477</v>
      </c>
      <c r="R48" s="63" t="s">
        <v>482</v>
      </c>
      <c r="S48" s="64" t="s">
        <v>24</v>
      </c>
      <c r="T48" s="112" t="s">
        <v>471</v>
      </c>
      <c r="U48"/>
      <c r="V48" s="64"/>
    </row>
    <row r="49" spans="1:22" ht="14" customHeight="1">
      <c r="A49" s="62">
        <v>48</v>
      </c>
      <c r="B49" s="63" t="s">
        <v>18</v>
      </c>
      <c r="C49" s="63" t="s">
        <v>369</v>
      </c>
      <c r="D49" s="63" t="s">
        <v>473</v>
      </c>
      <c r="E49" s="63" t="s">
        <v>480</v>
      </c>
      <c r="F49" s="63" t="s">
        <v>467</v>
      </c>
      <c r="G49" s="65">
        <v>2011</v>
      </c>
      <c r="H49" s="65">
        <v>-36.47</v>
      </c>
      <c r="I49" s="65">
        <v>-59.51</v>
      </c>
      <c r="J49" s="63" t="s">
        <v>42</v>
      </c>
      <c r="K49" s="63" t="s">
        <v>365</v>
      </c>
      <c r="L49" s="63" t="s">
        <v>502</v>
      </c>
      <c r="M49" s="63"/>
      <c r="N49" s="63" t="s">
        <v>26</v>
      </c>
      <c r="O49" s="63" t="s">
        <v>470</v>
      </c>
      <c r="P49" s="63" t="s">
        <v>35</v>
      </c>
      <c r="Q49" s="63" t="s">
        <v>477</v>
      </c>
      <c r="R49" s="63" t="s">
        <v>482</v>
      </c>
      <c r="S49" s="64" t="s">
        <v>24</v>
      </c>
      <c r="T49" s="112" t="s">
        <v>471</v>
      </c>
      <c r="U49"/>
      <c r="V49" s="64"/>
    </row>
    <row r="50" spans="1:22" ht="14" customHeight="1">
      <c r="A50" s="62">
        <v>49</v>
      </c>
      <c r="B50" s="63" t="s">
        <v>18</v>
      </c>
      <c r="C50" s="63" t="s">
        <v>369</v>
      </c>
      <c r="D50" s="63" t="s">
        <v>473</v>
      </c>
      <c r="E50" s="63" t="s">
        <v>480</v>
      </c>
      <c r="F50" s="63" t="s">
        <v>467</v>
      </c>
      <c r="G50" s="65">
        <v>2011</v>
      </c>
      <c r="H50" s="65">
        <v>-36.47</v>
      </c>
      <c r="I50" s="65">
        <v>-59.51</v>
      </c>
      <c r="J50" s="63" t="s">
        <v>42</v>
      </c>
      <c r="K50" s="63" t="s">
        <v>365</v>
      </c>
      <c r="L50" s="63" t="s">
        <v>503</v>
      </c>
      <c r="M50" s="63"/>
      <c r="N50" s="63" t="s">
        <v>26</v>
      </c>
      <c r="O50" s="63" t="s">
        <v>470</v>
      </c>
      <c r="P50" s="63" t="s">
        <v>484</v>
      </c>
      <c r="Q50" s="63" t="s">
        <v>477</v>
      </c>
      <c r="R50" s="63" t="s">
        <v>482</v>
      </c>
      <c r="S50" s="64" t="s">
        <v>24</v>
      </c>
      <c r="T50" s="112" t="s">
        <v>471</v>
      </c>
      <c r="U50"/>
      <c r="V50" s="64"/>
    </row>
    <row r="51" spans="1:22" ht="14" customHeight="1">
      <c r="A51" s="62">
        <v>50</v>
      </c>
      <c r="B51" s="63" t="s">
        <v>18</v>
      </c>
      <c r="C51" s="63" t="s">
        <v>369</v>
      </c>
      <c r="D51" s="63" t="s">
        <v>479</v>
      </c>
      <c r="E51" s="63" t="s">
        <v>480</v>
      </c>
      <c r="F51" s="63" t="s">
        <v>467</v>
      </c>
      <c r="G51" s="65">
        <v>2011</v>
      </c>
      <c r="H51" s="65">
        <v>-36.47</v>
      </c>
      <c r="I51" s="65">
        <v>-59.51</v>
      </c>
      <c r="J51" s="63" t="s">
        <v>42</v>
      </c>
      <c r="K51" s="63" t="s">
        <v>365</v>
      </c>
      <c r="L51" s="63" t="s">
        <v>504</v>
      </c>
      <c r="M51" s="63"/>
      <c r="N51" s="63" t="s">
        <v>26</v>
      </c>
      <c r="O51" s="63" t="s">
        <v>470</v>
      </c>
      <c r="P51" s="63" t="s">
        <v>484</v>
      </c>
      <c r="Q51" s="63" t="s">
        <v>477</v>
      </c>
      <c r="R51" s="63" t="s">
        <v>482</v>
      </c>
      <c r="S51" s="64" t="s">
        <v>24</v>
      </c>
      <c r="T51" s="112" t="s">
        <v>471</v>
      </c>
      <c r="U51"/>
      <c r="V51" s="64"/>
    </row>
    <row r="52" spans="1:22" ht="14" customHeight="1">
      <c r="A52" s="62">
        <v>51</v>
      </c>
      <c r="B52" s="63" t="s">
        <v>18</v>
      </c>
      <c r="C52" s="63" t="s">
        <v>369</v>
      </c>
      <c r="D52" s="63" t="s">
        <v>473</v>
      </c>
      <c r="E52" s="63" t="s">
        <v>480</v>
      </c>
      <c r="F52" s="63" t="s">
        <v>467</v>
      </c>
      <c r="G52" s="65">
        <v>2011</v>
      </c>
      <c r="H52" s="65">
        <v>-36.47</v>
      </c>
      <c r="I52" s="65">
        <v>-59.51</v>
      </c>
      <c r="J52" s="63" t="s">
        <v>42</v>
      </c>
      <c r="K52" s="63" t="s">
        <v>414</v>
      </c>
      <c r="L52" s="63" t="s">
        <v>505</v>
      </c>
      <c r="M52" s="63"/>
      <c r="N52" s="63" t="s">
        <v>26</v>
      </c>
      <c r="O52" s="63" t="s">
        <v>470</v>
      </c>
      <c r="P52" s="63" t="s">
        <v>484</v>
      </c>
      <c r="Q52" s="63" t="s">
        <v>477</v>
      </c>
      <c r="R52" s="63" t="s">
        <v>482</v>
      </c>
      <c r="S52" s="64" t="s">
        <v>24</v>
      </c>
      <c r="T52" s="112" t="s">
        <v>471</v>
      </c>
      <c r="U52"/>
      <c r="V52" s="63" t="s">
        <v>506</v>
      </c>
    </row>
    <row r="53" spans="1:22" ht="14" customHeight="1">
      <c r="A53" s="62">
        <v>52</v>
      </c>
      <c r="B53" s="63" t="s">
        <v>18</v>
      </c>
      <c r="C53" s="63" t="s">
        <v>369</v>
      </c>
      <c r="D53" s="63" t="s">
        <v>473</v>
      </c>
      <c r="E53" s="63" t="s">
        <v>480</v>
      </c>
      <c r="F53" s="63" t="s">
        <v>467</v>
      </c>
      <c r="G53" s="65">
        <v>2011</v>
      </c>
      <c r="H53" s="65">
        <v>-36.47</v>
      </c>
      <c r="I53" s="65">
        <v>-59.51</v>
      </c>
      <c r="J53" s="63" t="s">
        <v>42</v>
      </c>
      <c r="K53" s="63" t="s">
        <v>365</v>
      </c>
      <c r="L53" s="63" t="s">
        <v>507</v>
      </c>
      <c r="M53" s="63"/>
      <c r="N53" s="63" t="s">
        <v>26</v>
      </c>
      <c r="O53" s="63" t="s">
        <v>470</v>
      </c>
      <c r="P53" s="63" t="s">
        <v>484</v>
      </c>
      <c r="Q53" s="63" t="s">
        <v>477</v>
      </c>
      <c r="R53" s="63" t="s">
        <v>482</v>
      </c>
      <c r="S53" s="64" t="s">
        <v>24</v>
      </c>
      <c r="T53" s="112" t="s">
        <v>471</v>
      </c>
      <c r="U53"/>
      <c r="V53" s="64"/>
    </row>
    <row r="54" spans="1:22" ht="14" customHeight="1">
      <c r="A54" s="62">
        <v>53</v>
      </c>
      <c r="B54" s="63" t="s">
        <v>18</v>
      </c>
      <c r="C54" s="63" t="s">
        <v>369</v>
      </c>
      <c r="D54" s="63" t="s">
        <v>473</v>
      </c>
      <c r="E54" s="63" t="s">
        <v>480</v>
      </c>
      <c r="F54" s="63" t="s">
        <v>467</v>
      </c>
      <c r="G54" s="65">
        <v>2011</v>
      </c>
      <c r="H54" s="65">
        <v>-36.47</v>
      </c>
      <c r="I54" s="65">
        <v>-59.51</v>
      </c>
      <c r="J54" s="63" t="s">
        <v>42</v>
      </c>
      <c r="K54" s="63" t="s">
        <v>365</v>
      </c>
      <c r="L54" s="63" t="s">
        <v>508</v>
      </c>
      <c r="M54" s="63"/>
      <c r="N54" s="63" t="s">
        <v>26</v>
      </c>
      <c r="O54" s="63" t="s">
        <v>470</v>
      </c>
      <c r="P54" s="63" t="s">
        <v>26</v>
      </c>
      <c r="Q54" s="63" t="s">
        <v>477</v>
      </c>
      <c r="R54" s="63" t="s">
        <v>482</v>
      </c>
      <c r="S54" s="64" t="s">
        <v>24</v>
      </c>
      <c r="T54" s="112" t="s">
        <v>471</v>
      </c>
      <c r="U54"/>
      <c r="V54" s="64"/>
    </row>
    <row r="55" spans="1:22" ht="14" customHeight="1">
      <c r="A55" s="62">
        <v>54</v>
      </c>
      <c r="B55" s="63" t="s">
        <v>18</v>
      </c>
      <c r="C55" s="63" t="s">
        <v>369</v>
      </c>
      <c r="D55" s="63" t="s">
        <v>473</v>
      </c>
      <c r="E55" s="63" t="s">
        <v>500</v>
      </c>
      <c r="F55" s="63" t="s">
        <v>467</v>
      </c>
      <c r="G55" s="65">
        <v>2011</v>
      </c>
      <c r="H55" s="65">
        <v>-37.32</v>
      </c>
      <c r="I55" s="65">
        <v>-59.13</v>
      </c>
      <c r="J55" s="63" t="s">
        <v>42</v>
      </c>
      <c r="K55" s="63" t="s">
        <v>365</v>
      </c>
      <c r="L55" s="63" t="s">
        <v>509</v>
      </c>
      <c r="M55" s="63"/>
      <c r="N55" s="63" t="s">
        <v>26</v>
      </c>
      <c r="O55" s="63" t="s">
        <v>470</v>
      </c>
      <c r="P55" s="63" t="s">
        <v>484</v>
      </c>
      <c r="Q55" s="63" t="s">
        <v>477</v>
      </c>
      <c r="R55" s="63" t="s">
        <v>482</v>
      </c>
      <c r="S55" s="64" t="s">
        <v>24</v>
      </c>
      <c r="T55" s="112" t="s">
        <v>471</v>
      </c>
      <c r="U55"/>
      <c r="V55" s="64"/>
    </row>
    <row r="56" spans="1:22" ht="14" customHeight="1">
      <c r="A56" s="62">
        <v>55</v>
      </c>
      <c r="B56" s="63" t="s">
        <v>18</v>
      </c>
      <c r="C56" s="63" t="s">
        <v>369</v>
      </c>
      <c r="D56" s="63" t="s">
        <v>473</v>
      </c>
      <c r="E56" s="63" t="s">
        <v>500</v>
      </c>
      <c r="F56" s="63" t="s">
        <v>467</v>
      </c>
      <c r="G56" s="65">
        <v>2011</v>
      </c>
      <c r="H56" s="65">
        <v>-37.32</v>
      </c>
      <c r="I56" s="65">
        <v>-59.13</v>
      </c>
      <c r="J56" s="63" t="s">
        <v>42</v>
      </c>
      <c r="K56" s="63" t="s">
        <v>414</v>
      </c>
      <c r="L56" s="63" t="s">
        <v>510</v>
      </c>
      <c r="M56" s="63"/>
      <c r="N56" s="63" t="s">
        <v>26</v>
      </c>
      <c r="O56" s="63" t="s">
        <v>470</v>
      </c>
      <c r="P56" s="63" t="s">
        <v>498</v>
      </c>
      <c r="Q56" s="63" t="s">
        <v>477</v>
      </c>
      <c r="R56" s="63" t="s">
        <v>482</v>
      </c>
      <c r="S56" s="64" t="s">
        <v>24</v>
      </c>
      <c r="T56" s="112" t="s">
        <v>471</v>
      </c>
      <c r="U56"/>
      <c r="V56" s="63" t="s">
        <v>511</v>
      </c>
    </row>
    <row r="57" spans="1:22" ht="14" customHeight="1">
      <c r="A57" s="62">
        <v>56</v>
      </c>
      <c r="B57" s="63" t="s">
        <v>18</v>
      </c>
      <c r="C57" s="63" t="s">
        <v>369</v>
      </c>
      <c r="D57" s="63" t="s">
        <v>473</v>
      </c>
      <c r="E57" s="63" t="s">
        <v>490</v>
      </c>
      <c r="F57" s="63" t="s">
        <v>467</v>
      </c>
      <c r="G57" s="65">
        <v>2011</v>
      </c>
      <c r="H57" s="65">
        <v>-36.89</v>
      </c>
      <c r="I57" s="65">
        <v>-60.32</v>
      </c>
      <c r="J57" s="63" t="s">
        <v>42</v>
      </c>
      <c r="K57" s="63" t="s">
        <v>365</v>
      </c>
      <c r="L57" s="63" t="s">
        <v>512</v>
      </c>
      <c r="M57" s="63"/>
      <c r="N57" s="63" t="s">
        <v>26</v>
      </c>
      <c r="O57" s="63" t="s">
        <v>470</v>
      </c>
      <c r="P57" s="63" t="s">
        <v>484</v>
      </c>
      <c r="Q57" s="63" t="s">
        <v>477</v>
      </c>
      <c r="R57" s="63" t="s">
        <v>482</v>
      </c>
      <c r="S57" s="64" t="s">
        <v>24</v>
      </c>
      <c r="T57" s="112" t="s">
        <v>471</v>
      </c>
      <c r="U57"/>
      <c r="V57" s="63" t="s">
        <v>513</v>
      </c>
    </row>
    <row r="58" spans="1:22" ht="14" customHeight="1">
      <c r="A58" s="62">
        <v>57</v>
      </c>
      <c r="B58" s="63" t="s">
        <v>18</v>
      </c>
      <c r="C58" s="63" t="s">
        <v>369</v>
      </c>
      <c r="D58" s="63" t="s">
        <v>473</v>
      </c>
      <c r="E58" s="63" t="s">
        <v>490</v>
      </c>
      <c r="F58" s="63" t="s">
        <v>467</v>
      </c>
      <c r="G58" s="65">
        <v>2011</v>
      </c>
      <c r="H58" s="65">
        <v>-36.89</v>
      </c>
      <c r="I58" s="65">
        <v>-60.32</v>
      </c>
      <c r="J58" s="63" t="s">
        <v>42</v>
      </c>
      <c r="K58" s="63" t="s">
        <v>365</v>
      </c>
      <c r="L58" s="63" t="s">
        <v>514</v>
      </c>
      <c r="M58" s="63"/>
      <c r="N58" s="63" t="s">
        <v>26</v>
      </c>
      <c r="O58" s="63" t="s">
        <v>470</v>
      </c>
      <c r="P58" s="63" t="s">
        <v>484</v>
      </c>
      <c r="Q58" s="63" t="s">
        <v>477</v>
      </c>
      <c r="R58" s="63" t="s">
        <v>482</v>
      </c>
      <c r="S58" s="64" t="s">
        <v>24</v>
      </c>
      <c r="T58" s="112" t="s">
        <v>471</v>
      </c>
      <c r="U58"/>
      <c r="V58" s="64"/>
    </row>
    <row r="59" spans="1:22" ht="14" customHeight="1">
      <c r="A59" s="62">
        <v>58</v>
      </c>
      <c r="B59" s="63" t="s">
        <v>18</v>
      </c>
      <c r="C59" s="63" t="s">
        <v>369</v>
      </c>
      <c r="D59" s="63" t="s">
        <v>473</v>
      </c>
      <c r="E59" s="63" t="s">
        <v>490</v>
      </c>
      <c r="F59" s="63" t="s">
        <v>467</v>
      </c>
      <c r="G59" s="65">
        <v>2011</v>
      </c>
      <c r="H59" s="65">
        <v>-36.89</v>
      </c>
      <c r="I59" s="65">
        <v>-60.32</v>
      </c>
      <c r="J59" s="63" t="s">
        <v>42</v>
      </c>
      <c r="K59" s="63" t="s">
        <v>365</v>
      </c>
      <c r="L59" s="63" t="s">
        <v>515</v>
      </c>
      <c r="M59" s="63"/>
      <c r="N59" s="63" t="s">
        <v>26</v>
      </c>
      <c r="O59" s="63" t="s">
        <v>470</v>
      </c>
      <c r="P59" s="63" t="s">
        <v>26</v>
      </c>
      <c r="Q59" s="63" t="s">
        <v>477</v>
      </c>
      <c r="R59" s="63" t="s">
        <v>482</v>
      </c>
      <c r="S59" s="64" t="s">
        <v>24</v>
      </c>
      <c r="T59" s="112" t="s">
        <v>471</v>
      </c>
      <c r="U59"/>
      <c r="V59" s="64"/>
    </row>
    <row r="60" spans="1:22" ht="14" customHeight="1">
      <c r="A60" s="62">
        <v>59</v>
      </c>
      <c r="B60" s="63" t="s">
        <v>18</v>
      </c>
      <c r="C60" s="63" t="s">
        <v>369</v>
      </c>
      <c r="D60" s="63" t="s">
        <v>473</v>
      </c>
      <c r="E60" s="63" t="s">
        <v>480</v>
      </c>
      <c r="F60" s="63" t="s">
        <v>467</v>
      </c>
      <c r="G60" s="65">
        <v>2011</v>
      </c>
      <c r="H60" s="65">
        <v>-36.47</v>
      </c>
      <c r="I60" s="65">
        <v>-59.51</v>
      </c>
      <c r="J60" s="63" t="s">
        <v>42</v>
      </c>
      <c r="K60" s="63" t="s">
        <v>365</v>
      </c>
      <c r="L60" s="63" t="s">
        <v>516</v>
      </c>
      <c r="M60" s="63"/>
      <c r="N60" s="63" t="s">
        <v>26</v>
      </c>
      <c r="O60" s="63" t="s">
        <v>470</v>
      </c>
      <c r="P60" s="63" t="s">
        <v>26</v>
      </c>
      <c r="Q60" s="63" t="s">
        <v>477</v>
      </c>
      <c r="R60" s="63" t="s">
        <v>482</v>
      </c>
      <c r="S60" s="64" t="s">
        <v>24</v>
      </c>
      <c r="T60" s="112" t="s">
        <v>471</v>
      </c>
      <c r="U60"/>
      <c r="V60" s="63" t="s">
        <v>517</v>
      </c>
    </row>
    <row r="61" spans="1:22" ht="14" customHeight="1">
      <c r="A61" s="62">
        <v>60</v>
      </c>
      <c r="B61" s="63" t="s">
        <v>18</v>
      </c>
      <c r="C61" s="63" t="s">
        <v>369</v>
      </c>
      <c r="D61" s="63" t="s">
        <v>473</v>
      </c>
      <c r="E61" s="63" t="s">
        <v>480</v>
      </c>
      <c r="F61" s="63" t="s">
        <v>467</v>
      </c>
      <c r="G61" s="65">
        <v>2011</v>
      </c>
      <c r="H61" s="65">
        <v>-36.47</v>
      </c>
      <c r="I61" s="65">
        <v>-59.51</v>
      </c>
      <c r="J61" s="63" t="s">
        <v>42</v>
      </c>
      <c r="K61" s="63" t="s">
        <v>365</v>
      </c>
      <c r="L61" s="63" t="s">
        <v>518</v>
      </c>
      <c r="M61" s="63"/>
      <c r="N61" s="63" t="s">
        <v>26</v>
      </c>
      <c r="O61" s="63" t="s">
        <v>470</v>
      </c>
      <c r="P61" s="63" t="s">
        <v>484</v>
      </c>
      <c r="Q61" s="63" t="s">
        <v>477</v>
      </c>
      <c r="R61" s="63" t="s">
        <v>482</v>
      </c>
      <c r="S61" s="64" t="s">
        <v>24</v>
      </c>
      <c r="T61" s="112" t="s">
        <v>471</v>
      </c>
      <c r="U61"/>
      <c r="V61" s="63" t="s">
        <v>517</v>
      </c>
    </row>
    <row r="62" spans="1:22" ht="14" customHeight="1">
      <c r="A62" s="62">
        <v>61</v>
      </c>
      <c r="B62" s="63" t="s">
        <v>18</v>
      </c>
      <c r="C62" s="63" t="s">
        <v>369</v>
      </c>
      <c r="D62" s="63" t="s">
        <v>473</v>
      </c>
      <c r="E62" s="63" t="s">
        <v>480</v>
      </c>
      <c r="F62" s="63" t="s">
        <v>467</v>
      </c>
      <c r="G62" s="65">
        <v>2011</v>
      </c>
      <c r="H62" s="65">
        <v>-36.47</v>
      </c>
      <c r="I62" s="65">
        <v>-59.51</v>
      </c>
      <c r="J62" s="63" t="s">
        <v>42</v>
      </c>
      <c r="K62" s="63" t="s">
        <v>365</v>
      </c>
      <c r="L62" s="63" t="s">
        <v>519</v>
      </c>
      <c r="M62" s="63"/>
      <c r="N62" s="63" t="s">
        <v>26</v>
      </c>
      <c r="O62" s="63" t="s">
        <v>470</v>
      </c>
      <c r="P62" s="63" t="s">
        <v>484</v>
      </c>
      <c r="Q62" s="63" t="s">
        <v>477</v>
      </c>
      <c r="R62" s="63" t="s">
        <v>482</v>
      </c>
      <c r="S62" s="64" t="s">
        <v>24</v>
      </c>
      <c r="T62" s="112" t="s">
        <v>471</v>
      </c>
      <c r="U62"/>
      <c r="V62" s="64"/>
    </row>
    <row r="63" spans="1:22" ht="14" customHeight="1">
      <c r="A63" s="62">
        <v>62</v>
      </c>
      <c r="B63" s="63" t="s">
        <v>18</v>
      </c>
      <c r="C63" s="63" t="s">
        <v>369</v>
      </c>
      <c r="D63" s="63" t="s">
        <v>473</v>
      </c>
      <c r="E63" s="63" t="s">
        <v>480</v>
      </c>
      <c r="F63" s="63" t="s">
        <v>467</v>
      </c>
      <c r="G63" s="65">
        <v>2011</v>
      </c>
      <c r="H63" s="65">
        <v>-36.47</v>
      </c>
      <c r="I63" s="65">
        <v>-59.51</v>
      </c>
      <c r="J63" s="63" t="s">
        <v>42</v>
      </c>
      <c r="K63" s="63" t="s">
        <v>365</v>
      </c>
      <c r="L63" s="63" t="s">
        <v>520</v>
      </c>
      <c r="M63" s="63"/>
      <c r="N63" s="63" t="s">
        <v>26</v>
      </c>
      <c r="O63" s="63" t="s">
        <v>470</v>
      </c>
      <c r="P63" s="63" t="s">
        <v>26</v>
      </c>
      <c r="Q63" s="63" t="s">
        <v>477</v>
      </c>
      <c r="R63" s="63" t="s">
        <v>482</v>
      </c>
      <c r="S63" s="64" t="s">
        <v>24</v>
      </c>
      <c r="T63" s="112" t="s">
        <v>471</v>
      </c>
      <c r="U63"/>
      <c r="V63" s="64"/>
    </row>
    <row r="64" spans="1:22" ht="14" customHeight="1">
      <c r="A64" s="62">
        <v>63</v>
      </c>
      <c r="B64" s="63" t="s">
        <v>18</v>
      </c>
      <c r="C64" s="63" t="s">
        <v>369</v>
      </c>
      <c r="D64" s="63" t="s">
        <v>473</v>
      </c>
      <c r="E64" s="63" t="s">
        <v>490</v>
      </c>
      <c r="F64" s="63" t="s">
        <v>467</v>
      </c>
      <c r="G64" s="65">
        <v>2011</v>
      </c>
      <c r="H64" s="65">
        <v>-36.89</v>
      </c>
      <c r="I64" s="65">
        <v>-60.32</v>
      </c>
      <c r="J64" s="63" t="s">
        <v>42</v>
      </c>
      <c r="K64" s="63" t="s">
        <v>365</v>
      </c>
      <c r="L64" s="63" t="s">
        <v>521</v>
      </c>
      <c r="M64" s="63"/>
      <c r="N64" s="63" t="s">
        <v>26</v>
      </c>
      <c r="O64" s="63" t="s">
        <v>470</v>
      </c>
      <c r="P64" s="63" t="s">
        <v>484</v>
      </c>
      <c r="Q64" s="63" t="s">
        <v>477</v>
      </c>
      <c r="R64" s="63" t="s">
        <v>482</v>
      </c>
      <c r="S64" s="64" t="s">
        <v>24</v>
      </c>
      <c r="T64" s="112" t="s">
        <v>471</v>
      </c>
      <c r="U64"/>
      <c r="V64" s="63" t="s">
        <v>513</v>
      </c>
    </row>
    <row r="65" spans="1:22" ht="14" customHeight="1">
      <c r="A65" s="62">
        <v>64</v>
      </c>
      <c r="B65" s="63" t="s">
        <v>18</v>
      </c>
      <c r="C65" s="63" t="s">
        <v>369</v>
      </c>
      <c r="D65" s="63" t="s">
        <v>479</v>
      </c>
      <c r="E65" s="63" t="s">
        <v>480</v>
      </c>
      <c r="F65" s="63" t="s">
        <v>467</v>
      </c>
      <c r="G65" s="65">
        <v>2011</v>
      </c>
      <c r="H65" s="65">
        <v>-36.47</v>
      </c>
      <c r="I65" s="65">
        <v>-59.51</v>
      </c>
      <c r="J65" s="63" t="s">
        <v>42</v>
      </c>
      <c r="K65" s="63" t="s">
        <v>365</v>
      </c>
      <c r="L65" s="63" t="s">
        <v>522</v>
      </c>
      <c r="M65" s="63"/>
      <c r="N65" s="63" t="s">
        <v>26</v>
      </c>
      <c r="O65" s="63" t="s">
        <v>470</v>
      </c>
      <c r="P65" s="63" t="s">
        <v>484</v>
      </c>
      <c r="Q65" s="63" t="s">
        <v>477</v>
      </c>
      <c r="R65" s="63" t="s">
        <v>482</v>
      </c>
      <c r="S65" s="64" t="s">
        <v>24</v>
      </c>
      <c r="T65" s="112" t="s">
        <v>471</v>
      </c>
      <c r="U65"/>
      <c r="V65" s="64"/>
    </row>
    <row r="66" spans="1:22" ht="14" customHeight="1">
      <c r="A66" s="62">
        <v>65</v>
      </c>
      <c r="B66" s="63" t="s">
        <v>18</v>
      </c>
      <c r="C66" s="63" t="s">
        <v>369</v>
      </c>
      <c r="D66" s="63" t="s">
        <v>479</v>
      </c>
      <c r="E66" s="63" t="s">
        <v>480</v>
      </c>
      <c r="F66" s="63" t="s">
        <v>467</v>
      </c>
      <c r="G66" s="65">
        <v>2011</v>
      </c>
      <c r="H66" s="65">
        <v>-36.47</v>
      </c>
      <c r="I66" s="65">
        <v>-59.51</v>
      </c>
      <c r="J66" s="63" t="s">
        <v>42</v>
      </c>
      <c r="K66" s="63" t="s">
        <v>365</v>
      </c>
      <c r="L66" s="63" t="s">
        <v>523</v>
      </c>
      <c r="M66" s="63"/>
      <c r="N66" s="63" t="s">
        <v>26</v>
      </c>
      <c r="O66" s="63" t="s">
        <v>470</v>
      </c>
      <c r="P66" s="63" t="s">
        <v>35</v>
      </c>
      <c r="Q66" s="63" t="s">
        <v>477</v>
      </c>
      <c r="R66" s="63" t="s">
        <v>482</v>
      </c>
      <c r="S66" s="64" t="s">
        <v>24</v>
      </c>
      <c r="T66" s="112" t="s">
        <v>471</v>
      </c>
      <c r="U66"/>
      <c r="V66" s="64"/>
    </row>
    <row r="67" spans="1:22" ht="14" customHeight="1">
      <c r="A67" s="62">
        <v>66</v>
      </c>
      <c r="B67" s="63" t="s">
        <v>18</v>
      </c>
      <c r="C67" s="63" t="s">
        <v>369</v>
      </c>
      <c r="D67" s="63" t="s">
        <v>479</v>
      </c>
      <c r="E67" s="63" t="s">
        <v>480</v>
      </c>
      <c r="F67" s="63" t="s">
        <v>467</v>
      </c>
      <c r="G67" s="65">
        <v>2011</v>
      </c>
      <c r="H67" s="65">
        <v>-36.47</v>
      </c>
      <c r="I67" s="65">
        <v>-59.51</v>
      </c>
      <c r="J67" s="63" t="s">
        <v>42</v>
      </c>
      <c r="K67" s="63" t="s">
        <v>365</v>
      </c>
      <c r="L67" s="63" t="s">
        <v>524</v>
      </c>
      <c r="M67" s="63"/>
      <c r="N67" s="63" t="s">
        <v>26</v>
      </c>
      <c r="O67" s="63" t="s">
        <v>470</v>
      </c>
      <c r="P67" s="63" t="s">
        <v>35</v>
      </c>
      <c r="Q67" s="63" t="s">
        <v>477</v>
      </c>
      <c r="R67" s="63" t="s">
        <v>482</v>
      </c>
      <c r="S67" s="64" t="s">
        <v>24</v>
      </c>
      <c r="T67" s="112" t="s">
        <v>471</v>
      </c>
      <c r="U67"/>
      <c r="V67" s="64"/>
    </row>
    <row r="68" spans="1:22" ht="14" customHeight="1">
      <c r="A68" s="62">
        <v>67</v>
      </c>
      <c r="B68" s="63" t="s">
        <v>18</v>
      </c>
      <c r="C68" s="63" t="s">
        <v>369</v>
      </c>
      <c r="D68" s="63" t="s">
        <v>479</v>
      </c>
      <c r="E68" s="63" t="s">
        <v>480</v>
      </c>
      <c r="F68" s="63" t="s">
        <v>467</v>
      </c>
      <c r="G68" s="65">
        <v>2011</v>
      </c>
      <c r="H68" s="65">
        <v>-36.47</v>
      </c>
      <c r="I68" s="65">
        <v>-59.51</v>
      </c>
      <c r="J68" s="63" t="s">
        <v>42</v>
      </c>
      <c r="K68" s="63" t="s">
        <v>365</v>
      </c>
      <c r="L68" s="63" t="s">
        <v>525</v>
      </c>
      <c r="M68" s="63"/>
      <c r="N68" s="63" t="s">
        <v>26</v>
      </c>
      <c r="O68" s="63" t="s">
        <v>470</v>
      </c>
      <c r="P68" s="63" t="s">
        <v>484</v>
      </c>
      <c r="Q68" s="63" t="s">
        <v>477</v>
      </c>
      <c r="R68" s="63" t="s">
        <v>482</v>
      </c>
      <c r="S68" s="64" t="s">
        <v>24</v>
      </c>
      <c r="T68" s="112" t="s">
        <v>471</v>
      </c>
      <c r="U68"/>
      <c r="V68" s="64"/>
    </row>
    <row r="69" spans="1:22" ht="14" customHeight="1">
      <c r="A69" s="62">
        <v>68</v>
      </c>
      <c r="B69" s="63" t="s">
        <v>18</v>
      </c>
      <c r="C69" s="63" t="s">
        <v>369</v>
      </c>
      <c r="D69" s="63" t="s">
        <v>473</v>
      </c>
      <c r="E69" s="63" t="s">
        <v>500</v>
      </c>
      <c r="F69" s="63" t="s">
        <v>467</v>
      </c>
      <c r="G69" s="65">
        <v>2011</v>
      </c>
      <c r="H69" s="65">
        <v>-37.32</v>
      </c>
      <c r="I69" s="65">
        <v>-59.13</v>
      </c>
      <c r="J69" s="63" t="s">
        <v>42</v>
      </c>
      <c r="K69" s="63" t="s">
        <v>365</v>
      </c>
      <c r="L69" s="63" t="s">
        <v>526</v>
      </c>
      <c r="M69" s="63"/>
      <c r="N69" s="63" t="s">
        <v>26</v>
      </c>
      <c r="O69" s="63" t="s">
        <v>470</v>
      </c>
      <c r="P69" s="63" t="s">
        <v>484</v>
      </c>
      <c r="Q69" s="63" t="s">
        <v>477</v>
      </c>
      <c r="R69" s="63" t="s">
        <v>482</v>
      </c>
      <c r="S69" s="64" t="s">
        <v>24</v>
      </c>
      <c r="T69" s="112" t="s">
        <v>471</v>
      </c>
      <c r="U69"/>
      <c r="V69" s="64"/>
    </row>
    <row r="70" spans="1:22" ht="14" customHeight="1">
      <c r="A70" s="62">
        <v>69</v>
      </c>
      <c r="B70" s="63" t="s">
        <v>18</v>
      </c>
      <c r="C70" s="63" t="s">
        <v>369</v>
      </c>
      <c r="D70" s="63" t="s">
        <v>473</v>
      </c>
      <c r="E70" s="63" t="s">
        <v>500</v>
      </c>
      <c r="F70" s="63" t="s">
        <v>467</v>
      </c>
      <c r="G70" s="65">
        <v>2011</v>
      </c>
      <c r="H70" s="65">
        <v>-37.32</v>
      </c>
      <c r="I70" s="65">
        <v>-59.13</v>
      </c>
      <c r="J70" s="63" t="s">
        <v>42</v>
      </c>
      <c r="K70" s="63" t="s">
        <v>365</v>
      </c>
      <c r="L70" s="63" t="s">
        <v>527</v>
      </c>
      <c r="M70" s="63"/>
      <c r="N70" s="63" t="s">
        <v>26</v>
      </c>
      <c r="O70" s="63" t="s">
        <v>470</v>
      </c>
      <c r="P70" s="63" t="s">
        <v>484</v>
      </c>
      <c r="Q70" s="63" t="s">
        <v>477</v>
      </c>
      <c r="R70" s="63" t="s">
        <v>482</v>
      </c>
      <c r="S70" s="64" t="s">
        <v>24</v>
      </c>
      <c r="T70" s="112" t="s">
        <v>471</v>
      </c>
      <c r="U70"/>
      <c r="V70" s="64"/>
    </row>
    <row r="71" spans="1:22" ht="14" customHeight="1">
      <c r="A71" s="62">
        <v>70</v>
      </c>
      <c r="B71" s="63" t="s">
        <v>18</v>
      </c>
      <c r="C71" s="63" t="s">
        <v>369</v>
      </c>
      <c r="D71" s="63" t="s">
        <v>473</v>
      </c>
      <c r="E71" s="63" t="s">
        <v>500</v>
      </c>
      <c r="F71" s="63" t="s">
        <v>467</v>
      </c>
      <c r="G71" s="65">
        <v>2011</v>
      </c>
      <c r="H71" s="65">
        <v>-37.32</v>
      </c>
      <c r="I71" s="65">
        <v>-59.13</v>
      </c>
      <c r="J71" s="63" t="s">
        <v>42</v>
      </c>
      <c r="K71" s="63" t="s">
        <v>365</v>
      </c>
      <c r="L71" s="63" t="s">
        <v>528</v>
      </c>
      <c r="M71" s="63"/>
      <c r="N71" s="63" t="s">
        <v>26</v>
      </c>
      <c r="O71" s="63" t="s">
        <v>470</v>
      </c>
      <c r="P71" s="63" t="s">
        <v>484</v>
      </c>
      <c r="Q71" s="63" t="s">
        <v>477</v>
      </c>
      <c r="R71" s="63" t="s">
        <v>482</v>
      </c>
      <c r="S71" s="64" t="s">
        <v>24</v>
      </c>
      <c r="T71" s="112" t="s">
        <v>471</v>
      </c>
      <c r="U71"/>
      <c r="V71" s="64"/>
    </row>
    <row r="72" spans="1:22" ht="14" customHeight="1">
      <c r="A72" s="62">
        <v>71</v>
      </c>
      <c r="B72" s="63" t="s">
        <v>18</v>
      </c>
      <c r="C72" s="63" t="s">
        <v>369</v>
      </c>
      <c r="D72" s="63" t="s">
        <v>473</v>
      </c>
      <c r="E72" s="63" t="s">
        <v>480</v>
      </c>
      <c r="F72" s="63" t="s">
        <v>467</v>
      </c>
      <c r="G72" s="65">
        <v>2011</v>
      </c>
      <c r="H72" s="65">
        <v>-36.47</v>
      </c>
      <c r="I72" s="65">
        <v>-59.51</v>
      </c>
      <c r="J72" s="63" t="s">
        <v>42</v>
      </c>
      <c r="K72" s="63" t="s">
        <v>365</v>
      </c>
      <c r="L72" s="63" t="s">
        <v>529</v>
      </c>
      <c r="M72" s="63"/>
      <c r="N72" s="63" t="s">
        <v>26</v>
      </c>
      <c r="O72" s="63" t="s">
        <v>470</v>
      </c>
      <c r="P72" s="63" t="s">
        <v>26</v>
      </c>
      <c r="Q72" s="63" t="s">
        <v>477</v>
      </c>
      <c r="R72" s="63" t="s">
        <v>482</v>
      </c>
      <c r="S72" s="64" t="s">
        <v>24</v>
      </c>
      <c r="T72" s="112" t="s">
        <v>471</v>
      </c>
      <c r="U72"/>
      <c r="V72" s="63" t="s">
        <v>530</v>
      </c>
    </row>
    <row r="73" spans="1:22" ht="14" customHeight="1">
      <c r="A73" s="62">
        <v>72</v>
      </c>
      <c r="B73" s="63" t="s">
        <v>18</v>
      </c>
      <c r="C73" s="63" t="s">
        <v>369</v>
      </c>
      <c r="D73" s="63" t="s">
        <v>473</v>
      </c>
      <c r="E73" s="63" t="s">
        <v>480</v>
      </c>
      <c r="F73" s="63" t="s">
        <v>467</v>
      </c>
      <c r="G73" s="65">
        <v>2011</v>
      </c>
      <c r="H73" s="65">
        <v>-36.47</v>
      </c>
      <c r="I73" s="65">
        <v>-59.51</v>
      </c>
      <c r="J73" s="63" t="s">
        <v>42</v>
      </c>
      <c r="K73" s="63" t="s">
        <v>365</v>
      </c>
      <c r="L73" s="63" t="s">
        <v>531</v>
      </c>
      <c r="M73" s="63"/>
      <c r="N73" s="63" t="s">
        <v>26</v>
      </c>
      <c r="O73" s="63" t="s">
        <v>470</v>
      </c>
      <c r="P73" s="63" t="s">
        <v>35</v>
      </c>
      <c r="Q73" s="63" t="s">
        <v>477</v>
      </c>
      <c r="R73" s="63" t="s">
        <v>482</v>
      </c>
      <c r="S73" s="64" t="s">
        <v>24</v>
      </c>
      <c r="T73" s="112" t="s">
        <v>471</v>
      </c>
      <c r="U73"/>
      <c r="V73" s="64"/>
    </row>
    <row r="74" spans="1:22" ht="14" customHeight="1">
      <c r="A74" s="62">
        <v>73</v>
      </c>
      <c r="B74" s="63" t="s">
        <v>18</v>
      </c>
      <c r="C74" s="63" t="s">
        <v>369</v>
      </c>
      <c r="D74" s="63" t="s">
        <v>473</v>
      </c>
      <c r="E74" s="63" t="s">
        <v>480</v>
      </c>
      <c r="F74" s="63" t="s">
        <v>467</v>
      </c>
      <c r="G74" s="65">
        <v>2011</v>
      </c>
      <c r="H74" s="65">
        <v>-36.47</v>
      </c>
      <c r="I74" s="65">
        <v>-59.51</v>
      </c>
      <c r="J74" s="63" t="s">
        <v>42</v>
      </c>
      <c r="K74" s="63" t="s">
        <v>365</v>
      </c>
      <c r="L74" s="63" t="s">
        <v>532</v>
      </c>
      <c r="M74" s="63"/>
      <c r="N74" s="63" t="s">
        <v>26</v>
      </c>
      <c r="O74" s="63" t="s">
        <v>470</v>
      </c>
      <c r="P74" s="63" t="s">
        <v>484</v>
      </c>
      <c r="Q74" s="63" t="s">
        <v>477</v>
      </c>
      <c r="R74" s="63" t="s">
        <v>482</v>
      </c>
      <c r="S74" s="64" t="s">
        <v>24</v>
      </c>
      <c r="T74" s="112" t="s">
        <v>471</v>
      </c>
      <c r="U74"/>
      <c r="V74" s="64"/>
    </row>
    <row r="75" spans="1:22" ht="14" customHeight="1">
      <c r="A75" s="62">
        <v>74</v>
      </c>
      <c r="B75" s="63" t="s">
        <v>18</v>
      </c>
      <c r="C75" s="63" t="s">
        <v>369</v>
      </c>
      <c r="D75" s="63" t="s">
        <v>473</v>
      </c>
      <c r="E75" s="63" t="s">
        <v>480</v>
      </c>
      <c r="F75" s="63" t="s">
        <v>467</v>
      </c>
      <c r="G75" s="65">
        <v>2011</v>
      </c>
      <c r="H75" s="65">
        <v>-36.47</v>
      </c>
      <c r="I75" s="65">
        <v>-59.51</v>
      </c>
      <c r="J75" s="63" t="s">
        <v>42</v>
      </c>
      <c r="K75" s="63" t="s">
        <v>365</v>
      </c>
      <c r="L75" s="63" t="s">
        <v>533</v>
      </c>
      <c r="M75" s="63"/>
      <c r="N75" s="63" t="s">
        <v>26</v>
      </c>
      <c r="O75" s="63" t="s">
        <v>470</v>
      </c>
      <c r="P75" s="63" t="s">
        <v>484</v>
      </c>
      <c r="Q75" s="63" t="s">
        <v>477</v>
      </c>
      <c r="R75" s="63" t="s">
        <v>482</v>
      </c>
      <c r="S75" s="64" t="s">
        <v>24</v>
      </c>
      <c r="T75" s="112" t="s">
        <v>471</v>
      </c>
      <c r="U75"/>
      <c r="V75" s="64"/>
    </row>
    <row r="76" spans="1:22" ht="14" customHeight="1">
      <c r="A76" s="62">
        <v>75</v>
      </c>
      <c r="B76" s="63" t="s">
        <v>18</v>
      </c>
      <c r="C76" s="63" t="s">
        <v>369</v>
      </c>
      <c r="D76" s="63" t="s">
        <v>473</v>
      </c>
      <c r="E76" s="63" t="s">
        <v>480</v>
      </c>
      <c r="F76" s="63" t="s">
        <v>467</v>
      </c>
      <c r="G76" s="65">
        <v>2011</v>
      </c>
      <c r="H76" s="65">
        <v>-36.47</v>
      </c>
      <c r="I76" s="65">
        <v>-59.51</v>
      </c>
      <c r="J76" s="63" t="s">
        <v>42</v>
      </c>
      <c r="K76" s="63" t="s">
        <v>365</v>
      </c>
      <c r="L76" s="63" t="s">
        <v>534</v>
      </c>
      <c r="M76" s="63"/>
      <c r="N76" s="63" t="s">
        <v>26</v>
      </c>
      <c r="O76" s="63" t="s">
        <v>470</v>
      </c>
      <c r="P76" s="63" t="s">
        <v>484</v>
      </c>
      <c r="Q76" s="63" t="s">
        <v>477</v>
      </c>
      <c r="R76" s="63" t="s">
        <v>482</v>
      </c>
      <c r="S76" s="64" t="s">
        <v>24</v>
      </c>
      <c r="T76" s="112" t="s">
        <v>471</v>
      </c>
      <c r="U76"/>
      <c r="V76" s="64"/>
    </row>
    <row r="77" spans="1:22" ht="14" customHeight="1">
      <c r="A77" s="62">
        <v>76</v>
      </c>
      <c r="B77" s="63" t="s">
        <v>18</v>
      </c>
      <c r="C77" s="63" t="s">
        <v>369</v>
      </c>
      <c r="D77" s="63" t="s">
        <v>473</v>
      </c>
      <c r="E77" s="63" t="s">
        <v>500</v>
      </c>
      <c r="F77" s="63" t="s">
        <v>467</v>
      </c>
      <c r="G77" s="65">
        <v>2011</v>
      </c>
      <c r="H77" s="65">
        <v>-37.32</v>
      </c>
      <c r="I77" s="65">
        <v>-59.13</v>
      </c>
      <c r="J77" s="63" t="s">
        <v>42</v>
      </c>
      <c r="K77" s="63" t="s">
        <v>365</v>
      </c>
      <c r="L77" s="63" t="s">
        <v>535</v>
      </c>
      <c r="M77" s="63" t="s">
        <v>536</v>
      </c>
      <c r="N77" s="63" t="s">
        <v>26</v>
      </c>
      <c r="O77" s="63" t="s">
        <v>470</v>
      </c>
      <c r="P77" s="63" t="s">
        <v>26</v>
      </c>
      <c r="Q77" s="63" t="s">
        <v>477</v>
      </c>
      <c r="R77" s="63" t="s">
        <v>478</v>
      </c>
      <c r="S77" s="64" t="s">
        <v>24</v>
      </c>
      <c r="T77" s="112" t="s">
        <v>471</v>
      </c>
      <c r="U77"/>
      <c r="V77" s="64"/>
    </row>
    <row r="78" spans="1:22" ht="14" customHeight="1">
      <c r="A78" s="62">
        <v>77</v>
      </c>
      <c r="B78" s="63" t="s">
        <v>18</v>
      </c>
      <c r="C78" s="63" t="s">
        <v>369</v>
      </c>
      <c r="D78" s="63" t="s">
        <v>473</v>
      </c>
      <c r="E78" s="63" t="s">
        <v>490</v>
      </c>
      <c r="F78" s="63" t="s">
        <v>467</v>
      </c>
      <c r="G78" s="65">
        <v>2011</v>
      </c>
      <c r="H78" s="65">
        <v>-36.89</v>
      </c>
      <c r="I78" s="65">
        <v>-60.32</v>
      </c>
      <c r="J78" s="63" t="s">
        <v>42</v>
      </c>
      <c r="K78" s="63" t="s">
        <v>365</v>
      </c>
      <c r="L78" s="63" t="s">
        <v>537</v>
      </c>
      <c r="M78" s="63"/>
      <c r="N78" s="63" t="s">
        <v>26</v>
      </c>
      <c r="O78" s="63" t="s">
        <v>470</v>
      </c>
      <c r="P78" s="63" t="s">
        <v>484</v>
      </c>
      <c r="Q78" s="63" t="s">
        <v>477</v>
      </c>
      <c r="R78" s="63" t="s">
        <v>482</v>
      </c>
      <c r="S78" s="64" t="s">
        <v>24</v>
      </c>
      <c r="T78" s="112" t="s">
        <v>471</v>
      </c>
      <c r="U78"/>
      <c r="V78" s="63" t="s">
        <v>513</v>
      </c>
    </row>
    <row r="79" spans="1:22" ht="14" customHeight="1">
      <c r="A79" s="62">
        <v>78</v>
      </c>
      <c r="B79" s="63" t="s">
        <v>18</v>
      </c>
      <c r="C79" s="63" t="s">
        <v>369</v>
      </c>
      <c r="D79" s="63" t="s">
        <v>473</v>
      </c>
      <c r="E79" s="63" t="s">
        <v>480</v>
      </c>
      <c r="F79" s="63" t="s">
        <v>467</v>
      </c>
      <c r="G79" s="65">
        <v>2011</v>
      </c>
      <c r="H79" s="65">
        <v>-36.47</v>
      </c>
      <c r="I79" s="65">
        <v>-59.51</v>
      </c>
      <c r="J79" s="63" t="s">
        <v>42</v>
      </c>
      <c r="K79" s="63" t="s">
        <v>414</v>
      </c>
      <c r="L79" s="63" t="s">
        <v>538</v>
      </c>
      <c r="M79" s="63"/>
      <c r="N79" s="63" t="s">
        <v>26</v>
      </c>
      <c r="O79" s="63" t="s">
        <v>470</v>
      </c>
      <c r="P79" s="63" t="s">
        <v>498</v>
      </c>
      <c r="Q79" s="63" t="s">
        <v>477</v>
      </c>
      <c r="R79" s="63" t="s">
        <v>482</v>
      </c>
      <c r="S79" s="64" t="s">
        <v>24</v>
      </c>
      <c r="T79" s="112" t="s">
        <v>471</v>
      </c>
      <c r="U79"/>
      <c r="V79" s="63" t="s">
        <v>539</v>
      </c>
    </row>
    <row r="80" spans="1:22" ht="14" customHeight="1">
      <c r="A80" s="62">
        <v>79</v>
      </c>
      <c r="B80" s="63" t="s">
        <v>357</v>
      </c>
      <c r="C80" s="63" t="s">
        <v>369</v>
      </c>
      <c r="D80" s="63" t="s">
        <v>19</v>
      </c>
      <c r="E80" s="63" t="s">
        <v>480</v>
      </c>
      <c r="F80" s="63" t="s">
        <v>467</v>
      </c>
      <c r="G80" s="65">
        <v>2009</v>
      </c>
      <c r="H80" s="65">
        <v>-37.049999999999997</v>
      </c>
      <c r="I80" s="65">
        <v>-60.03</v>
      </c>
      <c r="J80" s="63" t="s">
        <v>42</v>
      </c>
      <c r="K80" s="63" t="s">
        <v>540</v>
      </c>
      <c r="L80" s="63" t="s">
        <v>541</v>
      </c>
      <c r="M80" s="64"/>
      <c r="N80" s="63" t="s">
        <v>26</v>
      </c>
      <c r="O80" s="63" t="s">
        <v>470</v>
      </c>
      <c r="P80" s="64"/>
      <c r="Q80" s="64"/>
      <c r="R80" s="64"/>
      <c r="S80" s="112" t="s">
        <v>471</v>
      </c>
      <c r="U80"/>
      <c r="V80" s="64"/>
    </row>
    <row r="81" spans="1:22" ht="14" customHeight="1">
      <c r="A81" s="62">
        <v>80</v>
      </c>
      <c r="B81" s="63" t="s">
        <v>357</v>
      </c>
      <c r="C81" s="63" t="s">
        <v>369</v>
      </c>
      <c r="D81" s="63" t="s">
        <v>19</v>
      </c>
      <c r="E81" s="63" t="s">
        <v>480</v>
      </c>
      <c r="F81" s="63" t="s">
        <v>467</v>
      </c>
      <c r="G81" s="65">
        <v>2010</v>
      </c>
      <c r="H81" s="65">
        <v>-37.049999999999997</v>
      </c>
      <c r="I81" s="65">
        <v>-60.03</v>
      </c>
      <c r="J81" s="63" t="s">
        <v>42</v>
      </c>
      <c r="K81" s="63" t="s">
        <v>540</v>
      </c>
      <c r="L81" s="63" t="s">
        <v>542</v>
      </c>
      <c r="M81" s="64"/>
      <c r="N81" s="63" t="s">
        <v>26</v>
      </c>
      <c r="O81" s="63" t="s">
        <v>470</v>
      </c>
      <c r="P81" s="64"/>
      <c r="Q81" s="64"/>
      <c r="R81" s="64"/>
      <c r="S81" s="112" t="s">
        <v>471</v>
      </c>
      <c r="U81"/>
      <c r="V81" s="64"/>
    </row>
    <row r="82" spans="1:22" ht="14" customHeight="1">
      <c r="A82" s="62">
        <v>81</v>
      </c>
      <c r="B82" s="63" t="s">
        <v>357</v>
      </c>
      <c r="C82" s="63" t="s">
        <v>369</v>
      </c>
      <c r="D82" s="63" t="s">
        <v>19</v>
      </c>
      <c r="E82" s="63" t="s">
        <v>480</v>
      </c>
      <c r="F82" s="63" t="s">
        <v>467</v>
      </c>
      <c r="G82" s="65">
        <v>2011</v>
      </c>
      <c r="H82" s="65">
        <v>-36.49</v>
      </c>
      <c r="I82" s="65">
        <v>-59.52</v>
      </c>
      <c r="J82" s="63" t="s">
        <v>42</v>
      </c>
      <c r="K82" s="63" t="s">
        <v>540</v>
      </c>
      <c r="L82" s="63" t="s">
        <v>543</v>
      </c>
      <c r="M82" s="64"/>
      <c r="N82" s="63" t="s">
        <v>26</v>
      </c>
      <c r="O82" s="63" t="s">
        <v>470</v>
      </c>
      <c r="P82" s="64"/>
      <c r="Q82" s="64"/>
      <c r="R82" s="64"/>
      <c r="S82" s="112" t="s">
        <v>471</v>
      </c>
      <c r="U82"/>
      <c r="V82" s="64"/>
    </row>
    <row r="83" spans="1:22" ht="14" customHeight="1">
      <c r="A83" s="62">
        <v>82</v>
      </c>
      <c r="B83" s="63" t="s">
        <v>357</v>
      </c>
      <c r="C83" s="63" t="s">
        <v>369</v>
      </c>
      <c r="D83" s="63" t="s">
        <v>19</v>
      </c>
      <c r="E83" s="63" t="s">
        <v>480</v>
      </c>
      <c r="F83" s="63" t="s">
        <v>467</v>
      </c>
      <c r="G83" s="65">
        <v>2012</v>
      </c>
      <c r="H83" s="65">
        <v>-36.32</v>
      </c>
      <c r="I83" s="65">
        <v>-59.28</v>
      </c>
      <c r="J83" s="63" t="s">
        <v>42</v>
      </c>
      <c r="K83" s="63" t="s">
        <v>540</v>
      </c>
      <c r="L83" s="63" t="s">
        <v>544</v>
      </c>
      <c r="M83" s="64"/>
      <c r="N83" s="63" t="s">
        <v>26</v>
      </c>
      <c r="O83" s="63" t="s">
        <v>470</v>
      </c>
      <c r="P83" s="64"/>
      <c r="Q83" s="64"/>
      <c r="R83" s="64"/>
      <c r="S83" s="112" t="s">
        <v>471</v>
      </c>
      <c r="U83"/>
      <c r="V83" s="64"/>
    </row>
    <row r="84" spans="1:22" ht="14" customHeight="1">
      <c r="A84" s="62">
        <v>83</v>
      </c>
      <c r="B84" s="63" t="s">
        <v>357</v>
      </c>
      <c r="C84" s="63" t="s">
        <v>369</v>
      </c>
      <c r="D84" s="63" t="s">
        <v>545</v>
      </c>
      <c r="E84" s="63" t="s">
        <v>480</v>
      </c>
      <c r="F84" s="63" t="s">
        <v>467</v>
      </c>
      <c r="G84" s="65">
        <v>2013</v>
      </c>
      <c r="H84" s="65">
        <v>-36.29</v>
      </c>
      <c r="I84" s="65">
        <v>-59.26</v>
      </c>
      <c r="J84" s="63" t="s">
        <v>42</v>
      </c>
      <c r="K84" s="63" t="s">
        <v>540</v>
      </c>
      <c r="L84" s="63" t="s">
        <v>546</v>
      </c>
      <c r="M84" s="64"/>
      <c r="N84" s="63" t="s">
        <v>26</v>
      </c>
      <c r="O84" s="63" t="s">
        <v>470</v>
      </c>
      <c r="P84" s="64"/>
      <c r="Q84" s="64"/>
      <c r="R84" s="64"/>
      <c r="S84" s="112" t="s">
        <v>471</v>
      </c>
      <c r="U84"/>
      <c r="V84" s="64"/>
    </row>
    <row r="85" spans="1:22" ht="14" customHeight="1">
      <c r="A85" s="62">
        <v>84</v>
      </c>
      <c r="B85" s="63" t="s">
        <v>357</v>
      </c>
      <c r="C85" s="63" t="s">
        <v>369</v>
      </c>
      <c r="D85" s="63" t="s">
        <v>547</v>
      </c>
      <c r="E85" s="63" t="s">
        <v>480</v>
      </c>
      <c r="F85" s="63" t="s">
        <v>467</v>
      </c>
      <c r="G85" s="65">
        <v>2014</v>
      </c>
      <c r="H85" s="65">
        <v>-36.5</v>
      </c>
      <c r="I85" s="65">
        <v>-59.53</v>
      </c>
      <c r="J85" s="63" t="s">
        <v>42</v>
      </c>
      <c r="K85" s="63" t="s">
        <v>540</v>
      </c>
      <c r="L85" s="63" t="s">
        <v>548</v>
      </c>
      <c r="M85" s="64"/>
      <c r="N85" s="63" t="s">
        <v>26</v>
      </c>
      <c r="O85" s="63" t="s">
        <v>470</v>
      </c>
      <c r="P85" s="64"/>
      <c r="Q85" s="64"/>
      <c r="R85" s="64"/>
      <c r="S85" s="112" t="s">
        <v>471</v>
      </c>
      <c r="U85"/>
      <c r="V85" s="64"/>
    </row>
    <row r="86" spans="1:22" ht="14" customHeight="1">
      <c r="A86" s="71">
        <v>85</v>
      </c>
      <c r="B86" s="72" t="s">
        <v>18</v>
      </c>
      <c r="C86" s="72"/>
      <c r="D86" s="72" t="s">
        <v>19</v>
      </c>
      <c r="E86" s="72" t="s">
        <v>549</v>
      </c>
      <c r="F86" s="72" t="s">
        <v>550</v>
      </c>
      <c r="G86" s="72">
        <v>2011</v>
      </c>
      <c r="H86" s="73">
        <v>-34.344000000000001</v>
      </c>
      <c r="I86" s="73">
        <v>-57.265000000000001</v>
      </c>
      <c r="J86" s="72" t="s">
        <v>42</v>
      </c>
      <c r="K86" s="72"/>
      <c r="L86" s="72" t="s">
        <v>551</v>
      </c>
      <c r="M86" s="72"/>
      <c r="N86" s="72" t="s">
        <v>26</v>
      </c>
      <c r="O86" s="72" t="s">
        <v>1388</v>
      </c>
      <c r="P86" s="72"/>
      <c r="Q86" s="72"/>
      <c r="R86" s="72"/>
      <c r="S86" s="112" t="s">
        <v>471</v>
      </c>
      <c r="U86"/>
      <c r="V86" s="72"/>
    </row>
    <row r="87" spans="1:22" ht="14" customHeight="1">
      <c r="A87" s="71">
        <v>86</v>
      </c>
      <c r="B87" s="72" t="s">
        <v>18</v>
      </c>
      <c r="C87" s="72"/>
      <c r="D87" s="72" t="s">
        <v>19</v>
      </c>
      <c r="E87" s="72" t="s">
        <v>549</v>
      </c>
      <c r="F87" s="72" t="s">
        <v>550</v>
      </c>
      <c r="G87" s="72">
        <v>2011</v>
      </c>
      <c r="H87" s="73">
        <v>-34.304000000000002</v>
      </c>
      <c r="I87" s="73">
        <v>-57.231000000000002</v>
      </c>
      <c r="J87" s="72" t="s">
        <v>42</v>
      </c>
      <c r="K87" s="72"/>
      <c r="L87" s="72" t="s">
        <v>552</v>
      </c>
      <c r="M87" s="72"/>
      <c r="N87" s="72" t="s">
        <v>26</v>
      </c>
      <c r="O87" s="72" t="s">
        <v>1388</v>
      </c>
      <c r="P87" s="72"/>
      <c r="Q87" s="72"/>
      <c r="R87" s="72"/>
      <c r="S87" s="112" t="s">
        <v>471</v>
      </c>
      <c r="U87"/>
      <c r="V87" s="72"/>
    </row>
    <row r="88" spans="1:22" ht="14" customHeight="1">
      <c r="A88" s="71">
        <v>87</v>
      </c>
      <c r="B88" s="72" t="s">
        <v>18</v>
      </c>
      <c r="C88" s="72"/>
      <c r="D88" s="72" t="s">
        <v>19</v>
      </c>
      <c r="E88" s="72" t="s">
        <v>549</v>
      </c>
      <c r="F88" s="72" t="s">
        <v>550</v>
      </c>
      <c r="G88" s="72">
        <v>2011</v>
      </c>
      <c r="H88" s="73">
        <v>-34.344000000000001</v>
      </c>
      <c r="I88" s="73">
        <v>-57.265000000000001</v>
      </c>
      <c r="J88" s="72" t="s">
        <v>42</v>
      </c>
      <c r="K88" s="72"/>
      <c r="L88" s="72" t="s">
        <v>553</v>
      </c>
      <c r="M88" s="72"/>
      <c r="N88" s="72" t="s">
        <v>26</v>
      </c>
      <c r="O88" s="72" t="s">
        <v>1388</v>
      </c>
      <c r="P88" s="72"/>
      <c r="Q88" s="72"/>
      <c r="R88" s="72"/>
      <c r="S88" s="112" t="s">
        <v>471</v>
      </c>
      <c r="U88"/>
      <c r="V88" s="72"/>
    </row>
    <row r="89" spans="1:22" ht="14" customHeight="1">
      <c r="A89" s="71">
        <v>88</v>
      </c>
      <c r="B89" s="72" t="s">
        <v>18</v>
      </c>
      <c r="C89" s="72"/>
      <c r="D89" s="72" t="s">
        <v>19</v>
      </c>
      <c r="E89" s="72" t="s">
        <v>549</v>
      </c>
      <c r="F89" s="72" t="s">
        <v>550</v>
      </c>
      <c r="G89" s="72">
        <v>2011</v>
      </c>
      <c r="H89" s="73">
        <v>-34.344000000000001</v>
      </c>
      <c r="I89" s="73">
        <v>-57.265000000000001</v>
      </c>
      <c r="J89" s="72" t="s">
        <v>42</v>
      </c>
      <c r="K89" s="72"/>
      <c r="L89" s="72" t="s">
        <v>554</v>
      </c>
      <c r="M89" s="72"/>
      <c r="N89" s="72" t="s">
        <v>26</v>
      </c>
      <c r="O89" s="72" t="s">
        <v>1388</v>
      </c>
      <c r="P89" s="72"/>
      <c r="Q89" s="72"/>
      <c r="R89" s="72"/>
      <c r="S89" s="112" t="s">
        <v>471</v>
      </c>
      <c r="U89"/>
      <c r="V89" s="72"/>
    </row>
    <row r="90" spans="1:22" ht="14" customHeight="1">
      <c r="A90" s="71">
        <v>89</v>
      </c>
      <c r="B90" s="72" t="s">
        <v>18</v>
      </c>
      <c r="C90" s="72"/>
      <c r="D90" s="72" t="s">
        <v>19</v>
      </c>
      <c r="E90" s="72" t="s">
        <v>549</v>
      </c>
      <c r="F90" s="72" t="s">
        <v>550</v>
      </c>
      <c r="G90" s="72">
        <v>2011</v>
      </c>
      <c r="H90" s="73">
        <v>-34.344000000000001</v>
      </c>
      <c r="I90" s="73">
        <v>-57.265000000000001</v>
      </c>
      <c r="J90" s="72" t="s">
        <v>42</v>
      </c>
      <c r="K90" s="72"/>
      <c r="L90" s="72" t="s">
        <v>555</v>
      </c>
      <c r="M90" s="72"/>
      <c r="N90" s="72" t="s">
        <v>26</v>
      </c>
      <c r="O90" s="72" t="s">
        <v>1388</v>
      </c>
      <c r="P90" s="72"/>
      <c r="Q90" s="72"/>
      <c r="R90" s="72"/>
      <c r="S90" s="112" t="s">
        <v>471</v>
      </c>
      <c r="U90"/>
      <c r="V90" s="72"/>
    </row>
    <row r="91" spans="1:22" ht="14" customHeight="1">
      <c r="A91" s="71">
        <v>90</v>
      </c>
      <c r="B91" s="72" t="s">
        <v>18</v>
      </c>
      <c r="C91" s="72"/>
      <c r="D91" s="72" t="s">
        <v>19</v>
      </c>
      <c r="E91" s="72" t="s">
        <v>549</v>
      </c>
      <c r="F91" s="72" t="s">
        <v>550</v>
      </c>
      <c r="G91" s="72">
        <v>2011</v>
      </c>
      <c r="H91" s="73">
        <v>-34.344000000000001</v>
      </c>
      <c r="I91" s="73">
        <v>-57.265000000000001</v>
      </c>
      <c r="J91" s="72" t="s">
        <v>42</v>
      </c>
      <c r="K91" s="72"/>
      <c r="L91" s="72" t="s">
        <v>556</v>
      </c>
      <c r="M91" s="72"/>
      <c r="N91" s="72" t="s">
        <v>26</v>
      </c>
      <c r="O91" s="72" t="s">
        <v>1388</v>
      </c>
      <c r="P91" s="72"/>
      <c r="Q91" s="72"/>
      <c r="R91" s="72"/>
      <c r="S91" s="112" t="s">
        <v>471</v>
      </c>
      <c r="U91"/>
      <c r="V91" s="72"/>
    </row>
    <row r="92" spans="1:22" ht="14" customHeight="1">
      <c r="A92" s="71">
        <v>91</v>
      </c>
      <c r="B92" s="72" t="s">
        <v>18</v>
      </c>
      <c r="C92" s="72"/>
      <c r="D92" s="72" t="s">
        <v>19</v>
      </c>
      <c r="E92" s="72" t="s">
        <v>549</v>
      </c>
      <c r="F92" s="72" t="s">
        <v>550</v>
      </c>
      <c r="G92" s="72">
        <v>2011</v>
      </c>
      <c r="H92" s="73">
        <v>-34.304000000000002</v>
      </c>
      <c r="I92" s="73">
        <v>-57.231000000000002</v>
      </c>
      <c r="J92" s="72" t="s">
        <v>42</v>
      </c>
      <c r="K92" s="72"/>
      <c r="L92" s="72" t="s">
        <v>557</v>
      </c>
      <c r="M92" s="72"/>
      <c r="N92" s="72" t="s">
        <v>26</v>
      </c>
      <c r="O92" s="72" t="s">
        <v>1388</v>
      </c>
      <c r="P92" s="72"/>
      <c r="Q92" s="72"/>
      <c r="R92" s="72"/>
      <c r="S92" s="112" t="s">
        <v>471</v>
      </c>
      <c r="U92"/>
      <c r="V92" s="72"/>
    </row>
    <row r="93" spans="1:22" ht="14" customHeight="1">
      <c r="A93" s="71">
        <v>92</v>
      </c>
      <c r="B93" s="72" t="s">
        <v>18</v>
      </c>
      <c r="C93" s="72"/>
      <c r="D93" s="72" t="s">
        <v>19</v>
      </c>
      <c r="E93" s="72" t="s">
        <v>549</v>
      </c>
      <c r="F93" s="72" t="s">
        <v>550</v>
      </c>
      <c r="G93" s="72">
        <v>2011</v>
      </c>
      <c r="H93" s="73">
        <v>-33.877000000000002</v>
      </c>
      <c r="I93" s="74">
        <v>-58.4</v>
      </c>
      <c r="J93" s="72" t="s">
        <v>42</v>
      </c>
      <c r="K93" s="72" t="s">
        <v>468</v>
      </c>
      <c r="L93" s="72" t="s">
        <v>558</v>
      </c>
      <c r="M93" s="72"/>
      <c r="N93" s="72" t="s">
        <v>26</v>
      </c>
      <c r="O93" s="72" t="s">
        <v>1388</v>
      </c>
      <c r="P93" s="72"/>
      <c r="Q93" s="72"/>
      <c r="R93" s="72"/>
      <c r="S93" s="112" t="s">
        <v>471</v>
      </c>
      <c r="U93"/>
      <c r="V93" s="72" t="s">
        <v>559</v>
      </c>
    </row>
    <row r="94" spans="1:22" ht="14" customHeight="1">
      <c r="A94" s="71">
        <v>93</v>
      </c>
      <c r="B94" s="72" t="s">
        <v>18</v>
      </c>
      <c r="C94" s="72"/>
      <c r="D94" s="72" t="s">
        <v>19</v>
      </c>
      <c r="E94" s="72" t="s">
        <v>549</v>
      </c>
      <c r="F94" s="72" t="s">
        <v>550</v>
      </c>
      <c r="G94" s="72">
        <v>2011</v>
      </c>
      <c r="H94" s="73">
        <v>-34.344000000000001</v>
      </c>
      <c r="I94" s="73">
        <v>-57.265000000000001</v>
      </c>
      <c r="J94" s="72" t="s">
        <v>42</v>
      </c>
      <c r="K94" s="72"/>
      <c r="L94" s="72" t="s">
        <v>560</v>
      </c>
      <c r="M94" s="72"/>
      <c r="N94" s="72" t="s">
        <v>26</v>
      </c>
      <c r="O94" s="72" t="s">
        <v>1388</v>
      </c>
      <c r="P94" s="72"/>
      <c r="Q94" s="72"/>
      <c r="R94" s="72"/>
      <c r="S94" s="112" t="s">
        <v>471</v>
      </c>
      <c r="U94"/>
      <c r="V94" s="72"/>
    </row>
    <row r="95" spans="1:22" ht="14" customHeight="1">
      <c r="A95" s="71">
        <v>94</v>
      </c>
      <c r="B95" s="72" t="s">
        <v>18</v>
      </c>
      <c r="C95" s="72"/>
      <c r="D95" s="72" t="s">
        <v>19</v>
      </c>
      <c r="E95" s="72" t="s">
        <v>549</v>
      </c>
      <c r="F95" s="72" t="s">
        <v>550</v>
      </c>
      <c r="G95" s="72">
        <v>2011</v>
      </c>
      <c r="H95" s="73">
        <v>-34.344000000000001</v>
      </c>
      <c r="I95" s="73">
        <v>-57.265000000000001</v>
      </c>
      <c r="J95" s="72" t="s">
        <v>42</v>
      </c>
      <c r="K95" s="72"/>
      <c r="L95" s="72" t="s">
        <v>561</v>
      </c>
      <c r="M95" s="72"/>
      <c r="N95" s="72" t="s">
        <v>26</v>
      </c>
      <c r="O95" s="72" t="s">
        <v>1388</v>
      </c>
      <c r="P95" s="72"/>
      <c r="Q95" s="72"/>
      <c r="R95" s="72"/>
      <c r="S95" s="112" t="s">
        <v>471</v>
      </c>
      <c r="U95"/>
      <c r="V95" s="72"/>
    </row>
    <row r="96" spans="1:22" ht="14" customHeight="1">
      <c r="A96" s="71">
        <v>95</v>
      </c>
      <c r="B96" s="72" t="s">
        <v>18</v>
      </c>
      <c r="C96" s="72"/>
      <c r="D96" s="72" t="s">
        <v>19</v>
      </c>
      <c r="E96" s="72" t="s">
        <v>549</v>
      </c>
      <c r="F96" s="72" t="s">
        <v>550</v>
      </c>
      <c r="G96" s="72">
        <v>2011</v>
      </c>
      <c r="H96" s="73">
        <v>-34.304000000000002</v>
      </c>
      <c r="I96" s="73">
        <v>-57.231000000000002</v>
      </c>
      <c r="J96" s="72" t="s">
        <v>42</v>
      </c>
      <c r="K96" s="72"/>
      <c r="L96" s="72" t="s">
        <v>562</v>
      </c>
      <c r="M96" s="72"/>
      <c r="N96" s="72" t="s">
        <v>26</v>
      </c>
      <c r="O96" s="72" t="s">
        <v>1388</v>
      </c>
      <c r="P96" s="72"/>
      <c r="Q96" s="72"/>
      <c r="R96" s="72"/>
      <c r="S96" s="112" t="s">
        <v>471</v>
      </c>
      <c r="U96"/>
      <c r="V96" s="72"/>
    </row>
    <row r="97" spans="1:22" ht="14" customHeight="1">
      <c r="A97" s="71">
        <v>96</v>
      </c>
      <c r="B97" s="72" t="s">
        <v>18</v>
      </c>
      <c r="C97" s="72"/>
      <c r="D97" s="72" t="s">
        <v>19</v>
      </c>
      <c r="E97" s="72" t="s">
        <v>549</v>
      </c>
      <c r="F97" s="72" t="s">
        <v>550</v>
      </c>
      <c r="G97" s="72">
        <v>2011</v>
      </c>
      <c r="H97" s="73">
        <v>-34.344000000000001</v>
      </c>
      <c r="I97" s="73">
        <v>-57.265000000000001</v>
      </c>
      <c r="J97" s="72" t="s">
        <v>42</v>
      </c>
      <c r="K97" s="72"/>
      <c r="L97" s="72" t="s">
        <v>563</v>
      </c>
      <c r="M97" s="72"/>
      <c r="N97" s="72" t="s">
        <v>26</v>
      </c>
      <c r="O97" s="72" t="s">
        <v>1388</v>
      </c>
      <c r="P97" s="72"/>
      <c r="Q97" s="72"/>
      <c r="R97" s="72"/>
      <c r="S97" s="112" t="s">
        <v>471</v>
      </c>
      <c r="U97"/>
      <c r="V97" s="72"/>
    </row>
    <row r="98" spans="1:22" ht="14" customHeight="1">
      <c r="A98" s="71">
        <v>97</v>
      </c>
      <c r="B98" s="72" t="s">
        <v>18</v>
      </c>
      <c r="C98" s="72"/>
      <c r="D98" s="72" t="s">
        <v>19</v>
      </c>
      <c r="E98" s="72" t="s">
        <v>549</v>
      </c>
      <c r="F98" s="72" t="s">
        <v>550</v>
      </c>
      <c r="G98" s="72">
        <v>2011</v>
      </c>
      <c r="H98" s="73">
        <v>-34.344000000000001</v>
      </c>
      <c r="I98" s="73">
        <v>-57.265000000000001</v>
      </c>
      <c r="J98" s="72" t="s">
        <v>42</v>
      </c>
      <c r="K98" s="72"/>
      <c r="L98" s="72" t="s">
        <v>564</v>
      </c>
      <c r="M98" s="72"/>
      <c r="N98" s="72" t="s">
        <v>26</v>
      </c>
      <c r="O98" s="72" t="s">
        <v>1388</v>
      </c>
      <c r="P98" s="72"/>
      <c r="Q98" s="72"/>
      <c r="R98" s="72"/>
      <c r="S98" s="112" t="s">
        <v>471</v>
      </c>
      <c r="U98"/>
      <c r="V98" s="72"/>
    </row>
    <row r="99" spans="1:22" ht="14" customHeight="1">
      <c r="A99" s="71">
        <v>98</v>
      </c>
      <c r="B99" s="72" t="s">
        <v>18</v>
      </c>
      <c r="C99" s="72"/>
      <c r="D99" s="72" t="s">
        <v>19</v>
      </c>
      <c r="E99" s="72" t="s">
        <v>549</v>
      </c>
      <c r="F99" s="72" t="s">
        <v>550</v>
      </c>
      <c r="G99" s="72">
        <v>2011</v>
      </c>
      <c r="H99" s="73">
        <v>-33.877000000000002</v>
      </c>
      <c r="I99" s="74">
        <v>-58.4</v>
      </c>
      <c r="J99" s="72" t="s">
        <v>42</v>
      </c>
      <c r="K99" s="72" t="s">
        <v>468</v>
      </c>
      <c r="L99" s="72" t="s">
        <v>565</v>
      </c>
      <c r="M99" s="72"/>
      <c r="N99" s="72" t="s">
        <v>26</v>
      </c>
      <c r="O99" s="72" t="s">
        <v>1388</v>
      </c>
      <c r="P99" s="72"/>
      <c r="Q99" s="72"/>
      <c r="R99" s="72"/>
      <c r="S99" s="112" t="s">
        <v>471</v>
      </c>
      <c r="U99"/>
      <c r="V99" s="72" t="s">
        <v>566</v>
      </c>
    </row>
    <row r="100" spans="1:22" ht="14" customHeight="1">
      <c r="A100" s="71">
        <v>99</v>
      </c>
      <c r="B100" s="72" t="s">
        <v>18</v>
      </c>
      <c r="C100" s="72"/>
      <c r="D100" s="72" t="s">
        <v>19</v>
      </c>
      <c r="E100" s="72" t="s">
        <v>549</v>
      </c>
      <c r="F100" s="72" t="s">
        <v>550</v>
      </c>
      <c r="G100" s="72">
        <v>2011</v>
      </c>
      <c r="H100" s="73">
        <v>-34.304000000000002</v>
      </c>
      <c r="I100" s="73">
        <v>-57.231000000000002</v>
      </c>
      <c r="J100" s="72" t="s">
        <v>42</v>
      </c>
      <c r="K100" s="72"/>
      <c r="L100" s="72" t="s">
        <v>567</v>
      </c>
      <c r="M100" s="72"/>
      <c r="N100" s="72" t="s">
        <v>26</v>
      </c>
      <c r="O100" s="72" t="s">
        <v>1388</v>
      </c>
      <c r="P100" s="72"/>
      <c r="Q100" s="72"/>
      <c r="R100" s="72"/>
      <c r="S100" s="112" t="s">
        <v>471</v>
      </c>
      <c r="U100"/>
      <c r="V100" s="72"/>
    </row>
    <row r="101" spans="1:22" ht="14" customHeight="1">
      <c r="A101" s="71">
        <v>100</v>
      </c>
      <c r="B101" s="72" t="s">
        <v>18</v>
      </c>
      <c r="C101" s="72"/>
      <c r="D101" s="72" t="s">
        <v>19</v>
      </c>
      <c r="E101" s="72" t="s">
        <v>549</v>
      </c>
      <c r="F101" s="72" t="s">
        <v>550</v>
      </c>
      <c r="G101" s="72">
        <v>2011</v>
      </c>
      <c r="H101" s="73">
        <v>-34.304000000000002</v>
      </c>
      <c r="I101" s="73">
        <v>-57.231000000000002</v>
      </c>
      <c r="J101" s="72" t="s">
        <v>42</v>
      </c>
      <c r="K101" s="72"/>
      <c r="L101" s="72" t="s">
        <v>568</v>
      </c>
      <c r="M101" s="72"/>
      <c r="N101" s="72" t="s">
        <v>26</v>
      </c>
      <c r="O101" s="72" t="s">
        <v>1388</v>
      </c>
      <c r="P101" s="72"/>
      <c r="Q101" s="72"/>
      <c r="R101" s="72"/>
      <c r="S101" s="112" t="s">
        <v>471</v>
      </c>
      <c r="U101"/>
      <c r="V101" s="72"/>
    </row>
    <row r="102" spans="1:22" ht="14" customHeight="1">
      <c r="A102" s="71">
        <v>101</v>
      </c>
      <c r="B102" s="72" t="s">
        <v>18</v>
      </c>
      <c r="C102" s="72"/>
      <c r="D102" s="72" t="s">
        <v>19</v>
      </c>
      <c r="E102" s="72" t="s">
        <v>549</v>
      </c>
      <c r="F102" s="72" t="s">
        <v>550</v>
      </c>
      <c r="G102" s="72">
        <v>2011</v>
      </c>
      <c r="H102" s="73">
        <v>-33.877000000000002</v>
      </c>
      <c r="I102" s="74">
        <v>-58.4</v>
      </c>
      <c r="J102" s="72" t="s">
        <v>42</v>
      </c>
      <c r="K102" s="72"/>
      <c r="L102" s="72" t="s">
        <v>569</v>
      </c>
      <c r="M102" s="72"/>
      <c r="N102" s="72" t="s">
        <v>26</v>
      </c>
      <c r="O102" s="72" t="s">
        <v>1388</v>
      </c>
      <c r="P102" s="72"/>
      <c r="Q102" s="72"/>
      <c r="R102" s="72"/>
      <c r="S102" s="112" t="s">
        <v>471</v>
      </c>
      <c r="U102"/>
      <c r="V102" s="72"/>
    </row>
    <row r="103" spans="1:22" ht="14" customHeight="1">
      <c r="A103" s="71">
        <v>102</v>
      </c>
      <c r="B103" s="72" t="s">
        <v>18</v>
      </c>
      <c r="C103" s="72"/>
      <c r="D103" s="72" t="s">
        <v>19</v>
      </c>
      <c r="E103" s="72" t="s">
        <v>549</v>
      </c>
      <c r="F103" s="72" t="s">
        <v>550</v>
      </c>
      <c r="G103" s="72">
        <v>2011</v>
      </c>
      <c r="H103" s="73">
        <v>-34.344000000000001</v>
      </c>
      <c r="I103" s="73">
        <v>-57.265000000000001</v>
      </c>
      <c r="J103" s="72" t="s">
        <v>31</v>
      </c>
      <c r="K103" s="72" t="s">
        <v>468</v>
      </c>
      <c r="L103" s="72" t="s">
        <v>570</v>
      </c>
      <c r="M103" s="72"/>
      <c r="N103" s="72" t="s">
        <v>23</v>
      </c>
      <c r="O103" s="72" t="s">
        <v>1388</v>
      </c>
      <c r="P103" s="72"/>
      <c r="Q103" s="72"/>
      <c r="R103" s="72"/>
      <c r="S103" s="112" t="s">
        <v>471</v>
      </c>
      <c r="U103"/>
      <c r="V103" s="72" t="s">
        <v>571</v>
      </c>
    </row>
    <row r="104" spans="1:22" ht="14" customHeight="1">
      <c r="A104" s="71">
        <v>103</v>
      </c>
      <c r="B104" s="72" t="s">
        <v>18</v>
      </c>
      <c r="C104" s="72"/>
      <c r="D104" s="72" t="s">
        <v>19</v>
      </c>
      <c r="E104" s="72" t="s">
        <v>549</v>
      </c>
      <c r="F104" s="72" t="s">
        <v>550</v>
      </c>
      <c r="G104" s="72">
        <v>2011</v>
      </c>
      <c r="H104" s="73">
        <v>-34.002000000000002</v>
      </c>
      <c r="I104" s="73">
        <v>-57.646000000000001</v>
      </c>
      <c r="J104" s="72" t="s">
        <v>42</v>
      </c>
      <c r="K104" s="72"/>
      <c r="L104" s="72" t="s">
        <v>572</v>
      </c>
      <c r="M104" s="72"/>
      <c r="N104" s="72" t="s">
        <v>26</v>
      </c>
      <c r="O104" s="72" t="s">
        <v>1388</v>
      </c>
      <c r="P104" s="72"/>
      <c r="Q104" s="72"/>
      <c r="R104" s="72"/>
      <c r="S104" s="112" t="s">
        <v>471</v>
      </c>
      <c r="U104"/>
      <c r="V104" s="72"/>
    </row>
    <row r="105" spans="1:22" ht="14" customHeight="1">
      <c r="A105" s="71">
        <v>104</v>
      </c>
      <c r="B105" s="72" t="s">
        <v>18</v>
      </c>
      <c r="C105" s="72"/>
      <c r="D105" s="72" t="s">
        <v>19</v>
      </c>
      <c r="E105" s="72" t="s">
        <v>549</v>
      </c>
      <c r="F105" s="72" t="s">
        <v>550</v>
      </c>
      <c r="G105" s="72">
        <v>2011</v>
      </c>
      <c r="H105" s="73">
        <v>-34.002000000000002</v>
      </c>
      <c r="I105" s="73">
        <v>-57.646000000000001</v>
      </c>
      <c r="J105" s="72" t="s">
        <v>42</v>
      </c>
      <c r="K105" s="72"/>
      <c r="L105" s="72" t="s">
        <v>573</v>
      </c>
      <c r="M105" s="72"/>
      <c r="N105" s="72" t="s">
        <v>26</v>
      </c>
      <c r="O105" s="72" t="s">
        <v>1388</v>
      </c>
      <c r="P105" s="72"/>
      <c r="Q105" s="72"/>
      <c r="R105" s="72"/>
      <c r="S105" s="112" t="s">
        <v>471</v>
      </c>
      <c r="U105"/>
      <c r="V105" s="72"/>
    </row>
    <row r="106" spans="1:22" ht="14" customHeight="1">
      <c r="A106" s="71">
        <v>105</v>
      </c>
      <c r="B106" s="72" t="s">
        <v>18</v>
      </c>
      <c r="C106" s="72"/>
      <c r="D106" s="72" t="s">
        <v>19</v>
      </c>
      <c r="E106" s="72" t="s">
        <v>549</v>
      </c>
      <c r="F106" s="72" t="s">
        <v>550</v>
      </c>
      <c r="G106" s="72">
        <v>2011</v>
      </c>
      <c r="H106" s="73">
        <v>-34.304000000000002</v>
      </c>
      <c r="I106" s="73">
        <v>-57.231000000000002</v>
      </c>
      <c r="J106" s="72" t="s">
        <v>42</v>
      </c>
      <c r="K106" s="72"/>
      <c r="L106" s="72" t="s">
        <v>574</v>
      </c>
      <c r="M106" s="72"/>
      <c r="N106" s="72" t="s">
        <v>26</v>
      </c>
      <c r="O106" s="72" t="s">
        <v>1388</v>
      </c>
      <c r="P106" s="72"/>
      <c r="Q106" s="72"/>
      <c r="R106" s="72"/>
      <c r="S106" s="112" t="s">
        <v>471</v>
      </c>
      <c r="U106"/>
      <c r="V106" s="72"/>
    </row>
    <row r="107" spans="1:22" ht="14" customHeight="1">
      <c r="A107" s="71">
        <v>106</v>
      </c>
      <c r="B107" s="72" t="s">
        <v>18</v>
      </c>
      <c r="C107" s="72"/>
      <c r="D107" s="72" t="s">
        <v>19</v>
      </c>
      <c r="E107" s="72" t="s">
        <v>549</v>
      </c>
      <c r="F107" s="72" t="s">
        <v>550</v>
      </c>
      <c r="G107" s="72">
        <v>2011</v>
      </c>
      <c r="H107" s="73">
        <v>-34.304000000000002</v>
      </c>
      <c r="I107" s="73">
        <v>-57.231000000000002</v>
      </c>
      <c r="J107" s="72" t="s">
        <v>42</v>
      </c>
      <c r="K107" s="72"/>
      <c r="L107" s="72" t="s">
        <v>575</v>
      </c>
      <c r="M107" s="72"/>
      <c r="N107" s="72" t="s">
        <v>26</v>
      </c>
      <c r="O107" s="72" t="s">
        <v>1388</v>
      </c>
      <c r="P107" s="72"/>
      <c r="Q107" s="72"/>
      <c r="R107" s="72"/>
      <c r="S107" s="112" t="s">
        <v>471</v>
      </c>
      <c r="U107"/>
      <c r="V107" s="72"/>
    </row>
    <row r="108" spans="1:22" ht="14" customHeight="1">
      <c r="A108" s="71">
        <v>107</v>
      </c>
      <c r="B108" s="72" t="s">
        <v>18</v>
      </c>
      <c r="C108" s="72"/>
      <c r="D108" s="72" t="s">
        <v>19</v>
      </c>
      <c r="E108" s="72" t="s">
        <v>549</v>
      </c>
      <c r="F108" s="72" t="s">
        <v>550</v>
      </c>
      <c r="G108" s="72">
        <v>2011</v>
      </c>
      <c r="H108" s="73">
        <v>-34.002000000000002</v>
      </c>
      <c r="I108" s="73">
        <v>-57.646000000000001</v>
      </c>
      <c r="J108" s="72" t="s">
        <v>42</v>
      </c>
      <c r="K108" s="72"/>
      <c r="L108" s="72" t="s">
        <v>576</v>
      </c>
      <c r="M108" s="72"/>
      <c r="N108" s="72" t="s">
        <v>26</v>
      </c>
      <c r="O108" s="72" t="s">
        <v>1388</v>
      </c>
      <c r="P108" s="72"/>
      <c r="Q108" s="72"/>
      <c r="R108" s="72"/>
      <c r="S108" s="112" t="s">
        <v>471</v>
      </c>
      <c r="U108"/>
      <c r="V108" s="72"/>
    </row>
    <row r="109" spans="1:22" ht="14" customHeight="1">
      <c r="A109" s="71">
        <v>108</v>
      </c>
      <c r="B109" s="72" t="s">
        <v>18</v>
      </c>
      <c r="C109" s="72"/>
      <c r="D109" s="72" t="s">
        <v>19</v>
      </c>
      <c r="E109" s="72" t="s">
        <v>549</v>
      </c>
      <c r="F109" s="72" t="s">
        <v>550</v>
      </c>
      <c r="G109" s="72">
        <v>2011</v>
      </c>
      <c r="H109" s="73">
        <v>-34.344000000000001</v>
      </c>
      <c r="I109" s="73">
        <v>-57.265000000000001</v>
      </c>
      <c r="J109" s="72" t="s">
        <v>42</v>
      </c>
      <c r="K109" s="72"/>
      <c r="L109" s="72" t="s">
        <v>577</v>
      </c>
      <c r="M109" s="72"/>
      <c r="N109" s="72" t="s">
        <v>26</v>
      </c>
      <c r="O109" s="72" t="s">
        <v>1388</v>
      </c>
      <c r="P109" s="72"/>
      <c r="Q109" s="72"/>
      <c r="R109" s="72"/>
      <c r="S109" s="112" t="s">
        <v>471</v>
      </c>
      <c r="U109"/>
      <c r="V109" s="72"/>
    </row>
    <row r="110" spans="1:22" ht="14" customHeight="1">
      <c r="A110" s="71">
        <v>109</v>
      </c>
      <c r="B110" s="72" t="s">
        <v>18</v>
      </c>
      <c r="C110" s="72"/>
      <c r="D110" s="72" t="s">
        <v>19</v>
      </c>
      <c r="E110" s="72" t="s">
        <v>549</v>
      </c>
      <c r="F110" s="72" t="s">
        <v>550</v>
      </c>
      <c r="G110" s="72">
        <v>2011</v>
      </c>
      <c r="H110" s="73">
        <v>-34.344000000000001</v>
      </c>
      <c r="I110" s="73">
        <v>-57.265000000000001</v>
      </c>
      <c r="J110" s="72" t="s">
        <v>42</v>
      </c>
      <c r="K110" s="72"/>
      <c r="L110" s="72" t="s">
        <v>578</v>
      </c>
      <c r="M110" s="72"/>
      <c r="N110" s="72" t="s">
        <v>26</v>
      </c>
      <c r="O110" s="72" t="s">
        <v>1388</v>
      </c>
      <c r="P110" s="72"/>
      <c r="Q110" s="72"/>
      <c r="R110" s="72"/>
      <c r="S110" s="112" t="s">
        <v>471</v>
      </c>
      <c r="U110"/>
      <c r="V110" s="72"/>
    </row>
    <row r="111" spans="1:22" ht="14" customHeight="1">
      <c r="A111" s="71">
        <v>110</v>
      </c>
      <c r="B111" s="72" t="s">
        <v>18</v>
      </c>
      <c r="C111" s="72"/>
      <c r="D111" s="72" t="s">
        <v>19</v>
      </c>
      <c r="E111" s="72" t="s">
        <v>549</v>
      </c>
      <c r="F111" s="72" t="s">
        <v>550</v>
      </c>
      <c r="G111" s="72">
        <v>2011</v>
      </c>
      <c r="H111" s="73">
        <v>-34.320999999999998</v>
      </c>
      <c r="I111" s="73">
        <v>-57.354999999999997</v>
      </c>
      <c r="J111" s="72" t="s">
        <v>42</v>
      </c>
      <c r="K111" s="72"/>
      <c r="L111" s="72" t="s">
        <v>579</v>
      </c>
      <c r="M111" s="72"/>
      <c r="N111" s="72" t="s">
        <v>26</v>
      </c>
      <c r="O111" s="72" t="s">
        <v>1388</v>
      </c>
      <c r="P111" s="72"/>
      <c r="Q111" s="72"/>
      <c r="R111" s="72"/>
      <c r="S111" s="112" t="s">
        <v>471</v>
      </c>
      <c r="U111"/>
      <c r="V111" s="72"/>
    </row>
    <row r="112" spans="1:22" ht="14" customHeight="1">
      <c r="A112" s="71">
        <v>111</v>
      </c>
      <c r="B112" s="72" t="s">
        <v>18</v>
      </c>
      <c r="C112" s="72"/>
      <c r="D112" s="72" t="s">
        <v>19</v>
      </c>
      <c r="E112" s="72" t="s">
        <v>549</v>
      </c>
      <c r="F112" s="72" t="s">
        <v>550</v>
      </c>
      <c r="G112" s="72">
        <v>2011</v>
      </c>
      <c r="H112" s="73">
        <v>-34.320999999999998</v>
      </c>
      <c r="I112" s="73">
        <v>-57.354999999999997</v>
      </c>
      <c r="J112" s="72" t="s">
        <v>42</v>
      </c>
      <c r="K112" s="72" t="s">
        <v>468</v>
      </c>
      <c r="L112" s="72" t="s">
        <v>580</v>
      </c>
      <c r="M112" s="72"/>
      <c r="N112" s="72" t="s">
        <v>26</v>
      </c>
      <c r="O112" s="72" t="s">
        <v>1388</v>
      </c>
      <c r="P112" s="72"/>
      <c r="Q112" s="72"/>
      <c r="R112" s="72"/>
      <c r="S112" s="112" t="s">
        <v>471</v>
      </c>
      <c r="U112"/>
      <c r="V112" s="72" t="s">
        <v>581</v>
      </c>
    </row>
    <row r="113" spans="1:22" ht="14" customHeight="1">
      <c r="A113" s="71">
        <v>112</v>
      </c>
      <c r="B113" s="72" t="s">
        <v>18</v>
      </c>
      <c r="C113" s="72"/>
      <c r="D113" s="72" t="s">
        <v>19</v>
      </c>
      <c r="E113" s="72" t="s">
        <v>549</v>
      </c>
      <c r="F113" s="72" t="s">
        <v>550</v>
      </c>
      <c r="G113" s="72">
        <v>2011</v>
      </c>
      <c r="H113" s="73">
        <v>-34.320999999999998</v>
      </c>
      <c r="I113" s="73">
        <v>-57.354999999999997</v>
      </c>
      <c r="J113" s="72" t="s">
        <v>42</v>
      </c>
      <c r="K113" s="72"/>
      <c r="L113" s="72" t="s">
        <v>582</v>
      </c>
      <c r="M113" s="72"/>
      <c r="N113" s="72" t="s">
        <v>26</v>
      </c>
      <c r="O113" s="72" t="s">
        <v>1388</v>
      </c>
      <c r="P113" s="72"/>
      <c r="Q113" s="72"/>
      <c r="R113" s="72"/>
      <c r="S113" s="112" t="s">
        <v>471</v>
      </c>
      <c r="U113"/>
      <c r="V113" s="72"/>
    </row>
    <row r="114" spans="1:22" ht="14" customHeight="1">
      <c r="A114" s="71">
        <v>113</v>
      </c>
      <c r="B114" s="72" t="s">
        <v>18</v>
      </c>
      <c r="C114" s="72"/>
      <c r="D114" s="72" t="s">
        <v>19</v>
      </c>
      <c r="E114" s="72" t="s">
        <v>549</v>
      </c>
      <c r="F114" s="72" t="s">
        <v>550</v>
      </c>
      <c r="G114" s="72">
        <v>2011</v>
      </c>
      <c r="H114" s="73">
        <v>-33.877000000000002</v>
      </c>
      <c r="I114" s="74">
        <v>-58.4</v>
      </c>
      <c r="J114" s="72" t="s">
        <v>42</v>
      </c>
      <c r="K114" s="72"/>
      <c r="L114" s="72" t="s">
        <v>583</v>
      </c>
      <c r="M114" s="72"/>
      <c r="N114" s="72" t="s">
        <v>26</v>
      </c>
      <c r="O114" s="72" t="s">
        <v>1388</v>
      </c>
      <c r="P114" s="72"/>
      <c r="Q114" s="72"/>
      <c r="R114" s="72"/>
      <c r="S114" s="112" t="s">
        <v>471</v>
      </c>
      <c r="U114"/>
      <c r="V114" s="72"/>
    </row>
    <row r="115" spans="1:22" ht="14" customHeight="1">
      <c r="A115" s="71">
        <v>114</v>
      </c>
      <c r="B115" s="72" t="s">
        <v>18</v>
      </c>
      <c r="C115" s="72"/>
      <c r="D115" s="72" t="s">
        <v>19</v>
      </c>
      <c r="E115" s="72" t="s">
        <v>549</v>
      </c>
      <c r="F115" s="72" t="s">
        <v>550</v>
      </c>
      <c r="G115" s="72">
        <v>2011</v>
      </c>
      <c r="H115" s="73">
        <v>-34.320999999999998</v>
      </c>
      <c r="I115" s="73">
        <v>-57.354999999999997</v>
      </c>
      <c r="J115" s="72" t="s">
        <v>42</v>
      </c>
      <c r="K115" s="72"/>
      <c r="L115" s="72" t="s">
        <v>584</v>
      </c>
      <c r="M115" s="72"/>
      <c r="N115" s="72" t="s">
        <v>26</v>
      </c>
      <c r="O115" s="72" t="s">
        <v>1388</v>
      </c>
      <c r="P115" s="72"/>
      <c r="Q115" s="72"/>
      <c r="R115" s="72"/>
      <c r="S115" s="112" t="s">
        <v>471</v>
      </c>
      <c r="U115"/>
      <c r="V115" s="72"/>
    </row>
    <row r="116" spans="1:22" ht="14" customHeight="1">
      <c r="A116" s="71">
        <v>115</v>
      </c>
      <c r="B116" s="72" t="s">
        <v>18</v>
      </c>
      <c r="C116" s="72"/>
      <c r="D116" s="72" t="s">
        <v>19</v>
      </c>
      <c r="E116" s="72" t="s">
        <v>549</v>
      </c>
      <c r="F116" s="72" t="s">
        <v>550</v>
      </c>
      <c r="G116" s="72">
        <v>2011</v>
      </c>
      <c r="H116" s="73">
        <v>-33.877000000000002</v>
      </c>
      <c r="I116" s="74">
        <v>-58.4</v>
      </c>
      <c r="J116" s="72" t="s">
        <v>42</v>
      </c>
      <c r="K116" s="72"/>
      <c r="L116" s="72" t="s">
        <v>585</v>
      </c>
      <c r="M116" s="72"/>
      <c r="N116" s="72" t="s">
        <v>26</v>
      </c>
      <c r="O116" s="72" t="s">
        <v>1388</v>
      </c>
      <c r="P116" s="72"/>
      <c r="Q116" s="72"/>
      <c r="R116" s="72"/>
      <c r="S116" s="112" t="s">
        <v>471</v>
      </c>
      <c r="U116"/>
      <c r="V116" s="72"/>
    </row>
    <row r="117" spans="1:22" ht="14" customHeight="1">
      <c r="A117" s="71">
        <v>116</v>
      </c>
      <c r="B117" s="72" t="s">
        <v>18</v>
      </c>
      <c r="C117" s="72"/>
      <c r="D117" s="72" t="s">
        <v>19</v>
      </c>
      <c r="E117" s="72" t="s">
        <v>549</v>
      </c>
      <c r="F117" s="72" t="s">
        <v>550</v>
      </c>
      <c r="G117" s="72">
        <v>2011</v>
      </c>
      <c r="H117" s="73">
        <v>-34.304000000000002</v>
      </c>
      <c r="I117" s="73">
        <v>-57.231000000000002</v>
      </c>
      <c r="J117" s="72" t="s">
        <v>42</v>
      </c>
      <c r="K117" s="72"/>
      <c r="L117" s="72" t="s">
        <v>586</v>
      </c>
      <c r="M117" s="72"/>
      <c r="N117" s="72" t="s">
        <v>26</v>
      </c>
      <c r="O117" s="72" t="s">
        <v>1388</v>
      </c>
      <c r="P117" s="72"/>
      <c r="Q117" s="72"/>
      <c r="R117" s="72"/>
      <c r="S117" s="112" t="s">
        <v>471</v>
      </c>
      <c r="U117"/>
      <c r="V117" s="72"/>
    </row>
    <row r="118" spans="1:22" ht="14" customHeight="1">
      <c r="A118" s="71">
        <v>117</v>
      </c>
      <c r="B118" s="72" t="s">
        <v>18</v>
      </c>
      <c r="C118" s="72"/>
      <c r="D118" s="72" t="s">
        <v>19</v>
      </c>
      <c r="E118" s="72" t="s">
        <v>549</v>
      </c>
      <c r="F118" s="72" t="s">
        <v>550</v>
      </c>
      <c r="G118" s="72">
        <v>2011</v>
      </c>
      <c r="H118" s="73">
        <v>-34.002000000000002</v>
      </c>
      <c r="I118" s="73">
        <v>-57.646000000000001</v>
      </c>
      <c r="J118" s="72" t="s">
        <v>42</v>
      </c>
      <c r="K118" s="72"/>
      <c r="L118" s="72" t="s">
        <v>587</v>
      </c>
      <c r="M118" s="72"/>
      <c r="N118" s="72" t="s">
        <v>26</v>
      </c>
      <c r="O118" s="72" t="s">
        <v>1388</v>
      </c>
      <c r="P118" s="72"/>
      <c r="Q118" s="72"/>
      <c r="R118" s="72"/>
      <c r="S118" s="112" t="s">
        <v>471</v>
      </c>
      <c r="U118"/>
      <c r="V118" s="72"/>
    </row>
    <row r="119" spans="1:22" ht="14" customHeight="1">
      <c r="A119" s="71">
        <v>118</v>
      </c>
      <c r="B119" s="72" t="s">
        <v>18</v>
      </c>
      <c r="C119" s="72"/>
      <c r="D119" s="72" t="s">
        <v>19</v>
      </c>
      <c r="E119" s="72" t="s">
        <v>549</v>
      </c>
      <c r="F119" s="72" t="s">
        <v>550</v>
      </c>
      <c r="G119" s="72">
        <v>2011</v>
      </c>
      <c r="H119" s="73">
        <v>-34.304000000000002</v>
      </c>
      <c r="I119" s="73">
        <v>-57.231000000000002</v>
      </c>
      <c r="J119" s="72" t="s">
        <v>42</v>
      </c>
      <c r="K119" s="72"/>
      <c r="L119" s="72" t="s">
        <v>588</v>
      </c>
      <c r="M119" s="72"/>
      <c r="N119" s="72" t="s">
        <v>26</v>
      </c>
      <c r="O119" s="72" t="s">
        <v>1388</v>
      </c>
      <c r="P119" s="72"/>
      <c r="Q119" s="72"/>
      <c r="R119" s="72"/>
      <c r="S119" s="112" t="s">
        <v>471</v>
      </c>
      <c r="U119"/>
      <c r="V119" s="72"/>
    </row>
    <row r="120" spans="1:22" ht="14" customHeight="1">
      <c r="A120" s="71">
        <v>119</v>
      </c>
      <c r="B120" s="72" t="s">
        <v>18</v>
      </c>
      <c r="C120" s="72"/>
      <c r="D120" s="72" t="s">
        <v>19</v>
      </c>
      <c r="E120" s="72" t="s">
        <v>549</v>
      </c>
      <c r="F120" s="72" t="s">
        <v>550</v>
      </c>
      <c r="G120" s="72">
        <v>2011</v>
      </c>
      <c r="H120" s="73">
        <v>-34.344000000000001</v>
      </c>
      <c r="I120" s="73">
        <v>-57.265000000000001</v>
      </c>
      <c r="J120" s="72" t="s">
        <v>42</v>
      </c>
      <c r="K120" s="72"/>
      <c r="L120" s="72" t="s">
        <v>589</v>
      </c>
      <c r="M120" s="72"/>
      <c r="N120" s="72" t="s">
        <v>26</v>
      </c>
      <c r="O120" s="72" t="s">
        <v>1388</v>
      </c>
      <c r="P120" s="72"/>
      <c r="Q120" s="72"/>
      <c r="R120" s="72"/>
      <c r="S120" s="112" t="s">
        <v>471</v>
      </c>
      <c r="U120"/>
      <c r="V120" s="72"/>
    </row>
    <row r="121" spans="1:22" ht="14" customHeight="1">
      <c r="A121" s="71">
        <v>120</v>
      </c>
      <c r="B121" s="72" t="s">
        <v>18</v>
      </c>
      <c r="C121" s="72"/>
      <c r="D121" s="72" t="s">
        <v>19</v>
      </c>
      <c r="E121" s="72" t="s">
        <v>549</v>
      </c>
      <c r="F121" s="72" t="s">
        <v>550</v>
      </c>
      <c r="G121" s="72">
        <v>2011</v>
      </c>
      <c r="H121" s="73">
        <v>-34.304000000000002</v>
      </c>
      <c r="I121" s="73">
        <v>-57.231000000000002</v>
      </c>
      <c r="J121" s="72" t="s">
        <v>42</v>
      </c>
      <c r="K121" s="72"/>
      <c r="L121" s="72" t="s">
        <v>590</v>
      </c>
      <c r="M121" s="72"/>
      <c r="N121" s="72" t="s">
        <v>26</v>
      </c>
      <c r="O121" s="72" t="s">
        <v>1388</v>
      </c>
      <c r="P121" s="72"/>
      <c r="Q121" s="72"/>
      <c r="R121" s="72"/>
      <c r="S121" s="112" t="s">
        <v>471</v>
      </c>
      <c r="U121"/>
      <c r="V121" s="72"/>
    </row>
    <row r="122" spans="1:22" ht="14" customHeight="1">
      <c r="A122" s="71">
        <v>121</v>
      </c>
      <c r="B122" s="72" t="s">
        <v>18</v>
      </c>
      <c r="C122" s="72"/>
      <c r="D122" s="72" t="s">
        <v>19</v>
      </c>
      <c r="E122" s="72" t="s">
        <v>549</v>
      </c>
      <c r="F122" s="72" t="s">
        <v>550</v>
      </c>
      <c r="G122" s="72">
        <v>2011</v>
      </c>
      <c r="H122" s="73">
        <v>-33.877000000000002</v>
      </c>
      <c r="I122" s="74">
        <v>-58.4</v>
      </c>
      <c r="J122" s="72" t="s">
        <v>42</v>
      </c>
      <c r="K122" s="72"/>
      <c r="L122" s="72" t="s">
        <v>591</v>
      </c>
      <c r="M122" s="72"/>
      <c r="N122" s="72" t="s">
        <v>26</v>
      </c>
      <c r="O122" s="72" t="s">
        <v>1388</v>
      </c>
      <c r="P122" s="72"/>
      <c r="Q122" s="72"/>
      <c r="R122" s="72"/>
      <c r="S122" s="112" t="s">
        <v>471</v>
      </c>
      <c r="U122"/>
      <c r="V122" s="72"/>
    </row>
    <row r="123" spans="1:22" ht="14" customHeight="1">
      <c r="A123" s="71">
        <v>122</v>
      </c>
      <c r="B123" s="72" t="s">
        <v>18</v>
      </c>
      <c r="C123" s="72"/>
      <c r="D123" s="72" t="s">
        <v>19</v>
      </c>
      <c r="E123" s="72" t="s">
        <v>549</v>
      </c>
      <c r="F123" s="72" t="s">
        <v>550</v>
      </c>
      <c r="G123" s="72">
        <v>2011</v>
      </c>
      <c r="H123" s="73">
        <v>-34.344000000000001</v>
      </c>
      <c r="I123" s="73">
        <v>-57.265000000000001</v>
      </c>
      <c r="J123" s="72" t="s">
        <v>42</v>
      </c>
      <c r="K123" s="72"/>
      <c r="L123" s="72" t="s">
        <v>592</v>
      </c>
      <c r="M123" s="72"/>
      <c r="N123" s="72" t="s">
        <v>26</v>
      </c>
      <c r="O123" s="72" t="s">
        <v>1388</v>
      </c>
      <c r="P123" s="72"/>
      <c r="Q123" s="72"/>
      <c r="R123" s="72"/>
      <c r="S123" s="112" t="s">
        <v>471</v>
      </c>
      <c r="U123"/>
      <c r="V123" s="72"/>
    </row>
    <row r="124" spans="1:22" ht="14" customHeight="1">
      <c r="A124" s="71">
        <v>123</v>
      </c>
      <c r="B124" s="72" t="s">
        <v>18</v>
      </c>
      <c r="C124" s="72"/>
      <c r="D124" s="72" t="s">
        <v>19</v>
      </c>
      <c r="E124" s="72" t="s">
        <v>549</v>
      </c>
      <c r="F124" s="72" t="s">
        <v>550</v>
      </c>
      <c r="G124" s="72">
        <v>2011</v>
      </c>
      <c r="H124" s="73">
        <v>-34.344000000000001</v>
      </c>
      <c r="I124" s="73">
        <v>-57.265000000000001</v>
      </c>
      <c r="J124" s="72" t="s">
        <v>42</v>
      </c>
      <c r="K124" s="72"/>
      <c r="L124" s="72" t="s">
        <v>593</v>
      </c>
      <c r="M124" s="72"/>
      <c r="N124" s="72" t="s">
        <v>26</v>
      </c>
      <c r="O124" s="72" t="s">
        <v>1388</v>
      </c>
      <c r="P124" s="72"/>
      <c r="Q124" s="72"/>
      <c r="R124" s="72"/>
      <c r="S124" s="112" t="s">
        <v>471</v>
      </c>
      <c r="U124"/>
      <c r="V124" s="72"/>
    </row>
    <row r="125" spans="1:22" ht="18" customHeight="1">
      <c r="S125"/>
      <c r="U125"/>
    </row>
    <row r="126" spans="1:22" ht="18" customHeight="1">
      <c r="S126"/>
      <c r="U126"/>
    </row>
    <row r="127" spans="1:22" ht="18" customHeight="1">
      <c r="U127"/>
    </row>
    <row r="128" spans="1:22" ht="18" customHeight="1">
      <c r="U128"/>
    </row>
    <row r="129" spans="21:21" ht="18" customHeight="1">
      <c r="U129"/>
    </row>
    <row r="130" spans="21:21" ht="18" customHeight="1">
      <c r="U130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90"/>
  <sheetViews>
    <sheetView showGridLines="0" topLeftCell="C1" workbookViewId="0">
      <selection activeCell="P19" sqref="P19"/>
    </sheetView>
  </sheetViews>
  <sheetFormatPr baseColWidth="10" defaultColWidth="8.83203125" defaultRowHeight="14" customHeight="1" x14ac:dyDescent="0"/>
  <cols>
    <col min="1" max="1" width="4.6640625" style="37" customWidth="1"/>
    <col min="2" max="2" width="7.33203125" style="37" customWidth="1"/>
    <col min="3" max="4" width="8.83203125" style="37" customWidth="1"/>
    <col min="5" max="5" width="15.1640625" style="37" customWidth="1"/>
    <col min="6" max="6" width="8.83203125" style="37" customWidth="1"/>
    <col min="7" max="7" width="9.33203125" style="37" customWidth="1"/>
    <col min="8" max="8" width="14.83203125" style="37" customWidth="1"/>
    <col min="9" max="9" width="17.6640625" style="37" customWidth="1"/>
    <col min="10" max="10" width="8.83203125" style="37" customWidth="1"/>
    <col min="11" max="11" width="11" style="37" customWidth="1"/>
    <col min="12" max="12" width="8.83203125" style="37" customWidth="1"/>
    <col min="13" max="13" width="11" style="37" customWidth="1"/>
    <col min="14" max="14" width="8.83203125" style="37" customWidth="1"/>
    <col min="15" max="15" width="11.83203125" style="37" customWidth="1"/>
    <col min="16" max="16" width="12.33203125" style="37" customWidth="1"/>
    <col min="17" max="17" width="14.1640625" style="37" customWidth="1"/>
    <col min="18" max="18" width="13.33203125" style="37" customWidth="1"/>
    <col min="19" max="20" width="13.33203125" style="51" customWidth="1"/>
    <col min="21" max="21" width="12.33203125" style="37" customWidth="1"/>
    <col min="22" max="258" width="8.83203125" style="37" customWidth="1"/>
  </cols>
  <sheetData>
    <row r="1" spans="1:22" ht="48.75" customHeight="1">
      <c r="A1" s="20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193</v>
      </c>
      <c r="H1" s="13" t="s">
        <v>7</v>
      </c>
      <c r="I1" s="13" t="s">
        <v>8</v>
      </c>
      <c r="J1" s="13" t="s">
        <v>194</v>
      </c>
      <c r="K1" s="13" t="s">
        <v>10</v>
      </c>
      <c r="L1" s="13" t="s">
        <v>11</v>
      </c>
      <c r="M1" s="13" t="s">
        <v>12</v>
      </c>
      <c r="N1" s="13" t="s">
        <v>195</v>
      </c>
      <c r="O1" s="13" t="s">
        <v>14</v>
      </c>
      <c r="P1" s="13" t="s">
        <v>15</v>
      </c>
      <c r="Q1" s="12" t="s">
        <v>16</v>
      </c>
      <c r="R1" s="12" t="s">
        <v>17</v>
      </c>
      <c r="S1" s="12" t="s">
        <v>1506</v>
      </c>
      <c r="T1" s="12" t="s">
        <v>1505</v>
      </c>
      <c r="U1" s="12" t="s">
        <v>1507</v>
      </c>
      <c r="V1" s="21" t="s">
        <v>196</v>
      </c>
    </row>
    <row r="2" spans="1:22" ht="15" customHeight="1">
      <c r="A2" s="14">
        <v>1</v>
      </c>
      <c r="B2" s="38" t="s">
        <v>482</v>
      </c>
      <c r="C2" s="16" t="s">
        <v>358</v>
      </c>
      <c r="D2" s="157" t="s">
        <v>19</v>
      </c>
      <c r="E2" s="16" t="s">
        <v>594</v>
      </c>
      <c r="F2" s="16" t="s">
        <v>21</v>
      </c>
      <c r="G2" s="14">
        <v>2009</v>
      </c>
      <c r="H2" s="39">
        <v>-30.2600666451319</v>
      </c>
      <c r="I2" s="39">
        <v>-50.506051972261801</v>
      </c>
      <c r="J2" s="40" t="s">
        <v>205</v>
      </c>
      <c r="K2" s="16" t="s">
        <v>32</v>
      </c>
      <c r="L2" s="16" t="s">
        <v>595</v>
      </c>
      <c r="M2" s="16" t="s">
        <v>596</v>
      </c>
      <c r="N2" s="16" t="s">
        <v>23</v>
      </c>
      <c r="O2" s="158" t="s">
        <v>32</v>
      </c>
      <c r="P2" s="16" t="s">
        <v>23</v>
      </c>
      <c r="Q2" s="38" t="s">
        <v>597</v>
      </c>
      <c r="R2" s="38" t="s">
        <v>598</v>
      </c>
      <c r="S2" s="38" t="s">
        <v>599</v>
      </c>
      <c r="T2" s="38"/>
      <c r="V2" s="9"/>
    </row>
    <row r="3" spans="1:22" ht="15" customHeight="1">
      <c r="A3" s="14">
        <v>2</v>
      </c>
      <c r="B3" s="16" t="s">
        <v>482</v>
      </c>
      <c r="C3" s="16" t="s">
        <v>358</v>
      </c>
      <c r="D3" s="157" t="s">
        <v>19</v>
      </c>
      <c r="E3" s="16" t="s">
        <v>41</v>
      </c>
      <c r="F3" s="16" t="s">
        <v>21</v>
      </c>
      <c r="G3" s="14">
        <v>2009</v>
      </c>
      <c r="H3" s="24">
        <v>-27.900620875431901</v>
      </c>
      <c r="I3" s="24">
        <v>-53.314953910551402</v>
      </c>
      <c r="J3" s="40" t="s">
        <v>205</v>
      </c>
      <c r="K3" s="16" t="s">
        <v>32</v>
      </c>
      <c r="L3" s="16" t="s">
        <v>600</v>
      </c>
      <c r="M3" s="16" t="s">
        <v>601</v>
      </c>
      <c r="N3" s="16" t="s">
        <v>23</v>
      </c>
      <c r="O3" s="16" t="s">
        <v>32</v>
      </c>
      <c r="P3" s="16" t="s">
        <v>23</v>
      </c>
      <c r="Q3" s="16" t="s">
        <v>597</v>
      </c>
      <c r="R3" s="16" t="s">
        <v>598</v>
      </c>
      <c r="S3" s="16" t="s">
        <v>599</v>
      </c>
      <c r="T3" s="16"/>
      <c r="V3" s="9"/>
    </row>
    <row r="4" spans="1:22" ht="15" customHeight="1">
      <c r="A4" s="14">
        <v>3</v>
      </c>
      <c r="B4" s="16" t="s">
        <v>482</v>
      </c>
      <c r="C4" s="16" t="s">
        <v>358</v>
      </c>
      <c r="D4" s="157" t="s">
        <v>19</v>
      </c>
      <c r="E4" s="16" t="s">
        <v>41</v>
      </c>
      <c r="F4" s="16" t="s">
        <v>21</v>
      </c>
      <c r="G4" s="14">
        <v>2009</v>
      </c>
      <c r="H4" s="24">
        <v>-27.900620875431901</v>
      </c>
      <c r="I4" s="24">
        <v>-53.314953910551402</v>
      </c>
      <c r="J4" s="40" t="s">
        <v>205</v>
      </c>
      <c r="K4" s="16" t="s">
        <v>32</v>
      </c>
      <c r="L4" s="16" t="s">
        <v>602</v>
      </c>
      <c r="M4" s="16" t="s">
        <v>603</v>
      </c>
      <c r="N4" s="16" t="s">
        <v>23</v>
      </c>
      <c r="O4" s="16" t="s">
        <v>32</v>
      </c>
      <c r="P4" s="18"/>
      <c r="Q4" s="18"/>
      <c r="R4" s="18"/>
      <c r="S4" s="16" t="s">
        <v>599</v>
      </c>
      <c r="T4" s="18"/>
      <c r="V4" s="9"/>
    </row>
    <row r="5" spans="1:22" ht="15" customHeight="1">
      <c r="A5" s="14">
        <v>4</v>
      </c>
      <c r="B5" s="16" t="s">
        <v>482</v>
      </c>
      <c r="C5" s="16" t="s">
        <v>358</v>
      </c>
      <c r="D5" s="157" t="s">
        <v>19</v>
      </c>
      <c r="E5" s="16" t="s">
        <v>41</v>
      </c>
      <c r="F5" s="16" t="s">
        <v>21</v>
      </c>
      <c r="G5" s="14">
        <v>2009</v>
      </c>
      <c r="H5" s="24">
        <v>-27.900620875431901</v>
      </c>
      <c r="I5" s="24">
        <v>-53.314953910551402</v>
      </c>
      <c r="J5" s="40" t="s">
        <v>205</v>
      </c>
      <c r="K5" s="16" t="s">
        <v>32</v>
      </c>
      <c r="L5" s="16" t="s">
        <v>604</v>
      </c>
      <c r="M5" s="16" t="s">
        <v>605</v>
      </c>
      <c r="N5" s="16" t="s">
        <v>23</v>
      </c>
      <c r="O5" s="16" t="s">
        <v>32</v>
      </c>
      <c r="P5" s="16" t="s">
        <v>23</v>
      </c>
      <c r="Q5" s="16" t="s">
        <v>597</v>
      </c>
      <c r="R5" s="16" t="s">
        <v>598</v>
      </c>
      <c r="S5" s="16" t="s">
        <v>599</v>
      </c>
      <c r="T5" s="16"/>
      <c r="V5" s="9"/>
    </row>
    <row r="6" spans="1:22" ht="15" customHeight="1">
      <c r="A6" s="14">
        <v>5</v>
      </c>
      <c r="B6" s="16" t="s">
        <v>482</v>
      </c>
      <c r="C6" s="16" t="s">
        <v>358</v>
      </c>
      <c r="D6" s="157" t="s">
        <v>19</v>
      </c>
      <c r="E6" s="16" t="s">
        <v>41</v>
      </c>
      <c r="F6" s="16" t="s">
        <v>21</v>
      </c>
      <c r="G6" s="14">
        <v>2009</v>
      </c>
      <c r="H6" s="24">
        <v>-27.900620875431901</v>
      </c>
      <c r="I6" s="24">
        <v>-53.314953910551402</v>
      </c>
      <c r="J6" s="40" t="s">
        <v>205</v>
      </c>
      <c r="K6" s="16" t="s">
        <v>32</v>
      </c>
      <c r="L6" s="16" t="s">
        <v>606</v>
      </c>
      <c r="M6" s="16" t="s">
        <v>607</v>
      </c>
      <c r="N6" s="16" t="s">
        <v>23</v>
      </c>
      <c r="O6" s="16" t="s">
        <v>32</v>
      </c>
      <c r="P6" s="18"/>
      <c r="Q6" s="18"/>
      <c r="R6" s="18"/>
      <c r="S6" s="16" t="s">
        <v>599</v>
      </c>
      <c r="T6" s="18"/>
      <c r="V6" s="9"/>
    </row>
    <row r="7" spans="1:22" ht="15" customHeight="1">
      <c r="A7" s="14">
        <v>6</v>
      </c>
      <c r="B7" s="16" t="s">
        <v>482</v>
      </c>
      <c r="C7" s="16" t="s">
        <v>358</v>
      </c>
      <c r="D7" s="157" t="s">
        <v>19</v>
      </c>
      <c r="E7" s="16" t="s">
        <v>41</v>
      </c>
      <c r="F7" s="16" t="s">
        <v>21</v>
      </c>
      <c r="G7" s="14">
        <v>2009</v>
      </c>
      <c r="H7" s="24">
        <v>-27.900620875431901</v>
      </c>
      <c r="I7" s="24">
        <v>-53.314953910551402</v>
      </c>
      <c r="J7" s="40" t="s">
        <v>205</v>
      </c>
      <c r="K7" s="16" t="s">
        <v>32</v>
      </c>
      <c r="L7" s="16" t="s">
        <v>608</v>
      </c>
      <c r="M7" s="16" t="s">
        <v>609</v>
      </c>
      <c r="N7" s="16" t="s">
        <v>23</v>
      </c>
      <c r="O7" s="16" t="s">
        <v>32</v>
      </c>
      <c r="P7" s="18"/>
      <c r="Q7" s="18"/>
      <c r="R7" s="18"/>
      <c r="S7" s="16" t="s">
        <v>599</v>
      </c>
      <c r="T7" s="18"/>
      <c r="V7" s="9"/>
    </row>
    <row r="8" spans="1:22" ht="15" customHeight="1">
      <c r="A8" s="14">
        <v>7</v>
      </c>
      <c r="B8" s="16" t="s">
        <v>482</v>
      </c>
      <c r="C8" s="16" t="s">
        <v>358</v>
      </c>
      <c r="D8" s="157" t="s">
        <v>19</v>
      </c>
      <c r="E8" s="16" t="s">
        <v>41</v>
      </c>
      <c r="F8" s="16" t="s">
        <v>21</v>
      </c>
      <c r="G8" s="14">
        <v>2009</v>
      </c>
      <c r="H8" s="24">
        <v>-27.900620875431901</v>
      </c>
      <c r="I8" s="24">
        <v>-53.314953910551402</v>
      </c>
      <c r="J8" s="40" t="s">
        <v>205</v>
      </c>
      <c r="K8" s="16" t="s">
        <v>32</v>
      </c>
      <c r="L8" s="16" t="s">
        <v>610</v>
      </c>
      <c r="M8" s="16" t="s">
        <v>611</v>
      </c>
      <c r="N8" s="16" t="s">
        <v>23</v>
      </c>
      <c r="O8" s="16" t="s">
        <v>32</v>
      </c>
      <c r="P8" s="18"/>
      <c r="Q8" s="18"/>
      <c r="R8" s="18"/>
      <c r="S8" s="16" t="s">
        <v>599</v>
      </c>
      <c r="T8" s="18"/>
      <c r="V8" s="9"/>
    </row>
    <row r="9" spans="1:22" ht="15" customHeight="1">
      <c r="A9" s="14">
        <v>8</v>
      </c>
      <c r="B9" s="16" t="s">
        <v>482</v>
      </c>
      <c r="C9" s="16" t="s">
        <v>358</v>
      </c>
      <c r="D9" s="157" t="s">
        <v>19</v>
      </c>
      <c r="E9" s="16" t="s">
        <v>207</v>
      </c>
      <c r="F9" s="16" t="s">
        <v>21</v>
      </c>
      <c r="G9" s="14">
        <v>2010</v>
      </c>
      <c r="H9" s="24">
        <v>-29.951794846190602</v>
      </c>
      <c r="I9" s="24">
        <v>-51.764014165814601</v>
      </c>
      <c r="J9" s="40" t="s">
        <v>205</v>
      </c>
      <c r="K9" s="16" t="s">
        <v>32</v>
      </c>
      <c r="L9" s="16" t="s">
        <v>612</v>
      </c>
      <c r="M9" s="16" t="s">
        <v>613</v>
      </c>
      <c r="N9" s="16" t="s">
        <v>23</v>
      </c>
      <c r="O9" s="16" t="s">
        <v>32</v>
      </c>
      <c r="P9" s="16" t="s">
        <v>23</v>
      </c>
      <c r="Q9" s="16" t="s">
        <v>597</v>
      </c>
      <c r="R9" s="16" t="s">
        <v>598</v>
      </c>
      <c r="S9" s="16" t="s">
        <v>599</v>
      </c>
      <c r="T9" s="16"/>
      <c r="V9" s="9"/>
    </row>
    <row r="10" spans="1:22" ht="15" customHeight="1">
      <c r="A10" s="14">
        <v>9</v>
      </c>
      <c r="B10" s="16" t="s">
        <v>482</v>
      </c>
      <c r="C10" s="16" t="s">
        <v>358</v>
      </c>
      <c r="D10" s="157" t="s">
        <v>19</v>
      </c>
      <c r="E10" s="16" t="s">
        <v>207</v>
      </c>
      <c r="F10" s="16" t="s">
        <v>21</v>
      </c>
      <c r="G10" s="14">
        <v>2010</v>
      </c>
      <c r="H10" s="24">
        <v>-29.951794846190602</v>
      </c>
      <c r="I10" s="24">
        <v>-51.764014165814601</v>
      </c>
      <c r="J10" s="40" t="s">
        <v>205</v>
      </c>
      <c r="K10" s="16" t="s">
        <v>32</v>
      </c>
      <c r="L10" s="16" t="s">
        <v>614</v>
      </c>
      <c r="M10" s="16" t="s">
        <v>615</v>
      </c>
      <c r="N10" s="16" t="s">
        <v>23</v>
      </c>
      <c r="O10" s="16" t="s">
        <v>32</v>
      </c>
      <c r="P10" s="17"/>
      <c r="Q10" s="17"/>
      <c r="R10" s="17"/>
      <c r="S10" s="16" t="s">
        <v>599</v>
      </c>
      <c r="T10" s="17"/>
      <c r="V10" s="9"/>
    </row>
    <row r="11" spans="1:22" ht="15" customHeight="1">
      <c r="A11" s="14">
        <v>10</v>
      </c>
      <c r="B11" s="16" t="s">
        <v>482</v>
      </c>
      <c r="C11" s="16" t="s">
        <v>358</v>
      </c>
      <c r="D11" s="157" t="s">
        <v>19</v>
      </c>
      <c r="E11" s="16" t="s">
        <v>207</v>
      </c>
      <c r="F11" s="16" t="s">
        <v>21</v>
      </c>
      <c r="G11" s="14">
        <v>2010</v>
      </c>
      <c r="H11" s="24">
        <v>-29.951794846190602</v>
      </c>
      <c r="I11" s="24">
        <v>-51.764014165814601</v>
      </c>
      <c r="J11" s="40" t="s">
        <v>205</v>
      </c>
      <c r="K11" s="16" t="s">
        <v>32</v>
      </c>
      <c r="L11" s="16" t="s">
        <v>616</v>
      </c>
      <c r="M11" s="16" t="s">
        <v>617</v>
      </c>
      <c r="N11" s="16" t="s">
        <v>23</v>
      </c>
      <c r="O11" s="16" t="s">
        <v>32</v>
      </c>
      <c r="P11" s="17"/>
      <c r="Q11" s="17"/>
      <c r="R11" s="17"/>
      <c r="S11" s="16" t="s">
        <v>599</v>
      </c>
      <c r="T11" s="17"/>
      <c r="V11" s="9"/>
    </row>
    <row r="12" spans="1:22" ht="15" customHeight="1">
      <c r="A12" s="14">
        <v>11</v>
      </c>
      <c r="B12" s="16" t="s">
        <v>482</v>
      </c>
      <c r="C12" s="16" t="s">
        <v>358</v>
      </c>
      <c r="D12" s="157" t="s">
        <v>19</v>
      </c>
      <c r="E12" s="16" t="s">
        <v>207</v>
      </c>
      <c r="F12" s="16" t="s">
        <v>21</v>
      </c>
      <c r="G12" s="14">
        <v>2010</v>
      </c>
      <c r="H12" s="24">
        <v>-29.951794846190602</v>
      </c>
      <c r="I12" s="24">
        <v>-51.764014165814601</v>
      </c>
      <c r="J12" s="40" t="s">
        <v>205</v>
      </c>
      <c r="K12" s="16" t="s">
        <v>32</v>
      </c>
      <c r="L12" s="16" t="s">
        <v>618</v>
      </c>
      <c r="M12" s="16" t="s">
        <v>619</v>
      </c>
      <c r="N12" s="16" t="s">
        <v>23</v>
      </c>
      <c r="O12" s="16" t="s">
        <v>32</v>
      </c>
      <c r="P12" s="17"/>
      <c r="Q12" s="17"/>
      <c r="R12" s="17"/>
      <c r="S12" s="16" t="s">
        <v>599</v>
      </c>
      <c r="T12" s="17"/>
      <c r="V12" s="9"/>
    </row>
    <row r="13" spans="1:22" ht="15" customHeight="1">
      <c r="A13" s="14">
        <v>12</v>
      </c>
      <c r="B13" s="16" t="s">
        <v>482</v>
      </c>
      <c r="C13" s="16" t="s">
        <v>358</v>
      </c>
      <c r="D13" s="16" t="s">
        <v>620</v>
      </c>
      <c r="E13" s="15" t="s">
        <v>621</v>
      </c>
      <c r="F13" s="16" t="s">
        <v>21</v>
      </c>
      <c r="G13" s="14">
        <v>2012</v>
      </c>
      <c r="H13" s="39">
        <v>-30.149659662938198</v>
      </c>
      <c r="I13" s="39">
        <v>-50.508807934093397</v>
      </c>
      <c r="J13" s="40" t="s">
        <v>205</v>
      </c>
      <c r="K13" s="16" t="s">
        <v>32</v>
      </c>
      <c r="L13" s="15" t="s">
        <v>622</v>
      </c>
      <c r="M13" s="16" t="s">
        <v>623</v>
      </c>
      <c r="N13" s="16" t="s">
        <v>23</v>
      </c>
      <c r="O13" s="16" t="s">
        <v>32</v>
      </c>
      <c r="P13" s="17"/>
      <c r="Q13" s="17"/>
      <c r="R13" s="17"/>
      <c r="S13" s="16" t="s">
        <v>599</v>
      </c>
      <c r="T13" s="17"/>
      <c r="V13" s="9"/>
    </row>
    <row r="14" spans="1:22" ht="15" customHeight="1">
      <c r="A14" s="14">
        <v>13</v>
      </c>
      <c r="B14" s="16" t="s">
        <v>482</v>
      </c>
      <c r="C14" s="16" t="s">
        <v>358</v>
      </c>
      <c r="D14" s="16" t="s">
        <v>624</v>
      </c>
      <c r="E14" s="15" t="s">
        <v>621</v>
      </c>
      <c r="F14" s="16" t="s">
        <v>21</v>
      </c>
      <c r="G14" s="14">
        <v>2012</v>
      </c>
      <c r="H14" s="39">
        <v>-30.149659662938198</v>
      </c>
      <c r="I14" s="39">
        <v>-50.508807934093397</v>
      </c>
      <c r="J14" s="40" t="s">
        <v>205</v>
      </c>
      <c r="K14" s="16" t="s">
        <v>32</v>
      </c>
      <c r="L14" s="15" t="s">
        <v>625</v>
      </c>
      <c r="M14" s="16" t="s">
        <v>626</v>
      </c>
      <c r="N14" s="16" t="s">
        <v>23</v>
      </c>
      <c r="O14" s="16" t="s">
        <v>32</v>
      </c>
      <c r="P14" s="17"/>
      <c r="Q14" s="17"/>
      <c r="R14" s="17"/>
      <c r="S14" s="16" t="s">
        <v>599</v>
      </c>
      <c r="T14" s="17"/>
      <c r="V14" s="9"/>
    </row>
    <row r="15" spans="1:22" ht="15" customHeight="1">
      <c r="A15" s="14">
        <v>14</v>
      </c>
      <c r="B15" s="16" t="s">
        <v>482</v>
      </c>
      <c r="C15" s="16" t="s">
        <v>358</v>
      </c>
      <c r="D15" s="16" t="s">
        <v>624</v>
      </c>
      <c r="E15" s="15" t="s">
        <v>621</v>
      </c>
      <c r="F15" s="16" t="s">
        <v>21</v>
      </c>
      <c r="G15" s="14">
        <v>2012</v>
      </c>
      <c r="H15" s="39">
        <v>-30.149659662938198</v>
      </c>
      <c r="I15" s="39">
        <v>-50.508807934093397</v>
      </c>
      <c r="J15" s="40" t="s">
        <v>205</v>
      </c>
      <c r="K15" s="16" t="s">
        <v>32</v>
      </c>
      <c r="L15" s="15" t="s">
        <v>627</v>
      </c>
      <c r="M15" s="16" t="s">
        <v>628</v>
      </c>
      <c r="N15" s="16" t="s">
        <v>23</v>
      </c>
      <c r="O15" s="16" t="s">
        <v>32</v>
      </c>
      <c r="P15" s="17"/>
      <c r="Q15" s="17"/>
      <c r="R15" s="17"/>
      <c r="S15" s="16" t="s">
        <v>599</v>
      </c>
      <c r="T15" s="17"/>
      <c r="V15" s="9"/>
    </row>
    <row r="16" spans="1:22" ht="15" customHeight="1">
      <c r="A16" s="14">
        <v>15</v>
      </c>
      <c r="B16" s="16" t="s">
        <v>482</v>
      </c>
      <c r="C16" s="16" t="s">
        <v>358</v>
      </c>
      <c r="D16" s="16" t="s">
        <v>624</v>
      </c>
      <c r="E16" s="15" t="s">
        <v>207</v>
      </c>
      <c r="F16" s="16" t="s">
        <v>21</v>
      </c>
      <c r="G16" s="14">
        <v>2012</v>
      </c>
      <c r="H16" s="24">
        <v>-29.951794846190602</v>
      </c>
      <c r="I16" s="24">
        <v>-51.764014165814601</v>
      </c>
      <c r="J16" s="40" t="s">
        <v>205</v>
      </c>
      <c r="K16" s="16" t="s">
        <v>32</v>
      </c>
      <c r="L16" s="15" t="s">
        <v>629</v>
      </c>
      <c r="M16" s="16" t="s">
        <v>630</v>
      </c>
      <c r="N16" s="16" t="s">
        <v>23</v>
      </c>
      <c r="O16" s="16" t="s">
        <v>32</v>
      </c>
      <c r="P16" s="17"/>
      <c r="Q16" s="17"/>
      <c r="R16" s="17"/>
      <c r="S16" s="16" t="s">
        <v>599</v>
      </c>
      <c r="T16" s="17"/>
      <c r="V16" s="9"/>
    </row>
    <row r="17" spans="1:22" ht="15" customHeight="1">
      <c r="A17" s="14">
        <v>16</v>
      </c>
      <c r="B17" s="16" t="s">
        <v>482</v>
      </c>
      <c r="C17" s="16" t="s">
        <v>358</v>
      </c>
      <c r="D17" s="16" t="s">
        <v>620</v>
      </c>
      <c r="E17" s="15" t="s">
        <v>621</v>
      </c>
      <c r="F17" s="16" t="s">
        <v>21</v>
      </c>
      <c r="G17" s="14">
        <v>2012</v>
      </c>
      <c r="H17" s="39">
        <v>-30.149659662938198</v>
      </c>
      <c r="I17" s="39">
        <v>-50.508807934093397</v>
      </c>
      <c r="J17" s="40" t="s">
        <v>205</v>
      </c>
      <c r="K17" s="16" t="s">
        <v>32</v>
      </c>
      <c r="L17" s="15" t="s">
        <v>631</v>
      </c>
      <c r="M17" s="16" t="s">
        <v>632</v>
      </c>
      <c r="N17" s="16" t="s">
        <v>23</v>
      </c>
      <c r="O17" s="16" t="s">
        <v>32</v>
      </c>
      <c r="P17" s="17"/>
      <c r="Q17" s="17"/>
      <c r="R17" s="17"/>
      <c r="S17" s="16" t="s">
        <v>599</v>
      </c>
      <c r="T17" s="17"/>
      <c r="V17" s="9"/>
    </row>
    <row r="18" spans="1:22" ht="15" customHeight="1">
      <c r="A18" s="14">
        <v>17</v>
      </c>
      <c r="B18" s="16" t="s">
        <v>482</v>
      </c>
      <c r="C18" s="16" t="s">
        <v>358</v>
      </c>
      <c r="D18" s="16" t="s">
        <v>620</v>
      </c>
      <c r="E18" s="15" t="s">
        <v>621</v>
      </c>
      <c r="F18" s="16" t="s">
        <v>21</v>
      </c>
      <c r="G18" s="14">
        <v>2012</v>
      </c>
      <c r="H18" s="39">
        <v>-30.149659662938198</v>
      </c>
      <c r="I18" s="39">
        <v>-50.508807934093397</v>
      </c>
      <c r="J18" s="40" t="s">
        <v>205</v>
      </c>
      <c r="K18" s="16" t="s">
        <v>32</v>
      </c>
      <c r="L18" s="15" t="s">
        <v>633</v>
      </c>
      <c r="M18" s="16" t="s">
        <v>634</v>
      </c>
      <c r="N18" s="16" t="s">
        <v>23</v>
      </c>
      <c r="O18" s="16" t="s">
        <v>32</v>
      </c>
      <c r="P18" s="17"/>
      <c r="Q18" s="17"/>
      <c r="R18" s="17"/>
      <c r="S18" s="16" t="s">
        <v>599</v>
      </c>
      <c r="T18" s="17"/>
      <c r="V18" s="9"/>
    </row>
    <row r="19" spans="1:22" ht="15" customHeight="1">
      <c r="A19" s="14">
        <v>18</v>
      </c>
      <c r="B19" s="16" t="s">
        <v>482</v>
      </c>
      <c r="C19" s="16" t="s">
        <v>358</v>
      </c>
      <c r="D19" s="16" t="s">
        <v>624</v>
      </c>
      <c r="E19" s="15" t="s">
        <v>621</v>
      </c>
      <c r="F19" s="16" t="s">
        <v>21</v>
      </c>
      <c r="G19" s="14">
        <v>2012</v>
      </c>
      <c r="H19" s="39">
        <v>-30.149659662938198</v>
      </c>
      <c r="I19" s="39">
        <v>-50.508807934093397</v>
      </c>
      <c r="J19" s="40" t="s">
        <v>205</v>
      </c>
      <c r="K19" s="16" t="s">
        <v>32</v>
      </c>
      <c r="L19" s="15" t="s">
        <v>635</v>
      </c>
      <c r="M19" s="16" t="s">
        <v>636</v>
      </c>
      <c r="N19" s="16" t="s">
        <v>23</v>
      </c>
      <c r="O19" s="16" t="s">
        <v>32</v>
      </c>
      <c r="P19" s="17"/>
      <c r="Q19" s="17"/>
      <c r="R19" s="17"/>
      <c r="S19" s="16" t="s">
        <v>599</v>
      </c>
      <c r="T19" s="17"/>
      <c r="V19" s="9"/>
    </row>
    <row r="20" spans="1:22" ht="15" customHeight="1">
      <c r="A20" s="14">
        <v>19</v>
      </c>
      <c r="B20" s="16" t="s">
        <v>482</v>
      </c>
      <c r="C20" s="16" t="s">
        <v>358</v>
      </c>
      <c r="D20" s="16" t="s">
        <v>624</v>
      </c>
      <c r="E20" s="15" t="s">
        <v>621</v>
      </c>
      <c r="F20" s="16" t="s">
        <v>21</v>
      </c>
      <c r="G20" s="14">
        <v>2012</v>
      </c>
      <c r="H20" s="39">
        <v>-30.149659662938198</v>
      </c>
      <c r="I20" s="39">
        <v>-50.508807934093397</v>
      </c>
      <c r="J20" s="40" t="s">
        <v>205</v>
      </c>
      <c r="K20" s="16" t="s">
        <v>32</v>
      </c>
      <c r="L20" s="15" t="s">
        <v>637</v>
      </c>
      <c r="M20" s="16" t="s">
        <v>638</v>
      </c>
      <c r="N20" s="16" t="s">
        <v>23</v>
      </c>
      <c r="O20" s="16" t="s">
        <v>32</v>
      </c>
      <c r="P20" s="17"/>
      <c r="Q20" s="17"/>
      <c r="R20" s="17"/>
      <c r="S20" s="16" t="s">
        <v>599</v>
      </c>
      <c r="T20" s="17"/>
      <c r="V20" s="9"/>
    </row>
    <row r="21" spans="1:22" ht="15" customHeight="1">
      <c r="A21" s="14">
        <v>20</v>
      </c>
      <c r="B21" s="16" t="s">
        <v>482</v>
      </c>
      <c r="C21" s="16" t="s">
        <v>358</v>
      </c>
      <c r="D21" s="16" t="s">
        <v>624</v>
      </c>
      <c r="E21" s="15" t="s">
        <v>621</v>
      </c>
      <c r="F21" s="16" t="s">
        <v>21</v>
      </c>
      <c r="G21" s="14">
        <v>2012</v>
      </c>
      <c r="H21" s="39">
        <v>-30.149659662938198</v>
      </c>
      <c r="I21" s="39">
        <v>-50.508807934093397</v>
      </c>
      <c r="J21" s="40" t="s">
        <v>205</v>
      </c>
      <c r="K21" s="16" t="s">
        <v>32</v>
      </c>
      <c r="L21" s="15" t="s">
        <v>639</v>
      </c>
      <c r="M21" s="16" t="s">
        <v>640</v>
      </c>
      <c r="N21" s="16" t="s">
        <v>23</v>
      </c>
      <c r="O21" s="16" t="s">
        <v>32</v>
      </c>
      <c r="P21" s="17"/>
      <c r="Q21" s="17"/>
      <c r="R21" s="17"/>
      <c r="S21" s="16" t="s">
        <v>599</v>
      </c>
      <c r="T21" s="17"/>
      <c r="V21" s="9"/>
    </row>
    <row r="22" spans="1:22" ht="15" customHeight="1">
      <c r="A22" s="14">
        <v>21</v>
      </c>
      <c r="B22" s="16" t="s">
        <v>482</v>
      </c>
      <c r="C22" s="16" t="s">
        <v>358</v>
      </c>
      <c r="D22" s="16" t="s">
        <v>624</v>
      </c>
      <c r="E22" s="15" t="s">
        <v>641</v>
      </c>
      <c r="F22" s="16" t="s">
        <v>21</v>
      </c>
      <c r="G22" s="14">
        <v>2012</v>
      </c>
      <c r="H22" s="39">
        <v>-29.7598231720144</v>
      </c>
      <c r="I22" s="39">
        <v>-57.081824909022899</v>
      </c>
      <c r="J22" s="40" t="s">
        <v>205</v>
      </c>
      <c r="K22" s="16" t="s">
        <v>32</v>
      </c>
      <c r="L22" s="15" t="s">
        <v>642</v>
      </c>
      <c r="M22" s="16" t="s">
        <v>643</v>
      </c>
      <c r="N22" s="16" t="s">
        <v>23</v>
      </c>
      <c r="O22" s="16" t="s">
        <v>32</v>
      </c>
      <c r="P22" s="16" t="s">
        <v>23</v>
      </c>
      <c r="Q22" s="16" t="s">
        <v>597</v>
      </c>
      <c r="R22" s="16" t="s">
        <v>598</v>
      </c>
      <c r="S22" s="16" t="s">
        <v>599</v>
      </c>
      <c r="T22" s="16"/>
      <c r="V22" s="9"/>
    </row>
    <row r="23" spans="1:22" ht="15" customHeight="1">
      <c r="A23" s="14">
        <v>22</v>
      </c>
      <c r="B23" s="16" t="s">
        <v>482</v>
      </c>
      <c r="C23" s="16" t="s">
        <v>358</v>
      </c>
      <c r="D23" s="16" t="s">
        <v>624</v>
      </c>
      <c r="E23" s="15" t="s">
        <v>641</v>
      </c>
      <c r="F23" s="16" t="s">
        <v>21</v>
      </c>
      <c r="G23" s="14">
        <v>2012</v>
      </c>
      <c r="H23" s="39">
        <v>-29.7598231720144</v>
      </c>
      <c r="I23" s="39">
        <v>-57.081824909022899</v>
      </c>
      <c r="J23" s="40" t="s">
        <v>205</v>
      </c>
      <c r="K23" s="16" t="s">
        <v>32</v>
      </c>
      <c r="L23" s="15" t="s">
        <v>644</v>
      </c>
      <c r="M23" s="16" t="s">
        <v>645</v>
      </c>
      <c r="N23" s="16" t="s">
        <v>23</v>
      </c>
      <c r="O23" s="16" t="s">
        <v>32</v>
      </c>
      <c r="P23" s="17"/>
      <c r="Q23" s="17"/>
      <c r="R23" s="17"/>
      <c r="S23" s="16" t="s">
        <v>599</v>
      </c>
      <c r="T23" s="17"/>
      <c r="V23" s="9"/>
    </row>
    <row r="24" spans="1:22" ht="15" customHeight="1">
      <c r="A24" s="14">
        <v>23</v>
      </c>
      <c r="B24" s="16" t="s">
        <v>482</v>
      </c>
      <c r="C24" s="16" t="s">
        <v>358</v>
      </c>
      <c r="D24" s="16" t="s">
        <v>624</v>
      </c>
      <c r="E24" s="15" t="s">
        <v>641</v>
      </c>
      <c r="F24" s="16" t="s">
        <v>21</v>
      </c>
      <c r="G24" s="14">
        <v>2012</v>
      </c>
      <c r="H24" s="39">
        <v>-29.7598231720144</v>
      </c>
      <c r="I24" s="39">
        <v>-57.081824909022899</v>
      </c>
      <c r="J24" s="40" t="s">
        <v>205</v>
      </c>
      <c r="K24" s="16" t="s">
        <v>32</v>
      </c>
      <c r="L24" s="15" t="s">
        <v>646</v>
      </c>
      <c r="M24" s="16" t="s">
        <v>647</v>
      </c>
      <c r="N24" s="16" t="s">
        <v>23</v>
      </c>
      <c r="O24" s="16" t="s">
        <v>32</v>
      </c>
      <c r="P24" s="17"/>
      <c r="Q24" s="17"/>
      <c r="R24" s="17"/>
      <c r="S24" s="16" t="s">
        <v>599</v>
      </c>
      <c r="T24" s="17"/>
      <c r="V24" s="9"/>
    </row>
    <row r="25" spans="1:22" ht="15" customHeight="1">
      <c r="A25" s="14">
        <v>24</v>
      </c>
      <c r="B25" s="16" t="s">
        <v>482</v>
      </c>
      <c r="C25" s="16" t="s">
        <v>358</v>
      </c>
      <c r="D25" s="16" t="s">
        <v>620</v>
      </c>
      <c r="E25" s="15" t="s">
        <v>621</v>
      </c>
      <c r="F25" s="16" t="s">
        <v>21</v>
      </c>
      <c r="G25" s="14">
        <v>2012</v>
      </c>
      <c r="H25" s="39">
        <v>-30.149659662938198</v>
      </c>
      <c r="I25" s="39">
        <v>-50.508807934093397</v>
      </c>
      <c r="J25" s="40" t="s">
        <v>205</v>
      </c>
      <c r="K25" s="16" t="s">
        <v>32</v>
      </c>
      <c r="L25" s="15" t="s">
        <v>648</v>
      </c>
      <c r="M25" s="16" t="s">
        <v>649</v>
      </c>
      <c r="N25" s="16" t="s">
        <v>23</v>
      </c>
      <c r="O25" s="16" t="s">
        <v>32</v>
      </c>
      <c r="P25" s="17"/>
      <c r="Q25" s="17"/>
      <c r="R25" s="17"/>
      <c r="S25" s="16" t="s">
        <v>599</v>
      </c>
      <c r="T25" s="17"/>
      <c r="V25" s="9"/>
    </row>
    <row r="26" spans="1:22" ht="15" customHeight="1">
      <c r="A26" s="14">
        <v>25</v>
      </c>
      <c r="B26" s="16" t="s">
        <v>482</v>
      </c>
      <c r="C26" s="16" t="s">
        <v>358</v>
      </c>
      <c r="D26" s="16" t="s">
        <v>620</v>
      </c>
      <c r="E26" s="15" t="s">
        <v>621</v>
      </c>
      <c r="F26" s="16" t="s">
        <v>21</v>
      </c>
      <c r="G26" s="14">
        <v>2012</v>
      </c>
      <c r="H26" s="39">
        <v>-30.149659662938198</v>
      </c>
      <c r="I26" s="39">
        <v>-50.508807934093397</v>
      </c>
      <c r="J26" s="40" t="s">
        <v>205</v>
      </c>
      <c r="K26" s="16" t="s">
        <v>32</v>
      </c>
      <c r="L26" s="15" t="s">
        <v>650</v>
      </c>
      <c r="M26" s="16" t="s">
        <v>651</v>
      </c>
      <c r="N26" s="16" t="s">
        <v>23</v>
      </c>
      <c r="O26" s="16" t="s">
        <v>32</v>
      </c>
      <c r="P26" s="17"/>
      <c r="Q26" s="17"/>
      <c r="R26" s="17"/>
      <c r="S26" s="16" t="s">
        <v>599</v>
      </c>
      <c r="T26" s="17"/>
      <c r="V26" s="9"/>
    </row>
    <row r="27" spans="1:22" ht="15" customHeight="1">
      <c r="A27" s="14">
        <v>26</v>
      </c>
      <c r="B27" s="16" t="s">
        <v>482</v>
      </c>
      <c r="C27" s="16" t="s">
        <v>358</v>
      </c>
      <c r="D27" s="16" t="s">
        <v>624</v>
      </c>
      <c r="E27" s="15" t="s">
        <v>641</v>
      </c>
      <c r="F27" s="16" t="s">
        <v>21</v>
      </c>
      <c r="G27" s="14">
        <v>2012</v>
      </c>
      <c r="H27" s="39">
        <v>-29.7598231720144</v>
      </c>
      <c r="I27" s="39">
        <v>-57.081824909022899</v>
      </c>
      <c r="J27" s="40" t="s">
        <v>205</v>
      </c>
      <c r="K27" s="16" t="s">
        <v>32</v>
      </c>
      <c r="L27" s="15" t="s">
        <v>652</v>
      </c>
      <c r="M27" s="16" t="s">
        <v>653</v>
      </c>
      <c r="N27" s="16" t="s">
        <v>23</v>
      </c>
      <c r="O27" s="16" t="s">
        <v>32</v>
      </c>
      <c r="P27" s="16" t="s">
        <v>23</v>
      </c>
      <c r="Q27" s="16" t="s">
        <v>597</v>
      </c>
      <c r="R27" s="16" t="s">
        <v>598</v>
      </c>
      <c r="S27" s="16" t="s">
        <v>599</v>
      </c>
      <c r="T27" s="16"/>
      <c r="V27" s="9"/>
    </row>
    <row r="28" spans="1:22" ht="15" customHeight="1">
      <c r="A28" s="14">
        <v>27</v>
      </c>
      <c r="B28" s="16" t="s">
        <v>482</v>
      </c>
      <c r="C28" s="16" t="s">
        <v>358</v>
      </c>
      <c r="D28" s="16" t="s">
        <v>620</v>
      </c>
      <c r="E28" s="15" t="s">
        <v>136</v>
      </c>
      <c r="F28" s="16" t="s">
        <v>21</v>
      </c>
      <c r="G28" s="14">
        <v>2012</v>
      </c>
      <c r="H28" s="24">
        <v>-30.981267056751101</v>
      </c>
      <c r="I28" s="24">
        <v>-54.674130183823699</v>
      </c>
      <c r="J28" s="40" t="s">
        <v>205</v>
      </c>
      <c r="K28" s="16" t="s">
        <v>32</v>
      </c>
      <c r="L28" s="15" t="s">
        <v>654</v>
      </c>
      <c r="M28" s="16" t="s">
        <v>655</v>
      </c>
      <c r="N28" s="16" t="s">
        <v>23</v>
      </c>
      <c r="O28" s="16" t="s">
        <v>32</v>
      </c>
      <c r="P28" s="17"/>
      <c r="Q28" s="17"/>
      <c r="R28" s="17"/>
      <c r="S28" s="16" t="s">
        <v>599</v>
      </c>
      <c r="T28" s="17"/>
      <c r="V28" s="9"/>
    </row>
    <row r="29" spans="1:22" ht="15" customHeight="1">
      <c r="A29" s="14">
        <v>28</v>
      </c>
      <c r="B29" s="16" t="s">
        <v>482</v>
      </c>
      <c r="C29" s="16" t="s">
        <v>358</v>
      </c>
      <c r="D29" s="16" t="s">
        <v>620</v>
      </c>
      <c r="E29" s="15" t="s">
        <v>136</v>
      </c>
      <c r="F29" s="16" t="s">
        <v>21</v>
      </c>
      <c r="G29" s="14">
        <v>2012</v>
      </c>
      <c r="H29" s="24">
        <v>-30.981267056751101</v>
      </c>
      <c r="I29" s="24">
        <v>-54.674130183823699</v>
      </c>
      <c r="J29" s="40" t="s">
        <v>205</v>
      </c>
      <c r="K29" s="16" t="s">
        <v>32</v>
      </c>
      <c r="L29" s="15" t="s">
        <v>656</v>
      </c>
      <c r="M29" s="16" t="s">
        <v>657</v>
      </c>
      <c r="N29" s="16" t="s">
        <v>23</v>
      </c>
      <c r="O29" s="16" t="s">
        <v>32</v>
      </c>
      <c r="P29" s="17"/>
      <c r="Q29" s="17"/>
      <c r="R29" s="17"/>
      <c r="S29" s="16" t="s">
        <v>599</v>
      </c>
      <c r="T29" s="17"/>
      <c r="V29" s="9"/>
    </row>
    <row r="30" spans="1:22" ht="15" customHeight="1">
      <c r="A30" s="14">
        <v>29</v>
      </c>
      <c r="B30" s="16" t="s">
        <v>482</v>
      </c>
      <c r="C30" s="16" t="s">
        <v>358</v>
      </c>
      <c r="D30" s="16" t="s">
        <v>624</v>
      </c>
      <c r="E30" s="15" t="s">
        <v>641</v>
      </c>
      <c r="F30" s="16" t="s">
        <v>21</v>
      </c>
      <c r="G30" s="14">
        <v>2012</v>
      </c>
      <c r="H30" s="39">
        <v>-29.7598231720144</v>
      </c>
      <c r="I30" s="39">
        <v>-57.081824909022899</v>
      </c>
      <c r="J30" s="40" t="s">
        <v>205</v>
      </c>
      <c r="K30" s="16" t="s">
        <v>32</v>
      </c>
      <c r="L30" s="15" t="s">
        <v>658</v>
      </c>
      <c r="M30" s="16" t="s">
        <v>659</v>
      </c>
      <c r="N30" s="16" t="s">
        <v>23</v>
      </c>
      <c r="O30" s="16" t="s">
        <v>32</v>
      </c>
      <c r="P30" s="17"/>
      <c r="Q30" s="17"/>
      <c r="R30" s="17"/>
      <c r="S30" s="16" t="s">
        <v>599</v>
      </c>
      <c r="T30" s="17"/>
      <c r="V30" s="9"/>
    </row>
    <row r="31" spans="1:22" ht="15" customHeight="1">
      <c r="A31" s="158" t="s">
        <v>3408</v>
      </c>
      <c r="B31" s="16" t="s">
        <v>482</v>
      </c>
      <c r="C31" s="16" t="s">
        <v>358</v>
      </c>
      <c r="D31" s="16" t="s">
        <v>620</v>
      </c>
      <c r="E31" s="15" t="s">
        <v>136</v>
      </c>
      <c r="F31" s="16" t="s">
        <v>21</v>
      </c>
      <c r="G31" s="14">
        <v>2012</v>
      </c>
      <c r="H31" s="24">
        <v>-30.981267056751101</v>
      </c>
      <c r="I31" s="24">
        <v>-54.674130183823699</v>
      </c>
      <c r="J31" s="40" t="s">
        <v>205</v>
      </c>
      <c r="K31" s="16" t="s">
        <v>32</v>
      </c>
      <c r="L31" s="15" t="s">
        <v>660</v>
      </c>
      <c r="M31" s="16" t="s">
        <v>661</v>
      </c>
      <c r="N31" s="16" t="s">
        <v>23</v>
      </c>
      <c r="O31" s="16" t="s">
        <v>32</v>
      </c>
      <c r="P31" s="17"/>
      <c r="Q31" s="17"/>
      <c r="R31" s="17"/>
      <c r="S31" s="16" t="s">
        <v>599</v>
      </c>
      <c r="T31" s="17"/>
      <c r="V31" s="9"/>
    </row>
    <row r="32" spans="1:22" ht="15" customHeight="1">
      <c r="A32" s="158" t="s">
        <v>3409</v>
      </c>
      <c r="B32" s="16" t="s">
        <v>482</v>
      </c>
      <c r="C32" s="16" t="s">
        <v>358</v>
      </c>
      <c r="D32" s="16" t="s">
        <v>620</v>
      </c>
      <c r="E32" s="15" t="s">
        <v>136</v>
      </c>
      <c r="F32" s="16" t="s">
        <v>21</v>
      </c>
      <c r="G32" s="14">
        <v>2012</v>
      </c>
      <c r="H32" s="24">
        <v>-30.981267056751101</v>
      </c>
      <c r="I32" s="24">
        <v>-54.674130183823699</v>
      </c>
      <c r="J32" s="40" t="s">
        <v>205</v>
      </c>
      <c r="K32" s="16" t="s">
        <v>32</v>
      </c>
      <c r="L32" s="15" t="s">
        <v>662</v>
      </c>
      <c r="M32" s="16" t="s">
        <v>663</v>
      </c>
      <c r="N32" s="16" t="s">
        <v>23</v>
      </c>
      <c r="O32" s="16" t="s">
        <v>32</v>
      </c>
      <c r="P32" s="17"/>
      <c r="Q32" s="17"/>
      <c r="R32" s="17"/>
      <c r="S32" s="16" t="s">
        <v>599</v>
      </c>
      <c r="T32" s="17"/>
      <c r="V32" s="9"/>
    </row>
    <row r="33" spans="1:22" ht="15" customHeight="1">
      <c r="A33" s="14">
        <v>32</v>
      </c>
      <c r="B33" s="16" t="s">
        <v>482</v>
      </c>
      <c r="C33" s="16" t="s">
        <v>358</v>
      </c>
      <c r="D33" s="16" t="s">
        <v>620</v>
      </c>
      <c r="E33" s="15" t="s">
        <v>136</v>
      </c>
      <c r="F33" s="16" t="s">
        <v>21</v>
      </c>
      <c r="G33" s="14">
        <v>2012</v>
      </c>
      <c r="H33" s="24">
        <v>-30.981267056751101</v>
      </c>
      <c r="I33" s="24">
        <v>-54.674130183823699</v>
      </c>
      <c r="J33" s="40" t="s">
        <v>205</v>
      </c>
      <c r="K33" s="16" t="s">
        <v>32</v>
      </c>
      <c r="L33" s="15" t="s">
        <v>664</v>
      </c>
      <c r="M33" s="16" t="s">
        <v>665</v>
      </c>
      <c r="N33" s="16" t="s">
        <v>23</v>
      </c>
      <c r="O33" s="16" t="s">
        <v>32</v>
      </c>
      <c r="P33" s="17"/>
      <c r="Q33" s="17"/>
      <c r="R33" s="17"/>
      <c r="S33" s="16" t="s">
        <v>599</v>
      </c>
      <c r="T33" s="17"/>
      <c r="V33" s="9"/>
    </row>
    <row r="34" spans="1:22" ht="15" customHeight="1">
      <c r="A34" s="14">
        <v>33</v>
      </c>
      <c r="B34" s="16" t="s">
        <v>482</v>
      </c>
      <c r="C34" s="16" t="s">
        <v>358</v>
      </c>
      <c r="D34" s="16" t="s">
        <v>620</v>
      </c>
      <c r="E34" s="15" t="s">
        <v>621</v>
      </c>
      <c r="F34" s="16" t="s">
        <v>21</v>
      </c>
      <c r="G34" s="14">
        <v>2012</v>
      </c>
      <c r="H34" s="39">
        <v>-30.149659662938198</v>
      </c>
      <c r="I34" s="39">
        <v>-50.508807934093397</v>
      </c>
      <c r="J34" s="40" t="s">
        <v>205</v>
      </c>
      <c r="K34" s="16" t="s">
        <v>32</v>
      </c>
      <c r="L34" s="15" t="s">
        <v>666</v>
      </c>
      <c r="M34" s="16" t="s">
        <v>667</v>
      </c>
      <c r="N34" s="16" t="s">
        <v>23</v>
      </c>
      <c r="O34" s="16" t="s">
        <v>32</v>
      </c>
      <c r="P34" s="17"/>
      <c r="Q34" s="17"/>
      <c r="R34" s="17"/>
      <c r="S34" s="16" t="s">
        <v>599</v>
      </c>
      <c r="T34" s="17"/>
      <c r="V34" s="9"/>
    </row>
    <row r="35" spans="1:22" ht="15" customHeight="1">
      <c r="A35" s="14">
        <v>34</v>
      </c>
      <c r="B35" s="16" t="s">
        <v>482</v>
      </c>
      <c r="C35" s="16" t="s">
        <v>358</v>
      </c>
      <c r="D35" s="16" t="s">
        <v>620</v>
      </c>
      <c r="E35" s="15" t="s">
        <v>621</v>
      </c>
      <c r="F35" s="16" t="s">
        <v>21</v>
      </c>
      <c r="G35" s="14">
        <v>2012</v>
      </c>
      <c r="H35" s="39">
        <v>-30.149659662938198</v>
      </c>
      <c r="I35" s="39">
        <v>-50.508807934093397</v>
      </c>
      <c r="J35" s="40" t="s">
        <v>205</v>
      </c>
      <c r="K35" s="16" t="s">
        <v>32</v>
      </c>
      <c r="L35" s="15" t="s">
        <v>668</v>
      </c>
      <c r="M35" s="16" t="s">
        <v>669</v>
      </c>
      <c r="N35" s="16" t="s">
        <v>23</v>
      </c>
      <c r="O35" s="16" t="s">
        <v>32</v>
      </c>
      <c r="P35" s="17"/>
      <c r="Q35" s="17"/>
      <c r="R35" s="17"/>
      <c r="S35" s="16" t="s">
        <v>599</v>
      </c>
      <c r="T35" s="17"/>
      <c r="V35" s="9"/>
    </row>
    <row r="36" spans="1:22" ht="15" customHeight="1">
      <c r="A36" s="14">
        <v>35</v>
      </c>
      <c r="B36" s="16" t="s">
        <v>482</v>
      </c>
      <c r="C36" s="16" t="s">
        <v>358</v>
      </c>
      <c r="D36" s="16" t="s">
        <v>620</v>
      </c>
      <c r="E36" s="15" t="s">
        <v>621</v>
      </c>
      <c r="F36" s="16" t="s">
        <v>21</v>
      </c>
      <c r="G36" s="14">
        <v>2012</v>
      </c>
      <c r="H36" s="39">
        <v>-30.149659662938198</v>
      </c>
      <c r="I36" s="39">
        <v>-50.508807934093397</v>
      </c>
      <c r="J36" s="40" t="s">
        <v>205</v>
      </c>
      <c r="K36" s="16" t="s">
        <v>32</v>
      </c>
      <c r="L36" s="15" t="s">
        <v>670</v>
      </c>
      <c r="M36" s="16" t="s">
        <v>671</v>
      </c>
      <c r="N36" s="16" t="s">
        <v>23</v>
      </c>
      <c r="O36" s="16" t="s">
        <v>32</v>
      </c>
      <c r="P36" s="17"/>
      <c r="Q36" s="17"/>
      <c r="R36" s="17"/>
      <c r="S36" s="16" t="s">
        <v>599</v>
      </c>
      <c r="T36" s="17"/>
      <c r="V36" s="9"/>
    </row>
    <row r="37" spans="1:22" ht="15" customHeight="1">
      <c r="A37" s="14">
        <v>36</v>
      </c>
      <c r="B37" s="16" t="s">
        <v>482</v>
      </c>
      <c r="C37" s="16" t="s">
        <v>358</v>
      </c>
      <c r="D37" s="16" t="s">
        <v>620</v>
      </c>
      <c r="E37" s="15" t="s">
        <v>621</v>
      </c>
      <c r="F37" s="16" t="s">
        <v>21</v>
      </c>
      <c r="G37" s="14">
        <v>2012</v>
      </c>
      <c r="H37" s="39">
        <v>-30.149659662938198</v>
      </c>
      <c r="I37" s="39">
        <v>-50.508807934093397</v>
      </c>
      <c r="J37" s="40" t="s">
        <v>205</v>
      </c>
      <c r="K37" s="16" t="s">
        <v>32</v>
      </c>
      <c r="L37" s="15" t="s">
        <v>672</v>
      </c>
      <c r="M37" s="16" t="s">
        <v>673</v>
      </c>
      <c r="N37" s="16" t="s">
        <v>23</v>
      </c>
      <c r="O37" s="16" t="s">
        <v>32</v>
      </c>
      <c r="P37" s="17"/>
      <c r="Q37" s="17"/>
      <c r="R37" s="17"/>
      <c r="S37" s="16" t="s">
        <v>599</v>
      </c>
      <c r="T37" s="17"/>
      <c r="V37" s="9"/>
    </row>
    <row r="38" spans="1:22" ht="15" customHeight="1">
      <c r="A38" s="14">
        <v>37</v>
      </c>
      <c r="B38" s="16" t="s">
        <v>482</v>
      </c>
      <c r="C38" s="16" t="s">
        <v>358</v>
      </c>
      <c r="D38" s="16" t="s">
        <v>620</v>
      </c>
      <c r="E38" s="15" t="s">
        <v>674</v>
      </c>
      <c r="F38" s="16" t="s">
        <v>21</v>
      </c>
      <c r="G38" s="14">
        <v>2012</v>
      </c>
      <c r="H38" s="39">
        <v>-31.108225107407499</v>
      </c>
      <c r="I38" s="39">
        <v>-50.9191588510717</v>
      </c>
      <c r="J38" s="40" t="s">
        <v>205</v>
      </c>
      <c r="K38" s="16" t="s">
        <v>32</v>
      </c>
      <c r="L38" s="15" t="s">
        <v>675</v>
      </c>
      <c r="M38" s="15" t="s">
        <v>675</v>
      </c>
      <c r="N38" s="16" t="s">
        <v>23</v>
      </c>
      <c r="O38" s="16" t="s">
        <v>32</v>
      </c>
      <c r="P38" s="17"/>
      <c r="Q38" s="17"/>
      <c r="R38" s="17"/>
      <c r="S38" s="16" t="s">
        <v>599</v>
      </c>
      <c r="T38" s="17"/>
      <c r="V38" s="9"/>
    </row>
    <row r="39" spans="1:22" ht="15" customHeight="1">
      <c r="A39" s="14">
        <v>38</v>
      </c>
      <c r="B39" s="16" t="s">
        <v>482</v>
      </c>
      <c r="C39" s="16" t="s">
        <v>358</v>
      </c>
      <c r="D39" s="16" t="s">
        <v>620</v>
      </c>
      <c r="E39" s="15" t="s">
        <v>674</v>
      </c>
      <c r="F39" s="16" t="s">
        <v>21</v>
      </c>
      <c r="G39" s="14">
        <v>2012</v>
      </c>
      <c r="H39" s="39">
        <v>-31.108225107407499</v>
      </c>
      <c r="I39" s="39">
        <v>-50.9191588510717</v>
      </c>
      <c r="J39" s="40" t="s">
        <v>205</v>
      </c>
      <c r="K39" s="16" t="s">
        <v>32</v>
      </c>
      <c r="L39" s="15" t="s">
        <v>676</v>
      </c>
      <c r="M39" s="16" t="s">
        <v>677</v>
      </c>
      <c r="N39" s="16" t="s">
        <v>23</v>
      </c>
      <c r="O39" s="16" t="s">
        <v>32</v>
      </c>
      <c r="P39" s="17"/>
      <c r="Q39" s="17"/>
      <c r="R39" s="17"/>
      <c r="S39" s="16" t="s">
        <v>599</v>
      </c>
      <c r="T39" s="17"/>
      <c r="V39" s="9"/>
    </row>
    <row r="40" spans="1:22" ht="15" customHeight="1">
      <c r="A40" s="14">
        <v>39</v>
      </c>
      <c r="B40" s="16" t="s">
        <v>482</v>
      </c>
      <c r="C40" s="16" t="s">
        <v>358</v>
      </c>
      <c r="D40" s="16" t="s">
        <v>624</v>
      </c>
      <c r="E40" s="15" t="s">
        <v>207</v>
      </c>
      <c r="F40" s="16" t="s">
        <v>21</v>
      </c>
      <c r="G40" s="14">
        <v>2012</v>
      </c>
      <c r="H40" s="24">
        <v>-29.951794846190602</v>
      </c>
      <c r="I40" s="24">
        <v>-51.764014165814601</v>
      </c>
      <c r="J40" s="40" t="s">
        <v>205</v>
      </c>
      <c r="K40" s="16" t="s">
        <v>32</v>
      </c>
      <c r="L40" s="15" t="s">
        <v>678</v>
      </c>
      <c r="M40" s="16" t="s">
        <v>679</v>
      </c>
      <c r="N40" s="16" t="s">
        <v>23</v>
      </c>
      <c r="O40" s="16" t="s">
        <v>32</v>
      </c>
      <c r="P40" s="17"/>
      <c r="Q40" s="17"/>
      <c r="R40" s="17"/>
      <c r="S40" s="16" t="s">
        <v>599</v>
      </c>
      <c r="T40" s="17"/>
      <c r="V40" s="9"/>
    </row>
    <row r="41" spans="1:22" ht="15" customHeight="1">
      <c r="A41" s="14">
        <v>40</v>
      </c>
      <c r="B41" s="16" t="s">
        <v>482</v>
      </c>
      <c r="C41" s="16" t="s">
        <v>358</v>
      </c>
      <c r="D41" s="16" t="s">
        <v>624</v>
      </c>
      <c r="E41" s="16" t="s">
        <v>207</v>
      </c>
      <c r="F41" s="16" t="s">
        <v>21</v>
      </c>
      <c r="G41" s="14">
        <v>2012</v>
      </c>
      <c r="H41" s="24">
        <v>-29.951794846190602</v>
      </c>
      <c r="I41" s="24">
        <v>-51.764014165814601</v>
      </c>
      <c r="J41" s="40" t="s">
        <v>205</v>
      </c>
      <c r="K41" s="16" t="s">
        <v>32</v>
      </c>
      <c r="L41" s="16" t="s">
        <v>680</v>
      </c>
      <c r="M41" s="16" t="s">
        <v>681</v>
      </c>
      <c r="N41" s="16" t="s">
        <v>23</v>
      </c>
      <c r="O41" s="16" t="s">
        <v>32</v>
      </c>
      <c r="P41" s="17"/>
      <c r="Q41" s="17"/>
      <c r="R41" s="17"/>
      <c r="S41" s="16" t="s">
        <v>599</v>
      </c>
      <c r="T41" s="17"/>
      <c r="V41" s="9"/>
    </row>
    <row r="42" spans="1:22" ht="15" customHeight="1">
      <c r="A42" s="14">
        <v>41</v>
      </c>
      <c r="B42" s="16" t="s">
        <v>482</v>
      </c>
      <c r="C42" s="16" t="s">
        <v>358</v>
      </c>
      <c r="D42" s="16" t="s">
        <v>624</v>
      </c>
      <c r="E42" s="15" t="s">
        <v>621</v>
      </c>
      <c r="F42" s="16" t="s">
        <v>21</v>
      </c>
      <c r="G42" s="14">
        <v>2012</v>
      </c>
      <c r="H42" s="39">
        <v>-30.149659662938198</v>
      </c>
      <c r="I42" s="39">
        <v>-50.508807934093397</v>
      </c>
      <c r="J42" s="40" t="s">
        <v>205</v>
      </c>
      <c r="K42" s="16" t="s">
        <v>32</v>
      </c>
      <c r="L42" s="15" t="s">
        <v>682</v>
      </c>
      <c r="M42" s="16" t="s">
        <v>683</v>
      </c>
      <c r="N42" s="16" t="s">
        <v>23</v>
      </c>
      <c r="O42" s="16" t="s">
        <v>32</v>
      </c>
      <c r="P42" s="17"/>
      <c r="Q42" s="17"/>
      <c r="R42" s="17"/>
      <c r="S42" s="16" t="s">
        <v>599</v>
      </c>
      <c r="T42" s="17"/>
      <c r="V42" s="9"/>
    </row>
    <row r="43" spans="1:22" ht="15" customHeight="1">
      <c r="A43" s="14">
        <v>42</v>
      </c>
      <c r="B43" s="16" t="s">
        <v>482</v>
      </c>
      <c r="C43" s="16" t="s">
        <v>358</v>
      </c>
      <c r="D43" s="16" t="s">
        <v>620</v>
      </c>
      <c r="E43" s="15" t="s">
        <v>621</v>
      </c>
      <c r="F43" s="16" t="s">
        <v>21</v>
      </c>
      <c r="G43" s="14">
        <v>2012</v>
      </c>
      <c r="H43" s="39">
        <v>-30.149659662938198</v>
      </c>
      <c r="I43" s="39">
        <v>-50.508807934093397</v>
      </c>
      <c r="J43" s="40" t="s">
        <v>205</v>
      </c>
      <c r="K43" s="16" t="s">
        <v>32</v>
      </c>
      <c r="L43" s="15" t="s">
        <v>684</v>
      </c>
      <c r="M43" s="16" t="s">
        <v>685</v>
      </c>
      <c r="N43" s="16" t="s">
        <v>23</v>
      </c>
      <c r="O43" s="16" t="s">
        <v>32</v>
      </c>
      <c r="P43" s="17"/>
      <c r="Q43" s="17"/>
      <c r="R43" s="17"/>
      <c r="S43" s="16" t="s">
        <v>599</v>
      </c>
      <c r="T43" s="17"/>
      <c r="V43" s="9"/>
    </row>
    <row r="44" spans="1:22" ht="15" customHeight="1">
      <c r="A44" s="14">
        <v>43</v>
      </c>
      <c r="B44" s="16" t="s">
        <v>482</v>
      </c>
      <c r="C44" s="16" t="s">
        <v>358</v>
      </c>
      <c r="D44" s="16" t="s">
        <v>620</v>
      </c>
      <c r="E44" s="15" t="s">
        <v>686</v>
      </c>
      <c r="F44" s="16" t="s">
        <v>21</v>
      </c>
      <c r="G44" s="14">
        <v>2012</v>
      </c>
      <c r="H44" s="39">
        <v>-30.045819979727401</v>
      </c>
      <c r="I44" s="41">
        <v>-52.893412558481998</v>
      </c>
      <c r="J44" s="40" t="s">
        <v>205</v>
      </c>
      <c r="K44" s="16" t="s">
        <v>32</v>
      </c>
      <c r="L44" s="15" t="s">
        <v>687</v>
      </c>
      <c r="M44" s="16" t="s">
        <v>688</v>
      </c>
      <c r="N44" s="16" t="s">
        <v>23</v>
      </c>
      <c r="O44" s="16" t="s">
        <v>32</v>
      </c>
      <c r="P44" s="17"/>
      <c r="Q44" s="17"/>
      <c r="R44" s="17"/>
      <c r="S44" s="16" t="s">
        <v>599</v>
      </c>
      <c r="T44" s="17"/>
      <c r="V44" s="9"/>
    </row>
    <row r="45" spans="1:22" ht="15" customHeight="1">
      <c r="A45" s="14">
        <v>44</v>
      </c>
      <c r="B45" s="16" t="s">
        <v>482</v>
      </c>
      <c r="C45" s="16" t="s">
        <v>358</v>
      </c>
      <c r="D45" s="16" t="s">
        <v>620</v>
      </c>
      <c r="E45" s="15" t="s">
        <v>621</v>
      </c>
      <c r="F45" s="16" t="s">
        <v>21</v>
      </c>
      <c r="G45" s="14">
        <v>2012</v>
      </c>
      <c r="H45" s="39">
        <v>-30.149659662938198</v>
      </c>
      <c r="I45" s="39">
        <v>-50.508807934093397</v>
      </c>
      <c r="J45" s="40" t="s">
        <v>205</v>
      </c>
      <c r="K45" s="16" t="s">
        <v>32</v>
      </c>
      <c r="L45" s="15" t="s">
        <v>689</v>
      </c>
      <c r="M45" s="16" t="s">
        <v>690</v>
      </c>
      <c r="N45" s="16" t="s">
        <v>23</v>
      </c>
      <c r="O45" s="16" t="s">
        <v>32</v>
      </c>
      <c r="P45" s="17"/>
      <c r="Q45" s="17"/>
      <c r="R45" s="17"/>
      <c r="S45" s="16" t="s">
        <v>599</v>
      </c>
      <c r="T45" s="17"/>
      <c r="V45" s="9"/>
    </row>
    <row r="46" spans="1:22" ht="15" customHeight="1">
      <c r="A46" s="14">
        <v>45</v>
      </c>
      <c r="B46" s="16" t="s">
        <v>482</v>
      </c>
      <c r="C46" s="16" t="s">
        <v>358</v>
      </c>
      <c r="D46" s="16" t="s">
        <v>620</v>
      </c>
      <c r="E46" s="15" t="s">
        <v>621</v>
      </c>
      <c r="F46" s="16" t="s">
        <v>21</v>
      </c>
      <c r="G46" s="14">
        <v>2012</v>
      </c>
      <c r="H46" s="39">
        <v>-30.149659662938198</v>
      </c>
      <c r="I46" s="39">
        <v>-50.508807934093397</v>
      </c>
      <c r="J46" s="40" t="s">
        <v>205</v>
      </c>
      <c r="K46" s="16" t="s">
        <v>32</v>
      </c>
      <c r="L46" s="15" t="s">
        <v>691</v>
      </c>
      <c r="M46" s="16" t="s">
        <v>692</v>
      </c>
      <c r="N46" s="16" t="s">
        <v>23</v>
      </c>
      <c r="O46" s="16" t="s">
        <v>32</v>
      </c>
      <c r="P46" s="17"/>
      <c r="Q46" s="17"/>
      <c r="R46" s="17"/>
      <c r="S46" s="16" t="s">
        <v>599</v>
      </c>
      <c r="T46" s="17"/>
      <c r="V46" s="9"/>
    </row>
    <row r="47" spans="1:22" ht="15" customHeight="1">
      <c r="A47" s="14">
        <v>46</v>
      </c>
      <c r="B47" s="16" t="s">
        <v>482</v>
      </c>
      <c r="C47" s="16" t="s">
        <v>358</v>
      </c>
      <c r="D47" s="16" t="s">
        <v>620</v>
      </c>
      <c r="E47" s="15" t="s">
        <v>621</v>
      </c>
      <c r="F47" s="16" t="s">
        <v>21</v>
      </c>
      <c r="G47" s="14">
        <v>2012</v>
      </c>
      <c r="H47" s="39">
        <v>-30.149659662938198</v>
      </c>
      <c r="I47" s="39">
        <v>-50.508807934093397</v>
      </c>
      <c r="J47" s="40" t="s">
        <v>205</v>
      </c>
      <c r="K47" s="16" t="s">
        <v>32</v>
      </c>
      <c r="L47" s="15" t="s">
        <v>693</v>
      </c>
      <c r="M47" s="16" t="s">
        <v>694</v>
      </c>
      <c r="N47" s="16" t="s">
        <v>23</v>
      </c>
      <c r="O47" s="16" t="s">
        <v>32</v>
      </c>
      <c r="P47" s="17"/>
      <c r="Q47" s="17"/>
      <c r="R47" s="17"/>
      <c r="S47" s="16" t="s">
        <v>599</v>
      </c>
      <c r="T47" s="17"/>
      <c r="V47" s="9"/>
    </row>
    <row r="48" spans="1:22" ht="15" customHeight="1">
      <c r="A48" s="14">
        <v>47</v>
      </c>
      <c r="B48" s="16" t="s">
        <v>482</v>
      </c>
      <c r="C48" s="16" t="s">
        <v>358</v>
      </c>
      <c r="D48" s="16" t="s">
        <v>624</v>
      </c>
      <c r="E48" s="15" t="s">
        <v>207</v>
      </c>
      <c r="F48" s="16" t="s">
        <v>21</v>
      </c>
      <c r="G48" s="14">
        <v>2012</v>
      </c>
      <c r="H48" s="24">
        <v>-29.951794846190602</v>
      </c>
      <c r="I48" s="24">
        <v>-51.764014165814601</v>
      </c>
      <c r="J48" s="40" t="s">
        <v>205</v>
      </c>
      <c r="K48" s="16" t="s">
        <v>32</v>
      </c>
      <c r="L48" s="15" t="s">
        <v>695</v>
      </c>
      <c r="M48" s="16" t="s">
        <v>696</v>
      </c>
      <c r="N48" s="16" t="s">
        <v>23</v>
      </c>
      <c r="O48" s="16" t="s">
        <v>32</v>
      </c>
      <c r="P48" s="17"/>
      <c r="Q48" s="17"/>
      <c r="R48" s="17"/>
      <c r="S48" s="16" t="s">
        <v>599</v>
      </c>
      <c r="T48" s="17"/>
      <c r="V48" s="9"/>
    </row>
    <row r="49" spans="1:22" ht="15" customHeight="1">
      <c r="A49" s="14">
        <v>48</v>
      </c>
      <c r="B49" s="16" t="s">
        <v>482</v>
      </c>
      <c r="C49" s="16" t="s">
        <v>358</v>
      </c>
      <c r="D49" s="16" t="s">
        <v>624</v>
      </c>
      <c r="E49" s="15" t="s">
        <v>136</v>
      </c>
      <c r="F49" s="16" t="s">
        <v>21</v>
      </c>
      <c r="G49" s="14">
        <v>2012</v>
      </c>
      <c r="H49" s="24">
        <v>-30.981267056751101</v>
      </c>
      <c r="I49" s="24">
        <v>-54.674130183823699</v>
      </c>
      <c r="J49" s="40" t="s">
        <v>205</v>
      </c>
      <c r="K49" s="16" t="s">
        <v>32</v>
      </c>
      <c r="L49" s="15" t="s">
        <v>697</v>
      </c>
      <c r="M49" s="16" t="s">
        <v>698</v>
      </c>
      <c r="N49" s="16" t="s">
        <v>23</v>
      </c>
      <c r="O49" s="16" t="s">
        <v>32</v>
      </c>
      <c r="P49" s="17"/>
      <c r="Q49" s="17"/>
      <c r="R49" s="17"/>
      <c r="S49" s="16" t="s">
        <v>599</v>
      </c>
      <c r="T49" s="17"/>
      <c r="V49" s="9"/>
    </row>
    <row r="50" spans="1:22" ht="15" customHeight="1">
      <c r="A50" s="14">
        <v>49</v>
      </c>
      <c r="B50" s="16" t="s">
        <v>482</v>
      </c>
      <c r="C50" s="16" t="s">
        <v>358</v>
      </c>
      <c r="D50" s="16" t="s">
        <v>624</v>
      </c>
      <c r="E50" s="15" t="s">
        <v>699</v>
      </c>
      <c r="F50" s="16" t="s">
        <v>21</v>
      </c>
      <c r="G50" s="14">
        <v>2012</v>
      </c>
      <c r="H50" s="39">
        <v>-30.108601922373602</v>
      </c>
      <c r="I50" s="39">
        <v>-51.3146836637248</v>
      </c>
      <c r="J50" s="40" t="s">
        <v>205</v>
      </c>
      <c r="K50" s="16" t="s">
        <v>32</v>
      </c>
      <c r="L50" s="15" t="s">
        <v>700</v>
      </c>
      <c r="M50" s="16" t="s">
        <v>701</v>
      </c>
      <c r="N50" s="16" t="s">
        <v>23</v>
      </c>
      <c r="O50" s="16" t="s">
        <v>32</v>
      </c>
      <c r="P50" s="17"/>
      <c r="Q50" s="17"/>
      <c r="R50" s="17"/>
      <c r="S50" s="16" t="s">
        <v>599</v>
      </c>
      <c r="T50" s="17"/>
      <c r="V50" s="9"/>
    </row>
    <row r="51" spans="1:22" ht="15" customHeight="1">
      <c r="A51" s="14">
        <v>50</v>
      </c>
      <c r="B51" s="16" t="s">
        <v>482</v>
      </c>
      <c r="C51" s="16" t="s">
        <v>358</v>
      </c>
      <c r="D51" s="16" t="s">
        <v>624</v>
      </c>
      <c r="E51" s="15" t="s">
        <v>699</v>
      </c>
      <c r="F51" s="16" t="s">
        <v>21</v>
      </c>
      <c r="G51" s="14">
        <v>2012</v>
      </c>
      <c r="H51" s="39">
        <v>-30.108601922373602</v>
      </c>
      <c r="I51" s="39">
        <v>-51.3146836637248</v>
      </c>
      <c r="J51" s="40" t="s">
        <v>205</v>
      </c>
      <c r="K51" s="16" t="s">
        <v>32</v>
      </c>
      <c r="L51" s="15" t="s">
        <v>702</v>
      </c>
      <c r="M51" s="16" t="s">
        <v>703</v>
      </c>
      <c r="N51" s="16" t="s">
        <v>23</v>
      </c>
      <c r="O51" s="16" t="s">
        <v>32</v>
      </c>
      <c r="P51" s="17"/>
      <c r="Q51" s="17"/>
      <c r="R51" s="17"/>
      <c r="S51" s="16" t="s">
        <v>599</v>
      </c>
      <c r="T51" s="17"/>
      <c r="V51" s="9"/>
    </row>
    <row r="52" spans="1:22" ht="15" customHeight="1">
      <c r="A52" s="14">
        <v>51</v>
      </c>
      <c r="B52" s="16" t="s">
        <v>482</v>
      </c>
      <c r="C52" s="16" t="s">
        <v>358</v>
      </c>
      <c r="D52" s="16" t="s">
        <v>620</v>
      </c>
      <c r="E52" s="15" t="s">
        <v>704</v>
      </c>
      <c r="F52" s="16" t="s">
        <v>21</v>
      </c>
      <c r="G52" s="14">
        <v>2012</v>
      </c>
      <c r="H52" s="39">
        <v>-30.5147432340801</v>
      </c>
      <c r="I52" s="39">
        <v>-53.487568920041397</v>
      </c>
      <c r="J52" s="40" t="s">
        <v>205</v>
      </c>
      <c r="K52" s="16" t="s">
        <v>32</v>
      </c>
      <c r="L52" s="15" t="s">
        <v>705</v>
      </c>
      <c r="M52" s="16" t="s">
        <v>706</v>
      </c>
      <c r="N52" s="16" t="s">
        <v>23</v>
      </c>
      <c r="O52" s="16" t="s">
        <v>32</v>
      </c>
      <c r="P52" s="17"/>
      <c r="Q52" s="17"/>
      <c r="R52" s="17"/>
      <c r="S52" s="16" t="s">
        <v>599</v>
      </c>
      <c r="T52" s="17"/>
      <c r="V52" s="9"/>
    </row>
    <row r="53" spans="1:22" ht="15" customHeight="1">
      <c r="A53" s="14">
        <v>52</v>
      </c>
      <c r="B53" s="16" t="s">
        <v>482</v>
      </c>
      <c r="C53" s="16" t="s">
        <v>358</v>
      </c>
      <c r="D53" s="16" t="s">
        <v>620</v>
      </c>
      <c r="E53" s="15" t="s">
        <v>704</v>
      </c>
      <c r="F53" s="16" t="s">
        <v>21</v>
      </c>
      <c r="G53" s="14">
        <v>2012</v>
      </c>
      <c r="H53" s="39">
        <v>-30.5147432340801</v>
      </c>
      <c r="I53" s="39">
        <v>-53.487568920041397</v>
      </c>
      <c r="J53" s="40" t="s">
        <v>205</v>
      </c>
      <c r="K53" s="16" t="s">
        <v>32</v>
      </c>
      <c r="L53" s="15" t="s">
        <v>707</v>
      </c>
      <c r="M53" s="16" t="s">
        <v>708</v>
      </c>
      <c r="N53" s="16" t="s">
        <v>23</v>
      </c>
      <c r="O53" s="16" t="s">
        <v>32</v>
      </c>
      <c r="P53" s="17"/>
      <c r="Q53" s="17"/>
      <c r="R53" s="17"/>
      <c r="S53" s="16" t="s">
        <v>599</v>
      </c>
      <c r="T53" s="17"/>
      <c r="V53" s="9"/>
    </row>
    <row r="54" spans="1:22" ht="15" customHeight="1">
      <c r="A54" s="14">
        <v>53</v>
      </c>
      <c r="B54" s="16" t="s">
        <v>482</v>
      </c>
      <c r="C54" s="16" t="s">
        <v>358</v>
      </c>
      <c r="D54" s="16" t="s">
        <v>620</v>
      </c>
      <c r="E54" s="15" t="s">
        <v>204</v>
      </c>
      <c r="F54" s="16" t="s">
        <v>21</v>
      </c>
      <c r="G54" s="14">
        <v>2012</v>
      </c>
      <c r="H54" s="24">
        <v>-30.850704389255899</v>
      </c>
      <c r="I54" s="24">
        <v>-51.814600906221102</v>
      </c>
      <c r="J54" s="40" t="s">
        <v>205</v>
      </c>
      <c r="K54" s="16" t="s">
        <v>32</v>
      </c>
      <c r="L54" s="15" t="s">
        <v>709</v>
      </c>
      <c r="M54" s="16" t="s">
        <v>710</v>
      </c>
      <c r="N54" s="16" t="s">
        <v>23</v>
      </c>
      <c r="O54" s="16" t="s">
        <v>32</v>
      </c>
      <c r="P54" s="17"/>
      <c r="Q54" s="17"/>
      <c r="R54" s="17"/>
      <c r="S54" s="16" t="s">
        <v>599</v>
      </c>
      <c r="T54" s="17"/>
      <c r="V54" s="9"/>
    </row>
    <row r="55" spans="1:22" ht="15" customHeight="1">
      <c r="A55" s="14">
        <v>54</v>
      </c>
      <c r="B55" s="16" t="s">
        <v>482</v>
      </c>
      <c r="C55" s="16" t="s">
        <v>358</v>
      </c>
      <c r="D55" s="16" t="s">
        <v>620</v>
      </c>
      <c r="E55" s="15" t="s">
        <v>711</v>
      </c>
      <c r="F55" s="16" t="s">
        <v>21</v>
      </c>
      <c r="G55" s="14">
        <v>2012</v>
      </c>
      <c r="H55" s="39">
        <v>-29.985625878653298</v>
      </c>
      <c r="I55" s="39">
        <v>-52.379018251236303</v>
      </c>
      <c r="J55" s="40" t="s">
        <v>205</v>
      </c>
      <c r="K55" s="16" t="s">
        <v>32</v>
      </c>
      <c r="L55" s="15" t="s">
        <v>712</v>
      </c>
      <c r="M55" s="16" t="s">
        <v>713</v>
      </c>
      <c r="N55" s="16" t="s">
        <v>23</v>
      </c>
      <c r="O55" s="16" t="s">
        <v>32</v>
      </c>
      <c r="P55" s="17"/>
      <c r="Q55" s="17"/>
      <c r="R55" s="17"/>
      <c r="S55" s="16" t="s">
        <v>599</v>
      </c>
      <c r="T55" s="17"/>
      <c r="V55" s="9"/>
    </row>
    <row r="56" spans="1:22" ht="15" customHeight="1">
      <c r="A56" s="14">
        <v>55</v>
      </c>
      <c r="B56" s="16" t="s">
        <v>482</v>
      </c>
      <c r="C56" s="16" t="s">
        <v>358</v>
      </c>
      <c r="D56" s="16" t="s">
        <v>620</v>
      </c>
      <c r="E56" s="15" t="s">
        <v>704</v>
      </c>
      <c r="F56" s="16" t="s">
        <v>21</v>
      </c>
      <c r="G56" s="14">
        <v>2012</v>
      </c>
      <c r="H56" s="39">
        <v>-30.5147432340801</v>
      </c>
      <c r="I56" s="39">
        <v>-53.487568920041397</v>
      </c>
      <c r="J56" s="40" t="s">
        <v>205</v>
      </c>
      <c r="K56" s="16" t="s">
        <v>32</v>
      </c>
      <c r="L56" s="15" t="s">
        <v>714</v>
      </c>
      <c r="M56" s="16" t="s">
        <v>715</v>
      </c>
      <c r="N56" s="16" t="s">
        <v>23</v>
      </c>
      <c r="O56" s="16" t="s">
        <v>32</v>
      </c>
      <c r="P56" s="17"/>
      <c r="Q56" s="17"/>
      <c r="R56" s="17"/>
      <c r="S56" s="16" t="s">
        <v>599</v>
      </c>
      <c r="T56" s="17"/>
      <c r="V56" s="9"/>
    </row>
    <row r="57" spans="1:22" ht="15" customHeight="1">
      <c r="A57" s="14">
        <v>56</v>
      </c>
      <c r="B57" s="16" t="s">
        <v>482</v>
      </c>
      <c r="C57" s="16" t="s">
        <v>358</v>
      </c>
      <c r="D57" s="16" t="s">
        <v>620</v>
      </c>
      <c r="E57" s="15" t="s">
        <v>711</v>
      </c>
      <c r="F57" s="16" t="s">
        <v>21</v>
      </c>
      <c r="G57" s="14">
        <v>2012</v>
      </c>
      <c r="H57" s="39">
        <v>-29.985625878653298</v>
      </c>
      <c r="I57" s="39">
        <v>-52.379018251236303</v>
      </c>
      <c r="J57" s="40" t="s">
        <v>205</v>
      </c>
      <c r="K57" s="16" t="s">
        <v>32</v>
      </c>
      <c r="L57" s="15" t="s">
        <v>716</v>
      </c>
      <c r="M57" s="16" t="s">
        <v>717</v>
      </c>
      <c r="N57" s="16" t="s">
        <v>23</v>
      </c>
      <c r="O57" s="16" t="s">
        <v>32</v>
      </c>
      <c r="P57" s="17"/>
      <c r="Q57" s="17"/>
      <c r="R57" s="17"/>
      <c r="S57" s="16" t="s">
        <v>599</v>
      </c>
      <c r="T57" s="17"/>
      <c r="V57" s="9"/>
    </row>
    <row r="58" spans="1:22" ht="15" customHeight="1">
      <c r="A58" s="14">
        <v>57</v>
      </c>
      <c r="B58" s="16" t="s">
        <v>482</v>
      </c>
      <c r="C58" s="16" t="s">
        <v>358</v>
      </c>
      <c r="D58" s="16" t="s">
        <v>620</v>
      </c>
      <c r="E58" s="15" t="s">
        <v>704</v>
      </c>
      <c r="F58" s="16" t="s">
        <v>21</v>
      </c>
      <c r="G58" s="14">
        <v>2012</v>
      </c>
      <c r="H58" s="39">
        <v>-30.5147432340801</v>
      </c>
      <c r="I58" s="39">
        <v>-53.487568920041397</v>
      </c>
      <c r="J58" s="40" t="s">
        <v>205</v>
      </c>
      <c r="K58" s="16" t="s">
        <v>32</v>
      </c>
      <c r="L58" s="15" t="s">
        <v>718</v>
      </c>
      <c r="M58" s="16" t="s">
        <v>719</v>
      </c>
      <c r="N58" s="16" t="s">
        <v>23</v>
      </c>
      <c r="O58" s="16" t="s">
        <v>32</v>
      </c>
      <c r="P58" s="17"/>
      <c r="Q58" s="17"/>
      <c r="R58" s="17"/>
      <c r="S58" s="16" t="s">
        <v>599</v>
      </c>
      <c r="T58" s="17"/>
      <c r="V58" s="9"/>
    </row>
    <row r="59" spans="1:22" ht="15" customHeight="1">
      <c r="A59" s="14">
        <v>58</v>
      </c>
      <c r="B59" s="16" t="s">
        <v>482</v>
      </c>
      <c r="C59" s="16" t="s">
        <v>358</v>
      </c>
      <c r="D59" s="16" t="s">
        <v>624</v>
      </c>
      <c r="E59" s="15" t="s">
        <v>720</v>
      </c>
      <c r="F59" s="16" t="s">
        <v>21</v>
      </c>
      <c r="G59" s="14">
        <v>2012</v>
      </c>
      <c r="H59" s="39">
        <v>-31.719597880829198</v>
      </c>
      <c r="I59" s="39">
        <v>-52.3443200629915</v>
      </c>
      <c r="J59" s="40" t="s">
        <v>205</v>
      </c>
      <c r="K59" s="16" t="s">
        <v>32</v>
      </c>
      <c r="L59" s="15" t="s">
        <v>721</v>
      </c>
      <c r="M59" s="16" t="s">
        <v>722</v>
      </c>
      <c r="N59" s="16" t="s">
        <v>23</v>
      </c>
      <c r="O59" s="16" t="s">
        <v>32</v>
      </c>
      <c r="P59" s="17"/>
      <c r="Q59" s="17"/>
      <c r="R59" s="17"/>
      <c r="S59" s="16" t="s">
        <v>599</v>
      </c>
      <c r="T59" s="17"/>
      <c r="V59" s="9"/>
    </row>
    <row r="60" spans="1:22" ht="15" customHeight="1">
      <c r="A60" s="14">
        <v>59</v>
      </c>
      <c r="B60" s="16" t="s">
        <v>482</v>
      </c>
      <c r="C60" s="16" t="s">
        <v>358</v>
      </c>
      <c r="D60" s="16" t="s">
        <v>620</v>
      </c>
      <c r="E60" s="15" t="s">
        <v>204</v>
      </c>
      <c r="F60" s="16" t="s">
        <v>21</v>
      </c>
      <c r="G60" s="14">
        <v>2012</v>
      </c>
      <c r="H60" s="24">
        <v>-30.850704389255899</v>
      </c>
      <c r="I60" s="24">
        <v>-51.814600906221102</v>
      </c>
      <c r="J60" s="40" t="s">
        <v>205</v>
      </c>
      <c r="K60" s="16" t="s">
        <v>32</v>
      </c>
      <c r="L60" s="15" t="s">
        <v>723</v>
      </c>
      <c r="M60" s="16" t="s">
        <v>724</v>
      </c>
      <c r="N60" s="16" t="s">
        <v>23</v>
      </c>
      <c r="O60" s="16" t="s">
        <v>32</v>
      </c>
      <c r="P60" s="17"/>
      <c r="Q60" s="17"/>
      <c r="R60" s="17"/>
      <c r="S60" s="16" t="s">
        <v>599</v>
      </c>
      <c r="T60" s="17"/>
      <c r="V60" s="9"/>
    </row>
    <row r="61" spans="1:22" ht="15" customHeight="1">
      <c r="A61" s="14">
        <v>60</v>
      </c>
      <c r="B61" s="16" t="s">
        <v>482</v>
      </c>
      <c r="C61" s="16" t="s">
        <v>358</v>
      </c>
      <c r="D61" s="16" t="s">
        <v>624</v>
      </c>
      <c r="E61" s="15" t="s">
        <v>720</v>
      </c>
      <c r="F61" s="16" t="s">
        <v>21</v>
      </c>
      <c r="G61" s="14">
        <v>2012</v>
      </c>
      <c r="H61" s="39">
        <v>-31.719597880829198</v>
      </c>
      <c r="I61" s="39">
        <v>-52.3443200629915</v>
      </c>
      <c r="J61" s="40" t="s">
        <v>205</v>
      </c>
      <c r="K61" s="16" t="s">
        <v>32</v>
      </c>
      <c r="L61" s="15" t="s">
        <v>725</v>
      </c>
      <c r="M61" s="16" t="s">
        <v>726</v>
      </c>
      <c r="N61" s="16" t="s">
        <v>23</v>
      </c>
      <c r="O61" s="16" t="s">
        <v>32</v>
      </c>
      <c r="P61" s="17"/>
      <c r="Q61" s="17"/>
      <c r="R61" s="17"/>
      <c r="S61" s="16" t="s">
        <v>599</v>
      </c>
      <c r="T61" s="17"/>
      <c r="V61" s="9"/>
    </row>
    <row r="62" spans="1:22" ht="15" customHeight="1">
      <c r="A62" s="14">
        <v>61</v>
      </c>
      <c r="B62" s="16" t="s">
        <v>482</v>
      </c>
      <c r="C62" s="16" t="s">
        <v>358</v>
      </c>
      <c r="D62" s="16" t="s">
        <v>624</v>
      </c>
      <c r="E62" s="15" t="s">
        <v>720</v>
      </c>
      <c r="F62" s="16" t="s">
        <v>21</v>
      </c>
      <c r="G62" s="14">
        <v>2012</v>
      </c>
      <c r="H62" s="39">
        <v>-31.719597880829198</v>
      </c>
      <c r="I62" s="39">
        <v>-52.3443200629915</v>
      </c>
      <c r="J62" s="40" t="s">
        <v>205</v>
      </c>
      <c r="K62" s="16" t="s">
        <v>32</v>
      </c>
      <c r="L62" s="15" t="s">
        <v>727</v>
      </c>
      <c r="M62" s="16" t="s">
        <v>728</v>
      </c>
      <c r="N62" s="16" t="s">
        <v>23</v>
      </c>
      <c r="O62" s="16" t="s">
        <v>32</v>
      </c>
      <c r="P62" s="17"/>
      <c r="Q62" s="17"/>
      <c r="R62" s="17"/>
      <c r="S62" s="16" t="s">
        <v>599</v>
      </c>
      <c r="T62" s="17"/>
      <c r="V62" s="9"/>
    </row>
    <row r="63" spans="1:22" ht="15" customHeight="1">
      <c r="A63" s="14">
        <v>62</v>
      </c>
      <c r="B63" s="16" t="s">
        <v>482</v>
      </c>
      <c r="C63" s="16" t="s">
        <v>358</v>
      </c>
      <c r="D63" s="16" t="s">
        <v>624</v>
      </c>
      <c r="E63" s="15" t="s">
        <v>720</v>
      </c>
      <c r="F63" s="16" t="s">
        <v>21</v>
      </c>
      <c r="G63" s="14">
        <v>2012</v>
      </c>
      <c r="H63" s="39">
        <v>-31.719597880829198</v>
      </c>
      <c r="I63" s="39">
        <v>-52.3443200629915</v>
      </c>
      <c r="J63" s="40" t="s">
        <v>205</v>
      </c>
      <c r="K63" s="16" t="s">
        <v>32</v>
      </c>
      <c r="L63" s="15" t="s">
        <v>729</v>
      </c>
      <c r="M63" s="16" t="s">
        <v>730</v>
      </c>
      <c r="N63" s="16" t="s">
        <v>23</v>
      </c>
      <c r="O63" s="16" t="s">
        <v>32</v>
      </c>
      <c r="P63" s="17"/>
      <c r="Q63" s="17"/>
      <c r="R63" s="17"/>
      <c r="S63" s="16" t="s">
        <v>599</v>
      </c>
      <c r="T63" s="17"/>
      <c r="V63" s="9"/>
    </row>
    <row r="64" spans="1:22" ht="15" customHeight="1">
      <c r="A64" s="14">
        <v>63</v>
      </c>
      <c r="B64" s="16" t="s">
        <v>482</v>
      </c>
      <c r="C64" s="16" t="s">
        <v>358</v>
      </c>
      <c r="D64" s="16" t="s">
        <v>620</v>
      </c>
      <c r="E64" s="15" t="s">
        <v>136</v>
      </c>
      <c r="F64" s="16" t="s">
        <v>21</v>
      </c>
      <c r="G64" s="42">
        <v>2012</v>
      </c>
      <c r="H64" s="24">
        <v>-30.981267056751101</v>
      </c>
      <c r="I64" s="24">
        <v>-54.674130183823699</v>
      </c>
      <c r="J64" s="40" t="s">
        <v>31</v>
      </c>
      <c r="K64" s="16" t="s">
        <v>32</v>
      </c>
      <c r="L64" s="15" t="s">
        <v>731</v>
      </c>
      <c r="M64" s="17"/>
      <c r="N64" s="16" t="s">
        <v>23</v>
      </c>
      <c r="O64" s="16" t="s">
        <v>32</v>
      </c>
      <c r="P64" s="18"/>
      <c r="Q64" s="18"/>
      <c r="R64" s="18"/>
      <c r="S64" s="16" t="s">
        <v>599</v>
      </c>
      <c r="T64" s="18"/>
      <c r="V64" s="9"/>
    </row>
    <row r="65" spans="1:22" ht="15" customHeight="1">
      <c r="A65" s="14">
        <v>64</v>
      </c>
      <c r="B65" s="16" t="s">
        <v>482</v>
      </c>
      <c r="C65" s="16" t="s">
        <v>358</v>
      </c>
      <c r="D65" s="16" t="s">
        <v>620</v>
      </c>
      <c r="E65" s="15" t="s">
        <v>704</v>
      </c>
      <c r="F65" s="16" t="s">
        <v>21</v>
      </c>
      <c r="G65" s="42">
        <v>2012</v>
      </c>
      <c r="H65" s="39">
        <v>-30.5147432340801</v>
      </c>
      <c r="I65" s="39">
        <v>-53.487568920041397</v>
      </c>
      <c r="J65" s="40" t="s">
        <v>31</v>
      </c>
      <c r="K65" s="16" t="s">
        <v>32</v>
      </c>
      <c r="L65" s="15" t="s">
        <v>732</v>
      </c>
      <c r="M65" s="17"/>
      <c r="N65" s="16" t="s">
        <v>23</v>
      </c>
      <c r="O65" s="16" t="s">
        <v>32</v>
      </c>
      <c r="P65" s="18"/>
      <c r="Q65" s="18"/>
      <c r="R65" s="18"/>
      <c r="S65" s="16" t="s">
        <v>599</v>
      </c>
      <c r="T65" s="18"/>
      <c r="V65" s="9"/>
    </row>
    <row r="66" spans="1:22" ht="15" customHeight="1">
      <c r="A66" s="14">
        <v>65</v>
      </c>
      <c r="B66" s="16" t="s">
        <v>482</v>
      </c>
      <c r="C66" s="16" t="s">
        <v>358</v>
      </c>
      <c r="D66" s="16" t="s">
        <v>620</v>
      </c>
      <c r="E66" s="15" t="s">
        <v>704</v>
      </c>
      <c r="F66" s="16" t="s">
        <v>21</v>
      </c>
      <c r="G66" s="42">
        <v>2012</v>
      </c>
      <c r="H66" s="39">
        <v>-30.5147432340801</v>
      </c>
      <c r="I66" s="39">
        <v>-53.487568920041397</v>
      </c>
      <c r="J66" s="40" t="s">
        <v>31</v>
      </c>
      <c r="K66" s="16" t="s">
        <v>32</v>
      </c>
      <c r="L66" s="15" t="s">
        <v>733</v>
      </c>
      <c r="M66" s="17"/>
      <c r="N66" s="16" t="s">
        <v>23</v>
      </c>
      <c r="O66" s="16" t="s">
        <v>32</v>
      </c>
      <c r="P66" s="17"/>
      <c r="Q66" s="17"/>
      <c r="R66" s="17"/>
      <c r="S66" s="16" t="s">
        <v>599</v>
      </c>
      <c r="T66" s="17"/>
      <c r="V66" s="9"/>
    </row>
    <row r="67" spans="1:22" ht="15" customHeight="1">
      <c r="A67" s="14">
        <v>66</v>
      </c>
      <c r="B67" s="16" t="s">
        <v>482</v>
      </c>
      <c r="C67" s="16" t="s">
        <v>358</v>
      </c>
      <c r="D67" s="16" t="s">
        <v>624</v>
      </c>
      <c r="E67" s="15" t="s">
        <v>641</v>
      </c>
      <c r="F67" s="16" t="s">
        <v>21</v>
      </c>
      <c r="G67" s="42">
        <v>2012</v>
      </c>
      <c r="H67" s="39">
        <v>-29.7598231720144</v>
      </c>
      <c r="I67" s="39">
        <v>-57.081824909022899</v>
      </c>
      <c r="J67" s="40" t="s">
        <v>31</v>
      </c>
      <c r="K67" s="16" t="s">
        <v>32</v>
      </c>
      <c r="L67" s="15" t="s">
        <v>734</v>
      </c>
      <c r="M67" s="17"/>
      <c r="N67" s="16" t="s">
        <v>23</v>
      </c>
      <c r="O67" s="16" t="s">
        <v>32</v>
      </c>
      <c r="P67" s="16" t="s">
        <v>735</v>
      </c>
      <c r="Q67" s="16" t="s">
        <v>597</v>
      </c>
      <c r="R67" s="16" t="s">
        <v>598</v>
      </c>
      <c r="S67" s="16" t="s">
        <v>599</v>
      </c>
      <c r="T67" s="16"/>
      <c r="V67" s="9"/>
    </row>
    <row r="68" spans="1:22" ht="15" customHeight="1">
      <c r="A68" s="14">
        <v>67</v>
      </c>
      <c r="B68" s="16" t="s">
        <v>482</v>
      </c>
      <c r="C68" s="16" t="s">
        <v>358</v>
      </c>
      <c r="D68" s="16" t="s">
        <v>620</v>
      </c>
      <c r="E68" s="15" t="s">
        <v>621</v>
      </c>
      <c r="F68" s="16" t="s">
        <v>21</v>
      </c>
      <c r="G68" s="42">
        <v>2012</v>
      </c>
      <c r="H68" s="39">
        <v>-30.149659662938198</v>
      </c>
      <c r="I68" s="39">
        <v>-50.508807934093397</v>
      </c>
      <c r="J68" s="40" t="s">
        <v>31</v>
      </c>
      <c r="K68" s="16" t="s">
        <v>32</v>
      </c>
      <c r="L68" s="15" t="s">
        <v>736</v>
      </c>
      <c r="M68" s="17"/>
      <c r="N68" s="16" t="s">
        <v>23</v>
      </c>
      <c r="O68" s="16" t="s">
        <v>32</v>
      </c>
      <c r="P68" s="17"/>
      <c r="Q68" s="17"/>
      <c r="R68" s="17"/>
      <c r="S68" s="16" t="s">
        <v>599</v>
      </c>
      <c r="T68" s="17"/>
      <c r="V68" s="9"/>
    </row>
    <row r="69" spans="1:22" ht="15" customHeight="1">
      <c r="A69" s="14">
        <v>68</v>
      </c>
      <c r="B69" s="16" t="s">
        <v>482</v>
      </c>
      <c r="C69" s="16" t="s">
        <v>358</v>
      </c>
      <c r="D69" s="16" t="s">
        <v>620</v>
      </c>
      <c r="E69" s="15" t="s">
        <v>621</v>
      </c>
      <c r="F69" s="16" t="s">
        <v>21</v>
      </c>
      <c r="G69" s="42">
        <v>2012</v>
      </c>
      <c r="H69" s="39">
        <v>-30.149659662938198</v>
      </c>
      <c r="I69" s="39">
        <v>-50.508807934093397</v>
      </c>
      <c r="J69" s="40" t="s">
        <v>31</v>
      </c>
      <c r="K69" s="16" t="s">
        <v>32</v>
      </c>
      <c r="L69" s="15" t="s">
        <v>737</v>
      </c>
      <c r="M69" s="17"/>
      <c r="N69" s="16" t="s">
        <v>23</v>
      </c>
      <c r="O69" s="16" t="s">
        <v>32</v>
      </c>
      <c r="P69" s="17"/>
      <c r="Q69" s="17"/>
      <c r="R69" s="17"/>
      <c r="S69" s="16" t="s">
        <v>599</v>
      </c>
      <c r="T69" s="17"/>
      <c r="V69" s="9"/>
    </row>
    <row r="70" spans="1:22" ht="15" customHeight="1">
      <c r="A70" s="14">
        <v>69</v>
      </c>
      <c r="B70" s="16" t="s">
        <v>482</v>
      </c>
      <c r="C70" s="16" t="s">
        <v>358</v>
      </c>
      <c r="D70" s="16" t="s">
        <v>620</v>
      </c>
      <c r="E70" s="15" t="s">
        <v>621</v>
      </c>
      <c r="F70" s="16" t="s">
        <v>21</v>
      </c>
      <c r="G70" s="42">
        <v>2012</v>
      </c>
      <c r="H70" s="39">
        <v>-30.149659662938198</v>
      </c>
      <c r="I70" s="39">
        <v>-50.508807934093397</v>
      </c>
      <c r="J70" s="40" t="s">
        <v>31</v>
      </c>
      <c r="K70" s="16" t="s">
        <v>32</v>
      </c>
      <c r="L70" s="15" t="s">
        <v>738</v>
      </c>
      <c r="M70" s="17"/>
      <c r="N70" s="16" t="s">
        <v>23</v>
      </c>
      <c r="O70" s="16" t="s">
        <v>32</v>
      </c>
      <c r="P70" s="17"/>
      <c r="Q70" s="17"/>
      <c r="R70" s="17"/>
      <c r="S70" s="16" t="s">
        <v>599</v>
      </c>
      <c r="T70" s="17"/>
      <c r="V70" s="9"/>
    </row>
    <row r="71" spans="1:22" ht="15" customHeight="1">
      <c r="A71" s="14">
        <v>70</v>
      </c>
      <c r="B71" s="16" t="s">
        <v>482</v>
      </c>
      <c r="C71" s="16" t="s">
        <v>358</v>
      </c>
      <c r="D71" s="16" t="s">
        <v>620</v>
      </c>
      <c r="E71" s="15" t="s">
        <v>621</v>
      </c>
      <c r="F71" s="16" t="s">
        <v>21</v>
      </c>
      <c r="G71" s="42">
        <v>2012</v>
      </c>
      <c r="H71" s="39">
        <v>-30.149659662938198</v>
      </c>
      <c r="I71" s="39">
        <v>-50.508807934093397</v>
      </c>
      <c r="J71" s="40" t="s">
        <v>31</v>
      </c>
      <c r="K71" s="16" t="s">
        <v>32</v>
      </c>
      <c r="L71" s="15" t="s">
        <v>739</v>
      </c>
      <c r="M71" s="17"/>
      <c r="N71" s="16" t="s">
        <v>23</v>
      </c>
      <c r="O71" s="16" t="s">
        <v>32</v>
      </c>
      <c r="P71" s="17"/>
      <c r="Q71" s="17"/>
      <c r="R71" s="17"/>
      <c r="S71" s="16" t="s">
        <v>599</v>
      </c>
      <c r="T71" s="17"/>
      <c r="V71" s="9"/>
    </row>
    <row r="72" spans="1:22" ht="15" customHeight="1">
      <c r="A72" s="14">
        <v>71</v>
      </c>
      <c r="B72" s="16" t="s">
        <v>482</v>
      </c>
      <c r="C72" s="16" t="s">
        <v>358</v>
      </c>
      <c r="D72" s="16" t="s">
        <v>620</v>
      </c>
      <c r="E72" s="15" t="s">
        <v>621</v>
      </c>
      <c r="F72" s="16" t="s">
        <v>21</v>
      </c>
      <c r="G72" s="42">
        <v>2012</v>
      </c>
      <c r="H72" s="39">
        <v>-30.149659662938198</v>
      </c>
      <c r="I72" s="39">
        <v>-50.508807934093397</v>
      </c>
      <c r="J72" s="40" t="s">
        <v>31</v>
      </c>
      <c r="K72" s="16" t="s">
        <v>32</v>
      </c>
      <c r="L72" s="15" t="s">
        <v>740</v>
      </c>
      <c r="M72" s="17"/>
      <c r="N72" s="16" t="s">
        <v>23</v>
      </c>
      <c r="O72" s="16" t="s">
        <v>32</v>
      </c>
      <c r="P72" s="17"/>
      <c r="Q72" s="17"/>
      <c r="R72" s="17"/>
      <c r="S72" s="16" t="s">
        <v>599</v>
      </c>
      <c r="T72" s="17"/>
      <c r="V72" s="9"/>
    </row>
    <row r="73" spans="1:22" ht="15" customHeight="1">
      <c r="A73" s="14">
        <v>72</v>
      </c>
      <c r="B73" s="16" t="s">
        <v>482</v>
      </c>
      <c r="C73" s="16" t="s">
        <v>358</v>
      </c>
      <c r="D73" s="16" t="s">
        <v>624</v>
      </c>
      <c r="E73" s="15" t="s">
        <v>621</v>
      </c>
      <c r="F73" s="16" t="s">
        <v>21</v>
      </c>
      <c r="G73" s="42">
        <v>2012</v>
      </c>
      <c r="H73" s="39">
        <v>-30.149659662938198</v>
      </c>
      <c r="I73" s="39">
        <v>-50.508807934093397</v>
      </c>
      <c r="J73" s="40" t="s">
        <v>31</v>
      </c>
      <c r="K73" s="16" t="s">
        <v>32</v>
      </c>
      <c r="L73" s="15" t="s">
        <v>741</v>
      </c>
      <c r="M73" s="17"/>
      <c r="N73" s="16" t="s">
        <v>23</v>
      </c>
      <c r="O73" s="16" t="s">
        <v>32</v>
      </c>
      <c r="P73" s="17"/>
      <c r="Q73" s="17"/>
      <c r="R73" s="17"/>
      <c r="S73" s="16" t="s">
        <v>599</v>
      </c>
      <c r="T73" s="17"/>
      <c r="V73" s="9"/>
    </row>
    <row r="74" spans="1:22" ht="15" customHeight="1">
      <c r="A74" s="14">
        <v>73</v>
      </c>
      <c r="B74" s="16" t="s">
        <v>482</v>
      </c>
      <c r="C74" s="16" t="s">
        <v>358</v>
      </c>
      <c r="D74" s="16" t="s">
        <v>624</v>
      </c>
      <c r="E74" s="15" t="s">
        <v>621</v>
      </c>
      <c r="F74" s="16" t="s">
        <v>21</v>
      </c>
      <c r="G74" s="42">
        <v>2012</v>
      </c>
      <c r="H74" s="39">
        <v>-30.149659662938198</v>
      </c>
      <c r="I74" s="39">
        <v>-50.508807934093397</v>
      </c>
      <c r="J74" s="40" t="s">
        <v>31</v>
      </c>
      <c r="K74" s="16" t="s">
        <v>32</v>
      </c>
      <c r="L74" s="15" t="s">
        <v>742</v>
      </c>
      <c r="M74" s="17"/>
      <c r="N74" s="16" t="s">
        <v>23</v>
      </c>
      <c r="O74" s="16" t="s">
        <v>32</v>
      </c>
      <c r="P74" s="17"/>
      <c r="Q74" s="17"/>
      <c r="R74" s="17"/>
      <c r="S74" s="16" t="s">
        <v>599</v>
      </c>
      <c r="T74" s="17"/>
      <c r="V74" s="9"/>
    </row>
    <row r="75" spans="1:22" ht="15" customHeight="1">
      <c r="A75" s="14">
        <v>74</v>
      </c>
      <c r="B75" s="16" t="s">
        <v>482</v>
      </c>
      <c r="C75" s="16" t="s">
        <v>358</v>
      </c>
      <c r="D75" s="16" t="s">
        <v>620</v>
      </c>
      <c r="E75" s="15" t="s">
        <v>204</v>
      </c>
      <c r="F75" s="16" t="s">
        <v>21</v>
      </c>
      <c r="G75" s="42">
        <v>2012</v>
      </c>
      <c r="H75" s="24">
        <v>-30.850704389255899</v>
      </c>
      <c r="I75" s="24">
        <v>-51.814600906221102</v>
      </c>
      <c r="J75" s="40" t="s">
        <v>31</v>
      </c>
      <c r="K75" s="16" t="s">
        <v>32</v>
      </c>
      <c r="L75" s="15" t="s">
        <v>743</v>
      </c>
      <c r="M75" s="17"/>
      <c r="N75" s="16" t="s">
        <v>23</v>
      </c>
      <c r="O75" s="16" t="s">
        <v>32</v>
      </c>
      <c r="P75" s="17"/>
      <c r="Q75" s="17"/>
      <c r="R75" s="17"/>
      <c r="S75" s="16" t="s">
        <v>599</v>
      </c>
      <c r="T75" s="17"/>
      <c r="V75" s="9"/>
    </row>
    <row r="76" spans="1:22" ht="15" customHeight="1">
      <c r="A76" s="14">
        <v>75</v>
      </c>
      <c r="B76" s="16" t="s">
        <v>482</v>
      </c>
      <c r="C76" s="16" t="s">
        <v>358</v>
      </c>
      <c r="D76" s="16" t="s">
        <v>620</v>
      </c>
      <c r="E76" s="15" t="s">
        <v>204</v>
      </c>
      <c r="F76" s="16" t="s">
        <v>21</v>
      </c>
      <c r="G76" s="42">
        <v>2012</v>
      </c>
      <c r="H76" s="24">
        <v>-30.850704389255899</v>
      </c>
      <c r="I76" s="24">
        <v>-51.814600906221102</v>
      </c>
      <c r="J76" s="40" t="s">
        <v>31</v>
      </c>
      <c r="K76" s="16" t="s">
        <v>32</v>
      </c>
      <c r="L76" s="15" t="s">
        <v>744</v>
      </c>
      <c r="M76" s="17"/>
      <c r="N76" s="16" t="s">
        <v>23</v>
      </c>
      <c r="O76" s="16" t="s">
        <v>32</v>
      </c>
      <c r="P76" s="16" t="s">
        <v>735</v>
      </c>
      <c r="Q76" s="16" t="s">
        <v>597</v>
      </c>
      <c r="R76" s="16" t="s">
        <v>598</v>
      </c>
      <c r="S76" s="16" t="s">
        <v>599</v>
      </c>
      <c r="T76" s="16"/>
      <c r="V76" s="9"/>
    </row>
    <row r="77" spans="1:22" ht="15" customHeight="1">
      <c r="A77" s="14">
        <v>76</v>
      </c>
      <c r="B77" s="16" t="s">
        <v>482</v>
      </c>
      <c r="C77" s="16" t="s">
        <v>358</v>
      </c>
      <c r="D77" s="16" t="s">
        <v>620</v>
      </c>
      <c r="E77" s="15" t="s">
        <v>136</v>
      </c>
      <c r="F77" s="16" t="s">
        <v>21</v>
      </c>
      <c r="G77" s="42">
        <v>2012</v>
      </c>
      <c r="H77" s="24">
        <v>-30.981267056751101</v>
      </c>
      <c r="I77" s="24">
        <v>-54.674130183823699</v>
      </c>
      <c r="J77" s="40" t="s">
        <v>42</v>
      </c>
      <c r="K77" s="16" t="s">
        <v>32</v>
      </c>
      <c r="L77" s="15" t="s">
        <v>745</v>
      </c>
      <c r="M77" s="17"/>
      <c r="N77" s="16" t="s">
        <v>26</v>
      </c>
      <c r="O77" s="16" t="s">
        <v>32</v>
      </c>
      <c r="P77" s="18"/>
      <c r="Q77" s="18"/>
      <c r="R77" s="18"/>
      <c r="S77" s="16" t="s">
        <v>599</v>
      </c>
      <c r="T77" s="18"/>
      <c r="V77" s="9"/>
    </row>
    <row r="78" spans="1:22" ht="15" customHeight="1">
      <c r="A78" s="14">
        <v>77</v>
      </c>
      <c r="B78" s="16" t="s">
        <v>482</v>
      </c>
      <c r="C78" s="16" t="s">
        <v>358</v>
      </c>
      <c r="D78" s="16" t="s">
        <v>620</v>
      </c>
      <c r="E78" s="15" t="s">
        <v>136</v>
      </c>
      <c r="F78" s="16" t="s">
        <v>21</v>
      </c>
      <c r="G78" s="42">
        <v>2012</v>
      </c>
      <c r="H78" s="24">
        <v>-30.981267056751101</v>
      </c>
      <c r="I78" s="24">
        <v>-54.674130183823699</v>
      </c>
      <c r="J78" s="40" t="s">
        <v>42</v>
      </c>
      <c r="K78" s="16" t="s">
        <v>32</v>
      </c>
      <c r="L78" s="15" t="s">
        <v>746</v>
      </c>
      <c r="M78" s="17"/>
      <c r="N78" s="16" t="s">
        <v>26</v>
      </c>
      <c r="O78" s="16" t="s">
        <v>32</v>
      </c>
      <c r="P78" s="18"/>
      <c r="Q78" s="18"/>
      <c r="R78" s="18"/>
      <c r="S78" s="16" t="s">
        <v>599</v>
      </c>
      <c r="T78" s="18"/>
      <c r="V78" s="9"/>
    </row>
    <row r="79" spans="1:22" ht="15" customHeight="1">
      <c r="A79" s="14">
        <v>78</v>
      </c>
      <c r="B79" s="16" t="s">
        <v>482</v>
      </c>
      <c r="C79" s="16" t="s">
        <v>358</v>
      </c>
      <c r="D79" s="16" t="s">
        <v>620</v>
      </c>
      <c r="E79" s="15" t="s">
        <v>136</v>
      </c>
      <c r="F79" s="16" t="s">
        <v>21</v>
      </c>
      <c r="G79" s="42">
        <v>2012</v>
      </c>
      <c r="H79" s="24">
        <v>-30.981267056751101</v>
      </c>
      <c r="I79" s="24">
        <v>-54.674130183823699</v>
      </c>
      <c r="J79" s="40" t="s">
        <v>42</v>
      </c>
      <c r="K79" s="16" t="s">
        <v>32</v>
      </c>
      <c r="L79" s="15" t="s">
        <v>747</v>
      </c>
      <c r="M79" s="17"/>
      <c r="N79" s="16" t="s">
        <v>26</v>
      </c>
      <c r="O79" s="16" t="s">
        <v>32</v>
      </c>
      <c r="P79" s="17"/>
      <c r="Q79" s="17"/>
      <c r="R79" s="17"/>
      <c r="S79" s="16" t="s">
        <v>599</v>
      </c>
      <c r="T79" s="17"/>
      <c r="V79" s="9"/>
    </row>
    <row r="80" spans="1:22" ht="15" customHeight="1">
      <c r="A80" s="14">
        <v>79</v>
      </c>
      <c r="B80" s="16" t="s">
        <v>482</v>
      </c>
      <c r="C80" s="16" t="s">
        <v>358</v>
      </c>
      <c r="D80" s="16" t="s">
        <v>620</v>
      </c>
      <c r="E80" s="15" t="s">
        <v>136</v>
      </c>
      <c r="F80" s="16" t="s">
        <v>21</v>
      </c>
      <c r="G80" s="42">
        <v>2012</v>
      </c>
      <c r="H80" s="24">
        <v>-30.981267056751101</v>
      </c>
      <c r="I80" s="24">
        <v>-54.674130183823699</v>
      </c>
      <c r="J80" s="40" t="s">
        <v>42</v>
      </c>
      <c r="K80" s="16" t="s">
        <v>32</v>
      </c>
      <c r="L80" s="15" t="s">
        <v>748</v>
      </c>
      <c r="M80" s="17"/>
      <c r="N80" s="16" t="s">
        <v>26</v>
      </c>
      <c r="O80" s="16" t="s">
        <v>32</v>
      </c>
      <c r="P80" s="17"/>
      <c r="Q80" s="17"/>
      <c r="R80" s="17"/>
      <c r="S80" s="16" t="s">
        <v>599</v>
      </c>
      <c r="T80" s="17"/>
      <c r="V80" s="9"/>
    </row>
    <row r="81" spans="1:22" ht="15" customHeight="1">
      <c r="A81" s="14">
        <v>80</v>
      </c>
      <c r="B81" s="16" t="s">
        <v>482</v>
      </c>
      <c r="C81" s="16" t="s">
        <v>358</v>
      </c>
      <c r="D81" s="16" t="s">
        <v>624</v>
      </c>
      <c r="E81" s="15" t="s">
        <v>641</v>
      </c>
      <c r="F81" s="16" t="s">
        <v>21</v>
      </c>
      <c r="G81" s="42">
        <v>2012</v>
      </c>
      <c r="H81" s="39">
        <v>-29.7598231720144</v>
      </c>
      <c r="I81" s="39">
        <v>-57.081824909022899</v>
      </c>
      <c r="J81" s="40" t="s">
        <v>42</v>
      </c>
      <c r="K81" s="16" t="s">
        <v>32</v>
      </c>
      <c r="L81" s="15" t="s">
        <v>749</v>
      </c>
      <c r="M81" s="17"/>
      <c r="N81" s="16" t="s">
        <v>26</v>
      </c>
      <c r="O81" s="16" t="s">
        <v>32</v>
      </c>
      <c r="P81" s="16" t="s">
        <v>750</v>
      </c>
      <c r="Q81" s="16" t="s">
        <v>597</v>
      </c>
      <c r="R81" s="16" t="s">
        <v>598</v>
      </c>
      <c r="S81" s="16" t="s">
        <v>599</v>
      </c>
      <c r="T81" s="16"/>
      <c r="V81" s="9"/>
    </row>
    <row r="82" spans="1:22" ht="15" customHeight="1">
      <c r="A82" s="14">
        <v>81</v>
      </c>
      <c r="B82" s="16" t="s">
        <v>482</v>
      </c>
      <c r="C82" s="16" t="s">
        <v>358</v>
      </c>
      <c r="D82" s="16" t="s">
        <v>624</v>
      </c>
      <c r="E82" s="15" t="s">
        <v>641</v>
      </c>
      <c r="F82" s="16" t="s">
        <v>21</v>
      </c>
      <c r="G82" s="42">
        <v>2012</v>
      </c>
      <c r="H82" s="39">
        <v>-29.7598231720144</v>
      </c>
      <c r="I82" s="39">
        <v>-57.081824909022899</v>
      </c>
      <c r="J82" s="40" t="s">
        <v>42</v>
      </c>
      <c r="K82" s="16" t="s">
        <v>32</v>
      </c>
      <c r="L82" s="15" t="s">
        <v>751</v>
      </c>
      <c r="M82" s="17"/>
      <c r="N82" s="16" t="s">
        <v>26</v>
      </c>
      <c r="O82" s="16" t="s">
        <v>32</v>
      </c>
      <c r="P82" s="16" t="s">
        <v>750</v>
      </c>
      <c r="Q82" s="16" t="s">
        <v>597</v>
      </c>
      <c r="R82" s="16" t="s">
        <v>598</v>
      </c>
      <c r="S82" s="16" t="s">
        <v>599</v>
      </c>
      <c r="T82" s="16"/>
      <c r="V82" s="9"/>
    </row>
    <row r="83" spans="1:22" ht="15" customHeight="1">
      <c r="A83" s="14">
        <v>82</v>
      </c>
      <c r="B83" s="16" t="s">
        <v>482</v>
      </c>
      <c r="C83" s="16" t="s">
        <v>358</v>
      </c>
      <c r="D83" s="16" t="s">
        <v>624</v>
      </c>
      <c r="E83" s="15" t="s">
        <v>641</v>
      </c>
      <c r="F83" s="16" t="s">
        <v>21</v>
      </c>
      <c r="G83" s="42">
        <v>2012</v>
      </c>
      <c r="H83" s="39">
        <v>-29.7598231720144</v>
      </c>
      <c r="I83" s="39">
        <v>-57.081824909022899</v>
      </c>
      <c r="J83" s="40" t="s">
        <v>42</v>
      </c>
      <c r="K83" s="16" t="s">
        <v>32</v>
      </c>
      <c r="L83" s="15" t="s">
        <v>752</v>
      </c>
      <c r="M83" s="17"/>
      <c r="N83" s="16" t="s">
        <v>26</v>
      </c>
      <c r="O83" s="16" t="s">
        <v>32</v>
      </c>
      <c r="P83" s="17"/>
      <c r="Q83" s="17"/>
      <c r="R83" s="17"/>
      <c r="S83" s="16" t="s">
        <v>599</v>
      </c>
      <c r="T83" s="17"/>
      <c r="V83" s="9"/>
    </row>
    <row r="84" spans="1:22" ht="15" customHeight="1">
      <c r="A84" s="14">
        <v>83</v>
      </c>
      <c r="B84" s="16" t="s">
        <v>482</v>
      </c>
      <c r="C84" s="16" t="s">
        <v>358</v>
      </c>
      <c r="D84" s="16" t="s">
        <v>620</v>
      </c>
      <c r="E84" s="15" t="s">
        <v>641</v>
      </c>
      <c r="F84" s="16" t="s">
        <v>21</v>
      </c>
      <c r="G84" s="42">
        <v>2012</v>
      </c>
      <c r="H84" s="39">
        <v>-29.7598231720144</v>
      </c>
      <c r="I84" s="39">
        <v>-57.081824909022899</v>
      </c>
      <c r="J84" s="40" t="s">
        <v>42</v>
      </c>
      <c r="K84" s="16" t="s">
        <v>32</v>
      </c>
      <c r="L84" s="15" t="s">
        <v>753</v>
      </c>
      <c r="M84" s="17"/>
      <c r="N84" s="16" t="s">
        <v>26</v>
      </c>
      <c r="O84" s="16" t="s">
        <v>32</v>
      </c>
      <c r="P84" s="17"/>
      <c r="Q84" s="17"/>
      <c r="R84" s="17"/>
      <c r="S84" s="16" t="s">
        <v>599</v>
      </c>
      <c r="T84" s="17"/>
      <c r="V84" s="9"/>
    </row>
    <row r="85" spans="1:22" ht="15" customHeight="1">
      <c r="A85" s="14">
        <v>84</v>
      </c>
      <c r="B85" s="16" t="s">
        <v>482</v>
      </c>
      <c r="C85" s="16" t="s">
        <v>358</v>
      </c>
      <c r="D85" s="16" t="s">
        <v>620</v>
      </c>
      <c r="E85" s="15" t="s">
        <v>621</v>
      </c>
      <c r="F85" s="16" t="s">
        <v>21</v>
      </c>
      <c r="G85" s="42">
        <v>2012</v>
      </c>
      <c r="H85" s="39">
        <v>-30.149659662938198</v>
      </c>
      <c r="I85" s="39">
        <v>-50.508807934093397</v>
      </c>
      <c r="J85" s="40" t="s">
        <v>42</v>
      </c>
      <c r="K85" s="16" t="s">
        <v>32</v>
      </c>
      <c r="L85" s="15" t="s">
        <v>754</v>
      </c>
      <c r="M85" s="17"/>
      <c r="N85" s="16" t="s">
        <v>26</v>
      </c>
      <c r="O85" s="16" t="s">
        <v>32</v>
      </c>
      <c r="P85" s="17"/>
      <c r="Q85" s="17"/>
      <c r="R85" s="17"/>
      <c r="S85" s="16" t="s">
        <v>599</v>
      </c>
      <c r="T85" s="17"/>
      <c r="V85" s="9"/>
    </row>
    <row r="86" spans="1:22" ht="15" customHeight="1">
      <c r="A86" s="14">
        <v>85</v>
      </c>
      <c r="B86" s="16" t="s">
        <v>482</v>
      </c>
      <c r="C86" s="16" t="s">
        <v>358</v>
      </c>
      <c r="D86" s="16" t="s">
        <v>620</v>
      </c>
      <c r="E86" s="15" t="s">
        <v>621</v>
      </c>
      <c r="F86" s="16" t="s">
        <v>21</v>
      </c>
      <c r="G86" s="42">
        <v>2012</v>
      </c>
      <c r="H86" s="39">
        <v>-30.149659662938198</v>
      </c>
      <c r="I86" s="39">
        <v>-50.508807934093397</v>
      </c>
      <c r="J86" s="40" t="s">
        <v>42</v>
      </c>
      <c r="K86" s="16" t="s">
        <v>32</v>
      </c>
      <c r="L86" s="15" t="s">
        <v>755</v>
      </c>
      <c r="M86" s="17"/>
      <c r="N86" s="16" t="s">
        <v>26</v>
      </c>
      <c r="O86" s="16" t="s">
        <v>32</v>
      </c>
      <c r="P86" s="17"/>
      <c r="Q86" s="17"/>
      <c r="R86" s="17"/>
      <c r="S86" s="16" t="s">
        <v>599</v>
      </c>
      <c r="T86" s="17"/>
      <c r="V86" s="9"/>
    </row>
    <row r="87" spans="1:22" ht="15" customHeight="1">
      <c r="A87" s="14">
        <v>86</v>
      </c>
      <c r="B87" s="16" t="s">
        <v>482</v>
      </c>
      <c r="C87" s="16" t="s">
        <v>358</v>
      </c>
      <c r="D87" s="16" t="s">
        <v>624</v>
      </c>
      <c r="E87" s="15" t="s">
        <v>207</v>
      </c>
      <c r="F87" s="16" t="s">
        <v>21</v>
      </c>
      <c r="G87" s="42">
        <v>2012</v>
      </c>
      <c r="H87" s="24">
        <v>-29.951794846190602</v>
      </c>
      <c r="I87" s="24">
        <v>-51.764014165814601</v>
      </c>
      <c r="J87" s="40" t="s">
        <v>42</v>
      </c>
      <c r="K87" s="16" t="s">
        <v>32</v>
      </c>
      <c r="L87" s="15" t="s">
        <v>756</v>
      </c>
      <c r="M87" s="17"/>
      <c r="N87" s="16" t="s">
        <v>26</v>
      </c>
      <c r="O87" s="16" t="s">
        <v>32</v>
      </c>
      <c r="P87" s="17"/>
      <c r="Q87" s="17"/>
      <c r="R87" s="17"/>
      <c r="S87" s="16" t="s">
        <v>599</v>
      </c>
      <c r="T87" s="17"/>
      <c r="V87" s="9"/>
    </row>
    <row r="88" spans="1:22" ht="15" customHeight="1">
      <c r="A88" s="14">
        <v>87</v>
      </c>
      <c r="B88" s="16" t="s">
        <v>482</v>
      </c>
      <c r="C88" s="16" t="s">
        <v>358</v>
      </c>
      <c r="D88" s="16" t="s">
        <v>624</v>
      </c>
      <c r="E88" s="15" t="s">
        <v>720</v>
      </c>
      <c r="F88" s="16" t="s">
        <v>21</v>
      </c>
      <c r="G88" s="42">
        <v>2012</v>
      </c>
      <c r="H88" s="39">
        <v>-31.719597880829198</v>
      </c>
      <c r="I88" s="39">
        <v>-52.3443200629915</v>
      </c>
      <c r="J88" s="40" t="s">
        <v>42</v>
      </c>
      <c r="K88" s="16" t="s">
        <v>32</v>
      </c>
      <c r="L88" s="15" t="s">
        <v>757</v>
      </c>
      <c r="M88" s="17"/>
      <c r="N88" s="16" t="s">
        <v>26</v>
      </c>
      <c r="O88" s="16" t="s">
        <v>32</v>
      </c>
      <c r="P88" s="17"/>
      <c r="Q88" s="17"/>
      <c r="R88" s="17"/>
      <c r="S88" s="16" t="s">
        <v>599</v>
      </c>
      <c r="T88" s="17"/>
      <c r="V88" s="9"/>
    </row>
    <row r="89" spans="1:22" ht="15" customHeight="1">
      <c r="A89" s="14">
        <v>88</v>
      </c>
      <c r="B89" s="16" t="s">
        <v>482</v>
      </c>
      <c r="C89" s="16" t="s">
        <v>358</v>
      </c>
      <c r="D89" s="16" t="s">
        <v>624</v>
      </c>
      <c r="E89" s="15" t="s">
        <v>720</v>
      </c>
      <c r="F89" s="16" t="s">
        <v>21</v>
      </c>
      <c r="G89" s="42">
        <v>2012</v>
      </c>
      <c r="H89" s="39">
        <v>-31.719597880829198</v>
      </c>
      <c r="I89" s="39">
        <v>-52.3443200629915</v>
      </c>
      <c r="J89" s="40" t="s">
        <v>42</v>
      </c>
      <c r="K89" s="16" t="s">
        <v>32</v>
      </c>
      <c r="L89" s="15" t="s">
        <v>758</v>
      </c>
      <c r="M89" s="17"/>
      <c r="N89" s="16" t="s">
        <v>26</v>
      </c>
      <c r="O89" s="16" t="s">
        <v>32</v>
      </c>
      <c r="P89" s="17"/>
      <c r="Q89" s="17"/>
      <c r="R89" s="17"/>
      <c r="S89" s="16" t="s">
        <v>599</v>
      </c>
      <c r="T89" s="17"/>
      <c r="V89" s="9"/>
    </row>
    <row r="90" spans="1:22" ht="15" customHeight="1">
      <c r="A90" s="14">
        <v>89</v>
      </c>
      <c r="B90" s="16" t="s">
        <v>482</v>
      </c>
      <c r="C90" s="16" t="s">
        <v>358</v>
      </c>
      <c r="D90" s="16" t="s">
        <v>624</v>
      </c>
      <c r="E90" s="15" t="s">
        <v>136</v>
      </c>
      <c r="F90" s="16" t="s">
        <v>21</v>
      </c>
      <c r="G90" s="14">
        <v>2012</v>
      </c>
      <c r="H90" s="24">
        <v>-30.981267056751101</v>
      </c>
      <c r="I90" s="24">
        <v>-54.674130183823699</v>
      </c>
      <c r="J90" s="40" t="s">
        <v>96</v>
      </c>
      <c r="K90" s="16" t="s">
        <v>32</v>
      </c>
      <c r="L90" s="15" t="s">
        <v>759</v>
      </c>
      <c r="M90" s="17"/>
      <c r="N90" s="16" t="s">
        <v>23</v>
      </c>
      <c r="O90" s="16" t="s">
        <v>32</v>
      </c>
      <c r="P90" s="16" t="s">
        <v>735</v>
      </c>
      <c r="Q90" s="16" t="s">
        <v>597</v>
      </c>
      <c r="R90" s="16" t="s">
        <v>598</v>
      </c>
      <c r="S90" s="16" t="s">
        <v>599</v>
      </c>
      <c r="T90" s="16"/>
      <c r="V90" s="9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72"/>
  <sheetViews>
    <sheetView showGridLines="0" workbookViewId="0">
      <selection activeCell="O19" sqref="O19"/>
    </sheetView>
  </sheetViews>
  <sheetFormatPr baseColWidth="10" defaultColWidth="10.83203125" defaultRowHeight="14" customHeight="1" x14ac:dyDescent="0"/>
  <cols>
    <col min="1" max="4" width="10.83203125" style="43" customWidth="1"/>
    <col min="5" max="5" width="17.33203125" style="43" customWidth="1"/>
    <col min="6" max="7" width="10.83203125" style="43" customWidth="1"/>
    <col min="8" max="9" width="11.5" style="43" customWidth="1"/>
    <col min="10" max="14" width="10.83203125" style="43" customWidth="1"/>
    <col min="15" max="15" width="17.5" style="43" customWidth="1"/>
    <col min="16" max="18" width="10.83203125" style="43" customWidth="1"/>
    <col min="19" max="19" width="16.83203125" style="43" customWidth="1"/>
    <col min="20" max="20" width="10.83203125" style="51" customWidth="1"/>
    <col min="22" max="258" width="10.83203125" style="43" customWidth="1"/>
  </cols>
  <sheetData>
    <row r="1" spans="1:22" ht="48.75" customHeight="1">
      <c r="A1" s="20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193</v>
      </c>
      <c r="H1" s="13" t="s">
        <v>7</v>
      </c>
      <c r="I1" s="13" t="s">
        <v>8</v>
      </c>
      <c r="J1" s="13" t="s">
        <v>194</v>
      </c>
      <c r="K1" s="13" t="s">
        <v>10</v>
      </c>
      <c r="L1" s="13" t="s">
        <v>11</v>
      </c>
      <c r="M1" s="13" t="s">
        <v>12</v>
      </c>
      <c r="N1" s="13" t="s">
        <v>195</v>
      </c>
      <c r="O1" s="13" t="s">
        <v>14</v>
      </c>
      <c r="P1" s="13" t="s">
        <v>15</v>
      </c>
      <c r="Q1" s="12" t="s">
        <v>16</v>
      </c>
      <c r="R1" s="12" t="s">
        <v>17</v>
      </c>
      <c r="S1" s="12" t="s">
        <v>1506</v>
      </c>
      <c r="T1" s="12" t="s">
        <v>1505</v>
      </c>
      <c r="U1" s="94" t="s">
        <v>1507</v>
      </c>
      <c r="V1" s="21" t="s">
        <v>196</v>
      </c>
    </row>
    <row r="2" spans="1:22" ht="15" customHeight="1">
      <c r="A2" s="31">
        <v>255</v>
      </c>
      <c r="B2" s="32" t="s">
        <v>357</v>
      </c>
      <c r="C2" s="33" t="s">
        <v>369</v>
      </c>
      <c r="D2" s="33" t="s">
        <v>760</v>
      </c>
      <c r="E2" s="33" t="s">
        <v>100</v>
      </c>
      <c r="F2" s="33" t="s">
        <v>21</v>
      </c>
      <c r="G2" s="31">
        <v>2010</v>
      </c>
      <c r="H2" s="31">
        <v>-28.306170000000002</v>
      </c>
      <c r="I2" s="31">
        <v>-52.082810000000002</v>
      </c>
      <c r="J2" s="33" t="s">
        <v>42</v>
      </c>
      <c r="K2" s="16" t="s">
        <v>32</v>
      </c>
      <c r="L2" s="33" t="s">
        <v>761</v>
      </c>
      <c r="M2" s="35"/>
      <c r="N2" s="33" t="s">
        <v>26</v>
      </c>
      <c r="O2" s="16" t="s">
        <v>32</v>
      </c>
      <c r="P2" s="35"/>
      <c r="Q2" s="36"/>
      <c r="R2" s="36"/>
      <c r="S2" s="32" t="s">
        <v>762</v>
      </c>
      <c r="T2" s="36"/>
      <c r="V2" s="18"/>
    </row>
    <row r="3" spans="1:22" ht="15" customHeight="1">
      <c r="A3" s="31">
        <v>256</v>
      </c>
      <c r="B3" s="33" t="s">
        <v>357</v>
      </c>
      <c r="C3" s="33" t="s">
        <v>369</v>
      </c>
      <c r="D3" s="33" t="s">
        <v>760</v>
      </c>
      <c r="E3" s="33" t="s">
        <v>100</v>
      </c>
      <c r="F3" s="33" t="s">
        <v>21</v>
      </c>
      <c r="G3" s="31">
        <v>2010</v>
      </c>
      <c r="H3" s="31">
        <v>-28.306170000000002</v>
      </c>
      <c r="I3" s="31">
        <v>-52.082810000000002</v>
      </c>
      <c r="J3" s="33" t="s">
        <v>42</v>
      </c>
      <c r="K3" s="16" t="s">
        <v>32</v>
      </c>
      <c r="L3" s="33" t="s">
        <v>763</v>
      </c>
      <c r="M3" s="35"/>
      <c r="N3" s="33" t="s">
        <v>26</v>
      </c>
      <c r="O3" s="16" t="s">
        <v>32</v>
      </c>
      <c r="P3" s="35"/>
      <c r="Q3" s="35"/>
      <c r="R3" s="35"/>
      <c r="S3" s="33" t="s">
        <v>762</v>
      </c>
      <c r="T3" s="35"/>
      <c r="V3" s="18"/>
    </row>
    <row r="4" spans="1:22" ht="15" customHeight="1">
      <c r="A4" s="31">
        <v>257</v>
      </c>
      <c r="B4" s="33" t="s">
        <v>357</v>
      </c>
      <c r="C4" s="33" t="s">
        <v>369</v>
      </c>
      <c r="D4" s="33" t="s">
        <v>760</v>
      </c>
      <c r="E4" s="33" t="s">
        <v>100</v>
      </c>
      <c r="F4" s="33" t="s">
        <v>21</v>
      </c>
      <c r="G4" s="31">
        <v>2010</v>
      </c>
      <c r="H4" s="31">
        <v>-28.306170000000002</v>
      </c>
      <c r="I4" s="31">
        <v>-52.082810000000002</v>
      </c>
      <c r="J4" s="33" t="s">
        <v>42</v>
      </c>
      <c r="K4" s="16" t="s">
        <v>32</v>
      </c>
      <c r="L4" s="33" t="s">
        <v>764</v>
      </c>
      <c r="M4" s="35"/>
      <c r="N4" s="33" t="s">
        <v>26</v>
      </c>
      <c r="O4" s="16" t="s">
        <v>32</v>
      </c>
      <c r="P4" s="35"/>
      <c r="Q4" s="35"/>
      <c r="R4" s="35"/>
      <c r="S4" s="33" t="s">
        <v>762</v>
      </c>
      <c r="T4" s="35"/>
      <c r="V4" s="18"/>
    </row>
    <row r="5" spans="1:22" ht="15" customHeight="1">
      <c r="A5" s="31">
        <v>258</v>
      </c>
      <c r="B5" s="33" t="s">
        <v>357</v>
      </c>
      <c r="C5" s="33" t="s">
        <v>369</v>
      </c>
      <c r="D5" s="33" t="s">
        <v>760</v>
      </c>
      <c r="E5" s="33" t="s">
        <v>100</v>
      </c>
      <c r="F5" s="33" t="s">
        <v>21</v>
      </c>
      <c r="G5" s="31">
        <v>2010</v>
      </c>
      <c r="H5" s="31">
        <v>-28.306170000000002</v>
      </c>
      <c r="I5" s="31">
        <v>-52.082810000000002</v>
      </c>
      <c r="J5" s="33" t="s">
        <v>42</v>
      </c>
      <c r="K5" s="16" t="s">
        <v>32</v>
      </c>
      <c r="L5" s="33" t="s">
        <v>765</v>
      </c>
      <c r="M5" s="35"/>
      <c r="N5" s="33" t="s">
        <v>26</v>
      </c>
      <c r="O5" s="16" t="s">
        <v>32</v>
      </c>
      <c r="P5" s="35"/>
      <c r="Q5" s="35"/>
      <c r="R5" s="35"/>
      <c r="S5" s="33" t="s">
        <v>762</v>
      </c>
      <c r="T5" s="35"/>
      <c r="V5" s="18"/>
    </row>
    <row r="6" spans="1:22" ht="15" customHeight="1">
      <c r="A6" s="31">
        <v>259</v>
      </c>
      <c r="B6" s="33" t="s">
        <v>357</v>
      </c>
      <c r="C6" s="33" t="s">
        <v>369</v>
      </c>
      <c r="D6" s="33" t="s">
        <v>760</v>
      </c>
      <c r="E6" s="33" t="s">
        <v>100</v>
      </c>
      <c r="F6" s="33" t="s">
        <v>21</v>
      </c>
      <c r="G6" s="31">
        <v>2010</v>
      </c>
      <c r="H6" s="31">
        <v>-28.306170000000002</v>
      </c>
      <c r="I6" s="31">
        <v>-52.082810000000002</v>
      </c>
      <c r="J6" s="33" t="s">
        <v>42</v>
      </c>
      <c r="K6" s="16" t="s">
        <v>32</v>
      </c>
      <c r="L6" s="33" t="s">
        <v>766</v>
      </c>
      <c r="M6" s="35"/>
      <c r="N6" s="33" t="s">
        <v>26</v>
      </c>
      <c r="O6" s="16" t="s">
        <v>32</v>
      </c>
      <c r="P6" s="35"/>
      <c r="Q6" s="35"/>
      <c r="R6" s="35"/>
      <c r="S6" s="33" t="s">
        <v>762</v>
      </c>
      <c r="T6" s="35"/>
      <c r="V6" s="18"/>
    </row>
    <row r="7" spans="1:22" ht="15" customHeight="1">
      <c r="A7" s="31">
        <v>260</v>
      </c>
      <c r="B7" s="33" t="s">
        <v>357</v>
      </c>
      <c r="C7" s="33" t="s">
        <v>369</v>
      </c>
      <c r="D7" s="33" t="s">
        <v>760</v>
      </c>
      <c r="E7" s="33" t="s">
        <v>100</v>
      </c>
      <c r="F7" s="33" t="s">
        <v>21</v>
      </c>
      <c r="G7" s="31">
        <v>2010</v>
      </c>
      <c r="H7" s="31">
        <v>-28.289639999999999</v>
      </c>
      <c r="I7" s="31">
        <v>-51.973080000000003</v>
      </c>
      <c r="J7" s="33" t="s">
        <v>42</v>
      </c>
      <c r="K7" s="16" t="s">
        <v>32</v>
      </c>
      <c r="L7" s="33" t="s">
        <v>767</v>
      </c>
      <c r="M7" s="35"/>
      <c r="N7" s="33" t="s">
        <v>26</v>
      </c>
      <c r="O7" s="16" t="s">
        <v>32</v>
      </c>
      <c r="P7" s="35"/>
      <c r="Q7" s="35"/>
      <c r="R7" s="35"/>
      <c r="S7" s="33" t="s">
        <v>762</v>
      </c>
      <c r="T7" s="35"/>
      <c r="V7" s="18"/>
    </row>
    <row r="8" spans="1:22" ht="15" customHeight="1">
      <c r="A8" s="31">
        <v>262</v>
      </c>
      <c r="B8" s="33" t="s">
        <v>357</v>
      </c>
      <c r="C8" s="33" t="s">
        <v>369</v>
      </c>
      <c r="D8" s="33" t="s">
        <v>760</v>
      </c>
      <c r="E8" s="33" t="s">
        <v>100</v>
      </c>
      <c r="F8" s="33" t="s">
        <v>21</v>
      </c>
      <c r="G8" s="31">
        <v>2010</v>
      </c>
      <c r="H8" s="31">
        <v>-28.289639999999999</v>
      </c>
      <c r="I8" s="31">
        <v>-51.973080000000003</v>
      </c>
      <c r="J8" s="33" t="s">
        <v>42</v>
      </c>
      <c r="K8" s="16" t="s">
        <v>32</v>
      </c>
      <c r="L8" s="33" t="s">
        <v>768</v>
      </c>
      <c r="M8" s="35"/>
      <c r="N8" s="33" t="s">
        <v>26</v>
      </c>
      <c r="O8" s="16" t="s">
        <v>32</v>
      </c>
      <c r="P8" s="35"/>
      <c r="Q8" s="35"/>
      <c r="R8" s="35"/>
      <c r="S8" s="33" t="s">
        <v>762</v>
      </c>
      <c r="T8" s="35"/>
      <c r="V8" s="18"/>
    </row>
    <row r="9" spans="1:22" ht="15" customHeight="1">
      <c r="A9" s="31">
        <v>263</v>
      </c>
      <c r="B9" s="33" t="s">
        <v>357</v>
      </c>
      <c r="C9" s="33" t="s">
        <v>369</v>
      </c>
      <c r="D9" s="33" t="s">
        <v>760</v>
      </c>
      <c r="E9" s="33" t="s">
        <v>100</v>
      </c>
      <c r="F9" s="33" t="s">
        <v>21</v>
      </c>
      <c r="G9" s="31">
        <v>2010</v>
      </c>
      <c r="H9" s="31">
        <v>-28.289639999999999</v>
      </c>
      <c r="I9" s="31">
        <v>-51.973080000000003</v>
      </c>
      <c r="J9" s="33" t="s">
        <v>42</v>
      </c>
      <c r="K9" s="16" t="s">
        <v>32</v>
      </c>
      <c r="L9" s="33" t="s">
        <v>769</v>
      </c>
      <c r="M9" s="35"/>
      <c r="N9" s="33" t="s">
        <v>26</v>
      </c>
      <c r="O9" s="16" t="s">
        <v>32</v>
      </c>
      <c r="P9" s="35"/>
      <c r="Q9" s="35"/>
      <c r="R9" s="35"/>
      <c r="S9" s="33" t="s">
        <v>762</v>
      </c>
      <c r="T9" s="35"/>
      <c r="V9" s="18"/>
    </row>
    <row r="10" spans="1:22" ht="15" customHeight="1">
      <c r="A10" s="31">
        <v>445</v>
      </c>
      <c r="B10" s="33" t="s">
        <v>357</v>
      </c>
      <c r="C10" s="33" t="s">
        <v>369</v>
      </c>
      <c r="D10" s="33" t="s">
        <v>760</v>
      </c>
      <c r="E10" s="33" t="s">
        <v>100</v>
      </c>
      <c r="F10" s="33" t="s">
        <v>21</v>
      </c>
      <c r="G10" s="31">
        <v>2011</v>
      </c>
      <c r="H10" s="31">
        <v>-28.00928</v>
      </c>
      <c r="I10" s="31">
        <v>-52.236640000000001</v>
      </c>
      <c r="J10" s="33" t="s">
        <v>42</v>
      </c>
      <c r="K10" s="16" t="s">
        <v>32</v>
      </c>
      <c r="L10" s="33" t="s">
        <v>770</v>
      </c>
      <c r="M10" s="35"/>
      <c r="N10" s="33" t="s">
        <v>26</v>
      </c>
      <c r="O10" s="16" t="s">
        <v>32</v>
      </c>
      <c r="P10" s="35"/>
      <c r="Q10" s="35"/>
      <c r="R10" s="35"/>
      <c r="S10" s="33" t="s">
        <v>762</v>
      </c>
      <c r="T10" s="35"/>
      <c r="V10" s="18"/>
    </row>
    <row r="11" spans="1:22" ht="15" customHeight="1">
      <c r="A11" s="31">
        <v>261</v>
      </c>
      <c r="B11" s="33" t="s">
        <v>357</v>
      </c>
      <c r="C11" s="33" t="s">
        <v>369</v>
      </c>
      <c r="D11" s="33" t="s">
        <v>760</v>
      </c>
      <c r="E11" s="33" t="s">
        <v>100</v>
      </c>
      <c r="F11" s="33" t="s">
        <v>21</v>
      </c>
      <c r="G11" s="31">
        <v>2010</v>
      </c>
      <c r="H11" s="31">
        <v>-28.289639999999999</v>
      </c>
      <c r="I11" s="31">
        <v>-51.973080000000003</v>
      </c>
      <c r="J11" s="33" t="s">
        <v>96</v>
      </c>
      <c r="K11" s="16" t="s">
        <v>32</v>
      </c>
      <c r="L11" s="33" t="s">
        <v>771</v>
      </c>
      <c r="M11" s="35"/>
      <c r="N11" s="33" t="s">
        <v>23</v>
      </c>
      <c r="O11" s="16" t="s">
        <v>32</v>
      </c>
      <c r="P11" s="35"/>
      <c r="Q11" s="35"/>
      <c r="R11" s="35"/>
      <c r="S11" s="33" t="s">
        <v>762</v>
      </c>
      <c r="T11" s="35"/>
      <c r="V11" s="18"/>
    </row>
    <row r="12" spans="1:22" ht="15" customHeight="1">
      <c r="A12" s="31">
        <v>362</v>
      </c>
      <c r="B12" s="33" t="s">
        <v>357</v>
      </c>
      <c r="C12" s="33" t="s">
        <v>369</v>
      </c>
      <c r="D12" s="33" t="s">
        <v>760</v>
      </c>
      <c r="E12" s="33" t="s">
        <v>772</v>
      </c>
      <c r="F12" s="33" t="s">
        <v>21</v>
      </c>
      <c r="G12" s="31">
        <v>2010</v>
      </c>
      <c r="H12" s="31">
        <v>-28.671420000000001</v>
      </c>
      <c r="I12" s="31">
        <v>-51.13514</v>
      </c>
      <c r="J12" s="33" t="s">
        <v>31</v>
      </c>
      <c r="K12" s="16" t="s">
        <v>32</v>
      </c>
      <c r="L12" s="33" t="s">
        <v>773</v>
      </c>
      <c r="M12" s="35"/>
      <c r="N12" s="33" t="s">
        <v>23</v>
      </c>
      <c r="O12" s="16" t="s">
        <v>32</v>
      </c>
      <c r="P12" s="35"/>
      <c r="Q12" s="35"/>
      <c r="R12" s="35"/>
      <c r="S12" s="33" t="s">
        <v>762</v>
      </c>
      <c r="T12" s="35"/>
      <c r="V12" s="18"/>
    </row>
    <row r="13" spans="1:22" ht="15" customHeight="1">
      <c r="A13" s="31">
        <v>363</v>
      </c>
      <c r="B13" s="33" t="s">
        <v>357</v>
      </c>
      <c r="C13" s="33" t="s">
        <v>369</v>
      </c>
      <c r="D13" s="33" t="s">
        <v>760</v>
      </c>
      <c r="E13" s="33" t="s">
        <v>772</v>
      </c>
      <c r="F13" s="33" t="s">
        <v>21</v>
      </c>
      <c r="G13" s="31">
        <v>2010</v>
      </c>
      <c r="H13" s="31">
        <v>-28.721579999999999</v>
      </c>
      <c r="I13" s="31">
        <v>-51.244219999999999</v>
      </c>
      <c r="J13" s="33" t="s">
        <v>42</v>
      </c>
      <c r="K13" s="16" t="s">
        <v>32</v>
      </c>
      <c r="L13" s="33" t="s">
        <v>774</v>
      </c>
      <c r="M13" s="35"/>
      <c r="N13" s="33" t="s">
        <v>26</v>
      </c>
      <c r="O13" s="16" t="s">
        <v>32</v>
      </c>
      <c r="P13" s="35"/>
      <c r="Q13" s="35"/>
      <c r="R13" s="35"/>
      <c r="S13" s="33" t="s">
        <v>762</v>
      </c>
      <c r="T13" s="35"/>
      <c r="V13" s="18"/>
    </row>
    <row r="14" spans="1:22" ht="15" customHeight="1">
      <c r="A14" s="31">
        <v>364</v>
      </c>
      <c r="B14" s="33" t="s">
        <v>357</v>
      </c>
      <c r="C14" s="33" t="s">
        <v>369</v>
      </c>
      <c r="D14" s="33" t="s">
        <v>760</v>
      </c>
      <c r="E14" s="33" t="s">
        <v>772</v>
      </c>
      <c r="F14" s="33" t="s">
        <v>21</v>
      </c>
      <c r="G14" s="31">
        <v>2010</v>
      </c>
      <c r="H14" s="31">
        <v>-28.721579999999999</v>
      </c>
      <c r="I14" s="31">
        <v>-51.244219999999999</v>
      </c>
      <c r="J14" s="33" t="s">
        <v>42</v>
      </c>
      <c r="K14" s="16" t="s">
        <v>32</v>
      </c>
      <c r="L14" s="33" t="s">
        <v>775</v>
      </c>
      <c r="M14" s="35"/>
      <c r="N14" s="33" t="s">
        <v>26</v>
      </c>
      <c r="O14" s="16" t="s">
        <v>32</v>
      </c>
      <c r="P14" s="35"/>
      <c r="Q14" s="35"/>
      <c r="R14" s="35"/>
      <c r="S14" s="33" t="s">
        <v>762</v>
      </c>
      <c r="T14" s="35"/>
      <c r="V14" s="18"/>
    </row>
    <row r="15" spans="1:22" ht="15" customHeight="1">
      <c r="A15" s="31">
        <v>365</v>
      </c>
      <c r="B15" s="33" t="s">
        <v>357</v>
      </c>
      <c r="C15" s="33" t="s">
        <v>369</v>
      </c>
      <c r="D15" s="33" t="s">
        <v>760</v>
      </c>
      <c r="E15" s="33" t="s">
        <v>772</v>
      </c>
      <c r="F15" s="33" t="s">
        <v>21</v>
      </c>
      <c r="G15" s="31">
        <v>2010</v>
      </c>
      <c r="H15" s="31">
        <v>-28.721579999999999</v>
      </c>
      <c r="I15" s="31">
        <v>-51.244219999999999</v>
      </c>
      <c r="J15" s="33" t="s">
        <v>42</v>
      </c>
      <c r="K15" s="16" t="s">
        <v>32</v>
      </c>
      <c r="L15" s="33" t="s">
        <v>776</v>
      </c>
      <c r="M15" s="35"/>
      <c r="N15" s="33" t="s">
        <v>26</v>
      </c>
      <c r="O15" s="16" t="s">
        <v>32</v>
      </c>
      <c r="P15" s="35"/>
      <c r="Q15" s="35"/>
      <c r="R15" s="35"/>
      <c r="S15" s="33" t="s">
        <v>762</v>
      </c>
      <c r="T15" s="35"/>
      <c r="V15" s="18"/>
    </row>
    <row r="16" spans="1:22" ht="15" customHeight="1">
      <c r="A16" s="31">
        <v>366</v>
      </c>
      <c r="B16" s="33" t="s">
        <v>357</v>
      </c>
      <c r="C16" s="33" t="s">
        <v>369</v>
      </c>
      <c r="D16" s="33" t="s">
        <v>760</v>
      </c>
      <c r="E16" s="33" t="s">
        <v>772</v>
      </c>
      <c r="F16" s="33" t="s">
        <v>21</v>
      </c>
      <c r="G16" s="31">
        <v>2010</v>
      </c>
      <c r="H16" s="31">
        <v>-28.721579999999999</v>
      </c>
      <c r="I16" s="31">
        <v>-51.244219999999999</v>
      </c>
      <c r="J16" s="33" t="s">
        <v>42</v>
      </c>
      <c r="K16" s="16" t="s">
        <v>32</v>
      </c>
      <c r="L16" s="33" t="s">
        <v>777</v>
      </c>
      <c r="M16" s="35"/>
      <c r="N16" s="33" t="s">
        <v>26</v>
      </c>
      <c r="O16" s="16" t="s">
        <v>32</v>
      </c>
      <c r="P16" s="35"/>
      <c r="Q16" s="35"/>
      <c r="R16" s="35"/>
      <c r="S16" s="33" t="s">
        <v>762</v>
      </c>
      <c r="T16" s="35"/>
      <c r="V16" s="18"/>
    </row>
    <row r="17" spans="1:22" ht="15" customHeight="1">
      <c r="A17" s="31">
        <v>462</v>
      </c>
      <c r="B17" s="33" t="s">
        <v>357</v>
      </c>
      <c r="C17" s="33" t="s">
        <v>369</v>
      </c>
      <c r="D17" s="33" t="s">
        <v>760</v>
      </c>
      <c r="E17" s="33" t="s">
        <v>778</v>
      </c>
      <c r="F17" s="33" t="s">
        <v>21</v>
      </c>
      <c r="G17" s="31">
        <v>2009</v>
      </c>
      <c r="H17" s="31">
        <f>-(23+(33/60)+(3/3600))</f>
        <v>-23.550833333333333</v>
      </c>
      <c r="I17" s="31">
        <f>-(51+(27/360)+(39/3600))</f>
        <v>-51.085833333333333</v>
      </c>
      <c r="J17" s="33" t="s">
        <v>42</v>
      </c>
      <c r="K17" s="16" t="s">
        <v>32</v>
      </c>
      <c r="L17" s="31">
        <v>124</v>
      </c>
      <c r="M17" s="35"/>
      <c r="N17" s="33" t="s">
        <v>26</v>
      </c>
      <c r="O17" s="16" t="s">
        <v>32</v>
      </c>
      <c r="P17" s="35"/>
      <c r="Q17" s="35"/>
      <c r="R17" s="35"/>
      <c r="S17" s="33" t="s">
        <v>762</v>
      </c>
      <c r="T17" s="35"/>
      <c r="V17" s="18"/>
    </row>
    <row r="18" spans="1:22" ht="15" customHeight="1">
      <c r="A18" s="31">
        <v>463</v>
      </c>
      <c r="B18" s="33" t="s">
        <v>357</v>
      </c>
      <c r="C18" s="33" t="s">
        <v>369</v>
      </c>
      <c r="D18" s="33" t="s">
        <v>760</v>
      </c>
      <c r="E18" s="33" t="s">
        <v>778</v>
      </c>
      <c r="F18" s="33" t="s">
        <v>21</v>
      </c>
      <c r="G18" s="31">
        <v>2009</v>
      </c>
      <c r="H18" s="31">
        <f>-(23+(33/60)+(3/3600))</f>
        <v>-23.550833333333333</v>
      </c>
      <c r="I18" s="31">
        <f>-(51+(27/360)+(39/3600))</f>
        <v>-51.085833333333333</v>
      </c>
      <c r="J18" s="33" t="s">
        <v>42</v>
      </c>
      <c r="K18" s="16" t="s">
        <v>32</v>
      </c>
      <c r="L18" s="31">
        <v>123</v>
      </c>
      <c r="M18" s="35"/>
      <c r="N18" s="33" t="s">
        <v>26</v>
      </c>
      <c r="O18" s="16" t="s">
        <v>32</v>
      </c>
      <c r="P18" s="35"/>
      <c r="Q18" s="35"/>
      <c r="R18" s="35"/>
      <c r="S18" s="33" t="s">
        <v>762</v>
      </c>
      <c r="T18" s="35"/>
      <c r="V18" s="18"/>
    </row>
    <row r="19" spans="1:22" ht="15" customHeight="1">
      <c r="A19" s="31">
        <v>464</v>
      </c>
      <c r="B19" s="33" t="s">
        <v>357</v>
      </c>
      <c r="C19" s="33" t="s">
        <v>369</v>
      </c>
      <c r="D19" s="33" t="s">
        <v>760</v>
      </c>
      <c r="E19" s="33" t="s">
        <v>778</v>
      </c>
      <c r="F19" s="33" t="s">
        <v>21</v>
      </c>
      <c r="G19" s="31">
        <v>2009</v>
      </c>
      <c r="H19" s="31">
        <f>-(23+(33/60)+(3/3600))</f>
        <v>-23.550833333333333</v>
      </c>
      <c r="I19" s="31">
        <f>-(51+(27/360)+(39/3600))</f>
        <v>-51.085833333333333</v>
      </c>
      <c r="J19" s="33" t="s">
        <v>42</v>
      </c>
      <c r="K19" s="16" t="s">
        <v>32</v>
      </c>
      <c r="L19" s="31">
        <v>126</v>
      </c>
      <c r="M19" s="35"/>
      <c r="N19" s="33" t="s">
        <v>26</v>
      </c>
      <c r="O19" s="16" t="s">
        <v>32</v>
      </c>
      <c r="P19" s="35"/>
      <c r="Q19" s="35"/>
      <c r="R19" s="35"/>
      <c r="S19" s="33" t="s">
        <v>762</v>
      </c>
      <c r="T19" s="35"/>
      <c r="V19" s="18"/>
    </row>
    <row r="20" spans="1:22" ht="15" customHeight="1">
      <c r="A20" s="31">
        <v>465</v>
      </c>
      <c r="B20" s="33" t="s">
        <v>357</v>
      </c>
      <c r="C20" s="33" t="s">
        <v>369</v>
      </c>
      <c r="D20" s="33" t="s">
        <v>760</v>
      </c>
      <c r="E20" s="33" t="s">
        <v>778</v>
      </c>
      <c r="F20" s="33" t="s">
        <v>21</v>
      </c>
      <c r="G20" s="31">
        <v>2009</v>
      </c>
      <c r="H20" s="31">
        <f>-(23+(33/60)+(3/3600))</f>
        <v>-23.550833333333333</v>
      </c>
      <c r="I20" s="31">
        <f>-(51+(27/360)+(39/3600))</f>
        <v>-51.085833333333333</v>
      </c>
      <c r="J20" s="33" t="s">
        <v>96</v>
      </c>
      <c r="K20" s="16" t="s">
        <v>32</v>
      </c>
      <c r="L20" s="31">
        <v>122</v>
      </c>
      <c r="M20" s="35"/>
      <c r="N20" s="33" t="s">
        <v>23</v>
      </c>
      <c r="O20" s="16" t="s">
        <v>32</v>
      </c>
      <c r="P20" s="35"/>
      <c r="Q20" s="35"/>
      <c r="R20" s="35"/>
      <c r="S20" s="33" t="s">
        <v>762</v>
      </c>
      <c r="T20" s="35"/>
      <c r="V20" s="18"/>
    </row>
    <row r="21" spans="1:22" ht="15" customHeight="1">
      <c r="A21" s="31">
        <v>467</v>
      </c>
      <c r="B21" s="33" t="s">
        <v>357</v>
      </c>
      <c r="C21" s="33" t="s">
        <v>369</v>
      </c>
      <c r="D21" s="33" t="s">
        <v>760</v>
      </c>
      <c r="E21" s="33" t="s">
        <v>779</v>
      </c>
      <c r="F21" s="33" t="s">
        <v>21</v>
      </c>
      <c r="G21" s="31">
        <v>2009</v>
      </c>
      <c r="H21" s="31">
        <f>-(23+(25/60)+(10/3600))</f>
        <v>-23.419444444444444</v>
      </c>
      <c r="I21" s="31">
        <f>-(51+(25/60)+(28/3600))</f>
        <v>-51.42444444444444</v>
      </c>
      <c r="J21" s="33" t="s">
        <v>42</v>
      </c>
      <c r="K21" s="16" t="s">
        <v>32</v>
      </c>
      <c r="L21" s="31">
        <v>129</v>
      </c>
      <c r="M21" s="35"/>
      <c r="N21" s="33" t="s">
        <v>26</v>
      </c>
      <c r="O21" s="16" t="s">
        <v>32</v>
      </c>
      <c r="P21" s="35"/>
      <c r="Q21" s="35"/>
      <c r="R21" s="35"/>
      <c r="S21" s="33" t="s">
        <v>762</v>
      </c>
      <c r="T21" s="35"/>
      <c r="V21" s="18"/>
    </row>
    <row r="22" spans="1:22" ht="15" customHeight="1">
      <c r="A22" s="31">
        <v>468</v>
      </c>
      <c r="B22" s="33" t="s">
        <v>357</v>
      </c>
      <c r="C22" s="33" t="s">
        <v>369</v>
      </c>
      <c r="D22" s="33" t="s">
        <v>760</v>
      </c>
      <c r="E22" s="33" t="s">
        <v>779</v>
      </c>
      <c r="F22" s="33" t="s">
        <v>21</v>
      </c>
      <c r="G22" s="31">
        <v>2009</v>
      </c>
      <c r="H22" s="31">
        <f>-(23+(25/60)+(10/3600))</f>
        <v>-23.419444444444444</v>
      </c>
      <c r="I22" s="31">
        <f>-(51+(25/60)+(28/3600))</f>
        <v>-51.42444444444444</v>
      </c>
      <c r="J22" s="33" t="s">
        <v>42</v>
      </c>
      <c r="K22" s="16" t="s">
        <v>32</v>
      </c>
      <c r="L22" s="31">
        <v>127</v>
      </c>
      <c r="M22" s="35"/>
      <c r="N22" s="33" t="s">
        <v>26</v>
      </c>
      <c r="O22" s="16" t="s">
        <v>32</v>
      </c>
      <c r="P22" s="35"/>
      <c r="Q22" s="35"/>
      <c r="R22" s="35"/>
      <c r="S22" s="33" t="s">
        <v>762</v>
      </c>
      <c r="T22" s="35"/>
      <c r="V22" s="18"/>
    </row>
    <row r="23" spans="1:22" ht="15" customHeight="1">
      <c r="A23" s="31">
        <v>469</v>
      </c>
      <c r="B23" s="33" t="s">
        <v>357</v>
      </c>
      <c r="C23" s="33" t="s">
        <v>369</v>
      </c>
      <c r="D23" s="33" t="s">
        <v>760</v>
      </c>
      <c r="E23" s="33" t="s">
        <v>779</v>
      </c>
      <c r="F23" s="33" t="s">
        <v>21</v>
      </c>
      <c r="G23" s="31">
        <v>2009</v>
      </c>
      <c r="H23" s="31">
        <f>-(23+(25/60)+(10/3600))</f>
        <v>-23.419444444444444</v>
      </c>
      <c r="I23" s="31">
        <f>-(51+(25/60)+(28/3600))</f>
        <v>-51.42444444444444</v>
      </c>
      <c r="J23" s="33" t="s">
        <v>42</v>
      </c>
      <c r="K23" s="16" t="s">
        <v>32</v>
      </c>
      <c r="L23" s="31">
        <v>128</v>
      </c>
      <c r="M23" s="35"/>
      <c r="N23" s="33" t="s">
        <v>26</v>
      </c>
      <c r="O23" s="16" t="s">
        <v>32</v>
      </c>
      <c r="P23" s="35"/>
      <c r="Q23" s="35"/>
      <c r="R23" s="35"/>
      <c r="S23" s="33" t="s">
        <v>762</v>
      </c>
      <c r="T23" s="35"/>
      <c r="V23" s="18"/>
    </row>
    <row r="24" spans="1:22" ht="15" customHeight="1">
      <c r="A24" s="31">
        <v>470</v>
      </c>
      <c r="B24" s="33" t="s">
        <v>357</v>
      </c>
      <c r="C24" s="33" t="s">
        <v>369</v>
      </c>
      <c r="D24" s="33" t="s">
        <v>760</v>
      </c>
      <c r="E24" s="33" t="s">
        <v>779</v>
      </c>
      <c r="F24" s="33" t="s">
        <v>21</v>
      </c>
      <c r="G24" s="31">
        <v>2009</v>
      </c>
      <c r="H24" s="31">
        <f>-(23+(25/60)+(10/3600))</f>
        <v>-23.419444444444444</v>
      </c>
      <c r="I24" s="31">
        <f>-(51+(25/60)+(28/3600))</f>
        <v>-51.42444444444444</v>
      </c>
      <c r="J24" s="33" t="s">
        <v>42</v>
      </c>
      <c r="K24" s="16" t="s">
        <v>32</v>
      </c>
      <c r="L24" s="31">
        <v>131</v>
      </c>
      <c r="M24" s="35"/>
      <c r="N24" s="33" t="s">
        <v>26</v>
      </c>
      <c r="O24" s="16" t="s">
        <v>32</v>
      </c>
      <c r="P24" s="35"/>
      <c r="Q24" s="35"/>
      <c r="R24" s="35"/>
      <c r="S24" s="33" t="s">
        <v>762</v>
      </c>
      <c r="T24" s="35"/>
      <c r="V24" s="18"/>
    </row>
    <row r="25" spans="1:22" ht="15" customHeight="1">
      <c r="A25" s="31">
        <v>471</v>
      </c>
      <c r="B25" s="33" t="s">
        <v>357</v>
      </c>
      <c r="C25" s="33" t="s">
        <v>369</v>
      </c>
      <c r="D25" s="33" t="s">
        <v>760</v>
      </c>
      <c r="E25" s="33" t="s">
        <v>780</v>
      </c>
      <c r="F25" s="33" t="s">
        <v>21</v>
      </c>
      <c r="G25" s="31">
        <v>2009</v>
      </c>
      <c r="H25" s="31">
        <f>-(24+(25/60)+(12/3600))</f>
        <v>-24.42</v>
      </c>
      <c r="I25" s="31">
        <f>-(53+(31/60)+(17/3600))</f>
        <v>-53.521388888888886</v>
      </c>
      <c r="J25" s="33" t="s">
        <v>96</v>
      </c>
      <c r="K25" s="16" t="s">
        <v>32</v>
      </c>
      <c r="L25" s="31">
        <v>116</v>
      </c>
      <c r="M25" s="35"/>
      <c r="N25" s="33" t="s">
        <v>23</v>
      </c>
      <c r="O25" s="16" t="s">
        <v>32</v>
      </c>
      <c r="P25" s="35"/>
      <c r="Q25" s="35"/>
      <c r="R25" s="35"/>
      <c r="S25" s="33" t="s">
        <v>762</v>
      </c>
      <c r="T25" s="35"/>
      <c r="V25" s="18"/>
    </row>
    <row r="26" spans="1:22" ht="15" customHeight="1">
      <c r="A26" s="31">
        <v>472</v>
      </c>
      <c r="B26" s="33" t="s">
        <v>357</v>
      </c>
      <c r="C26" s="33" t="s">
        <v>369</v>
      </c>
      <c r="D26" s="33" t="s">
        <v>760</v>
      </c>
      <c r="E26" s="33" t="s">
        <v>780</v>
      </c>
      <c r="F26" s="33" t="s">
        <v>21</v>
      </c>
      <c r="G26" s="31">
        <v>2009</v>
      </c>
      <c r="H26" s="31">
        <f>-(24+(25/60)+(12/3600))</f>
        <v>-24.42</v>
      </c>
      <c r="I26" s="31">
        <f>-(53+(31/60)+(17/3600))</f>
        <v>-53.521388888888886</v>
      </c>
      <c r="J26" s="33" t="s">
        <v>96</v>
      </c>
      <c r="K26" s="16" t="s">
        <v>32</v>
      </c>
      <c r="L26" s="31">
        <v>120</v>
      </c>
      <c r="M26" s="35"/>
      <c r="N26" s="33" t="s">
        <v>23</v>
      </c>
      <c r="O26" s="16" t="s">
        <v>32</v>
      </c>
      <c r="P26" s="35"/>
      <c r="Q26" s="35"/>
      <c r="R26" s="35"/>
      <c r="S26" s="33" t="s">
        <v>762</v>
      </c>
      <c r="T26" s="35"/>
      <c r="V26" s="18"/>
    </row>
    <row r="27" spans="1:22" ht="15" customHeight="1">
      <c r="A27" s="31">
        <v>473</v>
      </c>
      <c r="B27" s="33" t="s">
        <v>357</v>
      </c>
      <c r="C27" s="33" t="s">
        <v>369</v>
      </c>
      <c r="D27" s="33" t="s">
        <v>760</v>
      </c>
      <c r="E27" s="33" t="s">
        <v>780</v>
      </c>
      <c r="F27" s="33" t="s">
        <v>21</v>
      </c>
      <c r="G27" s="31">
        <v>2009</v>
      </c>
      <c r="H27" s="31">
        <f>-(24+(25/60)+(12/3600))</f>
        <v>-24.42</v>
      </c>
      <c r="I27" s="31">
        <f>-(53+(31/60)+(17/3600))</f>
        <v>-53.521388888888886</v>
      </c>
      <c r="J27" s="33" t="s">
        <v>96</v>
      </c>
      <c r="K27" s="16" t="s">
        <v>32</v>
      </c>
      <c r="L27" s="31">
        <v>115</v>
      </c>
      <c r="M27" s="35"/>
      <c r="N27" s="33" t="s">
        <v>23</v>
      </c>
      <c r="O27" s="16" t="s">
        <v>32</v>
      </c>
      <c r="P27" s="35"/>
      <c r="Q27" s="35"/>
      <c r="R27" s="35"/>
      <c r="S27" s="33" t="s">
        <v>762</v>
      </c>
      <c r="T27" s="35"/>
      <c r="V27" s="18"/>
    </row>
    <row r="28" spans="1:22" ht="15" customHeight="1">
      <c r="A28" s="31">
        <v>474</v>
      </c>
      <c r="B28" s="33" t="s">
        <v>357</v>
      </c>
      <c r="C28" s="33" t="s">
        <v>369</v>
      </c>
      <c r="D28" s="33" t="s">
        <v>760</v>
      </c>
      <c r="E28" s="33" t="s">
        <v>780</v>
      </c>
      <c r="F28" s="33" t="s">
        <v>21</v>
      </c>
      <c r="G28" s="31">
        <v>2009</v>
      </c>
      <c r="H28" s="31">
        <f>-(24+(25/60)+(12/3600))</f>
        <v>-24.42</v>
      </c>
      <c r="I28" s="31">
        <f>-(53+(31/60)+(17/3600))</f>
        <v>-53.521388888888886</v>
      </c>
      <c r="J28" s="33" t="s">
        <v>96</v>
      </c>
      <c r="K28" s="16" t="s">
        <v>32</v>
      </c>
      <c r="L28" s="31">
        <v>117</v>
      </c>
      <c r="M28" s="35"/>
      <c r="N28" s="33" t="s">
        <v>23</v>
      </c>
      <c r="O28" s="16" t="s">
        <v>32</v>
      </c>
      <c r="P28" s="35"/>
      <c r="Q28" s="35"/>
      <c r="R28" s="35"/>
      <c r="S28" s="33" t="s">
        <v>762</v>
      </c>
      <c r="T28" s="35"/>
      <c r="V28" s="18"/>
    </row>
    <row r="29" spans="1:22" ht="15" customHeight="1">
      <c r="A29" s="31">
        <v>475</v>
      </c>
      <c r="B29" s="33" t="s">
        <v>357</v>
      </c>
      <c r="C29" s="33" t="s">
        <v>369</v>
      </c>
      <c r="D29" s="33" t="s">
        <v>760</v>
      </c>
      <c r="E29" s="33" t="s">
        <v>780</v>
      </c>
      <c r="F29" s="33" t="s">
        <v>21</v>
      </c>
      <c r="G29" s="31">
        <v>2009</v>
      </c>
      <c r="H29" s="31">
        <f>-(24+(25/60)+(12/3600))</f>
        <v>-24.42</v>
      </c>
      <c r="I29" s="31">
        <f>-(53+(31/60)+(17/3600))</f>
        <v>-53.521388888888886</v>
      </c>
      <c r="J29" s="33" t="s">
        <v>96</v>
      </c>
      <c r="K29" s="16" t="s">
        <v>32</v>
      </c>
      <c r="L29" s="31">
        <v>118</v>
      </c>
      <c r="M29" s="35"/>
      <c r="N29" s="33" t="s">
        <v>23</v>
      </c>
      <c r="O29" s="16" t="s">
        <v>32</v>
      </c>
      <c r="P29" s="35"/>
      <c r="Q29" s="35"/>
      <c r="R29" s="35"/>
      <c r="S29" s="33" t="s">
        <v>762</v>
      </c>
      <c r="T29" s="35"/>
      <c r="V29" s="18"/>
    </row>
    <row r="30" spans="1:22" ht="15" customHeight="1">
      <c r="A30" s="31">
        <v>318</v>
      </c>
      <c r="B30" s="33" t="s">
        <v>357</v>
      </c>
      <c r="C30" s="33" t="s">
        <v>369</v>
      </c>
      <c r="D30" s="33" t="s">
        <v>760</v>
      </c>
      <c r="E30" s="33" t="s">
        <v>781</v>
      </c>
      <c r="F30" s="33" t="s">
        <v>21</v>
      </c>
      <c r="G30" s="31">
        <v>2010</v>
      </c>
      <c r="H30" s="31">
        <v>-28.301030000000001</v>
      </c>
      <c r="I30" s="31">
        <v>-51.463169999999998</v>
      </c>
      <c r="J30" s="33" t="s">
        <v>56</v>
      </c>
      <c r="K30" s="16" t="s">
        <v>32</v>
      </c>
      <c r="L30" s="33" t="s">
        <v>782</v>
      </c>
      <c r="M30" s="35"/>
      <c r="N30" s="33" t="s">
        <v>35</v>
      </c>
      <c r="O30" s="16" t="s">
        <v>32</v>
      </c>
      <c r="P30" s="35"/>
      <c r="Q30" s="35"/>
      <c r="R30" s="35"/>
      <c r="S30" s="33" t="s">
        <v>762</v>
      </c>
      <c r="T30" s="35"/>
      <c r="V30" s="18"/>
    </row>
    <row r="31" spans="1:22" ht="15" customHeight="1">
      <c r="A31" s="31">
        <v>316</v>
      </c>
      <c r="B31" s="33" t="s">
        <v>357</v>
      </c>
      <c r="C31" s="33" t="s">
        <v>369</v>
      </c>
      <c r="D31" s="33" t="s">
        <v>760</v>
      </c>
      <c r="E31" s="33" t="s">
        <v>781</v>
      </c>
      <c r="F31" s="33" t="s">
        <v>21</v>
      </c>
      <c r="G31" s="31">
        <v>2010</v>
      </c>
      <c r="H31" s="31">
        <v>-28.301030000000001</v>
      </c>
      <c r="I31" s="31">
        <v>-51.463169999999998</v>
      </c>
      <c r="J31" s="33" t="s">
        <v>31</v>
      </c>
      <c r="K31" s="16" t="s">
        <v>32</v>
      </c>
      <c r="L31" s="33" t="s">
        <v>783</v>
      </c>
      <c r="M31" s="35"/>
      <c r="N31" s="33" t="s">
        <v>23</v>
      </c>
      <c r="O31" s="16" t="s">
        <v>32</v>
      </c>
      <c r="P31" s="35"/>
      <c r="Q31" s="35"/>
      <c r="R31" s="35"/>
      <c r="S31" s="33" t="s">
        <v>762</v>
      </c>
      <c r="T31" s="35"/>
      <c r="V31" s="18"/>
    </row>
    <row r="32" spans="1:22" ht="15" customHeight="1">
      <c r="A32" s="31">
        <v>317</v>
      </c>
      <c r="B32" s="33" t="s">
        <v>357</v>
      </c>
      <c r="C32" s="33" t="s">
        <v>369</v>
      </c>
      <c r="D32" s="33" t="s">
        <v>760</v>
      </c>
      <c r="E32" s="33" t="s">
        <v>781</v>
      </c>
      <c r="F32" s="33" t="s">
        <v>21</v>
      </c>
      <c r="G32" s="31">
        <v>2010</v>
      </c>
      <c r="H32" s="31">
        <v>-28.301030000000001</v>
      </c>
      <c r="I32" s="31">
        <v>-51.463169999999998</v>
      </c>
      <c r="J32" s="33" t="s">
        <v>42</v>
      </c>
      <c r="K32" s="16" t="s">
        <v>32</v>
      </c>
      <c r="L32" s="33" t="s">
        <v>784</v>
      </c>
      <c r="M32" s="35"/>
      <c r="N32" s="33" t="s">
        <v>26</v>
      </c>
      <c r="O32" s="16" t="s">
        <v>32</v>
      </c>
      <c r="P32" s="35"/>
      <c r="Q32" s="35"/>
      <c r="R32" s="35"/>
      <c r="S32" s="33" t="s">
        <v>762</v>
      </c>
      <c r="T32" s="35"/>
      <c r="V32" s="18"/>
    </row>
    <row r="33" spans="1:22" ht="15" customHeight="1">
      <c r="A33" s="31">
        <v>315</v>
      </c>
      <c r="B33" s="33" t="s">
        <v>357</v>
      </c>
      <c r="C33" s="33" t="s">
        <v>369</v>
      </c>
      <c r="D33" s="33" t="s">
        <v>760</v>
      </c>
      <c r="E33" s="33" t="s">
        <v>781</v>
      </c>
      <c r="F33" s="33" t="s">
        <v>21</v>
      </c>
      <c r="G33" s="31">
        <v>2010</v>
      </c>
      <c r="H33" s="31">
        <v>-28.301030000000001</v>
      </c>
      <c r="I33" s="31">
        <v>-51.463169999999998</v>
      </c>
      <c r="J33" s="33" t="s">
        <v>96</v>
      </c>
      <c r="K33" s="16" t="s">
        <v>32</v>
      </c>
      <c r="L33" s="33" t="s">
        <v>785</v>
      </c>
      <c r="M33" s="35"/>
      <c r="N33" s="33" t="s">
        <v>23</v>
      </c>
      <c r="O33" s="16" t="s">
        <v>32</v>
      </c>
      <c r="P33" s="35"/>
      <c r="Q33" s="35"/>
      <c r="R33" s="35"/>
      <c r="S33" s="33" t="s">
        <v>762</v>
      </c>
      <c r="T33" s="35"/>
      <c r="V33" s="18"/>
    </row>
    <row r="34" spans="1:22" ht="15" customHeight="1">
      <c r="A34" s="31">
        <v>476</v>
      </c>
      <c r="B34" s="33" t="s">
        <v>357</v>
      </c>
      <c r="C34" s="33" t="s">
        <v>369</v>
      </c>
      <c r="D34" s="33" t="s">
        <v>760</v>
      </c>
      <c r="E34" s="33" t="s">
        <v>786</v>
      </c>
      <c r="F34" s="33" t="s">
        <v>21</v>
      </c>
      <c r="G34" s="31">
        <v>2009</v>
      </c>
      <c r="H34" s="31">
        <f>-(22+(59/60)+(48/3600))</f>
        <v>-22.996666666666666</v>
      </c>
      <c r="I34" s="31">
        <f>-(51+(11/60)+(26/3600))</f>
        <v>-51.190555555555555</v>
      </c>
      <c r="J34" s="33" t="s">
        <v>96</v>
      </c>
      <c r="K34" s="16" t="s">
        <v>32</v>
      </c>
      <c r="L34" s="31">
        <v>59</v>
      </c>
      <c r="M34" s="35"/>
      <c r="N34" s="33" t="s">
        <v>23</v>
      </c>
      <c r="O34" s="16" t="s">
        <v>32</v>
      </c>
      <c r="P34" s="35"/>
      <c r="Q34" s="35"/>
      <c r="R34" s="35"/>
      <c r="S34" s="33" t="s">
        <v>762</v>
      </c>
      <c r="T34" s="35"/>
      <c r="V34" s="18"/>
    </row>
    <row r="35" spans="1:22" ht="15" customHeight="1">
      <c r="A35" s="31">
        <v>477</v>
      </c>
      <c r="B35" s="33" t="s">
        <v>357</v>
      </c>
      <c r="C35" s="33" t="s">
        <v>369</v>
      </c>
      <c r="D35" s="33" t="s">
        <v>760</v>
      </c>
      <c r="E35" s="33" t="s">
        <v>787</v>
      </c>
      <c r="F35" s="33" t="s">
        <v>21</v>
      </c>
      <c r="G35" s="31">
        <v>2009</v>
      </c>
      <c r="H35" s="31">
        <f>-(23+(16/60)+(33/3600))</f>
        <v>-23.275833333333331</v>
      </c>
      <c r="I35" s="31">
        <f>-(51+(16/60)+(42/3600))</f>
        <v>-51.278333333333329</v>
      </c>
      <c r="J35" s="33" t="s">
        <v>42</v>
      </c>
      <c r="K35" s="16" t="s">
        <v>32</v>
      </c>
      <c r="L35" s="31">
        <v>132</v>
      </c>
      <c r="M35" s="35"/>
      <c r="N35" s="33" t="s">
        <v>26</v>
      </c>
      <c r="O35" s="16" t="s">
        <v>32</v>
      </c>
      <c r="P35" s="35"/>
      <c r="Q35" s="35"/>
      <c r="R35" s="35"/>
      <c r="S35" s="33" t="s">
        <v>762</v>
      </c>
      <c r="T35" s="35"/>
      <c r="V35" s="18"/>
    </row>
    <row r="36" spans="1:22" ht="15" customHeight="1">
      <c r="A36" s="31">
        <v>478</v>
      </c>
      <c r="B36" s="33" t="s">
        <v>357</v>
      </c>
      <c r="C36" s="33" t="s">
        <v>369</v>
      </c>
      <c r="D36" s="33" t="s">
        <v>760</v>
      </c>
      <c r="E36" s="33" t="s">
        <v>787</v>
      </c>
      <c r="F36" s="33" t="s">
        <v>21</v>
      </c>
      <c r="G36" s="31">
        <v>2009</v>
      </c>
      <c r="H36" s="31">
        <f>-(23+(16/60)+(33/3600))</f>
        <v>-23.275833333333331</v>
      </c>
      <c r="I36" s="31">
        <f>-(51+(16/60)+(42/3600))</f>
        <v>-51.278333333333329</v>
      </c>
      <c r="J36" s="33" t="s">
        <v>42</v>
      </c>
      <c r="K36" s="16" t="s">
        <v>32</v>
      </c>
      <c r="L36" s="31">
        <v>134</v>
      </c>
      <c r="M36" s="35"/>
      <c r="N36" s="33" t="s">
        <v>26</v>
      </c>
      <c r="O36" s="16" t="s">
        <v>32</v>
      </c>
      <c r="P36" s="35"/>
      <c r="Q36" s="35"/>
      <c r="R36" s="35"/>
      <c r="S36" s="33" t="s">
        <v>762</v>
      </c>
      <c r="T36" s="35"/>
      <c r="V36" s="18"/>
    </row>
    <row r="37" spans="1:22" ht="15" customHeight="1">
      <c r="A37" s="31">
        <v>479</v>
      </c>
      <c r="B37" s="33" t="s">
        <v>357</v>
      </c>
      <c r="C37" s="33" t="s">
        <v>369</v>
      </c>
      <c r="D37" s="33" t="s">
        <v>760</v>
      </c>
      <c r="E37" s="33" t="s">
        <v>787</v>
      </c>
      <c r="F37" s="33" t="s">
        <v>21</v>
      </c>
      <c r="G37" s="31">
        <v>2009</v>
      </c>
      <c r="H37" s="31">
        <f>-(23+(16/60)+(33/3600))</f>
        <v>-23.275833333333331</v>
      </c>
      <c r="I37" s="31">
        <f>-(51+(16/60)+(42/3600))</f>
        <v>-51.278333333333329</v>
      </c>
      <c r="J37" s="33" t="s">
        <v>42</v>
      </c>
      <c r="K37" s="16" t="s">
        <v>32</v>
      </c>
      <c r="L37" s="31">
        <v>133</v>
      </c>
      <c r="M37" s="35"/>
      <c r="N37" s="33" t="s">
        <v>26</v>
      </c>
      <c r="O37" s="16" t="s">
        <v>32</v>
      </c>
      <c r="P37" s="35"/>
      <c r="Q37" s="35"/>
      <c r="R37" s="35"/>
      <c r="S37" s="33" t="s">
        <v>762</v>
      </c>
      <c r="T37" s="35"/>
      <c r="V37" s="18"/>
    </row>
    <row r="38" spans="1:22" ht="15" customHeight="1">
      <c r="A38" s="31">
        <v>480</v>
      </c>
      <c r="B38" s="33" t="s">
        <v>357</v>
      </c>
      <c r="C38" s="33" t="s">
        <v>369</v>
      </c>
      <c r="D38" s="33" t="s">
        <v>760</v>
      </c>
      <c r="E38" s="33" t="s">
        <v>787</v>
      </c>
      <c r="F38" s="33" t="s">
        <v>21</v>
      </c>
      <c r="G38" s="31">
        <v>2009</v>
      </c>
      <c r="H38" s="31">
        <f>-(23+(16/60)+(33/3600))</f>
        <v>-23.275833333333331</v>
      </c>
      <c r="I38" s="31">
        <f>-(51+(16/60)+(42/3600))</f>
        <v>-51.278333333333329</v>
      </c>
      <c r="J38" s="33" t="s">
        <v>42</v>
      </c>
      <c r="K38" s="16" t="s">
        <v>32</v>
      </c>
      <c r="L38" s="31">
        <v>135</v>
      </c>
      <c r="M38" s="35"/>
      <c r="N38" s="33" t="s">
        <v>26</v>
      </c>
      <c r="O38" s="16" t="s">
        <v>32</v>
      </c>
      <c r="P38" s="35"/>
      <c r="Q38" s="35"/>
      <c r="R38" s="35"/>
      <c r="S38" s="33" t="s">
        <v>762</v>
      </c>
      <c r="T38" s="35"/>
      <c r="V38" s="18"/>
    </row>
    <row r="39" spans="1:22" ht="15" customHeight="1">
      <c r="A39" s="31">
        <v>481</v>
      </c>
      <c r="B39" s="33" t="s">
        <v>357</v>
      </c>
      <c r="C39" s="33" t="s">
        <v>369</v>
      </c>
      <c r="D39" s="33" t="s">
        <v>760</v>
      </c>
      <c r="E39" s="33" t="s">
        <v>788</v>
      </c>
      <c r="F39" s="33" t="s">
        <v>21</v>
      </c>
      <c r="G39" s="31">
        <v>2009</v>
      </c>
      <c r="H39" s="31">
        <f t="shared" ref="H39:H49" si="0">-(24+(2/60)+(44/3600))</f>
        <v>-24.045555555555556</v>
      </c>
      <c r="I39" s="31">
        <f t="shared" ref="I39:I49" si="1">-(52+(22/60)+(59/3600))</f>
        <v>-52.383055555555558</v>
      </c>
      <c r="J39" s="33" t="s">
        <v>42</v>
      </c>
      <c r="K39" s="16" t="s">
        <v>32</v>
      </c>
      <c r="L39" s="31">
        <v>90</v>
      </c>
      <c r="M39" s="35"/>
      <c r="N39" s="33" t="s">
        <v>26</v>
      </c>
      <c r="O39" s="16" t="s">
        <v>32</v>
      </c>
      <c r="P39" s="35"/>
      <c r="Q39" s="35"/>
      <c r="R39" s="35"/>
      <c r="S39" s="33" t="s">
        <v>762</v>
      </c>
      <c r="T39" s="35"/>
      <c r="V39" s="18"/>
    </row>
    <row r="40" spans="1:22" ht="15" customHeight="1">
      <c r="A40" s="31">
        <v>482</v>
      </c>
      <c r="B40" s="33" t="s">
        <v>357</v>
      </c>
      <c r="C40" s="33" t="s">
        <v>369</v>
      </c>
      <c r="D40" s="33" t="s">
        <v>760</v>
      </c>
      <c r="E40" s="33" t="s">
        <v>788</v>
      </c>
      <c r="F40" s="33" t="s">
        <v>21</v>
      </c>
      <c r="G40" s="31">
        <v>2009</v>
      </c>
      <c r="H40" s="31">
        <f t="shared" si="0"/>
        <v>-24.045555555555556</v>
      </c>
      <c r="I40" s="31">
        <f t="shared" si="1"/>
        <v>-52.383055555555558</v>
      </c>
      <c r="J40" s="33" t="s">
        <v>42</v>
      </c>
      <c r="K40" s="16" t="s">
        <v>32</v>
      </c>
      <c r="L40" s="31">
        <v>93</v>
      </c>
      <c r="M40" s="35"/>
      <c r="N40" s="33" t="s">
        <v>26</v>
      </c>
      <c r="O40" s="16" t="s">
        <v>32</v>
      </c>
      <c r="P40" s="35"/>
      <c r="Q40" s="35"/>
      <c r="R40" s="35"/>
      <c r="S40" s="33" t="s">
        <v>762</v>
      </c>
      <c r="T40" s="35"/>
      <c r="V40" s="18"/>
    </row>
    <row r="41" spans="1:22" ht="15" customHeight="1">
      <c r="A41" s="31">
        <v>483</v>
      </c>
      <c r="B41" s="33" t="s">
        <v>357</v>
      </c>
      <c r="C41" s="33" t="s">
        <v>369</v>
      </c>
      <c r="D41" s="33" t="s">
        <v>760</v>
      </c>
      <c r="E41" s="33" t="s">
        <v>788</v>
      </c>
      <c r="F41" s="33" t="s">
        <v>21</v>
      </c>
      <c r="G41" s="31">
        <v>2009</v>
      </c>
      <c r="H41" s="31">
        <f t="shared" si="0"/>
        <v>-24.045555555555556</v>
      </c>
      <c r="I41" s="31">
        <f t="shared" si="1"/>
        <v>-52.383055555555558</v>
      </c>
      <c r="J41" s="33" t="s">
        <v>42</v>
      </c>
      <c r="K41" s="16" t="s">
        <v>32</v>
      </c>
      <c r="L41" s="31">
        <v>89</v>
      </c>
      <c r="M41" s="35"/>
      <c r="N41" s="33" t="s">
        <v>26</v>
      </c>
      <c r="O41" s="16" t="s">
        <v>32</v>
      </c>
      <c r="P41" s="35"/>
      <c r="Q41" s="35"/>
      <c r="R41" s="35"/>
      <c r="S41" s="33" t="s">
        <v>762</v>
      </c>
      <c r="T41" s="35"/>
      <c r="V41" s="18"/>
    </row>
    <row r="42" spans="1:22" ht="15" customHeight="1">
      <c r="A42" s="31">
        <v>484</v>
      </c>
      <c r="B42" s="33" t="s">
        <v>357</v>
      </c>
      <c r="C42" s="33" t="s">
        <v>369</v>
      </c>
      <c r="D42" s="33" t="s">
        <v>760</v>
      </c>
      <c r="E42" s="33" t="s">
        <v>788</v>
      </c>
      <c r="F42" s="33" t="s">
        <v>21</v>
      </c>
      <c r="G42" s="31">
        <v>2009</v>
      </c>
      <c r="H42" s="31">
        <f t="shared" si="0"/>
        <v>-24.045555555555556</v>
      </c>
      <c r="I42" s="31">
        <f t="shared" si="1"/>
        <v>-52.383055555555558</v>
      </c>
      <c r="J42" s="33" t="s">
        <v>42</v>
      </c>
      <c r="K42" s="16" t="s">
        <v>32</v>
      </c>
      <c r="L42" s="31">
        <v>91</v>
      </c>
      <c r="M42" s="35"/>
      <c r="N42" s="33" t="s">
        <v>26</v>
      </c>
      <c r="O42" s="16" t="s">
        <v>32</v>
      </c>
      <c r="P42" s="35"/>
      <c r="Q42" s="35"/>
      <c r="R42" s="35"/>
      <c r="S42" s="33" t="s">
        <v>762</v>
      </c>
      <c r="T42" s="35"/>
      <c r="V42" s="18"/>
    </row>
    <row r="43" spans="1:22" ht="15" customHeight="1">
      <c r="A43" s="31">
        <v>485</v>
      </c>
      <c r="B43" s="33" t="s">
        <v>357</v>
      </c>
      <c r="C43" s="33" t="s">
        <v>369</v>
      </c>
      <c r="D43" s="33" t="s">
        <v>760</v>
      </c>
      <c r="E43" s="33" t="s">
        <v>788</v>
      </c>
      <c r="F43" s="33" t="s">
        <v>21</v>
      </c>
      <c r="G43" s="31">
        <v>2009</v>
      </c>
      <c r="H43" s="31">
        <f t="shared" si="0"/>
        <v>-24.045555555555556</v>
      </c>
      <c r="I43" s="31">
        <f t="shared" si="1"/>
        <v>-52.383055555555558</v>
      </c>
      <c r="J43" s="33" t="s">
        <v>42</v>
      </c>
      <c r="K43" s="16" t="s">
        <v>32</v>
      </c>
      <c r="L43" s="31">
        <v>92</v>
      </c>
      <c r="M43" s="35"/>
      <c r="N43" s="33" t="s">
        <v>26</v>
      </c>
      <c r="O43" s="16" t="s">
        <v>32</v>
      </c>
      <c r="P43" s="35"/>
      <c r="Q43" s="35"/>
      <c r="R43" s="35"/>
      <c r="S43" s="33" t="s">
        <v>762</v>
      </c>
      <c r="T43" s="35"/>
      <c r="V43" s="18"/>
    </row>
    <row r="44" spans="1:22" ht="15" customHeight="1">
      <c r="A44" s="31">
        <v>486</v>
      </c>
      <c r="B44" s="33" t="s">
        <v>357</v>
      </c>
      <c r="C44" s="33" t="s">
        <v>369</v>
      </c>
      <c r="D44" s="33" t="s">
        <v>760</v>
      </c>
      <c r="E44" s="33" t="s">
        <v>788</v>
      </c>
      <c r="F44" s="33" t="s">
        <v>21</v>
      </c>
      <c r="G44" s="31">
        <v>2009</v>
      </c>
      <c r="H44" s="31">
        <f t="shared" si="0"/>
        <v>-24.045555555555556</v>
      </c>
      <c r="I44" s="31">
        <f t="shared" si="1"/>
        <v>-52.383055555555558</v>
      </c>
      <c r="J44" s="33" t="s">
        <v>42</v>
      </c>
      <c r="K44" s="16" t="s">
        <v>32</v>
      </c>
      <c r="L44" s="31">
        <v>94</v>
      </c>
      <c r="M44" s="35"/>
      <c r="N44" s="33" t="s">
        <v>26</v>
      </c>
      <c r="O44" s="16" t="s">
        <v>32</v>
      </c>
      <c r="P44" s="35"/>
      <c r="Q44" s="35"/>
      <c r="R44" s="35"/>
      <c r="S44" s="33" t="s">
        <v>762</v>
      </c>
      <c r="T44" s="35"/>
      <c r="V44" s="18"/>
    </row>
    <row r="45" spans="1:22" ht="15" customHeight="1">
      <c r="A45" s="31">
        <v>487</v>
      </c>
      <c r="B45" s="33" t="s">
        <v>357</v>
      </c>
      <c r="C45" s="33" t="s">
        <v>369</v>
      </c>
      <c r="D45" s="33" t="s">
        <v>760</v>
      </c>
      <c r="E45" s="33" t="s">
        <v>788</v>
      </c>
      <c r="F45" s="33" t="s">
        <v>21</v>
      </c>
      <c r="G45" s="31">
        <v>2009</v>
      </c>
      <c r="H45" s="31">
        <f t="shared" si="0"/>
        <v>-24.045555555555556</v>
      </c>
      <c r="I45" s="31">
        <f t="shared" si="1"/>
        <v>-52.383055555555558</v>
      </c>
      <c r="J45" s="33" t="s">
        <v>42</v>
      </c>
      <c r="K45" s="16" t="s">
        <v>32</v>
      </c>
      <c r="L45" s="31">
        <v>95</v>
      </c>
      <c r="M45" s="35"/>
      <c r="N45" s="33" t="s">
        <v>26</v>
      </c>
      <c r="O45" s="16" t="s">
        <v>32</v>
      </c>
      <c r="P45" s="35"/>
      <c r="Q45" s="35"/>
      <c r="R45" s="35"/>
      <c r="S45" s="33" t="s">
        <v>762</v>
      </c>
      <c r="T45" s="35"/>
      <c r="V45" s="18"/>
    </row>
    <row r="46" spans="1:22" ht="15" customHeight="1">
      <c r="A46" s="31">
        <v>488</v>
      </c>
      <c r="B46" s="33" t="s">
        <v>357</v>
      </c>
      <c r="C46" s="33" t="s">
        <v>369</v>
      </c>
      <c r="D46" s="33" t="s">
        <v>760</v>
      </c>
      <c r="E46" s="33" t="s">
        <v>788</v>
      </c>
      <c r="F46" s="33" t="s">
        <v>21</v>
      </c>
      <c r="G46" s="31">
        <v>2009</v>
      </c>
      <c r="H46" s="31">
        <f t="shared" si="0"/>
        <v>-24.045555555555556</v>
      </c>
      <c r="I46" s="31">
        <f t="shared" si="1"/>
        <v>-52.383055555555558</v>
      </c>
      <c r="J46" s="33" t="s">
        <v>42</v>
      </c>
      <c r="K46" s="16" t="s">
        <v>32</v>
      </c>
      <c r="L46" s="31">
        <v>96</v>
      </c>
      <c r="M46" s="35"/>
      <c r="N46" s="33" t="s">
        <v>26</v>
      </c>
      <c r="O46" s="16" t="s">
        <v>32</v>
      </c>
      <c r="P46" s="35"/>
      <c r="Q46" s="35"/>
      <c r="R46" s="35"/>
      <c r="S46" s="33" t="s">
        <v>762</v>
      </c>
      <c r="T46" s="35"/>
      <c r="V46" s="18"/>
    </row>
    <row r="47" spans="1:22" ht="15" customHeight="1">
      <c r="A47" s="31">
        <v>489</v>
      </c>
      <c r="B47" s="33" t="s">
        <v>357</v>
      </c>
      <c r="C47" s="33" t="s">
        <v>369</v>
      </c>
      <c r="D47" s="33" t="s">
        <v>760</v>
      </c>
      <c r="E47" s="33" t="s">
        <v>788</v>
      </c>
      <c r="F47" s="33" t="s">
        <v>21</v>
      </c>
      <c r="G47" s="31">
        <v>2009</v>
      </c>
      <c r="H47" s="31">
        <f t="shared" si="0"/>
        <v>-24.045555555555556</v>
      </c>
      <c r="I47" s="31">
        <f t="shared" si="1"/>
        <v>-52.383055555555558</v>
      </c>
      <c r="J47" s="33" t="s">
        <v>42</v>
      </c>
      <c r="K47" s="16" t="s">
        <v>32</v>
      </c>
      <c r="L47" s="31">
        <v>99</v>
      </c>
      <c r="M47" s="35"/>
      <c r="N47" s="33" t="s">
        <v>26</v>
      </c>
      <c r="O47" s="16" t="s">
        <v>32</v>
      </c>
      <c r="P47" s="35"/>
      <c r="Q47" s="35"/>
      <c r="R47" s="35"/>
      <c r="S47" s="33" t="s">
        <v>762</v>
      </c>
      <c r="T47" s="35"/>
      <c r="V47" s="18"/>
    </row>
    <row r="48" spans="1:22" ht="15" customHeight="1">
      <c r="A48" s="31">
        <v>490</v>
      </c>
      <c r="B48" s="33" t="s">
        <v>357</v>
      </c>
      <c r="C48" s="33" t="s">
        <v>369</v>
      </c>
      <c r="D48" s="33" t="s">
        <v>760</v>
      </c>
      <c r="E48" s="33" t="s">
        <v>788</v>
      </c>
      <c r="F48" s="33" t="s">
        <v>21</v>
      </c>
      <c r="G48" s="31">
        <v>2009</v>
      </c>
      <c r="H48" s="31">
        <f t="shared" si="0"/>
        <v>-24.045555555555556</v>
      </c>
      <c r="I48" s="31">
        <f t="shared" si="1"/>
        <v>-52.383055555555558</v>
      </c>
      <c r="J48" s="33" t="s">
        <v>42</v>
      </c>
      <c r="K48" s="16" t="s">
        <v>32</v>
      </c>
      <c r="L48" s="31">
        <v>97</v>
      </c>
      <c r="M48" s="35"/>
      <c r="N48" s="33" t="s">
        <v>26</v>
      </c>
      <c r="O48" s="16" t="s">
        <v>32</v>
      </c>
      <c r="P48" s="35"/>
      <c r="Q48" s="35"/>
      <c r="R48" s="35"/>
      <c r="S48" s="33" t="s">
        <v>762</v>
      </c>
      <c r="T48" s="35"/>
      <c r="V48" s="18"/>
    </row>
    <row r="49" spans="1:22" ht="15" customHeight="1">
      <c r="A49" s="31">
        <v>491</v>
      </c>
      <c r="B49" s="33" t="s">
        <v>357</v>
      </c>
      <c r="C49" s="33" t="s">
        <v>369</v>
      </c>
      <c r="D49" s="33" t="s">
        <v>760</v>
      </c>
      <c r="E49" s="33" t="s">
        <v>788</v>
      </c>
      <c r="F49" s="33" t="s">
        <v>21</v>
      </c>
      <c r="G49" s="31">
        <v>2009</v>
      </c>
      <c r="H49" s="31">
        <f t="shared" si="0"/>
        <v>-24.045555555555556</v>
      </c>
      <c r="I49" s="31">
        <f t="shared" si="1"/>
        <v>-52.383055555555558</v>
      </c>
      <c r="J49" s="33" t="s">
        <v>42</v>
      </c>
      <c r="K49" s="16" t="s">
        <v>32</v>
      </c>
      <c r="L49" s="31">
        <v>98</v>
      </c>
      <c r="M49" s="35"/>
      <c r="N49" s="33" t="s">
        <v>26</v>
      </c>
      <c r="O49" s="16" t="s">
        <v>32</v>
      </c>
      <c r="P49" s="35"/>
      <c r="Q49" s="35"/>
      <c r="R49" s="35"/>
      <c r="S49" s="33" t="s">
        <v>762</v>
      </c>
      <c r="T49" s="35"/>
      <c r="V49" s="18"/>
    </row>
    <row r="50" spans="1:22" ht="15" customHeight="1">
      <c r="A50" s="31">
        <v>587</v>
      </c>
      <c r="B50" s="33" t="s">
        <v>357</v>
      </c>
      <c r="C50" s="33" t="s">
        <v>369</v>
      </c>
      <c r="D50" s="33" t="s">
        <v>760</v>
      </c>
      <c r="E50" s="33" t="s">
        <v>789</v>
      </c>
      <c r="F50" s="33" t="s">
        <v>21</v>
      </c>
      <c r="G50" s="31">
        <v>2011</v>
      </c>
      <c r="H50" s="31">
        <f t="shared" ref="H50:H75" si="2">-(25+(22/60)+(28/3600))</f>
        <v>-25.374444444444446</v>
      </c>
      <c r="I50" s="31">
        <f t="shared" ref="I50:I75" si="3">-(52+(7/60)+(35/3600))</f>
        <v>-52.12638888888889</v>
      </c>
      <c r="J50" s="33" t="s">
        <v>56</v>
      </c>
      <c r="K50" s="16" t="s">
        <v>32</v>
      </c>
      <c r="L50" s="33" t="s">
        <v>790</v>
      </c>
      <c r="M50" s="35"/>
      <c r="N50" s="33" t="s">
        <v>23</v>
      </c>
      <c r="O50" s="16" t="s">
        <v>32</v>
      </c>
      <c r="P50" s="35"/>
      <c r="Q50" s="35"/>
      <c r="R50" s="35"/>
      <c r="S50" s="33" t="s">
        <v>762</v>
      </c>
      <c r="T50" s="35"/>
      <c r="V50" s="18"/>
    </row>
    <row r="51" spans="1:22" ht="15" customHeight="1">
      <c r="A51" s="31">
        <v>588</v>
      </c>
      <c r="B51" s="33" t="s">
        <v>357</v>
      </c>
      <c r="C51" s="33" t="s">
        <v>369</v>
      </c>
      <c r="D51" s="33" t="s">
        <v>760</v>
      </c>
      <c r="E51" s="33" t="s">
        <v>789</v>
      </c>
      <c r="F51" s="33" t="s">
        <v>21</v>
      </c>
      <c r="G51" s="31">
        <v>2011</v>
      </c>
      <c r="H51" s="31">
        <f t="shared" si="2"/>
        <v>-25.374444444444446</v>
      </c>
      <c r="I51" s="31">
        <f t="shared" si="3"/>
        <v>-52.12638888888889</v>
      </c>
      <c r="J51" s="33" t="s">
        <v>42</v>
      </c>
      <c r="K51" s="16" t="s">
        <v>32</v>
      </c>
      <c r="L51" s="33" t="s">
        <v>791</v>
      </c>
      <c r="M51" s="35"/>
      <c r="N51" s="33" t="s">
        <v>26</v>
      </c>
      <c r="O51" s="16" t="s">
        <v>32</v>
      </c>
      <c r="P51" s="35"/>
      <c r="Q51" s="35"/>
      <c r="R51" s="35"/>
      <c r="S51" s="33" t="s">
        <v>762</v>
      </c>
      <c r="T51" s="35"/>
      <c r="V51" s="18"/>
    </row>
    <row r="52" spans="1:22" ht="15" customHeight="1">
      <c r="A52" s="31">
        <v>589</v>
      </c>
      <c r="B52" s="33" t="s">
        <v>357</v>
      </c>
      <c r="C52" s="33" t="s">
        <v>369</v>
      </c>
      <c r="D52" s="33" t="s">
        <v>760</v>
      </c>
      <c r="E52" s="33" t="s">
        <v>789</v>
      </c>
      <c r="F52" s="33" t="s">
        <v>21</v>
      </c>
      <c r="G52" s="31">
        <v>2011</v>
      </c>
      <c r="H52" s="31">
        <f t="shared" si="2"/>
        <v>-25.374444444444446</v>
      </c>
      <c r="I52" s="31">
        <f t="shared" si="3"/>
        <v>-52.12638888888889</v>
      </c>
      <c r="J52" s="33" t="s">
        <v>42</v>
      </c>
      <c r="K52" s="16" t="s">
        <v>32</v>
      </c>
      <c r="L52" s="33" t="s">
        <v>792</v>
      </c>
      <c r="M52" s="35"/>
      <c r="N52" s="33" t="s">
        <v>26</v>
      </c>
      <c r="O52" s="16" t="s">
        <v>32</v>
      </c>
      <c r="P52" s="35"/>
      <c r="Q52" s="35"/>
      <c r="R52" s="35"/>
      <c r="S52" s="33" t="s">
        <v>762</v>
      </c>
      <c r="T52" s="35"/>
      <c r="V52" s="18"/>
    </row>
    <row r="53" spans="1:22" ht="15" customHeight="1">
      <c r="A53" s="31">
        <v>590</v>
      </c>
      <c r="B53" s="33" t="s">
        <v>357</v>
      </c>
      <c r="C53" s="33" t="s">
        <v>369</v>
      </c>
      <c r="D53" s="33" t="s">
        <v>760</v>
      </c>
      <c r="E53" s="33" t="s">
        <v>789</v>
      </c>
      <c r="F53" s="33" t="s">
        <v>21</v>
      </c>
      <c r="G53" s="31">
        <v>2011</v>
      </c>
      <c r="H53" s="31">
        <f t="shared" si="2"/>
        <v>-25.374444444444446</v>
      </c>
      <c r="I53" s="31">
        <f t="shared" si="3"/>
        <v>-52.12638888888889</v>
      </c>
      <c r="J53" s="33" t="s">
        <v>42</v>
      </c>
      <c r="K53" s="16" t="s">
        <v>32</v>
      </c>
      <c r="L53" s="33" t="s">
        <v>793</v>
      </c>
      <c r="M53" s="35"/>
      <c r="N53" s="33" t="s">
        <v>26</v>
      </c>
      <c r="O53" s="16" t="s">
        <v>32</v>
      </c>
      <c r="P53" s="35"/>
      <c r="Q53" s="35"/>
      <c r="R53" s="35"/>
      <c r="S53" s="33" t="s">
        <v>762</v>
      </c>
      <c r="T53" s="35"/>
      <c r="V53" s="18"/>
    </row>
    <row r="54" spans="1:22" ht="15" customHeight="1">
      <c r="A54" s="31">
        <v>591</v>
      </c>
      <c r="B54" s="33" t="s">
        <v>357</v>
      </c>
      <c r="C54" s="33" t="s">
        <v>369</v>
      </c>
      <c r="D54" s="33" t="s">
        <v>760</v>
      </c>
      <c r="E54" s="33" t="s">
        <v>789</v>
      </c>
      <c r="F54" s="33" t="s">
        <v>21</v>
      </c>
      <c r="G54" s="31">
        <v>2011</v>
      </c>
      <c r="H54" s="31">
        <f t="shared" si="2"/>
        <v>-25.374444444444446</v>
      </c>
      <c r="I54" s="31">
        <f t="shared" si="3"/>
        <v>-52.12638888888889</v>
      </c>
      <c r="J54" s="33" t="s">
        <v>42</v>
      </c>
      <c r="K54" s="16" t="s">
        <v>32</v>
      </c>
      <c r="L54" s="33" t="s">
        <v>794</v>
      </c>
      <c r="M54" s="35"/>
      <c r="N54" s="33" t="s">
        <v>26</v>
      </c>
      <c r="O54" s="16" t="s">
        <v>32</v>
      </c>
      <c r="P54" s="35"/>
      <c r="Q54" s="35"/>
      <c r="R54" s="35"/>
      <c r="S54" s="33" t="s">
        <v>762</v>
      </c>
      <c r="T54" s="35"/>
      <c r="V54" s="18"/>
    </row>
    <row r="55" spans="1:22" ht="15" customHeight="1">
      <c r="A55" s="31">
        <v>592</v>
      </c>
      <c r="B55" s="33" t="s">
        <v>357</v>
      </c>
      <c r="C55" s="33" t="s">
        <v>369</v>
      </c>
      <c r="D55" s="33" t="s">
        <v>760</v>
      </c>
      <c r="E55" s="33" t="s">
        <v>789</v>
      </c>
      <c r="F55" s="33" t="s">
        <v>21</v>
      </c>
      <c r="G55" s="31">
        <v>2011</v>
      </c>
      <c r="H55" s="31">
        <f t="shared" si="2"/>
        <v>-25.374444444444446</v>
      </c>
      <c r="I55" s="31">
        <f t="shared" si="3"/>
        <v>-52.12638888888889</v>
      </c>
      <c r="J55" s="33" t="s">
        <v>42</v>
      </c>
      <c r="K55" s="16" t="s">
        <v>32</v>
      </c>
      <c r="L55" s="33" t="s">
        <v>795</v>
      </c>
      <c r="M55" s="35"/>
      <c r="N55" s="33" t="s">
        <v>26</v>
      </c>
      <c r="O55" s="16" t="s">
        <v>32</v>
      </c>
      <c r="P55" s="35"/>
      <c r="Q55" s="35"/>
      <c r="R55" s="35"/>
      <c r="S55" s="33" t="s">
        <v>762</v>
      </c>
      <c r="T55" s="35"/>
      <c r="V55" s="18"/>
    </row>
    <row r="56" spans="1:22" ht="15" customHeight="1">
      <c r="A56" s="31">
        <v>593</v>
      </c>
      <c r="B56" s="33" t="s">
        <v>357</v>
      </c>
      <c r="C56" s="33" t="s">
        <v>369</v>
      </c>
      <c r="D56" s="33" t="s">
        <v>760</v>
      </c>
      <c r="E56" s="33" t="s">
        <v>789</v>
      </c>
      <c r="F56" s="33" t="s">
        <v>21</v>
      </c>
      <c r="G56" s="31">
        <v>2011</v>
      </c>
      <c r="H56" s="31">
        <f t="shared" si="2"/>
        <v>-25.374444444444446</v>
      </c>
      <c r="I56" s="31">
        <f t="shared" si="3"/>
        <v>-52.12638888888889</v>
      </c>
      <c r="J56" s="33" t="s">
        <v>42</v>
      </c>
      <c r="K56" s="16" t="s">
        <v>32</v>
      </c>
      <c r="L56" s="33" t="s">
        <v>796</v>
      </c>
      <c r="M56" s="35"/>
      <c r="N56" s="33" t="s">
        <v>26</v>
      </c>
      <c r="O56" s="16" t="s">
        <v>32</v>
      </c>
      <c r="P56" s="35"/>
      <c r="Q56" s="35"/>
      <c r="R56" s="35"/>
      <c r="S56" s="33" t="s">
        <v>762</v>
      </c>
      <c r="T56" s="35"/>
      <c r="V56" s="18"/>
    </row>
    <row r="57" spans="1:22" ht="15" customHeight="1">
      <c r="A57" s="31">
        <v>594</v>
      </c>
      <c r="B57" s="33" t="s">
        <v>357</v>
      </c>
      <c r="C57" s="33" t="s">
        <v>369</v>
      </c>
      <c r="D57" s="33" t="s">
        <v>760</v>
      </c>
      <c r="E57" s="33" t="s">
        <v>789</v>
      </c>
      <c r="F57" s="33" t="s">
        <v>21</v>
      </c>
      <c r="G57" s="31">
        <v>2011</v>
      </c>
      <c r="H57" s="31">
        <f t="shared" si="2"/>
        <v>-25.374444444444446</v>
      </c>
      <c r="I57" s="31">
        <f t="shared" si="3"/>
        <v>-52.12638888888889</v>
      </c>
      <c r="J57" s="33" t="s">
        <v>42</v>
      </c>
      <c r="K57" s="16" t="s">
        <v>32</v>
      </c>
      <c r="L57" s="33" t="s">
        <v>797</v>
      </c>
      <c r="M57" s="35"/>
      <c r="N57" s="33" t="s">
        <v>26</v>
      </c>
      <c r="O57" s="16" t="s">
        <v>32</v>
      </c>
      <c r="P57" s="35"/>
      <c r="Q57" s="35"/>
      <c r="R57" s="35"/>
      <c r="S57" s="33" t="s">
        <v>762</v>
      </c>
      <c r="T57" s="35"/>
      <c r="V57" s="18"/>
    </row>
    <row r="58" spans="1:22" ht="15" customHeight="1">
      <c r="A58" s="31">
        <v>595</v>
      </c>
      <c r="B58" s="33" t="s">
        <v>357</v>
      </c>
      <c r="C58" s="33" t="s">
        <v>369</v>
      </c>
      <c r="D58" s="33" t="s">
        <v>760</v>
      </c>
      <c r="E58" s="33" t="s">
        <v>789</v>
      </c>
      <c r="F58" s="33" t="s">
        <v>21</v>
      </c>
      <c r="G58" s="31">
        <v>2011</v>
      </c>
      <c r="H58" s="31">
        <f t="shared" si="2"/>
        <v>-25.374444444444446</v>
      </c>
      <c r="I58" s="31">
        <f t="shared" si="3"/>
        <v>-52.12638888888889</v>
      </c>
      <c r="J58" s="33" t="s">
        <v>42</v>
      </c>
      <c r="K58" s="16" t="s">
        <v>32</v>
      </c>
      <c r="L58" s="33" t="s">
        <v>798</v>
      </c>
      <c r="M58" s="35"/>
      <c r="N58" s="33" t="s">
        <v>26</v>
      </c>
      <c r="O58" s="16" t="s">
        <v>32</v>
      </c>
      <c r="P58" s="35"/>
      <c r="Q58" s="35"/>
      <c r="R58" s="35"/>
      <c r="S58" s="33" t="s">
        <v>762</v>
      </c>
      <c r="T58" s="35"/>
      <c r="V58" s="18"/>
    </row>
    <row r="59" spans="1:22" ht="15" customHeight="1">
      <c r="A59" s="31">
        <v>596</v>
      </c>
      <c r="B59" s="33" t="s">
        <v>357</v>
      </c>
      <c r="C59" s="33" t="s">
        <v>369</v>
      </c>
      <c r="D59" s="33" t="s">
        <v>760</v>
      </c>
      <c r="E59" s="33" t="s">
        <v>789</v>
      </c>
      <c r="F59" s="33" t="s">
        <v>21</v>
      </c>
      <c r="G59" s="31">
        <v>2011</v>
      </c>
      <c r="H59" s="31">
        <f t="shared" si="2"/>
        <v>-25.374444444444446</v>
      </c>
      <c r="I59" s="31">
        <f t="shared" si="3"/>
        <v>-52.12638888888889</v>
      </c>
      <c r="J59" s="33" t="s">
        <v>42</v>
      </c>
      <c r="K59" s="16" t="s">
        <v>32</v>
      </c>
      <c r="L59" s="33" t="s">
        <v>799</v>
      </c>
      <c r="M59" s="35"/>
      <c r="N59" s="33" t="s">
        <v>26</v>
      </c>
      <c r="O59" s="16" t="s">
        <v>32</v>
      </c>
      <c r="P59" s="35"/>
      <c r="Q59" s="35"/>
      <c r="R59" s="35"/>
      <c r="S59" s="33" t="s">
        <v>762</v>
      </c>
      <c r="T59" s="35"/>
      <c r="V59" s="18"/>
    </row>
    <row r="60" spans="1:22" ht="15" customHeight="1">
      <c r="A60" s="31">
        <v>597</v>
      </c>
      <c r="B60" s="33" t="s">
        <v>357</v>
      </c>
      <c r="C60" s="33" t="s">
        <v>369</v>
      </c>
      <c r="D60" s="33" t="s">
        <v>760</v>
      </c>
      <c r="E60" s="33" t="s">
        <v>789</v>
      </c>
      <c r="F60" s="33" t="s">
        <v>21</v>
      </c>
      <c r="G60" s="31">
        <v>2011</v>
      </c>
      <c r="H60" s="31">
        <f t="shared" si="2"/>
        <v>-25.374444444444446</v>
      </c>
      <c r="I60" s="31">
        <f t="shared" si="3"/>
        <v>-52.12638888888889</v>
      </c>
      <c r="J60" s="33" t="s">
        <v>42</v>
      </c>
      <c r="K60" s="16" t="s">
        <v>32</v>
      </c>
      <c r="L60" s="33" t="s">
        <v>800</v>
      </c>
      <c r="M60" s="35"/>
      <c r="N60" s="33" t="s">
        <v>26</v>
      </c>
      <c r="O60" s="16" t="s">
        <v>32</v>
      </c>
      <c r="P60" s="35"/>
      <c r="Q60" s="35"/>
      <c r="R60" s="35"/>
      <c r="S60" s="33" t="s">
        <v>762</v>
      </c>
      <c r="T60" s="35"/>
      <c r="V60" s="18"/>
    </row>
    <row r="61" spans="1:22" ht="15" customHeight="1">
      <c r="A61" s="31">
        <v>598</v>
      </c>
      <c r="B61" s="33" t="s">
        <v>357</v>
      </c>
      <c r="C61" s="33" t="s">
        <v>369</v>
      </c>
      <c r="D61" s="33" t="s">
        <v>760</v>
      </c>
      <c r="E61" s="33" t="s">
        <v>789</v>
      </c>
      <c r="F61" s="33" t="s">
        <v>21</v>
      </c>
      <c r="G61" s="31">
        <v>2011</v>
      </c>
      <c r="H61" s="31">
        <f t="shared" si="2"/>
        <v>-25.374444444444446</v>
      </c>
      <c r="I61" s="31">
        <f t="shared" si="3"/>
        <v>-52.12638888888889</v>
      </c>
      <c r="J61" s="33" t="s">
        <v>42</v>
      </c>
      <c r="K61" s="16" t="s">
        <v>32</v>
      </c>
      <c r="L61" s="33" t="s">
        <v>801</v>
      </c>
      <c r="M61" s="35"/>
      <c r="N61" s="33" t="s">
        <v>26</v>
      </c>
      <c r="O61" s="16" t="s">
        <v>32</v>
      </c>
      <c r="P61" s="35"/>
      <c r="Q61" s="35"/>
      <c r="R61" s="35"/>
      <c r="S61" s="33" t="s">
        <v>762</v>
      </c>
      <c r="T61" s="35"/>
      <c r="V61" s="18"/>
    </row>
    <row r="62" spans="1:22" ht="15" customHeight="1">
      <c r="A62" s="31">
        <v>599</v>
      </c>
      <c r="B62" s="33" t="s">
        <v>357</v>
      </c>
      <c r="C62" s="33" t="s">
        <v>369</v>
      </c>
      <c r="D62" s="33" t="s">
        <v>760</v>
      </c>
      <c r="E62" s="33" t="s">
        <v>789</v>
      </c>
      <c r="F62" s="33" t="s">
        <v>21</v>
      </c>
      <c r="G62" s="31">
        <v>2011</v>
      </c>
      <c r="H62" s="31">
        <f t="shared" si="2"/>
        <v>-25.374444444444446</v>
      </c>
      <c r="I62" s="31">
        <f t="shared" si="3"/>
        <v>-52.12638888888889</v>
      </c>
      <c r="J62" s="33" t="s">
        <v>42</v>
      </c>
      <c r="K62" s="16" t="s">
        <v>32</v>
      </c>
      <c r="L62" s="33" t="s">
        <v>802</v>
      </c>
      <c r="M62" s="35"/>
      <c r="N62" s="33" t="s">
        <v>26</v>
      </c>
      <c r="O62" s="16" t="s">
        <v>32</v>
      </c>
      <c r="P62" s="35"/>
      <c r="Q62" s="35"/>
      <c r="R62" s="35"/>
      <c r="S62" s="33" t="s">
        <v>762</v>
      </c>
      <c r="T62" s="35"/>
      <c r="V62" s="18"/>
    </row>
    <row r="63" spans="1:22" ht="15" customHeight="1">
      <c r="A63" s="31">
        <v>600</v>
      </c>
      <c r="B63" s="33" t="s">
        <v>357</v>
      </c>
      <c r="C63" s="33" t="s">
        <v>369</v>
      </c>
      <c r="D63" s="33" t="s">
        <v>760</v>
      </c>
      <c r="E63" s="33" t="s">
        <v>789</v>
      </c>
      <c r="F63" s="33" t="s">
        <v>21</v>
      </c>
      <c r="G63" s="31">
        <v>2011</v>
      </c>
      <c r="H63" s="31">
        <f t="shared" si="2"/>
        <v>-25.374444444444446</v>
      </c>
      <c r="I63" s="31">
        <f t="shared" si="3"/>
        <v>-52.12638888888889</v>
      </c>
      <c r="J63" s="33" t="s">
        <v>42</v>
      </c>
      <c r="K63" s="16" t="s">
        <v>32</v>
      </c>
      <c r="L63" s="33" t="s">
        <v>803</v>
      </c>
      <c r="M63" s="35"/>
      <c r="N63" s="33" t="s">
        <v>26</v>
      </c>
      <c r="O63" s="16" t="s">
        <v>32</v>
      </c>
      <c r="P63" s="35"/>
      <c r="Q63" s="35"/>
      <c r="R63" s="35"/>
      <c r="S63" s="33" t="s">
        <v>762</v>
      </c>
      <c r="T63" s="35"/>
      <c r="V63" s="18"/>
    </row>
    <row r="64" spans="1:22" ht="15" customHeight="1">
      <c r="A64" s="31">
        <v>601</v>
      </c>
      <c r="B64" s="33" t="s">
        <v>357</v>
      </c>
      <c r="C64" s="33" t="s">
        <v>369</v>
      </c>
      <c r="D64" s="33" t="s">
        <v>760</v>
      </c>
      <c r="E64" s="33" t="s">
        <v>789</v>
      </c>
      <c r="F64" s="33" t="s">
        <v>21</v>
      </c>
      <c r="G64" s="31">
        <v>2011</v>
      </c>
      <c r="H64" s="31">
        <f t="shared" si="2"/>
        <v>-25.374444444444446</v>
      </c>
      <c r="I64" s="31">
        <f t="shared" si="3"/>
        <v>-52.12638888888889</v>
      </c>
      <c r="J64" s="33" t="s">
        <v>42</v>
      </c>
      <c r="K64" s="16" t="s">
        <v>32</v>
      </c>
      <c r="L64" s="33" t="s">
        <v>804</v>
      </c>
      <c r="M64" s="35"/>
      <c r="N64" s="33" t="s">
        <v>26</v>
      </c>
      <c r="O64" s="16" t="s">
        <v>32</v>
      </c>
      <c r="P64" s="35"/>
      <c r="Q64" s="35"/>
      <c r="R64" s="35"/>
      <c r="S64" s="33" t="s">
        <v>762</v>
      </c>
      <c r="T64" s="35"/>
      <c r="V64" s="18"/>
    </row>
    <row r="65" spans="1:22" ht="15" customHeight="1">
      <c r="A65" s="31">
        <v>602</v>
      </c>
      <c r="B65" s="33" t="s">
        <v>357</v>
      </c>
      <c r="C65" s="33" t="s">
        <v>369</v>
      </c>
      <c r="D65" s="33" t="s">
        <v>760</v>
      </c>
      <c r="E65" s="33" t="s">
        <v>789</v>
      </c>
      <c r="F65" s="33" t="s">
        <v>21</v>
      </c>
      <c r="G65" s="31">
        <v>2011</v>
      </c>
      <c r="H65" s="31">
        <f t="shared" si="2"/>
        <v>-25.374444444444446</v>
      </c>
      <c r="I65" s="31">
        <f t="shared" si="3"/>
        <v>-52.12638888888889</v>
      </c>
      <c r="J65" s="33" t="s">
        <v>42</v>
      </c>
      <c r="K65" s="16" t="s">
        <v>32</v>
      </c>
      <c r="L65" s="33" t="s">
        <v>805</v>
      </c>
      <c r="M65" s="35"/>
      <c r="N65" s="33" t="s">
        <v>26</v>
      </c>
      <c r="O65" s="16" t="s">
        <v>32</v>
      </c>
      <c r="P65" s="35"/>
      <c r="Q65" s="35"/>
      <c r="R65" s="35"/>
      <c r="S65" s="33" t="s">
        <v>762</v>
      </c>
      <c r="T65" s="35"/>
      <c r="V65" s="18"/>
    </row>
    <row r="66" spans="1:22" ht="15" customHeight="1">
      <c r="A66" s="31">
        <v>603</v>
      </c>
      <c r="B66" s="33" t="s">
        <v>357</v>
      </c>
      <c r="C66" s="33" t="s">
        <v>369</v>
      </c>
      <c r="D66" s="33" t="s">
        <v>760</v>
      </c>
      <c r="E66" s="33" t="s">
        <v>789</v>
      </c>
      <c r="F66" s="33" t="s">
        <v>21</v>
      </c>
      <c r="G66" s="31">
        <v>2011</v>
      </c>
      <c r="H66" s="31">
        <f t="shared" si="2"/>
        <v>-25.374444444444446</v>
      </c>
      <c r="I66" s="31">
        <f t="shared" si="3"/>
        <v>-52.12638888888889</v>
      </c>
      <c r="J66" s="33" t="s">
        <v>42</v>
      </c>
      <c r="K66" s="16" t="s">
        <v>32</v>
      </c>
      <c r="L66" s="33" t="s">
        <v>806</v>
      </c>
      <c r="M66" s="35"/>
      <c r="N66" s="33" t="s">
        <v>26</v>
      </c>
      <c r="O66" s="16" t="s">
        <v>32</v>
      </c>
      <c r="P66" s="35"/>
      <c r="Q66" s="35"/>
      <c r="R66" s="35"/>
      <c r="S66" s="33" t="s">
        <v>762</v>
      </c>
      <c r="T66" s="35"/>
      <c r="V66" s="18"/>
    </row>
    <row r="67" spans="1:22" ht="15" customHeight="1">
      <c r="A67" s="31">
        <v>604</v>
      </c>
      <c r="B67" s="33" t="s">
        <v>357</v>
      </c>
      <c r="C67" s="33" t="s">
        <v>369</v>
      </c>
      <c r="D67" s="33" t="s">
        <v>760</v>
      </c>
      <c r="E67" s="33" t="s">
        <v>789</v>
      </c>
      <c r="F67" s="33" t="s">
        <v>21</v>
      </c>
      <c r="G67" s="31">
        <v>2011</v>
      </c>
      <c r="H67" s="31">
        <f t="shared" si="2"/>
        <v>-25.374444444444446</v>
      </c>
      <c r="I67" s="31">
        <f t="shared" si="3"/>
        <v>-52.12638888888889</v>
      </c>
      <c r="J67" s="33" t="s">
        <v>42</v>
      </c>
      <c r="K67" s="16" t="s">
        <v>32</v>
      </c>
      <c r="L67" s="33" t="s">
        <v>807</v>
      </c>
      <c r="M67" s="35"/>
      <c r="N67" s="33" t="s">
        <v>26</v>
      </c>
      <c r="O67" s="16" t="s">
        <v>32</v>
      </c>
      <c r="P67" s="35"/>
      <c r="Q67" s="35"/>
      <c r="R67" s="35"/>
      <c r="S67" s="33" t="s">
        <v>762</v>
      </c>
      <c r="T67" s="35"/>
      <c r="V67" s="18"/>
    </row>
    <row r="68" spans="1:22" ht="15" customHeight="1">
      <c r="A68" s="31">
        <v>605</v>
      </c>
      <c r="B68" s="33" t="s">
        <v>357</v>
      </c>
      <c r="C68" s="33" t="s">
        <v>369</v>
      </c>
      <c r="D68" s="33" t="s">
        <v>760</v>
      </c>
      <c r="E68" s="33" t="s">
        <v>789</v>
      </c>
      <c r="F68" s="33" t="s">
        <v>21</v>
      </c>
      <c r="G68" s="31">
        <v>2011</v>
      </c>
      <c r="H68" s="31">
        <f t="shared" si="2"/>
        <v>-25.374444444444446</v>
      </c>
      <c r="I68" s="31">
        <f t="shared" si="3"/>
        <v>-52.12638888888889</v>
      </c>
      <c r="J68" s="33" t="s">
        <v>42</v>
      </c>
      <c r="K68" s="16" t="s">
        <v>32</v>
      </c>
      <c r="L68" s="33" t="s">
        <v>808</v>
      </c>
      <c r="M68" s="35"/>
      <c r="N68" s="33" t="s">
        <v>26</v>
      </c>
      <c r="O68" s="16" t="s">
        <v>32</v>
      </c>
      <c r="P68" s="35"/>
      <c r="Q68" s="35"/>
      <c r="R68" s="35"/>
      <c r="S68" s="33" t="s">
        <v>762</v>
      </c>
      <c r="T68" s="35"/>
      <c r="V68" s="18"/>
    </row>
    <row r="69" spans="1:22" ht="15" customHeight="1">
      <c r="A69" s="31">
        <v>606</v>
      </c>
      <c r="B69" s="33" t="s">
        <v>357</v>
      </c>
      <c r="C69" s="33" t="s">
        <v>369</v>
      </c>
      <c r="D69" s="33" t="s">
        <v>760</v>
      </c>
      <c r="E69" s="33" t="s">
        <v>789</v>
      </c>
      <c r="F69" s="33" t="s">
        <v>21</v>
      </c>
      <c r="G69" s="31">
        <v>2011</v>
      </c>
      <c r="H69" s="31">
        <f t="shared" si="2"/>
        <v>-25.374444444444446</v>
      </c>
      <c r="I69" s="31">
        <f t="shared" si="3"/>
        <v>-52.12638888888889</v>
      </c>
      <c r="J69" s="33" t="s">
        <v>42</v>
      </c>
      <c r="K69" s="16" t="s">
        <v>32</v>
      </c>
      <c r="L69" s="33" t="s">
        <v>809</v>
      </c>
      <c r="M69" s="35"/>
      <c r="N69" s="33" t="s">
        <v>26</v>
      </c>
      <c r="O69" s="16" t="s">
        <v>32</v>
      </c>
      <c r="P69" s="35"/>
      <c r="Q69" s="35"/>
      <c r="R69" s="35"/>
      <c r="S69" s="33" t="s">
        <v>762</v>
      </c>
      <c r="T69" s="35"/>
      <c r="V69" s="18"/>
    </row>
    <row r="70" spans="1:22" ht="15" customHeight="1">
      <c r="A70" s="31">
        <v>607</v>
      </c>
      <c r="B70" s="33" t="s">
        <v>357</v>
      </c>
      <c r="C70" s="33" t="s">
        <v>369</v>
      </c>
      <c r="D70" s="33" t="s">
        <v>760</v>
      </c>
      <c r="E70" s="33" t="s">
        <v>789</v>
      </c>
      <c r="F70" s="33" t="s">
        <v>21</v>
      </c>
      <c r="G70" s="31">
        <v>2011</v>
      </c>
      <c r="H70" s="31">
        <f t="shared" si="2"/>
        <v>-25.374444444444446</v>
      </c>
      <c r="I70" s="31">
        <f t="shared" si="3"/>
        <v>-52.12638888888889</v>
      </c>
      <c r="J70" s="33" t="s">
        <v>42</v>
      </c>
      <c r="K70" s="16" t="s">
        <v>32</v>
      </c>
      <c r="L70" s="33" t="s">
        <v>810</v>
      </c>
      <c r="M70" s="35"/>
      <c r="N70" s="33" t="s">
        <v>26</v>
      </c>
      <c r="O70" s="16" t="s">
        <v>32</v>
      </c>
      <c r="P70" s="35"/>
      <c r="Q70" s="35"/>
      <c r="R70" s="35"/>
      <c r="S70" s="33" t="s">
        <v>762</v>
      </c>
      <c r="T70" s="35"/>
      <c r="V70" s="18"/>
    </row>
    <row r="71" spans="1:22" ht="15" customHeight="1">
      <c r="A71" s="31">
        <v>608</v>
      </c>
      <c r="B71" s="33" t="s">
        <v>357</v>
      </c>
      <c r="C71" s="33" t="s">
        <v>369</v>
      </c>
      <c r="D71" s="33" t="s">
        <v>760</v>
      </c>
      <c r="E71" s="33" t="s">
        <v>789</v>
      </c>
      <c r="F71" s="33" t="s">
        <v>21</v>
      </c>
      <c r="G71" s="31">
        <v>2011</v>
      </c>
      <c r="H71" s="31">
        <f t="shared" si="2"/>
        <v>-25.374444444444446</v>
      </c>
      <c r="I71" s="31">
        <f t="shared" si="3"/>
        <v>-52.12638888888889</v>
      </c>
      <c r="J71" s="33" t="s">
        <v>42</v>
      </c>
      <c r="K71" s="16" t="s">
        <v>32</v>
      </c>
      <c r="L71" s="33" t="s">
        <v>811</v>
      </c>
      <c r="M71" s="35"/>
      <c r="N71" s="33" t="s">
        <v>26</v>
      </c>
      <c r="O71" s="16" t="s">
        <v>32</v>
      </c>
      <c r="P71" s="35"/>
      <c r="Q71" s="35"/>
      <c r="R71" s="35"/>
      <c r="S71" s="33" t="s">
        <v>762</v>
      </c>
      <c r="T71" s="35"/>
      <c r="V71" s="18"/>
    </row>
    <row r="72" spans="1:22" ht="15" customHeight="1">
      <c r="A72" s="31">
        <v>609</v>
      </c>
      <c r="B72" s="33" t="s">
        <v>357</v>
      </c>
      <c r="C72" s="33" t="s">
        <v>369</v>
      </c>
      <c r="D72" s="33" t="s">
        <v>760</v>
      </c>
      <c r="E72" s="33" t="s">
        <v>789</v>
      </c>
      <c r="F72" s="33" t="s">
        <v>21</v>
      </c>
      <c r="G72" s="31">
        <v>2011</v>
      </c>
      <c r="H72" s="31">
        <f t="shared" si="2"/>
        <v>-25.374444444444446</v>
      </c>
      <c r="I72" s="31">
        <f t="shared" si="3"/>
        <v>-52.12638888888889</v>
      </c>
      <c r="J72" s="33" t="s">
        <v>96</v>
      </c>
      <c r="K72" s="16" t="s">
        <v>32</v>
      </c>
      <c r="L72" s="33" t="s">
        <v>812</v>
      </c>
      <c r="M72" s="35"/>
      <c r="N72" s="33" t="s">
        <v>23</v>
      </c>
      <c r="O72" s="16" t="s">
        <v>32</v>
      </c>
      <c r="P72" s="35"/>
      <c r="Q72" s="35"/>
      <c r="R72" s="35"/>
      <c r="S72" s="33" t="s">
        <v>762</v>
      </c>
      <c r="T72" s="35"/>
      <c r="V72" s="18"/>
    </row>
    <row r="73" spans="1:22" ht="15" customHeight="1">
      <c r="A73" s="31">
        <v>610</v>
      </c>
      <c r="B73" s="33" t="s">
        <v>357</v>
      </c>
      <c r="C73" s="33" t="s">
        <v>369</v>
      </c>
      <c r="D73" s="33" t="s">
        <v>760</v>
      </c>
      <c r="E73" s="33" t="s">
        <v>789</v>
      </c>
      <c r="F73" s="33" t="s">
        <v>21</v>
      </c>
      <c r="G73" s="31">
        <v>2011</v>
      </c>
      <c r="H73" s="31">
        <f t="shared" si="2"/>
        <v>-25.374444444444446</v>
      </c>
      <c r="I73" s="31">
        <f t="shared" si="3"/>
        <v>-52.12638888888889</v>
      </c>
      <c r="J73" s="33" t="s">
        <v>96</v>
      </c>
      <c r="K73" s="16" t="s">
        <v>32</v>
      </c>
      <c r="L73" s="33" t="s">
        <v>813</v>
      </c>
      <c r="M73" s="35"/>
      <c r="N73" s="33" t="s">
        <v>23</v>
      </c>
      <c r="O73" s="16" t="s">
        <v>32</v>
      </c>
      <c r="P73" s="35"/>
      <c r="Q73" s="35"/>
      <c r="R73" s="35"/>
      <c r="S73" s="33" t="s">
        <v>762</v>
      </c>
      <c r="T73" s="35"/>
      <c r="V73" s="18"/>
    </row>
    <row r="74" spans="1:22" ht="15" customHeight="1">
      <c r="A74" s="31">
        <v>611</v>
      </c>
      <c r="B74" s="33" t="s">
        <v>357</v>
      </c>
      <c r="C74" s="33" t="s">
        <v>369</v>
      </c>
      <c r="D74" s="33" t="s">
        <v>760</v>
      </c>
      <c r="E74" s="33" t="s">
        <v>789</v>
      </c>
      <c r="F74" s="33" t="s">
        <v>21</v>
      </c>
      <c r="G74" s="31">
        <v>2011</v>
      </c>
      <c r="H74" s="31">
        <f t="shared" si="2"/>
        <v>-25.374444444444446</v>
      </c>
      <c r="I74" s="31">
        <f t="shared" si="3"/>
        <v>-52.12638888888889</v>
      </c>
      <c r="J74" s="33" t="s">
        <v>96</v>
      </c>
      <c r="K74" s="16" t="s">
        <v>32</v>
      </c>
      <c r="L74" s="33" t="s">
        <v>814</v>
      </c>
      <c r="M74" s="35"/>
      <c r="N74" s="33" t="s">
        <v>23</v>
      </c>
      <c r="O74" s="16" t="s">
        <v>32</v>
      </c>
      <c r="P74" s="35"/>
      <c r="Q74" s="35"/>
      <c r="R74" s="35"/>
      <c r="S74" s="33" t="s">
        <v>762</v>
      </c>
      <c r="T74" s="35"/>
      <c r="V74" s="18"/>
    </row>
    <row r="75" spans="1:22" ht="15" customHeight="1">
      <c r="A75" s="31">
        <v>612</v>
      </c>
      <c r="B75" s="33" t="s">
        <v>357</v>
      </c>
      <c r="C75" s="33" t="s">
        <v>369</v>
      </c>
      <c r="D75" s="33" t="s">
        <v>760</v>
      </c>
      <c r="E75" s="33" t="s">
        <v>789</v>
      </c>
      <c r="F75" s="33" t="s">
        <v>21</v>
      </c>
      <c r="G75" s="31">
        <v>2011</v>
      </c>
      <c r="H75" s="31">
        <f t="shared" si="2"/>
        <v>-25.374444444444446</v>
      </c>
      <c r="I75" s="31">
        <f t="shared" si="3"/>
        <v>-52.12638888888889</v>
      </c>
      <c r="J75" s="33" t="s">
        <v>96</v>
      </c>
      <c r="K75" s="16" t="s">
        <v>32</v>
      </c>
      <c r="L75" s="33" t="s">
        <v>815</v>
      </c>
      <c r="M75" s="35"/>
      <c r="N75" s="33" t="s">
        <v>23</v>
      </c>
      <c r="O75" s="16" t="s">
        <v>32</v>
      </c>
      <c r="P75" s="35"/>
      <c r="Q75" s="35"/>
      <c r="R75" s="35"/>
      <c r="S75" s="33" t="s">
        <v>762</v>
      </c>
      <c r="T75" s="35"/>
      <c r="V75" s="18"/>
    </row>
    <row r="76" spans="1:22" ht="15" customHeight="1">
      <c r="A76" s="31">
        <v>170</v>
      </c>
      <c r="B76" s="33" t="s">
        <v>357</v>
      </c>
      <c r="C76" s="33" t="s">
        <v>369</v>
      </c>
      <c r="D76" s="33" t="s">
        <v>760</v>
      </c>
      <c r="E76" s="33" t="s">
        <v>816</v>
      </c>
      <c r="F76" s="33" t="s">
        <v>21</v>
      </c>
      <c r="G76" s="31">
        <v>2010</v>
      </c>
      <c r="H76" s="31">
        <v>-28.33483</v>
      </c>
      <c r="I76" s="31">
        <v>-52.880719999999997</v>
      </c>
      <c r="J76" s="33" t="s">
        <v>205</v>
      </c>
      <c r="K76" s="16" t="s">
        <v>32</v>
      </c>
      <c r="L76" s="33" t="s">
        <v>817</v>
      </c>
      <c r="M76" s="35"/>
      <c r="N76" s="33" t="s">
        <v>23</v>
      </c>
      <c r="O76" s="16" t="s">
        <v>32</v>
      </c>
      <c r="P76" s="35"/>
      <c r="Q76" s="35"/>
      <c r="R76" s="35"/>
      <c r="S76" s="33" t="s">
        <v>762</v>
      </c>
      <c r="T76" s="35"/>
      <c r="V76" s="18"/>
    </row>
    <row r="77" spans="1:22" ht="15" customHeight="1">
      <c r="A77" s="31">
        <v>162</v>
      </c>
      <c r="B77" s="33" t="s">
        <v>357</v>
      </c>
      <c r="C77" s="33" t="s">
        <v>369</v>
      </c>
      <c r="D77" s="33" t="s">
        <v>760</v>
      </c>
      <c r="E77" s="33" t="s">
        <v>816</v>
      </c>
      <c r="F77" s="33" t="s">
        <v>21</v>
      </c>
      <c r="G77" s="31">
        <v>2010</v>
      </c>
      <c r="H77" s="31">
        <v>-28.311810000000001</v>
      </c>
      <c r="I77" s="31">
        <v>-52.804189999999998</v>
      </c>
      <c r="J77" s="33" t="s">
        <v>31</v>
      </c>
      <c r="K77" s="16" t="s">
        <v>32</v>
      </c>
      <c r="L77" s="33" t="s">
        <v>818</v>
      </c>
      <c r="M77" s="35"/>
      <c r="N77" s="33" t="s">
        <v>35</v>
      </c>
      <c r="O77" s="16" t="s">
        <v>32</v>
      </c>
      <c r="P77" s="35"/>
      <c r="Q77" s="35"/>
      <c r="R77" s="35"/>
      <c r="S77" s="33" t="s">
        <v>762</v>
      </c>
      <c r="T77" s="35"/>
      <c r="V77" s="18"/>
    </row>
    <row r="78" spans="1:22" ht="15" customHeight="1">
      <c r="A78" s="31">
        <v>71</v>
      </c>
      <c r="B78" s="33" t="s">
        <v>357</v>
      </c>
      <c r="C78" s="33" t="s">
        <v>369</v>
      </c>
      <c r="D78" s="33" t="s">
        <v>760</v>
      </c>
      <c r="E78" s="33" t="s">
        <v>816</v>
      </c>
      <c r="F78" s="33" t="s">
        <v>21</v>
      </c>
      <c r="G78" s="31">
        <v>2009</v>
      </c>
      <c r="H78" s="44">
        <v>-28.146999999999998</v>
      </c>
      <c r="I78" s="44">
        <v>-52.301000000000002</v>
      </c>
      <c r="J78" s="33" t="s">
        <v>42</v>
      </c>
      <c r="K78" s="16" t="s">
        <v>32</v>
      </c>
      <c r="L78" s="33" t="s">
        <v>819</v>
      </c>
      <c r="M78" s="35"/>
      <c r="N78" s="33" t="s">
        <v>26</v>
      </c>
      <c r="O78" s="16" t="s">
        <v>32</v>
      </c>
      <c r="P78" s="35"/>
      <c r="Q78" s="35"/>
      <c r="R78" s="35"/>
      <c r="S78" s="33" t="s">
        <v>762</v>
      </c>
      <c r="T78" s="35"/>
      <c r="V78" s="18"/>
    </row>
    <row r="79" spans="1:22" ht="15" customHeight="1">
      <c r="A79" s="31">
        <v>72</v>
      </c>
      <c r="B79" s="33" t="s">
        <v>357</v>
      </c>
      <c r="C79" s="33" t="s">
        <v>369</v>
      </c>
      <c r="D79" s="33" t="s">
        <v>760</v>
      </c>
      <c r="E79" s="33" t="s">
        <v>816</v>
      </c>
      <c r="F79" s="33" t="s">
        <v>21</v>
      </c>
      <c r="G79" s="31">
        <v>2009</v>
      </c>
      <c r="H79" s="44">
        <v>-28.146999999999998</v>
      </c>
      <c r="I79" s="44">
        <v>-52.301000000000002</v>
      </c>
      <c r="J79" s="33" t="s">
        <v>42</v>
      </c>
      <c r="K79" s="16" t="s">
        <v>32</v>
      </c>
      <c r="L79" s="33" t="s">
        <v>820</v>
      </c>
      <c r="M79" s="35"/>
      <c r="N79" s="33" t="s">
        <v>26</v>
      </c>
      <c r="O79" s="16" t="s">
        <v>32</v>
      </c>
      <c r="P79" s="35"/>
      <c r="Q79" s="35"/>
      <c r="R79" s="35"/>
      <c r="S79" s="33" t="s">
        <v>762</v>
      </c>
      <c r="T79" s="35"/>
      <c r="V79" s="18"/>
    </row>
    <row r="80" spans="1:22" ht="15" customHeight="1">
      <c r="A80" s="31">
        <v>73</v>
      </c>
      <c r="B80" s="33" t="s">
        <v>357</v>
      </c>
      <c r="C80" s="33" t="s">
        <v>369</v>
      </c>
      <c r="D80" s="33" t="s">
        <v>760</v>
      </c>
      <c r="E80" s="33" t="s">
        <v>816</v>
      </c>
      <c r="F80" s="33" t="s">
        <v>21</v>
      </c>
      <c r="G80" s="31">
        <v>2009</v>
      </c>
      <c r="H80" s="44">
        <v>-28.146999999999998</v>
      </c>
      <c r="I80" s="44">
        <v>-52.301000000000002</v>
      </c>
      <c r="J80" s="33" t="s">
        <v>42</v>
      </c>
      <c r="K80" s="16" t="s">
        <v>32</v>
      </c>
      <c r="L80" s="33" t="s">
        <v>821</v>
      </c>
      <c r="M80" s="35"/>
      <c r="N80" s="33" t="s">
        <v>26</v>
      </c>
      <c r="O80" s="16" t="s">
        <v>32</v>
      </c>
      <c r="P80" s="35"/>
      <c r="Q80" s="35"/>
      <c r="R80" s="35"/>
      <c r="S80" s="33" t="s">
        <v>762</v>
      </c>
      <c r="T80" s="35"/>
      <c r="V80" s="18"/>
    </row>
    <row r="81" spans="1:22" ht="15" customHeight="1">
      <c r="A81" s="31">
        <v>110</v>
      </c>
      <c r="B81" s="33" t="s">
        <v>357</v>
      </c>
      <c r="C81" s="33" t="s">
        <v>369</v>
      </c>
      <c r="D81" s="33" t="s">
        <v>760</v>
      </c>
      <c r="E81" s="33" t="s">
        <v>816</v>
      </c>
      <c r="F81" s="33" t="s">
        <v>21</v>
      </c>
      <c r="G81" s="31">
        <v>2009</v>
      </c>
      <c r="H81" s="44">
        <v>-28.248000000000001</v>
      </c>
      <c r="I81" s="44">
        <v>-51.822000000000003</v>
      </c>
      <c r="J81" s="33" t="s">
        <v>42</v>
      </c>
      <c r="K81" s="16" t="s">
        <v>32</v>
      </c>
      <c r="L81" s="33" t="s">
        <v>822</v>
      </c>
      <c r="M81" s="35"/>
      <c r="N81" s="33" t="s">
        <v>26</v>
      </c>
      <c r="O81" s="16" t="s">
        <v>32</v>
      </c>
      <c r="P81" s="35"/>
      <c r="Q81" s="35"/>
      <c r="R81" s="35"/>
      <c r="S81" s="33" t="s">
        <v>762</v>
      </c>
      <c r="T81" s="35"/>
      <c r="V81" s="18"/>
    </row>
    <row r="82" spans="1:22" ht="15" customHeight="1">
      <c r="A82" s="31">
        <v>111</v>
      </c>
      <c r="B82" s="33" t="s">
        <v>357</v>
      </c>
      <c r="C82" s="33" t="s">
        <v>369</v>
      </c>
      <c r="D82" s="33" t="s">
        <v>760</v>
      </c>
      <c r="E82" s="33" t="s">
        <v>816</v>
      </c>
      <c r="F82" s="33" t="s">
        <v>21</v>
      </c>
      <c r="G82" s="31">
        <v>2009</v>
      </c>
      <c r="H82" s="44">
        <v>-28.248000000000001</v>
      </c>
      <c r="I82" s="44">
        <v>-51.822000000000003</v>
      </c>
      <c r="J82" s="33" t="s">
        <v>42</v>
      </c>
      <c r="K82" s="16" t="s">
        <v>32</v>
      </c>
      <c r="L82" s="33" t="s">
        <v>823</v>
      </c>
      <c r="M82" s="35"/>
      <c r="N82" s="33" t="s">
        <v>26</v>
      </c>
      <c r="O82" s="16" t="s">
        <v>32</v>
      </c>
      <c r="P82" s="35"/>
      <c r="Q82" s="35"/>
      <c r="R82" s="35"/>
      <c r="S82" s="33" t="s">
        <v>762</v>
      </c>
      <c r="T82" s="35"/>
      <c r="V82" s="18"/>
    </row>
    <row r="83" spans="1:22" ht="15" customHeight="1">
      <c r="A83" s="31">
        <v>112</v>
      </c>
      <c r="B83" s="33" t="s">
        <v>357</v>
      </c>
      <c r="C83" s="33" t="s">
        <v>369</v>
      </c>
      <c r="D83" s="33" t="s">
        <v>760</v>
      </c>
      <c r="E83" s="33" t="s">
        <v>816</v>
      </c>
      <c r="F83" s="33" t="s">
        <v>21</v>
      </c>
      <c r="G83" s="31">
        <v>2009</v>
      </c>
      <c r="H83" s="44">
        <v>-28.248000000000001</v>
      </c>
      <c r="I83" s="44">
        <v>-51.822000000000003</v>
      </c>
      <c r="J83" s="33" t="s">
        <v>42</v>
      </c>
      <c r="K83" s="16" t="s">
        <v>32</v>
      </c>
      <c r="L83" s="33" t="s">
        <v>824</v>
      </c>
      <c r="M83" s="35"/>
      <c r="N83" s="33" t="s">
        <v>26</v>
      </c>
      <c r="O83" s="16" t="s">
        <v>32</v>
      </c>
      <c r="P83" s="35"/>
      <c r="Q83" s="35"/>
      <c r="R83" s="35"/>
      <c r="S83" s="33" t="s">
        <v>762</v>
      </c>
      <c r="T83" s="35"/>
      <c r="V83" s="18"/>
    </row>
    <row r="84" spans="1:22" ht="15" customHeight="1">
      <c r="A84" s="31">
        <v>113</v>
      </c>
      <c r="B84" s="33" t="s">
        <v>357</v>
      </c>
      <c r="C84" s="33" t="s">
        <v>369</v>
      </c>
      <c r="D84" s="33" t="s">
        <v>760</v>
      </c>
      <c r="E84" s="33" t="s">
        <v>816</v>
      </c>
      <c r="F84" s="33" t="s">
        <v>21</v>
      </c>
      <c r="G84" s="31">
        <v>2009</v>
      </c>
      <c r="H84" s="44">
        <v>-28.26</v>
      </c>
      <c r="I84" s="44">
        <v>-51.701000000000001</v>
      </c>
      <c r="J84" s="33" t="s">
        <v>42</v>
      </c>
      <c r="K84" s="16" t="s">
        <v>32</v>
      </c>
      <c r="L84" s="33" t="s">
        <v>825</v>
      </c>
      <c r="M84" s="35"/>
      <c r="N84" s="33" t="s">
        <v>26</v>
      </c>
      <c r="O84" s="16" t="s">
        <v>32</v>
      </c>
      <c r="P84" s="35"/>
      <c r="Q84" s="35"/>
      <c r="R84" s="35"/>
      <c r="S84" s="33" t="s">
        <v>762</v>
      </c>
      <c r="T84" s="35"/>
      <c r="V84" s="18"/>
    </row>
    <row r="85" spans="1:22" ht="15" customHeight="1">
      <c r="A85" s="31">
        <v>114</v>
      </c>
      <c r="B85" s="33" t="s">
        <v>357</v>
      </c>
      <c r="C85" s="33" t="s">
        <v>369</v>
      </c>
      <c r="D85" s="33" t="s">
        <v>760</v>
      </c>
      <c r="E85" s="33" t="s">
        <v>816</v>
      </c>
      <c r="F85" s="33" t="s">
        <v>21</v>
      </c>
      <c r="G85" s="31">
        <v>2009</v>
      </c>
      <c r="H85" s="44">
        <v>-28.26</v>
      </c>
      <c r="I85" s="44">
        <v>-51.701000000000001</v>
      </c>
      <c r="J85" s="33" t="s">
        <v>42</v>
      </c>
      <c r="K85" s="16" t="s">
        <v>32</v>
      </c>
      <c r="L85" s="33" t="s">
        <v>826</v>
      </c>
      <c r="M85" s="35"/>
      <c r="N85" s="33" t="s">
        <v>26</v>
      </c>
      <c r="O85" s="16" t="s">
        <v>32</v>
      </c>
      <c r="P85" s="35"/>
      <c r="Q85" s="35"/>
      <c r="R85" s="35"/>
      <c r="S85" s="33" t="s">
        <v>762</v>
      </c>
      <c r="T85" s="35"/>
      <c r="V85" s="18"/>
    </row>
    <row r="86" spans="1:22" ht="15" customHeight="1">
      <c r="A86" s="31">
        <v>115</v>
      </c>
      <c r="B86" s="33" t="s">
        <v>357</v>
      </c>
      <c r="C86" s="33" t="s">
        <v>369</v>
      </c>
      <c r="D86" s="33" t="s">
        <v>760</v>
      </c>
      <c r="E86" s="33" t="s">
        <v>816</v>
      </c>
      <c r="F86" s="33" t="s">
        <v>21</v>
      </c>
      <c r="G86" s="31">
        <v>2009</v>
      </c>
      <c r="H86" s="44">
        <v>-28.26</v>
      </c>
      <c r="I86" s="44">
        <v>-51.701000000000001</v>
      </c>
      <c r="J86" s="33" t="s">
        <v>42</v>
      </c>
      <c r="K86" s="16" t="s">
        <v>32</v>
      </c>
      <c r="L86" s="33" t="s">
        <v>827</v>
      </c>
      <c r="M86" s="35"/>
      <c r="N86" s="33" t="s">
        <v>26</v>
      </c>
      <c r="O86" s="16" t="s">
        <v>32</v>
      </c>
      <c r="P86" s="35"/>
      <c r="Q86" s="35"/>
      <c r="R86" s="35"/>
      <c r="S86" s="33" t="s">
        <v>762</v>
      </c>
      <c r="T86" s="35"/>
      <c r="V86" s="18"/>
    </row>
    <row r="87" spans="1:22" ht="15" customHeight="1">
      <c r="A87" s="31">
        <v>116</v>
      </c>
      <c r="B87" s="33" t="s">
        <v>357</v>
      </c>
      <c r="C87" s="33" t="s">
        <v>369</v>
      </c>
      <c r="D87" s="33" t="s">
        <v>760</v>
      </c>
      <c r="E87" s="33" t="s">
        <v>816</v>
      </c>
      <c r="F87" s="33" t="s">
        <v>21</v>
      </c>
      <c r="G87" s="31">
        <v>2009</v>
      </c>
      <c r="H87" s="44">
        <v>-28.26</v>
      </c>
      <c r="I87" s="44">
        <v>-51.701000000000001</v>
      </c>
      <c r="J87" s="33" t="s">
        <v>42</v>
      </c>
      <c r="K87" s="16" t="s">
        <v>32</v>
      </c>
      <c r="L87" s="33" t="s">
        <v>828</v>
      </c>
      <c r="M87" s="35"/>
      <c r="N87" s="33" t="s">
        <v>26</v>
      </c>
      <c r="O87" s="16" t="s">
        <v>32</v>
      </c>
      <c r="P87" s="35"/>
      <c r="Q87" s="35"/>
      <c r="R87" s="35"/>
      <c r="S87" s="33" t="s">
        <v>762</v>
      </c>
      <c r="T87" s="35"/>
      <c r="V87" s="18"/>
    </row>
    <row r="88" spans="1:22" ht="15" customHeight="1">
      <c r="A88" s="31">
        <v>152</v>
      </c>
      <c r="B88" s="33" t="s">
        <v>357</v>
      </c>
      <c r="C88" s="33" t="s">
        <v>369</v>
      </c>
      <c r="D88" s="33" t="s">
        <v>760</v>
      </c>
      <c r="E88" s="33" t="s">
        <v>816</v>
      </c>
      <c r="F88" s="33" t="s">
        <v>21</v>
      </c>
      <c r="G88" s="31">
        <v>2010</v>
      </c>
      <c r="H88" s="31">
        <v>-28.27356</v>
      </c>
      <c r="I88" s="31">
        <v>-52.68206</v>
      </c>
      <c r="J88" s="33" t="s">
        <v>42</v>
      </c>
      <c r="K88" s="16" t="s">
        <v>32</v>
      </c>
      <c r="L88" s="33" t="s">
        <v>829</v>
      </c>
      <c r="M88" s="35"/>
      <c r="N88" s="33" t="s">
        <v>26</v>
      </c>
      <c r="O88" s="16" t="s">
        <v>32</v>
      </c>
      <c r="P88" s="35"/>
      <c r="Q88" s="35"/>
      <c r="R88" s="35"/>
      <c r="S88" s="33" t="s">
        <v>762</v>
      </c>
      <c r="T88" s="35"/>
      <c r="V88" s="18"/>
    </row>
    <row r="89" spans="1:22" ht="15" customHeight="1">
      <c r="A89" s="31">
        <v>153</v>
      </c>
      <c r="B89" s="33" t="s">
        <v>357</v>
      </c>
      <c r="C89" s="33" t="s">
        <v>369</v>
      </c>
      <c r="D89" s="33" t="s">
        <v>760</v>
      </c>
      <c r="E89" s="33" t="s">
        <v>816</v>
      </c>
      <c r="F89" s="33" t="s">
        <v>21</v>
      </c>
      <c r="G89" s="31">
        <v>2010</v>
      </c>
      <c r="H89" s="31">
        <v>-28.27356</v>
      </c>
      <c r="I89" s="31">
        <v>-52.68206</v>
      </c>
      <c r="J89" s="33" t="s">
        <v>42</v>
      </c>
      <c r="K89" s="16" t="s">
        <v>32</v>
      </c>
      <c r="L89" s="33" t="s">
        <v>830</v>
      </c>
      <c r="M89" s="35"/>
      <c r="N89" s="33" t="s">
        <v>26</v>
      </c>
      <c r="O89" s="16" t="s">
        <v>32</v>
      </c>
      <c r="P89" s="35"/>
      <c r="Q89" s="35"/>
      <c r="R89" s="35"/>
      <c r="S89" s="33" t="s">
        <v>762</v>
      </c>
      <c r="T89" s="35"/>
      <c r="V89" s="18"/>
    </row>
    <row r="90" spans="1:22" ht="15" customHeight="1">
      <c r="A90" s="31">
        <v>154</v>
      </c>
      <c r="B90" s="33" t="s">
        <v>357</v>
      </c>
      <c r="C90" s="33" t="s">
        <v>369</v>
      </c>
      <c r="D90" s="33" t="s">
        <v>760</v>
      </c>
      <c r="E90" s="33" t="s">
        <v>816</v>
      </c>
      <c r="F90" s="33" t="s">
        <v>21</v>
      </c>
      <c r="G90" s="31">
        <v>2010</v>
      </c>
      <c r="H90" s="31">
        <v>-28.27356</v>
      </c>
      <c r="I90" s="31">
        <v>-52.68206</v>
      </c>
      <c r="J90" s="33" t="s">
        <v>42</v>
      </c>
      <c r="K90" s="16" t="s">
        <v>32</v>
      </c>
      <c r="L90" s="33" t="s">
        <v>831</v>
      </c>
      <c r="M90" s="35"/>
      <c r="N90" s="33" t="s">
        <v>26</v>
      </c>
      <c r="O90" s="16" t="s">
        <v>32</v>
      </c>
      <c r="P90" s="35"/>
      <c r="Q90" s="35"/>
      <c r="R90" s="35"/>
      <c r="S90" s="33" t="s">
        <v>762</v>
      </c>
      <c r="T90" s="35"/>
      <c r="V90" s="18"/>
    </row>
    <row r="91" spans="1:22" ht="15" customHeight="1">
      <c r="A91" s="31">
        <v>155</v>
      </c>
      <c r="B91" s="33" t="s">
        <v>357</v>
      </c>
      <c r="C91" s="33" t="s">
        <v>369</v>
      </c>
      <c r="D91" s="33" t="s">
        <v>760</v>
      </c>
      <c r="E91" s="33" t="s">
        <v>816</v>
      </c>
      <c r="F91" s="33" t="s">
        <v>21</v>
      </c>
      <c r="G91" s="31">
        <v>2010</v>
      </c>
      <c r="H91" s="31">
        <v>-28.27356</v>
      </c>
      <c r="I91" s="31">
        <v>-52.68206</v>
      </c>
      <c r="J91" s="33" t="s">
        <v>42</v>
      </c>
      <c r="K91" s="16" t="s">
        <v>32</v>
      </c>
      <c r="L91" s="33" t="s">
        <v>832</v>
      </c>
      <c r="M91" s="35"/>
      <c r="N91" s="33" t="s">
        <v>26</v>
      </c>
      <c r="O91" s="16" t="s">
        <v>32</v>
      </c>
      <c r="P91" s="35"/>
      <c r="Q91" s="35"/>
      <c r="R91" s="35"/>
      <c r="S91" s="33" t="s">
        <v>762</v>
      </c>
      <c r="T91" s="35"/>
      <c r="V91" s="18"/>
    </row>
    <row r="92" spans="1:22" ht="15" customHeight="1">
      <c r="A92" s="31">
        <v>156</v>
      </c>
      <c r="B92" s="33" t="s">
        <v>357</v>
      </c>
      <c r="C92" s="33" t="s">
        <v>369</v>
      </c>
      <c r="D92" s="33" t="s">
        <v>760</v>
      </c>
      <c r="E92" s="33" t="s">
        <v>816</v>
      </c>
      <c r="F92" s="33" t="s">
        <v>21</v>
      </c>
      <c r="G92" s="31">
        <v>2010</v>
      </c>
      <c r="H92" s="31">
        <v>-28.316939999999999</v>
      </c>
      <c r="I92" s="31">
        <v>-52.753219999999999</v>
      </c>
      <c r="J92" s="33" t="s">
        <v>42</v>
      </c>
      <c r="K92" s="16" t="s">
        <v>32</v>
      </c>
      <c r="L92" s="33" t="s">
        <v>833</v>
      </c>
      <c r="M92" s="35"/>
      <c r="N92" s="33" t="s">
        <v>26</v>
      </c>
      <c r="O92" s="16" t="s">
        <v>32</v>
      </c>
      <c r="P92" s="35"/>
      <c r="Q92" s="35"/>
      <c r="R92" s="35"/>
      <c r="S92" s="33" t="s">
        <v>762</v>
      </c>
      <c r="T92" s="35"/>
      <c r="V92" s="18"/>
    </row>
    <row r="93" spans="1:22" ht="15" customHeight="1">
      <c r="A93" s="31">
        <v>157</v>
      </c>
      <c r="B93" s="33" t="s">
        <v>357</v>
      </c>
      <c r="C93" s="33" t="s">
        <v>369</v>
      </c>
      <c r="D93" s="33" t="s">
        <v>760</v>
      </c>
      <c r="E93" s="33" t="s">
        <v>816</v>
      </c>
      <c r="F93" s="33" t="s">
        <v>21</v>
      </c>
      <c r="G93" s="31">
        <v>2010</v>
      </c>
      <c r="H93" s="31">
        <v>-28.316939999999999</v>
      </c>
      <c r="I93" s="31">
        <v>-52.753219999999999</v>
      </c>
      <c r="J93" s="33" t="s">
        <v>42</v>
      </c>
      <c r="K93" s="16" t="s">
        <v>32</v>
      </c>
      <c r="L93" s="33" t="s">
        <v>834</v>
      </c>
      <c r="M93" s="35"/>
      <c r="N93" s="33" t="s">
        <v>26</v>
      </c>
      <c r="O93" s="16" t="s">
        <v>32</v>
      </c>
      <c r="P93" s="35"/>
      <c r="Q93" s="35"/>
      <c r="R93" s="35"/>
      <c r="S93" s="33" t="s">
        <v>762</v>
      </c>
      <c r="T93" s="35"/>
      <c r="V93" s="18"/>
    </row>
    <row r="94" spans="1:22" ht="15" customHeight="1">
      <c r="A94" s="31">
        <v>158</v>
      </c>
      <c r="B94" s="33" t="s">
        <v>357</v>
      </c>
      <c r="C94" s="33" t="s">
        <v>369</v>
      </c>
      <c r="D94" s="33" t="s">
        <v>760</v>
      </c>
      <c r="E94" s="33" t="s">
        <v>816</v>
      </c>
      <c r="F94" s="33" t="s">
        <v>21</v>
      </c>
      <c r="G94" s="31">
        <v>2010</v>
      </c>
      <c r="H94" s="31">
        <v>-28.316939999999999</v>
      </c>
      <c r="I94" s="31">
        <v>-52.753219999999999</v>
      </c>
      <c r="J94" s="33" t="s">
        <v>42</v>
      </c>
      <c r="K94" s="16" t="s">
        <v>32</v>
      </c>
      <c r="L94" s="33" t="s">
        <v>835</v>
      </c>
      <c r="M94" s="35"/>
      <c r="N94" s="33" t="s">
        <v>26</v>
      </c>
      <c r="O94" s="16" t="s">
        <v>32</v>
      </c>
      <c r="P94" s="35"/>
      <c r="Q94" s="35"/>
      <c r="R94" s="35"/>
      <c r="S94" s="33" t="s">
        <v>762</v>
      </c>
      <c r="T94" s="35"/>
      <c r="V94" s="18"/>
    </row>
    <row r="95" spans="1:22" ht="15" customHeight="1">
      <c r="A95" s="31">
        <v>159</v>
      </c>
      <c r="B95" s="33" t="s">
        <v>357</v>
      </c>
      <c r="C95" s="33" t="s">
        <v>369</v>
      </c>
      <c r="D95" s="33" t="s">
        <v>760</v>
      </c>
      <c r="E95" s="33" t="s">
        <v>816</v>
      </c>
      <c r="F95" s="33" t="s">
        <v>21</v>
      </c>
      <c r="G95" s="31">
        <v>2010</v>
      </c>
      <c r="H95" s="31">
        <v>-28.316939999999999</v>
      </c>
      <c r="I95" s="31">
        <v>-52.753219999999999</v>
      </c>
      <c r="J95" s="33" t="s">
        <v>42</v>
      </c>
      <c r="K95" s="16" t="s">
        <v>32</v>
      </c>
      <c r="L95" s="33" t="s">
        <v>836</v>
      </c>
      <c r="M95" s="35"/>
      <c r="N95" s="33" t="s">
        <v>26</v>
      </c>
      <c r="O95" s="16" t="s">
        <v>32</v>
      </c>
      <c r="P95" s="35"/>
      <c r="Q95" s="35"/>
      <c r="R95" s="35"/>
      <c r="S95" s="33" t="s">
        <v>762</v>
      </c>
      <c r="T95" s="35"/>
      <c r="V95" s="18"/>
    </row>
    <row r="96" spans="1:22" ht="15" customHeight="1">
      <c r="A96" s="31">
        <v>160</v>
      </c>
      <c r="B96" s="33" t="s">
        <v>357</v>
      </c>
      <c r="C96" s="33" t="s">
        <v>369</v>
      </c>
      <c r="D96" s="33" t="s">
        <v>760</v>
      </c>
      <c r="E96" s="33" t="s">
        <v>816</v>
      </c>
      <c r="F96" s="33" t="s">
        <v>21</v>
      </c>
      <c r="G96" s="31">
        <v>2010</v>
      </c>
      <c r="H96" s="31">
        <v>-28.316939999999999</v>
      </c>
      <c r="I96" s="31">
        <v>-52.753219999999999</v>
      </c>
      <c r="J96" s="33" t="s">
        <v>42</v>
      </c>
      <c r="K96" s="16" t="s">
        <v>32</v>
      </c>
      <c r="L96" s="33" t="s">
        <v>837</v>
      </c>
      <c r="M96" s="35"/>
      <c r="N96" s="33" t="s">
        <v>26</v>
      </c>
      <c r="O96" s="16" t="s">
        <v>32</v>
      </c>
      <c r="P96" s="35"/>
      <c r="Q96" s="35"/>
      <c r="R96" s="35"/>
      <c r="S96" s="33" t="s">
        <v>762</v>
      </c>
      <c r="T96" s="35"/>
      <c r="V96" s="18"/>
    </row>
    <row r="97" spans="1:22" ht="15" customHeight="1">
      <c r="A97" s="31">
        <v>161</v>
      </c>
      <c r="B97" s="33" t="s">
        <v>357</v>
      </c>
      <c r="C97" s="33" t="s">
        <v>369</v>
      </c>
      <c r="D97" s="33" t="s">
        <v>760</v>
      </c>
      <c r="E97" s="33" t="s">
        <v>816</v>
      </c>
      <c r="F97" s="33" t="s">
        <v>21</v>
      </c>
      <c r="G97" s="31">
        <v>2010</v>
      </c>
      <c r="H97" s="31">
        <v>-28.311810000000001</v>
      </c>
      <c r="I97" s="31">
        <v>-52.804189999999998</v>
      </c>
      <c r="J97" s="33" t="s">
        <v>42</v>
      </c>
      <c r="K97" s="16" t="s">
        <v>32</v>
      </c>
      <c r="L97" s="33" t="s">
        <v>838</v>
      </c>
      <c r="M97" s="35"/>
      <c r="N97" s="33" t="s">
        <v>26</v>
      </c>
      <c r="O97" s="16" t="s">
        <v>32</v>
      </c>
      <c r="P97" s="35"/>
      <c r="Q97" s="35"/>
      <c r="R97" s="35"/>
      <c r="S97" s="33" t="s">
        <v>762</v>
      </c>
      <c r="T97" s="35"/>
      <c r="V97" s="18"/>
    </row>
    <row r="98" spans="1:22" ht="15" customHeight="1">
      <c r="A98" s="31">
        <v>163</v>
      </c>
      <c r="B98" s="33" t="s">
        <v>357</v>
      </c>
      <c r="C98" s="33" t="s">
        <v>369</v>
      </c>
      <c r="D98" s="33" t="s">
        <v>760</v>
      </c>
      <c r="E98" s="33" t="s">
        <v>816</v>
      </c>
      <c r="F98" s="33" t="s">
        <v>21</v>
      </c>
      <c r="G98" s="31">
        <v>2010</v>
      </c>
      <c r="H98" s="31">
        <v>-28.311810000000001</v>
      </c>
      <c r="I98" s="31">
        <v>-52.804189999999998</v>
      </c>
      <c r="J98" s="33" t="s">
        <v>42</v>
      </c>
      <c r="K98" s="16" t="s">
        <v>32</v>
      </c>
      <c r="L98" s="33" t="s">
        <v>839</v>
      </c>
      <c r="M98" s="35"/>
      <c r="N98" s="33" t="s">
        <v>26</v>
      </c>
      <c r="O98" s="16" t="s">
        <v>32</v>
      </c>
      <c r="P98" s="35"/>
      <c r="Q98" s="35"/>
      <c r="R98" s="35"/>
      <c r="S98" s="33" t="s">
        <v>762</v>
      </c>
      <c r="T98" s="35"/>
      <c r="V98" s="18"/>
    </row>
    <row r="99" spans="1:22" ht="15" customHeight="1">
      <c r="A99" s="31">
        <v>164</v>
      </c>
      <c r="B99" s="33" t="s">
        <v>357</v>
      </c>
      <c r="C99" s="33" t="s">
        <v>369</v>
      </c>
      <c r="D99" s="33" t="s">
        <v>760</v>
      </c>
      <c r="E99" s="33" t="s">
        <v>816</v>
      </c>
      <c r="F99" s="33" t="s">
        <v>21</v>
      </c>
      <c r="G99" s="31">
        <v>2010</v>
      </c>
      <c r="H99" s="31">
        <v>-28.311810000000001</v>
      </c>
      <c r="I99" s="31">
        <v>-52.804189999999998</v>
      </c>
      <c r="J99" s="33" t="s">
        <v>42</v>
      </c>
      <c r="K99" s="16" t="s">
        <v>32</v>
      </c>
      <c r="L99" s="33" t="s">
        <v>840</v>
      </c>
      <c r="M99" s="35"/>
      <c r="N99" s="33" t="s">
        <v>26</v>
      </c>
      <c r="O99" s="16" t="s">
        <v>32</v>
      </c>
      <c r="P99" s="35"/>
      <c r="Q99" s="35"/>
      <c r="R99" s="35"/>
      <c r="S99" s="33" t="s">
        <v>762</v>
      </c>
      <c r="T99" s="35"/>
      <c r="V99" s="18"/>
    </row>
    <row r="100" spans="1:22" ht="15" customHeight="1">
      <c r="A100" s="31">
        <v>165</v>
      </c>
      <c r="B100" s="33" t="s">
        <v>357</v>
      </c>
      <c r="C100" s="33" t="s">
        <v>369</v>
      </c>
      <c r="D100" s="33" t="s">
        <v>760</v>
      </c>
      <c r="E100" s="33" t="s">
        <v>816</v>
      </c>
      <c r="F100" s="33" t="s">
        <v>21</v>
      </c>
      <c r="G100" s="31">
        <v>2010</v>
      </c>
      <c r="H100" s="31">
        <v>-28.311810000000001</v>
      </c>
      <c r="I100" s="31">
        <v>-52.804189999999998</v>
      </c>
      <c r="J100" s="33" t="s">
        <v>42</v>
      </c>
      <c r="K100" s="16" t="s">
        <v>32</v>
      </c>
      <c r="L100" s="33" t="s">
        <v>841</v>
      </c>
      <c r="M100" s="35"/>
      <c r="N100" s="33" t="s">
        <v>26</v>
      </c>
      <c r="O100" s="16" t="s">
        <v>32</v>
      </c>
      <c r="P100" s="35"/>
      <c r="Q100" s="35"/>
      <c r="R100" s="35"/>
      <c r="S100" s="33" t="s">
        <v>762</v>
      </c>
      <c r="T100" s="35"/>
      <c r="V100" s="18"/>
    </row>
    <row r="101" spans="1:22" ht="15" customHeight="1">
      <c r="A101" s="31">
        <v>166</v>
      </c>
      <c r="B101" s="33" t="s">
        <v>357</v>
      </c>
      <c r="C101" s="33" t="s">
        <v>369</v>
      </c>
      <c r="D101" s="33" t="s">
        <v>760</v>
      </c>
      <c r="E101" s="33" t="s">
        <v>816</v>
      </c>
      <c r="F101" s="33" t="s">
        <v>21</v>
      </c>
      <c r="G101" s="31">
        <v>2010</v>
      </c>
      <c r="H101" s="31">
        <v>-28.336030000000001</v>
      </c>
      <c r="I101" s="31">
        <v>-52.845280000000002</v>
      </c>
      <c r="J101" s="33" t="s">
        <v>42</v>
      </c>
      <c r="K101" s="16" t="s">
        <v>32</v>
      </c>
      <c r="L101" s="33" t="s">
        <v>842</v>
      </c>
      <c r="M101" s="35"/>
      <c r="N101" s="33" t="s">
        <v>26</v>
      </c>
      <c r="O101" s="16" t="s">
        <v>32</v>
      </c>
      <c r="P101" s="35"/>
      <c r="Q101" s="35"/>
      <c r="R101" s="35"/>
      <c r="S101" s="33" t="s">
        <v>762</v>
      </c>
      <c r="T101" s="35"/>
      <c r="V101" s="18"/>
    </row>
    <row r="102" spans="1:22" ht="15" customHeight="1">
      <c r="A102" s="31">
        <v>167</v>
      </c>
      <c r="B102" s="33" t="s">
        <v>357</v>
      </c>
      <c r="C102" s="33" t="s">
        <v>369</v>
      </c>
      <c r="D102" s="33" t="s">
        <v>760</v>
      </c>
      <c r="E102" s="33" t="s">
        <v>816</v>
      </c>
      <c r="F102" s="33" t="s">
        <v>21</v>
      </c>
      <c r="G102" s="31">
        <v>2010</v>
      </c>
      <c r="H102" s="31">
        <v>-28.336030000000001</v>
      </c>
      <c r="I102" s="31">
        <v>-52.845280000000002</v>
      </c>
      <c r="J102" s="33" t="s">
        <v>42</v>
      </c>
      <c r="K102" s="16" t="s">
        <v>32</v>
      </c>
      <c r="L102" s="33" t="s">
        <v>843</v>
      </c>
      <c r="M102" s="35"/>
      <c r="N102" s="33" t="s">
        <v>26</v>
      </c>
      <c r="O102" s="16" t="s">
        <v>32</v>
      </c>
      <c r="P102" s="35"/>
      <c r="Q102" s="35"/>
      <c r="R102" s="35"/>
      <c r="S102" s="33" t="s">
        <v>762</v>
      </c>
      <c r="T102" s="35"/>
      <c r="V102" s="18"/>
    </row>
    <row r="103" spans="1:22" ht="15" customHeight="1">
      <c r="A103" s="31">
        <v>168</v>
      </c>
      <c r="B103" s="33" t="s">
        <v>357</v>
      </c>
      <c r="C103" s="33" t="s">
        <v>369</v>
      </c>
      <c r="D103" s="33" t="s">
        <v>760</v>
      </c>
      <c r="E103" s="33" t="s">
        <v>816</v>
      </c>
      <c r="F103" s="33" t="s">
        <v>21</v>
      </c>
      <c r="G103" s="31">
        <v>2010</v>
      </c>
      <c r="H103" s="31">
        <v>-28.336030000000001</v>
      </c>
      <c r="I103" s="31">
        <v>-52.845280000000002</v>
      </c>
      <c r="J103" s="33" t="s">
        <v>42</v>
      </c>
      <c r="K103" s="16" t="s">
        <v>32</v>
      </c>
      <c r="L103" s="33" t="s">
        <v>844</v>
      </c>
      <c r="M103" s="35"/>
      <c r="N103" s="35"/>
      <c r="O103" s="16" t="s">
        <v>32</v>
      </c>
      <c r="P103" s="35"/>
      <c r="Q103" s="35"/>
      <c r="R103" s="35"/>
      <c r="S103" s="33" t="s">
        <v>762</v>
      </c>
      <c r="T103" s="35"/>
      <c r="V103" s="18"/>
    </row>
    <row r="104" spans="1:22" ht="15" customHeight="1">
      <c r="A104" s="31">
        <v>169</v>
      </c>
      <c r="B104" s="33" t="s">
        <v>357</v>
      </c>
      <c r="C104" s="33" t="s">
        <v>369</v>
      </c>
      <c r="D104" s="33" t="s">
        <v>760</v>
      </c>
      <c r="E104" s="33" t="s">
        <v>816</v>
      </c>
      <c r="F104" s="33" t="s">
        <v>21</v>
      </c>
      <c r="G104" s="31">
        <v>2010</v>
      </c>
      <c r="H104" s="31">
        <v>-28.336030000000001</v>
      </c>
      <c r="I104" s="31">
        <v>-52.845280000000002</v>
      </c>
      <c r="J104" s="33" t="s">
        <v>42</v>
      </c>
      <c r="K104" s="16" t="s">
        <v>32</v>
      </c>
      <c r="L104" s="33" t="s">
        <v>845</v>
      </c>
      <c r="M104" s="35"/>
      <c r="N104" s="33" t="s">
        <v>26</v>
      </c>
      <c r="O104" s="16" t="s">
        <v>32</v>
      </c>
      <c r="P104" s="35"/>
      <c r="Q104" s="35"/>
      <c r="R104" s="35"/>
      <c r="S104" s="33" t="s">
        <v>762</v>
      </c>
      <c r="T104" s="35"/>
      <c r="V104" s="18"/>
    </row>
    <row r="105" spans="1:22" ht="15" customHeight="1">
      <c r="A105" s="31">
        <v>171</v>
      </c>
      <c r="B105" s="33" t="s">
        <v>357</v>
      </c>
      <c r="C105" s="33" t="s">
        <v>369</v>
      </c>
      <c r="D105" s="33" t="s">
        <v>760</v>
      </c>
      <c r="E105" s="33" t="s">
        <v>816</v>
      </c>
      <c r="F105" s="33" t="s">
        <v>21</v>
      </c>
      <c r="G105" s="31">
        <v>2010</v>
      </c>
      <c r="H105" s="31">
        <v>-28.33483</v>
      </c>
      <c r="I105" s="31">
        <v>-52.880719999999997</v>
      </c>
      <c r="J105" s="33" t="s">
        <v>42</v>
      </c>
      <c r="K105" s="16" t="s">
        <v>32</v>
      </c>
      <c r="L105" s="33" t="s">
        <v>846</v>
      </c>
      <c r="M105" s="35"/>
      <c r="N105" s="33" t="s">
        <v>26</v>
      </c>
      <c r="O105" s="16" t="s">
        <v>32</v>
      </c>
      <c r="P105" s="35"/>
      <c r="Q105" s="35"/>
      <c r="R105" s="35"/>
      <c r="S105" s="33" t="s">
        <v>762</v>
      </c>
      <c r="T105" s="35"/>
      <c r="V105" s="18"/>
    </row>
    <row r="106" spans="1:22" ht="15" customHeight="1">
      <c r="A106" s="31">
        <v>172</v>
      </c>
      <c r="B106" s="33" t="s">
        <v>357</v>
      </c>
      <c r="C106" s="33" t="s">
        <v>369</v>
      </c>
      <c r="D106" s="33" t="s">
        <v>760</v>
      </c>
      <c r="E106" s="33" t="s">
        <v>816</v>
      </c>
      <c r="F106" s="33" t="s">
        <v>21</v>
      </c>
      <c r="G106" s="31">
        <v>2010</v>
      </c>
      <c r="H106" s="31">
        <v>-28.33483</v>
      </c>
      <c r="I106" s="31">
        <v>-52.880719999999997</v>
      </c>
      <c r="J106" s="33" t="s">
        <v>42</v>
      </c>
      <c r="K106" s="16" t="s">
        <v>32</v>
      </c>
      <c r="L106" s="33" t="s">
        <v>847</v>
      </c>
      <c r="M106" s="35"/>
      <c r="N106" s="33" t="s">
        <v>26</v>
      </c>
      <c r="O106" s="16" t="s">
        <v>32</v>
      </c>
      <c r="P106" s="35"/>
      <c r="Q106" s="35"/>
      <c r="R106" s="35"/>
      <c r="S106" s="33" t="s">
        <v>762</v>
      </c>
      <c r="T106" s="35"/>
      <c r="V106" s="18"/>
    </row>
    <row r="107" spans="1:22" ht="15" customHeight="1">
      <c r="A107" s="31">
        <v>173</v>
      </c>
      <c r="B107" s="33" t="s">
        <v>357</v>
      </c>
      <c r="C107" s="33" t="s">
        <v>369</v>
      </c>
      <c r="D107" s="33" t="s">
        <v>760</v>
      </c>
      <c r="E107" s="33" t="s">
        <v>816</v>
      </c>
      <c r="F107" s="33" t="s">
        <v>21</v>
      </c>
      <c r="G107" s="31">
        <v>2010</v>
      </c>
      <c r="H107" s="31">
        <v>-28.33483</v>
      </c>
      <c r="I107" s="31">
        <v>-52.880719999999997</v>
      </c>
      <c r="J107" s="33" t="s">
        <v>42</v>
      </c>
      <c r="K107" s="16" t="s">
        <v>32</v>
      </c>
      <c r="L107" s="33" t="s">
        <v>848</v>
      </c>
      <c r="M107" s="35"/>
      <c r="N107" s="33" t="s">
        <v>26</v>
      </c>
      <c r="O107" s="16" t="s">
        <v>32</v>
      </c>
      <c r="P107" s="35"/>
      <c r="Q107" s="35"/>
      <c r="R107" s="35"/>
      <c r="S107" s="33" t="s">
        <v>762</v>
      </c>
      <c r="T107" s="35"/>
      <c r="V107" s="18"/>
    </row>
    <row r="108" spans="1:22" ht="15" customHeight="1">
      <c r="A108" s="31">
        <v>174</v>
      </c>
      <c r="B108" s="33" t="s">
        <v>357</v>
      </c>
      <c r="C108" s="33" t="s">
        <v>369</v>
      </c>
      <c r="D108" s="33" t="s">
        <v>760</v>
      </c>
      <c r="E108" s="33" t="s">
        <v>816</v>
      </c>
      <c r="F108" s="33" t="s">
        <v>21</v>
      </c>
      <c r="G108" s="31">
        <v>2010</v>
      </c>
      <c r="H108" s="31">
        <v>-28.33483</v>
      </c>
      <c r="I108" s="31">
        <v>-52.880719999999997</v>
      </c>
      <c r="J108" s="33" t="s">
        <v>42</v>
      </c>
      <c r="K108" s="16" t="s">
        <v>32</v>
      </c>
      <c r="L108" s="33" t="s">
        <v>849</v>
      </c>
      <c r="M108" s="35"/>
      <c r="N108" s="33" t="s">
        <v>26</v>
      </c>
      <c r="O108" s="16" t="s">
        <v>32</v>
      </c>
      <c r="P108" s="35"/>
      <c r="Q108" s="35"/>
      <c r="R108" s="35"/>
      <c r="S108" s="33" t="s">
        <v>762</v>
      </c>
      <c r="T108" s="35"/>
      <c r="V108" s="18"/>
    </row>
    <row r="109" spans="1:22" ht="15" customHeight="1">
      <c r="A109" s="31">
        <v>175</v>
      </c>
      <c r="B109" s="33" t="s">
        <v>357</v>
      </c>
      <c r="C109" s="33" t="s">
        <v>369</v>
      </c>
      <c r="D109" s="33" t="s">
        <v>760</v>
      </c>
      <c r="E109" s="33" t="s">
        <v>816</v>
      </c>
      <c r="F109" s="33" t="s">
        <v>21</v>
      </c>
      <c r="G109" s="31">
        <v>2010</v>
      </c>
      <c r="H109" s="31">
        <v>-28.350439999999999</v>
      </c>
      <c r="I109" s="31">
        <v>-52.947560000000003</v>
      </c>
      <c r="J109" s="33" t="s">
        <v>42</v>
      </c>
      <c r="K109" s="16" t="s">
        <v>32</v>
      </c>
      <c r="L109" s="33" t="s">
        <v>850</v>
      </c>
      <c r="M109" s="35"/>
      <c r="N109" s="33" t="s">
        <v>26</v>
      </c>
      <c r="O109" s="16" t="s">
        <v>32</v>
      </c>
      <c r="P109" s="35"/>
      <c r="Q109" s="35"/>
      <c r="R109" s="35"/>
      <c r="S109" s="33" t="s">
        <v>762</v>
      </c>
      <c r="T109" s="35"/>
      <c r="V109" s="18"/>
    </row>
    <row r="110" spans="1:22" ht="15" customHeight="1">
      <c r="A110" s="31">
        <v>176</v>
      </c>
      <c r="B110" s="33" t="s">
        <v>357</v>
      </c>
      <c r="C110" s="33" t="s">
        <v>369</v>
      </c>
      <c r="D110" s="33" t="s">
        <v>760</v>
      </c>
      <c r="E110" s="33" t="s">
        <v>816</v>
      </c>
      <c r="F110" s="33" t="s">
        <v>21</v>
      </c>
      <c r="G110" s="31">
        <v>2010</v>
      </c>
      <c r="H110" s="31">
        <v>-28.350439999999999</v>
      </c>
      <c r="I110" s="31">
        <v>-52.947560000000003</v>
      </c>
      <c r="J110" s="33" t="s">
        <v>42</v>
      </c>
      <c r="K110" s="16" t="s">
        <v>32</v>
      </c>
      <c r="L110" s="33" t="s">
        <v>851</v>
      </c>
      <c r="M110" s="35"/>
      <c r="N110" s="33" t="s">
        <v>26</v>
      </c>
      <c r="O110" s="16" t="s">
        <v>32</v>
      </c>
      <c r="P110" s="35"/>
      <c r="Q110" s="35"/>
      <c r="R110" s="35"/>
      <c r="S110" s="33" t="s">
        <v>762</v>
      </c>
      <c r="T110" s="35"/>
      <c r="V110" s="18"/>
    </row>
    <row r="111" spans="1:22" ht="15" customHeight="1">
      <c r="A111" s="31">
        <v>177</v>
      </c>
      <c r="B111" s="33" t="s">
        <v>357</v>
      </c>
      <c r="C111" s="33" t="s">
        <v>369</v>
      </c>
      <c r="D111" s="33" t="s">
        <v>760</v>
      </c>
      <c r="E111" s="33" t="s">
        <v>816</v>
      </c>
      <c r="F111" s="33" t="s">
        <v>21</v>
      </c>
      <c r="G111" s="31">
        <v>2010</v>
      </c>
      <c r="H111" s="31">
        <v>-28.350439999999999</v>
      </c>
      <c r="I111" s="31">
        <v>-52.947560000000003</v>
      </c>
      <c r="J111" s="33" t="s">
        <v>42</v>
      </c>
      <c r="K111" s="16" t="s">
        <v>32</v>
      </c>
      <c r="L111" s="33" t="s">
        <v>852</v>
      </c>
      <c r="M111" s="35"/>
      <c r="N111" s="33" t="s">
        <v>26</v>
      </c>
      <c r="O111" s="16" t="s">
        <v>32</v>
      </c>
      <c r="P111" s="35"/>
      <c r="Q111" s="35"/>
      <c r="R111" s="35"/>
      <c r="S111" s="33" t="s">
        <v>762</v>
      </c>
      <c r="T111" s="35"/>
      <c r="V111" s="18"/>
    </row>
    <row r="112" spans="1:22" ht="15" customHeight="1">
      <c r="A112" s="31">
        <v>178</v>
      </c>
      <c r="B112" s="33" t="s">
        <v>357</v>
      </c>
      <c r="C112" s="33" t="s">
        <v>369</v>
      </c>
      <c r="D112" s="33" t="s">
        <v>760</v>
      </c>
      <c r="E112" s="33" t="s">
        <v>816</v>
      </c>
      <c r="F112" s="33" t="s">
        <v>21</v>
      </c>
      <c r="G112" s="31">
        <v>2010</v>
      </c>
      <c r="H112" s="31">
        <v>-28.350439999999999</v>
      </c>
      <c r="I112" s="31">
        <v>-52.947560000000003</v>
      </c>
      <c r="J112" s="33" t="s">
        <v>42</v>
      </c>
      <c r="K112" s="16" t="s">
        <v>32</v>
      </c>
      <c r="L112" s="33" t="s">
        <v>853</v>
      </c>
      <c r="M112" s="35"/>
      <c r="N112" s="33" t="s">
        <v>26</v>
      </c>
      <c r="O112" s="16" t="s">
        <v>32</v>
      </c>
      <c r="P112" s="35"/>
      <c r="Q112" s="35"/>
      <c r="R112" s="35"/>
      <c r="S112" s="33" t="s">
        <v>762</v>
      </c>
      <c r="T112" s="35"/>
      <c r="V112" s="18"/>
    </row>
    <row r="113" spans="1:22" ht="15" customHeight="1">
      <c r="A113" s="31">
        <v>179</v>
      </c>
      <c r="B113" s="33" t="s">
        <v>357</v>
      </c>
      <c r="C113" s="33" t="s">
        <v>369</v>
      </c>
      <c r="D113" s="33" t="s">
        <v>760</v>
      </c>
      <c r="E113" s="33" t="s">
        <v>816</v>
      </c>
      <c r="F113" s="33" t="s">
        <v>21</v>
      </c>
      <c r="G113" s="31">
        <v>2010</v>
      </c>
      <c r="H113" s="31">
        <v>-28.350439999999999</v>
      </c>
      <c r="I113" s="31">
        <v>-52.947560000000003</v>
      </c>
      <c r="J113" s="33" t="s">
        <v>42</v>
      </c>
      <c r="K113" s="16" t="s">
        <v>32</v>
      </c>
      <c r="L113" s="33" t="s">
        <v>854</v>
      </c>
      <c r="M113" s="35"/>
      <c r="N113" s="33" t="s">
        <v>26</v>
      </c>
      <c r="O113" s="16" t="s">
        <v>32</v>
      </c>
      <c r="P113" s="35"/>
      <c r="Q113" s="35"/>
      <c r="R113" s="35"/>
      <c r="S113" s="33" t="s">
        <v>762</v>
      </c>
      <c r="T113" s="35"/>
      <c r="V113" s="18"/>
    </row>
    <row r="114" spans="1:22" ht="15" customHeight="1">
      <c r="A114" s="31">
        <v>417</v>
      </c>
      <c r="B114" s="33" t="s">
        <v>357</v>
      </c>
      <c r="C114" s="33" t="s">
        <v>369</v>
      </c>
      <c r="D114" s="33" t="s">
        <v>760</v>
      </c>
      <c r="E114" s="33" t="s">
        <v>816</v>
      </c>
      <c r="F114" s="33" t="s">
        <v>21</v>
      </c>
      <c r="G114" s="31">
        <v>2011</v>
      </c>
      <c r="H114" s="31">
        <v>-28.37067</v>
      </c>
      <c r="I114" s="31">
        <v>-52.988219999999998</v>
      </c>
      <c r="J114" s="33" t="s">
        <v>42</v>
      </c>
      <c r="K114" s="16" t="s">
        <v>32</v>
      </c>
      <c r="L114" s="33" t="s">
        <v>855</v>
      </c>
      <c r="M114" s="35"/>
      <c r="N114" s="33" t="s">
        <v>26</v>
      </c>
      <c r="O114" s="16" t="s">
        <v>32</v>
      </c>
      <c r="P114" s="35"/>
      <c r="Q114" s="35"/>
      <c r="R114" s="35"/>
      <c r="S114" s="33" t="s">
        <v>762</v>
      </c>
      <c r="T114" s="35"/>
      <c r="V114" s="18"/>
    </row>
    <row r="115" spans="1:22" ht="15" customHeight="1">
      <c r="A115" s="31">
        <v>418</v>
      </c>
      <c r="B115" s="33" t="s">
        <v>357</v>
      </c>
      <c r="C115" s="33" t="s">
        <v>369</v>
      </c>
      <c r="D115" s="33" t="s">
        <v>760</v>
      </c>
      <c r="E115" s="33" t="s">
        <v>816</v>
      </c>
      <c r="F115" s="33" t="s">
        <v>21</v>
      </c>
      <c r="G115" s="31">
        <v>2011</v>
      </c>
      <c r="H115" s="31">
        <v>-28.37067</v>
      </c>
      <c r="I115" s="31">
        <v>-52.988219999999998</v>
      </c>
      <c r="J115" s="33" t="s">
        <v>42</v>
      </c>
      <c r="K115" s="16" t="s">
        <v>32</v>
      </c>
      <c r="L115" s="33" t="s">
        <v>856</v>
      </c>
      <c r="M115" s="35"/>
      <c r="N115" s="33" t="s">
        <v>26</v>
      </c>
      <c r="O115" s="16" t="s">
        <v>32</v>
      </c>
      <c r="P115" s="35"/>
      <c r="Q115" s="35"/>
      <c r="R115" s="35"/>
      <c r="S115" s="33" t="s">
        <v>762</v>
      </c>
      <c r="T115" s="35"/>
      <c r="V115" s="18"/>
    </row>
    <row r="116" spans="1:22" ht="15" customHeight="1">
      <c r="A116" s="31">
        <v>419</v>
      </c>
      <c r="B116" s="33" t="s">
        <v>357</v>
      </c>
      <c r="C116" s="33" t="s">
        <v>369</v>
      </c>
      <c r="D116" s="33" t="s">
        <v>760</v>
      </c>
      <c r="E116" s="33" t="s">
        <v>816</v>
      </c>
      <c r="F116" s="33" t="s">
        <v>21</v>
      </c>
      <c r="G116" s="31">
        <v>2011</v>
      </c>
      <c r="H116" s="31">
        <v>-28.37067</v>
      </c>
      <c r="I116" s="31">
        <v>-52.988219999999998</v>
      </c>
      <c r="J116" s="33" t="s">
        <v>42</v>
      </c>
      <c r="K116" s="16" t="s">
        <v>32</v>
      </c>
      <c r="L116" s="33" t="s">
        <v>857</v>
      </c>
      <c r="M116" s="35"/>
      <c r="N116" s="33" t="s">
        <v>26</v>
      </c>
      <c r="O116" s="16" t="s">
        <v>32</v>
      </c>
      <c r="P116" s="35"/>
      <c r="Q116" s="35"/>
      <c r="R116" s="35"/>
      <c r="S116" s="33" t="s">
        <v>762</v>
      </c>
      <c r="T116" s="35"/>
      <c r="V116" s="18"/>
    </row>
    <row r="117" spans="1:22" ht="15" customHeight="1">
      <c r="A117" s="31">
        <v>420</v>
      </c>
      <c r="B117" s="33" t="s">
        <v>357</v>
      </c>
      <c r="C117" s="33" t="s">
        <v>369</v>
      </c>
      <c r="D117" s="33" t="s">
        <v>760</v>
      </c>
      <c r="E117" s="33" t="s">
        <v>816</v>
      </c>
      <c r="F117" s="33" t="s">
        <v>21</v>
      </c>
      <c r="G117" s="31">
        <v>2011</v>
      </c>
      <c r="H117" s="31">
        <v>-28.34244</v>
      </c>
      <c r="I117" s="31">
        <v>-52.920940000000002</v>
      </c>
      <c r="J117" s="33" t="s">
        <v>42</v>
      </c>
      <c r="K117" s="16" t="s">
        <v>32</v>
      </c>
      <c r="L117" s="33" t="s">
        <v>858</v>
      </c>
      <c r="M117" s="35"/>
      <c r="N117" s="33" t="s">
        <v>26</v>
      </c>
      <c r="O117" s="16" t="s">
        <v>32</v>
      </c>
      <c r="P117" s="35"/>
      <c r="Q117" s="35"/>
      <c r="R117" s="35"/>
      <c r="S117" s="33" t="s">
        <v>762</v>
      </c>
      <c r="T117" s="35"/>
      <c r="V117" s="18"/>
    </row>
    <row r="118" spans="1:22" ht="15" customHeight="1">
      <c r="A118" s="31">
        <v>436</v>
      </c>
      <c r="B118" s="33" t="s">
        <v>357</v>
      </c>
      <c r="C118" s="33" t="s">
        <v>369</v>
      </c>
      <c r="D118" s="33" t="s">
        <v>760</v>
      </c>
      <c r="E118" s="33" t="s">
        <v>816</v>
      </c>
      <c r="F118" s="33" t="s">
        <v>21</v>
      </c>
      <c r="G118" s="31">
        <v>2011</v>
      </c>
      <c r="H118" s="31">
        <v>-28.486170000000001</v>
      </c>
      <c r="I118" s="31">
        <v>-52.814390000000003</v>
      </c>
      <c r="J118" s="33" t="s">
        <v>42</v>
      </c>
      <c r="K118" s="16" t="s">
        <v>32</v>
      </c>
      <c r="L118" s="33" t="s">
        <v>859</v>
      </c>
      <c r="M118" s="35"/>
      <c r="N118" s="33" t="s">
        <v>26</v>
      </c>
      <c r="O118" s="16" t="s">
        <v>32</v>
      </c>
      <c r="P118" s="35"/>
      <c r="Q118" s="35"/>
      <c r="R118" s="35"/>
      <c r="S118" s="33" t="s">
        <v>762</v>
      </c>
      <c r="T118" s="35"/>
      <c r="V118" s="18"/>
    </row>
    <row r="119" spans="1:22" ht="15" customHeight="1">
      <c r="A119" s="31">
        <v>437</v>
      </c>
      <c r="B119" s="33" t="s">
        <v>357</v>
      </c>
      <c r="C119" s="33" t="s">
        <v>369</v>
      </c>
      <c r="D119" s="33" t="s">
        <v>760</v>
      </c>
      <c r="E119" s="33" t="s">
        <v>816</v>
      </c>
      <c r="F119" s="33" t="s">
        <v>21</v>
      </c>
      <c r="G119" s="31">
        <v>2011</v>
      </c>
      <c r="H119" s="31">
        <v>-28.486170000000001</v>
      </c>
      <c r="I119" s="31">
        <v>-52.814390000000003</v>
      </c>
      <c r="J119" s="33" t="s">
        <v>42</v>
      </c>
      <c r="K119" s="16" t="s">
        <v>32</v>
      </c>
      <c r="L119" s="33" t="s">
        <v>860</v>
      </c>
      <c r="M119" s="35"/>
      <c r="N119" s="33" t="s">
        <v>26</v>
      </c>
      <c r="O119" s="16" t="s">
        <v>32</v>
      </c>
      <c r="P119" s="35"/>
      <c r="Q119" s="35"/>
      <c r="R119" s="35"/>
      <c r="S119" s="33" t="s">
        <v>762</v>
      </c>
      <c r="T119" s="35"/>
      <c r="V119" s="18"/>
    </row>
    <row r="120" spans="1:22" ht="15" customHeight="1">
      <c r="A120" s="31">
        <v>492</v>
      </c>
      <c r="B120" s="33" t="s">
        <v>357</v>
      </c>
      <c r="C120" s="33" t="s">
        <v>369</v>
      </c>
      <c r="D120" s="33" t="s">
        <v>760</v>
      </c>
      <c r="E120" s="33" t="s">
        <v>861</v>
      </c>
      <c r="F120" s="33" t="s">
        <v>21</v>
      </c>
      <c r="G120" s="31">
        <v>2009</v>
      </c>
      <c r="H120" s="31">
        <f>-(24+(57/60)+(21/3600))</f>
        <v>-24.955833333333331</v>
      </c>
      <c r="I120" s="31">
        <f>-(53+(27/60)+(19/3600))</f>
        <v>-53.455277777777781</v>
      </c>
      <c r="J120" s="33" t="s">
        <v>42</v>
      </c>
      <c r="K120" s="16" t="s">
        <v>32</v>
      </c>
      <c r="L120" s="31">
        <v>196</v>
      </c>
      <c r="M120" s="35"/>
      <c r="N120" s="33" t="s">
        <v>26</v>
      </c>
      <c r="O120" s="16" t="s">
        <v>32</v>
      </c>
      <c r="P120" s="35"/>
      <c r="Q120" s="35"/>
      <c r="R120" s="35"/>
      <c r="S120" s="33" t="s">
        <v>762</v>
      </c>
      <c r="T120" s="35"/>
      <c r="V120" s="18"/>
    </row>
    <row r="121" spans="1:22" ht="15" customHeight="1">
      <c r="A121" s="31">
        <v>493</v>
      </c>
      <c r="B121" s="33" t="s">
        <v>357</v>
      </c>
      <c r="C121" s="33" t="s">
        <v>369</v>
      </c>
      <c r="D121" s="33" t="s">
        <v>760</v>
      </c>
      <c r="E121" s="33" t="s">
        <v>861</v>
      </c>
      <c r="F121" s="33" t="s">
        <v>21</v>
      </c>
      <c r="G121" s="31">
        <v>2009</v>
      </c>
      <c r="H121" s="31">
        <f>-(24+(57/60)+(21/3600))</f>
        <v>-24.955833333333331</v>
      </c>
      <c r="I121" s="31">
        <f>-(53+(27/60)+(19/3600))</f>
        <v>-53.455277777777781</v>
      </c>
      <c r="J121" s="33" t="s">
        <v>42</v>
      </c>
      <c r="K121" s="16" t="s">
        <v>32</v>
      </c>
      <c r="L121" s="31">
        <v>72</v>
      </c>
      <c r="M121" s="35"/>
      <c r="N121" s="33" t="s">
        <v>26</v>
      </c>
      <c r="O121" s="16" t="s">
        <v>32</v>
      </c>
      <c r="P121" s="35"/>
      <c r="Q121" s="35"/>
      <c r="R121" s="35"/>
      <c r="S121" s="33" t="s">
        <v>762</v>
      </c>
      <c r="T121" s="35"/>
      <c r="V121" s="18"/>
    </row>
    <row r="122" spans="1:22" ht="15" customHeight="1">
      <c r="A122" s="31">
        <v>494</v>
      </c>
      <c r="B122" s="33" t="s">
        <v>357</v>
      </c>
      <c r="C122" s="33" t="s">
        <v>369</v>
      </c>
      <c r="D122" s="33" t="s">
        <v>760</v>
      </c>
      <c r="E122" s="33" t="s">
        <v>861</v>
      </c>
      <c r="F122" s="33" t="s">
        <v>21</v>
      </c>
      <c r="G122" s="31">
        <v>2009</v>
      </c>
      <c r="H122" s="31">
        <f>-(24+(57/60)+(21/3600))</f>
        <v>-24.955833333333331</v>
      </c>
      <c r="I122" s="31">
        <f>-(53+(27/60)+(19/3600))</f>
        <v>-53.455277777777781</v>
      </c>
      <c r="J122" s="33" t="s">
        <v>42</v>
      </c>
      <c r="K122" s="16" t="s">
        <v>32</v>
      </c>
      <c r="L122" s="31">
        <v>75</v>
      </c>
      <c r="M122" s="35"/>
      <c r="N122" s="33" t="s">
        <v>26</v>
      </c>
      <c r="O122" s="16" t="s">
        <v>32</v>
      </c>
      <c r="P122" s="35"/>
      <c r="Q122" s="35"/>
      <c r="R122" s="35"/>
      <c r="S122" s="33" t="s">
        <v>762</v>
      </c>
      <c r="T122" s="35"/>
      <c r="V122" s="18"/>
    </row>
    <row r="123" spans="1:22" ht="15" customHeight="1">
      <c r="A123" s="31">
        <v>495</v>
      </c>
      <c r="B123" s="33" t="s">
        <v>357</v>
      </c>
      <c r="C123" s="33" t="s">
        <v>369</v>
      </c>
      <c r="D123" s="33" t="s">
        <v>760</v>
      </c>
      <c r="E123" s="33" t="s">
        <v>861</v>
      </c>
      <c r="F123" s="33" t="s">
        <v>21</v>
      </c>
      <c r="G123" s="31">
        <v>2009</v>
      </c>
      <c r="H123" s="31">
        <f>-(24+(57/60)+(21/3600))</f>
        <v>-24.955833333333331</v>
      </c>
      <c r="I123" s="31">
        <f>-(53+(27/60)+(19/3600))</f>
        <v>-53.455277777777781</v>
      </c>
      <c r="J123" s="33" t="s">
        <v>42</v>
      </c>
      <c r="K123" s="16" t="s">
        <v>32</v>
      </c>
      <c r="L123" s="31">
        <v>76</v>
      </c>
      <c r="M123" s="35"/>
      <c r="N123" s="33" t="s">
        <v>26</v>
      </c>
      <c r="O123" s="16" t="s">
        <v>32</v>
      </c>
      <c r="P123" s="35"/>
      <c r="Q123" s="35"/>
      <c r="R123" s="35"/>
      <c r="S123" s="33" t="s">
        <v>762</v>
      </c>
      <c r="T123" s="35"/>
      <c r="V123" s="18"/>
    </row>
    <row r="124" spans="1:22" ht="15" customHeight="1">
      <c r="A124" s="31">
        <v>496</v>
      </c>
      <c r="B124" s="33" t="s">
        <v>357</v>
      </c>
      <c r="C124" s="33" t="s">
        <v>369</v>
      </c>
      <c r="D124" s="33" t="s">
        <v>760</v>
      </c>
      <c r="E124" s="33" t="s">
        <v>861</v>
      </c>
      <c r="F124" s="33" t="s">
        <v>21</v>
      </c>
      <c r="G124" s="31">
        <v>2009</v>
      </c>
      <c r="H124" s="31">
        <f>-(24+(57/60)+(21/3600))</f>
        <v>-24.955833333333331</v>
      </c>
      <c r="I124" s="31">
        <f>-(53+(27/60)+(19/3600))</f>
        <v>-53.455277777777781</v>
      </c>
      <c r="J124" s="33" t="s">
        <v>42</v>
      </c>
      <c r="K124" s="16" t="s">
        <v>32</v>
      </c>
      <c r="L124" s="31">
        <v>195</v>
      </c>
      <c r="M124" s="35"/>
      <c r="N124" s="33" t="s">
        <v>26</v>
      </c>
      <c r="O124" s="16" t="s">
        <v>32</v>
      </c>
      <c r="P124" s="35"/>
      <c r="Q124" s="35"/>
      <c r="R124" s="35"/>
      <c r="S124" s="33" t="s">
        <v>762</v>
      </c>
      <c r="T124" s="35"/>
      <c r="V124" s="18"/>
    </row>
    <row r="125" spans="1:22" ht="15" customHeight="1">
      <c r="A125" s="31">
        <v>285</v>
      </c>
      <c r="B125" s="33" t="s">
        <v>357</v>
      </c>
      <c r="C125" s="33" t="s">
        <v>369</v>
      </c>
      <c r="D125" s="33" t="s">
        <v>760</v>
      </c>
      <c r="E125" s="33" t="s">
        <v>862</v>
      </c>
      <c r="F125" s="33" t="s">
        <v>21</v>
      </c>
      <c r="G125" s="31">
        <v>2010</v>
      </c>
      <c r="H125" s="31">
        <v>-28.266439999999999</v>
      </c>
      <c r="I125" s="31">
        <v>-51.668579999999999</v>
      </c>
      <c r="J125" s="33" t="s">
        <v>56</v>
      </c>
      <c r="K125" s="16" t="s">
        <v>32</v>
      </c>
      <c r="L125" s="33" t="s">
        <v>863</v>
      </c>
      <c r="M125" s="35"/>
      <c r="N125" s="33" t="s">
        <v>35</v>
      </c>
      <c r="O125" s="16" t="s">
        <v>32</v>
      </c>
      <c r="P125" s="35"/>
      <c r="Q125" s="35"/>
      <c r="R125" s="35"/>
      <c r="S125" s="33" t="s">
        <v>762</v>
      </c>
      <c r="T125" s="35"/>
      <c r="V125" s="18"/>
    </row>
    <row r="126" spans="1:22" ht="15" customHeight="1">
      <c r="A126" s="31">
        <v>278</v>
      </c>
      <c r="B126" s="33" t="s">
        <v>357</v>
      </c>
      <c r="C126" s="33" t="s">
        <v>369</v>
      </c>
      <c r="D126" s="33" t="s">
        <v>760</v>
      </c>
      <c r="E126" s="33" t="s">
        <v>862</v>
      </c>
      <c r="F126" s="33" t="s">
        <v>21</v>
      </c>
      <c r="G126" s="31">
        <v>2010</v>
      </c>
      <c r="H126" s="31">
        <v>-28.24944</v>
      </c>
      <c r="I126" s="31">
        <v>-51.846919999999997</v>
      </c>
      <c r="J126" s="33" t="s">
        <v>42</v>
      </c>
      <c r="K126" s="16" t="s">
        <v>32</v>
      </c>
      <c r="L126" s="33" t="s">
        <v>864</v>
      </c>
      <c r="M126" s="35"/>
      <c r="N126" s="33" t="s">
        <v>26</v>
      </c>
      <c r="O126" s="16" t="s">
        <v>32</v>
      </c>
      <c r="P126" s="35"/>
      <c r="Q126" s="35"/>
      <c r="R126" s="35"/>
      <c r="S126" s="33" t="s">
        <v>762</v>
      </c>
      <c r="T126" s="35"/>
      <c r="V126" s="18"/>
    </row>
    <row r="127" spans="1:22" ht="15" customHeight="1">
      <c r="A127" s="31">
        <v>279</v>
      </c>
      <c r="B127" s="33" t="s">
        <v>357</v>
      </c>
      <c r="C127" s="33" t="s">
        <v>369</v>
      </c>
      <c r="D127" s="33" t="s">
        <v>760</v>
      </c>
      <c r="E127" s="33" t="s">
        <v>862</v>
      </c>
      <c r="F127" s="33" t="s">
        <v>21</v>
      </c>
      <c r="G127" s="31">
        <v>2010</v>
      </c>
      <c r="H127" s="31">
        <v>-28.24944</v>
      </c>
      <c r="I127" s="31">
        <v>-51.846919999999997</v>
      </c>
      <c r="J127" s="33" t="s">
        <v>42</v>
      </c>
      <c r="K127" s="16" t="s">
        <v>32</v>
      </c>
      <c r="L127" s="33" t="s">
        <v>865</v>
      </c>
      <c r="M127" s="35"/>
      <c r="N127" s="33" t="s">
        <v>26</v>
      </c>
      <c r="O127" s="16" t="s">
        <v>32</v>
      </c>
      <c r="P127" s="35"/>
      <c r="Q127" s="35"/>
      <c r="R127" s="35"/>
      <c r="S127" s="33" t="s">
        <v>762</v>
      </c>
      <c r="T127" s="35"/>
      <c r="V127" s="18"/>
    </row>
    <row r="128" spans="1:22" ht="15" customHeight="1">
      <c r="A128" s="31">
        <v>280</v>
      </c>
      <c r="B128" s="33" t="s">
        <v>357</v>
      </c>
      <c r="C128" s="33" t="s">
        <v>369</v>
      </c>
      <c r="D128" s="33" t="s">
        <v>760</v>
      </c>
      <c r="E128" s="33" t="s">
        <v>862</v>
      </c>
      <c r="F128" s="33" t="s">
        <v>21</v>
      </c>
      <c r="G128" s="31">
        <v>2010</v>
      </c>
      <c r="H128" s="31">
        <v>-28.247890000000002</v>
      </c>
      <c r="I128" s="31">
        <v>-51.783969999999997</v>
      </c>
      <c r="J128" s="33" t="s">
        <v>42</v>
      </c>
      <c r="K128" s="16" t="s">
        <v>32</v>
      </c>
      <c r="L128" s="33" t="s">
        <v>866</v>
      </c>
      <c r="M128" s="35"/>
      <c r="N128" s="33" t="s">
        <v>26</v>
      </c>
      <c r="O128" s="16" t="s">
        <v>32</v>
      </c>
      <c r="P128" s="35"/>
      <c r="Q128" s="35"/>
      <c r="R128" s="35"/>
      <c r="S128" s="33" t="s">
        <v>762</v>
      </c>
      <c r="T128" s="35"/>
      <c r="V128" s="18"/>
    </row>
    <row r="129" spans="1:22" ht="15" customHeight="1">
      <c r="A129" s="31">
        <v>281</v>
      </c>
      <c r="B129" s="33" t="s">
        <v>357</v>
      </c>
      <c r="C129" s="33" t="s">
        <v>369</v>
      </c>
      <c r="D129" s="33" t="s">
        <v>760</v>
      </c>
      <c r="E129" s="33" t="s">
        <v>862</v>
      </c>
      <c r="F129" s="33" t="s">
        <v>21</v>
      </c>
      <c r="G129" s="31">
        <v>2010</v>
      </c>
      <c r="H129" s="31">
        <v>-28.247890000000002</v>
      </c>
      <c r="I129" s="31">
        <v>-51.783969999999997</v>
      </c>
      <c r="J129" s="33" t="s">
        <v>42</v>
      </c>
      <c r="K129" s="16" t="s">
        <v>32</v>
      </c>
      <c r="L129" s="33" t="s">
        <v>867</v>
      </c>
      <c r="M129" s="35"/>
      <c r="N129" s="33" t="s">
        <v>26</v>
      </c>
      <c r="O129" s="16" t="s">
        <v>32</v>
      </c>
      <c r="P129" s="35"/>
      <c r="Q129" s="35"/>
      <c r="R129" s="35"/>
      <c r="S129" s="33" t="s">
        <v>762</v>
      </c>
      <c r="T129" s="35"/>
      <c r="V129" s="18"/>
    </row>
    <row r="130" spans="1:22" ht="15" customHeight="1">
      <c r="A130" s="31">
        <v>282</v>
      </c>
      <c r="B130" s="33" t="s">
        <v>357</v>
      </c>
      <c r="C130" s="33" t="s">
        <v>369</v>
      </c>
      <c r="D130" s="33" t="s">
        <v>760</v>
      </c>
      <c r="E130" s="33" t="s">
        <v>862</v>
      </c>
      <c r="F130" s="33" t="s">
        <v>21</v>
      </c>
      <c r="G130" s="31">
        <v>2010</v>
      </c>
      <c r="H130" s="31">
        <v>-28.247890000000002</v>
      </c>
      <c r="I130" s="31">
        <v>-51.783969999999997</v>
      </c>
      <c r="J130" s="33" t="s">
        <v>42</v>
      </c>
      <c r="K130" s="16" t="s">
        <v>32</v>
      </c>
      <c r="L130" s="33" t="s">
        <v>868</v>
      </c>
      <c r="M130" s="35"/>
      <c r="N130" s="33" t="s">
        <v>26</v>
      </c>
      <c r="O130" s="16" t="s">
        <v>32</v>
      </c>
      <c r="P130" s="35"/>
      <c r="Q130" s="35"/>
      <c r="R130" s="35"/>
      <c r="S130" s="33" t="s">
        <v>762</v>
      </c>
      <c r="T130" s="35"/>
      <c r="V130" s="18"/>
    </row>
    <row r="131" spans="1:22" ht="15" customHeight="1">
      <c r="A131" s="31">
        <v>283</v>
      </c>
      <c r="B131" s="33" t="s">
        <v>357</v>
      </c>
      <c r="C131" s="33" t="s">
        <v>369</v>
      </c>
      <c r="D131" s="33" t="s">
        <v>760</v>
      </c>
      <c r="E131" s="33" t="s">
        <v>862</v>
      </c>
      <c r="F131" s="33" t="s">
        <v>21</v>
      </c>
      <c r="G131" s="31">
        <v>2010</v>
      </c>
      <c r="H131" s="31">
        <v>-28.247890000000002</v>
      </c>
      <c r="I131" s="31">
        <v>-51.783969999999997</v>
      </c>
      <c r="J131" s="33" t="s">
        <v>42</v>
      </c>
      <c r="K131" s="16" t="s">
        <v>32</v>
      </c>
      <c r="L131" s="33" t="s">
        <v>869</v>
      </c>
      <c r="M131" s="35"/>
      <c r="N131" s="33" t="s">
        <v>26</v>
      </c>
      <c r="O131" s="16" t="s">
        <v>32</v>
      </c>
      <c r="P131" s="35"/>
      <c r="Q131" s="35"/>
      <c r="R131" s="35"/>
      <c r="S131" s="33" t="s">
        <v>762</v>
      </c>
      <c r="T131" s="35"/>
      <c r="V131" s="18"/>
    </row>
    <row r="132" spans="1:22" ht="15" customHeight="1">
      <c r="A132" s="31">
        <v>284</v>
      </c>
      <c r="B132" s="33" t="s">
        <v>357</v>
      </c>
      <c r="C132" s="33" t="s">
        <v>369</v>
      </c>
      <c r="D132" s="33" t="s">
        <v>760</v>
      </c>
      <c r="E132" s="33" t="s">
        <v>862</v>
      </c>
      <c r="F132" s="33" t="s">
        <v>21</v>
      </c>
      <c r="G132" s="31">
        <v>2010</v>
      </c>
      <c r="H132" s="31">
        <v>-28.247890000000002</v>
      </c>
      <c r="I132" s="31">
        <v>-51.783969999999997</v>
      </c>
      <c r="J132" s="33" t="s">
        <v>42</v>
      </c>
      <c r="K132" s="16" t="s">
        <v>32</v>
      </c>
      <c r="L132" s="33" t="s">
        <v>870</v>
      </c>
      <c r="M132" s="35"/>
      <c r="N132" s="33" t="s">
        <v>26</v>
      </c>
      <c r="O132" s="16" t="s">
        <v>32</v>
      </c>
      <c r="P132" s="35"/>
      <c r="Q132" s="35"/>
      <c r="R132" s="35"/>
      <c r="S132" s="33" t="s">
        <v>762</v>
      </c>
      <c r="T132" s="35"/>
      <c r="V132" s="18"/>
    </row>
    <row r="133" spans="1:22" ht="15" customHeight="1">
      <c r="A133" s="31">
        <v>288</v>
      </c>
      <c r="B133" s="33" t="s">
        <v>357</v>
      </c>
      <c r="C133" s="33" t="s">
        <v>369</v>
      </c>
      <c r="D133" s="33" t="s">
        <v>760</v>
      </c>
      <c r="E133" s="33" t="s">
        <v>862</v>
      </c>
      <c r="F133" s="33" t="s">
        <v>21</v>
      </c>
      <c r="G133" s="31">
        <v>2010</v>
      </c>
      <c r="H133" s="31">
        <v>-28.266439999999999</v>
      </c>
      <c r="I133" s="31">
        <v>-51.668579999999999</v>
      </c>
      <c r="J133" s="33" t="s">
        <v>42</v>
      </c>
      <c r="K133" s="16" t="s">
        <v>32</v>
      </c>
      <c r="L133" s="33" t="s">
        <v>871</v>
      </c>
      <c r="M133" s="35"/>
      <c r="N133" s="33" t="s">
        <v>26</v>
      </c>
      <c r="O133" s="16" t="s">
        <v>32</v>
      </c>
      <c r="P133" s="35"/>
      <c r="Q133" s="35"/>
      <c r="R133" s="35"/>
      <c r="S133" s="33" t="s">
        <v>762</v>
      </c>
      <c r="T133" s="35"/>
      <c r="V133" s="18"/>
    </row>
    <row r="134" spans="1:22" ht="15" customHeight="1">
      <c r="A134" s="31">
        <v>289</v>
      </c>
      <c r="B134" s="33" t="s">
        <v>357</v>
      </c>
      <c r="C134" s="33" t="s">
        <v>369</v>
      </c>
      <c r="D134" s="33" t="s">
        <v>760</v>
      </c>
      <c r="E134" s="33" t="s">
        <v>862</v>
      </c>
      <c r="F134" s="33" t="s">
        <v>21</v>
      </c>
      <c r="G134" s="31">
        <v>2010</v>
      </c>
      <c r="H134" s="31">
        <v>-28.266439999999999</v>
      </c>
      <c r="I134" s="31">
        <v>-51.668579999999999</v>
      </c>
      <c r="J134" s="33" t="s">
        <v>42</v>
      </c>
      <c r="K134" s="16" t="s">
        <v>32</v>
      </c>
      <c r="L134" s="33" t="s">
        <v>872</v>
      </c>
      <c r="M134" s="35"/>
      <c r="N134" s="33" t="s">
        <v>26</v>
      </c>
      <c r="O134" s="16" t="s">
        <v>32</v>
      </c>
      <c r="P134" s="35"/>
      <c r="Q134" s="35"/>
      <c r="R134" s="35"/>
      <c r="S134" s="33" t="s">
        <v>762</v>
      </c>
      <c r="T134" s="35"/>
      <c r="V134" s="18"/>
    </row>
    <row r="135" spans="1:22" ht="15" customHeight="1">
      <c r="A135" s="31">
        <v>277</v>
      </c>
      <c r="B135" s="33" t="s">
        <v>357</v>
      </c>
      <c r="C135" s="33" t="s">
        <v>369</v>
      </c>
      <c r="D135" s="33" t="s">
        <v>760</v>
      </c>
      <c r="E135" s="33" t="s">
        <v>862</v>
      </c>
      <c r="F135" s="33" t="s">
        <v>21</v>
      </c>
      <c r="G135" s="31">
        <v>2010</v>
      </c>
      <c r="H135" s="31">
        <v>-28.24944</v>
      </c>
      <c r="I135" s="31">
        <v>-51.846919999999997</v>
      </c>
      <c r="J135" s="33" t="s">
        <v>96</v>
      </c>
      <c r="K135" s="16" t="s">
        <v>32</v>
      </c>
      <c r="L135" s="33" t="s">
        <v>873</v>
      </c>
      <c r="M135" s="35"/>
      <c r="N135" s="33" t="s">
        <v>23</v>
      </c>
      <c r="O135" s="16" t="s">
        <v>32</v>
      </c>
      <c r="P135" s="35"/>
      <c r="Q135" s="35"/>
      <c r="R135" s="35"/>
      <c r="S135" s="33" t="s">
        <v>762</v>
      </c>
      <c r="T135" s="35"/>
      <c r="V135" s="18"/>
    </row>
    <row r="136" spans="1:22" ht="15" customHeight="1">
      <c r="A136" s="31">
        <v>286</v>
      </c>
      <c r="B136" s="33" t="s">
        <v>357</v>
      </c>
      <c r="C136" s="33" t="s">
        <v>369</v>
      </c>
      <c r="D136" s="33" t="s">
        <v>760</v>
      </c>
      <c r="E136" s="33" t="s">
        <v>862</v>
      </c>
      <c r="F136" s="33" t="s">
        <v>21</v>
      </c>
      <c r="G136" s="31">
        <v>2010</v>
      </c>
      <c r="H136" s="31">
        <v>-28.266439999999999</v>
      </c>
      <c r="I136" s="31">
        <v>-51.668579999999999</v>
      </c>
      <c r="J136" s="33" t="s">
        <v>96</v>
      </c>
      <c r="K136" s="16" t="s">
        <v>32</v>
      </c>
      <c r="L136" s="33" t="s">
        <v>874</v>
      </c>
      <c r="M136" s="35"/>
      <c r="N136" s="33" t="s">
        <v>23</v>
      </c>
      <c r="O136" s="16" t="s">
        <v>32</v>
      </c>
      <c r="P136" s="35"/>
      <c r="Q136" s="35"/>
      <c r="R136" s="35"/>
      <c r="S136" s="33" t="s">
        <v>762</v>
      </c>
      <c r="T136" s="35"/>
      <c r="V136" s="18"/>
    </row>
    <row r="137" spans="1:22" ht="15" customHeight="1">
      <c r="A137" s="31">
        <v>287</v>
      </c>
      <c r="B137" s="33" t="s">
        <v>357</v>
      </c>
      <c r="C137" s="33" t="s">
        <v>369</v>
      </c>
      <c r="D137" s="33" t="s">
        <v>760</v>
      </c>
      <c r="E137" s="33" t="s">
        <v>862</v>
      </c>
      <c r="F137" s="33" t="s">
        <v>21</v>
      </c>
      <c r="G137" s="31">
        <v>2010</v>
      </c>
      <c r="H137" s="31">
        <v>-28.266439999999999</v>
      </c>
      <c r="I137" s="31">
        <v>-51.668579999999999</v>
      </c>
      <c r="J137" s="33" t="s">
        <v>96</v>
      </c>
      <c r="K137" s="16" t="s">
        <v>32</v>
      </c>
      <c r="L137" s="33" t="s">
        <v>875</v>
      </c>
      <c r="M137" s="35"/>
      <c r="N137" s="33" t="s">
        <v>23</v>
      </c>
      <c r="O137" s="16" t="s">
        <v>32</v>
      </c>
      <c r="P137" s="35"/>
      <c r="Q137" s="35"/>
      <c r="R137" s="35"/>
      <c r="S137" s="33" t="s">
        <v>762</v>
      </c>
      <c r="T137" s="35"/>
      <c r="V137" s="18"/>
    </row>
    <row r="138" spans="1:22" ht="15" customHeight="1">
      <c r="A138" s="31">
        <v>416</v>
      </c>
      <c r="B138" s="33" t="s">
        <v>357</v>
      </c>
      <c r="C138" s="33" t="s">
        <v>369</v>
      </c>
      <c r="D138" s="33" t="s">
        <v>760</v>
      </c>
      <c r="E138" s="33" t="s">
        <v>315</v>
      </c>
      <c r="F138" s="33" t="s">
        <v>21</v>
      </c>
      <c r="G138" s="31">
        <v>2011</v>
      </c>
      <c r="H138" s="45">
        <v>-28.402439999999999</v>
      </c>
      <c r="I138" s="45">
        <v>-53.077919999999999</v>
      </c>
      <c r="J138" s="33" t="s">
        <v>42</v>
      </c>
      <c r="K138" s="16" t="s">
        <v>32</v>
      </c>
      <c r="L138" s="33" t="s">
        <v>876</v>
      </c>
      <c r="M138" s="35"/>
      <c r="N138" s="33" t="s">
        <v>26</v>
      </c>
      <c r="O138" s="16" t="s">
        <v>32</v>
      </c>
      <c r="P138" s="35"/>
      <c r="Q138" s="35"/>
      <c r="R138" s="35"/>
      <c r="S138" s="33" t="s">
        <v>762</v>
      </c>
      <c r="T138" s="35"/>
      <c r="V138" s="18"/>
    </row>
    <row r="139" spans="1:22" ht="15" customHeight="1">
      <c r="A139" s="31">
        <v>28</v>
      </c>
      <c r="B139" s="33" t="s">
        <v>357</v>
      </c>
      <c r="C139" s="33" t="s">
        <v>369</v>
      </c>
      <c r="D139" s="33" t="s">
        <v>760</v>
      </c>
      <c r="E139" s="33" t="s">
        <v>877</v>
      </c>
      <c r="F139" s="33" t="s">
        <v>21</v>
      </c>
      <c r="G139" s="31">
        <v>2009</v>
      </c>
      <c r="H139" s="45">
        <v>-27.763999999999999</v>
      </c>
      <c r="I139" s="45">
        <v>-53.32</v>
      </c>
      <c r="J139" s="33" t="s">
        <v>42</v>
      </c>
      <c r="K139" s="16" t="s">
        <v>32</v>
      </c>
      <c r="L139" s="33" t="s">
        <v>878</v>
      </c>
      <c r="M139" s="35"/>
      <c r="N139" s="33" t="s">
        <v>26</v>
      </c>
      <c r="O139" s="16" t="s">
        <v>32</v>
      </c>
      <c r="P139" s="35"/>
      <c r="Q139" s="35"/>
      <c r="R139" s="35"/>
      <c r="S139" s="33" t="s">
        <v>762</v>
      </c>
      <c r="T139" s="35"/>
      <c r="V139" s="18"/>
    </row>
    <row r="140" spans="1:22" ht="15" customHeight="1">
      <c r="A140" s="31">
        <v>29</v>
      </c>
      <c r="B140" s="33" t="s">
        <v>357</v>
      </c>
      <c r="C140" s="33" t="s">
        <v>369</v>
      </c>
      <c r="D140" s="33" t="s">
        <v>760</v>
      </c>
      <c r="E140" s="33" t="s">
        <v>877</v>
      </c>
      <c r="F140" s="33" t="s">
        <v>21</v>
      </c>
      <c r="G140" s="31">
        <v>2009</v>
      </c>
      <c r="H140" s="45">
        <v>-27.763999999999999</v>
      </c>
      <c r="I140" s="45">
        <v>-53.32</v>
      </c>
      <c r="J140" s="33" t="s">
        <v>42</v>
      </c>
      <c r="K140" s="16" t="s">
        <v>32</v>
      </c>
      <c r="L140" s="33" t="s">
        <v>879</v>
      </c>
      <c r="M140" s="35"/>
      <c r="N140" s="33" t="s">
        <v>26</v>
      </c>
      <c r="O140" s="16" t="s">
        <v>32</v>
      </c>
      <c r="P140" s="35"/>
      <c r="Q140" s="35"/>
      <c r="R140" s="35"/>
      <c r="S140" s="33" t="s">
        <v>762</v>
      </c>
      <c r="T140" s="35"/>
      <c r="V140" s="18"/>
    </row>
    <row r="141" spans="1:22" ht="15" customHeight="1">
      <c r="A141" s="31">
        <v>30</v>
      </c>
      <c r="B141" s="33" t="s">
        <v>357</v>
      </c>
      <c r="C141" s="33" t="s">
        <v>369</v>
      </c>
      <c r="D141" s="33" t="s">
        <v>760</v>
      </c>
      <c r="E141" s="33" t="s">
        <v>877</v>
      </c>
      <c r="F141" s="33" t="s">
        <v>21</v>
      </c>
      <c r="G141" s="31">
        <v>2009</v>
      </c>
      <c r="H141" s="45">
        <v>-27.641999999999999</v>
      </c>
      <c r="I141" s="45">
        <v>-53.32</v>
      </c>
      <c r="J141" s="33" t="s">
        <v>42</v>
      </c>
      <c r="K141" s="16" t="s">
        <v>32</v>
      </c>
      <c r="L141" s="33" t="s">
        <v>880</v>
      </c>
      <c r="M141" s="35"/>
      <c r="N141" s="33" t="s">
        <v>26</v>
      </c>
      <c r="O141" s="16" t="s">
        <v>32</v>
      </c>
      <c r="P141" s="35"/>
      <c r="Q141" s="35"/>
      <c r="R141" s="35"/>
      <c r="S141" s="33" t="s">
        <v>762</v>
      </c>
      <c r="T141" s="35"/>
      <c r="V141" s="18"/>
    </row>
    <row r="142" spans="1:22" ht="15" customHeight="1">
      <c r="A142" s="31">
        <v>31</v>
      </c>
      <c r="B142" s="33" t="s">
        <v>357</v>
      </c>
      <c r="C142" s="33" t="s">
        <v>369</v>
      </c>
      <c r="D142" s="33" t="s">
        <v>760</v>
      </c>
      <c r="E142" s="33" t="s">
        <v>877</v>
      </c>
      <c r="F142" s="33" t="s">
        <v>21</v>
      </c>
      <c r="G142" s="31">
        <v>2009</v>
      </c>
      <c r="H142" s="45">
        <v>-27.641999999999999</v>
      </c>
      <c r="I142" s="45">
        <v>-53.32</v>
      </c>
      <c r="J142" s="33" t="s">
        <v>42</v>
      </c>
      <c r="K142" s="16" t="s">
        <v>32</v>
      </c>
      <c r="L142" s="33" t="s">
        <v>881</v>
      </c>
      <c r="M142" s="35"/>
      <c r="N142" s="33" t="s">
        <v>26</v>
      </c>
      <c r="O142" s="16" t="s">
        <v>32</v>
      </c>
      <c r="P142" s="35"/>
      <c r="Q142" s="35"/>
      <c r="R142" s="35"/>
      <c r="S142" s="33" t="s">
        <v>762</v>
      </c>
      <c r="T142" s="35"/>
      <c r="V142" s="18"/>
    </row>
    <row r="143" spans="1:22" ht="15" customHeight="1">
      <c r="A143" s="31">
        <v>32</v>
      </c>
      <c r="B143" s="33" t="s">
        <v>357</v>
      </c>
      <c r="C143" s="33" t="s">
        <v>369</v>
      </c>
      <c r="D143" s="33" t="s">
        <v>760</v>
      </c>
      <c r="E143" s="33" t="s">
        <v>877</v>
      </c>
      <c r="F143" s="33" t="s">
        <v>21</v>
      </c>
      <c r="G143" s="31">
        <v>2009</v>
      </c>
      <c r="H143" s="45">
        <v>-27.641999999999999</v>
      </c>
      <c r="I143" s="45">
        <v>-53.32</v>
      </c>
      <c r="J143" s="33" t="s">
        <v>42</v>
      </c>
      <c r="K143" s="16" t="s">
        <v>32</v>
      </c>
      <c r="L143" s="33" t="s">
        <v>882</v>
      </c>
      <c r="M143" s="35"/>
      <c r="N143" s="33" t="s">
        <v>26</v>
      </c>
      <c r="O143" s="16" t="s">
        <v>32</v>
      </c>
      <c r="P143" s="35"/>
      <c r="Q143" s="35"/>
      <c r="R143" s="35"/>
      <c r="S143" s="33" t="s">
        <v>762</v>
      </c>
      <c r="T143" s="35"/>
      <c r="V143" s="18"/>
    </row>
    <row r="144" spans="1:22" ht="15" customHeight="1">
      <c r="A144" s="31">
        <v>33</v>
      </c>
      <c r="B144" s="33" t="s">
        <v>357</v>
      </c>
      <c r="C144" s="33" t="s">
        <v>369</v>
      </c>
      <c r="D144" s="33" t="s">
        <v>760</v>
      </c>
      <c r="E144" s="33" t="s">
        <v>877</v>
      </c>
      <c r="F144" s="33" t="s">
        <v>21</v>
      </c>
      <c r="G144" s="31">
        <v>2009</v>
      </c>
      <c r="H144" s="45">
        <v>-27.641999999999999</v>
      </c>
      <c r="I144" s="45">
        <v>-53.32</v>
      </c>
      <c r="J144" s="33" t="s">
        <v>42</v>
      </c>
      <c r="K144" s="16" t="s">
        <v>32</v>
      </c>
      <c r="L144" s="33" t="s">
        <v>883</v>
      </c>
      <c r="M144" s="35"/>
      <c r="N144" s="33" t="s">
        <v>26</v>
      </c>
      <c r="O144" s="16" t="s">
        <v>32</v>
      </c>
      <c r="P144" s="35"/>
      <c r="Q144" s="35"/>
      <c r="R144" s="35"/>
      <c r="S144" s="33" t="s">
        <v>762</v>
      </c>
      <c r="T144" s="35"/>
      <c r="V144" s="18"/>
    </row>
    <row r="145" spans="1:22" ht="15" customHeight="1">
      <c r="A145" s="31">
        <v>34</v>
      </c>
      <c r="B145" s="33" t="s">
        <v>357</v>
      </c>
      <c r="C145" s="33" t="s">
        <v>369</v>
      </c>
      <c r="D145" s="33" t="s">
        <v>760</v>
      </c>
      <c r="E145" s="33" t="s">
        <v>877</v>
      </c>
      <c r="F145" s="33" t="s">
        <v>21</v>
      </c>
      <c r="G145" s="31">
        <v>2009</v>
      </c>
      <c r="H145" s="45">
        <v>-27.722000000000001</v>
      </c>
      <c r="I145" s="45">
        <v>-53.238999999999997</v>
      </c>
      <c r="J145" s="33" t="s">
        <v>42</v>
      </c>
      <c r="K145" s="16" t="s">
        <v>32</v>
      </c>
      <c r="L145" s="33" t="s">
        <v>884</v>
      </c>
      <c r="M145" s="35"/>
      <c r="N145" s="33" t="s">
        <v>26</v>
      </c>
      <c r="O145" s="16" t="s">
        <v>32</v>
      </c>
      <c r="P145" s="35"/>
      <c r="Q145" s="35"/>
      <c r="R145" s="35"/>
      <c r="S145" s="33" t="s">
        <v>762</v>
      </c>
      <c r="T145" s="35"/>
      <c r="V145" s="18"/>
    </row>
    <row r="146" spans="1:22" ht="15" customHeight="1">
      <c r="A146" s="31">
        <v>35</v>
      </c>
      <c r="B146" s="33" t="s">
        <v>357</v>
      </c>
      <c r="C146" s="33" t="s">
        <v>369</v>
      </c>
      <c r="D146" s="33" t="s">
        <v>760</v>
      </c>
      <c r="E146" s="33" t="s">
        <v>877</v>
      </c>
      <c r="F146" s="33" t="s">
        <v>21</v>
      </c>
      <c r="G146" s="31">
        <v>2009</v>
      </c>
      <c r="H146" s="45">
        <v>-27.722000000000001</v>
      </c>
      <c r="I146" s="45">
        <v>-53.238999999999997</v>
      </c>
      <c r="J146" s="33" t="s">
        <v>42</v>
      </c>
      <c r="K146" s="16" t="s">
        <v>32</v>
      </c>
      <c r="L146" s="33" t="s">
        <v>885</v>
      </c>
      <c r="M146" s="35"/>
      <c r="N146" s="33" t="s">
        <v>26</v>
      </c>
      <c r="O146" s="16" t="s">
        <v>32</v>
      </c>
      <c r="P146" s="35"/>
      <c r="Q146" s="35"/>
      <c r="R146" s="35"/>
      <c r="S146" s="33" t="s">
        <v>762</v>
      </c>
      <c r="T146" s="35"/>
      <c r="V146" s="18"/>
    </row>
    <row r="147" spans="1:22" ht="15" customHeight="1">
      <c r="A147" s="31">
        <v>405</v>
      </c>
      <c r="B147" s="33" t="s">
        <v>357</v>
      </c>
      <c r="C147" s="33" t="s">
        <v>369</v>
      </c>
      <c r="D147" s="33" t="s">
        <v>760</v>
      </c>
      <c r="E147" s="33" t="s">
        <v>877</v>
      </c>
      <c r="F147" s="33" t="s">
        <v>21</v>
      </c>
      <c r="G147" s="31">
        <v>2011</v>
      </c>
      <c r="H147" s="45">
        <v>-28.205639999999999</v>
      </c>
      <c r="I147" s="45">
        <v>-53.471609999999998</v>
      </c>
      <c r="J147" s="33" t="s">
        <v>42</v>
      </c>
      <c r="K147" s="16" t="s">
        <v>32</v>
      </c>
      <c r="L147" s="33" t="s">
        <v>886</v>
      </c>
      <c r="M147" s="35"/>
      <c r="N147" s="33" t="s">
        <v>26</v>
      </c>
      <c r="O147" s="16" t="s">
        <v>32</v>
      </c>
      <c r="P147" s="35"/>
      <c r="Q147" s="35"/>
      <c r="R147" s="35"/>
      <c r="S147" s="33" t="s">
        <v>762</v>
      </c>
      <c r="T147" s="35"/>
      <c r="V147" s="18"/>
    </row>
    <row r="148" spans="1:22" ht="15" customHeight="1">
      <c r="A148" s="31">
        <v>498</v>
      </c>
      <c r="B148" s="33" t="s">
        <v>357</v>
      </c>
      <c r="C148" s="33" t="s">
        <v>369</v>
      </c>
      <c r="D148" s="33" t="s">
        <v>760</v>
      </c>
      <c r="E148" s="33" t="s">
        <v>887</v>
      </c>
      <c r="F148" s="33" t="s">
        <v>21</v>
      </c>
      <c r="G148" s="31">
        <v>2009</v>
      </c>
      <c r="H148" s="45">
        <f>-(24+(47/60)+(56/3600))</f>
        <v>-24.798888888888889</v>
      </c>
      <c r="I148" s="45">
        <f>-(53+(18/60)+(24/3600))</f>
        <v>-53.306666666666665</v>
      </c>
      <c r="J148" s="33" t="s">
        <v>96</v>
      </c>
      <c r="K148" s="16" t="s">
        <v>32</v>
      </c>
      <c r="L148" s="31">
        <v>35</v>
      </c>
      <c r="M148" s="35"/>
      <c r="N148" s="33" t="s">
        <v>23</v>
      </c>
      <c r="O148" s="16" t="s">
        <v>32</v>
      </c>
      <c r="P148" s="35"/>
      <c r="Q148" s="35"/>
      <c r="R148" s="35"/>
      <c r="S148" s="33" t="s">
        <v>762</v>
      </c>
      <c r="T148" s="35"/>
      <c r="V148" s="18"/>
    </row>
    <row r="149" spans="1:22" ht="15" customHeight="1">
      <c r="A149" s="31">
        <v>499</v>
      </c>
      <c r="B149" s="33" t="s">
        <v>357</v>
      </c>
      <c r="C149" s="33" t="s">
        <v>369</v>
      </c>
      <c r="D149" s="33" t="s">
        <v>760</v>
      </c>
      <c r="E149" s="33" t="s">
        <v>887</v>
      </c>
      <c r="F149" s="33" t="s">
        <v>21</v>
      </c>
      <c r="G149" s="31">
        <v>2009</v>
      </c>
      <c r="H149" s="45">
        <f>-(24+(47/60)+(56/3600))</f>
        <v>-24.798888888888889</v>
      </c>
      <c r="I149" s="45">
        <f>-(53+(18/60)+(24/3600))</f>
        <v>-53.306666666666665</v>
      </c>
      <c r="J149" s="33" t="s">
        <v>96</v>
      </c>
      <c r="K149" s="16" t="s">
        <v>32</v>
      </c>
      <c r="L149" s="31">
        <v>39</v>
      </c>
      <c r="M149" s="35"/>
      <c r="N149" s="33" t="s">
        <v>23</v>
      </c>
      <c r="O149" s="16" t="s">
        <v>32</v>
      </c>
      <c r="P149" s="35"/>
      <c r="Q149" s="35"/>
      <c r="R149" s="35"/>
      <c r="S149" s="33" t="s">
        <v>762</v>
      </c>
      <c r="T149" s="35"/>
      <c r="V149" s="18"/>
    </row>
    <row r="150" spans="1:22" ht="15" customHeight="1">
      <c r="A150" s="31">
        <v>500</v>
      </c>
      <c r="B150" s="33" t="s">
        <v>357</v>
      </c>
      <c r="C150" s="33" t="s">
        <v>369</v>
      </c>
      <c r="D150" s="33" t="s">
        <v>760</v>
      </c>
      <c r="E150" s="33" t="s">
        <v>888</v>
      </c>
      <c r="F150" s="33" t="s">
        <v>21</v>
      </c>
      <c r="G150" s="31">
        <v>2009</v>
      </c>
      <c r="H150" s="31">
        <f>-(23+(10/60)+(52/3600))</f>
        <v>-23.181111111111111</v>
      </c>
      <c r="I150" s="31">
        <f>-(50+(38/60)+(48/3600))</f>
        <v>-50.646666666666668</v>
      </c>
      <c r="J150" s="33" t="s">
        <v>42</v>
      </c>
      <c r="K150" s="16" t="s">
        <v>32</v>
      </c>
      <c r="L150" s="31">
        <v>111</v>
      </c>
      <c r="M150" s="35"/>
      <c r="N150" s="33" t="s">
        <v>26</v>
      </c>
      <c r="O150" s="16" t="s">
        <v>32</v>
      </c>
      <c r="P150" s="35"/>
      <c r="Q150" s="35"/>
      <c r="R150" s="35"/>
      <c r="S150" s="33" t="s">
        <v>762</v>
      </c>
      <c r="T150" s="35"/>
      <c r="V150" s="18"/>
    </row>
    <row r="151" spans="1:22" ht="15" customHeight="1">
      <c r="A151" s="31">
        <v>501</v>
      </c>
      <c r="B151" s="33" t="s">
        <v>357</v>
      </c>
      <c r="C151" s="33" t="s">
        <v>369</v>
      </c>
      <c r="D151" s="33" t="s">
        <v>760</v>
      </c>
      <c r="E151" s="33" t="s">
        <v>888</v>
      </c>
      <c r="F151" s="33" t="s">
        <v>21</v>
      </c>
      <c r="G151" s="31">
        <v>2009</v>
      </c>
      <c r="H151" s="31">
        <f>-(23+(10/60)+(52/3600))</f>
        <v>-23.181111111111111</v>
      </c>
      <c r="I151" s="31">
        <f>-(50+(38/60)+(48/3600))</f>
        <v>-50.646666666666668</v>
      </c>
      <c r="J151" s="33" t="s">
        <v>42</v>
      </c>
      <c r="K151" s="16" t="s">
        <v>32</v>
      </c>
      <c r="L151" s="31">
        <v>112</v>
      </c>
      <c r="M151" s="35"/>
      <c r="N151" s="33" t="s">
        <v>26</v>
      </c>
      <c r="O151" s="16" t="s">
        <v>32</v>
      </c>
      <c r="P151" s="35"/>
      <c r="Q151" s="35"/>
      <c r="R151" s="35"/>
      <c r="S151" s="33" t="s">
        <v>762</v>
      </c>
      <c r="T151" s="35"/>
      <c r="V151" s="18"/>
    </row>
    <row r="152" spans="1:22" ht="15" customHeight="1">
      <c r="A152" s="31">
        <v>502</v>
      </c>
      <c r="B152" s="33" t="s">
        <v>357</v>
      </c>
      <c r="C152" s="33" t="s">
        <v>369</v>
      </c>
      <c r="D152" s="33" t="s">
        <v>760</v>
      </c>
      <c r="E152" s="33" t="s">
        <v>888</v>
      </c>
      <c r="F152" s="33" t="s">
        <v>21</v>
      </c>
      <c r="G152" s="31">
        <v>2009</v>
      </c>
      <c r="H152" s="31">
        <f>-(23+(10/60)+(52/3600))</f>
        <v>-23.181111111111111</v>
      </c>
      <c r="I152" s="31">
        <f>-(50+(38/60)+(48/3600))</f>
        <v>-50.646666666666668</v>
      </c>
      <c r="J152" s="33" t="s">
        <v>42</v>
      </c>
      <c r="K152" s="16" t="s">
        <v>32</v>
      </c>
      <c r="L152" s="31">
        <v>114</v>
      </c>
      <c r="M152" s="35"/>
      <c r="N152" s="33" t="s">
        <v>26</v>
      </c>
      <c r="O152" s="16" t="s">
        <v>32</v>
      </c>
      <c r="P152" s="35"/>
      <c r="Q152" s="35"/>
      <c r="R152" s="35"/>
      <c r="S152" s="33" t="s">
        <v>762</v>
      </c>
      <c r="T152" s="35"/>
      <c r="V152" s="18"/>
    </row>
    <row r="153" spans="1:22" ht="15" customHeight="1">
      <c r="A153" s="31">
        <v>503</v>
      </c>
      <c r="B153" s="33" t="s">
        <v>357</v>
      </c>
      <c r="C153" s="33" t="s">
        <v>369</v>
      </c>
      <c r="D153" s="33" t="s">
        <v>760</v>
      </c>
      <c r="E153" s="33" t="s">
        <v>888</v>
      </c>
      <c r="F153" s="33" t="s">
        <v>21</v>
      </c>
      <c r="G153" s="31">
        <v>2009</v>
      </c>
      <c r="H153" s="31">
        <f>-(23+(10/60)+(52/3600))</f>
        <v>-23.181111111111111</v>
      </c>
      <c r="I153" s="31">
        <f>-(50+(38/60)+(48/3600))</f>
        <v>-50.646666666666668</v>
      </c>
      <c r="J153" s="33" t="s">
        <v>42</v>
      </c>
      <c r="K153" s="16" t="s">
        <v>32</v>
      </c>
      <c r="L153" s="31">
        <v>110</v>
      </c>
      <c r="M153" s="35"/>
      <c r="N153" s="33" t="s">
        <v>26</v>
      </c>
      <c r="O153" s="16" t="s">
        <v>32</v>
      </c>
      <c r="P153" s="35"/>
      <c r="Q153" s="35"/>
      <c r="R153" s="35"/>
      <c r="S153" s="33" t="s">
        <v>762</v>
      </c>
      <c r="T153" s="35"/>
      <c r="V153" s="18"/>
    </row>
    <row r="154" spans="1:22" ht="15" customHeight="1">
      <c r="A154" s="31">
        <v>504</v>
      </c>
      <c r="B154" s="33" t="s">
        <v>357</v>
      </c>
      <c r="C154" s="33" t="s">
        <v>369</v>
      </c>
      <c r="D154" s="33" t="s">
        <v>760</v>
      </c>
      <c r="E154" s="33" t="s">
        <v>888</v>
      </c>
      <c r="F154" s="33" t="s">
        <v>21</v>
      </c>
      <c r="G154" s="31">
        <v>2009</v>
      </c>
      <c r="H154" s="31">
        <f>-(23+(10/60)+(52/3600))</f>
        <v>-23.181111111111111</v>
      </c>
      <c r="I154" s="31">
        <f>-(50+(38/60)+(48/3600))</f>
        <v>-50.646666666666668</v>
      </c>
      <c r="J154" s="33" t="s">
        <v>42</v>
      </c>
      <c r="K154" s="16" t="s">
        <v>32</v>
      </c>
      <c r="L154" s="31">
        <v>113</v>
      </c>
      <c r="M154" s="35"/>
      <c r="N154" s="33" t="s">
        <v>26</v>
      </c>
      <c r="O154" s="16" t="s">
        <v>32</v>
      </c>
      <c r="P154" s="35"/>
      <c r="Q154" s="35"/>
      <c r="R154" s="35"/>
      <c r="S154" s="33" t="s">
        <v>762</v>
      </c>
      <c r="T154" s="35"/>
      <c r="V154" s="18"/>
    </row>
    <row r="155" spans="1:22" ht="15" customHeight="1">
      <c r="A155" s="31">
        <v>117</v>
      </c>
      <c r="B155" s="33" t="s">
        <v>357</v>
      </c>
      <c r="C155" s="33" t="s">
        <v>369</v>
      </c>
      <c r="D155" s="33" t="s">
        <v>760</v>
      </c>
      <c r="E155" s="33" t="s">
        <v>889</v>
      </c>
      <c r="F155" s="33" t="s">
        <v>21</v>
      </c>
      <c r="G155" s="31">
        <v>2009</v>
      </c>
      <c r="H155" s="44">
        <v>-28.218</v>
      </c>
      <c r="I155" s="44">
        <v>-51.579000000000001</v>
      </c>
      <c r="J155" s="33" t="s">
        <v>42</v>
      </c>
      <c r="K155" s="16" t="s">
        <v>32</v>
      </c>
      <c r="L155" s="33" t="s">
        <v>890</v>
      </c>
      <c r="M155" s="35"/>
      <c r="N155" s="33" t="s">
        <v>26</v>
      </c>
      <c r="O155" s="16" t="s">
        <v>32</v>
      </c>
      <c r="P155" s="35"/>
      <c r="Q155" s="35"/>
      <c r="R155" s="35"/>
      <c r="S155" s="33" t="s">
        <v>762</v>
      </c>
      <c r="T155" s="35"/>
      <c r="V155" s="18"/>
    </row>
    <row r="156" spans="1:22" ht="15" customHeight="1">
      <c r="A156" s="31">
        <v>118</v>
      </c>
      <c r="B156" s="33" t="s">
        <v>357</v>
      </c>
      <c r="C156" s="33" t="s">
        <v>369</v>
      </c>
      <c r="D156" s="33" t="s">
        <v>760</v>
      </c>
      <c r="E156" s="33" t="s">
        <v>889</v>
      </c>
      <c r="F156" s="33" t="s">
        <v>21</v>
      </c>
      <c r="G156" s="31">
        <v>2009</v>
      </c>
      <c r="H156" s="44">
        <v>-28.218</v>
      </c>
      <c r="I156" s="44">
        <v>-51.579000000000001</v>
      </c>
      <c r="J156" s="33" t="s">
        <v>42</v>
      </c>
      <c r="K156" s="16" t="s">
        <v>32</v>
      </c>
      <c r="L156" s="33" t="s">
        <v>891</v>
      </c>
      <c r="M156" s="35"/>
      <c r="N156" s="33" t="s">
        <v>26</v>
      </c>
      <c r="O156" s="16" t="s">
        <v>32</v>
      </c>
      <c r="P156" s="35"/>
      <c r="Q156" s="35"/>
      <c r="R156" s="35"/>
      <c r="S156" s="33" t="s">
        <v>762</v>
      </c>
      <c r="T156" s="35"/>
      <c r="V156" s="18"/>
    </row>
    <row r="157" spans="1:22" ht="15" customHeight="1">
      <c r="A157" s="31">
        <v>119</v>
      </c>
      <c r="B157" s="33" t="s">
        <v>357</v>
      </c>
      <c r="C157" s="33" t="s">
        <v>369</v>
      </c>
      <c r="D157" s="33" t="s">
        <v>760</v>
      </c>
      <c r="E157" s="33" t="s">
        <v>889</v>
      </c>
      <c r="F157" s="33" t="s">
        <v>21</v>
      </c>
      <c r="G157" s="31">
        <v>2009</v>
      </c>
      <c r="H157" s="44">
        <v>-28.218</v>
      </c>
      <c r="I157" s="44">
        <v>-51.579000000000001</v>
      </c>
      <c r="J157" s="33" t="s">
        <v>42</v>
      </c>
      <c r="K157" s="16" t="s">
        <v>32</v>
      </c>
      <c r="L157" s="33" t="s">
        <v>892</v>
      </c>
      <c r="M157" s="35"/>
      <c r="N157" s="33" t="s">
        <v>26</v>
      </c>
      <c r="O157" s="16" t="s">
        <v>32</v>
      </c>
      <c r="P157" s="35"/>
      <c r="Q157" s="35"/>
      <c r="R157" s="35"/>
      <c r="S157" s="33" t="s">
        <v>762</v>
      </c>
      <c r="T157" s="35"/>
      <c r="V157" s="18"/>
    </row>
    <row r="158" spans="1:22" ht="15" customHeight="1">
      <c r="A158" s="31">
        <v>120</v>
      </c>
      <c r="B158" s="33" t="s">
        <v>357</v>
      </c>
      <c r="C158" s="33" t="s">
        <v>369</v>
      </c>
      <c r="D158" s="33" t="s">
        <v>760</v>
      </c>
      <c r="E158" s="33" t="s">
        <v>889</v>
      </c>
      <c r="F158" s="33" t="s">
        <v>21</v>
      </c>
      <c r="G158" s="31">
        <v>2009</v>
      </c>
      <c r="H158" s="44">
        <v>-28.218</v>
      </c>
      <c r="I158" s="44">
        <v>-51.509</v>
      </c>
      <c r="J158" s="33" t="s">
        <v>42</v>
      </c>
      <c r="K158" s="16" t="s">
        <v>32</v>
      </c>
      <c r="L158" s="33" t="s">
        <v>893</v>
      </c>
      <c r="M158" s="35"/>
      <c r="N158" s="33" t="s">
        <v>26</v>
      </c>
      <c r="O158" s="16" t="s">
        <v>32</v>
      </c>
      <c r="P158" s="35"/>
      <c r="Q158" s="35"/>
      <c r="R158" s="35"/>
      <c r="S158" s="33" t="s">
        <v>762</v>
      </c>
      <c r="T158" s="35"/>
      <c r="V158" s="18"/>
    </row>
    <row r="159" spans="1:22" ht="15" customHeight="1">
      <c r="A159" s="31">
        <v>121</v>
      </c>
      <c r="B159" s="33" t="s">
        <v>357</v>
      </c>
      <c r="C159" s="33" t="s">
        <v>369</v>
      </c>
      <c r="D159" s="33" t="s">
        <v>760</v>
      </c>
      <c r="E159" s="33" t="s">
        <v>889</v>
      </c>
      <c r="F159" s="33" t="s">
        <v>21</v>
      </c>
      <c r="G159" s="31">
        <v>2009</v>
      </c>
      <c r="H159" s="44">
        <v>-28.218</v>
      </c>
      <c r="I159" s="44">
        <v>-51.509</v>
      </c>
      <c r="J159" s="33" t="s">
        <v>42</v>
      </c>
      <c r="K159" s="16" t="s">
        <v>32</v>
      </c>
      <c r="L159" s="33" t="s">
        <v>894</v>
      </c>
      <c r="M159" s="35"/>
      <c r="N159" s="33" t="s">
        <v>26</v>
      </c>
      <c r="O159" s="16" t="s">
        <v>32</v>
      </c>
      <c r="P159" s="35"/>
      <c r="Q159" s="35"/>
      <c r="R159" s="35"/>
      <c r="S159" s="33" t="s">
        <v>762</v>
      </c>
      <c r="T159" s="35"/>
      <c r="V159" s="18"/>
    </row>
    <row r="160" spans="1:22" ht="15" customHeight="1">
      <c r="A160" s="31">
        <v>122</v>
      </c>
      <c r="B160" s="33" t="s">
        <v>357</v>
      </c>
      <c r="C160" s="33" t="s">
        <v>369</v>
      </c>
      <c r="D160" s="33" t="s">
        <v>760</v>
      </c>
      <c r="E160" s="33" t="s">
        <v>889</v>
      </c>
      <c r="F160" s="33" t="s">
        <v>21</v>
      </c>
      <c r="G160" s="31">
        <v>2009</v>
      </c>
      <c r="H160" s="44">
        <v>-28.218</v>
      </c>
      <c r="I160" s="44">
        <v>-51.509</v>
      </c>
      <c r="J160" s="33" t="s">
        <v>42</v>
      </c>
      <c r="K160" s="16" t="s">
        <v>32</v>
      </c>
      <c r="L160" s="33" t="s">
        <v>895</v>
      </c>
      <c r="M160" s="35"/>
      <c r="N160" s="33" t="s">
        <v>26</v>
      </c>
      <c r="O160" s="16" t="s">
        <v>32</v>
      </c>
      <c r="P160" s="35"/>
      <c r="Q160" s="35"/>
      <c r="R160" s="35"/>
      <c r="S160" s="33" t="s">
        <v>762</v>
      </c>
      <c r="T160" s="35"/>
      <c r="V160" s="18"/>
    </row>
    <row r="161" spans="1:22" ht="15" customHeight="1">
      <c r="A161" s="31">
        <v>123</v>
      </c>
      <c r="B161" s="33" t="s">
        <v>357</v>
      </c>
      <c r="C161" s="33" t="s">
        <v>369</v>
      </c>
      <c r="D161" s="33" t="s">
        <v>760</v>
      </c>
      <c r="E161" s="33" t="s">
        <v>889</v>
      </c>
      <c r="F161" s="33" t="s">
        <v>21</v>
      </c>
      <c r="G161" s="31">
        <v>2009</v>
      </c>
      <c r="H161" s="44">
        <v>-28.276</v>
      </c>
      <c r="I161" s="44">
        <v>-51.466999999999999</v>
      </c>
      <c r="J161" s="33" t="s">
        <v>42</v>
      </c>
      <c r="K161" s="16" t="s">
        <v>32</v>
      </c>
      <c r="L161" s="33" t="s">
        <v>896</v>
      </c>
      <c r="M161" s="35"/>
      <c r="N161" s="33" t="s">
        <v>26</v>
      </c>
      <c r="O161" s="16" t="s">
        <v>32</v>
      </c>
      <c r="P161" s="35"/>
      <c r="Q161" s="35"/>
      <c r="R161" s="35"/>
      <c r="S161" s="33" t="s">
        <v>762</v>
      </c>
      <c r="T161" s="35"/>
      <c r="V161" s="18"/>
    </row>
    <row r="162" spans="1:22" ht="15" customHeight="1">
      <c r="A162" s="31">
        <v>96</v>
      </c>
      <c r="B162" s="33" t="s">
        <v>357</v>
      </c>
      <c r="C162" s="33" t="s">
        <v>369</v>
      </c>
      <c r="D162" s="33" t="s">
        <v>760</v>
      </c>
      <c r="E162" s="33" t="s">
        <v>39</v>
      </c>
      <c r="F162" s="33" t="s">
        <v>21</v>
      </c>
      <c r="G162" s="31">
        <v>2009</v>
      </c>
      <c r="H162" s="44">
        <v>-28.266999999999999</v>
      </c>
      <c r="I162" s="44">
        <v>-52.206000000000003</v>
      </c>
      <c r="J162" s="33" t="s">
        <v>42</v>
      </c>
      <c r="K162" s="16" t="s">
        <v>32</v>
      </c>
      <c r="L162" s="33" t="s">
        <v>897</v>
      </c>
      <c r="M162" s="35"/>
      <c r="N162" s="33" t="s">
        <v>26</v>
      </c>
      <c r="O162" s="16" t="s">
        <v>32</v>
      </c>
      <c r="P162" s="35"/>
      <c r="Q162" s="35"/>
      <c r="R162" s="35"/>
      <c r="S162" s="33" t="s">
        <v>762</v>
      </c>
      <c r="T162" s="35"/>
      <c r="V162" s="18"/>
    </row>
    <row r="163" spans="1:22" ht="15" customHeight="1">
      <c r="A163" s="31">
        <v>97</v>
      </c>
      <c r="B163" s="33" t="s">
        <v>357</v>
      </c>
      <c r="C163" s="33" t="s">
        <v>369</v>
      </c>
      <c r="D163" s="33" t="s">
        <v>760</v>
      </c>
      <c r="E163" s="33" t="s">
        <v>39</v>
      </c>
      <c r="F163" s="33" t="s">
        <v>21</v>
      </c>
      <c r="G163" s="31">
        <v>2009</v>
      </c>
      <c r="H163" s="44">
        <v>-28.266999999999999</v>
      </c>
      <c r="I163" s="44">
        <v>-52.206000000000003</v>
      </c>
      <c r="J163" s="33" t="s">
        <v>42</v>
      </c>
      <c r="K163" s="16" t="s">
        <v>32</v>
      </c>
      <c r="L163" s="33" t="s">
        <v>898</v>
      </c>
      <c r="M163" s="35"/>
      <c r="N163" s="33" t="s">
        <v>26</v>
      </c>
      <c r="O163" s="16" t="s">
        <v>32</v>
      </c>
      <c r="P163" s="35"/>
      <c r="Q163" s="35"/>
      <c r="R163" s="35"/>
      <c r="S163" s="33" t="s">
        <v>762</v>
      </c>
      <c r="T163" s="35"/>
      <c r="V163" s="18"/>
    </row>
    <row r="164" spans="1:22" ht="15" customHeight="1">
      <c r="A164" s="31">
        <v>98</v>
      </c>
      <c r="B164" s="33" t="s">
        <v>357</v>
      </c>
      <c r="C164" s="33" t="s">
        <v>369</v>
      </c>
      <c r="D164" s="33" t="s">
        <v>760</v>
      </c>
      <c r="E164" s="33" t="s">
        <v>39</v>
      </c>
      <c r="F164" s="33" t="s">
        <v>21</v>
      </c>
      <c r="G164" s="31">
        <v>2009</v>
      </c>
      <c r="H164" s="44">
        <v>-28.266999999999999</v>
      </c>
      <c r="I164" s="44">
        <v>-52.206000000000003</v>
      </c>
      <c r="J164" s="33" t="s">
        <v>42</v>
      </c>
      <c r="K164" s="16" t="s">
        <v>32</v>
      </c>
      <c r="L164" s="33" t="s">
        <v>899</v>
      </c>
      <c r="M164" s="35"/>
      <c r="N164" s="33" t="s">
        <v>26</v>
      </c>
      <c r="O164" s="16" t="s">
        <v>32</v>
      </c>
      <c r="P164" s="35"/>
      <c r="Q164" s="35"/>
      <c r="R164" s="35"/>
      <c r="S164" s="33" t="s">
        <v>762</v>
      </c>
      <c r="T164" s="35"/>
      <c r="V164" s="18"/>
    </row>
    <row r="165" spans="1:22" ht="15" customHeight="1">
      <c r="A165" s="31">
        <v>99</v>
      </c>
      <c r="B165" s="33" t="s">
        <v>357</v>
      </c>
      <c r="C165" s="33" t="s">
        <v>369</v>
      </c>
      <c r="D165" s="33" t="s">
        <v>760</v>
      </c>
      <c r="E165" s="33" t="s">
        <v>39</v>
      </c>
      <c r="F165" s="33" t="s">
        <v>21</v>
      </c>
      <c r="G165" s="31">
        <v>2009</v>
      </c>
      <c r="H165" s="44">
        <v>-28.266999999999999</v>
      </c>
      <c r="I165" s="44">
        <v>-52.206000000000003</v>
      </c>
      <c r="J165" s="33" t="s">
        <v>42</v>
      </c>
      <c r="K165" s="16" t="s">
        <v>32</v>
      </c>
      <c r="L165" s="33" t="s">
        <v>900</v>
      </c>
      <c r="M165" s="35"/>
      <c r="N165" s="33" t="s">
        <v>26</v>
      </c>
      <c r="O165" s="16" t="s">
        <v>32</v>
      </c>
      <c r="P165" s="35"/>
      <c r="Q165" s="35"/>
      <c r="R165" s="35"/>
      <c r="S165" s="33" t="s">
        <v>762</v>
      </c>
      <c r="T165" s="35"/>
      <c r="V165" s="18"/>
    </row>
    <row r="166" spans="1:22" ht="15" customHeight="1">
      <c r="A166" s="31">
        <v>100</v>
      </c>
      <c r="B166" s="33" t="s">
        <v>357</v>
      </c>
      <c r="C166" s="33" t="s">
        <v>369</v>
      </c>
      <c r="D166" s="33" t="s">
        <v>760</v>
      </c>
      <c r="E166" s="33" t="s">
        <v>39</v>
      </c>
      <c r="F166" s="33" t="s">
        <v>21</v>
      </c>
      <c r="G166" s="31">
        <v>2009</v>
      </c>
      <c r="H166" s="44">
        <v>-28.266999999999999</v>
      </c>
      <c r="I166" s="44">
        <v>-52.206000000000003</v>
      </c>
      <c r="J166" s="33" t="s">
        <v>42</v>
      </c>
      <c r="K166" s="16" t="s">
        <v>32</v>
      </c>
      <c r="L166" s="33" t="s">
        <v>901</v>
      </c>
      <c r="M166" s="35"/>
      <c r="N166" s="33" t="s">
        <v>26</v>
      </c>
      <c r="O166" s="16" t="s">
        <v>32</v>
      </c>
      <c r="P166" s="35"/>
      <c r="Q166" s="35"/>
      <c r="R166" s="35"/>
      <c r="S166" s="33" t="s">
        <v>762</v>
      </c>
      <c r="T166" s="35"/>
      <c r="V166" s="18"/>
    </row>
    <row r="167" spans="1:22" ht="15" customHeight="1">
      <c r="A167" s="31">
        <v>101</v>
      </c>
      <c r="B167" s="33" t="s">
        <v>357</v>
      </c>
      <c r="C167" s="33" t="s">
        <v>369</v>
      </c>
      <c r="D167" s="33" t="s">
        <v>760</v>
      </c>
      <c r="E167" s="33" t="s">
        <v>39</v>
      </c>
      <c r="F167" s="33" t="s">
        <v>21</v>
      </c>
      <c r="G167" s="31">
        <v>2009</v>
      </c>
      <c r="H167" s="45">
        <v>-28.266999999999999</v>
      </c>
      <c r="I167" s="45">
        <v>-52.206000000000003</v>
      </c>
      <c r="J167" s="33" t="s">
        <v>42</v>
      </c>
      <c r="K167" s="16" t="s">
        <v>32</v>
      </c>
      <c r="L167" s="33" t="s">
        <v>902</v>
      </c>
      <c r="M167" s="35"/>
      <c r="N167" s="33" t="s">
        <v>26</v>
      </c>
      <c r="O167" s="16" t="s">
        <v>32</v>
      </c>
      <c r="P167" s="35"/>
      <c r="Q167" s="35"/>
      <c r="R167" s="35"/>
      <c r="S167" s="33" t="s">
        <v>762</v>
      </c>
      <c r="T167" s="35"/>
      <c r="V167" s="18"/>
    </row>
    <row r="168" spans="1:22" ht="15" customHeight="1">
      <c r="A168" s="31">
        <v>102</v>
      </c>
      <c r="B168" s="33" t="s">
        <v>357</v>
      </c>
      <c r="C168" s="33" t="s">
        <v>369</v>
      </c>
      <c r="D168" s="33" t="s">
        <v>760</v>
      </c>
      <c r="E168" s="33" t="s">
        <v>39</v>
      </c>
      <c r="F168" s="33" t="s">
        <v>21</v>
      </c>
      <c r="G168" s="31">
        <v>2009</v>
      </c>
      <c r="H168" s="45">
        <v>-28.306000000000001</v>
      </c>
      <c r="I168" s="45">
        <v>-5.2134999999999998</v>
      </c>
      <c r="J168" s="33" t="s">
        <v>42</v>
      </c>
      <c r="K168" s="16" t="s">
        <v>32</v>
      </c>
      <c r="L168" s="33" t="s">
        <v>903</v>
      </c>
      <c r="M168" s="35"/>
      <c r="N168" s="33" t="s">
        <v>26</v>
      </c>
      <c r="O168" s="16" t="s">
        <v>32</v>
      </c>
      <c r="P168" s="35"/>
      <c r="Q168" s="35"/>
      <c r="R168" s="35"/>
      <c r="S168" s="33" t="s">
        <v>762</v>
      </c>
      <c r="T168" s="35"/>
      <c r="V168" s="18"/>
    </row>
    <row r="169" spans="1:22" ht="15" customHeight="1">
      <c r="A169" s="31">
        <v>103</v>
      </c>
      <c r="B169" s="33" t="s">
        <v>357</v>
      </c>
      <c r="C169" s="33" t="s">
        <v>369</v>
      </c>
      <c r="D169" s="33" t="s">
        <v>760</v>
      </c>
      <c r="E169" s="33" t="s">
        <v>39</v>
      </c>
      <c r="F169" s="33" t="s">
        <v>21</v>
      </c>
      <c r="G169" s="31">
        <v>2009</v>
      </c>
      <c r="H169" s="45">
        <v>-28.306000000000001</v>
      </c>
      <c r="I169" s="45">
        <v>-52.134999999999998</v>
      </c>
      <c r="J169" s="33" t="s">
        <v>42</v>
      </c>
      <c r="K169" s="16" t="s">
        <v>32</v>
      </c>
      <c r="L169" s="33" t="s">
        <v>904</v>
      </c>
      <c r="M169" s="35"/>
      <c r="N169" s="33" t="s">
        <v>26</v>
      </c>
      <c r="O169" s="16" t="s">
        <v>32</v>
      </c>
      <c r="P169" s="35"/>
      <c r="Q169" s="35"/>
      <c r="R169" s="35"/>
      <c r="S169" s="33" t="s">
        <v>762</v>
      </c>
      <c r="T169" s="35"/>
      <c r="V169" s="18"/>
    </row>
    <row r="170" spans="1:22" ht="15" customHeight="1">
      <c r="A170" s="31">
        <v>104</v>
      </c>
      <c r="B170" s="33" t="s">
        <v>357</v>
      </c>
      <c r="C170" s="33" t="s">
        <v>369</v>
      </c>
      <c r="D170" s="33" t="s">
        <v>760</v>
      </c>
      <c r="E170" s="33" t="s">
        <v>39</v>
      </c>
      <c r="F170" s="33" t="s">
        <v>21</v>
      </c>
      <c r="G170" s="31">
        <v>2009</v>
      </c>
      <c r="H170" s="45">
        <v>-28.306000000000001</v>
      </c>
      <c r="I170" s="45">
        <v>-52.134999999999998</v>
      </c>
      <c r="J170" s="33" t="s">
        <v>42</v>
      </c>
      <c r="K170" s="16" t="s">
        <v>32</v>
      </c>
      <c r="L170" s="33" t="s">
        <v>905</v>
      </c>
      <c r="M170" s="35"/>
      <c r="N170" s="33" t="s">
        <v>26</v>
      </c>
      <c r="O170" s="16" t="s">
        <v>32</v>
      </c>
      <c r="P170" s="35"/>
      <c r="Q170" s="35"/>
      <c r="R170" s="35"/>
      <c r="S170" s="33" t="s">
        <v>762</v>
      </c>
      <c r="T170" s="35"/>
      <c r="V170" s="18"/>
    </row>
    <row r="171" spans="1:22" ht="15" customHeight="1">
      <c r="A171" s="31">
        <v>188</v>
      </c>
      <c r="B171" s="33" t="s">
        <v>357</v>
      </c>
      <c r="C171" s="33" t="s">
        <v>369</v>
      </c>
      <c r="D171" s="33" t="s">
        <v>760</v>
      </c>
      <c r="E171" s="33" t="s">
        <v>39</v>
      </c>
      <c r="F171" s="33" t="s">
        <v>21</v>
      </c>
      <c r="G171" s="31">
        <v>2010</v>
      </c>
      <c r="H171" s="45">
        <v>-28.172750000000001</v>
      </c>
      <c r="I171" s="45">
        <v>-52.317439999999998</v>
      </c>
      <c r="J171" s="33" t="s">
        <v>42</v>
      </c>
      <c r="K171" s="16" t="s">
        <v>32</v>
      </c>
      <c r="L171" s="33" t="s">
        <v>906</v>
      </c>
      <c r="M171" s="35"/>
      <c r="N171" s="33" t="s">
        <v>26</v>
      </c>
      <c r="O171" s="16" t="s">
        <v>32</v>
      </c>
      <c r="P171" s="35"/>
      <c r="Q171" s="35"/>
      <c r="R171" s="35"/>
      <c r="S171" s="33" t="s">
        <v>762</v>
      </c>
      <c r="T171" s="35"/>
      <c r="V171" s="18"/>
    </row>
    <row r="172" spans="1:22" ht="15" customHeight="1">
      <c r="A172" s="31">
        <v>189</v>
      </c>
      <c r="B172" s="33" t="s">
        <v>357</v>
      </c>
      <c r="C172" s="33" t="s">
        <v>369</v>
      </c>
      <c r="D172" s="33" t="s">
        <v>760</v>
      </c>
      <c r="E172" s="33" t="s">
        <v>39</v>
      </c>
      <c r="F172" s="33" t="s">
        <v>21</v>
      </c>
      <c r="G172" s="31">
        <v>2010</v>
      </c>
      <c r="H172" s="45">
        <v>-28.172750000000001</v>
      </c>
      <c r="I172" s="45">
        <v>-52.317439999999998</v>
      </c>
      <c r="J172" s="33" t="s">
        <v>42</v>
      </c>
      <c r="K172" s="16" t="s">
        <v>32</v>
      </c>
      <c r="L172" s="33" t="s">
        <v>907</v>
      </c>
      <c r="M172" s="35"/>
      <c r="N172" s="33" t="s">
        <v>26</v>
      </c>
      <c r="O172" s="16" t="s">
        <v>32</v>
      </c>
      <c r="P172" s="35"/>
      <c r="Q172" s="35"/>
      <c r="R172" s="35"/>
      <c r="S172" s="33" t="s">
        <v>762</v>
      </c>
      <c r="T172" s="35"/>
      <c r="V172" s="18"/>
    </row>
    <row r="173" spans="1:22" ht="15" customHeight="1">
      <c r="A173" s="31">
        <v>190</v>
      </c>
      <c r="B173" s="33" t="s">
        <v>357</v>
      </c>
      <c r="C173" s="33" t="s">
        <v>369</v>
      </c>
      <c r="D173" s="33" t="s">
        <v>760</v>
      </c>
      <c r="E173" s="33" t="s">
        <v>39</v>
      </c>
      <c r="F173" s="33" t="s">
        <v>21</v>
      </c>
      <c r="G173" s="31">
        <v>2010</v>
      </c>
      <c r="H173" s="45">
        <v>-28.172750000000001</v>
      </c>
      <c r="I173" s="45">
        <v>-52.317439999999998</v>
      </c>
      <c r="J173" s="33" t="s">
        <v>42</v>
      </c>
      <c r="K173" s="16" t="s">
        <v>32</v>
      </c>
      <c r="L173" s="33" t="s">
        <v>908</v>
      </c>
      <c r="M173" s="35"/>
      <c r="N173" s="33" t="s">
        <v>26</v>
      </c>
      <c r="O173" s="16" t="s">
        <v>32</v>
      </c>
      <c r="P173" s="35"/>
      <c r="Q173" s="35"/>
      <c r="R173" s="35"/>
      <c r="S173" s="33" t="s">
        <v>762</v>
      </c>
      <c r="T173" s="35"/>
      <c r="V173" s="18"/>
    </row>
    <row r="174" spans="1:22" ht="15" customHeight="1">
      <c r="A174" s="31">
        <v>191</v>
      </c>
      <c r="B174" s="33" t="s">
        <v>357</v>
      </c>
      <c r="C174" s="33" t="s">
        <v>369</v>
      </c>
      <c r="D174" s="33" t="s">
        <v>760</v>
      </c>
      <c r="E174" s="33" t="s">
        <v>39</v>
      </c>
      <c r="F174" s="33" t="s">
        <v>21</v>
      </c>
      <c r="G174" s="31">
        <v>2010</v>
      </c>
      <c r="H174" s="45">
        <v>-28.172750000000001</v>
      </c>
      <c r="I174" s="45">
        <v>-52.317439999999998</v>
      </c>
      <c r="J174" s="33" t="s">
        <v>42</v>
      </c>
      <c r="K174" s="16" t="s">
        <v>32</v>
      </c>
      <c r="L174" s="33" t="s">
        <v>909</v>
      </c>
      <c r="M174" s="35"/>
      <c r="N174" s="33" t="s">
        <v>26</v>
      </c>
      <c r="O174" s="16" t="s">
        <v>32</v>
      </c>
      <c r="P174" s="35"/>
      <c r="Q174" s="35"/>
      <c r="R174" s="35"/>
      <c r="S174" s="33" t="s">
        <v>762</v>
      </c>
      <c r="T174" s="35"/>
      <c r="V174" s="18"/>
    </row>
    <row r="175" spans="1:22" ht="15" customHeight="1">
      <c r="A175" s="31">
        <v>192</v>
      </c>
      <c r="B175" s="33" t="s">
        <v>357</v>
      </c>
      <c r="C175" s="33" t="s">
        <v>369</v>
      </c>
      <c r="D175" s="33" t="s">
        <v>760</v>
      </c>
      <c r="E175" s="33" t="s">
        <v>39</v>
      </c>
      <c r="F175" s="33" t="s">
        <v>21</v>
      </c>
      <c r="G175" s="31">
        <v>2010</v>
      </c>
      <c r="H175" s="45">
        <v>-28.172750000000001</v>
      </c>
      <c r="I175" s="45">
        <v>-52.317439999999998</v>
      </c>
      <c r="J175" s="33" t="s">
        <v>42</v>
      </c>
      <c r="K175" s="16" t="s">
        <v>32</v>
      </c>
      <c r="L175" s="33" t="s">
        <v>910</v>
      </c>
      <c r="M175" s="35"/>
      <c r="N175" s="33" t="s">
        <v>26</v>
      </c>
      <c r="O175" s="16" t="s">
        <v>32</v>
      </c>
      <c r="P175" s="35"/>
      <c r="Q175" s="35"/>
      <c r="R175" s="35"/>
      <c r="S175" s="33" t="s">
        <v>762</v>
      </c>
      <c r="T175" s="35"/>
      <c r="V175" s="18"/>
    </row>
    <row r="176" spans="1:22" ht="15" customHeight="1">
      <c r="A176" s="31">
        <v>193</v>
      </c>
      <c r="B176" s="33" t="s">
        <v>357</v>
      </c>
      <c r="C176" s="33" t="s">
        <v>369</v>
      </c>
      <c r="D176" s="33" t="s">
        <v>760</v>
      </c>
      <c r="E176" s="33" t="s">
        <v>39</v>
      </c>
      <c r="F176" s="33" t="s">
        <v>21</v>
      </c>
      <c r="G176" s="31">
        <v>2010</v>
      </c>
      <c r="H176" s="45">
        <v>-28.10436</v>
      </c>
      <c r="I176" s="45">
        <v>-52.275889999999997</v>
      </c>
      <c r="J176" s="33" t="s">
        <v>42</v>
      </c>
      <c r="K176" s="16" t="s">
        <v>32</v>
      </c>
      <c r="L176" s="33" t="s">
        <v>911</v>
      </c>
      <c r="M176" s="35"/>
      <c r="N176" s="33" t="s">
        <v>26</v>
      </c>
      <c r="O176" s="16" t="s">
        <v>32</v>
      </c>
      <c r="P176" s="35"/>
      <c r="Q176" s="35"/>
      <c r="R176" s="35"/>
      <c r="S176" s="33" t="s">
        <v>762</v>
      </c>
      <c r="T176" s="35"/>
      <c r="V176" s="18"/>
    </row>
    <row r="177" spans="1:22" ht="15" customHeight="1">
      <c r="A177" s="31">
        <v>194</v>
      </c>
      <c r="B177" s="33" t="s">
        <v>357</v>
      </c>
      <c r="C177" s="33" t="s">
        <v>369</v>
      </c>
      <c r="D177" s="33" t="s">
        <v>760</v>
      </c>
      <c r="E177" s="33" t="s">
        <v>39</v>
      </c>
      <c r="F177" s="33" t="s">
        <v>21</v>
      </c>
      <c r="G177" s="31">
        <v>2010</v>
      </c>
      <c r="H177" s="45">
        <v>-28.10436</v>
      </c>
      <c r="I177" s="45">
        <v>-52.275889999999997</v>
      </c>
      <c r="J177" s="33" t="s">
        <v>42</v>
      </c>
      <c r="K177" s="16" t="s">
        <v>32</v>
      </c>
      <c r="L177" s="33" t="s">
        <v>912</v>
      </c>
      <c r="M177" s="35"/>
      <c r="N177" s="33" t="s">
        <v>26</v>
      </c>
      <c r="O177" s="16" t="s">
        <v>32</v>
      </c>
      <c r="P177" s="35"/>
      <c r="Q177" s="35"/>
      <c r="R177" s="35"/>
      <c r="S177" s="33" t="s">
        <v>762</v>
      </c>
      <c r="T177" s="35"/>
      <c r="V177" s="18"/>
    </row>
    <row r="178" spans="1:22" ht="15" customHeight="1">
      <c r="A178" s="31">
        <v>195</v>
      </c>
      <c r="B178" s="33" t="s">
        <v>357</v>
      </c>
      <c r="C178" s="33" t="s">
        <v>369</v>
      </c>
      <c r="D178" s="33" t="s">
        <v>760</v>
      </c>
      <c r="E178" s="33" t="s">
        <v>39</v>
      </c>
      <c r="F178" s="33" t="s">
        <v>21</v>
      </c>
      <c r="G178" s="31">
        <v>2010</v>
      </c>
      <c r="H178" s="45">
        <v>-28.10436</v>
      </c>
      <c r="I178" s="45">
        <v>-52.275889999999997</v>
      </c>
      <c r="J178" s="33" t="s">
        <v>42</v>
      </c>
      <c r="K178" s="16" t="s">
        <v>32</v>
      </c>
      <c r="L178" s="33" t="s">
        <v>913</v>
      </c>
      <c r="M178" s="35"/>
      <c r="N178" s="33" t="s">
        <v>26</v>
      </c>
      <c r="O178" s="16" t="s">
        <v>32</v>
      </c>
      <c r="P178" s="35"/>
      <c r="Q178" s="35"/>
      <c r="R178" s="35"/>
      <c r="S178" s="33" t="s">
        <v>762</v>
      </c>
      <c r="T178" s="35"/>
      <c r="V178" s="18"/>
    </row>
    <row r="179" spans="1:22" ht="15" customHeight="1">
      <c r="A179" s="31">
        <v>196</v>
      </c>
      <c r="B179" s="33" t="s">
        <v>357</v>
      </c>
      <c r="C179" s="33" t="s">
        <v>369</v>
      </c>
      <c r="D179" s="33" t="s">
        <v>760</v>
      </c>
      <c r="E179" s="33" t="s">
        <v>39</v>
      </c>
      <c r="F179" s="33" t="s">
        <v>21</v>
      </c>
      <c r="G179" s="31">
        <v>2010</v>
      </c>
      <c r="H179" s="45">
        <v>-28.10436</v>
      </c>
      <c r="I179" s="45">
        <v>-52.275889999999997</v>
      </c>
      <c r="J179" s="33" t="s">
        <v>42</v>
      </c>
      <c r="K179" s="16" t="s">
        <v>32</v>
      </c>
      <c r="L179" s="33" t="s">
        <v>914</v>
      </c>
      <c r="M179" s="35"/>
      <c r="N179" s="33" t="s">
        <v>26</v>
      </c>
      <c r="O179" s="16" t="s">
        <v>32</v>
      </c>
      <c r="P179" s="35"/>
      <c r="Q179" s="35"/>
      <c r="R179" s="35"/>
      <c r="S179" s="33" t="s">
        <v>762</v>
      </c>
      <c r="T179" s="35"/>
      <c r="V179" s="18"/>
    </row>
    <row r="180" spans="1:22" ht="15" customHeight="1">
      <c r="A180" s="31">
        <v>197</v>
      </c>
      <c r="B180" s="33" t="s">
        <v>357</v>
      </c>
      <c r="C180" s="33" t="s">
        <v>369</v>
      </c>
      <c r="D180" s="33" t="s">
        <v>760</v>
      </c>
      <c r="E180" s="33" t="s">
        <v>39</v>
      </c>
      <c r="F180" s="33" t="s">
        <v>21</v>
      </c>
      <c r="G180" s="31">
        <v>2010</v>
      </c>
      <c r="H180" s="45">
        <v>-28.10436</v>
      </c>
      <c r="I180" s="45">
        <v>-52.275889999999997</v>
      </c>
      <c r="J180" s="33" t="s">
        <v>42</v>
      </c>
      <c r="K180" s="16" t="s">
        <v>32</v>
      </c>
      <c r="L180" s="33" t="s">
        <v>915</v>
      </c>
      <c r="M180" s="35"/>
      <c r="N180" s="33" t="s">
        <v>26</v>
      </c>
      <c r="O180" s="16" t="s">
        <v>32</v>
      </c>
      <c r="P180" s="35"/>
      <c r="Q180" s="35"/>
      <c r="R180" s="35"/>
      <c r="S180" s="33" t="s">
        <v>762</v>
      </c>
      <c r="T180" s="35"/>
      <c r="V180" s="18"/>
    </row>
    <row r="181" spans="1:22" ht="15" customHeight="1">
      <c r="A181" s="31">
        <v>225</v>
      </c>
      <c r="B181" s="33" t="s">
        <v>357</v>
      </c>
      <c r="C181" s="33" t="s">
        <v>369</v>
      </c>
      <c r="D181" s="33" t="s">
        <v>760</v>
      </c>
      <c r="E181" s="33" t="s">
        <v>39</v>
      </c>
      <c r="F181" s="33" t="s">
        <v>21</v>
      </c>
      <c r="G181" s="31">
        <v>2010</v>
      </c>
      <c r="H181" s="45">
        <v>-28.131779999999999</v>
      </c>
      <c r="I181" s="45">
        <v>-52.266390000000001</v>
      </c>
      <c r="J181" s="33" t="s">
        <v>42</v>
      </c>
      <c r="K181" s="16" t="s">
        <v>32</v>
      </c>
      <c r="L181" s="33" t="s">
        <v>916</v>
      </c>
      <c r="M181" s="35"/>
      <c r="N181" s="33" t="s">
        <v>26</v>
      </c>
      <c r="O181" s="16" t="s">
        <v>32</v>
      </c>
      <c r="P181" s="35"/>
      <c r="Q181" s="35"/>
      <c r="R181" s="35"/>
      <c r="S181" s="33" t="s">
        <v>762</v>
      </c>
      <c r="T181" s="35"/>
      <c r="V181" s="18"/>
    </row>
    <row r="182" spans="1:22" ht="15" customHeight="1">
      <c r="A182" s="31">
        <v>226</v>
      </c>
      <c r="B182" s="33" t="s">
        <v>357</v>
      </c>
      <c r="C182" s="33" t="s">
        <v>369</v>
      </c>
      <c r="D182" s="33" t="s">
        <v>760</v>
      </c>
      <c r="E182" s="33" t="s">
        <v>39</v>
      </c>
      <c r="F182" s="33" t="s">
        <v>21</v>
      </c>
      <c r="G182" s="31">
        <v>2010</v>
      </c>
      <c r="H182" s="45">
        <v>-28.131779999999999</v>
      </c>
      <c r="I182" s="45">
        <v>-52.266390000000001</v>
      </c>
      <c r="J182" s="33" t="s">
        <v>42</v>
      </c>
      <c r="K182" s="16" t="s">
        <v>32</v>
      </c>
      <c r="L182" s="33" t="s">
        <v>917</v>
      </c>
      <c r="M182" s="35"/>
      <c r="N182" s="33" t="s">
        <v>26</v>
      </c>
      <c r="O182" s="16" t="s">
        <v>32</v>
      </c>
      <c r="P182" s="35"/>
      <c r="Q182" s="35"/>
      <c r="R182" s="35"/>
      <c r="S182" s="33" t="s">
        <v>762</v>
      </c>
      <c r="T182" s="35"/>
      <c r="V182" s="18"/>
    </row>
    <row r="183" spans="1:22" ht="15" customHeight="1">
      <c r="A183" s="31">
        <v>227</v>
      </c>
      <c r="B183" s="33" t="s">
        <v>357</v>
      </c>
      <c r="C183" s="33" t="s">
        <v>369</v>
      </c>
      <c r="D183" s="33" t="s">
        <v>760</v>
      </c>
      <c r="E183" s="33" t="s">
        <v>39</v>
      </c>
      <c r="F183" s="33" t="s">
        <v>21</v>
      </c>
      <c r="G183" s="31">
        <v>2010</v>
      </c>
      <c r="H183" s="45">
        <v>-28.131779999999999</v>
      </c>
      <c r="I183" s="45">
        <v>-52.266390000000001</v>
      </c>
      <c r="J183" s="33" t="s">
        <v>42</v>
      </c>
      <c r="K183" s="16" t="s">
        <v>32</v>
      </c>
      <c r="L183" s="33" t="s">
        <v>918</v>
      </c>
      <c r="M183" s="35"/>
      <c r="N183" s="33" t="s">
        <v>26</v>
      </c>
      <c r="O183" s="16" t="s">
        <v>32</v>
      </c>
      <c r="P183" s="35"/>
      <c r="Q183" s="35"/>
      <c r="R183" s="35"/>
      <c r="S183" s="33" t="s">
        <v>762</v>
      </c>
      <c r="T183" s="35"/>
      <c r="V183" s="18"/>
    </row>
    <row r="184" spans="1:22" ht="15" customHeight="1">
      <c r="A184" s="31">
        <v>228</v>
      </c>
      <c r="B184" s="33" t="s">
        <v>357</v>
      </c>
      <c r="C184" s="33" t="s">
        <v>369</v>
      </c>
      <c r="D184" s="33" t="s">
        <v>760</v>
      </c>
      <c r="E184" s="33" t="s">
        <v>39</v>
      </c>
      <c r="F184" s="33" t="s">
        <v>21</v>
      </c>
      <c r="G184" s="31">
        <v>2010</v>
      </c>
      <c r="H184" s="45">
        <v>-28.131779999999999</v>
      </c>
      <c r="I184" s="45">
        <v>-52.266390000000001</v>
      </c>
      <c r="J184" s="33" t="s">
        <v>42</v>
      </c>
      <c r="K184" s="16" t="s">
        <v>32</v>
      </c>
      <c r="L184" s="33" t="s">
        <v>919</v>
      </c>
      <c r="M184" s="35"/>
      <c r="N184" s="33" t="s">
        <v>26</v>
      </c>
      <c r="O184" s="16" t="s">
        <v>32</v>
      </c>
      <c r="P184" s="35"/>
      <c r="Q184" s="35"/>
      <c r="R184" s="35"/>
      <c r="S184" s="33" t="s">
        <v>762</v>
      </c>
      <c r="T184" s="35"/>
      <c r="V184" s="18"/>
    </row>
    <row r="185" spans="1:22" ht="15" customHeight="1">
      <c r="A185" s="31">
        <v>229</v>
      </c>
      <c r="B185" s="33" t="s">
        <v>357</v>
      </c>
      <c r="C185" s="33" t="s">
        <v>369</v>
      </c>
      <c r="D185" s="33" t="s">
        <v>760</v>
      </c>
      <c r="E185" s="33" t="s">
        <v>39</v>
      </c>
      <c r="F185" s="33" t="s">
        <v>21</v>
      </c>
      <c r="G185" s="31">
        <v>2010</v>
      </c>
      <c r="H185" s="45">
        <v>-28.131779999999999</v>
      </c>
      <c r="I185" s="45">
        <v>-52.266390000000001</v>
      </c>
      <c r="J185" s="33" t="s">
        <v>42</v>
      </c>
      <c r="K185" s="16" t="s">
        <v>32</v>
      </c>
      <c r="L185" s="33" t="s">
        <v>920</v>
      </c>
      <c r="M185" s="35"/>
      <c r="N185" s="33" t="s">
        <v>26</v>
      </c>
      <c r="O185" s="16" t="s">
        <v>32</v>
      </c>
      <c r="P185" s="35"/>
      <c r="Q185" s="35"/>
      <c r="R185" s="35"/>
      <c r="S185" s="33" t="s">
        <v>762</v>
      </c>
      <c r="T185" s="35"/>
      <c r="V185" s="18"/>
    </row>
    <row r="186" spans="1:22" ht="15" customHeight="1">
      <c r="A186" s="31">
        <v>230</v>
      </c>
      <c r="B186" s="33" t="s">
        <v>357</v>
      </c>
      <c r="C186" s="33" t="s">
        <v>369</v>
      </c>
      <c r="D186" s="33" t="s">
        <v>760</v>
      </c>
      <c r="E186" s="33" t="s">
        <v>39</v>
      </c>
      <c r="F186" s="33" t="s">
        <v>21</v>
      </c>
      <c r="G186" s="31">
        <v>2010</v>
      </c>
      <c r="H186" s="45">
        <v>-28.13794</v>
      </c>
      <c r="I186" s="45">
        <v>-52.216810000000002</v>
      </c>
      <c r="J186" s="33" t="s">
        <v>42</v>
      </c>
      <c r="K186" s="16" t="s">
        <v>32</v>
      </c>
      <c r="L186" s="33" t="s">
        <v>921</v>
      </c>
      <c r="M186" s="35"/>
      <c r="N186" s="33" t="s">
        <v>26</v>
      </c>
      <c r="O186" s="16" t="s">
        <v>32</v>
      </c>
      <c r="P186" s="35"/>
      <c r="Q186" s="35"/>
      <c r="R186" s="35"/>
      <c r="S186" s="33" t="s">
        <v>762</v>
      </c>
      <c r="T186" s="35"/>
      <c r="V186" s="18"/>
    </row>
    <row r="187" spans="1:22" ht="15" customHeight="1">
      <c r="A187" s="31">
        <v>231</v>
      </c>
      <c r="B187" s="33" t="s">
        <v>357</v>
      </c>
      <c r="C187" s="33" t="s">
        <v>369</v>
      </c>
      <c r="D187" s="33" t="s">
        <v>760</v>
      </c>
      <c r="E187" s="33" t="s">
        <v>39</v>
      </c>
      <c r="F187" s="33" t="s">
        <v>21</v>
      </c>
      <c r="G187" s="31">
        <v>2010</v>
      </c>
      <c r="H187" s="45">
        <v>-28.13794</v>
      </c>
      <c r="I187" s="45">
        <v>-52.216810000000002</v>
      </c>
      <c r="J187" s="33" t="s">
        <v>42</v>
      </c>
      <c r="K187" s="16" t="s">
        <v>32</v>
      </c>
      <c r="L187" s="33" t="s">
        <v>922</v>
      </c>
      <c r="M187" s="35"/>
      <c r="N187" s="33" t="s">
        <v>26</v>
      </c>
      <c r="O187" s="16" t="s">
        <v>32</v>
      </c>
      <c r="P187" s="35"/>
      <c r="Q187" s="35"/>
      <c r="R187" s="35"/>
      <c r="S187" s="33" t="s">
        <v>762</v>
      </c>
      <c r="T187" s="35"/>
      <c r="V187" s="18"/>
    </row>
    <row r="188" spans="1:22" ht="15" customHeight="1">
      <c r="A188" s="31">
        <v>233</v>
      </c>
      <c r="B188" s="33" t="s">
        <v>357</v>
      </c>
      <c r="C188" s="33" t="s">
        <v>369</v>
      </c>
      <c r="D188" s="33" t="s">
        <v>760</v>
      </c>
      <c r="E188" s="33" t="s">
        <v>39</v>
      </c>
      <c r="F188" s="33" t="s">
        <v>21</v>
      </c>
      <c r="G188" s="31">
        <v>2010</v>
      </c>
      <c r="H188" s="45">
        <v>-28.13794</v>
      </c>
      <c r="I188" s="45">
        <v>-52.216810000000002</v>
      </c>
      <c r="J188" s="33" t="s">
        <v>42</v>
      </c>
      <c r="K188" s="16" t="s">
        <v>32</v>
      </c>
      <c r="L188" s="33" t="s">
        <v>923</v>
      </c>
      <c r="M188" s="35"/>
      <c r="N188" s="33" t="s">
        <v>26</v>
      </c>
      <c r="O188" s="16" t="s">
        <v>32</v>
      </c>
      <c r="P188" s="35"/>
      <c r="Q188" s="35"/>
      <c r="R188" s="35"/>
      <c r="S188" s="33" t="s">
        <v>762</v>
      </c>
      <c r="T188" s="35"/>
      <c r="V188" s="18"/>
    </row>
    <row r="189" spans="1:22" ht="15" customHeight="1">
      <c r="A189" s="31">
        <v>105</v>
      </c>
      <c r="B189" s="33" t="s">
        <v>357</v>
      </c>
      <c r="C189" s="33" t="s">
        <v>369</v>
      </c>
      <c r="D189" s="33" t="s">
        <v>760</v>
      </c>
      <c r="E189" s="33" t="s">
        <v>39</v>
      </c>
      <c r="F189" s="33" t="s">
        <v>21</v>
      </c>
      <c r="G189" s="31">
        <v>2009</v>
      </c>
      <c r="H189" s="45">
        <v>-28.306000000000001</v>
      </c>
      <c r="I189" s="45">
        <v>-52.134999999999998</v>
      </c>
      <c r="J189" s="33" t="s">
        <v>96</v>
      </c>
      <c r="K189" s="16" t="s">
        <v>32</v>
      </c>
      <c r="L189" s="33" t="s">
        <v>924</v>
      </c>
      <c r="M189" s="35"/>
      <c r="N189" s="33" t="s">
        <v>23</v>
      </c>
      <c r="O189" s="16" t="s">
        <v>32</v>
      </c>
      <c r="P189" s="35"/>
      <c r="Q189" s="35"/>
      <c r="R189" s="35"/>
      <c r="S189" s="33" t="s">
        <v>762</v>
      </c>
      <c r="T189" s="35"/>
      <c r="V189" s="18"/>
    </row>
    <row r="190" spans="1:22" ht="15" customHeight="1">
      <c r="A190" s="31">
        <v>13</v>
      </c>
      <c r="B190" s="33" t="s">
        <v>357</v>
      </c>
      <c r="C190" s="33" t="s">
        <v>369</v>
      </c>
      <c r="D190" s="33" t="s">
        <v>760</v>
      </c>
      <c r="E190" s="33" t="s">
        <v>379</v>
      </c>
      <c r="F190" s="33" t="s">
        <v>21</v>
      </c>
      <c r="G190" s="31">
        <v>2009</v>
      </c>
      <c r="H190" s="45">
        <v>-28.446000000000002</v>
      </c>
      <c r="I190" s="45">
        <v>-53.530999999999999</v>
      </c>
      <c r="J190" s="33" t="s">
        <v>42</v>
      </c>
      <c r="K190" s="16" t="s">
        <v>32</v>
      </c>
      <c r="L190" s="33" t="s">
        <v>925</v>
      </c>
      <c r="M190" s="35"/>
      <c r="N190" s="33" t="s">
        <v>26</v>
      </c>
      <c r="O190" s="16" t="s">
        <v>32</v>
      </c>
      <c r="P190" s="35"/>
      <c r="Q190" s="35"/>
      <c r="R190" s="35"/>
      <c r="S190" s="33" t="s">
        <v>762</v>
      </c>
      <c r="T190" s="35"/>
      <c r="V190" s="18"/>
    </row>
    <row r="191" spans="1:22" ht="15" customHeight="1">
      <c r="A191" s="31">
        <v>14</v>
      </c>
      <c r="B191" s="33" t="s">
        <v>357</v>
      </c>
      <c r="C191" s="33" t="s">
        <v>369</v>
      </c>
      <c r="D191" s="33" t="s">
        <v>760</v>
      </c>
      <c r="E191" s="33" t="s">
        <v>379</v>
      </c>
      <c r="F191" s="33" t="s">
        <v>21</v>
      </c>
      <c r="G191" s="31">
        <v>2009</v>
      </c>
      <c r="H191" s="45">
        <v>-28.446000000000002</v>
      </c>
      <c r="I191" s="45">
        <v>-53.530999999999999</v>
      </c>
      <c r="J191" s="33" t="s">
        <v>42</v>
      </c>
      <c r="K191" s="16" t="s">
        <v>32</v>
      </c>
      <c r="L191" s="33" t="s">
        <v>926</v>
      </c>
      <c r="M191" s="35"/>
      <c r="N191" s="33" t="s">
        <v>26</v>
      </c>
      <c r="O191" s="16" t="s">
        <v>32</v>
      </c>
      <c r="P191" s="35"/>
      <c r="Q191" s="35"/>
      <c r="R191" s="35"/>
      <c r="S191" s="33" t="s">
        <v>762</v>
      </c>
      <c r="T191" s="35"/>
      <c r="V191" s="18"/>
    </row>
    <row r="192" spans="1:22" ht="15" customHeight="1">
      <c r="A192" s="31">
        <v>15</v>
      </c>
      <c r="B192" s="33" t="s">
        <v>357</v>
      </c>
      <c r="C192" s="33" t="s">
        <v>369</v>
      </c>
      <c r="D192" s="33" t="s">
        <v>760</v>
      </c>
      <c r="E192" s="33" t="s">
        <v>379</v>
      </c>
      <c r="F192" s="33" t="s">
        <v>21</v>
      </c>
      <c r="G192" s="31">
        <v>2009</v>
      </c>
      <c r="H192" s="45">
        <v>-28.446000000000002</v>
      </c>
      <c r="I192" s="45">
        <v>-53.530999999999999</v>
      </c>
      <c r="J192" s="33" t="s">
        <v>42</v>
      </c>
      <c r="K192" s="16" t="s">
        <v>32</v>
      </c>
      <c r="L192" s="33" t="s">
        <v>927</v>
      </c>
      <c r="M192" s="35"/>
      <c r="N192" s="33" t="s">
        <v>26</v>
      </c>
      <c r="O192" s="16" t="s">
        <v>32</v>
      </c>
      <c r="P192" s="35"/>
      <c r="Q192" s="35"/>
      <c r="R192" s="35"/>
      <c r="S192" s="33" t="s">
        <v>762</v>
      </c>
      <c r="T192" s="35"/>
      <c r="V192" s="18"/>
    </row>
    <row r="193" spans="1:22" ht="15" customHeight="1">
      <c r="A193" s="31">
        <v>16</v>
      </c>
      <c r="B193" s="33" t="s">
        <v>357</v>
      </c>
      <c r="C193" s="33" t="s">
        <v>369</v>
      </c>
      <c r="D193" s="33" t="s">
        <v>760</v>
      </c>
      <c r="E193" s="33" t="s">
        <v>379</v>
      </c>
      <c r="F193" s="33" t="s">
        <v>21</v>
      </c>
      <c r="G193" s="31">
        <v>2009</v>
      </c>
      <c r="H193" s="45">
        <v>-28.170999999999999</v>
      </c>
      <c r="I193" s="45">
        <v>-53.472000000000001</v>
      </c>
      <c r="J193" s="33" t="s">
        <v>42</v>
      </c>
      <c r="K193" s="16" t="s">
        <v>32</v>
      </c>
      <c r="L193" s="33" t="s">
        <v>928</v>
      </c>
      <c r="M193" s="35"/>
      <c r="N193" s="33" t="s">
        <v>26</v>
      </c>
      <c r="O193" s="16" t="s">
        <v>32</v>
      </c>
      <c r="P193" s="35"/>
      <c r="Q193" s="35"/>
      <c r="R193" s="35"/>
      <c r="S193" s="33" t="s">
        <v>762</v>
      </c>
      <c r="T193" s="35"/>
      <c r="V193" s="18"/>
    </row>
    <row r="194" spans="1:22" ht="15" customHeight="1">
      <c r="A194" s="31">
        <v>17</v>
      </c>
      <c r="B194" s="33" t="s">
        <v>357</v>
      </c>
      <c r="C194" s="33" t="s">
        <v>369</v>
      </c>
      <c r="D194" s="33" t="s">
        <v>760</v>
      </c>
      <c r="E194" s="33" t="s">
        <v>379</v>
      </c>
      <c r="F194" s="33" t="s">
        <v>21</v>
      </c>
      <c r="G194" s="31">
        <v>2009</v>
      </c>
      <c r="H194" s="45">
        <v>-28.119</v>
      </c>
      <c r="I194" s="45">
        <v>-53.433</v>
      </c>
      <c r="J194" s="33" t="s">
        <v>42</v>
      </c>
      <c r="K194" s="16" t="s">
        <v>32</v>
      </c>
      <c r="L194" s="33" t="s">
        <v>929</v>
      </c>
      <c r="M194" s="35"/>
      <c r="N194" s="33" t="s">
        <v>26</v>
      </c>
      <c r="O194" s="16" t="s">
        <v>32</v>
      </c>
      <c r="P194" s="35"/>
      <c r="Q194" s="35"/>
      <c r="R194" s="35"/>
      <c r="S194" s="33" t="s">
        <v>762</v>
      </c>
      <c r="T194" s="35"/>
      <c r="V194" s="18"/>
    </row>
    <row r="195" spans="1:22" ht="15" customHeight="1">
      <c r="A195" s="31">
        <v>18</v>
      </c>
      <c r="B195" s="33" t="s">
        <v>357</v>
      </c>
      <c r="C195" s="33" t="s">
        <v>369</v>
      </c>
      <c r="D195" s="33" t="s">
        <v>760</v>
      </c>
      <c r="E195" s="33" t="s">
        <v>379</v>
      </c>
      <c r="F195" s="33" t="s">
        <v>21</v>
      </c>
      <c r="G195" s="31">
        <v>2009</v>
      </c>
      <c r="H195" s="45">
        <v>-28.119</v>
      </c>
      <c r="I195" s="45">
        <v>-53.433</v>
      </c>
      <c r="J195" s="33" t="s">
        <v>42</v>
      </c>
      <c r="K195" s="16" t="s">
        <v>32</v>
      </c>
      <c r="L195" s="33" t="s">
        <v>930</v>
      </c>
      <c r="M195" s="35"/>
      <c r="N195" s="33" t="s">
        <v>26</v>
      </c>
      <c r="O195" s="16" t="s">
        <v>32</v>
      </c>
      <c r="P195" s="35"/>
      <c r="Q195" s="35"/>
      <c r="R195" s="35"/>
      <c r="S195" s="33" t="s">
        <v>762</v>
      </c>
      <c r="T195" s="35"/>
      <c r="V195" s="18"/>
    </row>
    <row r="196" spans="1:22" ht="15" customHeight="1">
      <c r="A196" s="31">
        <v>19</v>
      </c>
      <c r="B196" s="33" t="s">
        <v>357</v>
      </c>
      <c r="C196" s="33" t="s">
        <v>369</v>
      </c>
      <c r="D196" s="33" t="s">
        <v>760</v>
      </c>
      <c r="E196" s="33" t="s">
        <v>379</v>
      </c>
      <c r="F196" s="33" t="s">
        <v>21</v>
      </c>
      <c r="G196" s="31">
        <v>2009</v>
      </c>
      <c r="H196" s="45">
        <v>-28.119</v>
      </c>
      <c r="I196" s="45">
        <v>-53.433</v>
      </c>
      <c r="J196" s="33" t="s">
        <v>42</v>
      </c>
      <c r="K196" s="16" t="s">
        <v>32</v>
      </c>
      <c r="L196" s="33" t="s">
        <v>931</v>
      </c>
      <c r="M196" s="35"/>
      <c r="N196" s="33" t="s">
        <v>26</v>
      </c>
      <c r="O196" s="16" t="s">
        <v>32</v>
      </c>
      <c r="P196" s="35"/>
      <c r="Q196" s="35"/>
      <c r="R196" s="35"/>
      <c r="S196" s="33" t="s">
        <v>762</v>
      </c>
      <c r="T196" s="35"/>
      <c r="V196" s="18"/>
    </row>
    <row r="197" spans="1:22" ht="15" customHeight="1">
      <c r="A197" s="31">
        <v>20</v>
      </c>
      <c r="B197" s="33" t="s">
        <v>357</v>
      </c>
      <c r="C197" s="33" t="s">
        <v>369</v>
      </c>
      <c r="D197" s="33" t="s">
        <v>760</v>
      </c>
      <c r="E197" s="33" t="s">
        <v>379</v>
      </c>
      <c r="F197" s="33" t="s">
        <v>21</v>
      </c>
      <c r="G197" s="31">
        <v>2009</v>
      </c>
      <c r="H197" s="45">
        <v>-28.119</v>
      </c>
      <c r="I197" s="45">
        <v>-53.433</v>
      </c>
      <c r="J197" s="33" t="s">
        <v>42</v>
      </c>
      <c r="K197" s="16" t="s">
        <v>32</v>
      </c>
      <c r="L197" s="33" t="s">
        <v>932</v>
      </c>
      <c r="M197" s="35"/>
      <c r="N197" s="33" t="s">
        <v>26</v>
      </c>
      <c r="O197" s="16" t="s">
        <v>32</v>
      </c>
      <c r="P197" s="35"/>
      <c r="Q197" s="35"/>
      <c r="R197" s="35"/>
      <c r="S197" s="33" t="s">
        <v>762</v>
      </c>
      <c r="T197" s="35"/>
      <c r="V197" s="18"/>
    </row>
    <row r="198" spans="1:22" ht="15" customHeight="1">
      <c r="A198" s="31">
        <v>21</v>
      </c>
      <c r="B198" s="33" t="s">
        <v>357</v>
      </c>
      <c r="C198" s="33" t="s">
        <v>369</v>
      </c>
      <c r="D198" s="33" t="s">
        <v>760</v>
      </c>
      <c r="E198" s="33" t="s">
        <v>379</v>
      </c>
      <c r="F198" s="33" t="s">
        <v>21</v>
      </c>
      <c r="G198" s="31">
        <v>2009</v>
      </c>
      <c r="H198" s="45">
        <v>-28.027000000000001</v>
      </c>
      <c r="I198" s="45">
        <v>-53.356999999999999</v>
      </c>
      <c r="J198" s="33" t="s">
        <v>42</v>
      </c>
      <c r="K198" s="16" t="s">
        <v>32</v>
      </c>
      <c r="L198" s="33" t="s">
        <v>933</v>
      </c>
      <c r="M198" s="35"/>
      <c r="N198" s="33" t="s">
        <v>26</v>
      </c>
      <c r="O198" s="16" t="s">
        <v>32</v>
      </c>
      <c r="P198" s="35"/>
      <c r="Q198" s="35"/>
      <c r="R198" s="35"/>
      <c r="S198" s="33" t="s">
        <v>762</v>
      </c>
      <c r="T198" s="35"/>
      <c r="V198" s="18"/>
    </row>
    <row r="199" spans="1:22" ht="15" customHeight="1">
      <c r="A199" s="31">
        <v>22</v>
      </c>
      <c r="B199" s="33" t="s">
        <v>357</v>
      </c>
      <c r="C199" s="33" t="s">
        <v>369</v>
      </c>
      <c r="D199" s="33" t="s">
        <v>760</v>
      </c>
      <c r="E199" s="33" t="s">
        <v>379</v>
      </c>
      <c r="F199" s="33" t="s">
        <v>21</v>
      </c>
      <c r="G199" s="31">
        <v>2009</v>
      </c>
      <c r="H199" s="45">
        <v>-28.027000000000001</v>
      </c>
      <c r="I199" s="45">
        <v>-53.356999999999999</v>
      </c>
      <c r="J199" s="33" t="s">
        <v>42</v>
      </c>
      <c r="K199" s="16" t="s">
        <v>32</v>
      </c>
      <c r="L199" s="33" t="s">
        <v>934</v>
      </c>
      <c r="M199" s="35"/>
      <c r="N199" s="33" t="s">
        <v>26</v>
      </c>
      <c r="O199" s="16" t="s">
        <v>32</v>
      </c>
      <c r="P199" s="35"/>
      <c r="Q199" s="35"/>
      <c r="R199" s="35"/>
      <c r="S199" s="33" t="s">
        <v>762</v>
      </c>
      <c r="T199" s="35"/>
      <c r="V199" s="18"/>
    </row>
    <row r="200" spans="1:22" ht="15" customHeight="1">
      <c r="A200" s="31">
        <v>23</v>
      </c>
      <c r="B200" s="33" t="s">
        <v>357</v>
      </c>
      <c r="C200" s="33" t="s">
        <v>369</v>
      </c>
      <c r="D200" s="33" t="s">
        <v>760</v>
      </c>
      <c r="E200" s="33" t="s">
        <v>379</v>
      </c>
      <c r="F200" s="33" t="s">
        <v>21</v>
      </c>
      <c r="G200" s="31">
        <v>2009</v>
      </c>
      <c r="H200" s="45">
        <v>-28.027000000000001</v>
      </c>
      <c r="I200" s="45">
        <v>-53.356999999999999</v>
      </c>
      <c r="J200" s="33" t="s">
        <v>42</v>
      </c>
      <c r="K200" s="16" t="s">
        <v>32</v>
      </c>
      <c r="L200" s="33" t="s">
        <v>935</v>
      </c>
      <c r="M200" s="35"/>
      <c r="N200" s="33" t="s">
        <v>26</v>
      </c>
      <c r="O200" s="16" t="s">
        <v>32</v>
      </c>
      <c r="P200" s="35"/>
      <c r="Q200" s="35"/>
      <c r="R200" s="35"/>
      <c r="S200" s="33" t="s">
        <v>762</v>
      </c>
      <c r="T200" s="35"/>
      <c r="V200" s="18"/>
    </row>
    <row r="201" spans="1:22" ht="15" customHeight="1">
      <c r="A201" s="31">
        <v>128</v>
      </c>
      <c r="B201" s="33" t="s">
        <v>357</v>
      </c>
      <c r="C201" s="33" t="s">
        <v>369</v>
      </c>
      <c r="D201" s="33" t="s">
        <v>760</v>
      </c>
      <c r="E201" s="33" t="s">
        <v>936</v>
      </c>
      <c r="F201" s="33" t="s">
        <v>21</v>
      </c>
      <c r="G201" s="31">
        <v>2009</v>
      </c>
      <c r="H201" s="45">
        <v>-28.344000000000001</v>
      </c>
      <c r="I201" s="45">
        <v>-51.146999999999998</v>
      </c>
      <c r="J201" s="33" t="s">
        <v>42</v>
      </c>
      <c r="K201" s="16" t="s">
        <v>32</v>
      </c>
      <c r="L201" s="33" t="s">
        <v>937</v>
      </c>
      <c r="M201" s="35"/>
      <c r="N201" s="33" t="s">
        <v>26</v>
      </c>
      <c r="O201" s="16" t="s">
        <v>32</v>
      </c>
      <c r="P201" s="35"/>
      <c r="Q201" s="35"/>
      <c r="R201" s="35"/>
      <c r="S201" s="33" t="s">
        <v>762</v>
      </c>
      <c r="T201" s="35"/>
      <c r="V201" s="18"/>
    </row>
    <row r="202" spans="1:22" ht="15" customHeight="1">
      <c r="A202" s="31">
        <v>129</v>
      </c>
      <c r="B202" s="33" t="s">
        <v>357</v>
      </c>
      <c r="C202" s="33" t="s">
        <v>369</v>
      </c>
      <c r="D202" s="33" t="s">
        <v>760</v>
      </c>
      <c r="E202" s="33" t="s">
        <v>936</v>
      </c>
      <c r="F202" s="33" t="s">
        <v>21</v>
      </c>
      <c r="G202" s="31">
        <v>2009</v>
      </c>
      <c r="H202" s="45">
        <v>-28.344000000000001</v>
      </c>
      <c r="I202" s="45">
        <v>-51.146999999999998</v>
      </c>
      <c r="J202" s="33" t="s">
        <v>42</v>
      </c>
      <c r="K202" s="16" t="s">
        <v>32</v>
      </c>
      <c r="L202" s="33" t="s">
        <v>938</v>
      </c>
      <c r="M202" s="35"/>
      <c r="N202" s="33" t="s">
        <v>26</v>
      </c>
      <c r="O202" s="16" t="s">
        <v>32</v>
      </c>
      <c r="P202" s="35"/>
      <c r="Q202" s="35"/>
      <c r="R202" s="35"/>
      <c r="S202" s="33" t="s">
        <v>762</v>
      </c>
      <c r="T202" s="35"/>
      <c r="V202" s="18"/>
    </row>
    <row r="203" spans="1:22" ht="15" customHeight="1">
      <c r="A203" s="31">
        <v>130</v>
      </c>
      <c r="B203" s="33" t="s">
        <v>357</v>
      </c>
      <c r="C203" s="33" t="s">
        <v>369</v>
      </c>
      <c r="D203" s="33" t="s">
        <v>760</v>
      </c>
      <c r="E203" s="33" t="s">
        <v>936</v>
      </c>
      <c r="F203" s="33" t="s">
        <v>21</v>
      </c>
      <c r="G203" s="31">
        <v>2009</v>
      </c>
      <c r="H203" s="45">
        <v>-28.344000000000001</v>
      </c>
      <c r="I203" s="45">
        <v>-51.146999999999998</v>
      </c>
      <c r="J203" s="33" t="s">
        <v>42</v>
      </c>
      <c r="K203" s="16" t="s">
        <v>32</v>
      </c>
      <c r="L203" s="33" t="s">
        <v>939</v>
      </c>
      <c r="M203" s="35"/>
      <c r="N203" s="33" t="s">
        <v>26</v>
      </c>
      <c r="O203" s="16" t="s">
        <v>32</v>
      </c>
      <c r="P203" s="35"/>
      <c r="Q203" s="35"/>
      <c r="R203" s="35"/>
      <c r="S203" s="33" t="s">
        <v>762</v>
      </c>
      <c r="T203" s="35"/>
      <c r="V203" s="18"/>
    </row>
    <row r="204" spans="1:22" ht="15" customHeight="1">
      <c r="A204" s="31">
        <v>131</v>
      </c>
      <c r="B204" s="33" t="s">
        <v>357</v>
      </c>
      <c r="C204" s="33" t="s">
        <v>369</v>
      </c>
      <c r="D204" s="33" t="s">
        <v>760</v>
      </c>
      <c r="E204" s="33" t="s">
        <v>936</v>
      </c>
      <c r="F204" s="33" t="s">
        <v>21</v>
      </c>
      <c r="G204" s="31">
        <v>2009</v>
      </c>
      <c r="H204" s="45">
        <v>-28.344000000000001</v>
      </c>
      <c r="I204" s="45">
        <v>-51.146999999999998</v>
      </c>
      <c r="J204" s="33" t="s">
        <v>42</v>
      </c>
      <c r="K204" s="16" t="s">
        <v>32</v>
      </c>
      <c r="L204" s="33" t="s">
        <v>940</v>
      </c>
      <c r="M204" s="35"/>
      <c r="N204" s="33" t="s">
        <v>26</v>
      </c>
      <c r="O204" s="16" t="s">
        <v>32</v>
      </c>
      <c r="P204" s="35"/>
      <c r="Q204" s="35"/>
      <c r="R204" s="35"/>
      <c r="S204" s="33" t="s">
        <v>762</v>
      </c>
      <c r="T204" s="35"/>
      <c r="V204" s="18"/>
    </row>
    <row r="205" spans="1:22" ht="15" customHeight="1">
      <c r="A205" s="31">
        <v>223</v>
      </c>
      <c r="B205" s="33" t="s">
        <v>357</v>
      </c>
      <c r="C205" s="33" t="s">
        <v>369</v>
      </c>
      <c r="D205" s="33" t="s">
        <v>760</v>
      </c>
      <c r="E205" s="33" t="s">
        <v>20</v>
      </c>
      <c r="F205" s="33" t="s">
        <v>21</v>
      </c>
      <c r="G205" s="31">
        <v>2010</v>
      </c>
      <c r="H205" s="45">
        <v>-27.70072</v>
      </c>
      <c r="I205" s="45">
        <v>-52.285359999999997</v>
      </c>
      <c r="J205" s="33" t="s">
        <v>31</v>
      </c>
      <c r="K205" s="16" t="s">
        <v>32</v>
      </c>
      <c r="L205" s="33" t="s">
        <v>941</v>
      </c>
      <c r="M205" s="35"/>
      <c r="N205" s="33" t="s">
        <v>23</v>
      </c>
      <c r="O205" s="16" t="s">
        <v>32</v>
      </c>
      <c r="P205" s="35"/>
      <c r="Q205" s="35"/>
      <c r="R205" s="35"/>
      <c r="S205" s="33" t="s">
        <v>762</v>
      </c>
      <c r="T205" s="35"/>
      <c r="V205" s="18"/>
    </row>
    <row r="206" spans="1:22" ht="15" customHeight="1">
      <c r="A206" s="31">
        <v>216</v>
      </c>
      <c r="B206" s="33" t="s">
        <v>357</v>
      </c>
      <c r="C206" s="33" t="s">
        <v>369</v>
      </c>
      <c r="D206" s="33" t="s">
        <v>760</v>
      </c>
      <c r="E206" s="33" t="s">
        <v>20</v>
      </c>
      <c r="F206" s="33" t="s">
        <v>21</v>
      </c>
      <c r="G206" s="31">
        <v>2010</v>
      </c>
      <c r="H206" s="31">
        <v>-27.783439999999999</v>
      </c>
      <c r="I206" s="31">
        <v>-52.265439999999998</v>
      </c>
      <c r="J206" s="33" t="s">
        <v>42</v>
      </c>
      <c r="K206" s="16" t="s">
        <v>32</v>
      </c>
      <c r="L206" s="33" t="s">
        <v>942</v>
      </c>
      <c r="M206" s="35"/>
      <c r="N206" s="33" t="s">
        <v>26</v>
      </c>
      <c r="O206" s="16" t="s">
        <v>32</v>
      </c>
      <c r="P206" s="35"/>
      <c r="Q206" s="35"/>
      <c r="R206" s="35"/>
      <c r="S206" s="33" t="s">
        <v>762</v>
      </c>
      <c r="T206" s="35"/>
      <c r="V206" s="18"/>
    </row>
    <row r="207" spans="1:22" ht="15" customHeight="1">
      <c r="A207" s="31">
        <v>217</v>
      </c>
      <c r="B207" s="33" t="s">
        <v>357</v>
      </c>
      <c r="C207" s="33" t="s">
        <v>369</v>
      </c>
      <c r="D207" s="33" t="s">
        <v>760</v>
      </c>
      <c r="E207" s="33" t="s">
        <v>20</v>
      </c>
      <c r="F207" s="33" t="s">
        <v>21</v>
      </c>
      <c r="G207" s="31">
        <v>2010</v>
      </c>
      <c r="H207" s="31">
        <v>-27.783439999999999</v>
      </c>
      <c r="I207" s="31">
        <v>-52.265439999999998</v>
      </c>
      <c r="J207" s="33" t="s">
        <v>42</v>
      </c>
      <c r="K207" s="16" t="s">
        <v>32</v>
      </c>
      <c r="L207" s="33" t="s">
        <v>943</v>
      </c>
      <c r="M207" s="35"/>
      <c r="N207" s="33" t="s">
        <v>26</v>
      </c>
      <c r="O207" s="16" t="s">
        <v>32</v>
      </c>
      <c r="P207" s="35"/>
      <c r="Q207" s="35"/>
      <c r="R207" s="35"/>
      <c r="S207" s="33" t="s">
        <v>762</v>
      </c>
      <c r="T207" s="35"/>
      <c r="V207" s="18"/>
    </row>
    <row r="208" spans="1:22" ht="15" customHeight="1">
      <c r="A208" s="31">
        <v>218</v>
      </c>
      <c r="B208" s="33" t="s">
        <v>357</v>
      </c>
      <c r="C208" s="33" t="s">
        <v>369</v>
      </c>
      <c r="D208" s="33" t="s">
        <v>760</v>
      </c>
      <c r="E208" s="33" t="s">
        <v>20</v>
      </c>
      <c r="F208" s="33" t="s">
        <v>21</v>
      </c>
      <c r="G208" s="31">
        <v>2010</v>
      </c>
      <c r="H208" s="31">
        <v>-27.783439999999999</v>
      </c>
      <c r="I208" s="31">
        <v>-52.265439999999998</v>
      </c>
      <c r="J208" s="33" t="s">
        <v>42</v>
      </c>
      <c r="K208" s="16" t="s">
        <v>32</v>
      </c>
      <c r="L208" s="33" t="s">
        <v>944</v>
      </c>
      <c r="M208" s="35"/>
      <c r="N208" s="33" t="s">
        <v>26</v>
      </c>
      <c r="O208" s="16" t="s">
        <v>32</v>
      </c>
      <c r="P208" s="35"/>
      <c r="Q208" s="35"/>
      <c r="R208" s="35"/>
      <c r="S208" s="33" t="s">
        <v>762</v>
      </c>
      <c r="T208" s="35"/>
      <c r="V208" s="18"/>
    </row>
    <row r="209" spans="1:22" ht="15" customHeight="1">
      <c r="A209" s="31">
        <v>219</v>
      </c>
      <c r="B209" s="33" t="s">
        <v>357</v>
      </c>
      <c r="C209" s="33" t="s">
        <v>369</v>
      </c>
      <c r="D209" s="33" t="s">
        <v>760</v>
      </c>
      <c r="E209" s="33" t="s">
        <v>20</v>
      </c>
      <c r="F209" s="33" t="s">
        <v>21</v>
      </c>
      <c r="G209" s="31">
        <v>2010</v>
      </c>
      <c r="H209" s="31">
        <v>-27.783439999999999</v>
      </c>
      <c r="I209" s="31">
        <v>-52.265439999999998</v>
      </c>
      <c r="J209" s="33" t="s">
        <v>42</v>
      </c>
      <c r="K209" s="16" t="s">
        <v>32</v>
      </c>
      <c r="L209" s="33" t="s">
        <v>945</v>
      </c>
      <c r="M209" s="35"/>
      <c r="N209" s="33" t="s">
        <v>26</v>
      </c>
      <c r="O209" s="16" t="s">
        <v>32</v>
      </c>
      <c r="P209" s="35"/>
      <c r="Q209" s="35"/>
      <c r="R209" s="35"/>
      <c r="S209" s="33" t="s">
        <v>762</v>
      </c>
      <c r="T209" s="35"/>
      <c r="V209" s="18"/>
    </row>
    <row r="210" spans="1:22" ht="15" customHeight="1">
      <c r="A210" s="31">
        <v>220</v>
      </c>
      <c r="B210" s="33" t="s">
        <v>357</v>
      </c>
      <c r="C210" s="33" t="s">
        <v>369</v>
      </c>
      <c r="D210" s="33" t="s">
        <v>760</v>
      </c>
      <c r="E210" s="33" t="s">
        <v>20</v>
      </c>
      <c r="F210" s="33" t="s">
        <v>21</v>
      </c>
      <c r="G210" s="31">
        <v>2010</v>
      </c>
      <c r="H210" s="31">
        <v>-27.70072</v>
      </c>
      <c r="I210" s="31">
        <v>-52.285359999999997</v>
      </c>
      <c r="J210" s="33" t="s">
        <v>42</v>
      </c>
      <c r="K210" s="16" t="s">
        <v>32</v>
      </c>
      <c r="L210" s="33" t="s">
        <v>946</v>
      </c>
      <c r="M210" s="35"/>
      <c r="N210" s="33" t="s">
        <v>26</v>
      </c>
      <c r="O210" s="16" t="s">
        <v>32</v>
      </c>
      <c r="P210" s="35"/>
      <c r="Q210" s="35"/>
      <c r="R210" s="35"/>
      <c r="S210" s="33" t="s">
        <v>762</v>
      </c>
      <c r="T210" s="35"/>
      <c r="V210" s="18"/>
    </row>
    <row r="211" spans="1:22" ht="15" customHeight="1">
      <c r="A211" s="31">
        <v>221</v>
      </c>
      <c r="B211" s="33" t="s">
        <v>357</v>
      </c>
      <c r="C211" s="33" t="s">
        <v>369</v>
      </c>
      <c r="D211" s="33" t="s">
        <v>760</v>
      </c>
      <c r="E211" s="33" t="s">
        <v>20</v>
      </c>
      <c r="F211" s="33" t="s">
        <v>21</v>
      </c>
      <c r="G211" s="31">
        <v>2010</v>
      </c>
      <c r="H211" s="31">
        <v>-27.70072</v>
      </c>
      <c r="I211" s="31">
        <v>-52.285359999999997</v>
      </c>
      <c r="J211" s="33" t="s">
        <v>42</v>
      </c>
      <c r="K211" s="16" t="s">
        <v>32</v>
      </c>
      <c r="L211" s="33" t="s">
        <v>947</v>
      </c>
      <c r="M211" s="35"/>
      <c r="N211" s="33" t="s">
        <v>26</v>
      </c>
      <c r="O211" s="16" t="s">
        <v>32</v>
      </c>
      <c r="P211" s="35"/>
      <c r="Q211" s="35"/>
      <c r="R211" s="35"/>
      <c r="S211" s="33" t="s">
        <v>762</v>
      </c>
      <c r="T211" s="35"/>
      <c r="V211" s="18"/>
    </row>
    <row r="212" spans="1:22" ht="15" customHeight="1">
      <c r="A212" s="31">
        <v>222</v>
      </c>
      <c r="B212" s="33" t="s">
        <v>357</v>
      </c>
      <c r="C212" s="33" t="s">
        <v>369</v>
      </c>
      <c r="D212" s="33" t="s">
        <v>760</v>
      </c>
      <c r="E212" s="33" t="s">
        <v>20</v>
      </c>
      <c r="F212" s="33" t="s">
        <v>21</v>
      </c>
      <c r="G212" s="31">
        <v>2010</v>
      </c>
      <c r="H212" s="31">
        <v>-27.70072</v>
      </c>
      <c r="I212" s="31">
        <v>-52.285359999999997</v>
      </c>
      <c r="J212" s="33" t="s">
        <v>42</v>
      </c>
      <c r="K212" s="16" t="s">
        <v>32</v>
      </c>
      <c r="L212" s="33" t="s">
        <v>948</v>
      </c>
      <c r="M212" s="35"/>
      <c r="N212" s="33" t="s">
        <v>26</v>
      </c>
      <c r="O212" s="16" t="s">
        <v>32</v>
      </c>
      <c r="P212" s="35"/>
      <c r="Q212" s="35"/>
      <c r="R212" s="35"/>
      <c r="S212" s="33" t="s">
        <v>762</v>
      </c>
      <c r="T212" s="35"/>
      <c r="V212" s="18"/>
    </row>
    <row r="213" spans="1:22" ht="15" customHeight="1">
      <c r="A213" s="31">
        <v>224</v>
      </c>
      <c r="B213" s="33" t="s">
        <v>357</v>
      </c>
      <c r="C213" s="33" t="s">
        <v>369</v>
      </c>
      <c r="D213" s="33" t="s">
        <v>760</v>
      </c>
      <c r="E213" s="33" t="s">
        <v>20</v>
      </c>
      <c r="F213" s="33" t="s">
        <v>21</v>
      </c>
      <c r="G213" s="31">
        <v>2010</v>
      </c>
      <c r="H213" s="31">
        <v>-27.70072</v>
      </c>
      <c r="I213" s="31">
        <v>-52.285359999999997</v>
      </c>
      <c r="J213" s="33" t="s">
        <v>42</v>
      </c>
      <c r="K213" s="16" t="s">
        <v>32</v>
      </c>
      <c r="L213" s="33" t="s">
        <v>949</v>
      </c>
      <c r="M213" s="35"/>
      <c r="N213" s="33" t="s">
        <v>26</v>
      </c>
      <c r="O213" s="16" t="s">
        <v>32</v>
      </c>
      <c r="P213" s="35"/>
      <c r="Q213" s="35"/>
      <c r="R213" s="35"/>
      <c r="S213" s="33" t="s">
        <v>762</v>
      </c>
      <c r="T213" s="35"/>
      <c r="V213" s="18"/>
    </row>
    <row r="214" spans="1:22" ht="15" customHeight="1">
      <c r="A214" s="31">
        <v>90</v>
      </c>
      <c r="B214" s="33" t="s">
        <v>357</v>
      </c>
      <c r="C214" s="33" t="s">
        <v>369</v>
      </c>
      <c r="D214" s="33" t="s">
        <v>760</v>
      </c>
      <c r="E214" s="33" t="s">
        <v>950</v>
      </c>
      <c r="F214" s="33" t="s">
        <v>21</v>
      </c>
      <c r="G214" s="31">
        <v>2009</v>
      </c>
      <c r="H214" s="44">
        <v>-28.358000000000001</v>
      </c>
      <c r="I214" s="44">
        <v>-54.21</v>
      </c>
      <c r="J214" s="33" t="s">
        <v>42</v>
      </c>
      <c r="K214" s="16" t="s">
        <v>32</v>
      </c>
      <c r="L214" s="33" t="s">
        <v>951</v>
      </c>
      <c r="M214" s="35"/>
      <c r="N214" s="33" t="s">
        <v>26</v>
      </c>
      <c r="O214" s="16" t="s">
        <v>32</v>
      </c>
      <c r="P214" s="35"/>
      <c r="Q214" s="35"/>
      <c r="R214" s="35"/>
      <c r="S214" s="33" t="s">
        <v>762</v>
      </c>
      <c r="T214" s="35"/>
      <c r="V214" s="18"/>
    </row>
    <row r="215" spans="1:22" ht="15" customHeight="1">
      <c r="A215" s="31">
        <v>91</v>
      </c>
      <c r="B215" s="33" t="s">
        <v>357</v>
      </c>
      <c r="C215" s="33" t="s">
        <v>369</v>
      </c>
      <c r="D215" s="33" t="s">
        <v>760</v>
      </c>
      <c r="E215" s="33" t="s">
        <v>950</v>
      </c>
      <c r="F215" s="33" t="s">
        <v>21</v>
      </c>
      <c r="G215" s="31">
        <v>2009</v>
      </c>
      <c r="H215" s="44">
        <v>-28.358000000000001</v>
      </c>
      <c r="I215" s="44">
        <v>-54.21</v>
      </c>
      <c r="J215" s="33" t="s">
        <v>42</v>
      </c>
      <c r="K215" s="16" t="s">
        <v>32</v>
      </c>
      <c r="L215" s="33" t="s">
        <v>952</v>
      </c>
      <c r="M215" s="35"/>
      <c r="N215" s="33" t="s">
        <v>26</v>
      </c>
      <c r="O215" s="16" t="s">
        <v>32</v>
      </c>
      <c r="P215" s="35"/>
      <c r="Q215" s="35"/>
      <c r="R215" s="35"/>
      <c r="S215" s="33" t="s">
        <v>762</v>
      </c>
      <c r="T215" s="35"/>
      <c r="V215" s="18"/>
    </row>
    <row r="216" spans="1:22" ht="15" customHeight="1">
      <c r="A216" s="31">
        <v>92</v>
      </c>
      <c r="B216" s="33" t="s">
        <v>357</v>
      </c>
      <c r="C216" s="33" t="s">
        <v>369</v>
      </c>
      <c r="D216" s="33" t="s">
        <v>760</v>
      </c>
      <c r="E216" s="33" t="s">
        <v>950</v>
      </c>
      <c r="F216" s="33" t="s">
        <v>21</v>
      </c>
      <c r="G216" s="31">
        <v>2009</v>
      </c>
      <c r="H216" s="44">
        <v>-28.39</v>
      </c>
      <c r="I216" s="44">
        <v>-53.981999999999999</v>
      </c>
      <c r="J216" s="33" t="s">
        <v>42</v>
      </c>
      <c r="K216" s="16" t="s">
        <v>32</v>
      </c>
      <c r="L216" s="33" t="s">
        <v>953</v>
      </c>
      <c r="M216" s="35"/>
      <c r="N216" s="33" t="s">
        <v>26</v>
      </c>
      <c r="O216" s="16" t="s">
        <v>32</v>
      </c>
      <c r="P216" s="35"/>
      <c r="Q216" s="35"/>
      <c r="R216" s="35"/>
      <c r="S216" s="33" t="s">
        <v>762</v>
      </c>
      <c r="T216" s="35"/>
      <c r="V216" s="18"/>
    </row>
    <row r="217" spans="1:22" ht="15" customHeight="1">
      <c r="A217" s="31">
        <v>93</v>
      </c>
      <c r="B217" s="33" t="s">
        <v>357</v>
      </c>
      <c r="C217" s="33" t="s">
        <v>369</v>
      </c>
      <c r="D217" s="33" t="s">
        <v>760</v>
      </c>
      <c r="E217" s="33" t="s">
        <v>950</v>
      </c>
      <c r="F217" s="33" t="s">
        <v>21</v>
      </c>
      <c r="G217" s="31">
        <v>2009</v>
      </c>
      <c r="H217" s="44">
        <v>-28.39</v>
      </c>
      <c r="I217" s="44">
        <v>-53.981999999999999</v>
      </c>
      <c r="J217" s="33" t="s">
        <v>42</v>
      </c>
      <c r="K217" s="16" t="s">
        <v>32</v>
      </c>
      <c r="L217" s="33" t="s">
        <v>954</v>
      </c>
      <c r="M217" s="35"/>
      <c r="N217" s="33" t="s">
        <v>26</v>
      </c>
      <c r="O217" s="16" t="s">
        <v>32</v>
      </c>
      <c r="P217" s="35"/>
      <c r="Q217" s="35"/>
      <c r="R217" s="35"/>
      <c r="S217" s="33" t="s">
        <v>762</v>
      </c>
      <c r="T217" s="35"/>
      <c r="V217" s="18"/>
    </row>
    <row r="218" spans="1:22" ht="15" customHeight="1">
      <c r="A218" s="31">
        <v>94</v>
      </c>
      <c r="B218" s="33" t="s">
        <v>357</v>
      </c>
      <c r="C218" s="33" t="s">
        <v>369</v>
      </c>
      <c r="D218" s="33" t="s">
        <v>760</v>
      </c>
      <c r="E218" s="33" t="s">
        <v>950</v>
      </c>
      <c r="F218" s="33" t="s">
        <v>21</v>
      </c>
      <c r="G218" s="31">
        <v>2009</v>
      </c>
      <c r="H218" s="44">
        <v>-28.39</v>
      </c>
      <c r="I218" s="44">
        <v>-53.981999999999999</v>
      </c>
      <c r="J218" s="33" t="s">
        <v>42</v>
      </c>
      <c r="K218" s="16" t="s">
        <v>32</v>
      </c>
      <c r="L218" s="33" t="s">
        <v>955</v>
      </c>
      <c r="M218" s="35"/>
      <c r="N218" s="33" t="s">
        <v>26</v>
      </c>
      <c r="O218" s="16" t="s">
        <v>32</v>
      </c>
      <c r="P218" s="35"/>
      <c r="Q218" s="35"/>
      <c r="R218" s="35"/>
      <c r="S218" s="33" t="s">
        <v>762</v>
      </c>
      <c r="T218" s="35"/>
      <c r="V218" s="18"/>
    </row>
    <row r="219" spans="1:22" ht="15" customHeight="1">
      <c r="A219" s="31">
        <v>95</v>
      </c>
      <c r="B219" s="33" t="s">
        <v>357</v>
      </c>
      <c r="C219" s="33" t="s">
        <v>369</v>
      </c>
      <c r="D219" s="33" t="s">
        <v>760</v>
      </c>
      <c r="E219" s="33" t="s">
        <v>950</v>
      </c>
      <c r="F219" s="33" t="s">
        <v>21</v>
      </c>
      <c r="G219" s="31">
        <v>2009</v>
      </c>
      <c r="H219" s="44">
        <v>-28.39</v>
      </c>
      <c r="I219" s="44">
        <v>-53.981999999999999</v>
      </c>
      <c r="J219" s="33" t="s">
        <v>42</v>
      </c>
      <c r="K219" s="16" t="s">
        <v>32</v>
      </c>
      <c r="L219" s="33" t="s">
        <v>956</v>
      </c>
      <c r="M219" s="35"/>
      <c r="N219" s="33" t="s">
        <v>26</v>
      </c>
      <c r="O219" s="16" t="s">
        <v>32</v>
      </c>
      <c r="P219" s="35"/>
      <c r="Q219" s="35"/>
      <c r="R219" s="35"/>
      <c r="S219" s="33" t="s">
        <v>762</v>
      </c>
      <c r="T219" s="35"/>
      <c r="V219" s="18"/>
    </row>
    <row r="220" spans="1:22" ht="15" customHeight="1">
      <c r="A220" s="31">
        <v>89</v>
      </c>
      <c r="B220" s="33" t="s">
        <v>357</v>
      </c>
      <c r="C220" s="33" t="s">
        <v>369</v>
      </c>
      <c r="D220" s="33" t="s">
        <v>760</v>
      </c>
      <c r="E220" s="33" t="s">
        <v>950</v>
      </c>
      <c r="F220" s="33" t="s">
        <v>21</v>
      </c>
      <c r="G220" s="31">
        <v>2009</v>
      </c>
      <c r="H220" s="44">
        <v>-28.373999999999999</v>
      </c>
      <c r="I220" s="44">
        <v>-54.212000000000003</v>
      </c>
      <c r="J220" s="33" t="s">
        <v>96</v>
      </c>
      <c r="K220" s="16" t="s">
        <v>32</v>
      </c>
      <c r="L220" s="33" t="s">
        <v>957</v>
      </c>
      <c r="M220" s="35"/>
      <c r="N220" s="33" t="s">
        <v>23</v>
      </c>
      <c r="O220" s="16" t="s">
        <v>32</v>
      </c>
      <c r="P220" s="35"/>
      <c r="Q220" s="35"/>
      <c r="R220" s="35"/>
      <c r="S220" s="33" t="s">
        <v>762</v>
      </c>
      <c r="T220" s="35"/>
      <c r="V220" s="18"/>
    </row>
    <row r="221" spans="1:22" ht="15" customHeight="1">
      <c r="A221" s="31">
        <v>211</v>
      </c>
      <c r="B221" s="33" t="s">
        <v>357</v>
      </c>
      <c r="C221" s="33" t="s">
        <v>369</v>
      </c>
      <c r="D221" s="33" t="s">
        <v>760</v>
      </c>
      <c r="E221" s="33" t="s">
        <v>958</v>
      </c>
      <c r="F221" s="33" t="s">
        <v>21</v>
      </c>
      <c r="G221" s="31">
        <v>2010</v>
      </c>
      <c r="H221" s="31">
        <v>-27.916170000000001</v>
      </c>
      <c r="I221" s="31">
        <v>-52.232059999999997</v>
      </c>
      <c r="J221" s="33" t="s">
        <v>42</v>
      </c>
      <c r="K221" s="16" t="s">
        <v>32</v>
      </c>
      <c r="L221" s="33" t="s">
        <v>959</v>
      </c>
      <c r="M221" s="35"/>
      <c r="N221" s="33" t="s">
        <v>26</v>
      </c>
      <c r="O221" s="16" t="s">
        <v>32</v>
      </c>
      <c r="P221" s="35"/>
      <c r="Q221" s="35"/>
      <c r="R221" s="35"/>
      <c r="S221" s="33" t="s">
        <v>762</v>
      </c>
      <c r="T221" s="35"/>
      <c r="V221" s="18"/>
    </row>
    <row r="222" spans="1:22" ht="15" customHeight="1">
      <c r="A222" s="31">
        <v>212</v>
      </c>
      <c r="B222" s="33" t="s">
        <v>357</v>
      </c>
      <c r="C222" s="33" t="s">
        <v>369</v>
      </c>
      <c r="D222" s="33" t="s">
        <v>760</v>
      </c>
      <c r="E222" s="33" t="s">
        <v>958</v>
      </c>
      <c r="F222" s="33" t="s">
        <v>21</v>
      </c>
      <c r="G222" s="31">
        <v>2010</v>
      </c>
      <c r="H222" s="31">
        <v>-27.916170000000001</v>
      </c>
      <c r="I222" s="31">
        <v>-52.232059999999997</v>
      </c>
      <c r="J222" s="33" t="s">
        <v>42</v>
      </c>
      <c r="K222" s="16" t="s">
        <v>32</v>
      </c>
      <c r="L222" s="33" t="s">
        <v>960</v>
      </c>
      <c r="M222" s="35"/>
      <c r="N222" s="33" t="s">
        <v>26</v>
      </c>
      <c r="O222" s="16" t="s">
        <v>32</v>
      </c>
      <c r="P222" s="35"/>
      <c r="Q222" s="35"/>
      <c r="R222" s="35"/>
      <c r="S222" s="33" t="s">
        <v>762</v>
      </c>
      <c r="T222" s="35"/>
      <c r="V222" s="18"/>
    </row>
    <row r="223" spans="1:22" ht="15" customHeight="1">
      <c r="A223" s="31">
        <v>214</v>
      </c>
      <c r="B223" s="33" t="s">
        <v>357</v>
      </c>
      <c r="C223" s="33" t="s">
        <v>369</v>
      </c>
      <c r="D223" s="33" t="s">
        <v>760</v>
      </c>
      <c r="E223" s="33" t="s">
        <v>958</v>
      </c>
      <c r="F223" s="33" t="s">
        <v>21</v>
      </c>
      <c r="G223" s="31">
        <v>2010</v>
      </c>
      <c r="H223" s="31">
        <v>-27.916170000000001</v>
      </c>
      <c r="I223" s="31">
        <v>-52.232059999999997</v>
      </c>
      <c r="J223" s="33" t="s">
        <v>42</v>
      </c>
      <c r="K223" s="16" t="s">
        <v>32</v>
      </c>
      <c r="L223" s="33" t="s">
        <v>961</v>
      </c>
      <c r="M223" s="35"/>
      <c r="N223" s="33" t="s">
        <v>26</v>
      </c>
      <c r="O223" s="16" t="s">
        <v>32</v>
      </c>
      <c r="P223" s="35"/>
      <c r="Q223" s="35"/>
      <c r="R223" s="35"/>
      <c r="S223" s="33" t="s">
        <v>762</v>
      </c>
      <c r="T223" s="35"/>
      <c r="V223" s="18"/>
    </row>
    <row r="224" spans="1:22" ht="15" customHeight="1">
      <c r="A224" s="31">
        <v>215</v>
      </c>
      <c r="B224" s="33" t="s">
        <v>357</v>
      </c>
      <c r="C224" s="33" t="s">
        <v>369</v>
      </c>
      <c r="D224" s="33" t="s">
        <v>760</v>
      </c>
      <c r="E224" s="33" t="s">
        <v>958</v>
      </c>
      <c r="F224" s="33" t="s">
        <v>21</v>
      </c>
      <c r="G224" s="31">
        <v>2010</v>
      </c>
      <c r="H224" s="31">
        <v>-27.916170000000001</v>
      </c>
      <c r="I224" s="31">
        <v>-52.232059999999997</v>
      </c>
      <c r="J224" s="33" t="s">
        <v>42</v>
      </c>
      <c r="K224" s="16" t="s">
        <v>32</v>
      </c>
      <c r="L224" s="33" t="s">
        <v>962</v>
      </c>
      <c r="M224" s="35"/>
      <c r="N224" s="33" t="s">
        <v>26</v>
      </c>
      <c r="O224" s="16" t="s">
        <v>32</v>
      </c>
      <c r="P224" s="35"/>
      <c r="Q224" s="35"/>
      <c r="R224" s="35"/>
      <c r="S224" s="33" t="s">
        <v>762</v>
      </c>
      <c r="T224" s="35"/>
      <c r="V224" s="18"/>
    </row>
    <row r="225" spans="1:22" ht="15" customHeight="1">
      <c r="A225" s="31">
        <v>213</v>
      </c>
      <c r="B225" s="33" t="s">
        <v>357</v>
      </c>
      <c r="C225" s="33" t="s">
        <v>369</v>
      </c>
      <c r="D225" s="33" t="s">
        <v>760</v>
      </c>
      <c r="E225" s="33" t="s">
        <v>958</v>
      </c>
      <c r="F225" s="33" t="s">
        <v>21</v>
      </c>
      <c r="G225" s="31">
        <v>2010</v>
      </c>
      <c r="H225" s="31">
        <v>-27.916170000000001</v>
      </c>
      <c r="I225" s="31">
        <v>-52.232059999999997</v>
      </c>
      <c r="J225" s="33" t="s">
        <v>96</v>
      </c>
      <c r="K225" s="16" t="s">
        <v>32</v>
      </c>
      <c r="L225" s="33" t="s">
        <v>963</v>
      </c>
      <c r="M225" s="35"/>
      <c r="N225" s="33" t="s">
        <v>26</v>
      </c>
      <c r="O225" s="16" t="s">
        <v>32</v>
      </c>
      <c r="P225" s="35"/>
      <c r="Q225" s="35"/>
      <c r="R225" s="35"/>
      <c r="S225" s="33" t="s">
        <v>762</v>
      </c>
      <c r="T225" s="35"/>
      <c r="V225" s="18"/>
    </row>
    <row r="226" spans="1:22" ht="15" customHeight="1">
      <c r="A226" s="31">
        <v>505</v>
      </c>
      <c r="B226" s="33" t="s">
        <v>357</v>
      </c>
      <c r="C226" s="33" t="s">
        <v>369</v>
      </c>
      <c r="D226" s="33" t="s">
        <v>760</v>
      </c>
      <c r="E226" s="33" t="s">
        <v>964</v>
      </c>
      <c r="F226" s="33" t="s">
        <v>21</v>
      </c>
      <c r="G226" s="31">
        <v>2009</v>
      </c>
      <c r="H226" s="31">
        <f>-(24+(5/60)+(59/3600))</f>
        <v>-24.099722222222223</v>
      </c>
      <c r="I226" s="31">
        <f>-(52+(37/60)+(24/3600))</f>
        <v>-52.623333333333335</v>
      </c>
      <c r="J226" s="33" t="s">
        <v>42</v>
      </c>
      <c r="K226" s="16" t="s">
        <v>32</v>
      </c>
      <c r="L226" s="31">
        <v>83</v>
      </c>
      <c r="M226" s="35"/>
      <c r="N226" s="33" t="s">
        <v>26</v>
      </c>
      <c r="O226" s="16" t="s">
        <v>32</v>
      </c>
      <c r="P226" s="35"/>
      <c r="Q226" s="35"/>
      <c r="R226" s="35"/>
      <c r="S226" s="33" t="s">
        <v>762</v>
      </c>
      <c r="T226" s="35"/>
      <c r="V226" s="18"/>
    </row>
    <row r="227" spans="1:22" ht="15" customHeight="1">
      <c r="A227" s="31">
        <v>506</v>
      </c>
      <c r="B227" s="33" t="s">
        <v>357</v>
      </c>
      <c r="C227" s="33" t="s">
        <v>369</v>
      </c>
      <c r="D227" s="33" t="s">
        <v>760</v>
      </c>
      <c r="E227" s="33" t="s">
        <v>964</v>
      </c>
      <c r="F227" s="33" t="s">
        <v>21</v>
      </c>
      <c r="G227" s="31">
        <v>2009</v>
      </c>
      <c r="H227" s="31">
        <f>-(24+(5/60)+(59/3600))</f>
        <v>-24.099722222222223</v>
      </c>
      <c r="I227" s="31">
        <f>-(52+(37/60)+(24/3600))</f>
        <v>-52.623333333333335</v>
      </c>
      <c r="J227" s="33" t="s">
        <v>96</v>
      </c>
      <c r="K227" s="16" t="s">
        <v>32</v>
      </c>
      <c r="L227" s="31">
        <v>85</v>
      </c>
      <c r="M227" s="35"/>
      <c r="N227" s="33" t="s">
        <v>23</v>
      </c>
      <c r="O227" s="16" t="s">
        <v>32</v>
      </c>
      <c r="P227" s="35"/>
      <c r="Q227" s="35"/>
      <c r="R227" s="35"/>
      <c r="S227" s="33" t="s">
        <v>762</v>
      </c>
      <c r="T227" s="35"/>
      <c r="V227" s="18"/>
    </row>
    <row r="228" spans="1:22" ht="15" customHeight="1">
      <c r="A228" s="31">
        <v>507</v>
      </c>
      <c r="B228" s="33" t="s">
        <v>357</v>
      </c>
      <c r="C228" s="33" t="s">
        <v>369</v>
      </c>
      <c r="D228" s="33" t="s">
        <v>760</v>
      </c>
      <c r="E228" s="33" t="s">
        <v>965</v>
      </c>
      <c r="F228" s="33" t="s">
        <v>21</v>
      </c>
      <c r="G228" s="31">
        <v>2009</v>
      </c>
      <c r="H228" s="31">
        <f>-(24+(17/60)+(34/3600))</f>
        <v>-24.292777777777779</v>
      </c>
      <c r="I228" s="31">
        <f>-(53+(18/60)+(45/3600))</f>
        <v>-53.3125</v>
      </c>
      <c r="J228" s="33" t="s">
        <v>42</v>
      </c>
      <c r="K228" s="16" t="s">
        <v>32</v>
      </c>
      <c r="L228" s="31">
        <v>43</v>
      </c>
      <c r="M228" s="35"/>
      <c r="N228" s="33" t="s">
        <v>26</v>
      </c>
      <c r="O228" s="16" t="s">
        <v>32</v>
      </c>
      <c r="P228" s="35"/>
      <c r="Q228" s="35"/>
      <c r="R228" s="35"/>
      <c r="S228" s="33" t="s">
        <v>762</v>
      </c>
      <c r="T228" s="35"/>
      <c r="V228" s="18"/>
    </row>
    <row r="229" spans="1:22" ht="15" customHeight="1">
      <c r="A229" s="31">
        <v>508</v>
      </c>
      <c r="B229" s="33" t="s">
        <v>357</v>
      </c>
      <c r="C229" s="33" t="s">
        <v>369</v>
      </c>
      <c r="D229" s="33" t="s">
        <v>760</v>
      </c>
      <c r="E229" s="33" t="s">
        <v>965</v>
      </c>
      <c r="F229" s="33" t="s">
        <v>21</v>
      </c>
      <c r="G229" s="31">
        <v>2009</v>
      </c>
      <c r="H229" s="31">
        <f>-(24+(17/60)+(34/3600))</f>
        <v>-24.292777777777779</v>
      </c>
      <c r="I229" s="31">
        <f>-(53+(18/60)+(45/3600))</f>
        <v>-53.3125</v>
      </c>
      <c r="J229" s="33" t="s">
        <v>42</v>
      </c>
      <c r="K229" s="16" t="s">
        <v>32</v>
      </c>
      <c r="L229" s="31">
        <v>44</v>
      </c>
      <c r="M229" s="35"/>
      <c r="N229" s="33" t="s">
        <v>26</v>
      </c>
      <c r="O229" s="16" t="s">
        <v>32</v>
      </c>
      <c r="P229" s="35"/>
      <c r="Q229" s="35"/>
      <c r="R229" s="35"/>
      <c r="S229" s="33" t="s">
        <v>762</v>
      </c>
      <c r="T229" s="35"/>
      <c r="V229" s="18"/>
    </row>
    <row r="230" spans="1:22" ht="15" customHeight="1">
      <c r="A230" s="31">
        <v>509</v>
      </c>
      <c r="B230" s="33" t="s">
        <v>357</v>
      </c>
      <c r="C230" s="33" t="s">
        <v>369</v>
      </c>
      <c r="D230" s="33" t="s">
        <v>760</v>
      </c>
      <c r="E230" s="33" t="s">
        <v>965</v>
      </c>
      <c r="F230" s="33" t="s">
        <v>21</v>
      </c>
      <c r="G230" s="31">
        <v>2009</v>
      </c>
      <c r="H230" s="31">
        <f>-(24+(17/60)+(34/3600))</f>
        <v>-24.292777777777779</v>
      </c>
      <c r="I230" s="31">
        <f>-(53+(18/60)+(45/3600))</f>
        <v>-53.3125</v>
      </c>
      <c r="J230" s="33" t="s">
        <v>42</v>
      </c>
      <c r="K230" s="16" t="s">
        <v>32</v>
      </c>
      <c r="L230" s="31">
        <v>45</v>
      </c>
      <c r="M230" s="35"/>
      <c r="N230" s="33" t="s">
        <v>26</v>
      </c>
      <c r="O230" s="16" t="s">
        <v>32</v>
      </c>
      <c r="P230" s="35"/>
      <c r="Q230" s="35"/>
      <c r="R230" s="35"/>
      <c r="S230" s="33" t="s">
        <v>762</v>
      </c>
      <c r="T230" s="35"/>
      <c r="V230" s="18"/>
    </row>
    <row r="231" spans="1:22" ht="15" customHeight="1">
      <c r="A231" s="31">
        <v>510</v>
      </c>
      <c r="B231" s="33" t="s">
        <v>357</v>
      </c>
      <c r="C231" s="33" t="s">
        <v>369</v>
      </c>
      <c r="D231" s="33" t="s">
        <v>760</v>
      </c>
      <c r="E231" s="33" t="s">
        <v>965</v>
      </c>
      <c r="F231" s="33" t="s">
        <v>21</v>
      </c>
      <c r="G231" s="31">
        <v>2009</v>
      </c>
      <c r="H231" s="31">
        <f>-(24+(17/60)+(34/3600))</f>
        <v>-24.292777777777779</v>
      </c>
      <c r="I231" s="31">
        <f>-(53+(18/60)+(45/3600))</f>
        <v>-53.3125</v>
      </c>
      <c r="J231" s="33" t="s">
        <v>96</v>
      </c>
      <c r="K231" s="16" t="s">
        <v>32</v>
      </c>
      <c r="L231" s="31">
        <v>41</v>
      </c>
      <c r="M231" s="35"/>
      <c r="N231" s="33" t="s">
        <v>23</v>
      </c>
      <c r="O231" s="16" t="s">
        <v>32</v>
      </c>
      <c r="P231" s="35"/>
      <c r="Q231" s="35"/>
      <c r="R231" s="35"/>
      <c r="S231" s="33" t="s">
        <v>762</v>
      </c>
      <c r="T231" s="35"/>
      <c r="V231" s="18"/>
    </row>
    <row r="232" spans="1:22" ht="15" customHeight="1">
      <c r="A232" s="31">
        <v>299</v>
      </c>
      <c r="B232" s="33" t="s">
        <v>357</v>
      </c>
      <c r="C232" s="33" t="s">
        <v>369</v>
      </c>
      <c r="D232" s="33" t="s">
        <v>760</v>
      </c>
      <c r="E232" s="33" t="s">
        <v>966</v>
      </c>
      <c r="F232" s="33" t="s">
        <v>21</v>
      </c>
      <c r="G232" s="31">
        <v>2010</v>
      </c>
      <c r="H232" s="31">
        <v>-28.142610000000001</v>
      </c>
      <c r="I232" s="31">
        <v>-51.698279999999997</v>
      </c>
      <c r="J232" s="33" t="s">
        <v>31</v>
      </c>
      <c r="K232" s="16" t="s">
        <v>32</v>
      </c>
      <c r="L232" s="33" t="s">
        <v>967</v>
      </c>
      <c r="M232" s="35"/>
      <c r="N232" s="33" t="s">
        <v>23</v>
      </c>
      <c r="O232" s="16" t="s">
        <v>32</v>
      </c>
      <c r="P232" s="35"/>
      <c r="Q232" s="35"/>
      <c r="R232" s="35"/>
      <c r="S232" s="33" t="s">
        <v>762</v>
      </c>
      <c r="T232" s="35"/>
      <c r="V232" s="18"/>
    </row>
    <row r="233" spans="1:22" ht="15" customHeight="1">
      <c r="A233" s="31">
        <v>296</v>
      </c>
      <c r="B233" s="33" t="s">
        <v>357</v>
      </c>
      <c r="C233" s="33" t="s">
        <v>369</v>
      </c>
      <c r="D233" s="33" t="s">
        <v>760</v>
      </c>
      <c r="E233" s="33" t="s">
        <v>966</v>
      </c>
      <c r="F233" s="33" t="s">
        <v>21</v>
      </c>
      <c r="G233" s="31">
        <v>2010</v>
      </c>
      <c r="H233" s="31">
        <v>-28.142610000000001</v>
      </c>
      <c r="I233" s="31">
        <v>-51.698279999999997</v>
      </c>
      <c r="J233" s="33" t="s">
        <v>42</v>
      </c>
      <c r="K233" s="16" t="s">
        <v>32</v>
      </c>
      <c r="L233" s="33" t="s">
        <v>968</v>
      </c>
      <c r="M233" s="35"/>
      <c r="N233" s="33" t="s">
        <v>26</v>
      </c>
      <c r="O233" s="16" t="s">
        <v>32</v>
      </c>
      <c r="P233" s="35"/>
      <c r="Q233" s="35"/>
      <c r="R233" s="35"/>
      <c r="S233" s="33" t="s">
        <v>762</v>
      </c>
      <c r="T233" s="35"/>
      <c r="V233" s="18"/>
    </row>
    <row r="234" spans="1:22" ht="15" customHeight="1">
      <c r="A234" s="31">
        <v>297</v>
      </c>
      <c r="B234" s="33" t="s">
        <v>357</v>
      </c>
      <c r="C234" s="33" t="s">
        <v>369</v>
      </c>
      <c r="D234" s="33" t="s">
        <v>760</v>
      </c>
      <c r="E234" s="33" t="s">
        <v>966</v>
      </c>
      <c r="F234" s="33" t="s">
        <v>21</v>
      </c>
      <c r="G234" s="31">
        <v>2010</v>
      </c>
      <c r="H234" s="31">
        <v>-28.142610000000001</v>
      </c>
      <c r="I234" s="31">
        <v>-51.698279999999997</v>
      </c>
      <c r="J234" s="33" t="s">
        <v>42</v>
      </c>
      <c r="K234" s="16" t="s">
        <v>32</v>
      </c>
      <c r="L234" s="33" t="s">
        <v>969</v>
      </c>
      <c r="M234" s="35"/>
      <c r="N234" s="33" t="s">
        <v>26</v>
      </c>
      <c r="O234" s="16" t="s">
        <v>32</v>
      </c>
      <c r="P234" s="35"/>
      <c r="Q234" s="35"/>
      <c r="R234" s="35"/>
      <c r="S234" s="33" t="s">
        <v>762</v>
      </c>
      <c r="T234" s="35"/>
      <c r="V234" s="18"/>
    </row>
    <row r="235" spans="1:22" ht="15" customHeight="1">
      <c r="A235" s="31">
        <v>298</v>
      </c>
      <c r="B235" s="33" t="s">
        <v>357</v>
      </c>
      <c r="C235" s="33" t="s">
        <v>369</v>
      </c>
      <c r="D235" s="33" t="s">
        <v>760</v>
      </c>
      <c r="E235" s="33" t="s">
        <v>966</v>
      </c>
      <c r="F235" s="33" t="s">
        <v>21</v>
      </c>
      <c r="G235" s="31">
        <v>2010</v>
      </c>
      <c r="H235" s="31">
        <v>-28.142610000000001</v>
      </c>
      <c r="I235" s="31">
        <v>-51.698279999999997</v>
      </c>
      <c r="J235" s="33" t="s">
        <v>96</v>
      </c>
      <c r="K235" s="16" t="s">
        <v>32</v>
      </c>
      <c r="L235" s="33" t="s">
        <v>970</v>
      </c>
      <c r="M235" s="35"/>
      <c r="N235" s="33" t="s">
        <v>23</v>
      </c>
      <c r="O235" s="16" t="s">
        <v>32</v>
      </c>
      <c r="P235" s="35"/>
      <c r="Q235" s="35"/>
      <c r="R235" s="35"/>
      <c r="S235" s="33" t="s">
        <v>762</v>
      </c>
      <c r="T235" s="35"/>
      <c r="V235" s="18"/>
    </row>
    <row r="236" spans="1:22" ht="15" customHeight="1">
      <c r="A236" s="31">
        <v>300</v>
      </c>
      <c r="B236" s="33" t="s">
        <v>357</v>
      </c>
      <c r="C236" s="33" t="s">
        <v>369</v>
      </c>
      <c r="D236" s="33" t="s">
        <v>760</v>
      </c>
      <c r="E236" s="33" t="s">
        <v>966</v>
      </c>
      <c r="F236" s="33" t="s">
        <v>21</v>
      </c>
      <c r="G236" s="31">
        <v>2010</v>
      </c>
      <c r="H236" s="31">
        <v>-28.142610000000001</v>
      </c>
      <c r="I236" s="31">
        <v>-51.698279999999997</v>
      </c>
      <c r="J236" s="33" t="s">
        <v>96</v>
      </c>
      <c r="K236" s="16" t="s">
        <v>32</v>
      </c>
      <c r="L236" s="33" t="s">
        <v>971</v>
      </c>
      <c r="M236" s="35"/>
      <c r="N236" s="33" t="s">
        <v>23</v>
      </c>
      <c r="O236" s="16" t="s">
        <v>32</v>
      </c>
      <c r="P236" s="35"/>
      <c r="Q236" s="35"/>
      <c r="R236" s="35"/>
      <c r="S236" s="33" t="s">
        <v>762</v>
      </c>
      <c r="T236" s="35"/>
      <c r="V236" s="18"/>
    </row>
    <row r="237" spans="1:22" ht="15" customHeight="1">
      <c r="A237" s="31">
        <v>388</v>
      </c>
      <c r="B237" s="33" t="s">
        <v>357</v>
      </c>
      <c r="C237" s="33" t="s">
        <v>369</v>
      </c>
      <c r="D237" s="33" t="s">
        <v>760</v>
      </c>
      <c r="E237" s="33" t="s">
        <v>972</v>
      </c>
      <c r="F237" s="33" t="s">
        <v>21</v>
      </c>
      <c r="G237" s="31">
        <v>2011</v>
      </c>
      <c r="H237" s="31">
        <v>-28.364560000000001</v>
      </c>
      <c r="I237" s="31">
        <v>-53.791060000000002</v>
      </c>
      <c r="J237" s="33" t="s">
        <v>205</v>
      </c>
      <c r="K237" s="16" t="s">
        <v>32</v>
      </c>
      <c r="L237" s="33" t="s">
        <v>973</v>
      </c>
      <c r="M237" s="35"/>
      <c r="N237" s="33" t="s">
        <v>23</v>
      </c>
      <c r="O237" s="16" t="s">
        <v>32</v>
      </c>
      <c r="P237" s="35"/>
      <c r="Q237" s="35"/>
      <c r="R237" s="35"/>
      <c r="S237" s="33" t="s">
        <v>762</v>
      </c>
      <c r="T237" s="35"/>
      <c r="V237" s="18"/>
    </row>
    <row r="238" spans="1:22" ht="15" customHeight="1">
      <c r="A238" s="31">
        <v>389</v>
      </c>
      <c r="B238" s="33" t="s">
        <v>357</v>
      </c>
      <c r="C238" s="33" t="s">
        <v>369</v>
      </c>
      <c r="D238" s="33" t="s">
        <v>760</v>
      </c>
      <c r="E238" s="33" t="s">
        <v>972</v>
      </c>
      <c r="F238" s="33" t="s">
        <v>21</v>
      </c>
      <c r="G238" s="31">
        <v>2011</v>
      </c>
      <c r="H238" s="31">
        <v>-28.364560000000001</v>
      </c>
      <c r="I238" s="31">
        <v>-53.791060000000002</v>
      </c>
      <c r="J238" s="33" t="s">
        <v>205</v>
      </c>
      <c r="K238" s="16" t="s">
        <v>32</v>
      </c>
      <c r="L238" s="33" t="s">
        <v>974</v>
      </c>
      <c r="M238" s="35"/>
      <c r="N238" s="33" t="s">
        <v>23</v>
      </c>
      <c r="O238" s="16" t="s">
        <v>32</v>
      </c>
      <c r="P238" s="35"/>
      <c r="Q238" s="35"/>
      <c r="R238" s="35"/>
      <c r="S238" s="33" t="s">
        <v>762</v>
      </c>
      <c r="T238" s="35"/>
      <c r="V238" s="18"/>
    </row>
    <row r="239" spans="1:22" ht="15" customHeight="1">
      <c r="A239" s="31">
        <v>124</v>
      </c>
      <c r="B239" s="33" t="s">
        <v>357</v>
      </c>
      <c r="C239" s="33" t="s">
        <v>369</v>
      </c>
      <c r="D239" s="33" t="s">
        <v>760</v>
      </c>
      <c r="E239" s="33" t="s">
        <v>972</v>
      </c>
      <c r="F239" s="33" t="s">
        <v>21</v>
      </c>
      <c r="G239" s="31">
        <v>2009</v>
      </c>
      <c r="H239" s="44">
        <v>-28.292999999999999</v>
      </c>
      <c r="I239" s="44">
        <v>-51.408999999999999</v>
      </c>
      <c r="J239" s="33" t="s">
        <v>42</v>
      </c>
      <c r="K239" s="16" t="s">
        <v>32</v>
      </c>
      <c r="L239" s="33" t="s">
        <v>975</v>
      </c>
      <c r="M239" s="35"/>
      <c r="N239" s="33" t="s">
        <v>26</v>
      </c>
      <c r="O239" s="16" t="s">
        <v>32</v>
      </c>
      <c r="P239" s="35"/>
      <c r="Q239" s="35"/>
      <c r="R239" s="35"/>
      <c r="S239" s="33" t="s">
        <v>762</v>
      </c>
      <c r="T239" s="35"/>
      <c r="V239" s="18"/>
    </row>
    <row r="240" spans="1:22" ht="15" customHeight="1">
      <c r="A240" s="31">
        <v>125</v>
      </c>
      <c r="B240" s="33" t="s">
        <v>357</v>
      </c>
      <c r="C240" s="33" t="s">
        <v>369</v>
      </c>
      <c r="D240" s="33" t="s">
        <v>760</v>
      </c>
      <c r="E240" s="33" t="s">
        <v>972</v>
      </c>
      <c r="F240" s="33" t="s">
        <v>21</v>
      </c>
      <c r="G240" s="31">
        <v>2009</v>
      </c>
      <c r="H240" s="44">
        <v>-28.292999999999999</v>
      </c>
      <c r="I240" s="44">
        <v>-51.408999999999999</v>
      </c>
      <c r="J240" s="33" t="s">
        <v>42</v>
      </c>
      <c r="K240" s="16" t="s">
        <v>32</v>
      </c>
      <c r="L240" s="33" t="s">
        <v>976</v>
      </c>
      <c r="M240" s="35"/>
      <c r="N240" s="33" t="s">
        <v>26</v>
      </c>
      <c r="O240" s="16" t="s">
        <v>32</v>
      </c>
      <c r="P240" s="35"/>
      <c r="Q240" s="35"/>
      <c r="R240" s="35"/>
      <c r="S240" s="33" t="s">
        <v>762</v>
      </c>
      <c r="T240" s="35"/>
      <c r="V240" s="18"/>
    </row>
    <row r="241" spans="1:22" ht="15" customHeight="1">
      <c r="A241" s="31">
        <v>126</v>
      </c>
      <c r="B241" s="33" t="s">
        <v>357</v>
      </c>
      <c r="C241" s="33" t="s">
        <v>369</v>
      </c>
      <c r="D241" s="33" t="s">
        <v>760</v>
      </c>
      <c r="E241" s="33" t="s">
        <v>972</v>
      </c>
      <c r="F241" s="33" t="s">
        <v>21</v>
      </c>
      <c r="G241" s="31">
        <v>2009</v>
      </c>
      <c r="H241" s="44">
        <v>-28.327000000000002</v>
      </c>
      <c r="I241" s="44">
        <v>-51.271000000000001</v>
      </c>
      <c r="J241" s="33" t="s">
        <v>42</v>
      </c>
      <c r="K241" s="16" t="s">
        <v>32</v>
      </c>
      <c r="L241" s="33" t="s">
        <v>977</v>
      </c>
      <c r="M241" s="35"/>
      <c r="N241" s="33" t="s">
        <v>26</v>
      </c>
      <c r="O241" s="16" t="s">
        <v>32</v>
      </c>
      <c r="P241" s="35"/>
      <c r="Q241" s="35"/>
      <c r="R241" s="35"/>
      <c r="S241" s="33" t="s">
        <v>762</v>
      </c>
      <c r="T241" s="35"/>
      <c r="V241" s="18"/>
    </row>
    <row r="242" spans="1:22" ht="15" customHeight="1">
      <c r="A242" s="31">
        <v>127</v>
      </c>
      <c r="B242" s="33" t="s">
        <v>357</v>
      </c>
      <c r="C242" s="33" t="s">
        <v>369</v>
      </c>
      <c r="D242" s="33" t="s">
        <v>760</v>
      </c>
      <c r="E242" s="33" t="s">
        <v>972</v>
      </c>
      <c r="F242" s="33" t="s">
        <v>21</v>
      </c>
      <c r="G242" s="31">
        <v>2009</v>
      </c>
      <c r="H242" s="44">
        <v>-28.327000000000002</v>
      </c>
      <c r="I242" s="44">
        <v>-51.271000000000001</v>
      </c>
      <c r="J242" s="33" t="s">
        <v>42</v>
      </c>
      <c r="K242" s="16" t="s">
        <v>32</v>
      </c>
      <c r="L242" s="33" t="s">
        <v>978</v>
      </c>
      <c r="M242" s="35"/>
      <c r="N242" s="33" t="s">
        <v>26</v>
      </c>
      <c r="O242" s="16" t="s">
        <v>32</v>
      </c>
      <c r="P242" s="35"/>
      <c r="Q242" s="35"/>
      <c r="R242" s="35"/>
      <c r="S242" s="33" t="s">
        <v>762</v>
      </c>
      <c r="T242" s="35"/>
      <c r="V242" s="18"/>
    </row>
    <row r="243" spans="1:22" ht="15" customHeight="1">
      <c r="A243" s="31">
        <v>367</v>
      </c>
      <c r="B243" s="33" t="s">
        <v>357</v>
      </c>
      <c r="C243" s="33" t="s">
        <v>369</v>
      </c>
      <c r="D243" s="33" t="s">
        <v>760</v>
      </c>
      <c r="E243" s="33" t="s">
        <v>972</v>
      </c>
      <c r="F243" s="33" t="s">
        <v>21</v>
      </c>
      <c r="G243" s="31">
        <v>2011</v>
      </c>
      <c r="H243" s="31">
        <v>-28.402750000000001</v>
      </c>
      <c r="I243" s="31">
        <v>-53.952390000000001</v>
      </c>
      <c r="J243" s="33" t="s">
        <v>42</v>
      </c>
      <c r="K243" s="16" t="s">
        <v>32</v>
      </c>
      <c r="L243" s="33" t="s">
        <v>979</v>
      </c>
      <c r="M243" s="35"/>
      <c r="N243" s="33" t="s">
        <v>26</v>
      </c>
      <c r="O243" s="16" t="s">
        <v>32</v>
      </c>
      <c r="P243" s="35"/>
      <c r="Q243" s="35"/>
      <c r="R243" s="35"/>
      <c r="S243" s="33" t="s">
        <v>762</v>
      </c>
      <c r="T243" s="35"/>
      <c r="V243" s="18"/>
    </row>
    <row r="244" spans="1:22" ht="15" customHeight="1">
      <c r="A244" s="31">
        <v>370</v>
      </c>
      <c r="B244" s="33" t="s">
        <v>357</v>
      </c>
      <c r="C244" s="33" t="s">
        <v>369</v>
      </c>
      <c r="D244" s="33" t="s">
        <v>760</v>
      </c>
      <c r="E244" s="33" t="s">
        <v>972</v>
      </c>
      <c r="F244" s="33" t="s">
        <v>21</v>
      </c>
      <c r="G244" s="31">
        <v>2011</v>
      </c>
      <c r="H244" s="31">
        <v>-28.38306</v>
      </c>
      <c r="I244" s="31">
        <v>-54.038530000000002</v>
      </c>
      <c r="J244" s="33" t="s">
        <v>42</v>
      </c>
      <c r="K244" s="16" t="s">
        <v>32</v>
      </c>
      <c r="L244" s="33" t="s">
        <v>980</v>
      </c>
      <c r="M244" s="35"/>
      <c r="N244" s="33" t="s">
        <v>26</v>
      </c>
      <c r="O244" s="16" t="s">
        <v>32</v>
      </c>
      <c r="P244" s="35"/>
      <c r="Q244" s="35"/>
      <c r="R244" s="35"/>
      <c r="S244" s="33" t="s">
        <v>762</v>
      </c>
      <c r="T244" s="35"/>
      <c r="V244" s="18"/>
    </row>
    <row r="245" spans="1:22" ht="15" customHeight="1">
      <c r="A245" s="31">
        <v>371</v>
      </c>
      <c r="B245" s="33" t="s">
        <v>357</v>
      </c>
      <c r="C245" s="33" t="s">
        <v>369</v>
      </c>
      <c r="D245" s="33" t="s">
        <v>760</v>
      </c>
      <c r="E245" s="33" t="s">
        <v>972</v>
      </c>
      <c r="F245" s="33" t="s">
        <v>21</v>
      </c>
      <c r="G245" s="31">
        <v>2011</v>
      </c>
      <c r="H245" s="31">
        <v>-28.38306</v>
      </c>
      <c r="I245" s="31">
        <v>-54.038530000000002</v>
      </c>
      <c r="J245" s="33" t="s">
        <v>42</v>
      </c>
      <c r="K245" s="16" t="s">
        <v>32</v>
      </c>
      <c r="L245" s="33" t="s">
        <v>981</v>
      </c>
      <c r="M245" s="35"/>
      <c r="N245" s="33" t="s">
        <v>26</v>
      </c>
      <c r="O245" s="16" t="s">
        <v>32</v>
      </c>
      <c r="P245" s="35"/>
      <c r="Q245" s="35"/>
      <c r="R245" s="35"/>
      <c r="S245" s="33" t="s">
        <v>762</v>
      </c>
      <c r="T245" s="35"/>
      <c r="V245" s="18"/>
    </row>
    <row r="246" spans="1:22" ht="15" customHeight="1">
      <c r="A246" s="31">
        <v>372</v>
      </c>
      <c r="B246" s="33" t="s">
        <v>357</v>
      </c>
      <c r="C246" s="33" t="s">
        <v>369</v>
      </c>
      <c r="D246" s="33" t="s">
        <v>760</v>
      </c>
      <c r="E246" s="33" t="s">
        <v>972</v>
      </c>
      <c r="F246" s="33" t="s">
        <v>21</v>
      </c>
      <c r="G246" s="31">
        <v>2011</v>
      </c>
      <c r="H246" s="31">
        <v>-28.38306</v>
      </c>
      <c r="I246" s="31">
        <v>-54.038530000000002</v>
      </c>
      <c r="J246" s="33" t="s">
        <v>42</v>
      </c>
      <c r="K246" s="16" t="s">
        <v>32</v>
      </c>
      <c r="L246" s="33" t="s">
        <v>982</v>
      </c>
      <c r="M246" s="35"/>
      <c r="N246" s="33" t="s">
        <v>26</v>
      </c>
      <c r="O246" s="16" t="s">
        <v>32</v>
      </c>
      <c r="P246" s="35"/>
      <c r="Q246" s="35"/>
      <c r="R246" s="35"/>
      <c r="S246" s="33" t="s">
        <v>762</v>
      </c>
      <c r="T246" s="35"/>
      <c r="V246" s="18"/>
    </row>
    <row r="247" spans="1:22" ht="15" customHeight="1">
      <c r="A247" s="31">
        <v>373</v>
      </c>
      <c r="B247" s="33" t="s">
        <v>357</v>
      </c>
      <c r="C247" s="33" t="s">
        <v>369</v>
      </c>
      <c r="D247" s="33" t="s">
        <v>760</v>
      </c>
      <c r="E247" s="33" t="s">
        <v>972</v>
      </c>
      <c r="F247" s="33" t="s">
        <v>21</v>
      </c>
      <c r="G247" s="31">
        <v>2011</v>
      </c>
      <c r="H247" s="31">
        <v>-28.38306</v>
      </c>
      <c r="I247" s="31">
        <v>-54.038530000000002</v>
      </c>
      <c r="J247" s="33" t="s">
        <v>42</v>
      </c>
      <c r="K247" s="16" t="s">
        <v>32</v>
      </c>
      <c r="L247" s="33" t="s">
        <v>983</v>
      </c>
      <c r="M247" s="35"/>
      <c r="N247" s="33" t="s">
        <v>26</v>
      </c>
      <c r="O247" s="16" t="s">
        <v>32</v>
      </c>
      <c r="P247" s="35"/>
      <c r="Q247" s="35"/>
      <c r="R247" s="35"/>
      <c r="S247" s="33" t="s">
        <v>762</v>
      </c>
      <c r="T247" s="35"/>
      <c r="V247" s="18"/>
    </row>
    <row r="248" spans="1:22" ht="15" customHeight="1">
      <c r="A248" s="31">
        <v>375</v>
      </c>
      <c r="B248" s="33" t="s">
        <v>357</v>
      </c>
      <c r="C248" s="33" t="s">
        <v>369</v>
      </c>
      <c r="D248" s="33" t="s">
        <v>760</v>
      </c>
      <c r="E248" s="33" t="s">
        <v>972</v>
      </c>
      <c r="F248" s="33" t="s">
        <v>21</v>
      </c>
      <c r="G248" s="31">
        <v>2011</v>
      </c>
      <c r="H248" s="31">
        <v>-28.423169999999999</v>
      </c>
      <c r="I248" s="31">
        <v>-53.911169999999998</v>
      </c>
      <c r="J248" s="33" t="s">
        <v>42</v>
      </c>
      <c r="K248" s="16" t="s">
        <v>32</v>
      </c>
      <c r="L248" s="33" t="s">
        <v>984</v>
      </c>
      <c r="M248" s="35"/>
      <c r="N248" s="33" t="s">
        <v>26</v>
      </c>
      <c r="O248" s="16" t="s">
        <v>32</v>
      </c>
      <c r="P248" s="35"/>
      <c r="Q248" s="35"/>
      <c r="R248" s="35"/>
      <c r="S248" s="33" t="s">
        <v>762</v>
      </c>
      <c r="T248" s="35"/>
      <c r="V248" s="18"/>
    </row>
    <row r="249" spans="1:22" ht="15" customHeight="1">
      <c r="A249" s="31">
        <v>376</v>
      </c>
      <c r="B249" s="33" t="s">
        <v>357</v>
      </c>
      <c r="C249" s="33" t="s">
        <v>369</v>
      </c>
      <c r="D249" s="33" t="s">
        <v>760</v>
      </c>
      <c r="E249" s="33" t="s">
        <v>972</v>
      </c>
      <c r="F249" s="33" t="s">
        <v>21</v>
      </c>
      <c r="G249" s="31">
        <v>2011</v>
      </c>
      <c r="H249" s="31">
        <v>-28.423169999999999</v>
      </c>
      <c r="I249" s="31">
        <v>-53.911169999999998</v>
      </c>
      <c r="J249" s="33" t="s">
        <v>42</v>
      </c>
      <c r="K249" s="16" t="s">
        <v>32</v>
      </c>
      <c r="L249" s="33" t="s">
        <v>985</v>
      </c>
      <c r="M249" s="35"/>
      <c r="N249" s="33" t="s">
        <v>26</v>
      </c>
      <c r="O249" s="16" t="s">
        <v>32</v>
      </c>
      <c r="P249" s="35"/>
      <c r="Q249" s="35"/>
      <c r="R249" s="35"/>
      <c r="S249" s="33" t="s">
        <v>762</v>
      </c>
      <c r="T249" s="35"/>
      <c r="V249" s="18"/>
    </row>
    <row r="250" spans="1:22" ht="15" customHeight="1">
      <c r="A250" s="31">
        <v>377</v>
      </c>
      <c r="B250" s="33" t="s">
        <v>357</v>
      </c>
      <c r="C250" s="33" t="s">
        <v>369</v>
      </c>
      <c r="D250" s="33" t="s">
        <v>760</v>
      </c>
      <c r="E250" s="33" t="s">
        <v>972</v>
      </c>
      <c r="F250" s="33" t="s">
        <v>21</v>
      </c>
      <c r="G250" s="31">
        <v>2011</v>
      </c>
      <c r="H250" s="31">
        <v>-28.423169999999999</v>
      </c>
      <c r="I250" s="31">
        <v>-53.911169999999998</v>
      </c>
      <c r="J250" s="33" t="s">
        <v>42</v>
      </c>
      <c r="K250" s="16" t="s">
        <v>32</v>
      </c>
      <c r="L250" s="33" t="s">
        <v>986</v>
      </c>
      <c r="M250" s="35"/>
      <c r="N250" s="33" t="s">
        <v>26</v>
      </c>
      <c r="O250" s="16" t="s">
        <v>32</v>
      </c>
      <c r="P250" s="35"/>
      <c r="Q250" s="35"/>
      <c r="R250" s="35"/>
      <c r="S250" s="33" t="s">
        <v>762</v>
      </c>
      <c r="T250" s="35"/>
      <c r="V250" s="18"/>
    </row>
    <row r="251" spans="1:22" ht="15" customHeight="1">
      <c r="A251" s="31">
        <v>378</v>
      </c>
      <c r="B251" s="33" t="s">
        <v>357</v>
      </c>
      <c r="C251" s="33" t="s">
        <v>369</v>
      </c>
      <c r="D251" s="33" t="s">
        <v>760</v>
      </c>
      <c r="E251" s="33" t="s">
        <v>972</v>
      </c>
      <c r="F251" s="33" t="s">
        <v>21</v>
      </c>
      <c r="G251" s="31">
        <v>2011</v>
      </c>
      <c r="H251" s="31">
        <v>-28.423169999999999</v>
      </c>
      <c r="I251" s="31">
        <v>-53.911169999999998</v>
      </c>
      <c r="J251" s="33" t="s">
        <v>42</v>
      </c>
      <c r="K251" s="16" t="s">
        <v>32</v>
      </c>
      <c r="L251" s="33" t="s">
        <v>987</v>
      </c>
      <c r="M251" s="35"/>
      <c r="N251" s="33" t="s">
        <v>26</v>
      </c>
      <c r="O251" s="16" t="s">
        <v>32</v>
      </c>
      <c r="P251" s="35"/>
      <c r="Q251" s="35"/>
      <c r="R251" s="35"/>
      <c r="S251" s="33" t="s">
        <v>762</v>
      </c>
      <c r="T251" s="35"/>
      <c r="V251" s="18"/>
    </row>
    <row r="252" spans="1:22" ht="15" customHeight="1">
      <c r="A252" s="31">
        <v>379</v>
      </c>
      <c r="B252" s="33" t="s">
        <v>357</v>
      </c>
      <c r="C252" s="33" t="s">
        <v>369</v>
      </c>
      <c r="D252" s="33" t="s">
        <v>760</v>
      </c>
      <c r="E252" s="33" t="s">
        <v>972</v>
      </c>
      <c r="F252" s="33" t="s">
        <v>21</v>
      </c>
      <c r="G252" s="31">
        <v>2011</v>
      </c>
      <c r="H252" s="31">
        <v>-28.460529999999999</v>
      </c>
      <c r="I252" s="31">
        <v>-53.86439</v>
      </c>
      <c r="J252" s="33" t="s">
        <v>42</v>
      </c>
      <c r="K252" s="16" t="s">
        <v>32</v>
      </c>
      <c r="L252" s="33" t="s">
        <v>988</v>
      </c>
      <c r="M252" s="35"/>
      <c r="N252" s="33" t="s">
        <v>26</v>
      </c>
      <c r="O252" s="16" t="s">
        <v>32</v>
      </c>
      <c r="P252" s="35"/>
      <c r="Q252" s="35"/>
      <c r="R252" s="35"/>
      <c r="S252" s="33" t="s">
        <v>762</v>
      </c>
      <c r="T252" s="35"/>
      <c r="V252" s="18"/>
    </row>
    <row r="253" spans="1:22" ht="15" customHeight="1">
      <c r="A253" s="31">
        <v>380</v>
      </c>
      <c r="B253" s="33" t="s">
        <v>357</v>
      </c>
      <c r="C253" s="33" t="s">
        <v>369</v>
      </c>
      <c r="D253" s="33" t="s">
        <v>760</v>
      </c>
      <c r="E253" s="33" t="s">
        <v>972</v>
      </c>
      <c r="F253" s="33" t="s">
        <v>21</v>
      </c>
      <c r="G253" s="31">
        <v>2011</v>
      </c>
      <c r="H253" s="31">
        <v>-28.460529999999999</v>
      </c>
      <c r="I253" s="31">
        <v>-53.86439</v>
      </c>
      <c r="J253" s="33" t="s">
        <v>42</v>
      </c>
      <c r="K253" s="16" t="s">
        <v>32</v>
      </c>
      <c r="L253" s="33" t="s">
        <v>989</v>
      </c>
      <c r="M253" s="35"/>
      <c r="N253" s="33" t="s">
        <v>26</v>
      </c>
      <c r="O253" s="16" t="s">
        <v>32</v>
      </c>
      <c r="P253" s="35"/>
      <c r="Q253" s="35"/>
      <c r="R253" s="35"/>
      <c r="S253" s="33" t="s">
        <v>762</v>
      </c>
      <c r="T253" s="35"/>
      <c r="V253" s="18"/>
    </row>
    <row r="254" spans="1:22" ht="15" customHeight="1">
      <c r="A254" s="31">
        <v>381</v>
      </c>
      <c r="B254" s="33" t="s">
        <v>357</v>
      </c>
      <c r="C254" s="33" t="s">
        <v>369</v>
      </c>
      <c r="D254" s="33" t="s">
        <v>760</v>
      </c>
      <c r="E254" s="33" t="s">
        <v>972</v>
      </c>
      <c r="F254" s="33" t="s">
        <v>21</v>
      </c>
      <c r="G254" s="31">
        <v>2011</v>
      </c>
      <c r="H254" s="31">
        <v>-28.460529999999999</v>
      </c>
      <c r="I254" s="31">
        <v>-53.86439</v>
      </c>
      <c r="J254" s="33" t="s">
        <v>42</v>
      </c>
      <c r="K254" s="16" t="s">
        <v>32</v>
      </c>
      <c r="L254" s="33" t="s">
        <v>990</v>
      </c>
      <c r="M254" s="35"/>
      <c r="N254" s="33" t="s">
        <v>26</v>
      </c>
      <c r="O254" s="16" t="s">
        <v>32</v>
      </c>
      <c r="P254" s="35"/>
      <c r="Q254" s="35"/>
      <c r="R254" s="35"/>
      <c r="S254" s="33" t="s">
        <v>762</v>
      </c>
      <c r="T254" s="35"/>
      <c r="V254" s="18"/>
    </row>
    <row r="255" spans="1:22" ht="15" customHeight="1">
      <c r="A255" s="31">
        <v>382</v>
      </c>
      <c r="B255" s="33" t="s">
        <v>357</v>
      </c>
      <c r="C255" s="33" t="s">
        <v>369</v>
      </c>
      <c r="D255" s="33" t="s">
        <v>760</v>
      </c>
      <c r="E255" s="33" t="s">
        <v>972</v>
      </c>
      <c r="F255" s="33" t="s">
        <v>21</v>
      </c>
      <c r="G255" s="31">
        <v>2011</v>
      </c>
      <c r="H255" s="31">
        <v>-28.521920000000001</v>
      </c>
      <c r="I255" s="31">
        <v>-53.793140000000001</v>
      </c>
      <c r="J255" s="33" t="s">
        <v>42</v>
      </c>
      <c r="K255" s="16" t="s">
        <v>32</v>
      </c>
      <c r="L255" s="33" t="s">
        <v>991</v>
      </c>
      <c r="M255" s="35"/>
      <c r="N255" s="33" t="s">
        <v>26</v>
      </c>
      <c r="O255" s="16" t="s">
        <v>32</v>
      </c>
      <c r="P255" s="35"/>
      <c r="Q255" s="35"/>
      <c r="R255" s="35"/>
      <c r="S255" s="33" t="s">
        <v>762</v>
      </c>
      <c r="T255" s="35"/>
      <c r="V255" s="18"/>
    </row>
    <row r="256" spans="1:22" ht="15" customHeight="1">
      <c r="A256" s="31">
        <v>383</v>
      </c>
      <c r="B256" s="33" t="s">
        <v>357</v>
      </c>
      <c r="C256" s="33" t="s">
        <v>369</v>
      </c>
      <c r="D256" s="33" t="s">
        <v>760</v>
      </c>
      <c r="E256" s="33" t="s">
        <v>972</v>
      </c>
      <c r="F256" s="33" t="s">
        <v>21</v>
      </c>
      <c r="G256" s="31">
        <v>2011</v>
      </c>
      <c r="H256" s="31">
        <v>-28.521920000000001</v>
      </c>
      <c r="I256" s="31">
        <v>-53.793140000000001</v>
      </c>
      <c r="J256" s="33" t="s">
        <v>42</v>
      </c>
      <c r="K256" s="16" t="s">
        <v>32</v>
      </c>
      <c r="L256" s="33" t="s">
        <v>992</v>
      </c>
      <c r="M256" s="35"/>
      <c r="N256" s="33" t="s">
        <v>26</v>
      </c>
      <c r="O256" s="16" t="s">
        <v>32</v>
      </c>
      <c r="P256" s="35"/>
      <c r="Q256" s="35"/>
      <c r="R256" s="35"/>
      <c r="S256" s="33" t="s">
        <v>762</v>
      </c>
      <c r="T256" s="35"/>
      <c r="V256" s="18"/>
    </row>
    <row r="257" spans="1:22" ht="15" customHeight="1">
      <c r="A257" s="31">
        <v>384</v>
      </c>
      <c r="B257" s="33" t="s">
        <v>357</v>
      </c>
      <c r="C257" s="33" t="s">
        <v>369</v>
      </c>
      <c r="D257" s="33" t="s">
        <v>760</v>
      </c>
      <c r="E257" s="33" t="s">
        <v>972</v>
      </c>
      <c r="F257" s="33" t="s">
        <v>21</v>
      </c>
      <c r="G257" s="31">
        <v>2011</v>
      </c>
      <c r="H257" s="31">
        <v>-28.37331</v>
      </c>
      <c r="I257" s="31">
        <v>-53.839889999999997</v>
      </c>
      <c r="J257" s="33" t="s">
        <v>42</v>
      </c>
      <c r="K257" s="16" t="s">
        <v>32</v>
      </c>
      <c r="L257" s="33" t="s">
        <v>993</v>
      </c>
      <c r="M257" s="35"/>
      <c r="N257" s="33" t="s">
        <v>26</v>
      </c>
      <c r="O257" s="16" t="s">
        <v>32</v>
      </c>
      <c r="P257" s="35"/>
      <c r="Q257" s="35"/>
      <c r="R257" s="35"/>
      <c r="S257" s="33" t="s">
        <v>762</v>
      </c>
      <c r="T257" s="35"/>
      <c r="V257" s="18"/>
    </row>
    <row r="258" spans="1:22" ht="15" customHeight="1">
      <c r="A258" s="31">
        <v>385</v>
      </c>
      <c r="B258" s="33" t="s">
        <v>357</v>
      </c>
      <c r="C258" s="33" t="s">
        <v>369</v>
      </c>
      <c r="D258" s="33" t="s">
        <v>760</v>
      </c>
      <c r="E258" s="33" t="s">
        <v>972</v>
      </c>
      <c r="F258" s="33" t="s">
        <v>21</v>
      </c>
      <c r="G258" s="31">
        <v>2011</v>
      </c>
      <c r="H258" s="31">
        <v>-28.37331</v>
      </c>
      <c r="I258" s="31">
        <v>-53.839889999999997</v>
      </c>
      <c r="J258" s="33" t="s">
        <v>42</v>
      </c>
      <c r="K258" s="16" t="s">
        <v>32</v>
      </c>
      <c r="L258" s="33" t="s">
        <v>994</v>
      </c>
      <c r="M258" s="35"/>
      <c r="N258" s="33" t="s">
        <v>26</v>
      </c>
      <c r="O258" s="16" t="s">
        <v>32</v>
      </c>
      <c r="P258" s="35"/>
      <c r="Q258" s="35"/>
      <c r="R258" s="35"/>
      <c r="S258" s="33" t="s">
        <v>762</v>
      </c>
      <c r="T258" s="35"/>
      <c r="V258" s="18"/>
    </row>
    <row r="259" spans="1:22" ht="15" customHeight="1">
      <c r="A259" s="31">
        <v>386</v>
      </c>
      <c r="B259" s="33" t="s">
        <v>357</v>
      </c>
      <c r="C259" s="33" t="s">
        <v>369</v>
      </c>
      <c r="D259" s="33" t="s">
        <v>760</v>
      </c>
      <c r="E259" s="33" t="s">
        <v>972</v>
      </c>
      <c r="F259" s="33" t="s">
        <v>21</v>
      </c>
      <c r="G259" s="31">
        <v>2011</v>
      </c>
      <c r="H259" s="31">
        <v>-28.37331</v>
      </c>
      <c r="I259" s="31">
        <v>-53.839889999999997</v>
      </c>
      <c r="J259" s="33" t="s">
        <v>42</v>
      </c>
      <c r="K259" s="16" t="s">
        <v>32</v>
      </c>
      <c r="L259" s="33" t="s">
        <v>995</v>
      </c>
      <c r="M259" s="35"/>
      <c r="N259" s="33" t="s">
        <v>26</v>
      </c>
      <c r="O259" s="16" t="s">
        <v>32</v>
      </c>
      <c r="P259" s="35"/>
      <c r="Q259" s="35"/>
      <c r="R259" s="35"/>
      <c r="S259" s="33" t="s">
        <v>762</v>
      </c>
      <c r="T259" s="35"/>
      <c r="V259" s="18"/>
    </row>
    <row r="260" spans="1:22" ht="15" customHeight="1">
      <c r="A260" s="31">
        <v>390</v>
      </c>
      <c r="B260" s="33" t="s">
        <v>357</v>
      </c>
      <c r="C260" s="33" t="s">
        <v>369</v>
      </c>
      <c r="D260" s="33" t="s">
        <v>760</v>
      </c>
      <c r="E260" s="33" t="s">
        <v>972</v>
      </c>
      <c r="F260" s="33" t="s">
        <v>21</v>
      </c>
      <c r="G260" s="31">
        <v>2011</v>
      </c>
      <c r="H260" s="31">
        <v>-28.364560000000001</v>
      </c>
      <c r="I260" s="31">
        <v>-53.791060000000002</v>
      </c>
      <c r="J260" s="33" t="s">
        <v>42</v>
      </c>
      <c r="K260" s="16" t="s">
        <v>32</v>
      </c>
      <c r="L260" s="33" t="s">
        <v>996</v>
      </c>
      <c r="M260" s="35"/>
      <c r="N260" s="33" t="s">
        <v>26</v>
      </c>
      <c r="O260" s="16" t="s">
        <v>32</v>
      </c>
      <c r="P260" s="35"/>
      <c r="Q260" s="35"/>
      <c r="R260" s="35"/>
      <c r="S260" s="33" t="s">
        <v>762</v>
      </c>
      <c r="T260" s="35"/>
      <c r="V260" s="18"/>
    </row>
    <row r="261" spans="1:22" ht="15" customHeight="1">
      <c r="A261" s="31">
        <v>391</v>
      </c>
      <c r="B261" s="33" t="s">
        <v>357</v>
      </c>
      <c r="C261" s="33" t="s">
        <v>369</v>
      </c>
      <c r="D261" s="33" t="s">
        <v>760</v>
      </c>
      <c r="E261" s="33" t="s">
        <v>972</v>
      </c>
      <c r="F261" s="33" t="s">
        <v>21</v>
      </c>
      <c r="G261" s="31">
        <v>2011</v>
      </c>
      <c r="H261" s="31">
        <v>-28.364560000000001</v>
      </c>
      <c r="I261" s="31">
        <v>-53.791060000000002</v>
      </c>
      <c r="J261" s="33" t="s">
        <v>42</v>
      </c>
      <c r="K261" s="16" t="s">
        <v>32</v>
      </c>
      <c r="L261" s="33" t="s">
        <v>997</v>
      </c>
      <c r="M261" s="35"/>
      <c r="N261" s="33" t="s">
        <v>26</v>
      </c>
      <c r="O261" s="16" t="s">
        <v>32</v>
      </c>
      <c r="P261" s="35"/>
      <c r="Q261" s="35"/>
      <c r="R261" s="35"/>
      <c r="S261" s="33" t="s">
        <v>762</v>
      </c>
      <c r="T261" s="35"/>
      <c r="V261" s="18"/>
    </row>
    <row r="262" spans="1:22" ht="15" customHeight="1">
      <c r="A262" s="31">
        <v>392</v>
      </c>
      <c r="B262" s="33" t="s">
        <v>357</v>
      </c>
      <c r="C262" s="33" t="s">
        <v>369</v>
      </c>
      <c r="D262" s="33" t="s">
        <v>760</v>
      </c>
      <c r="E262" s="33" t="s">
        <v>972</v>
      </c>
      <c r="F262" s="33" t="s">
        <v>21</v>
      </c>
      <c r="G262" s="31">
        <v>2011</v>
      </c>
      <c r="H262" s="31">
        <v>-28.364560000000001</v>
      </c>
      <c r="I262" s="31">
        <v>-53.791060000000002</v>
      </c>
      <c r="J262" s="33" t="s">
        <v>42</v>
      </c>
      <c r="K262" s="16" t="s">
        <v>32</v>
      </c>
      <c r="L262" s="33" t="s">
        <v>998</v>
      </c>
      <c r="M262" s="35"/>
      <c r="N262" s="33" t="s">
        <v>26</v>
      </c>
      <c r="O262" s="16" t="s">
        <v>32</v>
      </c>
      <c r="P262" s="35"/>
      <c r="Q262" s="35"/>
      <c r="R262" s="35"/>
      <c r="S262" s="33" t="s">
        <v>762</v>
      </c>
      <c r="T262" s="35"/>
      <c r="V262" s="18"/>
    </row>
    <row r="263" spans="1:22" ht="15" customHeight="1">
      <c r="A263" s="31">
        <v>368</v>
      </c>
      <c r="B263" s="33" t="s">
        <v>357</v>
      </c>
      <c r="C263" s="33" t="s">
        <v>369</v>
      </c>
      <c r="D263" s="33" t="s">
        <v>760</v>
      </c>
      <c r="E263" s="33" t="s">
        <v>972</v>
      </c>
      <c r="F263" s="33" t="s">
        <v>21</v>
      </c>
      <c r="G263" s="31">
        <v>2011</v>
      </c>
      <c r="H263" s="31">
        <v>-28.402750000000001</v>
      </c>
      <c r="I263" s="31">
        <v>-53.952390000000001</v>
      </c>
      <c r="J263" s="33" t="s">
        <v>96</v>
      </c>
      <c r="K263" s="16" t="s">
        <v>32</v>
      </c>
      <c r="L263" s="33" t="s">
        <v>999</v>
      </c>
      <c r="M263" s="35"/>
      <c r="N263" s="33" t="s">
        <v>23</v>
      </c>
      <c r="O263" s="16" t="s">
        <v>32</v>
      </c>
      <c r="P263" s="35"/>
      <c r="Q263" s="35"/>
      <c r="R263" s="35"/>
      <c r="S263" s="33" t="s">
        <v>762</v>
      </c>
      <c r="T263" s="35"/>
      <c r="V263" s="18"/>
    </row>
    <row r="264" spans="1:22" ht="15" customHeight="1">
      <c r="A264" s="31">
        <v>369</v>
      </c>
      <c r="B264" s="33" t="s">
        <v>357</v>
      </c>
      <c r="C264" s="33" t="s">
        <v>369</v>
      </c>
      <c r="D264" s="33" t="s">
        <v>760</v>
      </c>
      <c r="E264" s="33" t="s">
        <v>972</v>
      </c>
      <c r="F264" s="33" t="s">
        <v>21</v>
      </c>
      <c r="G264" s="31">
        <v>2011</v>
      </c>
      <c r="H264" s="31">
        <v>-28.402750000000001</v>
      </c>
      <c r="I264" s="31">
        <v>-53.952390000000001</v>
      </c>
      <c r="J264" s="33" t="s">
        <v>96</v>
      </c>
      <c r="K264" s="16" t="s">
        <v>32</v>
      </c>
      <c r="L264" s="33" t="s">
        <v>1000</v>
      </c>
      <c r="M264" s="35"/>
      <c r="N264" s="33" t="s">
        <v>23</v>
      </c>
      <c r="O264" s="16" t="s">
        <v>32</v>
      </c>
      <c r="P264" s="35"/>
      <c r="Q264" s="35"/>
      <c r="R264" s="35"/>
      <c r="S264" s="33" t="s">
        <v>762</v>
      </c>
      <c r="T264" s="35"/>
      <c r="V264" s="18"/>
    </row>
    <row r="265" spans="1:22" ht="15" customHeight="1">
      <c r="A265" s="31">
        <v>387</v>
      </c>
      <c r="B265" s="33" t="s">
        <v>357</v>
      </c>
      <c r="C265" s="33" t="s">
        <v>369</v>
      </c>
      <c r="D265" s="33" t="s">
        <v>760</v>
      </c>
      <c r="E265" s="33" t="s">
        <v>972</v>
      </c>
      <c r="F265" s="33" t="s">
        <v>21</v>
      </c>
      <c r="G265" s="31">
        <v>2011</v>
      </c>
      <c r="H265" s="31">
        <v>-28.37331</v>
      </c>
      <c r="I265" s="31">
        <v>-53.839889999999997</v>
      </c>
      <c r="J265" s="33" t="s">
        <v>96</v>
      </c>
      <c r="K265" s="16" t="s">
        <v>32</v>
      </c>
      <c r="L265" s="33" t="s">
        <v>1001</v>
      </c>
      <c r="M265" s="35"/>
      <c r="N265" s="33" t="s">
        <v>23</v>
      </c>
      <c r="O265" s="16" t="s">
        <v>32</v>
      </c>
      <c r="P265" s="35"/>
      <c r="Q265" s="35"/>
      <c r="R265" s="35"/>
      <c r="S265" s="33" t="s">
        <v>762</v>
      </c>
      <c r="T265" s="35"/>
      <c r="V265" s="18"/>
    </row>
    <row r="266" spans="1:22" ht="15" customHeight="1">
      <c r="A266" s="31">
        <v>511</v>
      </c>
      <c r="B266" s="33" t="s">
        <v>357</v>
      </c>
      <c r="C266" s="33" t="s">
        <v>369</v>
      </c>
      <c r="D266" s="33" t="s">
        <v>760</v>
      </c>
      <c r="E266" s="33" t="s">
        <v>1002</v>
      </c>
      <c r="F266" s="33" t="s">
        <v>21</v>
      </c>
      <c r="G266" s="31">
        <v>2009</v>
      </c>
      <c r="H266" s="31">
        <f>-(24+(8/60)+(31/3600))</f>
        <v>-24.141944444444444</v>
      </c>
      <c r="I266" s="31">
        <f>-(52+(46/60)+(54/3600))</f>
        <v>-52.781666666666666</v>
      </c>
      <c r="J266" s="33" t="s">
        <v>42</v>
      </c>
      <c r="K266" s="16" t="s">
        <v>32</v>
      </c>
      <c r="L266" s="31">
        <v>64</v>
      </c>
      <c r="M266" s="35"/>
      <c r="N266" s="33" t="s">
        <v>26</v>
      </c>
      <c r="O266" s="16" t="s">
        <v>32</v>
      </c>
      <c r="P266" s="35"/>
      <c r="Q266" s="35"/>
      <c r="R266" s="35"/>
      <c r="S266" s="33" t="s">
        <v>762</v>
      </c>
      <c r="T266" s="35"/>
      <c r="V266" s="18"/>
    </row>
    <row r="267" spans="1:22" ht="15" customHeight="1">
      <c r="A267" s="31">
        <v>512</v>
      </c>
      <c r="B267" s="33" t="s">
        <v>357</v>
      </c>
      <c r="C267" s="33" t="s">
        <v>369</v>
      </c>
      <c r="D267" s="33" t="s">
        <v>760</v>
      </c>
      <c r="E267" s="33" t="s">
        <v>1002</v>
      </c>
      <c r="F267" s="33" t="s">
        <v>21</v>
      </c>
      <c r="G267" s="31">
        <v>2009</v>
      </c>
      <c r="H267" s="31">
        <f>-(24+(8/60)+(31/3600))</f>
        <v>-24.141944444444444</v>
      </c>
      <c r="I267" s="31">
        <f>-(52+(46/60)+(54/3600))</f>
        <v>-52.781666666666666</v>
      </c>
      <c r="J267" s="33" t="s">
        <v>42</v>
      </c>
      <c r="K267" s="16" t="s">
        <v>32</v>
      </c>
      <c r="L267" s="31">
        <v>66</v>
      </c>
      <c r="M267" s="35"/>
      <c r="N267" s="33" t="s">
        <v>26</v>
      </c>
      <c r="O267" s="16" t="s">
        <v>32</v>
      </c>
      <c r="P267" s="35"/>
      <c r="Q267" s="35"/>
      <c r="R267" s="35"/>
      <c r="S267" s="33" t="s">
        <v>762</v>
      </c>
      <c r="T267" s="35"/>
      <c r="V267" s="18"/>
    </row>
    <row r="268" spans="1:22" ht="15" customHeight="1">
      <c r="A268" s="31">
        <v>513</v>
      </c>
      <c r="B268" s="33" t="s">
        <v>357</v>
      </c>
      <c r="C268" s="33" t="s">
        <v>369</v>
      </c>
      <c r="D268" s="33" t="s">
        <v>760</v>
      </c>
      <c r="E268" s="33" t="s">
        <v>1002</v>
      </c>
      <c r="F268" s="33" t="s">
        <v>21</v>
      </c>
      <c r="G268" s="31">
        <v>2009</v>
      </c>
      <c r="H268" s="31">
        <f>-(24+(8/60)+(31/3600))</f>
        <v>-24.141944444444444</v>
      </c>
      <c r="I268" s="31">
        <f>-(52+(46/60)+(54/3600))</f>
        <v>-52.781666666666666</v>
      </c>
      <c r="J268" s="33" t="s">
        <v>42</v>
      </c>
      <c r="K268" s="16" t="s">
        <v>32</v>
      </c>
      <c r="L268" s="31">
        <v>69</v>
      </c>
      <c r="M268" s="35"/>
      <c r="N268" s="33" t="s">
        <v>26</v>
      </c>
      <c r="O268" s="16" t="s">
        <v>32</v>
      </c>
      <c r="P268" s="35"/>
      <c r="Q268" s="35"/>
      <c r="R268" s="35"/>
      <c r="S268" s="33" t="s">
        <v>762</v>
      </c>
      <c r="T268" s="35"/>
      <c r="V268" s="18"/>
    </row>
    <row r="269" spans="1:22" ht="15" customHeight="1">
      <c r="A269" s="31">
        <v>514</v>
      </c>
      <c r="B269" s="33" t="s">
        <v>357</v>
      </c>
      <c r="C269" s="33" t="s">
        <v>369</v>
      </c>
      <c r="D269" s="33" t="s">
        <v>760</v>
      </c>
      <c r="E269" s="33" t="s">
        <v>1003</v>
      </c>
      <c r="F269" s="33" t="s">
        <v>21</v>
      </c>
      <c r="G269" s="31">
        <v>2009</v>
      </c>
      <c r="H269" s="31">
        <f>-(23+(15/60)+(15/3600))</f>
        <v>-23.254166666666666</v>
      </c>
      <c r="I269" s="31">
        <f>-(50+(58/60)+(48/3600))</f>
        <v>-50.980000000000004</v>
      </c>
      <c r="J269" s="33" t="s">
        <v>42</v>
      </c>
      <c r="K269" s="16" t="s">
        <v>32</v>
      </c>
      <c r="L269" s="31">
        <v>204</v>
      </c>
      <c r="M269" s="35"/>
      <c r="N269" s="33" t="s">
        <v>26</v>
      </c>
      <c r="O269" s="16" t="s">
        <v>32</v>
      </c>
      <c r="P269" s="35"/>
      <c r="Q269" s="35"/>
      <c r="R269" s="35"/>
      <c r="S269" s="33" t="s">
        <v>762</v>
      </c>
      <c r="T269" s="35"/>
      <c r="V269" s="18"/>
    </row>
    <row r="270" spans="1:22" ht="15" customHeight="1">
      <c r="A270" s="31">
        <v>515</v>
      </c>
      <c r="B270" s="33" t="s">
        <v>357</v>
      </c>
      <c r="C270" s="33" t="s">
        <v>369</v>
      </c>
      <c r="D270" s="33" t="s">
        <v>760</v>
      </c>
      <c r="E270" s="33" t="s">
        <v>1003</v>
      </c>
      <c r="F270" s="33" t="s">
        <v>21</v>
      </c>
      <c r="G270" s="31">
        <v>2009</v>
      </c>
      <c r="H270" s="31">
        <f>-(23+(15/60)+(15/3600))</f>
        <v>-23.254166666666666</v>
      </c>
      <c r="I270" s="31">
        <f>-(50+(58/60)+(48/3600))</f>
        <v>-50.980000000000004</v>
      </c>
      <c r="J270" s="33" t="s">
        <v>42</v>
      </c>
      <c r="K270" s="16" t="s">
        <v>32</v>
      </c>
      <c r="L270" s="31">
        <v>197</v>
      </c>
      <c r="M270" s="35"/>
      <c r="N270" s="33" t="s">
        <v>26</v>
      </c>
      <c r="O270" s="16" t="s">
        <v>32</v>
      </c>
      <c r="P270" s="35"/>
      <c r="Q270" s="35"/>
      <c r="R270" s="35"/>
      <c r="S270" s="33" t="s">
        <v>762</v>
      </c>
      <c r="T270" s="35"/>
      <c r="V270" s="18"/>
    </row>
    <row r="271" spans="1:22" ht="15" customHeight="1">
      <c r="A271" s="31">
        <v>516</v>
      </c>
      <c r="B271" s="33" t="s">
        <v>357</v>
      </c>
      <c r="C271" s="33" t="s">
        <v>369</v>
      </c>
      <c r="D271" s="33" t="s">
        <v>760</v>
      </c>
      <c r="E271" s="33" t="s">
        <v>1003</v>
      </c>
      <c r="F271" s="33" t="s">
        <v>21</v>
      </c>
      <c r="G271" s="31">
        <v>2009</v>
      </c>
      <c r="H271" s="31">
        <f>-(23+(15/60)+(15/3600))</f>
        <v>-23.254166666666666</v>
      </c>
      <c r="I271" s="31">
        <f>-(50+(58/60)+(48/3600))</f>
        <v>-50.980000000000004</v>
      </c>
      <c r="J271" s="33" t="s">
        <v>42</v>
      </c>
      <c r="K271" s="16" t="s">
        <v>32</v>
      </c>
      <c r="L271" s="31">
        <v>198</v>
      </c>
      <c r="M271" s="35"/>
      <c r="N271" s="33" t="s">
        <v>26</v>
      </c>
      <c r="O271" s="16" t="s">
        <v>32</v>
      </c>
      <c r="P271" s="35"/>
      <c r="Q271" s="35"/>
      <c r="R271" s="35"/>
      <c r="S271" s="33" t="s">
        <v>762</v>
      </c>
      <c r="T271" s="35"/>
      <c r="V271" s="18"/>
    </row>
    <row r="272" spans="1:22" ht="15" customHeight="1">
      <c r="A272" s="31">
        <v>517</v>
      </c>
      <c r="B272" s="33" t="s">
        <v>357</v>
      </c>
      <c r="C272" s="33" t="s">
        <v>369</v>
      </c>
      <c r="D272" s="33" t="s">
        <v>760</v>
      </c>
      <c r="E272" s="33" t="s">
        <v>1003</v>
      </c>
      <c r="F272" s="33" t="s">
        <v>21</v>
      </c>
      <c r="G272" s="31">
        <v>2009</v>
      </c>
      <c r="H272" s="31">
        <f>-(23+(15/60)+(15/3600))</f>
        <v>-23.254166666666666</v>
      </c>
      <c r="I272" s="31">
        <f>-(50+(58/60)+(48/3600))</f>
        <v>-50.980000000000004</v>
      </c>
      <c r="J272" s="33" t="s">
        <v>42</v>
      </c>
      <c r="K272" s="16" t="s">
        <v>32</v>
      </c>
      <c r="L272" s="31">
        <v>202</v>
      </c>
      <c r="M272" s="35"/>
      <c r="N272" s="33" t="s">
        <v>26</v>
      </c>
      <c r="O272" s="16" t="s">
        <v>32</v>
      </c>
      <c r="P272" s="35"/>
      <c r="Q272" s="35"/>
      <c r="R272" s="35"/>
      <c r="S272" s="33" t="s">
        <v>762</v>
      </c>
      <c r="T272" s="35"/>
      <c r="V272" s="18"/>
    </row>
    <row r="273" spans="1:22" ht="15" customHeight="1">
      <c r="A273" s="31">
        <v>518</v>
      </c>
      <c r="B273" s="33" t="s">
        <v>357</v>
      </c>
      <c r="C273" s="33" t="s">
        <v>369</v>
      </c>
      <c r="D273" s="33" t="s">
        <v>760</v>
      </c>
      <c r="E273" s="33" t="s">
        <v>1003</v>
      </c>
      <c r="F273" s="33" t="s">
        <v>21</v>
      </c>
      <c r="G273" s="31">
        <v>2009</v>
      </c>
      <c r="H273" s="31">
        <f>-(23+(15/60)+(15/3600))</f>
        <v>-23.254166666666666</v>
      </c>
      <c r="I273" s="31">
        <f>-(50+(58/60)+(48/3600))</f>
        <v>-50.980000000000004</v>
      </c>
      <c r="J273" s="33" t="s">
        <v>42</v>
      </c>
      <c r="K273" s="16" t="s">
        <v>32</v>
      </c>
      <c r="L273" s="31">
        <v>201</v>
      </c>
      <c r="M273" s="35"/>
      <c r="N273" s="33" t="s">
        <v>26</v>
      </c>
      <c r="O273" s="16" t="s">
        <v>32</v>
      </c>
      <c r="P273" s="35"/>
      <c r="Q273" s="35"/>
      <c r="R273" s="35"/>
      <c r="S273" s="33" t="s">
        <v>762</v>
      </c>
      <c r="T273" s="35"/>
      <c r="V273" s="18"/>
    </row>
    <row r="274" spans="1:22" ht="15" customHeight="1">
      <c r="A274" s="31">
        <v>519</v>
      </c>
      <c r="B274" s="33" t="s">
        <v>357</v>
      </c>
      <c r="C274" s="33" t="s">
        <v>369</v>
      </c>
      <c r="D274" s="33" t="s">
        <v>760</v>
      </c>
      <c r="E274" s="33" t="s">
        <v>1004</v>
      </c>
      <c r="F274" s="33" t="s">
        <v>21</v>
      </c>
      <c r="G274" s="31">
        <v>2009</v>
      </c>
      <c r="H274" s="31">
        <f>-(24+(23/60)+(6/3600))</f>
        <v>-24.384999999999998</v>
      </c>
      <c r="I274" s="31">
        <f>-(53+(23/60)+(15/3600))</f>
        <v>-53.387500000000003</v>
      </c>
      <c r="J274" s="33" t="s">
        <v>42</v>
      </c>
      <c r="K274" s="16" t="s">
        <v>32</v>
      </c>
      <c r="L274" s="31">
        <v>77</v>
      </c>
      <c r="M274" s="35"/>
      <c r="N274" s="33" t="s">
        <v>26</v>
      </c>
      <c r="O274" s="16" t="s">
        <v>32</v>
      </c>
      <c r="P274" s="35"/>
      <c r="Q274" s="35"/>
      <c r="R274" s="35"/>
      <c r="S274" s="33" t="s">
        <v>762</v>
      </c>
      <c r="T274" s="35"/>
      <c r="V274" s="18"/>
    </row>
    <row r="275" spans="1:22" ht="15" customHeight="1">
      <c r="A275" s="31">
        <v>520</v>
      </c>
      <c r="B275" s="33" t="s">
        <v>357</v>
      </c>
      <c r="C275" s="33" t="s">
        <v>369</v>
      </c>
      <c r="D275" s="33" t="s">
        <v>760</v>
      </c>
      <c r="E275" s="33" t="s">
        <v>1004</v>
      </c>
      <c r="F275" s="33" t="s">
        <v>21</v>
      </c>
      <c r="G275" s="31">
        <v>2009</v>
      </c>
      <c r="H275" s="31">
        <f>-(24+(23/60)+(6/3600))</f>
        <v>-24.384999999999998</v>
      </c>
      <c r="I275" s="31">
        <f>-(53+(23/60)+(15/3600))</f>
        <v>-53.387500000000003</v>
      </c>
      <c r="J275" s="33" t="s">
        <v>42</v>
      </c>
      <c r="K275" s="16" t="s">
        <v>32</v>
      </c>
      <c r="L275" s="31">
        <v>80</v>
      </c>
      <c r="M275" s="35"/>
      <c r="N275" s="33" t="s">
        <v>26</v>
      </c>
      <c r="O275" s="16" t="s">
        <v>32</v>
      </c>
      <c r="P275" s="35"/>
      <c r="Q275" s="35"/>
      <c r="R275" s="35"/>
      <c r="S275" s="33" t="s">
        <v>762</v>
      </c>
      <c r="T275" s="35"/>
      <c r="V275" s="18"/>
    </row>
    <row r="276" spans="1:22" ht="15" customHeight="1">
      <c r="A276" s="31">
        <v>521</v>
      </c>
      <c r="B276" s="33" t="s">
        <v>357</v>
      </c>
      <c r="C276" s="33" t="s">
        <v>369</v>
      </c>
      <c r="D276" s="33" t="s">
        <v>760</v>
      </c>
      <c r="E276" s="33" t="s">
        <v>1004</v>
      </c>
      <c r="F276" s="33" t="s">
        <v>21</v>
      </c>
      <c r="G276" s="31">
        <v>2009</v>
      </c>
      <c r="H276" s="31">
        <f>-(24+(23/60)+(6/3600))</f>
        <v>-24.384999999999998</v>
      </c>
      <c r="I276" s="31">
        <f>-(53+(23/60)+(15/3600))</f>
        <v>-53.387500000000003</v>
      </c>
      <c r="J276" s="33" t="s">
        <v>42</v>
      </c>
      <c r="K276" s="16" t="s">
        <v>32</v>
      </c>
      <c r="L276" s="31">
        <v>78</v>
      </c>
      <c r="M276" s="35"/>
      <c r="N276" s="33" t="s">
        <v>26</v>
      </c>
      <c r="O276" s="16" t="s">
        <v>32</v>
      </c>
      <c r="P276" s="35"/>
      <c r="Q276" s="35"/>
      <c r="R276" s="35"/>
      <c r="S276" s="33" t="s">
        <v>762</v>
      </c>
      <c r="T276" s="35"/>
      <c r="V276" s="18"/>
    </row>
    <row r="277" spans="1:22" ht="15" customHeight="1">
      <c r="A277" s="31">
        <v>522</v>
      </c>
      <c r="B277" s="33" t="s">
        <v>357</v>
      </c>
      <c r="C277" s="33" t="s">
        <v>369</v>
      </c>
      <c r="D277" s="33" t="s">
        <v>760</v>
      </c>
      <c r="E277" s="33" t="s">
        <v>1004</v>
      </c>
      <c r="F277" s="33" t="s">
        <v>21</v>
      </c>
      <c r="G277" s="31">
        <v>2009</v>
      </c>
      <c r="H277" s="31">
        <f>-(24+(23/60)+(6/3600))</f>
        <v>-24.384999999999998</v>
      </c>
      <c r="I277" s="31">
        <f>-(53+(23/60)+(15/3600))</f>
        <v>-53.387500000000003</v>
      </c>
      <c r="J277" s="33" t="s">
        <v>42</v>
      </c>
      <c r="K277" s="16" t="s">
        <v>32</v>
      </c>
      <c r="L277" s="31">
        <v>81</v>
      </c>
      <c r="M277" s="35"/>
      <c r="N277" s="33" t="s">
        <v>26</v>
      </c>
      <c r="O277" s="16" t="s">
        <v>32</v>
      </c>
      <c r="P277" s="35"/>
      <c r="Q277" s="35"/>
      <c r="R277" s="35"/>
      <c r="S277" s="33" t="s">
        <v>762</v>
      </c>
      <c r="T277" s="35"/>
      <c r="V277" s="18"/>
    </row>
    <row r="278" spans="1:22" ht="15" customHeight="1">
      <c r="A278" s="31">
        <v>523</v>
      </c>
      <c r="B278" s="33" t="s">
        <v>357</v>
      </c>
      <c r="C278" s="33" t="s">
        <v>369</v>
      </c>
      <c r="D278" s="33" t="s">
        <v>760</v>
      </c>
      <c r="E278" s="33" t="s">
        <v>1004</v>
      </c>
      <c r="F278" s="33" t="s">
        <v>21</v>
      </c>
      <c r="G278" s="31">
        <v>2009</v>
      </c>
      <c r="H278" s="31">
        <f>-(24+(23/60)+(6/3600))</f>
        <v>-24.384999999999998</v>
      </c>
      <c r="I278" s="31">
        <f>-(53+(23/60)+(15/3600))</f>
        <v>-53.387500000000003</v>
      </c>
      <c r="J278" s="33" t="s">
        <v>42</v>
      </c>
      <c r="K278" s="16" t="s">
        <v>32</v>
      </c>
      <c r="L278" s="31">
        <v>82</v>
      </c>
      <c r="M278" s="35"/>
      <c r="N278" s="33" t="s">
        <v>26</v>
      </c>
      <c r="O278" s="16" t="s">
        <v>32</v>
      </c>
      <c r="P278" s="35"/>
      <c r="Q278" s="35"/>
      <c r="R278" s="35"/>
      <c r="S278" s="33" t="s">
        <v>762</v>
      </c>
      <c r="T278" s="35"/>
      <c r="V278" s="18"/>
    </row>
    <row r="279" spans="1:22" ht="15" customHeight="1">
      <c r="A279" s="31">
        <v>524</v>
      </c>
      <c r="B279" s="33" t="s">
        <v>357</v>
      </c>
      <c r="C279" s="33" t="s">
        <v>369</v>
      </c>
      <c r="D279" s="33" t="s">
        <v>760</v>
      </c>
      <c r="E279" s="33" t="s">
        <v>1005</v>
      </c>
      <c r="F279" s="33" t="s">
        <v>21</v>
      </c>
      <c r="G279" s="31">
        <v>2009</v>
      </c>
      <c r="H279" s="31">
        <f>-(24+(25/60)+(13/3600))</f>
        <v>-24.42027777777778</v>
      </c>
      <c r="I279" s="31">
        <f>-(52+(50/60)+(35/3600))</f>
        <v>-52.843055555555559</v>
      </c>
      <c r="J279" s="33" t="s">
        <v>42</v>
      </c>
      <c r="K279" s="16" t="s">
        <v>32</v>
      </c>
      <c r="L279" s="31">
        <v>52</v>
      </c>
      <c r="M279" s="35"/>
      <c r="N279" s="33" t="s">
        <v>26</v>
      </c>
      <c r="O279" s="16" t="s">
        <v>32</v>
      </c>
      <c r="P279" s="35"/>
      <c r="Q279" s="35"/>
      <c r="R279" s="35"/>
      <c r="S279" s="33" t="s">
        <v>762</v>
      </c>
      <c r="T279" s="35"/>
      <c r="V279" s="18"/>
    </row>
    <row r="280" spans="1:22" ht="15" customHeight="1">
      <c r="A280" s="31">
        <v>525</v>
      </c>
      <c r="B280" s="33" t="s">
        <v>357</v>
      </c>
      <c r="C280" s="33" t="s">
        <v>369</v>
      </c>
      <c r="D280" s="33" t="s">
        <v>760</v>
      </c>
      <c r="E280" s="33" t="s">
        <v>1005</v>
      </c>
      <c r="F280" s="33" t="s">
        <v>21</v>
      </c>
      <c r="G280" s="31">
        <v>2009</v>
      </c>
      <c r="H280" s="31">
        <f>-(24+(25/60)+(13/3600))</f>
        <v>-24.42027777777778</v>
      </c>
      <c r="I280" s="31">
        <f>-(52+(50/60)+(35/3600))</f>
        <v>-52.843055555555559</v>
      </c>
      <c r="J280" s="33" t="s">
        <v>42</v>
      </c>
      <c r="K280" s="16" t="s">
        <v>32</v>
      </c>
      <c r="L280" s="31">
        <v>54</v>
      </c>
      <c r="M280" s="35"/>
      <c r="N280" s="33" t="s">
        <v>26</v>
      </c>
      <c r="O280" s="16" t="s">
        <v>32</v>
      </c>
      <c r="P280" s="35"/>
      <c r="Q280" s="35"/>
      <c r="R280" s="35"/>
      <c r="S280" s="33" t="s">
        <v>762</v>
      </c>
      <c r="T280" s="35"/>
      <c r="V280" s="18"/>
    </row>
    <row r="281" spans="1:22" ht="15" customHeight="1">
      <c r="A281" s="31">
        <v>526</v>
      </c>
      <c r="B281" s="33" t="s">
        <v>357</v>
      </c>
      <c r="C281" s="33" t="s">
        <v>369</v>
      </c>
      <c r="D281" s="33" t="s">
        <v>760</v>
      </c>
      <c r="E281" s="33" t="s">
        <v>1005</v>
      </c>
      <c r="F281" s="33" t="s">
        <v>21</v>
      </c>
      <c r="G281" s="31">
        <v>2009</v>
      </c>
      <c r="H281" s="31">
        <f>-(24+(25/60)+(13/3600))</f>
        <v>-24.42027777777778</v>
      </c>
      <c r="I281" s="31">
        <f>-(52+(50/60)+(35/3600))</f>
        <v>-52.843055555555559</v>
      </c>
      <c r="J281" s="33" t="s">
        <v>96</v>
      </c>
      <c r="K281" s="16" t="s">
        <v>32</v>
      </c>
      <c r="L281" s="31">
        <v>53</v>
      </c>
      <c r="M281" s="35"/>
      <c r="N281" s="33" t="s">
        <v>23</v>
      </c>
      <c r="O281" s="16" t="s">
        <v>32</v>
      </c>
      <c r="P281" s="35"/>
      <c r="Q281" s="35"/>
      <c r="R281" s="35"/>
      <c r="S281" s="33" t="s">
        <v>762</v>
      </c>
      <c r="T281" s="35"/>
      <c r="V281" s="18"/>
    </row>
    <row r="282" spans="1:22" ht="15" customHeight="1">
      <c r="A282" s="31">
        <v>527</v>
      </c>
      <c r="B282" s="33" t="s">
        <v>357</v>
      </c>
      <c r="C282" s="33" t="s">
        <v>369</v>
      </c>
      <c r="D282" s="33" t="s">
        <v>760</v>
      </c>
      <c r="E282" s="33" t="s">
        <v>1005</v>
      </c>
      <c r="F282" s="33" t="s">
        <v>21</v>
      </c>
      <c r="G282" s="31">
        <v>2009</v>
      </c>
      <c r="H282" s="31">
        <f>-(24+(25/60)+(13/3600))</f>
        <v>-24.42027777777778</v>
      </c>
      <c r="I282" s="31">
        <f>-(52+(50/60)+(35/3600))</f>
        <v>-52.843055555555559</v>
      </c>
      <c r="J282" s="33" t="s">
        <v>96</v>
      </c>
      <c r="K282" s="16" t="s">
        <v>32</v>
      </c>
      <c r="L282" s="31">
        <v>55</v>
      </c>
      <c r="M282" s="35"/>
      <c r="N282" s="33" t="s">
        <v>23</v>
      </c>
      <c r="O282" s="16" t="s">
        <v>32</v>
      </c>
      <c r="P282" s="35"/>
      <c r="Q282" s="35"/>
      <c r="R282" s="35"/>
      <c r="S282" s="33" t="s">
        <v>762</v>
      </c>
      <c r="T282" s="35"/>
      <c r="V282" s="18"/>
    </row>
    <row r="283" spans="1:22" ht="15" customHeight="1">
      <c r="A283" s="31">
        <v>528</v>
      </c>
      <c r="B283" s="33" t="s">
        <v>357</v>
      </c>
      <c r="C283" s="33" t="s">
        <v>369</v>
      </c>
      <c r="D283" s="33" t="s">
        <v>760</v>
      </c>
      <c r="E283" s="33" t="s">
        <v>1005</v>
      </c>
      <c r="F283" s="33" t="s">
        <v>21</v>
      </c>
      <c r="G283" s="31">
        <v>2009</v>
      </c>
      <c r="H283" s="31">
        <f>-(24+(25/60)+(13/3600))</f>
        <v>-24.42027777777778</v>
      </c>
      <c r="I283" s="31">
        <f>-(52+(50/60)+(35/3600))</f>
        <v>-52.843055555555559</v>
      </c>
      <c r="J283" s="33" t="s">
        <v>96</v>
      </c>
      <c r="K283" s="16" t="s">
        <v>32</v>
      </c>
      <c r="L283" s="31">
        <v>56</v>
      </c>
      <c r="M283" s="35"/>
      <c r="N283" s="33" t="s">
        <v>23</v>
      </c>
      <c r="O283" s="16" t="s">
        <v>32</v>
      </c>
      <c r="P283" s="35"/>
      <c r="Q283" s="35"/>
      <c r="R283" s="35"/>
      <c r="S283" s="33" t="s">
        <v>762</v>
      </c>
      <c r="T283" s="35"/>
      <c r="V283" s="18"/>
    </row>
    <row r="284" spans="1:22" ht="15" customHeight="1">
      <c r="A284" s="31">
        <v>63</v>
      </c>
      <c r="B284" s="33" t="s">
        <v>357</v>
      </c>
      <c r="C284" s="33" t="s">
        <v>369</v>
      </c>
      <c r="D284" s="33" t="s">
        <v>760</v>
      </c>
      <c r="E284" s="33" t="s">
        <v>1006</v>
      </c>
      <c r="F284" s="33" t="s">
        <v>21</v>
      </c>
      <c r="G284" s="31">
        <v>2009</v>
      </c>
      <c r="H284" s="46">
        <v>-28.587</v>
      </c>
      <c r="I284" s="46">
        <v>-52.627000000000002</v>
      </c>
      <c r="J284" s="33" t="s">
        <v>42</v>
      </c>
      <c r="K284" s="16" t="s">
        <v>32</v>
      </c>
      <c r="L284" s="33" t="s">
        <v>1007</v>
      </c>
      <c r="M284" s="35"/>
      <c r="N284" s="33" t="s">
        <v>26</v>
      </c>
      <c r="O284" s="16" t="s">
        <v>32</v>
      </c>
      <c r="P284" s="35"/>
      <c r="Q284" s="35"/>
      <c r="R284" s="35"/>
      <c r="S284" s="33" t="s">
        <v>762</v>
      </c>
      <c r="T284" s="35"/>
      <c r="V284" s="18"/>
    </row>
    <row r="285" spans="1:22" ht="15" customHeight="1">
      <c r="A285" s="31">
        <v>64</v>
      </c>
      <c r="B285" s="33" t="s">
        <v>357</v>
      </c>
      <c r="C285" s="33" t="s">
        <v>369</v>
      </c>
      <c r="D285" s="33" t="s">
        <v>760</v>
      </c>
      <c r="E285" s="33" t="s">
        <v>1006</v>
      </c>
      <c r="F285" s="33" t="s">
        <v>21</v>
      </c>
      <c r="G285" s="31">
        <v>2009</v>
      </c>
      <c r="H285" s="46">
        <v>-28.587</v>
      </c>
      <c r="I285" s="46">
        <v>-52.627000000000002</v>
      </c>
      <c r="J285" s="33" t="s">
        <v>42</v>
      </c>
      <c r="K285" s="16" t="s">
        <v>32</v>
      </c>
      <c r="L285" s="33" t="s">
        <v>1008</v>
      </c>
      <c r="M285" s="35"/>
      <c r="N285" s="33" t="s">
        <v>26</v>
      </c>
      <c r="O285" s="16" t="s">
        <v>32</v>
      </c>
      <c r="P285" s="35"/>
      <c r="Q285" s="35"/>
      <c r="R285" s="35"/>
      <c r="S285" s="33" t="s">
        <v>762</v>
      </c>
      <c r="T285" s="35"/>
      <c r="V285" s="18"/>
    </row>
    <row r="286" spans="1:22" ht="15" customHeight="1">
      <c r="A286" s="31">
        <v>65</v>
      </c>
      <c r="B286" s="33" t="s">
        <v>357</v>
      </c>
      <c r="C286" s="33" t="s">
        <v>369</v>
      </c>
      <c r="D286" s="33" t="s">
        <v>760</v>
      </c>
      <c r="E286" s="33" t="s">
        <v>1006</v>
      </c>
      <c r="F286" s="33" t="s">
        <v>21</v>
      </c>
      <c r="G286" s="31">
        <v>2009</v>
      </c>
      <c r="H286" s="46">
        <v>-28.491</v>
      </c>
      <c r="I286" s="46">
        <v>-52.561</v>
      </c>
      <c r="J286" s="33" t="s">
        <v>42</v>
      </c>
      <c r="K286" s="16" t="s">
        <v>32</v>
      </c>
      <c r="L286" s="33" t="s">
        <v>1009</v>
      </c>
      <c r="M286" s="35"/>
      <c r="N286" s="33" t="s">
        <v>26</v>
      </c>
      <c r="O286" s="16" t="s">
        <v>32</v>
      </c>
      <c r="P286" s="35"/>
      <c r="Q286" s="35"/>
      <c r="R286" s="35"/>
      <c r="S286" s="33" t="s">
        <v>762</v>
      </c>
      <c r="T286" s="35"/>
      <c r="V286" s="18"/>
    </row>
    <row r="287" spans="1:22" ht="15" customHeight="1">
      <c r="A287" s="31">
        <v>66</v>
      </c>
      <c r="B287" s="33" t="s">
        <v>357</v>
      </c>
      <c r="C287" s="33" t="s">
        <v>369</v>
      </c>
      <c r="D287" s="33" t="s">
        <v>760</v>
      </c>
      <c r="E287" s="33" t="s">
        <v>1006</v>
      </c>
      <c r="F287" s="33" t="s">
        <v>21</v>
      </c>
      <c r="G287" s="31">
        <v>2009</v>
      </c>
      <c r="H287" s="46">
        <v>-28.491</v>
      </c>
      <c r="I287" s="46">
        <v>-52.561</v>
      </c>
      <c r="J287" s="33" t="s">
        <v>42</v>
      </c>
      <c r="K287" s="16" t="s">
        <v>32</v>
      </c>
      <c r="L287" s="33" t="s">
        <v>1010</v>
      </c>
      <c r="M287" s="35"/>
      <c r="N287" s="33" t="s">
        <v>26</v>
      </c>
      <c r="O287" s="16" t="s">
        <v>32</v>
      </c>
      <c r="P287" s="35"/>
      <c r="Q287" s="35"/>
      <c r="R287" s="35"/>
      <c r="S287" s="33" t="s">
        <v>762</v>
      </c>
      <c r="T287" s="35"/>
      <c r="V287" s="18"/>
    </row>
    <row r="288" spans="1:22" ht="15" customHeight="1">
      <c r="A288" s="31">
        <v>331</v>
      </c>
      <c r="B288" s="33" t="s">
        <v>357</v>
      </c>
      <c r="C288" s="33" t="s">
        <v>369</v>
      </c>
      <c r="D288" s="33" t="s">
        <v>760</v>
      </c>
      <c r="E288" s="33" t="s">
        <v>48</v>
      </c>
      <c r="F288" s="33" t="s">
        <v>21</v>
      </c>
      <c r="G288" s="31">
        <v>2010</v>
      </c>
      <c r="H288" s="31">
        <v>-28.321639999999999</v>
      </c>
      <c r="I288" s="31">
        <v>-51.237389999999998</v>
      </c>
      <c r="J288" s="33" t="s">
        <v>56</v>
      </c>
      <c r="K288" s="16" t="s">
        <v>32</v>
      </c>
      <c r="L288" s="33" t="s">
        <v>1011</v>
      </c>
      <c r="M288" s="35"/>
      <c r="N288" s="33" t="s">
        <v>35</v>
      </c>
      <c r="O288" s="16" t="s">
        <v>32</v>
      </c>
      <c r="P288" s="35"/>
      <c r="Q288" s="35"/>
      <c r="R288" s="35"/>
      <c r="S288" s="33" t="s">
        <v>762</v>
      </c>
      <c r="T288" s="35"/>
      <c r="V288" s="18"/>
    </row>
    <row r="289" spans="1:22" ht="15" customHeight="1">
      <c r="A289" s="31">
        <v>319</v>
      </c>
      <c r="B289" s="33" t="s">
        <v>357</v>
      </c>
      <c r="C289" s="33" t="s">
        <v>369</v>
      </c>
      <c r="D289" s="33" t="s">
        <v>760</v>
      </c>
      <c r="E289" s="33" t="s">
        <v>48</v>
      </c>
      <c r="F289" s="33" t="s">
        <v>21</v>
      </c>
      <c r="G289" s="31">
        <v>2010</v>
      </c>
      <c r="H289" s="31">
        <v>-28.31231</v>
      </c>
      <c r="I289" s="31">
        <v>-51.36056</v>
      </c>
      <c r="J289" s="33" t="s">
        <v>31</v>
      </c>
      <c r="K289" s="16" t="s">
        <v>32</v>
      </c>
      <c r="L289" s="33" t="s">
        <v>1012</v>
      </c>
      <c r="M289" s="35"/>
      <c r="N289" s="33" t="s">
        <v>35</v>
      </c>
      <c r="O289" s="16" t="s">
        <v>32</v>
      </c>
      <c r="P289" s="35"/>
      <c r="Q289" s="35"/>
      <c r="R289" s="35"/>
      <c r="S289" s="33" t="s">
        <v>762</v>
      </c>
      <c r="T289" s="35"/>
      <c r="V289" s="18"/>
    </row>
    <row r="290" spans="1:22" ht="15" customHeight="1">
      <c r="A290" s="31">
        <v>320</v>
      </c>
      <c r="B290" s="33" t="s">
        <v>357</v>
      </c>
      <c r="C290" s="33" t="s">
        <v>369</v>
      </c>
      <c r="D290" s="33" t="s">
        <v>760</v>
      </c>
      <c r="E290" s="33" t="s">
        <v>48</v>
      </c>
      <c r="F290" s="33" t="s">
        <v>21</v>
      </c>
      <c r="G290" s="31">
        <v>2010</v>
      </c>
      <c r="H290" s="31">
        <v>-28.31231</v>
      </c>
      <c r="I290" s="31">
        <v>-51.36056</v>
      </c>
      <c r="J290" s="33" t="s">
        <v>31</v>
      </c>
      <c r="K290" s="16" t="s">
        <v>32</v>
      </c>
      <c r="L290" s="33" t="s">
        <v>1013</v>
      </c>
      <c r="M290" s="35"/>
      <c r="N290" s="33" t="s">
        <v>23</v>
      </c>
      <c r="O290" s="16" t="s">
        <v>32</v>
      </c>
      <c r="P290" s="35"/>
      <c r="Q290" s="35"/>
      <c r="R290" s="35"/>
      <c r="S290" s="33" t="s">
        <v>762</v>
      </c>
      <c r="T290" s="35"/>
      <c r="V290" s="18"/>
    </row>
    <row r="291" spans="1:22" ht="15" customHeight="1">
      <c r="A291" s="31">
        <v>322</v>
      </c>
      <c r="B291" s="33" t="s">
        <v>357</v>
      </c>
      <c r="C291" s="33" t="s">
        <v>369</v>
      </c>
      <c r="D291" s="33" t="s">
        <v>760</v>
      </c>
      <c r="E291" s="33" t="s">
        <v>48</v>
      </c>
      <c r="F291" s="33" t="s">
        <v>21</v>
      </c>
      <c r="G291" s="31">
        <v>2010</v>
      </c>
      <c r="H291" s="31">
        <v>-28.31231</v>
      </c>
      <c r="I291" s="31">
        <v>-51.36056</v>
      </c>
      <c r="J291" s="33" t="s">
        <v>31</v>
      </c>
      <c r="K291" s="16" t="s">
        <v>32</v>
      </c>
      <c r="L291" s="33" t="s">
        <v>1014</v>
      </c>
      <c r="M291" s="35"/>
      <c r="N291" s="33" t="s">
        <v>23</v>
      </c>
      <c r="O291" s="16" t="s">
        <v>32</v>
      </c>
      <c r="P291" s="35"/>
      <c r="Q291" s="35"/>
      <c r="R291" s="35"/>
      <c r="S291" s="33" t="s">
        <v>762</v>
      </c>
      <c r="T291" s="35"/>
      <c r="V291" s="18"/>
    </row>
    <row r="292" spans="1:22" ht="15" customHeight="1">
      <c r="A292" s="31">
        <v>334</v>
      </c>
      <c r="B292" s="33" t="s">
        <v>357</v>
      </c>
      <c r="C292" s="33" t="s">
        <v>369</v>
      </c>
      <c r="D292" s="33" t="s">
        <v>760</v>
      </c>
      <c r="E292" s="33" t="s">
        <v>48</v>
      </c>
      <c r="F292" s="33" t="s">
        <v>21</v>
      </c>
      <c r="G292" s="31">
        <v>2010</v>
      </c>
      <c r="H292" s="31">
        <v>-28.321639999999999</v>
      </c>
      <c r="I292" s="31">
        <v>-51.237389999999998</v>
      </c>
      <c r="J292" s="33" t="s">
        <v>31</v>
      </c>
      <c r="K292" s="16" t="s">
        <v>32</v>
      </c>
      <c r="L292" s="33" t="s">
        <v>1015</v>
      </c>
      <c r="M292" s="35"/>
      <c r="N292" s="33" t="s">
        <v>35</v>
      </c>
      <c r="O292" s="16" t="s">
        <v>32</v>
      </c>
      <c r="P292" s="35"/>
      <c r="Q292" s="35"/>
      <c r="R292" s="35"/>
      <c r="S292" s="33" t="s">
        <v>762</v>
      </c>
      <c r="T292" s="35"/>
      <c r="V292" s="18"/>
    </row>
    <row r="293" spans="1:22" ht="15" customHeight="1">
      <c r="A293" s="31">
        <v>290</v>
      </c>
      <c r="B293" s="33" t="s">
        <v>357</v>
      </c>
      <c r="C293" s="33" t="s">
        <v>369</v>
      </c>
      <c r="D293" s="33" t="s">
        <v>760</v>
      </c>
      <c r="E293" s="33" t="s">
        <v>48</v>
      </c>
      <c r="F293" s="33" t="s">
        <v>21</v>
      </c>
      <c r="G293" s="31">
        <v>2010</v>
      </c>
      <c r="H293" s="31">
        <v>-28.178609999999999</v>
      </c>
      <c r="I293" s="31">
        <v>-51.64911</v>
      </c>
      <c r="J293" s="33" t="s">
        <v>42</v>
      </c>
      <c r="K293" s="16" t="s">
        <v>32</v>
      </c>
      <c r="L293" s="33" t="s">
        <v>1016</v>
      </c>
      <c r="M293" s="35"/>
      <c r="N293" s="33" t="s">
        <v>26</v>
      </c>
      <c r="O293" s="16" t="s">
        <v>32</v>
      </c>
      <c r="P293" s="35"/>
      <c r="Q293" s="35"/>
      <c r="R293" s="35"/>
      <c r="S293" s="33" t="s">
        <v>762</v>
      </c>
      <c r="T293" s="35"/>
      <c r="V293" s="18"/>
    </row>
    <row r="294" spans="1:22" ht="15" customHeight="1">
      <c r="A294" s="31">
        <v>291</v>
      </c>
      <c r="B294" s="33" t="s">
        <v>357</v>
      </c>
      <c r="C294" s="33" t="s">
        <v>369</v>
      </c>
      <c r="D294" s="33" t="s">
        <v>760</v>
      </c>
      <c r="E294" s="33" t="s">
        <v>48</v>
      </c>
      <c r="F294" s="33" t="s">
        <v>21</v>
      </c>
      <c r="G294" s="31">
        <v>2010</v>
      </c>
      <c r="H294" s="31">
        <v>-28.178609999999999</v>
      </c>
      <c r="I294" s="31">
        <v>-51.64911</v>
      </c>
      <c r="J294" s="33" t="s">
        <v>42</v>
      </c>
      <c r="K294" s="16" t="s">
        <v>32</v>
      </c>
      <c r="L294" s="33" t="s">
        <v>1017</v>
      </c>
      <c r="M294" s="35"/>
      <c r="N294" s="33" t="s">
        <v>26</v>
      </c>
      <c r="O294" s="16" t="s">
        <v>32</v>
      </c>
      <c r="P294" s="35"/>
      <c r="Q294" s="35"/>
      <c r="R294" s="35"/>
      <c r="S294" s="33" t="s">
        <v>762</v>
      </c>
      <c r="T294" s="35"/>
      <c r="V294" s="18"/>
    </row>
    <row r="295" spans="1:22" ht="15" customHeight="1">
      <c r="A295" s="31">
        <v>292</v>
      </c>
      <c r="B295" s="33" t="s">
        <v>357</v>
      </c>
      <c r="C295" s="33" t="s">
        <v>369</v>
      </c>
      <c r="D295" s="33" t="s">
        <v>760</v>
      </c>
      <c r="E295" s="33" t="s">
        <v>48</v>
      </c>
      <c r="F295" s="33" t="s">
        <v>21</v>
      </c>
      <c r="G295" s="31">
        <v>2010</v>
      </c>
      <c r="H295" s="31">
        <v>-28.178609999999999</v>
      </c>
      <c r="I295" s="31">
        <v>-51.64911</v>
      </c>
      <c r="J295" s="33" t="s">
        <v>42</v>
      </c>
      <c r="K295" s="16" t="s">
        <v>32</v>
      </c>
      <c r="L295" s="33" t="s">
        <v>1018</v>
      </c>
      <c r="M295" s="35"/>
      <c r="N295" s="33" t="s">
        <v>26</v>
      </c>
      <c r="O295" s="16" t="s">
        <v>32</v>
      </c>
      <c r="P295" s="35"/>
      <c r="Q295" s="35"/>
      <c r="R295" s="35"/>
      <c r="S295" s="33" t="s">
        <v>762</v>
      </c>
      <c r="T295" s="35"/>
      <c r="V295" s="18"/>
    </row>
    <row r="296" spans="1:22" ht="15" customHeight="1">
      <c r="A296" s="31">
        <v>293</v>
      </c>
      <c r="B296" s="33" t="s">
        <v>357</v>
      </c>
      <c r="C296" s="33" t="s">
        <v>369</v>
      </c>
      <c r="D296" s="33" t="s">
        <v>760</v>
      </c>
      <c r="E296" s="33" t="s">
        <v>48</v>
      </c>
      <c r="F296" s="33" t="s">
        <v>21</v>
      </c>
      <c r="G296" s="31">
        <v>2010</v>
      </c>
      <c r="H296" s="31">
        <v>-28.178609999999999</v>
      </c>
      <c r="I296" s="31">
        <v>-51.64911</v>
      </c>
      <c r="J296" s="33" t="s">
        <v>42</v>
      </c>
      <c r="K296" s="16" t="s">
        <v>32</v>
      </c>
      <c r="L296" s="33" t="s">
        <v>1019</v>
      </c>
      <c r="M296" s="35"/>
      <c r="N296" s="33" t="s">
        <v>26</v>
      </c>
      <c r="O296" s="16" t="s">
        <v>32</v>
      </c>
      <c r="P296" s="35"/>
      <c r="Q296" s="35"/>
      <c r="R296" s="35"/>
      <c r="S296" s="33" t="s">
        <v>762</v>
      </c>
      <c r="T296" s="35"/>
      <c r="V296" s="18"/>
    </row>
    <row r="297" spans="1:22" ht="15" customHeight="1">
      <c r="A297" s="31">
        <v>294</v>
      </c>
      <c r="B297" s="33" t="s">
        <v>357</v>
      </c>
      <c r="C297" s="33" t="s">
        <v>369</v>
      </c>
      <c r="D297" s="33" t="s">
        <v>760</v>
      </c>
      <c r="E297" s="33" t="s">
        <v>48</v>
      </c>
      <c r="F297" s="33" t="s">
        <v>21</v>
      </c>
      <c r="G297" s="31">
        <v>2010</v>
      </c>
      <c r="H297" s="31">
        <v>-28.178609999999999</v>
      </c>
      <c r="I297" s="31">
        <v>-51.64911</v>
      </c>
      <c r="J297" s="33" t="s">
        <v>42</v>
      </c>
      <c r="K297" s="16" t="s">
        <v>32</v>
      </c>
      <c r="L297" s="33" t="s">
        <v>1020</v>
      </c>
      <c r="M297" s="35"/>
      <c r="N297" s="33" t="s">
        <v>26</v>
      </c>
      <c r="O297" s="16" t="s">
        <v>32</v>
      </c>
      <c r="P297" s="35"/>
      <c r="Q297" s="35"/>
      <c r="R297" s="35"/>
      <c r="S297" s="33" t="s">
        <v>762</v>
      </c>
      <c r="T297" s="35"/>
      <c r="V297" s="18"/>
    </row>
    <row r="298" spans="1:22" ht="15" customHeight="1">
      <c r="A298" s="31">
        <v>295</v>
      </c>
      <c r="B298" s="33" t="s">
        <v>357</v>
      </c>
      <c r="C298" s="33" t="s">
        <v>369</v>
      </c>
      <c r="D298" s="33" t="s">
        <v>760</v>
      </c>
      <c r="E298" s="33" t="s">
        <v>48</v>
      </c>
      <c r="F298" s="33" t="s">
        <v>21</v>
      </c>
      <c r="G298" s="31">
        <v>2010</v>
      </c>
      <c r="H298" s="31">
        <v>-28.178609999999999</v>
      </c>
      <c r="I298" s="31">
        <v>-51.64911</v>
      </c>
      <c r="J298" s="33" t="s">
        <v>42</v>
      </c>
      <c r="K298" s="16" t="s">
        <v>32</v>
      </c>
      <c r="L298" s="33" t="s">
        <v>1021</v>
      </c>
      <c r="M298" s="35"/>
      <c r="N298" s="33" t="s">
        <v>26</v>
      </c>
      <c r="O298" s="16" t="s">
        <v>32</v>
      </c>
      <c r="P298" s="35"/>
      <c r="Q298" s="35"/>
      <c r="R298" s="35"/>
      <c r="S298" s="33" t="s">
        <v>762</v>
      </c>
      <c r="T298" s="35"/>
      <c r="V298" s="18"/>
    </row>
    <row r="299" spans="1:22" ht="15" customHeight="1">
      <c r="A299" s="31">
        <v>311</v>
      </c>
      <c r="B299" s="33" t="s">
        <v>357</v>
      </c>
      <c r="C299" s="33" t="s">
        <v>369</v>
      </c>
      <c r="D299" s="33" t="s">
        <v>760</v>
      </c>
      <c r="E299" s="33" t="s">
        <v>48</v>
      </c>
      <c r="F299" s="33" t="s">
        <v>21</v>
      </c>
      <c r="G299" s="31">
        <v>2010</v>
      </c>
      <c r="H299" s="31">
        <v>-28.223469999999999</v>
      </c>
      <c r="I299" s="31">
        <v>-51.500970000000002</v>
      </c>
      <c r="J299" s="33" t="s">
        <v>42</v>
      </c>
      <c r="K299" s="16" t="s">
        <v>32</v>
      </c>
      <c r="L299" s="33" t="s">
        <v>1022</v>
      </c>
      <c r="M299" s="35"/>
      <c r="N299" s="33" t="s">
        <v>26</v>
      </c>
      <c r="O299" s="16" t="s">
        <v>32</v>
      </c>
      <c r="P299" s="35"/>
      <c r="Q299" s="35"/>
      <c r="R299" s="35"/>
      <c r="S299" s="33" t="s">
        <v>762</v>
      </c>
      <c r="T299" s="35"/>
      <c r="V299" s="18"/>
    </row>
    <row r="300" spans="1:22" ht="15" customHeight="1">
      <c r="A300" s="31">
        <v>312</v>
      </c>
      <c r="B300" s="33" t="s">
        <v>357</v>
      </c>
      <c r="C300" s="33" t="s">
        <v>369</v>
      </c>
      <c r="D300" s="33" t="s">
        <v>760</v>
      </c>
      <c r="E300" s="33" t="s">
        <v>48</v>
      </c>
      <c r="F300" s="33" t="s">
        <v>21</v>
      </c>
      <c r="G300" s="31">
        <v>2010</v>
      </c>
      <c r="H300" s="31">
        <v>-28.223469999999999</v>
      </c>
      <c r="I300" s="31">
        <v>-51.500970000000002</v>
      </c>
      <c r="J300" s="33" t="s">
        <v>42</v>
      </c>
      <c r="K300" s="16" t="s">
        <v>32</v>
      </c>
      <c r="L300" s="33" t="s">
        <v>1023</v>
      </c>
      <c r="M300" s="35"/>
      <c r="N300" s="33" t="s">
        <v>26</v>
      </c>
      <c r="O300" s="16" t="s">
        <v>32</v>
      </c>
      <c r="P300" s="35"/>
      <c r="Q300" s="35"/>
      <c r="R300" s="35"/>
      <c r="S300" s="33" t="s">
        <v>762</v>
      </c>
      <c r="T300" s="35"/>
      <c r="V300" s="18"/>
    </row>
    <row r="301" spans="1:22" ht="15" customHeight="1">
      <c r="A301" s="31">
        <v>313</v>
      </c>
      <c r="B301" s="33" t="s">
        <v>357</v>
      </c>
      <c r="C301" s="33" t="s">
        <v>369</v>
      </c>
      <c r="D301" s="33" t="s">
        <v>760</v>
      </c>
      <c r="E301" s="33" t="s">
        <v>48</v>
      </c>
      <c r="F301" s="33" t="s">
        <v>21</v>
      </c>
      <c r="G301" s="31">
        <v>2010</v>
      </c>
      <c r="H301" s="31">
        <v>-28.223469999999999</v>
      </c>
      <c r="I301" s="31">
        <v>-51.500970000000002</v>
      </c>
      <c r="J301" s="33" t="s">
        <v>42</v>
      </c>
      <c r="K301" s="16" t="s">
        <v>32</v>
      </c>
      <c r="L301" s="33" t="s">
        <v>1024</v>
      </c>
      <c r="M301" s="35"/>
      <c r="N301" s="33" t="s">
        <v>26</v>
      </c>
      <c r="O301" s="16" t="s">
        <v>32</v>
      </c>
      <c r="P301" s="35"/>
      <c r="Q301" s="35"/>
      <c r="R301" s="35"/>
      <c r="S301" s="33" t="s">
        <v>762</v>
      </c>
      <c r="T301" s="35"/>
      <c r="V301" s="18"/>
    </row>
    <row r="302" spans="1:22" ht="15" customHeight="1">
      <c r="A302" s="31">
        <v>314</v>
      </c>
      <c r="B302" s="33" t="s">
        <v>357</v>
      </c>
      <c r="C302" s="33" t="s">
        <v>369</v>
      </c>
      <c r="D302" s="33" t="s">
        <v>760</v>
      </c>
      <c r="E302" s="33" t="s">
        <v>48</v>
      </c>
      <c r="F302" s="33" t="s">
        <v>21</v>
      </c>
      <c r="G302" s="31">
        <v>2010</v>
      </c>
      <c r="H302" s="31">
        <v>-28.223469999999999</v>
      </c>
      <c r="I302" s="31">
        <v>-51.500970000000002</v>
      </c>
      <c r="J302" s="33" t="s">
        <v>42</v>
      </c>
      <c r="K302" s="16" t="s">
        <v>32</v>
      </c>
      <c r="L302" s="33" t="s">
        <v>1025</v>
      </c>
      <c r="M302" s="35"/>
      <c r="N302" s="33" t="s">
        <v>26</v>
      </c>
      <c r="O302" s="16" t="s">
        <v>32</v>
      </c>
      <c r="P302" s="35"/>
      <c r="Q302" s="35"/>
      <c r="R302" s="35"/>
      <c r="S302" s="33" t="s">
        <v>762</v>
      </c>
      <c r="T302" s="35"/>
      <c r="V302" s="18"/>
    </row>
    <row r="303" spans="1:22" ht="15" customHeight="1">
      <c r="A303" s="31">
        <v>321</v>
      </c>
      <c r="B303" s="33" t="s">
        <v>357</v>
      </c>
      <c r="C303" s="33" t="s">
        <v>369</v>
      </c>
      <c r="D303" s="33" t="s">
        <v>760</v>
      </c>
      <c r="E303" s="33" t="s">
        <v>48</v>
      </c>
      <c r="F303" s="33" t="s">
        <v>21</v>
      </c>
      <c r="G303" s="31">
        <v>2010</v>
      </c>
      <c r="H303" s="31">
        <v>-28.31231</v>
      </c>
      <c r="I303" s="31">
        <v>-51.36056</v>
      </c>
      <c r="J303" s="33" t="s">
        <v>42</v>
      </c>
      <c r="K303" s="16" t="s">
        <v>32</v>
      </c>
      <c r="L303" s="33" t="s">
        <v>1026</v>
      </c>
      <c r="M303" s="35"/>
      <c r="N303" s="33" t="s">
        <v>26</v>
      </c>
      <c r="O303" s="16" t="s">
        <v>32</v>
      </c>
      <c r="P303" s="35"/>
      <c r="Q303" s="35"/>
      <c r="R303" s="35"/>
      <c r="S303" s="33" t="s">
        <v>762</v>
      </c>
      <c r="T303" s="35"/>
      <c r="V303" s="18"/>
    </row>
    <row r="304" spans="1:22" ht="15" customHeight="1">
      <c r="A304" s="31">
        <v>324</v>
      </c>
      <c r="B304" s="33" t="s">
        <v>357</v>
      </c>
      <c r="C304" s="33" t="s">
        <v>369</v>
      </c>
      <c r="D304" s="33" t="s">
        <v>760</v>
      </c>
      <c r="E304" s="33" t="s">
        <v>48</v>
      </c>
      <c r="F304" s="33" t="s">
        <v>21</v>
      </c>
      <c r="G304" s="31">
        <v>2010</v>
      </c>
      <c r="H304" s="31">
        <v>-28.31231</v>
      </c>
      <c r="I304" s="31">
        <v>-51.36056</v>
      </c>
      <c r="J304" s="33" t="s">
        <v>42</v>
      </c>
      <c r="K304" s="16" t="s">
        <v>32</v>
      </c>
      <c r="L304" s="33" t="s">
        <v>1027</v>
      </c>
      <c r="M304" s="35"/>
      <c r="N304" s="33" t="s">
        <v>26</v>
      </c>
      <c r="O304" s="16" t="s">
        <v>32</v>
      </c>
      <c r="P304" s="35"/>
      <c r="Q304" s="35"/>
      <c r="R304" s="35"/>
      <c r="S304" s="33" t="s">
        <v>762</v>
      </c>
      <c r="T304" s="35"/>
      <c r="V304" s="18"/>
    </row>
    <row r="305" spans="1:22" ht="15" customHeight="1">
      <c r="A305" s="31">
        <v>325</v>
      </c>
      <c r="B305" s="33" t="s">
        <v>357</v>
      </c>
      <c r="C305" s="33" t="s">
        <v>369</v>
      </c>
      <c r="D305" s="33" t="s">
        <v>760</v>
      </c>
      <c r="E305" s="33" t="s">
        <v>48</v>
      </c>
      <c r="F305" s="33" t="s">
        <v>21</v>
      </c>
      <c r="G305" s="31">
        <v>2010</v>
      </c>
      <c r="H305" s="31">
        <v>-28.333780000000001</v>
      </c>
      <c r="I305" s="31">
        <v>-51.300220000000003</v>
      </c>
      <c r="J305" s="33" t="s">
        <v>42</v>
      </c>
      <c r="K305" s="16" t="s">
        <v>32</v>
      </c>
      <c r="L305" s="33" t="s">
        <v>1028</v>
      </c>
      <c r="M305" s="35"/>
      <c r="N305" s="33" t="s">
        <v>26</v>
      </c>
      <c r="O305" s="16" t="s">
        <v>32</v>
      </c>
      <c r="P305" s="35"/>
      <c r="Q305" s="35"/>
      <c r="R305" s="35"/>
      <c r="S305" s="33" t="s">
        <v>762</v>
      </c>
      <c r="T305" s="35"/>
      <c r="V305" s="18"/>
    </row>
    <row r="306" spans="1:22" ht="15" customHeight="1">
      <c r="A306" s="31">
        <v>326</v>
      </c>
      <c r="B306" s="33" t="s">
        <v>357</v>
      </c>
      <c r="C306" s="33" t="s">
        <v>369</v>
      </c>
      <c r="D306" s="33" t="s">
        <v>760</v>
      </c>
      <c r="E306" s="33" t="s">
        <v>48</v>
      </c>
      <c r="F306" s="33" t="s">
        <v>21</v>
      </c>
      <c r="G306" s="31">
        <v>2010</v>
      </c>
      <c r="H306" s="31">
        <v>-28.333780000000001</v>
      </c>
      <c r="I306" s="31">
        <v>-51.300220000000003</v>
      </c>
      <c r="J306" s="33" t="s">
        <v>42</v>
      </c>
      <c r="K306" s="16" t="s">
        <v>32</v>
      </c>
      <c r="L306" s="33" t="s">
        <v>1029</v>
      </c>
      <c r="M306" s="35"/>
      <c r="N306" s="33" t="s">
        <v>26</v>
      </c>
      <c r="O306" s="16" t="s">
        <v>32</v>
      </c>
      <c r="P306" s="35"/>
      <c r="Q306" s="35"/>
      <c r="R306" s="35"/>
      <c r="S306" s="33" t="s">
        <v>762</v>
      </c>
      <c r="T306" s="35"/>
      <c r="V306" s="18"/>
    </row>
    <row r="307" spans="1:22" ht="15" customHeight="1">
      <c r="A307" s="31">
        <v>327</v>
      </c>
      <c r="B307" s="33" t="s">
        <v>357</v>
      </c>
      <c r="C307" s="33" t="s">
        <v>369</v>
      </c>
      <c r="D307" s="33" t="s">
        <v>760</v>
      </c>
      <c r="E307" s="33" t="s">
        <v>48</v>
      </c>
      <c r="F307" s="33" t="s">
        <v>21</v>
      </c>
      <c r="G307" s="31">
        <v>2010</v>
      </c>
      <c r="H307" s="31">
        <v>-28.333780000000001</v>
      </c>
      <c r="I307" s="31">
        <v>-51.300220000000003</v>
      </c>
      <c r="J307" s="33" t="s">
        <v>42</v>
      </c>
      <c r="K307" s="16" t="s">
        <v>32</v>
      </c>
      <c r="L307" s="33" t="s">
        <v>1030</v>
      </c>
      <c r="M307" s="35"/>
      <c r="N307" s="33" t="s">
        <v>26</v>
      </c>
      <c r="O307" s="16" t="s">
        <v>32</v>
      </c>
      <c r="P307" s="35"/>
      <c r="Q307" s="35"/>
      <c r="R307" s="35"/>
      <c r="S307" s="33" t="s">
        <v>762</v>
      </c>
      <c r="T307" s="35"/>
      <c r="V307" s="18"/>
    </row>
    <row r="308" spans="1:22" ht="15" customHeight="1">
      <c r="A308" s="31">
        <v>328</v>
      </c>
      <c r="B308" s="33" t="s">
        <v>357</v>
      </c>
      <c r="C308" s="33" t="s">
        <v>369</v>
      </c>
      <c r="D308" s="33" t="s">
        <v>760</v>
      </c>
      <c r="E308" s="33" t="s">
        <v>48</v>
      </c>
      <c r="F308" s="33" t="s">
        <v>21</v>
      </c>
      <c r="G308" s="31">
        <v>2010</v>
      </c>
      <c r="H308" s="31">
        <v>-28.333780000000001</v>
      </c>
      <c r="I308" s="31">
        <v>-51.300220000000003</v>
      </c>
      <c r="J308" s="33" t="s">
        <v>42</v>
      </c>
      <c r="K308" s="16" t="s">
        <v>32</v>
      </c>
      <c r="L308" s="33" t="s">
        <v>1031</v>
      </c>
      <c r="M308" s="35"/>
      <c r="N308" s="33" t="s">
        <v>26</v>
      </c>
      <c r="O308" s="16" t="s">
        <v>32</v>
      </c>
      <c r="P308" s="35"/>
      <c r="Q308" s="35"/>
      <c r="R308" s="35"/>
      <c r="S308" s="33" t="s">
        <v>762</v>
      </c>
      <c r="T308" s="35"/>
      <c r="V308" s="18"/>
    </row>
    <row r="309" spans="1:22" ht="15" customHeight="1">
      <c r="A309" s="31">
        <v>329</v>
      </c>
      <c r="B309" s="33" t="s">
        <v>357</v>
      </c>
      <c r="C309" s="33" t="s">
        <v>369</v>
      </c>
      <c r="D309" s="33" t="s">
        <v>760</v>
      </c>
      <c r="E309" s="33" t="s">
        <v>48</v>
      </c>
      <c r="F309" s="33" t="s">
        <v>21</v>
      </c>
      <c r="G309" s="31">
        <v>2010</v>
      </c>
      <c r="H309" s="31">
        <v>-28.333780000000001</v>
      </c>
      <c r="I309" s="31">
        <v>-51.300220000000003</v>
      </c>
      <c r="J309" s="33" t="s">
        <v>42</v>
      </c>
      <c r="K309" s="16" t="s">
        <v>32</v>
      </c>
      <c r="L309" s="33" t="s">
        <v>1032</v>
      </c>
      <c r="M309" s="35"/>
      <c r="N309" s="33" t="s">
        <v>26</v>
      </c>
      <c r="O309" s="16" t="s">
        <v>32</v>
      </c>
      <c r="P309" s="35"/>
      <c r="Q309" s="35"/>
      <c r="R309" s="35"/>
      <c r="S309" s="33" t="s">
        <v>762</v>
      </c>
      <c r="T309" s="35"/>
      <c r="V309" s="18"/>
    </row>
    <row r="310" spans="1:22" ht="15" customHeight="1">
      <c r="A310" s="31">
        <v>330</v>
      </c>
      <c r="B310" s="33" t="s">
        <v>357</v>
      </c>
      <c r="C310" s="33" t="s">
        <v>369</v>
      </c>
      <c r="D310" s="33" t="s">
        <v>760</v>
      </c>
      <c r="E310" s="33" t="s">
        <v>48</v>
      </c>
      <c r="F310" s="33" t="s">
        <v>21</v>
      </c>
      <c r="G310" s="31">
        <v>2010</v>
      </c>
      <c r="H310" s="31">
        <v>-28.321639999999999</v>
      </c>
      <c r="I310" s="31">
        <v>-51.237389999999998</v>
      </c>
      <c r="J310" s="33" t="s">
        <v>42</v>
      </c>
      <c r="K310" s="16" t="s">
        <v>32</v>
      </c>
      <c r="L310" s="33" t="s">
        <v>1033</v>
      </c>
      <c r="M310" s="35"/>
      <c r="N310" s="33" t="s">
        <v>26</v>
      </c>
      <c r="O310" s="16" t="s">
        <v>32</v>
      </c>
      <c r="P310" s="35"/>
      <c r="Q310" s="35"/>
      <c r="R310" s="35"/>
      <c r="S310" s="33" t="s">
        <v>762</v>
      </c>
      <c r="T310" s="35"/>
      <c r="V310" s="18"/>
    </row>
    <row r="311" spans="1:22" ht="15" customHeight="1">
      <c r="A311" s="31">
        <v>332</v>
      </c>
      <c r="B311" s="33" t="s">
        <v>357</v>
      </c>
      <c r="C311" s="33" t="s">
        <v>369</v>
      </c>
      <c r="D311" s="33" t="s">
        <v>760</v>
      </c>
      <c r="E311" s="33" t="s">
        <v>48</v>
      </c>
      <c r="F311" s="33" t="s">
        <v>21</v>
      </c>
      <c r="G311" s="31">
        <v>2010</v>
      </c>
      <c r="H311" s="31">
        <v>-28.321639999999999</v>
      </c>
      <c r="I311" s="31">
        <v>-51.237389999999998</v>
      </c>
      <c r="J311" s="33" t="s">
        <v>42</v>
      </c>
      <c r="K311" s="16" t="s">
        <v>32</v>
      </c>
      <c r="L311" s="33" t="s">
        <v>1034</v>
      </c>
      <c r="M311" s="35"/>
      <c r="N311" s="33" t="s">
        <v>26</v>
      </c>
      <c r="O311" s="16" t="s">
        <v>32</v>
      </c>
      <c r="P311" s="35"/>
      <c r="Q311" s="35"/>
      <c r="R311" s="35"/>
      <c r="S311" s="33" t="s">
        <v>762</v>
      </c>
      <c r="T311" s="35"/>
      <c r="V311" s="18"/>
    </row>
    <row r="312" spans="1:22" ht="15" customHeight="1">
      <c r="A312" s="31">
        <v>333</v>
      </c>
      <c r="B312" s="33" t="s">
        <v>357</v>
      </c>
      <c r="C312" s="33" t="s">
        <v>369</v>
      </c>
      <c r="D312" s="33" t="s">
        <v>760</v>
      </c>
      <c r="E312" s="33" t="s">
        <v>48</v>
      </c>
      <c r="F312" s="33" t="s">
        <v>21</v>
      </c>
      <c r="G312" s="31">
        <v>2010</v>
      </c>
      <c r="H312" s="31">
        <v>-28.321639999999999</v>
      </c>
      <c r="I312" s="31">
        <v>-51.237389999999998</v>
      </c>
      <c r="J312" s="33" t="s">
        <v>42</v>
      </c>
      <c r="K312" s="16" t="s">
        <v>32</v>
      </c>
      <c r="L312" s="33" t="s">
        <v>1035</v>
      </c>
      <c r="M312" s="35"/>
      <c r="N312" s="33" t="s">
        <v>26</v>
      </c>
      <c r="O312" s="16" t="s">
        <v>32</v>
      </c>
      <c r="P312" s="35"/>
      <c r="Q312" s="35"/>
      <c r="R312" s="35"/>
      <c r="S312" s="33" t="s">
        <v>762</v>
      </c>
      <c r="T312" s="35"/>
      <c r="V312" s="18"/>
    </row>
    <row r="313" spans="1:22" ht="15" customHeight="1">
      <c r="A313" s="31">
        <v>453</v>
      </c>
      <c r="B313" s="33" t="s">
        <v>357</v>
      </c>
      <c r="C313" s="33" t="s">
        <v>369</v>
      </c>
      <c r="D313" s="33" t="s">
        <v>760</v>
      </c>
      <c r="E313" s="33" t="s">
        <v>48</v>
      </c>
      <c r="F313" s="33" t="s">
        <v>21</v>
      </c>
      <c r="G313" s="31">
        <v>2011</v>
      </c>
      <c r="H313" s="31">
        <v>-28.07047</v>
      </c>
      <c r="I313" s="31">
        <v>-51.916420000000002</v>
      </c>
      <c r="J313" s="33" t="s">
        <v>42</v>
      </c>
      <c r="K313" s="16" t="s">
        <v>32</v>
      </c>
      <c r="L313" s="33" t="s">
        <v>1036</v>
      </c>
      <c r="M313" s="35"/>
      <c r="N313" s="33" t="s">
        <v>26</v>
      </c>
      <c r="O313" s="16" t="s">
        <v>32</v>
      </c>
      <c r="P313" s="35"/>
      <c r="Q313" s="35"/>
      <c r="R313" s="35"/>
      <c r="S313" s="33" t="s">
        <v>762</v>
      </c>
      <c r="T313" s="35"/>
      <c r="V313" s="18"/>
    </row>
    <row r="314" spans="1:22" ht="15" customHeight="1">
      <c r="A314" s="31">
        <v>454</v>
      </c>
      <c r="B314" s="33" t="s">
        <v>357</v>
      </c>
      <c r="C314" s="33" t="s">
        <v>369</v>
      </c>
      <c r="D314" s="33" t="s">
        <v>760</v>
      </c>
      <c r="E314" s="33" t="s">
        <v>48</v>
      </c>
      <c r="F314" s="33" t="s">
        <v>21</v>
      </c>
      <c r="G314" s="31">
        <v>2011</v>
      </c>
      <c r="H314" s="31">
        <v>-28.07047</v>
      </c>
      <c r="I314" s="31">
        <v>-51.916420000000002</v>
      </c>
      <c r="J314" s="33" t="s">
        <v>42</v>
      </c>
      <c r="K314" s="16" t="s">
        <v>32</v>
      </c>
      <c r="L314" s="33" t="s">
        <v>1037</v>
      </c>
      <c r="M314" s="35"/>
      <c r="N314" s="33" t="s">
        <v>26</v>
      </c>
      <c r="O314" s="16" t="s">
        <v>32</v>
      </c>
      <c r="P314" s="35"/>
      <c r="Q314" s="35"/>
      <c r="R314" s="35"/>
      <c r="S314" s="33" t="s">
        <v>762</v>
      </c>
      <c r="T314" s="35"/>
      <c r="V314" s="18"/>
    </row>
    <row r="315" spans="1:22" ht="15" customHeight="1">
      <c r="A315" s="31">
        <v>455</v>
      </c>
      <c r="B315" s="33" t="s">
        <v>357</v>
      </c>
      <c r="C315" s="33" t="s">
        <v>369</v>
      </c>
      <c r="D315" s="33" t="s">
        <v>760</v>
      </c>
      <c r="E315" s="33" t="s">
        <v>48</v>
      </c>
      <c r="F315" s="33" t="s">
        <v>21</v>
      </c>
      <c r="G315" s="31">
        <v>2011</v>
      </c>
      <c r="H315" s="31">
        <v>-28.07047</v>
      </c>
      <c r="I315" s="31">
        <v>-51.916420000000002</v>
      </c>
      <c r="J315" s="33" t="s">
        <v>42</v>
      </c>
      <c r="K315" s="16" t="s">
        <v>32</v>
      </c>
      <c r="L315" s="33" t="s">
        <v>1038</v>
      </c>
      <c r="M315" s="35"/>
      <c r="N315" s="33" t="s">
        <v>26</v>
      </c>
      <c r="O315" s="16" t="s">
        <v>32</v>
      </c>
      <c r="P315" s="35"/>
      <c r="Q315" s="35"/>
      <c r="R315" s="35"/>
      <c r="S315" s="33" t="s">
        <v>762</v>
      </c>
      <c r="T315" s="35"/>
      <c r="V315" s="18"/>
    </row>
    <row r="316" spans="1:22" ht="15" customHeight="1">
      <c r="A316" s="31">
        <v>456</v>
      </c>
      <c r="B316" s="33" t="s">
        <v>357</v>
      </c>
      <c r="C316" s="33" t="s">
        <v>369</v>
      </c>
      <c r="D316" s="33" t="s">
        <v>760</v>
      </c>
      <c r="E316" s="33" t="s">
        <v>48</v>
      </c>
      <c r="F316" s="33" t="s">
        <v>21</v>
      </c>
      <c r="G316" s="31">
        <v>2011</v>
      </c>
      <c r="H316" s="31">
        <v>-28.07047</v>
      </c>
      <c r="I316" s="31">
        <v>-51.916420000000002</v>
      </c>
      <c r="J316" s="33" t="s">
        <v>42</v>
      </c>
      <c r="K316" s="16" t="s">
        <v>32</v>
      </c>
      <c r="L316" s="33" t="s">
        <v>1039</v>
      </c>
      <c r="M316" s="35"/>
      <c r="N316" s="33" t="s">
        <v>26</v>
      </c>
      <c r="O316" s="16" t="s">
        <v>32</v>
      </c>
      <c r="P316" s="35"/>
      <c r="Q316" s="35"/>
      <c r="R316" s="35"/>
      <c r="S316" s="33" t="s">
        <v>762</v>
      </c>
      <c r="T316" s="35"/>
      <c r="V316" s="18"/>
    </row>
    <row r="317" spans="1:22" ht="15" customHeight="1">
      <c r="A317" s="31">
        <v>529</v>
      </c>
      <c r="B317" s="33" t="s">
        <v>357</v>
      </c>
      <c r="C317" s="33" t="s">
        <v>369</v>
      </c>
      <c r="D317" s="33" t="s">
        <v>760</v>
      </c>
      <c r="E317" s="33" t="s">
        <v>1040</v>
      </c>
      <c r="F317" s="33" t="s">
        <v>21</v>
      </c>
      <c r="G317" s="31">
        <v>2009</v>
      </c>
      <c r="H317" s="31">
        <f>-(24+(19/60)+(19/3600))</f>
        <v>-24.321944444444444</v>
      </c>
      <c r="I317" s="31">
        <f>-(52+(31/60)+(48/3600))</f>
        <v>-52.53</v>
      </c>
      <c r="J317" s="33" t="s">
        <v>42</v>
      </c>
      <c r="K317" s="16" t="s">
        <v>32</v>
      </c>
      <c r="L317" s="31">
        <v>106</v>
      </c>
      <c r="M317" s="35"/>
      <c r="N317" s="33" t="s">
        <v>26</v>
      </c>
      <c r="O317" s="16" t="s">
        <v>32</v>
      </c>
      <c r="P317" s="35"/>
      <c r="Q317" s="35"/>
      <c r="R317" s="35"/>
      <c r="S317" s="33" t="s">
        <v>762</v>
      </c>
      <c r="T317" s="35"/>
      <c r="V317" s="18"/>
    </row>
    <row r="318" spans="1:22" ht="15" customHeight="1">
      <c r="A318" s="31">
        <v>530</v>
      </c>
      <c r="B318" s="33" t="s">
        <v>357</v>
      </c>
      <c r="C318" s="33" t="s">
        <v>369</v>
      </c>
      <c r="D318" s="33" t="s">
        <v>760</v>
      </c>
      <c r="E318" s="33" t="s">
        <v>1040</v>
      </c>
      <c r="F318" s="33" t="s">
        <v>21</v>
      </c>
      <c r="G318" s="31">
        <v>2009</v>
      </c>
      <c r="H318" s="31">
        <f>-(24+(19/60)+(19/3600))</f>
        <v>-24.321944444444444</v>
      </c>
      <c r="I318" s="31">
        <f>-(52+(31/60)+(48/3600))</f>
        <v>-52.53</v>
      </c>
      <c r="J318" s="33" t="s">
        <v>42</v>
      </c>
      <c r="K318" s="16" t="s">
        <v>32</v>
      </c>
      <c r="L318" s="31">
        <v>107</v>
      </c>
      <c r="M318" s="35"/>
      <c r="N318" s="33" t="s">
        <v>26</v>
      </c>
      <c r="O318" s="16" t="s">
        <v>32</v>
      </c>
      <c r="P318" s="35"/>
      <c r="Q318" s="35"/>
      <c r="R318" s="35"/>
      <c r="S318" s="33" t="s">
        <v>762</v>
      </c>
      <c r="T318" s="35"/>
      <c r="V318" s="18"/>
    </row>
    <row r="319" spans="1:22" ht="15" customHeight="1">
      <c r="A319" s="31">
        <v>531</v>
      </c>
      <c r="B319" s="33" t="s">
        <v>357</v>
      </c>
      <c r="C319" s="33" t="s">
        <v>369</v>
      </c>
      <c r="D319" s="33" t="s">
        <v>760</v>
      </c>
      <c r="E319" s="33" t="s">
        <v>1040</v>
      </c>
      <c r="F319" s="33" t="s">
        <v>21</v>
      </c>
      <c r="G319" s="31">
        <v>2009</v>
      </c>
      <c r="H319" s="31">
        <f>-(24+(19/60)+(19/3600))</f>
        <v>-24.321944444444444</v>
      </c>
      <c r="I319" s="31">
        <f>-(52+(31/60)+(48/3600))</f>
        <v>-52.53</v>
      </c>
      <c r="J319" s="33" t="s">
        <v>42</v>
      </c>
      <c r="K319" s="16" t="s">
        <v>32</v>
      </c>
      <c r="L319" s="31">
        <v>108</v>
      </c>
      <c r="M319" s="35"/>
      <c r="N319" s="33" t="s">
        <v>26</v>
      </c>
      <c r="O319" s="16" t="s">
        <v>32</v>
      </c>
      <c r="P319" s="35"/>
      <c r="Q319" s="35"/>
      <c r="R319" s="35"/>
      <c r="S319" s="33" t="s">
        <v>762</v>
      </c>
      <c r="T319" s="35"/>
      <c r="V319" s="18"/>
    </row>
    <row r="320" spans="1:22" ht="15" customHeight="1">
      <c r="A320" s="31">
        <v>613</v>
      </c>
      <c r="B320" s="33" t="s">
        <v>357</v>
      </c>
      <c r="C320" s="33" t="s">
        <v>369</v>
      </c>
      <c r="D320" s="33" t="s">
        <v>760</v>
      </c>
      <c r="E320" s="33" t="s">
        <v>1041</v>
      </c>
      <c r="F320" s="33" t="s">
        <v>21</v>
      </c>
      <c r="G320" s="31">
        <v>2011</v>
      </c>
      <c r="H320" s="31">
        <f t="shared" ref="H320:H339" si="4">-(24+(30/60)+(59/3600))</f>
        <v>-24.516388888888891</v>
      </c>
      <c r="I320" s="31">
        <f t="shared" ref="I320:I339" si="5">-(51+(40/60)+(4/3600))</f>
        <v>-51.667777777777772</v>
      </c>
      <c r="J320" s="33" t="s">
        <v>42</v>
      </c>
      <c r="K320" s="16" t="s">
        <v>32</v>
      </c>
      <c r="L320" s="33" t="s">
        <v>1042</v>
      </c>
      <c r="M320" s="35"/>
      <c r="N320" s="33" t="s">
        <v>26</v>
      </c>
      <c r="O320" s="16" t="s">
        <v>32</v>
      </c>
      <c r="P320" s="35"/>
      <c r="Q320" s="35"/>
      <c r="R320" s="35"/>
      <c r="S320" s="33" t="s">
        <v>762</v>
      </c>
      <c r="T320" s="35"/>
      <c r="V320" s="18"/>
    </row>
    <row r="321" spans="1:22" ht="15" customHeight="1">
      <c r="A321" s="31">
        <v>614</v>
      </c>
      <c r="B321" s="33" t="s">
        <v>357</v>
      </c>
      <c r="C321" s="33" t="s">
        <v>369</v>
      </c>
      <c r="D321" s="33" t="s">
        <v>760</v>
      </c>
      <c r="E321" s="33" t="s">
        <v>1041</v>
      </c>
      <c r="F321" s="33" t="s">
        <v>21</v>
      </c>
      <c r="G321" s="31">
        <v>2011</v>
      </c>
      <c r="H321" s="31">
        <f t="shared" si="4"/>
        <v>-24.516388888888891</v>
      </c>
      <c r="I321" s="31">
        <f t="shared" si="5"/>
        <v>-51.667777777777772</v>
      </c>
      <c r="J321" s="33" t="s">
        <v>42</v>
      </c>
      <c r="K321" s="16" t="s">
        <v>32</v>
      </c>
      <c r="L321" s="33" t="s">
        <v>1043</v>
      </c>
      <c r="M321" s="35"/>
      <c r="N321" s="33" t="s">
        <v>26</v>
      </c>
      <c r="O321" s="16" t="s">
        <v>32</v>
      </c>
      <c r="P321" s="35"/>
      <c r="Q321" s="35"/>
      <c r="R321" s="35"/>
      <c r="S321" s="33" t="s">
        <v>762</v>
      </c>
      <c r="T321" s="35"/>
      <c r="V321" s="18"/>
    </row>
    <row r="322" spans="1:22" ht="15" customHeight="1">
      <c r="A322" s="31">
        <v>615</v>
      </c>
      <c r="B322" s="33" t="s">
        <v>357</v>
      </c>
      <c r="C322" s="33" t="s">
        <v>369</v>
      </c>
      <c r="D322" s="33" t="s">
        <v>760</v>
      </c>
      <c r="E322" s="33" t="s">
        <v>1041</v>
      </c>
      <c r="F322" s="33" t="s">
        <v>21</v>
      </c>
      <c r="G322" s="31">
        <v>2011</v>
      </c>
      <c r="H322" s="31">
        <f t="shared" si="4"/>
        <v>-24.516388888888891</v>
      </c>
      <c r="I322" s="31">
        <f t="shared" si="5"/>
        <v>-51.667777777777772</v>
      </c>
      <c r="J322" s="33" t="s">
        <v>42</v>
      </c>
      <c r="K322" s="16" t="s">
        <v>32</v>
      </c>
      <c r="L322" s="33" t="s">
        <v>1044</v>
      </c>
      <c r="M322" s="35"/>
      <c r="N322" s="33" t="s">
        <v>26</v>
      </c>
      <c r="O322" s="16" t="s">
        <v>32</v>
      </c>
      <c r="P322" s="35"/>
      <c r="Q322" s="35"/>
      <c r="R322" s="35"/>
      <c r="S322" s="33" t="s">
        <v>762</v>
      </c>
      <c r="T322" s="35"/>
      <c r="V322" s="18"/>
    </row>
    <row r="323" spans="1:22" ht="15" customHeight="1">
      <c r="A323" s="31">
        <v>616</v>
      </c>
      <c r="B323" s="33" t="s">
        <v>357</v>
      </c>
      <c r="C323" s="33" t="s">
        <v>369</v>
      </c>
      <c r="D323" s="33" t="s">
        <v>760</v>
      </c>
      <c r="E323" s="33" t="s">
        <v>1041</v>
      </c>
      <c r="F323" s="33" t="s">
        <v>21</v>
      </c>
      <c r="G323" s="31">
        <v>2011</v>
      </c>
      <c r="H323" s="31">
        <f t="shared" si="4"/>
        <v>-24.516388888888891</v>
      </c>
      <c r="I323" s="31">
        <f t="shared" si="5"/>
        <v>-51.667777777777772</v>
      </c>
      <c r="J323" s="33" t="s">
        <v>42</v>
      </c>
      <c r="K323" s="16" t="s">
        <v>32</v>
      </c>
      <c r="L323" s="33" t="s">
        <v>1045</v>
      </c>
      <c r="M323" s="35"/>
      <c r="N323" s="33" t="s">
        <v>26</v>
      </c>
      <c r="O323" s="16" t="s">
        <v>32</v>
      </c>
      <c r="P323" s="35"/>
      <c r="Q323" s="35"/>
      <c r="R323" s="35"/>
      <c r="S323" s="33" t="s">
        <v>762</v>
      </c>
      <c r="T323" s="35"/>
      <c r="V323" s="18"/>
    </row>
    <row r="324" spans="1:22" ht="15" customHeight="1">
      <c r="A324" s="31">
        <v>617</v>
      </c>
      <c r="B324" s="33" t="s">
        <v>357</v>
      </c>
      <c r="C324" s="33" t="s">
        <v>369</v>
      </c>
      <c r="D324" s="33" t="s">
        <v>760</v>
      </c>
      <c r="E324" s="33" t="s">
        <v>1041</v>
      </c>
      <c r="F324" s="33" t="s">
        <v>21</v>
      </c>
      <c r="G324" s="31">
        <v>2011</v>
      </c>
      <c r="H324" s="31">
        <f t="shared" si="4"/>
        <v>-24.516388888888891</v>
      </c>
      <c r="I324" s="31">
        <f t="shared" si="5"/>
        <v>-51.667777777777772</v>
      </c>
      <c r="J324" s="33" t="s">
        <v>42</v>
      </c>
      <c r="K324" s="16" t="s">
        <v>32</v>
      </c>
      <c r="L324" s="33" t="s">
        <v>1046</v>
      </c>
      <c r="M324" s="35"/>
      <c r="N324" s="33" t="s">
        <v>26</v>
      </c>
      <c r="O324" s="16" t="s">
        <v>32</v>
      </c>
      <c r="P324" s="35"/>
      <c r="Q324" s="35"/>
      <c r="R324" s="35"/>
      <c r="S324" s="33" t="s">
        <v>762</v>
      </c>
      <c r="T324" s="35"/>
      <c r="V324" s="18"/>
    </row>
    <row r="325" spans="1:22" ht="15" customHeight="1">
      <c r="A325" s="31">
        <v>618</v>
      </c>
      <c r="B325" s="33" t="s">
        <v>357</v>
      </c>
      <c r="C325" s="33" t="s">
        <v>369</v>
      </c>
      <c r="D325" s="33" t="s">
        <v>760</v>
      </c>
      <c r="E325" s="33" t="s">
        <v>1041</v>
      </c>
      <c r="F325" s="33" t="s">
        <v>21</v>
      </c>
      <c r="G325" s="31">
        <v>2011</v>
      </c>
      <c r="H325" s="31">
        <f t="shared" si="4"/>
        <v>-24.516388888888891</v>
      </c>
      <c r="I325" s="31">
        <f t="shared" si="5"/>
        <v>-51.667777777777772</v>
      </c>
      <c r="J325" s="33" t="s">
        <v>42</v>
      </c>
      <c r="K325" s="16" t="s">
        <v>32</v>
      </c>
      <c r="L325" s="33" t="s">
        <v>1047</v>
      </c>
      <c r="M325" s="35"/>
      <c r="N325" s="33" t="s">
        <v>26</v>
      </c>
      <c r="O325" s="16" t="s">
        <v>32</v>
      </c>
      <c r="P325" s="35"/>
      <c r="Q325" s="35"/>
      <c r="R325" s="35"/>
      <c r="S325" s="33" t="s">
        <v>762</v>
      </c>
      <c r="T325" s="35"/>
      <c r="V325" s="18"/>
    </row>
    <row r="326" spans="1:22" ht="15" customHeight="1">
      <c r="A326" s="31">
        <v>619</v>
      </c>
      <c r="B326" s="33" t="s">
        <v>357</v>
      </c>
      <c r="C326" s="33" t="s">
        <v>369</v>
      </c>
      <c r="D326" s="33" t="s">
        <v>760</v>
      </c>
      <c r="E326" s="33" t="s">
        <v>1041</v>
      </c>
      <c r="F326" s="33" t="s">
        <v>21</v>
      </c>
      <c r="G326" s="31">
        <v>2011</v>
      </c>
      <c r="H326" s="31">
        <f t="shared" si="4"/>
        <v>-24.516388888888891</v>
      </c>
      <c r="I326" s="31">
        <f t="shared" si="5"/>
        <v>-51.667777777777772</v>
      </c>
      <c r="J326" s="33" t="s">
        <v>42</v>
      </c>
      <c r="K326" s="16" t="s">
        <v>32</v>
      </c>
      <c r="L326" s="33" t="s">
        <v>1048</v>
      </c>
      <c r="M326" s="35"/>
      <c r="N326" s="33" t="s">
        <v>26</v>
      </c>
      <c r="O326" s="16" t="s">
        <v>32</v>
      </c>
      <c r="P326" s="35"/>
      <c r="Q326" s="35"/>
      <c r="R326" s="35"/>
      <c r="S326" s="33" t="s">
        <v>762</v>
      </c>
      <c r="T326" s="35"/>
      <c r="V326" s="18"/>
    </row>
    <row r="327" spans="1:22" ht="15" customHeight="1">
      <c r="A327" s="31">
        <v>620</v>
      </c>
      <c r="B327" s="33" t="s">
        <v>357</v>
      </c>
      <c r="C327" s="33" t="s">
        <v>369</v>
      </c>
      <c r="D327" s="33" t="s">
        <v>760</v>
      </c>
      <c r="E327" s="33" t="s">
        <v>1041</v>
      </c>
      <c r="F327" s="33" t="s">
        <v>21</v>
      </c>
      <c r="G327" s="31">
        <v>2011</v>
      </c>
      <c r="H327" s="31">
        <f t="shared" si="4"/>
        <v>-24.516388888888891</v>
      </c>
      <c r="I327" s="31">
        <f t="shared" si="5"/>
        <v>-51.667777777777772</v>
      </c>
      <c r="J327" s="33" t="s">
        <v>42</v>
      </c>
      <c r="K327" s="16" t="s">
        <v>32</v>
      </c>
      <c r="L327" s="33" t="s">
        <v>1049</v>
      </c>
      <c r="M327" s="35"/>
      <c r="N327" s="33" t="s">
        <v>26</v>
      </c>
      <c r="O327" s="16" t="s">
        <v>32</v>
      </c>
      <c r="P327" s="35"/>
      <c r="Q327" s="35"/>
      <c r="R327" s="35"/>
      <c r="S327" s="33" t="s">
        <v>762</v>
      </c>
      <c r="T327" s="35"/>
      <c r="V327" s="18"/>
    </row>
    <row r="328" spans="1:22" ht="15" customHeight="1">
      <c r="A328" s="31">
        <v>621</v>
      </c>
      <c r="B328" s="33" t="s">
        <v>357</v>
      </c>
      <c r="C328" s="33" t="s">
        <v>369</v>
      </c>
      <c r="D328" s="33" t="s">
        <v>760</v>
      </c>
      <c r="E328" s="33" t="s">
        <v>1041</v>
      </c>
      <c r="F328" s="33" t="s">
        <v>21</v>
      </c>
      <c r="G328" s="31">
        <v>2011</v>
      </c>
      <c r="H328" s="31">
        <f t="shared" si="4"/>
        <v>-24.516388888888891</v>
      </c>
      <c r="I328" s="31">
        <f t="shared" si="5"/>
        <v>-51.667777777777772</v>
      </c>
      <c r="J328" s="33" t="s">
        <v>42</v>
      </c>
      <c r="K328" s="16" t="s">
        <v>32</v>
      </c>
      <c r="L328" s="33" t="s">
        <v>1050</v>
      </c>
      <c r="M328" s="35"/>
      <c r="N328" s="33" t="s">
        <v>26</v>
      </c>
      <c r="O328" s="16" t="s">
        <v>32</v>
      </c>
      <c r="P328" s="35"/>
      <c r="Q328" s="35"/>
      <c r="R328" s="35"/>
      <c r="S328" s="33" t="s">
        <v>762</v>
      </c>
      <c r="T328" s="35"/>
      <c r="V328" s="18"/>
    </row>
    <row r="329" spans="1:22" ht="15" customHeight="1">
      <c r="A329" s="31">
        <v>622</v>
      </c>
      <c r="B329" s="33" t="s">
        <v>357</v>
      </c>
      <c r="C329" s="33" t="s">
        <v>369</v>
      </c>
      <c r="D329" s="33" t="s">
        <v>760</v>
      </c>
      <c r="E329" s="33" t="s">
        <v>1041</v>
      </c>
      <c r="F329" s="33" t="s">
        <v>21</v>
      </c>
      <c r="G329" s="31">
        <v>2011</v>
      </c>
      <c r="H329" s="31">
        <f t="shared" si="4"/>
        <v>-24.516388888888891</v>
      </c>
      <c r="I329" s="31">
        <f t="shared" si="5"/>
        <v>-51.667777777777772</v>
      </c>
      <c r="J329" s="33" t="s">
        <v>42</v>
      </c>
      <c r="K329" s="16" t="s">
        <v>32</v>
      </c>
      <c r="L329" s="33" t="s">
        <v>1051</v>
      </c>
      <c r="M329" s="35"/>
      <c r="N329" s="33" t="s">
        <v>26</v>
      </c>
      <c r="O329" s="16" t="s">
        <v>32</v>
      </c>
      <c r="P329" s="35"/>
      <c r="Q329" s="35"/>
      <c r="R329" s="35"/>
      <c r="S329" s="33" t="s">
        <v>762</v>
      </c>
      <c r="T329" s="35"/>
      <c r="V329" s="18"/>
    </row>
    <row r="330" spans="1:22" ht="15" customHeight="1">
      <c r="A330" s="31">
        <v>623</v>
      </c>
      <c r="B330" s="33" t="s">
        <v>357</v>
      </c>
      <c r="C330" s="33" t="s">
        <v>369</v>
      </c>
      <c r="D330" s="33" t="s">
        <v>760</v>
      </c>
      <c r="E330" s="33" t="s">
        <v>1041</v>
      </c>
      <c r="F330" s="33" t="s">
        <v>21</v>
      </c>
      <c r="G330" s="31">
        <v>2011</v>
      </c>
      <c r="H330" s="31">
        <f t="shared" si="4"/>
        <v>-24.516388888888891</v>
      </c>
      <c r="I330" s="31">
        <f t="shared" si="5"/>
        <v>-51.667777777777772</v>
      </c>
      <c r="J330" s="33" t="s">
        <v>42</v>
      </c>
      <c r="K330" s="16" t="s">
        <v>32</v>
      </c>
      <c r="L330" s="33" t="s">
        <v>1052</v>
      </c>
      <c r="M330" s="35"/>
      <c r="N330" s="33" t="s">
        <v>26</v>
      </c>
      <c r="O330" s="16" t="s">
        <v>32</v>
      </c>
      <c r="P330" s="35"/>
      <c r="Q330" s="35"/>
      <c r="R330" s="35"/>
      <c r="S330" s="33" t="s">
        <v>762</v>
      </c>
      <c r="T330" s="35"/>
      <c r="V330" s="18"/>
    </row>
    <row r="331" spans="1:22" ht="15" customHeight="1">
      <c r="A331" s="31">
        <v>624</v>
      </c>
      <c r="B331" s="33" t="s">
        <v>357</v>
      </c>
      <c r="C331" s="33" t="s">
        <v>369</v>
      </c>
      <c r="D331" s="33" t="s">
        <v>760</v>
      </c>
      <c r="E331" s="33" t="s">
        <v>1041</v>
      </c>
      <c r="F331" s="33" t="s">
        <v>21</v>
      </c>
      <c r="G331" s="31">
        <v>2011</v>
      </c>
      <c r="H331" s="31">
        <f t="shared" si="4"/>
        <v>-24.516388888888891</v>
      </c>
      <c r="I331" s="31">
        <f t="shared" si="5"/>
        <v>-51.667777777777772</v>
      </c>
      <c r="J331" s="33" t="s">
        <v>96</v>
      </c>
      <c r="K331" s="16" t="s">
        <v>32</v>
      </c>
      <c r="L331" s="33" t="s">
        <v>1053</v>
      </c>
      <c r="M331" s="35"/>
      <c r="N331" s="33" t="s">
        <v>23</v>
      </c>
      <c r="O331" s="16" t="s">
        <v>32</v>
      </c>
      <c r="P331" s="35"/>
      <c r="Q331" s="35"/>
      <c r="R331" s="35"/>
      <c r="S331" s="33" t="s">
        <v>762</v>
      </c>
      <c r="T331" s="35"/>
      <c r="V331" s="18"/>
    </row>
    <row r="332" spans="1:22" ht="15" customHeight="1">
      <c r="A332" s="31">
        <v>625</v>
      </c>
      <c r="B332" s="33" t="s">
        <v>357</v>
      </c>
      <c r="C332" s="33" t="s">
        <v>369</v>
      </c>
      <c r="D332" s="33" t="s">
        <v>760</v>
      </c>
      <c r="E332" s="33" t="s">
        <v>1041</v>
      </c>
      <c r="F332" s="33" t="s">
        <v>21</v>
      </c>
      <c r="G332" s="31">
        <v>2011</v>
      </c>
      <c r="H332" s="31">
        <f t="shared" si="4"/>
        <v>-24.516388888888891</v>
      </c>
      <c r="I332" s="31">
        <f t="shared" si="5"/>
        <v>-51.667777777777772</v>
      </c>
      <c r="J332" s="33" t="s">
        <v>96</v>
      </c>
      <c r="K332" s="16" t="s">
        <v>32</v>
      </c>
      <c r="L332" s="33" t="s">
        <v>1054</v>
      </c>
      <c r="M332" s="35"/>
      <c r="N332" s="33" t="s">
        <v>23</v>
      </c>
      <c r="O332" s="16" t="s">
        <v>32</v>
      </c>
      <c r="P332" s="35"/>
      <c r="Q332" s="35"/>
      <c r="R332" s="35"/>
      <c r="S332" s="33" t="s">
        <v>762</v>
      </c>
      <c r="T332" s="35"/>
      <c r="V332" s="18"/>
    </row>
    <row r="333" spans="1:22" ht="15" customHeight="1">
      <c r="A333" s="31">
        <v>626</v>
      </c>
      <c r="B333" s="33" t="s">
        <v>357</v>
      </c>
      <c r="C333" s="33" t="s">
        <v>369</v>
      </c>
      <c r="D333" s="33" t="s">
        <v>760</v>
      </c>
      <c r="E333" s="33" t="s">
        <v>1041</v>
      </c>
      <c r="F333" s="33" t="s">
        <v>21</v>
      </c>
      <c r="G333" s="31">
        <v>2011</v>
      </c>
      <c r="H333" s="31">
        <f t="shared" si="4"/>
        <v>-24.516388888888891</v>
      </c>
      <c r="I333" s="31">
        <f t="shared" si="5"/>
        <v>-51.667777777777772</v>
      </c>
      <c r="J333" s="33" t="s">
        <v>96</v>
      </c>
      <c r="K333" s="16" t="s">
        <v>32</v>
      </c>
      <c r="L333" s="33" t="s">
        <v>1055</v>
      </c>
      <c r="M333" s="35"/>
      <c r="N333" s="33" t="s">
        <v>23</v>
      </c>
      <c r="O333" s="16" t="s">
        <v>32</v>
      </c>
      <c r="P333" s="35"/>
      <c r="Q333" s="35"/>
      <c r="R333" s="35"/>
      <c r="S333" s="33" t="s">
        <v>762</v>
      </c>
      <c r="T333" s="35"/>
      <c r="V333" s="18"/>
    </row>
    <row r="334" spans="1:22" ht="15" customHeight="1">
      <c r="A334" s="31">
        <v>627</v>
      </c>
      <c r="B334" s="33" t="s">
        <v>357</v>
      </c>
      <c r="C334" s="33" t="s">
        <v>369</v>
      </c>
      <c r="D334" s="33" t="s">
        <v>760</v>
      </c>
      <c r="E334" s="33" t="s">
        <v>1041</v>
      </c>
      <c r="F334" s="33" t="s">
        <v>21</v>
      </c>
      <c r="G334" s="31">
        <v>2011</v>
      </c>
      <c r="H334" s="31">
        <f t="shared" si="4"/>
        <v>-24.516388888888891</v>
      </c>
      <c r="I334" s="31">
        <f t="shared" si="5"/>
        <v>-51.667777777777772</v>
      </c>
      <c r="J334" s="33" t="s">
        <v>96</v>
      </c>
      <c r="K334" s="16" t="s">
        <v>32</v>
      </c>
      <c r="L334" s="33" t="s">
        <v>1056</v>
      </c>
      <c r="M334" s="35"/>
      <c r="N334" s="33" t="s">
        <v>23</v>
      </c>
      <c r="O334" s="16" t="s">
        <v>32</v>
      </c>
      <c r="P334" s="35"/>
      <c r="Q334" s="35"/>
      <c r="R334" s="35"/>
      <c r="S334" s="33" t="s">
        <v>762</v>
      </c>
      <c r="T334" s="35"/>
      <c r="V334" s="18"/>
    </row>
    <row r="335" spans="1:22" ht="15" customHeight="1">
      <c r="A335" s="31">
        <v>628</v>
      </c>
      <c r="B335" s="33" t="s">
        <v>357</v>
      </c>
      <c r="C335" s="33" t="s">
        <v>369</v>
      </c>
      <c r="D335" s="33" t="s">
        <v>760</v>
      </c>
      <c r="E335" s="33" t="s">
        <v>1041</v>
      </c>
      <c r="F335" s="33" t="s">
        <v>21</v>
      </c>
      <c r="G335" s="31">
        <v>2011</v>
      </c>
      <c r="H335" s="31">
        <f t="shared" si="4"/>
        <v>-24.516388888888891</v>
      </c>
      <c r="I335" s="31">
        <f t="shared" si="5"/>
        <v>-51.667777777777772</v>
      </c>
      <c r="J335" s="33" t="s">
        <v>96</v>
      </c>
      <c r="K335" s="16" t="s">
        <v>32</v>
      </c>
      <c r="L335" s="33" t="s">
        <v>1057</v>
      </c>
      <c r="M335" s="35"/>
      <c r="N335" s="33" t="s">
        <v>23</v>
      </c>
      <c r="O335" s="16" t="s">
        <v>32</v>
      </c>
      <c r="P335" s="35"/>
      <c r="Q335" s="35"/>
      <c r="R335" s="35"/>
      <c r="S335" s="33" t="s">
        <v>762</v>
      </c>
      <c r="T335" s="35"/>
      <c r="V335" s="18"/>
    </row>
    <row r="336" spans="1:22" ht="15" customHeight="1">
      <c r="A336" s="31">
        <v>629</v>
      </c>
      <c r="B336" s="33" t="s">
        <v>357</v>
      </c>
      <c r="C336" s="33" t="s">
        <v>369</v>
      </c>
      <c r="D336" s="33" t="s">
        <v>760</v>
      </c>
      <c r="E336" s="33" t="s">
        <v>1041</v>
      </c>
      <c r="F336" s="33" t="s">
        <v>21</v>
      </c>
      <c r="G336" s="31">
        <v>2011</v>
      </c>
      <c r="H336" s="31">
        <f t="shared" si="4"/>
        <v>-24.516388888888891</v>
      </c>
      <c r="I336" s="31">
        <f t="shared" si="5"/>
        <v>-51.667777777777772</v>
      </c>
      <c r="J336" s="33" t="s">
        <v>96</v>
      </c>
      <c r="K336" s="16" t="s">
        <v>32</v>
      </c>
      <c r="L336" s="33" t="s">
        <v>1058</v>
      </c>
      <c r="M336" s="35"/>
      <c r="N336" s="33" t="s">
        <v>23</v>
      </c>
      <c r="O336" s="16" t="s">
        <v>32</v>
      </c>
      <c r="P336" s="35"/>
      <c r="Q336" s="35"/>
      <c r="R336" s="35"/>
      <c r="S336" s="33" t="s">
        <v>762</v>
      </c>
      <c r="T336" s="35"/>
      <c r="V336" s="18"/>
    </row>
    <row r="337" spans="1:22" ht="15" customHeight="1">
      <c r="A337" s="31">
        <v>630</v>
      </c>
      <c r="B337" s="33" t="s">
        <v>357</v>
      </c>
      <c r="C337" s="33" t="s">
        <v>369</v>
      </c>
      <c r="D337" s="33" t="s">
        <v>760</v>
      </c>
      <c r="E337" s="33" t="s">
        <v>1041</v>
      </c>
      <c r="F337" s="33" t="s">
        <v>21</v>
      </c>
      <c r="G337" s="31">
        <v>2011</v>
      </c>
      <c r="H337" s="31">
        <f t="shared" si="4"/>
        <v>-24.516388888888891</v>
      </c>
      <c r="I337" s="31">
        <f t="shared" si="5"/>
        <v>-51.667777777777772</v>
      </c>
      <c r="J337" s="33" t="s">
        <v>96</v>
      </c>
      <c r="K337" s="16" t="s">
        <v>32</v>
      </c>
      <c r="L337" s="33" t="s">
        <v>1059</v>
      </c>
      <c r="M337" s="35"/>
      <c r="N337" s="33" t="s">
        <v>23</v>
      </c>
      <c r="O337" s="16" t="s">
        <v>32</v>
      </c>
      <c r="P337" s="35"/>
      <c r="Q337" s="35"/>
      <c r="R337" s="35"/>
      <c r="S337" s="33" t="s">
        <v>762</v>
      </c>
      <c r="T337" s="35"/>
      <c r="V337" s="18"/>
    </row>
    <row r="338" spans="1:22" ht="15" customHeight="1">
      <c r="A338" s="31">
        <v>631</v>
      </c>
      <c r="B338" s="33" t="s">
        <v>357</v>
      </c>
      <c r="C338" s="33" t="s">
        <v>369</v>
      </c>
      <c r="D338" s="33" t="s">
        <v>760</v>
      </c>
      <c r="E338" s="33" t="s">
        <v>1041</v>
      </c>
      <c r="F338" s="33" t="s">
        <v>21</v>
      </c>
      <c r="G338" s="31">
        <v>2011</v>
      </c>
      <c r="H338" s="31">
        <f t="shared" si="4"/>
        <v>-24.516388888888891</v>
      </c>
      <c r="I338" s="31">
        <f t="shared" si="5"/>
        <v>-51.667777777777772</v>
      </c>
      <c r="J338" s="33" t="s">
        <v>96</v>
      </c>
      <c r="K338" s="16" t="s">
        <v>32</v>
      </c>
      <c r="L338" s="33" t="s">
        <v>1060</v>
      </c>
      <c r="M338" s="35"/>
      <c r="N338" s="33" t="s">
        <v>23</v>
      </c>
      <c r="O338" s="16" t="s">
        <v>32</v>
      </c>
      <c r="P338" s="35"/>
      <c r="Q338" s="35"/>
      <c r="R338" s="35"/>
      <c r="S338" s="33" t="s">
        <v>762</v>
      </c>
      <c r="T338" s="35"/>
      <c r="V338" s="18"/>
    </row>
    <row r="339" spans="1:22" ht="15" customHeight="1">
      <c r="A339" s="31">
        <v>632</v>
      </c>
      <c r="B339" s="33" t="s">
        <v>357</v>
      </c>
      <c r="C339" s="33" t="s">
        <v>369</v>
      </c>
      <c r="D339" s="33" t="s">
        <v>760</v>
      </c>
      <c r="E339" s="33" t="s">
        <v>1041</v>
      </c>
      <c r="F339" s="33" t="s">
        <v>21</v>
      </c>
      <c r="G339" s="31">
        <v>2011</v>
      </c>
      <c r="H339" s="31">
        <f t="shared" si="4"/>
        <v>-24.516388888888891</v>
      </c>
      <c r="I339" s="31">
        <f t="shared" si="5"/>
        <v>-51.667777777777772</v>
      </c>
      <c r="J339" s="33" t="s">
        <v>96</v>
      </c>
      <c r="K339" s="16" t="s">
        <v>32</v>
      </c>
      <c r="L339" s="33" t="s">
        <v>1061</v>
      </c>
      <c r="M339" s="35"/>
      <c r="N339" s="33" t="s">
        <v>23</v>
      </c>
      <c r="O339" s="16" t="s">
        <v>32</v>
      </c>
      <c r="P339" s="35"/>
      <c r="Q339" s="35"/>
      <c r="R339" s="35"/>
      <c r="S339" s="33" t="s">
        <v>762</v>
      </c>
      <c r="T339" s="35"/>
      <c r="V339" s="18"/>
    </row>
    <row r="340" spans="1:22" ht="15" customHeight="1">
      <c r="A340" s="31">
        <v>438</v>
      </c>
      <c r="B340" s="33" t="s">
        <v>357</v>
      </c>
      <c r="C340" s="33" t="s">
        <v>369</v>
      </c>
      <c r="D340" s="33" t="s">
        <v>760</v>
      </c>
      <c r="E340" s="33" t="s">
        <v>92</v>
      </c>
      <c r="F340" s="33" t="s">
        <v>21</v>
      </c>
      <c r="G340" s="31">
        <v>2011</v>
      </c>
      <c r="H340" s="31">
        <v>-28.379860000000001</v>
      </c>
      <c r="I340" s="31">
        <v>-52.78922</v>
      </c>
      <c r="J340" s="33" t="s">
        <v>42</v>
      </c>
      <c r="K340" s="16" t="s">
        <v>32</v>
      </c>
      <c r="L340" s="33" t="s">
        <v>1062</v>
      </c>
      <c r="M340" s="35"/>
      <c r="N340" s="33" t="s">
        <v>26</v>
      </c>
      <c r="O340" s="16" t="s">
        <v>32</v>
      </c>
      <c r="P340" s="35"/>
      <c r="Q340" s="35"/>
      <c r="R340" s="35"/>
      <c r="S340" s="33" t="s">
        <v>762</v>
      </c>
      <c r="T340" s="35"/>
      <c r="V340" s="18"/>
    </row>
    <row r="341" spans="1:22" ht="15" customHeight="1">
      <c r="A341" s="31">
        <v>439</v>
      </c>
      <c r="B341" s="33" t="s">
        <v>357</v>
      </c>
      <c r="C341" s="33" t="s">
        <v>369</v>
      </c>
      <c r="D341" s="33" t="s">
        <v>760</v>
      </c>
      <c r="E341" s="33" t="s">
        <v>92</v>
      </c>
      <c r="F341" s="33" t="s">
        <v>21</v>
      </c>
      <c r="G341" s="31">
        <v>2011</v>
      </c>
      <c r="H341" s="31">
        <v>-28.379860000000001</v>
      </c>
      <c r="I341" s="31">
        <v>-52.78922</v>
      </c>
      <c r="J341" s="33" t="s">
        <v>42</v>
      </c>
      <c r="K341" s="16" t="s">
        <v>32</v>
      </c>
      <c r="L341" s="33" t="s">
        <v>1063</v>
      </c>
      <c r="M341" s="35"/>
      <c r="N341" s="33" t="s">
        <v>26</v>
      </c>
      <c r="O341" s="16" t="s">
        <v>32</v>
      </c>
      <c r="P341" s="35"/>
      <c r="Q341" s="35"/>
      <c r="R341" s="35"/>
      <c r="S341" s="33" t="s">
        <v>762</v>
      </c>
      <c r="T341" s="35"/>
      <c r="V341" s="18"/>
    </row>
    <row r="342" spans="1:22" ht="15" customHeight="1">
      <c r="A342" s="31">
        <v>440</v>
      </c>
      <c r="B342" s="33" t="s">
        <v>357</v>
      </c>
      <c r="C342" s="33" t="s">
        <v>369</v>
      </c>
      <c r="D342" s="33" t="s">
        <v>760</v>
      </c>
      <c r="E342" s="33" t="s">
        <v>92</v>
      </c>
      <c r="F342" s="33" t="s">
        <v>21</v>
      </c>
      <c r="G342" s="31">
        <v>2011</v>
      </c>
      <c r="H342" s="31">
        <v>-28.379860000000001</v>
      </c>
      <c r="I342" s="31">
        <v>-52.78922</v>
      </c>
      <c r="J342" s="33" t="s">
        <v>96</v>
      </c>
      <c r="K342" s="16" t="s">
        <v>32</v>
      </c>
      <c r="L342" s="33" t="s">
        <v>1064</v>
      </c>
      <c r="M342" s="35"/>
      <c r="N342" s="33" t="s">
        <v>23</v>
      </c>
      <c r="O342" s="16" t="s">
        <v>32</v>
      </c>
      <c r="P342" s="35"/>
      <c r="Q342" s="35"/>
      <c r="R342" s="35"/>
      <c r="S342" s="33" t="s">
        <v>762</v>
      </c>
      <c r="T342" s="35"/>
      <c r="V342" s="18"/>
    </row>
    <row r="343" spans="1:22" ht="15" customHeight="1">
      <c r="A343" s="31">
        <v>532</v>
      </c>
      <c r="B343" s="33" t="s">
        <v>357</v>
      </c>
      <c r="C343" s="33" t="s">
        <v>369</v>
      </c>
      <c r="D343" s="33" t="s">
        <v>760</v>
      </c>
      <c r="E343" s="33" t="s">
        <v>1065</v>
      </c>
      <c r="F343" s="33" t="s">
        <v>21</v>
      </c>
      <c r="G343" s="31">
        <v>2009</v>
      </c>
      <c r="H343" s="31">
        <f t="shared" ref="H343:H363" si="6">-(23+(25/60)+(31/3600))</f>
        <v>-23.425277777777779</v>
      </c>
      <c r="I343" s="31">
        <f t="shared" ref="I343:I363" si="7">-(51+(56/60)+(19/3600))</f>
        <v>-51.938611111111108</v>
      </c>
      <c r="J343" s="33" t="s">
        <v>42</v>
      </c>
      <c r="K343" s="16" t="s">
        <v>32</v>
      </c>
      <c r="L343" s="31">
        <v>2</v>
      </c>
      <c r="M343" s="35"/>
      <c r="N343" s="33" t="s">
        <v>26</v>
      </c>
      <c r="O343" s="16" t="s">
        <v>32</v>
      </c>
      <c r="P343" s="35"/>
      <c r="Q343" s="35"/>
      <c r="R343" s="35"/>
      <c r="S343" s="33" t="s">
        <v>762</v>
      </c>
      <c r="T343" s="35"/>
      <c r="V343" s="18"/>
    </row>
    <row r="344" spans="1:22" ht="15" customHeight="1">
      <c r="A344" s="31">
        <v>533</v>
      </c>
      <c r="B344" s="33" t="s">
        <v>357</v>
      </c>
      <c r="C344" s="33" t="s">
        <v>369</v>
      </c>
      <c r="D344" s="33" t="s">
        <v>760</v>
      </c>
      <c r="E344" s="33" t="s">
        <v>1065</v>
      </c>
      <c r="F344" s="33" t="s">
        <v>21</v>
      </c>
      <c r="G344" s="31">
        <v>2009</v>
      </c>
      <c r="H344" s="31">
        <f t="shared" si="6"/>
        <v>-23.425277777777779</v>
      </c>
      <c r="I344" s="31">
        <f t="shared" si="7"/>
        <v>-51.938611111111108</v>
      </c>
      <c r="J344" s="33" t="s">
        <v>42</v>
      </c>
      <c r="K344" s="16" t="s">
        <v>32</v>
      </c>
      <c r="L344" s="31">
        <v>10</v>
      </c>
      <c r="M344" s="35"/>
      <c r="N344" s="33" t="s">
        <v>26</v>
      </c>
      <c r="O344" s="16" t="s">
        <v>32</v>
      </c>
      <c r="P344" s="35"/>
      <c r="Q344" s="35"/>
      <c r="R344" s="35"/>
      <c r="S344" s="33" t="s">
        <v>762</v>
      </c>
      <c r="T344" s="35"/>
      <c r="V344" s="18"/>
    </row>
    <row r="345" spans="1:22" ht="15" customHeight="1">
      <c r="A345" s="31">
        <v>534</v>
      </c>
      <c r="B345" s="33" t="s">
        <v>357</v>
      </c>
      <c r="C345" s="33" t="s">
        <v>369</v>
      </c>
      <c r="D345" s="33" t="s">
        <v>760</v>
      </c>
      <c r="E345" s="33" t="s">
        <v>1065</v>
      </c>
      <c r="F345" s="33" t="s">
        <v>21</v>
      </c>
      <c r="G345" s="31">
        <v>2009</v>
      </c>
      <c r="H345" s="31">
        <f t="shared" si="6"/>
        <v>-23.425277777777779</v>
      </c>
      <c r="I345" s="31">
        <f t="shared" si="7"/>
        <v>-51.938611111111108</v>
      </c>
      <c r="J345" s="33" t="s">
        <v>42</v>
      </c>
      <c r="K345" s="16" t="s">
        <v>32</v>
      </c>
      <c r="L345" s="31">
        <v>11</v>
      </c>
      <c r="M345" s="35"/>
      <c r="N345" s="33" t="s">
        <v>26</v>
      </c>
      <c r="O345" s="16" t="s">
        <v>32</v>
      </c>
      <c r="P345" s="35"/>
      <c r="Q345" s="35"/>
      <c r="R345" s="35"/>
      <c r="S345" s="33" t="s">
        <v>762</v>
      </c>
      <c r="T345" s="35"/>
      <c r="V345" s="18"/>
    </row>
    <row r="346" spans="1:22" ht="15" customHeight="1">
      <c r="A346" s="31">
        <v>535</v>
      </c>
      <c r="B346" s="33" t="s">
        <v>357</v>
      </c>
      <c r="C346" s="33" t="s">
        <v>369</v>
      </c>
      <c r="D346" s="33" t="s">
        <v>760</v>
      </c>
      <c r="E346" s="33" t="s">
        <v>1065</v>
      </c>
      <c r="F346" s="33" t="s">
        <v>21</v>
      </c>
      <c r="G346" s="31">
        <v>2009</v>
      </c>
      <c r="H346" s="31">
        <f t="shared" si="6"/>
        <v>-23.425277777777779</v>
      </c>
      <c r="I346" s="31">
        <f t="shared" si="7"/>
        <v>-51.938611111111108</v>
      </c>
      <c r="J346" s="33" t="s">
        <v>42</v>
      </c>
      <c r="K346" s="16" t="s">
        <v>32</v>
      </c>
      <c r="L346" s="31">
        <v>12</v>
      </c>
      <c r="M346" s="35"/>
      <c r="N346" s="33" t="s">
        <v>26</v>
      </c>
      <c r="O346" s="16" t="s">
        <v>32</v>
      </c>
      <c r="P346" s="35"/>
      <c r="Q346" s="35"/>
      <c r="R346" s="35"/>
      <c r="S346" s="33" t="s">
        <v>762</v>
      </c>
      <c r="T346" s="35"/>
      <c r="V346" s="18"/>
    </row>
    <row r="347" spans="1:22" ht="15" customHeight="1">
      <c r="A347" s="31">
        <v>536</v>
      </c>
      <c r="B347" s="33" t="s">
        <v>357</v>
      </c>
      <c r="C347" s="33" t="s">
        <v>369</v>
      </c>
      <c r="D347" s="33" t="s">
        <v>760</v>
      </c>
      <c r="E347" s="33" t="s">
        <v>1065</v>
      </c>
      <c r="F347" s="33" t="s">
        <v>21</v>
      </c>
      <c r="G347" s="31">
        <v>2009</v>
      </c>
      <c r="H347" s="31">
        <f t="shared" si="6"/>
        <v>-23.425277777777779</v>
      </c>
      <c r="I347" s="31">
        <f t="shared" si="7"/>
        <v>-51.938611111111108</v>
      </c>
      <c r="J347" s="33" t="s">
        <v>42</v>
      </c>
      <c r="K347" s="16" t="s">
        <v>32</v>
      </c>
      <c r="L347" s="31">
        <v>13</v>
      </c>
      <c r="M347" s="35"/>
      <c r="N347" s="33" t="s">
        <v>26</v>
      </c>
      <c r="O347" s="16" t="s">
        <v>32</v>
      </c>
      <c r="P347" s="35"/>
      <c r="Q347" s="35"/>
      <c r="R347" s="35"/>
      <c r="S347" s="33" t="s">
        <v>762</v>
      </c>
      <c r="T347" s="35"/>
      <c r="V347" s="18"/>
    </row>
    <row r="348" spans="1:22" ht="15" customHeight="1">
      <c r="A348" s="31">
        <v>537</v>
      </c>
      <c r="B348" s="33" t="s">
        <v>357</v>
      </c>
      <c r="C348" s="33" t="s">
        <v>369</v>
      </c>
      <c r="D348" s="33" t="s">
        <v>760</v>
      </c>
      <c r="E348" s="33" t="s">
        <v>1065</v>
      </c>
      <c r="F348" s="33" t="s">
        <v>21</v>
      </c>
      <c r="G348" s="31">
        <v>2009</v>
      </c>
      <c r="H348" s="31">
        <f t="shared" si="6"/>
        <v>-23.425277777777779</v>
      </c>
      <c r="I348" s="31">
        <f t="shared" si="7"/>
        <v>-51.938611111111108</v>
      </c>
      <c r="J348" s="33" t="s">
        <v>42</v>
      </c>
      <c r="K348" s="16" t="s">
        <v>32</v>
      </c>
      <c r="L348" s="31">
        <v>14</v>
      </c>
      <c r="M348" s="35"/>
      <c r="N348" s="33" t="s">
        <v>26</v>
      </c>
      <c r="O348" s="16" t="s">
        <v>32</v>
      </c>
      <c r="P348" s="35"/>
      <c r="Q348" s="35"/>
      <c r="R348" s="35"/>
      <c r="S348" s="33" t="s">
        <v>762</v>
      </c>
      <c r="T348" s="35"/>
      <c r="V348" s="18"/>
    </row>
    <row r="349" spans="1:22" ht="15" customHeight="1">
      <c r="A349" s="31">
        <v>538</v>
      </c>
      <c r="B349" s="33" t="s">
        <v>357</v>
      </c>
      <c r="C349" s="33" t="s">
        <v>369</v>
      </c>
      <c r="D349" s="33" t="s">
        <v>760</v>
      </c>
      <c r="E349" s="33" t="s">
        <v>1065</v>
      </c>
      <c r="F349" s="33" t="s">
        <v>21</v>
      </c>
      <c r="G349" s="31">
        <v>2009</v>
      </c>
      <c r="H349" s="31">
        <f t="shared" si="6"/>
        <v>-23.425277777777779</v>
      </c>
      <c r="I349" s="31">
        <f t="shared" si="7"/>
        <v>-51.938611111111108</v>
      </c>
      <c r="J349" s="33" t="s">
        <v>42</v>
      </c>
      <c r="K349" s="16" t="s">
        <v>32</v>
      </c>
      <c r="L349" s="31">
        <v>15</v>
      </c>
      <c r="M349" s="35"/>
      <c r="N349" s="33" t="s">
        <v>26</v>
      </c>
      <c r="O349" s="16" t="s">
        <v>32</v>
      </c>
      <c r="P349" s="35"/>
      <c r="Q349" s="35"/>
      <c r="R349" s="35"/>
      <c r="S349" s="33" t="s">
        <v>762</v>
      </c>
      <c r="T349" s="35"/>
      <c r="V349" s="18"/>
    </row>
    <row r="350" spans="1:22" ht="15" customHeight="1">
      <c r="A350" s="31">
        <v>539</v>
      </c>
      <c r="B350" s="33" t="s">
        <v>357</v>
      </c>
      <c r="C350" s="33" t="s">
        <v>369</v>
      </c>
      <c r="D350" s="33" t="s">
        <v>760</v>
      </c>
      <c r="E350" s="33" t="s">
        <v>1065</v>
      </c>
      <c r="F350" s="33" t="s">
        <v>21</v>
      </c>
      <c r="G350" s="31">
        <v>2009</v>
      </c>
      <c r="H350" s="31">
        <f t="shared" si="6"/>
        <v>-23.425277777777779</v>
      </c>
      <c r="I350" s="31">
        <f t="shared" si="7"/>
        <v>-51.938611111111108</v>
      </c>
      <c r="J350" s="33" t="s">
        <v>42</v>
      </c>
      <c r="K350" s="16" t="s">
        <v>32</v>
      </c>
      <c r="L350" s="31">
        <v>19</v>
      </c>
      <c r="M350" s="35"/>
      <c r="N350" s="33" t="s">
        <v>26</v>
      </c>
      <c r="O350" s="16" t="s">
        <v>32</v>
      </c>
      <c r="P350" s="35"/>
      <c r="Q350" s="35"/>
      <c r="R350" s="35"/>
      <c r="S350" s="33" t="s">
        <v>762</v>
      </c>
      <c r="T350" s="35"/>
      <c r="V350" s="18"/>
    </row>
    <row r="351" spans="1:22" ht="15" customHeight="1">
      <c r="A351" s="31">
        <v>540</v>
      </c>
      <c r="B351" s="33" t="s">
        <v>357</v>
      </c>
      <c r="C351" s="33" t="s">
        <v>369</v>
      </c>
      <c r="D351" s="33" t="s">
        <v>760</v>
      </c>
      <c r="E351" s="33" t="s">
        <v>1065</v>
      </c>
      <c r="F351" s="33" t="s">
        <v>21</v>
      </c>
      <c r="G351" s="31">
        <v>2009</v>
      </c>
      <c r="H351" s="31">
        <f t="shared" si="6"/>
        <v>-23.425277777777779</v>
      </c>
      <c r="I351" s="31">
        <f t="shared" si="7"/>
        <v>-51.938611111111108</v>
      </c>
      <c r="J351" s="33" t="s">
        <v>42</v>
      </c>
      <c r="K351" s="16" t="s">
        <v>32</v>
      </c>
      <c r="L351" s="31">
        <v>20</v>
      </c>
      <c r="M351" s="35"/>
      <c r="N351" s="33" t="s">
        <v>26</v>
      </c>
      <c r="O351" s="16" t="s">
        <v>32</v>
      </c>
      <c r="P351" s="35"/>
      <c r="Q351" s="35"/>
      <c r="R351" s="35"/>
      <c r="S351" s="33" t="s">
        <v>762</v>
      </c>
      <c r="T351" s="35"/>
      <c r="V351" s="18"/>
    </row>
    <row r="352" spans="1:22" ht="15" customHeight="1">
      <c r="A352" s="31">
        <v>541</v>
      </c>
      <c r="B352" s="33" t="s">
        <v>357</v>
      </c>
      <c r="C352" s="33" t="s">
        <v>369</v>
      </c>
      <c r="D352" s="33" t="s">
        <v>760</v>
      </c>
      <c r="E352" s="33" t="s">
        <v>1065</v>
      </c>
      <c r="F352" s="33" t="s">
        <v>21</v>
      </c>
      <c r="G352" s="31">
        <v>2009</v>
      </c>
      <c r="H352" s="31">
        <f t="shared" si="6"/>
        <v>-23.425277777777779</v>
      </c>
      <c r="I352" s="31">
        <f t="shared" si="7"/>
        <v>-51.938611111111108</v>
      </c>
      <c r="J352" s="33" t="s">
        <v>42</v>
      </c>
      <c r="K352" s="16" t="s">
        <v>32</v>
      </c>
      <c r="L352" s="31">
        <v>22</v>
      </c>
      <c r="M352" s="35"/>
      <c r="N352" s="33" t="s">
        <v>26</v>
      </c>
      <c r="O352" s="16" t="s">
        <v>32</v>
      </c>
      <c r="P352" s="35"/>
      <c r="Q352" s="35"/>
      <c r="R352" s="35"/>
      <c r="S352" s="33" t="s">
        <v>762</v>
      </c>
      <c r="T352" s="35"/>
      <c r="V352" s="18"/>
    </row>
    <row r="353" spans="1:22" ht="15" customHeight="1">
      <c r="A353" s="31">
        <v>542</v>
      </c>
      <c r="B353" s="33" t="s">
        <v>357</v>
      </c>
      <c r="C353" s="33" t="s">
        <v>369</v>
      </c>
      <c r="D353" s="33" t="s">
        <v>760</v>
      </c>
      <c r="E353" s="33" t="s">
        <v>1065</v>
      </c>
      <c r="F353" s="33" t="s">
        <v>21</v>
      </c>
      <c r="G353" s="31">
        <v>2009</v>
      </c>
      <c r="H353" s="31">
        <f t="shared" si="6"/>
        <v>-23.425277777777779</v>
      </c>
      <c r="I353" s="31">
        <f t="shared" si="7"/>
        <v>-51.938611111111108</v>
      </c>
      <c r="J353" s="33" t="s">
        <v>42</v>
      </c>
      <c r="K353" s="16" t="s">
        <v>32</v>
      </c>
      <c r="L353" s="31">
        <v>27</v>
      </c>
      <c r="M353" s="35"/>
      <c r="N353" s="33" t="s">
        <v>26</v>
      </c>
      <c r="O353" s="16" t="s">
        <v>32</v>
      </c>
      <c r="P353" s="35"/>
      <c r="Q353" s="35"/>
      <c r="R353" s="35"/>
      <c r="S353" s="33" t="s">
        <v>762</v>
      </c>
      <c r="T353" s="35"/>
      <c r="V353" s="18"/>
    </row>
    <row r="354" spans="1:22" ht="15" customHeight="1">
      <c r="A354" s="31">
        <v>543</v>
      </c>
      <c r="B354" s="33" t="s">
        <v>357</v>
      </c>
      <c r="C354" s="33" t="s">
        <v>369</v>
      </c>
      <c r="D354" s="33" t="s">
        <v>760</v>
      </c>
      <c r="E354" s="33" t="s">
        <v>1065</v>
      </c>
      <c r="F354" s="33" t="s">
        <v>21</v>
      </c>
      <c r="G354" s="31">
        <v>2009</v>
      </c>
      <c r="H354" s="31">
        <f t="shared" si="6"/>
        <v>-23.425277777777779</v>
      </c>
      <c r="I354" s="31">
        <f t="shared" si="7"/>
        <v>-51.938611111111108</v>
      </c>
      <c r="J354" s="33" t="s">
        <v>42</v>
      </c>
      <c r="K354" s="16" t="s">
        <v>32</v>
      </c>
      <c r="L354" s="31">
        <v>28</v>
      </c>
      <c r="M354" s="35"/>
      <c r="N354" s="33" t="s">
        <v>26</v>
      </c>
      <c r="O354" s="16" t="s">
        <v>32</v>
      </c>
      <c r="P354" s="35"/>
      <c r="Q354" s="35"/>
      <c r="R354" s="35"/>
      <c r="S354" s="33" t="s">
        <v>762</v>
      </c>
      <c r="T354" s="35"/>
      <c r="V354" s="18"/>
    </row>
    <row r="355" spans="1:22" ht="15" customHeight="1">
      <c r="A355" s="31">
        <v>544</v>
      </c>
      <c r="B355" s="33" t="s">
        <v>357</v>
      </c>
      <c r="C355" s="33" t="s">
        <v>369</v>
      </c>
      <c r="D355" s="33" t="s">
        <v>760</v>
      </c>
      <c r="E355" s="33" t="s">
        <v>1065</v>
      </c>
      <c r="F355" s="33" t="s">
        <v>21</v>
      </c>
      <c r="G355" s="31">
        <v>2009</v>
      </c>
      <c r="H355" s="31">
        <f t="shared" si="6"/>
        <v>-23.425277777777779</v>
      </c>
      <c r="I355" s="31">
        <f t="shared" si="7"/>
        <v>-51.938611111111108</v>
      </c>
      <c r="J355" s="33" t="s">
        <v>42</v>
      </c>
      <c r="K355" s="16" t="s">
        <v>32</v>
      </c>
      <c r="L355" s="31">
        <v>29</v>
      </c>
      <c r="M355" s="35"/>
      <c r="N355" s="33" t="s">
        <v>26</v>
      </c>
      <c r="O355" s="16" t="s">
        <v>32</v>
      </c>
      <c r="P355" s="35"/>
      <c r="Q355" s="35"/>
      <c r="R355" s="35"/>
      <c r="S355" s="33" t="s">
        <v>762</v>
      </c>
      <c r="T355" s="35"/>
      <c r="V355" s="18"/>
    </row>
    <row r="356" spans="1:22" ht="15" customHeight="1">
      <c r="A356" s="31">
        <v>545</v>
      </c>
      <c r="B356" s="33" t="s">
        <v>357</v>
      </c>
      <c r="C356" s="33" t="s">
        <v>369</v>
      </c>
      <c r="D356" s="33" t="s">
        <v>760</v>
      </c>
      <c r="E356" s="33" t="s">
        <v>1065</v>
      </c>
      <c r="F356" s="33" t="s">
        <v>21</v>
      </c>
      <c r="G356" s="31">
        <v>2009</v>
      </c>
      <c r="H356" s="31">
        <f t="shared" si="6"/>
        <v>-23.425277777777779</v>
      </c>
      <c r="I356" s="31">
        <f t="shared" si="7"/>
        <v>-51.938611111111108</v>
      </c>
      <c r="J356" s="33" t="s">
        <v>42</v>
      </c>
      <c r="K356" s="16" t="s">
        <v>32</v>
      </c>
      <c r="L356" s="31">
        <v>33</v>
      </c>
      <c r="M356" s="35"/>
      <c r="N356" s="33" t="s">
        <v>26</v>
      </c>
      <c r="O356" s="16" t="s">
        <v>32</v>
      </c>
      <c r="P356" s="35"/>
      <c r="Q356" s="35"/>
      <c r="R356" s="35"/>
      <c r="S356" s="33" t="s">
        <v>762</v>
      </c>
      <c r="T356" s="35"/>
      <c r="V356" s="18"/>
    </row>
    <row r="357" spans="1:22" ht="15" customHeight="1">
      <c r="A357" s="31">
        <v>546</v>
      </c>
      <c r="B357" s="33" t="s">
        <v>357</v>
      </c>
      <c r="C357" s="33" t="s">
        <v>369</v>
      </c>
      <c r="D357" s="33" t="s">
        <v>760</v>
      </c>
      <c r="E357" s="33" t="s">
        <v>1065</v>
      </c>
      <c r="F357" s="33" t="s">
        <v>21</v>
      </c>
      <c r="G357" s="31">
        <v>2009</v>
      </c>
      <c r="H357" s="31">
        <f t="shared" si="6"/>
        <v>-23.425277777777779</v>
      </c>
      <c r="I357" s="31">
        <f t="shared" si="7"/>
        <v>-51.938611111111108</v>
      </c>
      <c r="J357" s="33" t="s">
        <v>42</v>
      </c>
      <c r="K357" s="16" t="s">
        <v>32</v>
      </c>
      <c r="L357" s="31">
        <v>9</v>
      </c>
      <c r="M357" s="35"/>
      <c r="N357" s="33" t="s">
        <v>26</v>
      </c>
      <c r="O357" s="16" t="s">
        <v>32</v>
      </c>
      <c r="P357" s="35"/>
      <c r="Q357" s="35"/>
      <c r="R357" s="35"/>
      <c r="S357" s="33" t="s">
        <v>762</v>
      </c>
      <c r="T357" s="35"/>
      <c r="V357" s="18"/>
    </row>
    <row r="358" spans="1:22" ht="15" customHeight="1">
      <c r="A358" s="31">
        <v>547</v>
      </c>
      <c r="B358" s="33" t="s">
        <v>357</v>
      </c>
      <c r="C358" s="33" t="s">
        <v>369</v>
      </c>
      <c r="D358" s="33" t="s">
        <v>760</v>
      </c>
      <c r="E358" s="33" t="s">
        <v>1065</v>
      </c>
      <c r="F358" s="33" t="s">
        <v>21</v>
      </c>
      <c r="G358" s="31">
        <v>2009</v>
      </c>
      <c r="H358" s="31">
        <f t="shared" si="6"/>
        <v>-23.425277777777779</v>
      </c>
      <c r="I358" s="31">
        <f t="shared" si="7"/>
        <v>-51.938611111111108</v>
      </c>
      <c r="J358" s="33" t="s">
        <v>42</v>
      </c>
      <c r="K358" s="16" t="s">
        <v>32</v>
      </c>
      <c r="L358" s="31">
        <v>23</v>
      </c>
      <c r="M358" s="35"/>
      <c r="N358" s="33" t="s">
        <v>26</v>
      </c>
      <c r="O358" s="16" t="s">
        <v>32</v>
      </c>
      <c r="P358" s="35"/>
      <c r="Q358" s="35"/>
      <c r="R358" s="35"/>
      <c r="S358" s="33" t="s">
        <v>762</v>
      </c>
      <c r="T358" s="35"/>
      <c r="V358" s="18"/>
    </row>
    <row r="359" spans="1:22" ht="15" customHeight="1">
      <c r="A359" s="31">
        <v>548</v>
      </c>
      <c r="B359" s="33" t="s">
        <v>357</v>
      </c>
      <c r="C359" s="33" t="s">
        <v>369</v>
      </c>
      <c r="D359" s="33" t="s">
        <v>760</v>
      </c>
      <c r="E359" s="33" t="s">
        <v>1065</v>
      </c>
      <c r="F359" s="33" t="s">
        <v>21</v>
      </c>
      <c r="G359" s="31">
        <v>2009</v>
      </c>
      <c r="H359" s="31">
        <f t="shared" si="6"/>
        <v>-23.425277777777779</v>
      </c>
      <c r="I359" s="31">
        <f t="shared" si="7"/>
        <v>-51.938611111111108</v>
      </c>
      <c r="J359" s="33" t="s">
        <v>42</v>
      </c>
      <c r="K359" s="16" t="s">
        <v>32</v>
      </c>
      <c r="L359" s="31">
        <v>31</v>
      </c>
      <c r="M359" s="35"/>
      <c r="N359" s="33" t="s">
        <v>26</v>
      </c>
      <c r="O359" s="16" t="s">
        <v>32</v>
      </c>
      <c r="P359" s="35"/>
      <c r="Q359" s="35"/>
      <c r="R359" s="35"/>
      <c r="S359" s="33" t="s">
        <v>762</v>
      </c>
      <c r="T359" s="35"/>
      <c r="V359" s="18"/>
    </row>
    <row r="360" spans="1:22" ht="15" customHeight="1">
      <c r="A360" s="31">
        <v>549</v>
      </c>
      <c r="B360" s="33" t="s">
        <v>357</v>
      </c>
      <c r="C360" s="33" t="s">
        <v>369</v>
      </c>
      <c r="D360" s="33" t="s">
        <v>760</v>
      </c>
      <c r="E360" s="33" t="s">
        <v>1065</v>
      </c>
      <c r="F360" s="33" t="s">
        <v>21</v>
      </c>
      <c r="G360" s="31">
        <v>2009</v>
      </c>
      <c r="H360" s="31">
        <f t="shared" si="6"/>
        <v>-23.425277777777779</v>
      </c>
      <c r="I360" s="31">
        <f t="shared" si="7"/>
        <v>-51.938611111111108</v>
      </c>
      <c r="J360" s="33" t="s">
        <v>96</v>
      </c>
      <c r="K360" s="16" t="s">
        <v>32</v>
      </c>
      <c r="L360" s="31">
        <v>16</v>
      </c>
      <c r="M360" s="35"/>
      <c r="N360" s="33" t="s">
        <v>23</v>
      </c>
      <c r="O360" s="16" t="s">
        <v>32</v>
      </c>
      <c r="P360" s="35"/>
      <c r="Q360" s="35"/>
      <c r="R360" s="35"/>
      <c r="S360" s="33" t="s">
        <v>762</v>
      </c>
      <c r="T360" s="35"/>
      <c r="V360" s="18"/>
    </row>
    <row r="361" spans="1:22" ht="15" customHeight="1">
      <c r="A361" s="31">
        <v>550</v>
      </c>
      <c r="B361" s="33" t="s">
        <v>357</v>
      </c>
      <c r="C361" s="33" t="s">
        <v>369</v>
      </c>
      <c r="D361" s="33" t="s">
        <v>760</v>
      </c>
      <c r="E361" s="33" t="s">
        <v>1065</v>
      </c>
      <c r="F361" s="33" t="s">
        <v>21</v>
      </c>
      <c r="G361" s="31">
        <v>2009</v>
      </c>
      <c r="H361" s="31">
        <f t="shared" si="6"/>
        <v>-23.425277777777779</v>
      </c>
      <c r="I361" s="31">
        <f t="shared" si="7"/>
        <v>-51.938611111111108</v>
      </c>
      <c r="J361" s="33" t="s">
        <v>96</v>
      </c>
      <c r="K361" s="16" t="s">
        <v>32</v>
      </c>
      <c r="L361" s="31">
        <v>17</v>
      </c>
      <c r="M361" s="35"/>
      <c r="N361" s="33" t="s">
        <v>23</v>
      </c>
      <c r="O361" s="16" t="s">
        <v>32</v>
      </c>
      <c r="P361" s="35"/>
      <c r="Q361" s="35"/>
      <c r="R361" s="35"/>
      <c r="S361" s="33" t="s">
        <v>762</v>
      </c>
      <c r="T361" s="35"/>
      <c r="V361" s="18"/>
    </row>
    <row r="362" spans="1:22" ht="15" customHeight="1">
      <c r="A362" s="31">
        <v>551</v>
      </c>
      <c r="B362" s="33" t="s">
        <v>357</v>
      </c>
      <c r="C362" s="33" t="s">
        <v>369</v>
      </c>
      <c r="D362" s="33" t="s">
        <v>760</v>
      </c>
      <c r="E362" s="33" t="s">
        <v>1065</v>
      </c>
      <c r="F362" s="33" t="s">
        <v>21</v>
      </c>
      <c r="G362" s="31">
        <v>2009</v>
      </c>
      <c r="H362" s="31">
        <f t="shared" si="6"/>
        <v>-23.425277777777779</v>
      </c>
      <c r="I362" s="31">
        <f t="shared" si="7"/>
        <v>-51.938611111111108</v>
      </c>
      <c r="J362" s="33" t="s">
        <v>96</v>
      </c>
      <c r="K362" s="16" t="s">
        <v>32</v>
      </c>
      <c r="L362" s="31">
        <v>18</v>
      </c>
      <c r="M362" s="35"/>
      <c r="N362" s="33" t="s">
        <v>23</v>
      </c>
      <c r="O362" s="16" t="s">
        <v>32</v>
      </c>
      <c r="P362" s="35"/>
      <c r="Q362" s="35"/>
      <c r="R362" s="35"/>
      <c r="S362" s="33" t="s">
        <v>762</v>
      </c>
      <c r="T362" s="35"/>
      <c r="V362" s="18"/>
    </row>
    <row r="363" spans="1:22" ht="15" customHeight="1">
      <c r="A363" s="31">
        <v>552</v>
      </c>
      <c r="B363" s="33" t="s">
        <v>357</v>
      </c>
      <c r="C363" s="33" t="s">
        <v>369</v>
      </c>
      <c r="D363" s="33" t="s">
        <v>760</v>
      </c>
      <c r="E363" s="33" t="s">
        <v>1065</v>
      </c>
      <c r="F363" s="33" t="s">
        <v>21</v>
      </c>
      <c r="G363" s="31">
        <v>2009</v>
      </c>
      <c r="H363" s="31">
        <f t="shared" si="6"/>
        <v>-23.425277777777779</v>
      </c>
      <c r="I363" s="31">
        <f t="shared" si="7"/>
        <v>-51.938611111111108</v>
      </c>
      <c r="J363" s="33" t="s">
        <v>96</v>
      </c>
      <c r="K363" s="16" t="s">
        <v>32</v>
      </c>
      <c r="L363" s="31">
        <v>217</v>
      </c>
      <c r="M363" s="35"/>
      <c r="N363" s="33" t="s">
        <v>23</v>
      </c>
      <c r="O363" s="16" t="s">
        <v>32</v>
      </c>
      <c r="P363" s="35"/>
      <c r="Q363" s="35"/>
      <c r="R363" s="35"/>
      <c r="S363" s="33" t="s">
        <v>762</v>
      </c>
      <c r="T363" s="35"/>
      <c r="V363" s="18"/>
    </row>
    <row r="364" spans="1:22" ht="15" customHeight="1">
      <c r="A364" s="31">
        <v>264</v>
      </c>
      <c r="B364" s="33" t="s">
        <v>357</v>
      </c>
      <c r="C364" s="33" t="s">
        <v>369</v>
      </c>
      <c r="D364" s="33" t="s">
        <v>760</v>
      </c>
      <c r="E364" s="33" t="s">
        <v>1066</v>
      </c>
      <c r="F364" s="33" t="s">
        <v>21</v>
      </c>
      <c r="G364" s="31">
        <v>2010</v>
      </c>
      <c r="H364" s="31">
        <v>-28.270440000000001</v>
      </c>
      <c r="I364" s="31">
        <v>-51.922669999999997</v>
      </c>
      <c r="J364" s="33" t="s">
        <v>31</v>
      </c>
      <c r="K364" s="16" t="s">
        <v>32</v>
      </c>
      <c r="L364" s="33" t="s">
        <v>1067</v>
      </c>
      <c r="M364" s="35"/>
      <c r="N364" s="33" t="s">
        <v>23</v>
      </c>
      <c r="O364" s="16" t="s">
        <v>32</v>
      </c>
      <c r="P364" s="35"/>
      <c r="Q364" s="35"/>
      <c r="R364" s="35"/>
      <c r="S364" s="33" t="s">
        <v>762</v>
      </c>
      <c r="T364" s="35"/>
      <c r="V364" s="18"/>
    </row>
    <row r="365" spans="1:22" ht="15" customHeight="1">
      <c r="A365" s="31">
        <v>266</v>
      </c>
      <c r="B365" s="33" t="s">
        <v>357</v>
      </c>
      <c r="C365" s="33" t="s">
        <v>369</v>
      </c>
      <c r="D365" s="33" t="s">
        <v>760</v>
      </c>
      <c r="E365" s="33" t="s">
        <v>1066</v>
      </c>
      <c r="F365" s="33" t="s">
        <v>21</v>
      </c>
      <c r="G365" s="31">
        <v>2010</v>
      </c>
      <c r="H365" s="31">
        <v>-28.270440000000001</v>
      </c>
      <c r="I365" s="31">
        <v>-51.922669999999997</v>
      </c>
      <c r="J365" s="33" t="s">
        <v>42</v>
      </c>
      <c r="K365" s="16" t="s">
        <v>32</v>
      </c>
      <c r="L365" s="33" t="s">
        <v>1068</v>
      </c>
      <c r="M365" s="35"/>
      <c r="N365" s="33" t="s">
        <v>26</v>
      </c>
      <c r="O365" s="16" t="s">
        <v>32</v>
      </c>
      <c r="P365" s="35"/>
      <c r="Q365" s="35"/>
      <c r="R365" s="35"/>
      <c r="S365" s="33" t="s">
        <v>762</v>
      </c>
      <c r="T365" s="35"/>
      <c r="V365" s="18"/>
    </row>
    <row r="366" spans="1:22" ht="15" customHeight="1">
      <c r="A366" s="31">
        <v>267</v>
      </c>
      <c r="B366" s="33" t="s">
        <v>357</v>
      </c>
      <c r="C366" s="33" t="s">
        <v>369</v>
      </c>
      <c r="D366" s="33" t="s">
        <v>760</v>
      </c>
      <c r="E366" s="33" t="s">
        <v>1066</v>
      </c>
      <c r="F366" s="33" t="s">
        <v>21</v>
      </c>
      <c r="G366" s="31">
        <v>2010</v>
      </c>
      <c r="H366" s="31">
        <v>-28.270440000000001</v>
      </c>
      <c r="I366" s="31">
        <v>-51.922669999999997</v>
      </c>
      <c r="J366" s="33" t="s">
        <v>42</v>
      </c>
      <c r="K366" s="16" t="s">
        <v>32</v>
      </c>
      <c r="L366" s="33" t="s">
        <v>1069</v>
      </c>
      <c r="M366" s="35"/>
      <c r="N366" s="33" t="s">
        <v>26</v>
      </c>
      <c r="O366" s="16" t="s">
        <v>32</v>
      </c>
      <c r="P366" s="35"/>
      <c r="Q366" s="35"/>
      <c r="R366" s="35"/>
      <c r="S366" s="33" t="s">
        <v>762</v>
      </c>
      <c r="T366" s="35"/>
      <c r="V366" s="18"/>
    </row>
    <row r="367" spans="1:22" ht="15" customHeight="1">
      <c r="A367" s="31">
        <v>268</v>
      </c>
      <c r="B367" s="33" t="s">
        <v>357</v>
      </c>
      <c r="C367" s="33" t="s">
        <v>369</v>
      </c>
      <c r="D367" s="33" t="s">
        <v>760</v>
      </c>
      <c r="E367" s="33" t="s">
        <v>1066</v>
      </c>
      <c r="F367" s="33" t="s">
        <v>21</v>
      </c>
      <c r="G367" s="31">
        <v>2010</v>
      </c>
      <c r="H367" s="31">
        <v>-28.270440000000001</v>
      </c>
      <c r="I367" s="31">
        <v>-51.922669999999997</v>
      </c>
      <c r="J367" s="33" t="s">
        <v>42</v>
      </c>
      <c r="K367" s="16" t="s">
        <v>32</v>
      </c>
      <c r="L367" s="33" t="s">
        <v>1070</v>
      </c>
      <c r="M367" s="35"/>
      <c r="N367" s="33" t="s">
        <v>26</v>
      </c>
      <c r="O367" s="16" t="s">
        <v>32</v>
      </c>
      <c r="P367" s="35"/>
      <c r="Q367" s="35"/>
      <c r="R367" s="35"/>
      <c r="S367" s="33" t="s">
        <v>762</v>
      </c>
      <c r="T367" s="35"/>
      <c r="V367" s="18"/>
    </row>
    <row r="368" spans="1:22" ht="15" customHeight="1">
      <c r="A368" s="31">
        <v>446</v>
      </c>
      <c r="B368" s="33" t="s">
        <v>357</v>
      </c>
      <c r="C368" s="33" t="s">
        <v>369</v>
      </c>
      <c r="D368" s="33" t="s">
        <v>760</v>
      </c>
      <c r="E368" s="33" t="s">
        <v>1066</v>
      </c>
      <c r="F368" s="33" t="s">
        <v>21</v>
      </c>
      <c r="G368" s="31">
        <v>2011</v>
      </c>
      <c r="H368" s="31">
        <v>-28.264469999999999</v>
      </c>
      <c r="I368" s="31">
        <v>-52.21114</v>
      </c>
      <c r="J368" s="33" t="s">
        <v>42</v>
      </c>
      <c r="K368" s="16" t="s">
        <v>32</v>
      </c>
      <c r="L368" s="33" t="s">
        <v>1071</v>
      </c>
      <c r="M368" s="35"/>
      <c r="N368" s="33" t="s">
        <v>26</v>
      </c>
      <c r="O368" s="16" t="s">
        <v>32</v>
      </c>
      <c r="P368" s="35"/>
      <c r="Q368" s="35"/>
      <c r="R368" s="35"/>
      <c r="S368" s="33" t="s">
        <v>762</v>
      </c>
      <c r="T368" s="35"/>
      <c r="V368" s="18"/>
    </row>
    <row r="369" spans="1:22" ht="15" customHeight="1">
      <c r="A369" s="31">
        <v>265</v>
      </c>
      <c r="B369" s="33" t="s">
        <v>357</v>
      </c>
      <c r="C369" s="33" t="s">
        <v>369</v>
      </c>
      <c r="D369" s="33" t="s">
        <v>760</v>
      </c>
      <c r="E369" s="33" t="s">
        <v>1066</v>
      </c>
      <c r="F369" s="33" t="s">
        <v>21</v>
      </c>
      <c r="G369" s="31">
        <v>2010</v>
      </c>
      <c r="H369" s="31">
        <v>-28.270440000000001</v>
      </c>
      <c r="I369" s="31">
        <v>-51.922669999999997</v>
      </c>
      <c r="J369" s="33" t="s">
        <v>96</v>
      </c>
      <c r="K369" s="16" t="s">
        <v>32</v>
      </c>
      <c r="L369" s="33" t="s">
        <v>1072</v>
      </c>
      <c r="M369" s="35"/>
      <c r="N369" s="33" t="s">
        <v>23</v>
      </c>
      <c r="O369" s="16" t="s">
        <v>32</v>
      </c>
      <c r="P369" s="35"/>
      <c r="Q369" s="35"/>
      <c r="R369" s="35"/>
      <c r="S369" s="33" t="s">
        <v>762</v>
      </c>
      <c r="T369" s="35"/>
      <c r="V369" s="18"/>
    </row>
    <row r="370" spans="1:22" ht="15" customHeight="1">
      <c r="A370" s="31">
        <v>74</v>
      </c>
      <c r="B370" s="33" t="s">
        <v>357</v>
      </c>
      <c r="C370" s="33" t="s">
        <v>369</v>
      </c>
      <c r="D370" s="33" t="s">
        <v>760</v>
      </c>
      <c r="E370" s="33" t="s">
        <v>1073</v>
      </c>
      <c r="F370" s="33" t="s">
        <v>21</v>
      </c>
      <c r="G370" s="31">
        <v>2009</v>
      </c>
      <c r="H370" s="44">
        <v>-28.137</v>
      </c>
      <c r="I370" s="44">
        <v>-52.207000000000001</v>
      </c>
      <c r="J370" s="33" t="s">
        <v>42</v>
      </c>
      <c r="K370" s="16" t="s">
        <v>32</v>
      </c>
      <c r="L370" s="33" t="s">
        <v>1074</v>
      </c>
      <c r="M370" s="35"/>
      <c r="N370" s="33" t="s">
        <v>26</v>
      </c>
      <c r="O370" s="16" t="s">
        <v>32</v>
      </c>
      <c r="P370" s="35"/>
      <c r="Q370" s="35"/>
      <c r="R370" s="35"/>
      <c r="S370" s="33" t="s">
        <v>762</v>
      </c>
      <c r="T370" s="35"/>
      <c r="V370" s="18"/>
    </row>
    <row r="371" spans="1:22" ht="15" customHeight="1">
      <c r="A371" s="31">
        <v>75</v>
      </c>
      <c r="B371" s="33" t="s">
        <v>357</v>
      </c>
      <c r="C371" s="33" t="s">
        <v>369</v>
      </c>
      <c r="D371" s="33" t="s">
        <v>760</v>
      </c>
      <c r="E371" s="33" t="s">
        <v>1073</v>
      </c>
      <c r="F371" s="33" t="s">
        <v>21</v>
      </c>
      <c r="G371" s="31">
        <v>2009</v>
      </c>
      <c r="H371" s="44">
        <v>-28.137</v>
      </c>
      <c r="I371" s="44">
        <v>-52.207000000000001</v>
      </c>
      <c r="J371" s="33" t="s">
        <v>42</v>
      </c>
      <c r="K371" s="16" t="s">
        <v>32</v>
      </c>
      <c r="L371" s="33" t="s">
        <v>1075</v>
      </c>
      <c r="M371" s="35"/>
      <c r="N371" s="33" t="s">
        <v>26</v>
      </c>
      <c r="O371" s="16" t="s">
        <v>32</v>
      </c>
      <c r="P371" s="35"/>
      <c r="Q371" s="35"/>
      <c r="R371" s="35"/>
      <c r="S371" s="33" t="s">
        <v>762</v>
      </c>
      <c r="T371" s="35"/>
      <c r="V371" s="18"/>
    </row>
    <row r="372" spans="1:22" ht="15" customHeight="1">
      <c r="A372" s="31">
        <v>76</v>
      </c>
      <c r="B372" s="33" t="s">
        <v>357</v>
      </c>
      <c r="C372" s="33" t="s">
        <v>369</v>
      </c>
      <c r="D372" s="33" t="s">
        <v>760</v>
      </c>
      <c r="E372" s="33" t="s">
        <v>1073</v>
      </c>
      <c r="F372" s="33" t="s">
        <v>21</v>
      </c>
      <c r="G372" s="31">
        <v>2009</v>
      </c>
      <c r="H372" s="44">
        <v>-28.137</v>
      </c>
      <c r="I372" s="44">
        <v>-52.207000000000001</v>
      </c>
      <c r="J372" s="33" t="s">
        <v>42</v>
      </c>
      <c r="K372" s="16" t="s">
        <v>32</v>
      </c>
      <c r="L372" s="33" t="s">
        <v>1076</v>
      </c>
      <c r="M372" s="35"/>
      <c r="N372" s="33" t="s">
        <v>26</v>
      </c>
      <c r="O372" s="16" t="s">
        <v>32</v>
      </c>
      <c r="P372" s="35"/>
      <c r="Q372" s="35"/>
      <c r="R372" s="35"/>
      <c r="S372" s="33" t="s">
        <v>762</v>
      </c>
      <c r="T372" s="35"/>
      <c r="V372" s="18"/>
    </row>
    <row r="373" spans="1:22" ht="15" customHeight="1">
      <c r="A373" s="31">
        <v>77</v>
      </c>
      <c r="B373" s="33" t="s">
        <v>357</v>
      </c>
      <c r="C373" s="33" t="s">
        <v>369</v>
      </c>
      <c r="D373" s="33" t="s">
        <v>760</v>
      </c>
      <c r="E373" s="33" t="s">
        <v>1073</v>
      </c>
      <c r="F373" s="33" t="s">
        <v>21</v>
      </c>
      <c r="G373" s="31">
        <v>2009</v>
      </c>
      <c r="H373" s="44">
        <v>-28.146000000000001</v>
      </c>
      <c r="I373" s="44">
        <v>-52.417999999999999</v>
      </c>
      <c r="J373" s="33" t="s">
        <v>42</v>
      </c>
      <c r="K373" s="16" t="s">
        <v>32</v>
      </c>
      <c r="L373" s="33" t="s">
        <v>1077</v>
      </c>
      <c r="M373" s="35"/>
      <c r="N373" s="33" t="s">
        <v>26</v>
      </c>
      <c r="O373" s="16" t="s">
        <v>32</v>
      </c>
      <c r="P373" s="35"/>
      <c r="Q373" s="35"/>
      <c r="R373" s="35"/>
      <c r="S373" s="33" t="s">
        <v>762</v>
      </c>
      <c r="T373" s="35"/>
      <c r="V373" s="18"/>
    </row>
    <row r="374" spans="1:22" ht="15" customHeight="1">
      <c r="A374" s="31">
        <v>78</v>
      </c>
      <c r="B374" s="33" t="s">
        <v>357</v>
      </c>
      <c r="C374" s="33" t="s">
        <v>369</v>
      </c>
      <c r="D374" s="33" t="s">
        <v>760</v>
      </c>
      <c r="E374" s="33" t="s">
        <v>1073</v>
      </c>
      <c r="F374" s="33" t="s">
        <v>21</v>
      </c>
      <c r="G374" s="31">
        <v>2009</v>
      </c>
      <c r="H374" s="44">
        <v>-28.245000000000001</v>
      </c>
      <c r="I374" s="44">
        <v>-52.572000000000003</v>
      </c>
      <c r="J374" s="33" t="s">
        <v>42</v>
      </c>
      <c r="K374" s="16" t="s">
        <v>32</v>
      </c>
      <c r="L374" s="33" t="s">
        <v>1078</v>
      </c>
      <c r="M374" s="35"/>
      <c r="N374" s="33" t="s">
        <v>26</v>
      </c>
      <c r="O374" s="16" t="s">
        <v>32</v>
      </c>
      <c r="P374" s="35"/>
      <c r="Q374" s="35"/>
      <c r="R374" s="35"/>
      <c r="S374" s="33" t="s">
        <v>762</v>
      </c>
      <c r="T374" s="35"/>
      <c r="V374" s="18"/>
    </row>
    <row r="375" spans="1:22" ht="15" customHeight="1">
      <c r="A375" s="31">
        <v>79</v>
      </c>
      <c r="B375" s="33" t="s">
        <v>357</v>
      </c>
      <c r="C375" s="33" t="s">
        <v>369</v>
      </c>
      <c r="D375" s="33" t="s">
        <v>760</v>
      </c>
      <c r="E375" s="33" t="s">
        <v>1073</v>
      </c>
      <c r="F375" s="33" t="s">
        <v>21</v>
      </c>
      <c r="G375" s="31">
        <v>2009</v>
      </c>
      <c r="H375" s="44">
        <v>-28.245000000000001</v>
      </c>
      <c r="I375" s="44">
        <v>-52.572000000000003</v>
      </c>
      <c r="J375" s="33" t="s">
        <v>42</v>
      </c>
      <c r="K375" s="16" t="s">
        <v>32</v>
      </c>
      <c r="L375" s="33" t="s">
        <v>1079</v>
      </c>
      <c r="M375" s="35"/>
      <c r="N375" s="33" t="s">
        <v>26</v>
      </c>
      <c r="O375" s="16" t="s">
        <v>32</v>
      </c>
      <c r="P375" s="35"/>
      <c r="Q375" s="35"/>
      <c r="R375" s="35"/>
      <c r="S375" s="33" t="s">
        <v>762</v>
      </c>
      <c r="T375" s="35"/>
      <c r="V375" s="18"/>
    </row>
    <row r="376" spans="1:22" ht="15" customHeight="1">
      <c r="A376" s="31">
        <v>80</v>
      </c>
      <c r="B376" s="33" t="s">
        <v>357</v>
      </c>
      <c r="C376" s="33" t="s">
        <v>369</v>
      </c>
      <c r="D376" s="33" t="s">
        <v>760</v>
      </c>
      <c r="E376" s="33" t="s">
        <v>1073</v>
      </c>
      <c r="F376" s="33" t="s">
        <v>21</v>
      </c>
      <c r="G376" s="31">
        <v>2009</v>
      </c>
      <c r="H376" s="44">
        <v>-28.245000000000001</v>
      </c>
      <c r="I376" s="44">
        <v>-52.572000000000003</v>
      </c>
      <c r="J376" s="33" t="s">
        <v>42</v>
      </c>
      <c r="K376" s="16" t="s">
        <v>32</v>
      </c>
      <c r="L376" s="33" t="s">
        <v>1080</v>
      </c>
      <c r="M376" s="35"/>
      <c r="N376" s="33" t="s">
        <v>26</v>
      </c>
      <c r="O376" s="16" t="s">
        <v>32</v>
      </c>
      <c r="P376" s="35"/>
      <c r="Q376" s="35"/>
      <c r="R376" s="35"/>
      <c r="S376" s="33" t="s">
        <v>762</v>
      </c>
      <c r="T376" s="35"/>
      <c r="V376" s="18"/>
    </row>
    <row r="377" spans="1:22" ht="15" customHeight="1">
      <c r="A377" s="31">
        <v>429</v>
      </c>
      <c r="B377" s="33" t="s">
        <v>357</v>
      </c>
      <c r="C377" s="33" t="s">
        <v>369</v>
      </c>
      <c r="D377" s="33" t="s">
        <v>760</v>
      </c>
      <c r="E377" s="33" t="s">
        <v>1073</v>
      </c>
      <c r="F377" s="33" t="s">
        <v>21</v>
      </c>
      <c r="G377" s="31">
        <v>2011</v>
      </c>
      <c r="H377" s="31">
        <v>-28.64086</v>
      </c>
      <c r="I377" s="31">
        <v>-52.850920000000002</v>
      </c>
      <c r="J377" s="33" t="s">
        <v>42</v>
      </c>
      <c r="K377" s="16" t="s">
        <v>32</v>
      </c>
      <c r="L377" s="33" t="s">
        <v>1081</v>
      </c>
      <c r="M377" s="35"/>
      <c r="N377" s="33" t="s">
        <v>26</v>
      </c>
      <c r="O377" s="16" t="s">
        <v>32</v>
      </c>
      <c r="P377" s="35"/>
      <c r="Q377" s="35"/>
      <c r="R377" s="35"/>
      <c r="S377" s="33" t="s">
        <v>762</v>
      </c>
      <c r="T377" s="35"/>
      <c r="V377" s="18"/>
    </row>
    <row r="378" spans="1:22" ht="15" customHeight="1">
      <c r="A378" s="31">
        <v>430</v>
      </c>
      <c r="B378" s="33" t="s">
        <v>357</v>
      </c>
      <c r="C378" s="33" t="s">
        <v>369</v>
      </c>
      <c r="D378" s="33" t="s">
        <v>760</v>
      </c>
      <c r="E378" s="33" t="s">
        <v>1073</v>
      </c>
      <c r="F378" s="33" t="s">
        <v>21</v>
      </c>
      <c r="G378" s="31">
        <v>2011</v>
      </c>
      <c r="H378" s="31">
        <v>-28.64086</v>
      </c>
      <c r="I378" s="31">
        <v>-52.850920000000002</v>
      </c>
      <c r="J378" s="33" t="s">
        <v>42</v>
      </c>
      <c r="K378" s="16" t="s">
        <v>32</v>
      </c>
      <c r="L378" s="33" t="s">
        <v>1082</v>
      </c>
      <c r="M378" s="35"/>
      <c r="N378" s="33" t="s">
        <v>26</v>
      </c>
      <c r="O378" s="16" t="s">
        <v>32</v>
      </c>
      <c r="P378" s="35"/>
      <c r="Q378" s="35"/>
      <c r="R378" s="35"/>
      <c r="S378" s="33" t="s">
        <v>762</v>
      </c>
      <c r="T378" s="35"/>
      <c r="V378" s="18"/>
    </row>
    <row r="379" spans="1:22" ht="15" customHeight="1">
      <c r="A379" s="31">
        <v>431</v>
      </c>
      <c r="B379" s="33" t="s">
        <v>357</v>
      </c>
      <c r="C379" s="33" t="s">
        <v>369</v>
      </c>
      <c r="D379" s="33" t="s">
        <v>760</v>
      </c>
      <c r="E379" s="33" t="s">
        <v>1073</v>
      </c>
      <c r="F379" s="33" t="s">
        <v>21</v>
      </c>
      <c r="G379" s="31">
        <v>2011</v>
      </c>
      <c r="H379" s="31">
        <v>-28.64086</v>
      </c>
      <c r="I379" s="31">
        <v>-52.850920000000002</v>
      </c>
      <c r="J379" s="33" t="s">
        <v>42</v>
      </c>
      <c r="K379" s="16" t="s">
        <v>32</v>
      </c>
      <c r="L379" s="33" t="s">
        <v>1083</v>
      </c>
      <c r="M379" s="35"/>
      <c r="N379" s="33" t="s">
        <v>26</v>
      </c>
      <c r="O379" s="16" t="s">
        <v>32</v>
      </c>
      <c r="P379" s="35"/>
      <c r="Q379" s="35"/>
      <c r="R379" s="35"/>
      <c r="S379" s="33" t="s">
        <v>762</v>
      </c>
      <c r="T379" s="35"/>
      <c r="V379" s="18"/>
    </row>
    <row r="380" spans="1:22" ht="15" customHeight="1">
      <c r="A380" s="31">
        <v>432</v>
      </c>
      <c r="B380" s="33" t="s">
        <v>357</v>
      </c>
      <c r="C380" s="33" t="s">
        <v>369</v>
      </c>
      <c r="D380" s="33" t="s">
        <v>760</v>
      </c>
      <c r="E380" s="33" t="s">
        <v>1073</v>
      </c>
      <c r="F380" s="33" t="s">
        <v>21</v>
      </c>
      <c r="G380" s="31">
        <v>2011</v>
      </c>
      <c r="H380" s="31">
        <v>-28.64086</v>
      </c>
      <c r="I380" s="31">
        <v>-52.850920000000002</v>
      </c>
      <c r="J380" s="33" t="s">
        <v>42</v>
      </c>
      <c r="K380" s="16" t="s">
        <v>32</v>
      </c>
      <c r="L380" s="33" t="s">
        <v>1084</v>
      </c>
      <c r="M380" s="35"/>
      <c r="N380" s="33" t="s">
        <v>26</v>
      </c>
      <c r="O380" s="16" t="s">
        <v>32</v>
      </c>
      <c r="P380" s="35"/>
      <c r="Q380" s="35"/>
      <c r="R380" s="35"/>
      <c r="S380" s="33" t="s">
        <v>762</v>
      </c>
      <c r="T380" s="35"/>
      <c r="V380" s="18"/>
    </row>
    <row r="381" spans="1:22" ht="15" customHeight="1">
      <c r="A381" s="31">
        <v>433</v>
      </c>
      <c r="B381" s="33" t="s">
        <v>357</v>
      </c>
      <c r="C381" s="33" t="s">
        <v>369</v>
      </c>
      <c r="D381" s="33" t="s">
        <v>760</v>
      </c>
      <c r="E381" s="33" t="s">
        <v>1073</v>
      </c>
      <c r="F381" s="33" t="s">
        <v>21</v>
      </c>
      <c r="G381" s="31">
        <v>2011</v>
      </c>
      <c r="H381" s="31">
        <v>-28.64086</v>
      </c>
      <c r="I381" s="31">
        <v>-52.850920000000002</v>
      </c>
      <c r="J381" s="33" t="s">
        <v>42</v>
      </c>
      <c r="K381" s="16" t="s">
        <v>32</v>
      </c>
      <c r="L381" s="33" t="s">
        <v>1085</v>
      </c>
      <c r="M381" s="35"/>
      <c r="N381" s="33" t="s">
        <v>26</v>
      </c>
      <c r="O381" s="16" t="s">
        <v>32</v>
      </c>
      <c r="P381" s="35"/>
      <c r="Q381" s="35"/>
      <c r="R381" s="35"/>
      <c r="S381" s="33" t="s">
        <v>762</v>
      </c>
      <c r="T381" s="35"/>
      <c r="V381" s="18"/>
    </row>
    <row r="382" spans="1:22" ht="15" customHeight="1">
      <c r="A382" s="31">
        <v>434</v>
      </c>
      <c r="B382" s="33" t="s">
        <v>357</v>
      </c>
      <c r="C382" s="33" t="s">
        <v>369</v>
      </c>
      <c r="D382" s="33" t="s">
        <v>760</v>
      </c>
      <c r="E382" s="33" t="s">
        <v>1073</v>
      </c>
      <c r="F382" s="33" t="s">
        <v>21</v>
      </c>
      <c r="G382" s="31">
        <v>2011</v>
      </c>
      <c r="H382" s="31">
        <v>-28.64086</v>
      </c>
      <c r="I382" s="31">
        <v>-52.850920000000002</v>
      </c>
      <c r="J382" s="33" t="s">
        <v>42</v>
      </c>
      <c r="K382" s="16" t="s">
        <v>32</v>
      </c>
      <c r="L382" s="33" t="s">
        <v>1086</v>
      </c>
      <c r="M382" s="35"/>
      <c r="N382" s="33" t="s">
        <v>26</v>
      </c>
      <c r="O382" s="16" t="s">
        <v>32</v>
      </c>
      <c r="P382" s="35"/>
      <c r="Q382" s="35"/>
      <c r="R382" s="35"/>
      <c r="S382" s="33" t="s">
        <v>762</v>
      </c>
      <c r="T382" s="35"/>
      <c r="V382" s="18"/>
    </row>
    <row r="383" spans="1:22" ht="15" customHeight="1">
      <c r="A383" s="31">
        <v>435</v>
      </c>
      <c r="B383" s="33" t="s">
        <v>357</v>
      </c>
      <c r="C383" s="33" t="s">
        <v>369</v>
      </c>
      <c r="D383" s="33" t="s">
        <v>760</v>
      </c>
      <c r="E383" s="33" t="s">
        <v>1073</v>
      </c>
      <c r="F383" s="33" t="s">
        <v>21</v>
      </c>
      <c r="G383" s="31">
        <v>2011</v>
      </c>
      <c r="H383" s="31">
        <v>-28.602250000000002</v>
      </c>
      <c r="I383" s="31">
        <v>-52.862580000000001</v>
      </c>
      <c r="J383" s="33" t="s">
        <v>42</v>
      </c>
      <c r="K383" s="16" t="s">
        <v>32</v>
      </c>
      <c r="L383" s="33" t="s">
        <v>1087</v>
      </c>
      <c r="M383" s="35"/>
      <c r="N383" s="33" t="s">
        <v>26</v>
      </c>
      <c r="O383" s="16" t="s">
        <v>32</v>
      </c>
      <c r="P383" s="35"/>
      <c r="Q383" s="35"/>
      <c r="R383" s="35"/>
      <c r="S383" s="33" t="s">
        <v>762</v>
      </c>
      <c r="T383" s="35"/>
      <c r="V383" s="18"/>
    </row>
    <row r="384" spans="1:22" ht="15" customHeight="1">
      <c r="A384" s="31">
        <v>407</v>
      </c>
      <c r="B384" s="33" t="s">
        <v>357</v>
      </c>
      <c r="C384" s="33" t="s">
        <v>369</v>
      </c>
      <c r="D384" s="33" t="s">
        <v>760</v>
      </c>
      <c r="E384" s="33" t="s">
        <v>41</v>
      </c>
      <c r="F384" s="33" t="s">
        <v>21</v>
      </c>
      <c r="G384" s="31">
        <v>2011</v>
      </c>
      <c r="H384" s="31">
        <v>-28.134170000000001</v>
      </c>
      <c r="I384" s="31">
        <v>-53.44453</v>
      </c>
      <c r="J384" s="33" t="s">
        <v>42</v>
      </c>
      <c r="K384" s="16" t="s">
        <v>32</v>
      </c>
      <c r="L384" s="33" t="s">
        <v>1088</v>
      </c>
      <c r="M384" s="35"/>
      <c r="N384" s="33" t="s">
        <v>26</v>
      </c>
      <c r="O384" s="16" t="s">
        <v>32</v>
      </c>
      <c r="P384" s="35"/>
      <c r="Q384" s="35"/>
      <c r="R384" s="35"/>
      <c r="S384" s="33" t="s">
        <v>762</v>
      </c>
      <c r="T384" s="35"/>
      <c r="V384" s="18"/>
    </row>
    <row r="385" spans="1:22" ht="15" customHeight="1">
      <c r="A385" s="31">
        <v>36</v>
      </c>
      <c r="B385" s="33" t="s">
        <v>357</v>
      </c>
      <c r="C385" s="33" t="s">
        <v>369</v>
      </c>
      <c r="D385" s="33" t="s">
        <v>760</v>
      </c>
      <c r="E385" s="33" t="s">
        <v>1089</v>
      </c>
      <c r="F385" s="33" t="s">
        <v>21</v>
      </c>
      <c r="G385" s="31">
        <v>2009</v>
      </c>
      <c r="H385" s="34">
        <v>-27.734000000000002</v>
      </c>
      <c r="I385" s="34">
        <v>-53.167999999999999</v>
      </c>
      <c r="J385" s="33" t="s">
        <v>42</v>
      </c>
      <c r="K385" s="16" t="s">
        <v>32</v>
      </c>
      <c r="L385" s="33" t="s">
        <v>1090</v>
      </c>
      <c r="M385" s="35"/>
      <c r="N385" s="33" t="s">
        <v>26</v>
      </c>
      <c r="O385" s="16" t="s">
        <v>32</v>
      </c>
      <c r="P385" s="35"/>
      <c r="Q385" s="35"/>
      <c r="R385" s="35"/>
      <c r="S385" s="33" t="s">
        <v>762</v>
      </c>
      <c r="T385" s="35"/>
      <c r="V385" s="18"/>
    </row>
    <row r="386" spans="1:22" ht="15" customHeight="1">
      <c r="A386" s="31">
        <v>37</v>
      </c>
      <c r="B386" s="33" t="s">
        <v>357</v>
      </c>
      <c r="C386" s="33" t="s">
        <v>369</v>
      </c>
      <c r="D386" s="33" t="s">
        <v>760</v>
      </c>
      <c r="E386" s="33" t="s">
        <v>1089</v>
      </c>
      <c r="F386" s="33" t="s">
        <v>21</v>
      </c>
      <c r="G386" s="31">
        <v>2009</v>
      </c>
      <c r="H386" s="34">
        <v>-27.734000000000002</v>
      </c>
      <c r="I386" s="34">
        <v>-53.167999999999999</v>
      </c>
      <c r="J386" s="33" t="s">
        <v>42</v>
      </c>
      <c r="K386" s="16" t="s">
        <v>32</v>
      </c>
      <c r="L386" s="33" t="s">
        <v>1091</v>
      </c>
      <c r="M386" s="35"/>
      <c r="N386" s="33" t="s">
        <v>26</v>
      </c>
      <c r="O386" s="16" t="s">
        <v>32</v>
      </c>
      <c r="P386" s="35"/>
      <c r="Q386" s="35"/>
      <c r="R386" s="35"/>
      <c r="S386" s="33" t="s">
        <v>762</v>
      </c>
      <c r="T386" s="35"/>
      <c r="V386" s="18"/>
    </row>
    <row r="387" spans="1:22" ht="15" customHeight="1">
      <c r="A387" s="31">
        <v>38</v>
      </c>
      <c r="B387" s="33" t="s">
        <v>357</v>
      </c>
      <c r="C387" s="33" t="s">
        <v>369</v>
      </c>
      <c r="D387" s="33" t="s">
        <v>760</v>
      </c>
      <c r="E387" s="33" t="s">
        <v>1089</v>
      </c>
      <c r="F387" s="33" t="s">
        <v>21</v>
      </c>
      <c r="G387" s="31">
        <v>2009</v>
      </c>
      <c r="H387" s="34">
        <v>-27.734000000000002</v>
      </c>
      <c r="I387" s="34">
        <v>-53.167999999999999</v>
      </c>
      <c r="J387" s="33" t="s">
        <v>42</v>
      </c>
      <c r="K387" s="16" t="s">
        <v>32</v>
      </c>
      <c r="L387" s="33" t="s">
        <v>1092</v>
      </c>
      <c r="M387" s="35"/>
      <c r="N387" s="33" t="s">
        <v>26</v>
      </c>
      <c r="O387" s="16" t="s">
        <v>32</v>
      </c>
      <c r="P387" s="35"/>
      <c r="Q387" s="35"/>
      <c r="R387" s="35"/>
      <c r="S387" s="33" t="s">
        <v>762</v>
      </c>
      <c r="T387" s="35"/>
      <c r="V387" s="18"/>
    </row>
    <row r="388" spans="1:22" ht="15" customHeight="1">
      <c r="A388" s="31">
        <v>39</v>
      </c>
      <c r="B388" s="33" t="s">
        <v>357</v>
      </c>
      <c r="C388" s="33" t="s">
        <v>369</v>
      </c>
      <c r="D388" s="33" t="s">
        <v>760</v>
      </c>
      <c r="E388" s="33" t="s">
        <v>1089</v>
      </c>
      <c r="F388" s="33" t="s">
        <v>21</v>
      </c>
      <c r="G388" s="31">
        <v>2009</v>
      </c>
      <c r="H388" s="34">
        <v>-27.849</v>
      </c>
      <c r="I388" s="34">
        <v>-53.365000000000002</v>
      </c>
      <c r="J388" s="33" t="s">
        <v>42</v>
      </c>
      <c r="K388" s="16" t="s">
        <v>32</v>
      </c>
      <c r="L388" s="33" t="s">
        <v>1093</v>
      </c>
      <c r="M388" s="35"/>
      <c r="N388" s="33" t="s">
        <v>26</v>
      </c>
      <c r="O388" s="16" t="s">
        <v>32</v>
      </c>
      <c r="P388" s="35"/>
      <c r="Q388" s="35"/>
      <c r="R388" s="35"/>
      <c r="S388" s="33" t="s">
        <v>762</v>
      </c>
      <c r="T388" s="35"/>
      <c r="V388" s="18"/>
    </row>
    <row r="389" spans="1:22" ht="15" customHeight="1">
      <c r="A389" s="31">
        <v>40</v>
      </c>
      <c r="B389" s="33" t="s">
        <v>357</v>
      </c>
      <c r="C389" s="33" t="s">
        <v>369</v>
      </c>
      <c r="D389" s="33" t="s">
        <v>760</v>
      </c>
      <c r="E389" s="33" t="s">
        <v>1089</v>
      </c>
      <c r="F389" s="33" t="s">
        <v>21</v>
      </c>
      <c r="G389" s="31">
        <v>2009</v>
      </c>
      <c r="H389" s="34">
        <v>-27.806999999999999</v>
      </c>
      <c r="I389" s="34">
        <v>-53.418999999999997</v>
      </c>
      <c r="J389" s="33" t="s">
        <v>42</v>
      </c>
      <c r="K389" s="16" t="s">
        <v>32</v>
      </c>
      <c r="L389" s="33" t="s">
        <v>1094</v>
      </c>
      <c r="M389" s="35"/>
      <c r="N389" s="33" t="s">
        <v>26</v>
      </c>
      <c r="O389" s="16" t="s">
        <v>32</v>
      </c>
      <c r="P389" s="35"/>
      <c r="Q389" s="35"/>
      <c r="R389" s="35"/>
      <c r="S389" s="33" t="s">
        <v>762</v>
      </c>
      <c r="T389" s="35"/>
      <c r="V389" s="18"/>
    </row>
    <row r="390" spans="1:22" ht="15" customHeight="1">
      <c r="A390" s="31">
        <v>41</v>
      </c>
      <c r="B390" s="33" t="s">
        <v>357</v>
      </c>
      <c r="C390" s="33" t="s">
        <v>369</v>
      </c>
      <c r="D390" s="33" t="s">
        <v>760</v>
      </c>
      <c r="E390" s="33" t="s">
        <v>1089</v>
      </c>
      <c r="F390" s="33" t="s">
        <v>21</v>
      </c>
      <c r="G390" s="31">
        <v>2009</v>
      </c>
      <c r="H390" s="34">
        <v>-27.806999999999999</v>
      </c>
      <c r="I390" s="34">
        <v>-53.418999999999997</v>
      </c>
      <c r="J390" s="33" t="s">
        <v>42</v>
      </c>
      <c r="K390" s="16" t="s">
        <v>32</v>
      </c>
      <c r="L390" s="33" t="s">
        <v>1095</v>
      </c>
      <c r="M390" s="35"/>
      <c r="N390" s="33" t="s">
        <v>26</v>
      </c>
      <c r="O390" s="16" t="s">
        <v>32</v>
      </c>
      <c r="P390" s="35"/>
      <c r="Q390" s="35"/>
      <c r="R390" s="35"/>
      <c r="S390" s="33" t="s">
        <v>762</v>
      </c>
      <c r="T390" s="35"/>
      <c r="V390" s="18"/>
    </row>
    <row r="391" spans="1:22" ht="15" customHeight="1">
      <c r="A391" s="31">
        <v>42</v>
      </c>
      <c r="B391" s="33" t="s">
        <v>357</v>
      </c>
      <c r="C391" s="33" t="s">
        <v>369</v>
      </c>
      <c r="D391" s="33" t="s">
        <v>760</v>
      </c>
      <c r="E391" s="33" t="s">
        <v>1089</v>
      </c>
      <c r="F391" s="33" t="s">
        <v>21</v>
      </c>
      <c r="G391" s="31">
        <v>2009</v>
      </c>
      <c r="H391" s="34">
        <v>-27.806999999999999</v>
      </c>
      <c r="I391" s="34">
        <v>-53.418999999999997</v>
      </c>
      <c r="J391" s="33" t="s">
        <v>42</v>
      </c>
      <c r="K391" s="16" t="s">
        <v>32</v>
      </c>
      <c r="L391" s="33" t="s">
        <v>1096</v>
      </c>
      <c r="M391" s="35"/>
      <c r="N391" s="33" t="s">
        <v>26</v>
      </c>
      <c r="O391" s="16" t="s">
        <v>32</v>
      </c>
      <c r="P391" s="35"/>
      <c r="Q391" s="35"/>
      <c r="R391" s="35"/>
      <c r="S391" s="33" t="s">
        <v>762</v>
      </c>
      <c r="T391" s="35"/>
      <c r="V391" s="18"/>
    </row>
    <row r="392" spans="1:22" ht="15" customHeight="1">
      <c r="A392" s="31">
        <v>43</v>
      </c>
      <c r="B392" s="33" t="s">
        <v>357</v>
      </c>
      <c r="C392" s="33" t="s">
        <v>369</v>
      </c>
      <c r="D392" s="33" t="s">
        <v>760</v>
      </c>
      <c r="E392" s="33" t="s">
        <v>1089</v>
      </c>
      <c r="F392" s="33" t="s">
        <v>21</v>
      </c>
      <c r="G392" s="31">
        <v>2009</v>
      </c>
      <c r="H392" s="34">
        <v>-27.806999999999999</v>
      </c>
      <c r="I392" s="34">
        <v>-53.418999999999997</v>
      </c>
      <c r="J392" s="33" t="s">
        <v>42</v>
      </c>
      <c r="K392" s="16" t="s">
        <v>32</v>
      </c>
      <c r="L392" s="33" t="s">
        <v>1097</v>
      </c>
      <c r="M392" s="35"/>
      <c r="N392" s="33" t="s">
        <v>26</v>
      </c>
      <c r="O392" s="16" t="s">
        <v>32</v>
      </c>
      <c r="P392" s="35"/>
      <c r="Q392" s="35"/>
      <c r="R392" s="35"/>
      <c r="S392" s="33" t="s">
        <v>762</v>
      </c>
      <c r="T392" s="35"/>
      <c r="V392" s="18"/>
    </row>
    <row r="393" spans="1:22" ht="15" customHeight="1">
      <c r="A393" s="31">
        <v>44</v>
      </c>
      <c r="B393" s="33" t="s">
        <v>357</v>
      </c>
      <c r="C393" s="33" t="s">
        <v>369</v>
      </c>
      <c r="D393" s="33" t="s">
        <v>760</v>
      </c>
      <c r="E393" s="33" t="s">
        <v>1089</v>
      </c>
      <c r="F393" s="33" t="s">
        <v>21</v>
      </c>
      <c r="G393" s="31">
        <v>2009</v>
      </c>
      <c r="H393" s="34">
        <v>-27.760999999999999</v>
      </c>
      <c r="I393" s="34">
        <v>-53.496000000000002</v>
      </c>
      <c r="J393" s="33" t="s">
        <v>42</v>
      </c>
      <c r="K393" s="16" t="s">
        <v>32</v>
      </c>
      <c r="L393" s="33" t="s">
        <v>1098</v>
      </c>
      <c r="M393" s="35"/>
      <c r="N393" s="33" t="s">
        <v>26</v>
      </c>
      <c r="O393" s="16" t="s">
        <v>32</v>
      </c>
      <c r="P393" s="35"/>
      <c r="Q393" s="35"/>
      <c r="R393" s="35"/>
      <c r="S393" s="33" t="s">
        <v>762</v>
      </c>
      <c r="T393" s="35"/>
      <c r="V393" s="18"/>
    </row>
    <row r="394" spans="1:22" ht="15" customHeight="1">
      <c r="A394" s="31">
        <v>45</v>
      </c>
      <c r="B394" s="33" t="s">
        <v>357</v>
      </c>
      <c r="C394" s="33" t="s">
        <v>369</v>
      </c>
      <c r="D394" s="33" t="s">
        <v>760</v>
      </c>
      <c r="E394" s="33" t="s">
        <v>1089</v>
      </c>
      <c r="F394" s="33" t="s">
        <v>21</v>
      </c>
      <c r="G394" s="31">
        <v>2009</v>
      </c>
      <c r="H394" s="34">
        <v>-27.760999999999999</v>
      </c>
      <c r="I394" s="34">
        <v>-53.496000000000002</v>
      </c>
      <c r="J394" s="33" t="s">
        <v>42</v>
      </c>
      <c r="K394" s="16" t="s">
        <v>32</v>
      </c>
      <c r="L394" s="33" t="s">
        <v>1099</v>
      </c>
      <c r="M394" s="35"/>
      <c r="N394" s="33" t="s">
        <v>26</v>
      </c>
      <c r="O394" s="16" t="s">
        <v>32</v>
      </c>
      <c r="P394" s="35"/>
      <c r="Q394" s="35"/>
      <c r="R394" s="35"/>
      <c r="S394" s="33" t="s">
        <v>762</v>
      </c>
      <c r="T394" s="35"/>
      <c r="V394" s="18"/>
    </row>
    <row r="395" spans="1:22" ht="15" customHeight="1">
      <c r="A395" s="31">
        <v>46</v>
      </c>
      <c r="B395" s="33" t="s">
        <v>357</v>
      </c>
      <c r="C395" s="33" t="s">
        <v>369</v>
      </c>
      <c r="D395" s="33" t="s">
        <v>760</v>
      </c>
      <c r="E395" s="33" t="s">
        <v>1089</v>
      </c>
      <c r="F395" s="33" t="s">
        <v>21</v>
      </c>
      <c r="G395" s="31">
        <v>2009</v>
      </c>
      <c r="H395" s="34">
        <v>-27.760999999999999</v>
      </c>
      <c r="I395" s="34">
        <v>-53.496000000000002</v>
      </c>
      <c r="J395" s="33" t="s">
        <v>42</v>
      </c>
      <c r="K395" s="16" t="s">
        <v>32</v>
      </c>
      <c r="L395" s="33" t="s">
        <v>1100</v>
      </c>
      <c r="M395" s="35"/>
      <c r="N395" s="33" t="s">
        <v>26</v>
      </c>
      <c r="O395" s="16" t="s">
        <v>32</v>
      </c>
      <c r="P395" s="35"/>
      <c r="Q395" s="35"/>
      <c r="R395" s="35"/>
      <c r="S395" s="33" t="s">
        <v>762</v>
      </c>
      <c r="T395" s="35"/>
      <c r="V395" s="18"/>
    </row>
    <row r="396" spans="1:22" ht="15" customHeight="1">
      <c r="A396" s="31">
        <v>47</v>
      </c>
      <c r="B396" s="33" t="s">
        <v>357</v>
      </c>
      <c r="C396" s="33" t="s">
        <v>369</v>
      </c>
      <c r="D396" s="33" t="s">
        <v>760</v>
      </c>
      <c r="E396" s="33" t="s">
        <v>1089</v>
      </c>
      <c r="F396" s="33" t="s">
        <v>21</v>
      </c>
      <c r="G396" s="31">
        <v>2009</v>
      </c>
      <c r="H396" s="34">
        <v>-27.760999999999999</v>
      </c>
      <c r="I396" s="34">
        <v>-53.496000000000002</v>
      </c>
      <c r="J396" s="33" t="s">
        <v>42</v>
      </c>
      <c r="K396" s="16" t="s">
        <v>32</v>
      </c>
      <c r="L396" s="33" t="s">
        <v>1101</v>
      </c>
      <c r="M396" s="35"/>
      <c r="N396" s="33" t="s">
        <v>26</v>
      </c>
      <c r="O396" s="16" t="s">
        <v>32</v>
      </c>
      <c r="P396" s="35"/>
      <c r="Q396" s="35"/>
      <c r="R396" s="35"/>
      <c r="S396" s="33" t="s">
        <v>762</v>
      </c>
      <c r="T396" s="35"/>
      <c r="V396" s="18"/>
    </row>
    <row r="397" spans="1:22" ht="15" customHeight="1">
      <c r="A397" s="31">
        <v>48</v>
      </c>
      <c r="B397" s="33" t="s">
        <v>357</v>
      </c>
      <c r="C397" s="33" t="s">
        <v>369</v>
      </c>
      <c r="D397" s="33" t="s">
        <v>760</v>
      </c>
      <c r="E397" s="33" t="s">
        <v>1089</v>
      </c>
      <c r="F397" s="33" t="s">
        <v>21</v>
      </c>
      <c r="G397" s="31">
        <v>2009</v>
      </c>
      <c r="H397" s="34">
        <v>-28.359000000000002</v>
      </c>
      <c r="I397" s="34">
        <v>-52.774000000000001</v>
      </c>
      <c r="J397" s="33" t="s">
        <v>42</v>
      </c>
      <c r="K397" s="16" t="s">
        <v>32</v>
      </c>
      <c r="L397" s="33" t="s">
        <v>1102</v>
      </c>
      <c r="M397" s="35"/>
      <c r="N397" s="33" t="s">
        <v>26</v>
      </c>
      <c r="O397" s="16" t="s">
        <v>32</v>
      </c>
      <c r="P397" s="35"/>
      <c r="Q397" s="35"/>
      <c r="R397" s="35"/>
      <c r="S397" s="33" t="s">
        <v>762</v>
      </c>
      <c r="T397" s="35"/>
      <c r="V397" s="18"/>
    </row>
    <row r="398" spans="1:22" ht="15" customHeight="1">
      <c r="A398" s="31">
        <v>49</v>
      </c>
      <c r="B398" s="33" t="s">
        <v>357</v>
      </c>
      <c r="C398" s="33" t="s">
        <v>369</v>
      </c>
      <c r="D398" s="33" t="s">
        <v>760</v>
      </c>
      <c r="E398" s="33" t="s">
        <v>1089</v>
      </c>
      <c r="F398" s="33" t="s">
        <v>21</v>
      </c>
      <c r="G398" s="31">
        <v>2009</v>
      </c>
      <c r="H398" s="34">
        <v>-28.359000000000002</v>
      </c>
      <c r="I398" s="34">
        <v>-52.774000000000001</v>
      </c>
      <c r="J398" s="33" t="s">
        <v>42</v>
      </c>
      <c r="K398" s="16" t="s">
        <v>32</v>
      </c>
      <c r="L398" s="33" t="s">
        <v>1103</v>
      </c>
      <c r="M398" s="35"/>
      <c r="N398" s="33" t="s">
        <v>26</v>
      </c>
      <c r="O398" s="16" t="s">
        <v>32</v>
      </c>
      <c r="P398" s="35"/>
      <c r="Q398" s="35"/>
      <c r="R398" s="35"/>
      <c r="S398" s="33" t="s">
        <v>762</v>
      </c>
      <c r="T398" s="35"/>
      <c r="V398" s="18"/>
    </row>
    <row r="399" spans="1:22" ht="15" customHeight="1">
      <c r="A399" s="31">
        <v>50</v>
      </c>
      <c r="B399" s="33" t="s">
        <v>357</v>
      </c>
      <c r="C399" s="33" t="s">
        <v>369</v>
      </c>
      <c r="D399" s="33" t="s">
        <v>760</v>
      </c>
      <c r="E399" s="33" t="s">
        <v>1089</v>
      </c>
      <c r="F399" s="33" t="s">
        <v>21</v>
      </c>
      <c r="G399" s="31">
        <v>2009</v>
      </c>
      <c r="H399" s="34">
        <v>-28.359000000000002</v>
      </c>
      <c r="I399" s="34">
        <v>-52.774000000000001</v>
      </c>
      <c r="J399" s="33" t="s">
        <v>42</v>
      </c>
      <c r="K399" s="16" t="s">
        <v>32</v>
      </c>
      <c r="L399" s="33" t="s">
        <v>1104</v>
      </c>
      <c r="M399" s="35"/>
      <c r="N399" s="33" t="s">
        <v>26</v>
      </c>
      <c r="O399" s="16" t="s">
        <v>32</v>
      </c>
      <c r="P399" s="35"/>
      <c r="Q399" s="35"/>
      <c r="R399" s="35"/>
      <c r="S399" s="33" t="s">
        <v>762</v>
      </c>
      <c r="T399" s="35"/>
      <c r="V399" s="18"/>
    </row>
    <row r="400" spans="1:22" ht="15" customHeight="1">
      <c r="A400" s="31">
        <v>51</v>
      </c>
      <c r="B400" s="33" t="s">
        <v>357</v>
      </c>
      <c r="C400" s="33" t="s">
        <v>369</v>
      </c>
      <c r="D400" s="33" t="s">
        <v>760</v>
      </c>
      <c r="E400" s="33" t="s">
        <v>1089</v>
      </c>
      <c r="F400" s="33" t="s">
        <v>21</v>
      </c>
      <c r="G400" s="31">
        <v>2009</v>
      </c>
      <c r="H400" s="34">
        <v>-28.359000000000002</v>
      </c>
      <c r="I400" s="34">
        <v>-52.774000000000001</v>
      </c>
      <c r="J400" s="33" t="s">
        <v>42</v>
      </c>
      <c r="K400" s="16" t="s">
        <v>32</v>
      </c>
      <c r="L400" s="33" t="s">
        <v>1105</v>
      </c>
      <c r="M400" s="35"/>
      <c r="N400" s="33" t="s">
        <v>26</v>
      </c>
      <c r="O400" s="16" t="s">
        <v>32</v>
      </c>
      <c r="P400" s="35"/>
      <c r="Q400" s="35"/>
      <c r="R400" s="35"/>
      <c r="S400" s="33" t="s">
        <v>762</v>
      </c>
      <c r="T400" s="35"/>
      <c r="V400" s="18"/>
    </row>
    <row r="401" spans="1:22" ht="15" customHeight="1">
      <c r="A401" s="31">
        <v>53</v>
      </c>
      <c r="B401" s="33" t="s">
        <v>357</v>
      </c>
      <c r="C401" s="33" t="s">
        <v>369</v>
      </c>
      <c r="D401" s="33" t="s">
        <v>760</v>
      </c>
      <c r="E401" s="33" t="s">
        <v>1089</v>
      </c>
      <c r="F401" s="33" t="s">
        <v>21</v>
      </c>
      <c r="G401" s="31">
        <v>2009</v>
      </c>
      <c r="H401" s="34">
        <v>-28.443000000000001</v>
      </c>
      <c r="I401" s="34">
        <v>-52.81</v>
      </c>
      <c r="J401" s="33" t="s">
        <v>42</v>
      </c>
      <c r="K401" s="16" t="s">
        <v>32</v>
      </c>
      <c r="L401" s="33" t="s">
        <v>1106</v>
      </c>
      <c r="M401" s="35"/>
      <c r="N401" s="33" t="s">
        <v>26</v>
      </c>
      <c r="O401" s="16" t="s">
        <v>32</v>
      </c>
      <c r="P401" s="35"/>
      <c r="Q401" s="35"/>
      <c r="R401" s="35"/>
      <c r="S401" s="33" t="s">
        <v>762</v>
      </c>
      <c r="T401" s="35"/>
      <c r="V401" s="18"/>
    </row>
    <row r="402" spans="1:22" ht="15" customHeight="1">
      <c r="A402" s="31">
        <v>54</v>
      </c>
      <c r="B402" s="33" t="s">
        <v>357</v>
      </c>
      <c r="C402" s="33" t="s">
        <v>369</v>
      </c>
      <c r="D402" s="33" t="s">
        <v>760</v>
      </c>
      <c r="E402" s="33" t="s">
        <v>1089</v>
      </c>
      <c r="F402" s="33" t="s">
        <v>21</v>
      </c>
      <c r="G402" s="31">
        <v>2009</v>
      </c>
      <c r="H402" s="34">
        <v>-28.443000000000001</v>
      </c>
      <c r="I402" s="34">
        <v>-52.81</v>
      </c>
      <c r="J402" s="33" t="s">
        <v>42</v>
      </c>
      <c r="K402" s="16" t="s">
        <v>32</v>
      </c>
      <c r="L402" s="33" t="s">
        <v>1107</v>
      </c>
      <c r="M402" s="35"/>
      <c r="N402" s="33" t="s">
        <v>26</v>
      </c>
      <c r="O402" s="16" t="s">
        <v>32</v>
      </c>
      <c r="P402" s="35"/>
      <c r="Q402" s="35"/>
      <c r="R402" s="35"/>
      <c r="S402" s="33" t="s">
        <v>762</v>
      </c>
      <c r="T402" s="35"/>
      <c r="V402" s="18"/>
    </row>
    <row r="403" spans="1:22" ht="15" customHeight="1">
      <c r="A403" s="31">
        <v>55</v>
      </c>
      <c r="B403" s="33" t="s">
        <v>357</v>
      </c>
      <c r="C403" s="33" t="s">
        <v>369</v>
      </c>
      <c r="D403" s="33" t="s">
        <v>760</v>
      </c>
      <c r="E403" s="33" t="s">
        <v>1089</v>
      </c>
      <c r="F403" s="33" t="s">
        <v>21</v>
      </c>
      <c r="G403" s="31">
        <v>2009</v>
      </c>
      <c r="H403" s="34">
        <v>-28.443000000000001</v>
      </c>
      <c r="I403" s="34">
        <v>-52.81</v>
      </c>
      <c r="J403" s="33" t="s">
        <v>42</v>
      </c>
      <c r="K403" s="16" t="s">
        <v>32</v>
      </c>
      <c r="L403" s="33" t="s">
        <v>1108</v>
      </c>
      <c r="M403" s="35"/>
      <c r="N403" s="33" t="s">
        <v>26</v>
      </c>
      <c r="O403" s="16" t="s">
        <v>32</v>
      </c>
      <c r="P403" s="35"/>
      <c r="Q403" s="35"/>
      <c r="R403" s="35"/>
      <c r="S403" s="33" t="s">
        <v>762</v>
      </c>
      <c r="T403" s="35"/>
      <c r="V403" s="18"/>
    </row>
    <row r="404" spans="1:22" ht="15" customHeight="1">
      <c r="A404" s="31">
        <v>56</v>
      </c>
      <c r="B404" s="33" t="s">
        <v>357</v>
      </c>
      <c r="C404" s="33" t="s">
        <v>369</v>
      </c>
      <c r="D404" s="33" t="s">
        <v>760</v>
      </c>
      <c r="E404" s="33" t="s">
        <v>1089</v>
      </c>
      <c r="F404" s="33" t="s">
        <v>21</v>
      </c>
      <c r="G404" s="31">
        <v>2009</v>
      </c>
      <c r="H404" s="34">
        <v>-28.53</v>
      </c>
      <c r="I404" s="34">
        <v>-52.762999999999998</v>
      </c>
      <c r="J404" s="33" t="s">
        <v>42</v>
      </c>
      <c r="K404" s="16" t="s">
        <v>32</v>
      </c>
      <c r="L404" s="33" t="s">
        <v>1109</v>
      </c>
      <c r="M404" s="35"/>
      <c r="N404" s="33" t="s">
        <v>26</v>
      </c>
      <c r="O404" s="16" t="s">
        <v>32</v>
      </c>
      <c r="P404" s="35"/>
      <c r="Q404" s="35"/>
      <c r="R404" s="35"/>
      <c r="S404" s="33" t="s">
        <v>762</v>
      </c>
      <c r="T404" s="35"/>
      <c r="V404" s="18"/>
    </row>
    <row r="405" spans="1:22" ht="15" customHeight="1">
      <c r="A405" s="31">
        <v>57</v>
      </c>
      <c r="B405" s="33" t="s">
        <v>357</v>
      </c>
      <c r="C405" s="33" t="s">
        <v>369</v>
      </c>
      <c r="D405" s="33" t="s">
        <v>760</v>
      </c>
      <c r="E405" s="33" t="s">
        <v>1089</v>
      </c>
      <c r="F405" s="33" t="s">
        <v>21</v>
      </c>
      <c r="G405" s="31">
        <v>2009</v>
      </c>
      <c r="H405" s="34">
        <v>-28.53</v>
      </c>
      <c r="I405" s="34">
        <v>-52.762999999999998</v>
      </c>
      <c r="J405" s="33" t="s">
        <v>42</v>
      </c>
      <c r="K405" s="16" t="s">
        <v>32</v>
      </c>
      <c r="L405" s="33" t="s">
        <v>1110</v>
      </c>
      <c r="M405" s="35"/>
      <c r="N405" s="33" t="s">
        <v>26</v>
      </c>
      <c r="O405" s="16" t="s">
        <v>32</v>
      </c>
      <c r="P405" s="35"/>
      <c r="Q405" s="35"/>
      <c r="R405" s="35"/>
      <c r="S405" s="33" t="s">
        <v>762</v>
      </c>
      <c r="T405" s="35"/>
      <c r="V405" s="18"/>
    </row>
    <row r="406" spans="1:22" ht="15" customHeight="1">
      <c r="A406" s="31">
        <v>58</v>
      </c>
      <c r="B406" s="33" t="s">
        <v>357</v>
      </c>
      <c r="C406" s="33" t="s">
        <v>369</v>
      </c>
      <c r="D406" s="33" t="s">
        <v>760</v>
      </c>
      <c r="E406" s="33" t="s">
        <v>1089</v>
      </c>
      <c r="F406" s="33" t="s">
        <v>21</v>
      </c>
      <c r="G406" s="31">
        <v>2009</v>
      </c>
      <c r="H406" s="34">
        <v>-28.53</v>
      </c>
      <c r="I406" s="34">
        <v>-52.762999999999998</v>
      </c>
      <c r="J406" s="33" t="s">
        <v>42</v>
      </c>
      <c r="K406" s="16" t="s">
        <v>32</v>
      </c>
      <c r="L406" s="33" t="s">
        <v>1111</v>
      </c>
      <c r="M406" s="35"/>
      <c r="N406" s="33" t="s">
        <v>26</v>
      </c>
      <c r="O406" s="16" t="s">
        <v>32</v>
      </c>
      <c r="P406" s="35"/>
      <c r="Q406" s="35"/>
      <c r="R406" s="35"/>
      <c r="S406" s="33" t="s">
        <v>762</v>
      </c>
      <c r="T406" s="35"/>
      <c r="V406" s="18"/>
    </row>
    <row r="407" spans="1:22" ht="15" customHeight="1">
      <c r="A407" s="31">
        <v>59</v>
      </c>
      <c r="B407" s="33" t="s">
        <v>357</v>
      </c>
      <c r="C407" s="33" t="s">
        <v>369</v>
      </c>
      <c r="D407" s="33" t="s">
        <v>760</v>
      </c>
      <c r="E407" s="33" t="s">
        <v>1089</v>
      </c>
      <c r="F407" s="33" t="s">
        <v>21</v>
      </c>
      <c r="G407" s="31">
        <v>2009</v>
      </c>
      <c r="H407" s="34">
        <v>-28.609000000000002</v>
      </c>
      <c r="I407" s="34">
        <v>-52.75</v>
      </c>
      <c r="J407" s="33" t="s">
        <v>42</v>
      </c>
      <c r="K407" s="16" t="s">
        <v>32</v>
      </c>
      <c r="L407" s="33" t="s">
        <v>1112</v>
      </c>
      <c r="M407" s="35"/>
      <c r="N407" s="33" t="s">
        <v>26</v>
      </c>
      <c r="O407" s="16" t="s">
        <v>32</v>
      </c>
      <c r="P407" s="35"/>
      <c r="Q407" s="35"/>
      <c r="R407" s="35"/>
      <c r="S407" s="33" t="s">
        <v>762</v>
      </c>
      <c r="T407" s="35"/>
      <c r="V407" s="18"/>
    </row>
    <row r="408" spans="1:22" ht="15" customHeight="1">
      <c r="A408" s="31">
        <v>60</v>
      </c>
      <c r="B408" s="33" t="s">
        <v>357</v>
      </c>
      <c r="C408" s="33" t="s">
        <v>369</v>
      </c>
      <c r="D408" s="33" t="s">
        <v>760</v>
      </c>
      <c r="E408" s="33" t="s">
        <v>1089</v>
      </c>
      <c r="F408" s="33" t="s">
        <v>21</v>
      </c>
      <c r="G408" s="31">
        <v>2009</v>
      </c>
      <c r="H408" s="34">
        <v>-28.609000000000002</v>
      </c>
      <c r="I408" s="34">
        <v>-52.75</v>
      </c>
      <c r="J408" s="33" t="s">
        <v>42</v>
      </c>
      <c r="K408" s="16" t="s">
        <v>32</v>
      </c>
      <c r="L408" s="33" t="s">
        <v>1113</v>
      </c>
      <c r="M408" s="35"/>
      <c r="N408" s="33" t="s">
        <v>26</v>
      </c>
      <c r="O408" s="16" t="s">
        <v>32</v>
      </c>
      <c r="P408" s="35"/>
      <c r="Q408" s="35"/>
      <c r="R408" s="35"/>
      <c r="S408" s="33" t="s">
        <v>762</v>
      </c>
      <c r="T408" s="35"/>
      <c r="V408" s="18"/>
    </row>
    <row r="409" spans="1:22" ht="15" customHeight="1">
      <c r="A409" s="31">
        <v>61</v>
      </c>
      <c r="B409" s="33" t="s">
        <v>357</v>
      </c>
      <c r="C409" s="33" t="s">
        <v>369</v>
      </c>
      <c r="D409" s="33" t="s">
        <v>760</v>
      </c>
      <c r="E409" s="33" t="s">
        <v>1089</v>
      </c>
      <c r="F409" s="33" t="s">
        <v>21</v>
      </c>
      <c r="G409" s="31">
        <v>2009</v>
      </c>
      <c r="H409" s="34">
        <v>-28.609000000000002</v>
      </c>
      <c r="I409" s="34">
        <v>-52.75</v>
      </c>
      <c r="J409" s="33" t="s">
        <v>42</v>
      </c>
      <c r="K409" s="16" t="s">
        <v>32</v>
      </c>
      <c r="L409" s="33" t="s">
        <v>1114</v>
      </c>
      <c r="M409" s="35"/>
      <c r="N409" s="33" t="s">
        <v>26</v>
      </c>
      <c r="O409" s="16" t="s">
        <v>32</v>
      </c>
      <c r="P409" s="35"/>
      <c r="Q409" s="35"/>
      <c r="R409" s="35"/>
      <c r="S409" s="33" t="s">
        <v>762</v>
      </c>
      <c r="T409" s="35"/>
      <c r="V409" s="18"/>
    </row>
    <row r="410" spans="1:22" ht="15" customHeight="1">
      <c r="A410" s="31">
        <v>62</v>
      </c>
      <c r="B410" s="33" t="s">
        <v>357</v>
      </c>
      <c r="C410" s="33" t="s">
        <v>369</v>
      </c>
      <c r="D410" s="33" t="s">
        <v>760</v>
      </c>
      <c r="E410" s="33" t="s">
        <v>1089</v>
      </c>
      <c r="F410" s="33" t="s">
        <v>21</v>
      </c>
      <c r="G410" s="31">
        <v>2009</v>
      </c>
      <c r="H410" s="34">
        <v>-28.609000000000002</v>
      </c>
      <c r="I410" s="34">
        <v>-52.75</v>
      </c>
      <c r="J410" s="33" t="s">
        <v>42</v>
      </c>
      <c r="K410" s="16" t="s">
        <v>32</v>
      </c>
      <c r="L410" s="33" t="s">
        <v>1115</v>
      </c>
      <c r="M410" s="35"/>
      <c r="N410" s="33" t="s">
        <v>26</v>
      </c>
      <c r="O410" s="16" t="s">
        <v>32</v>
      </c>
      <c r="P410" s="35"/>
      <c r="Q410" s="35"/>
      <c r="R410" s="35"/>
      <c r="S410" s="33" t="s">
        <v>762</v>
      </c>
      <c r="T410" s="35"/>
      <c r="V410" s="18"/>
    </row>
    <row r="411" spans="1:22" ht="15" customHeight="1">
      <c r="A411" s="31">
        <v>52</v>
      </c>
      <c r="B411" s="33" t="s">
        <v>357</v>
      </c>
      <c r="C411" s="33" t="s">
        <v>369</v>
      </c>
      <c r="D411" s="33" t="s">
        <v>760</v>
      </c>
      <c r="E411" s="33" t="s">
        <v>1089</v>
      </c>
      <c r="F411" s="33" t="s">
        <v>21</v>
      </c>
      <c r="G411" s="31">
        <v>2009</v>
      </c>
      <c r="H411" s="34">
        <v>-28.443000000000001</v>
      </c>
      <c r="I411" s="34">
        <v>-52.81</v>
      </c>
      <c r="J411" s="33" t="s">
        <v>96</v>
      </c>
      <c r="K411" s="16" t="s">
        <v>32</v>
      </c>
      <c r="L411" s="33" t="s">
        <v>1116</v>
      </c>
      <c r="M411" s="35"/>
      <c r="N411" s="33" t="s">
        <v>23</v>
      </c>
      <c r="O411" s="16" t="s">
        <v>32</v>
      </c>
      <c r="P411" s="35"/>
      <c r="Q411" s="35"/>
      <c r="R411" s="35"/>
      <c r="S411" s="33" t="s">
        <v>762</v>
      </c>
      <c r="T411" s="35"/>
      <c r="V411" s="18"/>
    </row>
    <row r="412" spans="1:22" ht="15" customHeight="1">
      <c r="A412" s="31">
        <v>11</v>
      </c>
      <c r="B412" s="33" t="s">
        <v>357</v>
      </c>
      <c r="C412" s="33" t="s">
        <v>369</v>
      </c>
      <c r="D412" s="33" t="s">
        <v>760</v>
      </c>
      <c r="E412" s="33" t="s">
        <v>1117</v>
      </c>
      <c r="F412" s="33" t="s">
        <v>21</v>
      </c>
      <c r="G412" s="31">
        <v>2009</v>
      </c>
      <c r="H412" s="34">
        <v>-28.824999999999999</v>
      </c>
      <c r="I412" s="34">
        <v>-53.613</v>
      </c>
      <c r="J412" s="33" t="s">
        <v>31</v>
      </c>
      <c r="K412" s="16" t="s">
        <v>32</v>
      </c>
      <c r="L412" s="33" t="s">
        <v>1118</v>
      </c>
      <c r="M412" s="35"/>
      <c r="N412" s="33" t="s">
        <v>23</v>
      </c>
      <c r="O412" s="16" t="s">
        <v>32</v>
      </c>
      <c r="P412" s="35"/>
      <c r="Q412" s="35"/>
      <c r="R412" s="35"/>
      <c r="S412" s="33" t="s">
        <v>762</v>
      </c>
      <c r="T412" s="35"/>
      <c r="V412" s="18"/>
    </row>
    <row r="413" spans="1:22" ht="15" customHeight="1">
      <c r="A413" s="31">
        <v>408</v>
      </c>
      <c r="B413" s="33" t="s">
        <v>357</v>
      </c>
      <c r="C413" s="33" t="s">
        <v>369</v>
      </c>
      <c r="D413" s="33" t="s">
        <v>760</v>
      </c>
      <c r="E413" s="33" t="s">
        <v>1117</v>
      </c>
      <c r="F413" s="33" t="s">
        <v>21</v>
      </c>
      <c r="G413" s="31">
        <v>2011</v>
      </c>
      <c r="H413" s="31">
        <v>-28.068000000000001</v>
      </c>
      <c r="I413" s="31">
        <v>-53.393500000000003</v>
      </c>
      <c r="J413" s="33" t="s">
        <v>31</v>
      </c>
      <c r="K413" s="16" t="s">
        <v>32</v>
      </c>
      <c r="L413" s="33" t="s">
        <v>1119</v>
      </c>
      <c r="M413" s="35"/>
      <c r="N413" s="33" t="s">
        <v>23</v>
      </c>
      <c r="O413" s="16" t="s">
        <v>32</v>
      </c>
      <c r="P413" s="35"/>
      <c r="Q413" s="35"/>
      <c r="R413" s="35"/>
      <c r="S413" s="33" t="s">
        <v>762</v>
      </c>
      <c r="T413" s="35"/>
      <c r="V413" s="18"/>
    </row>
    <row r="414" spans="1:22" ht="15" customHeight="1">
      <c r="A414" s="31">
        <v>5</v>
      </c>
      <c r="B414" s="33" t="s">
        <v>357</v>
      </c>
      <c r="C414" s="33" t="s">
        <v>369</v>
      </c>
      <c r="D414" s="33" t="s">
        <v>760</v>
      </c>
      <c r="E414" s="33" t="s">
        <v>1117</v>
      </c>
      <c r="F414" s="33" t="s">
        <v>21</v>
      </c>
      <c r="G414" s="31">
        <v>2009</v>
      </c>
      <c r="H414" s="44">
        <v>-28.565999999999999</v>
      </c>
      <c r="I414" s="44">
        <v>-53.561999999999998</v>
      </c>
      <c r="J414" s="33" t="s">
        <v>42</v>
      </c>
      <c r="K414" s="16" t="s">
        <v>32</v>
      </c>
      <c r="L414" s="33" t="s">
        <v>1120</v>
      </c>
      <c r="M414" s="35"/>
      <c r="N414" s="33" t="s">
        <v>26</v>
      </c>
      <c r="O414" s="16" t="s">
        <v>32</v>
      </c>
      <c r="P414" s="35"/>
      <c r="Q414" s="35"/>
      <c r="R414" s="35"/>
      <c r="S414" s="33" t="s">
        <v>762</v>
      </c>
      <c r="T414" s="35"/>
      <c r="V414" s="18"/>
    </row>
    <row r="415" spans="1:22" ht="15" customHeight="1">
      <c r="A415" s="31">
        <v>6</v>
      </c>
      <c r="B415" s="33" t="s">
        <v>357</v>
      </c>
      <c r="C415" s="33" t="s">
        <v>369</v>
      </c>
      <c r="D415" s="33" t="s">
        <v>760</v>
      </c>
      <c r="E415" s="33" t="s">
        <v>1117</v>
      </c>
      <c r="F415" s="33" t="s">
        <v>21</v>
      </c>
      <c r="G415" s="31">
        <v>2009</v>
      </c>
      <c r="H415" s="44">
        <v>-28.565999999999999</v>
      </c>
      <c r="I415" s="44">
        <v>-53.561999999999998</v>
      </c>
      <c r="J415" s="33" t="s">
        <v>42</v>
      </c>
      <c r="K415" s="16" t="s">
        <v>32</v>
      </c>
      <c r="L415" s="33" t="s">
        <v>1121</v>
      </c>
      <c r="M415" s="35"/>
      <c r="N415" s="33" t="s">
        <v>26</v>
      </c>
      <c r="O415" s="16" t="s">
        <v>32</v>
      </c>
      <c r="P415" s="35"/>
      <c r="Q415" s="35"/>
      <c r="R415" s="35"/>
      <c r="S415" s="33" t="s">
        <v>762</v>
      </c>
      <c r="T415" s="35"/>
      <c r="V415" s="18"/>
    </row>
    <row r="416" spans="1:22" ht="15" customHeight="1">
      <c r="A416" s="31">
        <v>7</v>
      </c>
      <c r="B416" s="33" t="s">
        <v>357</v>
      </c>
      <c r="C416" s="33" t="s">
        <v>369</v>
      </c>
      <c r="D416" s="33" t="s">
        <v>760</v>
      </c>
      <c r="E416" s="33" t="s">
        <v>1117</v>
      </c>
      <c r="F416" s="33" t="s">
        <v>21</v>
      </c>
      <c r="G416" s="31">
        <v>2009</v>
      </c>
      <c r="H416" s="44">
        <v>-28.824999999999999</v>
      </c>
      <c r="I416" s="44">
        <v>-53.613</v>
      </c>
      <c r="J416" s="33" t="s">
        <v>42</v>
      </c>
      <c r="K416" s="16" t="s">
        <v>32</v>
      </c>
      <c r="L416" s="33" t="s">
        <v>1122</v>
      </c>
      <c r="M416" s="35"/>
      <c r="N416" s="33" t="s">
        <v>26</v>
      </c>
      <c r="O416" s="16" t="s">
        <v>32</v>
      </c>
      <c r="P416" s="35"/>
      <c r="Q416" s="35"/>
      <c r="R416" s="35"/>
      <c r="S416" s="33" t="s">
        <v>762</v>
      </c>
      <c r="T416" s="35"/>
      <c r="V416" s="18"/>
    </row>
    <row r="417" spans="1:22" ht="15" customHeight="1">
      <c r="A417" s="31">
        <v>8</v>
      </c>
      <c r="B417" s="33" t="s">
        <v>357</v>
      </c>
      <c r="C417" s="33" t="s">
        <v>369</v>
      </c>
      <c r="D417" s="33" t="s">
        <v>760</v>
      </c>
      <c r="E417" s="33" t="s">
        <v>1117</v>
      </c>
      <c r="F417" s="33" t="s">
        <v>21</v>
      </c>
      <c r="G417" s="31">
        <v>2009</v>
      </c>
      <c r="H417" s="44">
        <v>-28.824999999999999</v>
      </c>
      <c r="I417" s="44">
        <v>-53.613</v>
      </c>
      <c r="J417" s="33" t="s">
        <v>42</v>
      </c>
      <c r="K417" s="16" t="s">
        <v>32</v>
      </c>
      <c r="L417" s="33" t="s">
        <v>1123</v>
      </c>
      <c r="M417" s="35"/>
      <c r="N417" s="33" t="s">
        <v>26</v>
      </c>
      <c r="O417" s="16" t="s">
        <v>32</v>
      </c>
      <c r="P417" s="35"/>
      <c r="Q417" s="35"/>
      <c r="R417" s="35"/>
      <c r="S417" s="33" t="s">
        <v>762</v>
      </c>
      <c r="T417" s="35"/>
      <c r="V417" s="18"/>
    </row>
    <row r="418" spans="1:22" ht="15" customHeight="1">
      <c r="A418" s="31">
        <v>9</v>
      </c>
      <c r="B418" s="33" t="s">
        <v>357</v>
      </c>
      <c r="C418" s="33" t="s">
        <v>369</v>
      </c>
      <c r="D418" s="33" t="s">
        <v>760</v>
      </c>
      <c r="E418" s="33" t="s">
        <v>1117</v>
      </c>
      <c r="F418" s="33" t="s">
        <v>21</v>
      </c>
      <c r="G418" s="31">
        <v>2009</v>
      </c>
      <c r="H418" s="44">
        <v>-28.824999999999999</v>
      </c>
      <c r="I418" s="44">
        <v>-53.613</v>
      </c>
      <c r="J418" s="33" t="s">
        <v>42</v>
      </c>
      <c r="K418" s="16" t="s">
        <v>32</v>
      </c>
      <c r="L418" s="33" t="s">
        <v>1124</v>
      </c>
      <c r="M418" s="35"/>
      <c r="N418" s="33" t="s">
        <v>26</v>
      </c>
      <c r="O418" s="16" t="s">
        <v>32</v>
      </c>
      <c r="P418" s="35"/>
      <c r="Q418" s="35"/>
      <c r="R418" s="35"/>
      <c r="S418" s="33" t="s">
        <v>762</v>
      </c>
      <c r="T418" s="35"/>
      <c r="V418" s="18"/>
    </row>
    <row r="419" spans="1:22" ht="15" customHeight="1">
      <c r="A419" s="31">
        <v>10</v>
      </c>
      <c r="B419" s="33" t="s">
        <v>357</v>
      </c>
      <c r="C419" s="33" t="s">
        <v>369</v>
      </c>
      <c r="D419" s="33" t="s">
        <v>760</v>
      </c>
      <c r="E419" s="33" t="s">
        <v>1117</v>
      </c>
      <c r="F419" s="33" t="s">
        <v>21</v>
      </c>
      <c r="G419" s="31">
        <v>2009</v>
      </c>
      <c r="H419" s="44">
        <v>-28.824999999999999</v>
      </c>
      <c r="I419" s="44">
        <v>-53.613</v>
      </c>
      <c r="J419" s="33" t="s">
        <v>42</v>
      </c>
      <c r="K419" s="16" t="s">
        <v>32</v>
      </c>
      <c r="L419" s="33" t="s">
        <v>1125</v>
      </c>
      <c r="M419" s="35"/>
      <c r="N419" s="33" t="s">
        <v>26</v>
      </c>
      <c r="O419" s="16" t="s">
        <v>32</v>
      </c>
      <c r="P419" s="35"/>
      <c r="Q419" s="35"/>
      <c r="R419" s="35"/>
      <c r="S419" s="33" t="s">
        <v>762</v>
      </c>
      <c r="T419" s="35"/>
      <c r="V419" s="18"/>
    </row>
    <row r="420" spans="1:22" ht="15" customHeight="1">
      <c r="A420" s="31">
        <v>12</v>
      </c>
      <c r="B420" s="33" t="s">
        <v>357</v>
      </c>
      <c r="C420" s="33" t="s">
        <v>369</v>
      </c>
      <c r="D420" s="33" t="s">
        <v>760</v>
      </c>
      <c r="E420" s="33" t="s">
        <v>1117</v>
      </c>
      <c r="F420" s="33" t="s">
        <v>21</v>
      </c>
      <c r="G420" s="31">
        <v>2009</v>
      </c>
      <c r="H420" s="44">
        <v>-28.6</v>
      </c>
      <c r="I420" s="44">
        <v>-53.573999999999998</v>
      </c>
      <c r="J420" s="33" t="s">
        <v>42</v>
      </c>
      <c r="K420" s="16" t="s">
        <v>32</v>
      </c>
      <c r="L420" s="33" t="s">
        <v>1126</v>
      </c>
      <c r="M420" s="35"/>
      <c r="N420" s="33" t="s">
        <v>26</v>
      </c>
      <c r="O420" s="16" t="s">
        <v>32</v>
      </c>
      <c r="P420" s="35"/>
      <c r="Q420" s="35"/>
      <c r="R420" s="35"/>
      <c r="S420" s="33" t="s">
        <v>762</v>
      </c>
      <c r="T420" s="35"/>
      <c r="V420" s="18"/>
    </row>
    <row r="421" spans="1:22" ht="15" customHeight="1">
      <c r="A421" s="31">
        <v>399</v>
      </c>
      <c r="B421" s="33" t="s">
        <v>357</v>
      </c>
      <c r="C421" s="33" t="s">
        <v>369</v>
      </c>
      <c r="D421" s="33" t="s">
        <v>760</v>
      </c>
      <c r="E421" s="33" t="s">
        <v>1117</v>
      </c>
      <c r="F421" s="33" t="s">
        <v>21</v>
      </c>
      <c r="G421" s="31">
        <v>2011</v>
      </c>
      <c r="H421" s="31">
        <v>-28.341249999999999</v>
      </c>
      <c r="I421" s="31">
        <v>-53.501690000000004</v>
      </c>
      <c r="J421" s="33" t="s">
        <v>42</v>
      </c>
      <c r="K421" s="16" t="s">
        <v>32</v>
      </c>
      <c r="L421" s="33" t="s">
        <v>1127</v>
      </c>
      <c r="M421" s="35"/>
      <c r="N421" s="33" t="s">
        <v>26</v>
      </c>
      <c r="O421" s="16" t="s">
        <v>32</v>
      </c>
      <c r="P421" s="35"/>
      <c r="Q421" s="35"/>
      <c r="R421" s="35"/>
      <c r="S421" s="33" t="s">
        <v>762</v>
      </c>
      <c r="T421" s="35"/>
      <c r="V421" s="18"/>
    </row>
    <row r="422" spans="1:22" ht="15" customHeight="1">
      <c r="A422" s="31">
        <v>400</v>
      </c>
      <c r="B422" s="33" t="s">
        <v>357</v>
      </c>
      <c r="C422" s="33" t="s">
        <v>369</v>
      </c>
      <c r="D422" s="33" t="s">
        <v>760</v>
      </c>
      <c r="E422" s="33" t="s">
        <v>1117</v>
      </c>
      <c r="F422" s="33" t="s">
        <v>21</v>
      </c>
      <c r="G422" s="31">
        <v>2011</v>
      </c>
      <c r="H422" s="31">
        <v>-28.341249999999999</v>
      </c>
      <c r="I422" s="31">
        <v>-53.501690000000004</v>
      </c>
      <c r="J422" s="33" t="s">
        <v>42</v>
      </c>
      <c r="K422" s="16" t="s">
        <v>32</v>
      </c>
      <c r="L422" s="33" t="s">
        <v>1128</v>
      </c>
      <c r="M422" s="35"/>
      <c r="N422" s="33" t="s">
        <v>26</v>
      </c>
      <c r="O422" s="16" t="s">
        <v>32</v>
      </c>
      <c r="P422" s="35"/>
      <c r="Q422" s="35"/>
      <c r="R422" s="35"/>
      <c r="S422" s="33" t="s">
        <v>762</v>
      </c>
      <c r="T422" s="35"/>
      <c r="V422" s="18"/>
    </row>
    <row r="423" spans="1:22" ht="15" customHeight="1">
      <c r="A423" s="31">
        <v>401</v>
      </c>
      <c r="B423" s="33" t="s">
        <v>357</v>
      </c>
      <c r="C423" s="33" t="s">
        <v>369</v>
      </c>
      <c r="D423" s="33" t="s">
        <v>760</v>
      </c>
      <c r="E423" s="33" t="s">
        <v>1117</v>
      </c>
      <c r="F423" s="33" t="s">
        <v>21</v>
      </c>
      <c r="G423" s="31">
        <v>2011</v>
      </c>
      <c r="H423" s="31">
        <v>-28.341249999999999</v>
      </c>
      <c r="I423" s="31">
        <v>-53.501690000000004</v>
      </c>
      <c r="J423" s="33" t="s">
        <v>42</v>
      </c>
      <c r="K423" s="16" t="s">
        <v>32</v>
      </c>
      <c r="L423" s="33" t="s">
        <v>1129</v>
      </c>
      <c r="M423" s="35"/>
      <c r="N423" s="33" t="s">
        <v>26</v>
      </c>
      <c r="O423" s="16" t="s">
        <v>32</v>
      </c>
      <c r="P423" s="35"/>
      <c r="Q423" s="35"/>
      <c r="R423" s="35"/>
      <c r="S423" s="33" t="s">
        <v>762</v>
      </c>
      <c r="T423" s="35"/>
      <c r="V423" s="18"/>
    </row>
    <row r="424" spans="1:22" ht="15" customHeight="1">
      <c r="A424" s="31">
        <v>402</v>
      </c>
      <c r="B424" s="33" t="s">
        <v>357</v>
      </c>
      <c r="C424" s="33" t="s">
        <v>369</v>
      </c>
      <c r="D424" s="33" t="s">
        <v>760</v>
      </c>
      <c r="E424" s="33" t="s">
        <v>1117</v>
      </c>
      <c r="F424" s="33" t="s">
        <v>21</v>
      </c>
      <c r="G424" s="31">
        <v>2011</v>
      </c>
      <c r="H424" s="31">
        <v>-28.264469999999999</v>
      </c>
      <c r="I424" s="31">
        <v>-53.481189999999998</v>
      </c>
      <c r="J424" s="33" t="s">
        <v>42</v>
      </c>
      <c r="K424" s="16" t="s">
        <v>32</v>
      </c>
      <c r="L424" s="33" t="s">
        <v>1130</v>
      </c>
      <c r="M424" s="35"/>
      <c r="N424" s="33" t="s">
        <v>26</v>
      </c>
      <c r="O424" s="16" t="s">
        <v>32</v>
      </c>
      <c r="P424" s="35"/>
      <c r="Q424" s="35"/>
      <c r="R424" s="35"/>
      <c r="S424" s="33" t="s">
        <v>762</v>
      </c>
      <c r="T424" s="35"/>
      <c r="V424" s="18"/>
    </row>
    <row r="425" spans="1:22" ht="15" customHeight="1">
      <c r="A425" s="31">
        <v>403</v>
      </c>
      <c r="B425" s="33" t="s">
        <v>357</v>
      </c>
      <c r="C425" s="33" t="s">
        <v>369</v>
      </c>
      <c r="D425" s="33" t="s">
        <v>760</v>
      </c>
      <c r="E425" s="33" t="s">
        <v>1117</v>
      </c>
      <c r="F425" s="33" t="s">
        <v>21</v>
      </c>
      <c r="G425" s="31">
        <v>2011</v>
      </c>
      <c r="H425" s="31">
        <v>-28.264469999999999</v>
      </c>
      <c r="I425" s="31">
        <v>-53.481189999999998</v>
      </c>
      <c r="J425" s="33" t="s">
        <v>42</v>
      </c>
      <c r="K425" s="16" t="s">
        <v>32</v>
      </c>
      <c r="L425" s="33" t="s">
        <v>1131</v>
      </c>
      <c r="M425" s="35"/>
      <c r="N425" s="33" t="s">
        <v>26</v>
      </c>
      <c r="O425" s="16" t="s">
        <v>32</v>
      </c>
      <c r="P425" s="35"/>
      <c r="Q425" s="35"/>
      <c r="R425" s="35"/>
      <c r="S425" s="33" t="s">
        <v>762</v>
      </c>
      <c r="T425" s="35"/>
      <c r="V425" s="18"/>
    </row>
    <row r="426" spans="1:22" ht="15" customHeight="1">
      <c r="A426" s="31">
        <v>404</v>
      </c>
      <c r="B426" s="33" t="s">
        <v>357</v>
      </c>
      <c r="C426" s="33" t="s">
        <v>369</v>
      </c>
      <c r="D426" s="33" t="s">
        <v>760</v>
      </c>
      <c r="E426" s="33" t="s">
        <v>1117</v>
      </c>
      <c r="F426" s="33" t="s">
        <v>21</v>
      </c>
      <c r="G426" s="31">
        <v>2011</v>
      </c>
      <c r="H426" s="31">
        <v>-28.264469999999999</v>
      </c>
      <c r="I426" s="31">
        <v>-53.481189999999998</v>
      </c>
      <c r="J426" s="33" t="s">
        <v>42</v>
      </c>
      <c r="K426" s="16" t="s">
        <v>32</v>
      </c>
      <c r="L426" s="33" t="s">
        <v>1132</v>
      </c>
      <c r="M426" s="35"/>
      <c r="N426" s="33" t="s">
        <v>26</v>
      </c>
      <c r="O426" s="16" t="s">
        <v>32</v>
      </c>
      <c r="P426" s="35"/>
      <c r="Q426" s="35"/>
      <c r="R426" s="35"/>
      <c r="S426" s="33" t="s">
        <v>762</v>
      </c>
      <c r="T426" s="35"/>
      <c r="V426" s="18"/>
    </row>
    <row r="427" spans="1:22" ht="15" customHeight="1">
      <c r="A427" s="31">
        <v>409</v>
      </c>
      <c r="B427" s="33" t="s">
        <v>357</v>
      </c>
      <c r="C427" s="33" t="s">
        <v>369</v>
      </c>
      <c r="D427" s="33" t="s">
        <v>760</v>
      </c>
      <c r="E427" s="33" t="s">
        <v>1117</v>
      </c>
      <c r="F427" s="33" t="s">
        <v>21</v>
      </c>
      <c r="G427" s="31">
        <v>2011</v>
      </c>
      <c r="H427" s="31">
        <v>-28.068000000000001</v>
      </c>
      <c r="I427" s="31">
        <v>-53.393500000000003</v>
      </c>
      <c r="J427" s="33" t="s">
        <v>42</v>
      </c>
      <c r="K427" s="16" t="s">
        <v>32</v>
      </c>
      <c r="L427" s="33" t="s">
        <v>1133</v>
      </c>
      <c r="M427" s="35"/>
      <c r="N427" s="33" t="s">
        <v>26</v>
      </c>
      <c r="O427" s="16" t="s">
        <v>32</v>
      </c>
      <c r="P427" s="35"/>
      <c r="Q427" s="35"/>
      <c r="R427" s="35"/>
      <c r="S427" s="33" t="s">
        <v>762</v>
      </c>
      <c r="T427" s="35"/>
      <c r="V427" s="18"/>
    </row>
    <row r="428" spans="1:22" ht="15" customHeight="1">
      <c r="A428" s="31">
        <v>410</v>
      </c>
      <c r="B428" s="33" t="s">
        <v>357</v>
      </c>
      <c r="C428" s="33" t="s">
        <v>369</v>
      </c>
      <c r="D428" s="33" t="s">
        <v>760</v>
      </c>
      <c r="E428" s="33" t="s">
        <v>1117</v>
      </c>
      <c r="F428" s="33" t="s">
        <v>21</v>
      </c>
      <c r="G428" s="31">
        <v>2011</v>
      </c>
      <c r="H428" s="31">
        <v>-28.068000000000001</v>
      </c>
      <c r="I428" s="31">
        <v>-53.393500000000003</v>
      </c>
      <c r="J428" s="33" t="s">
        <v>42</v>
      </c>
      <c r="K428" s="16" t="s">
        <v>32</v>
      </c>
      <c r="L428" s="33" t="s">
        <v>1134</v>
      </c>
      <c r="M428" s="35"/>
      <c r="N428" s="33" t="s">
        <v>26</v>
      </c>
      <c r="O428" s="16" t="s">
        <v>32</v>
      </c>
      <c r="P428" s="35"/>
      <c r="Q428" s="35"/>
      <c r="R428" s="35"/>
      <c r="S428" s="33" t="s">
        <v>762</v>
      </c>
      <c r="T428" s="35"/>
      <c r="V428" s="18"/>
    </row>
    <row r="429" spans="1:22" ht="15" customHeight="1">
      <c r="A429" s="31">
        <v>411</v>
      </c>
      <c r="B429" s="33" t="s">
        <v>357</v>
      </c>
      <c r="C429" s="33" t="s">
        <v>369</v>
      </c>
      <c r="D429" s="33" t="s">
        <v>760</v>
      </c>
      <c r="E429" s="33" t="s">
        <v>1117</v>
      </c>
      <c r="F429" s="33" t="s">
        <v>21</v>
      </c>
      <c r="G429" s="31">
        <v>2011</v>
      </c>
      <c r="H429" s="31">
        <v>-28.346440000000001</v>
      </c>
      <c r="I429" s="31">
        <v>-53.530639999999998</v>
      </c>
      <c r="J429" s="33" t="s">
        <v>42</v>
      </c>
      <c r="K429" s="16" t="s">
        <v>32</v>
      </c>
      <c r="L429" s="33" t="s">
        <v>1135</v>
      </c>
      <c r="M429" s="35"/>
      <c r="N429" s="33" t="s">
        <v>26</v>
      </c>
      <c r="O429" s="16" t="s">
        <v>32</v>
      </c>
      <c r="P429" s="35"/>
      <c r="Q429" s="35"/>
      <c r="R429" s="35"/>
      <c r="S429" s="33" t="s">
        <v>762</v>
      </c>
      <c r="T429" s="35"/>
      <c r="V429" s="18"/>
    </row>
    <row r="430" spans="1:22" ht="15" customHeight="1">
      <c r="A430" s="31">
        <v>412</v>
      </c>
      <c r="B430" s="33" t="s">
        <v>357</v>
      </c>
      <c r="C430" s="33" t="s">
        <v>369</v>
      </c>
      <c r="D430" s="33" t="s">
        <v>760</v>
      </c>
      <c r="E430" s="33" t="s">
        <v>1117</v>
      </c>
      <c r="F430" s="33" t="s">
        <v>21</v>
      </c>
      <c r="G430" s="31">
        <v>2011</v>
      </c>
      <c r="H430" s="31">
        <v>-28.38889</v>
      </c>
      <c r="I430" s="31">
        <v>-53.258690000000001</v>
      </c>
      <c r="J430" s="33" t="s">
        <v>42</v>
      </c>
      <c r="K430" s="16" t="s">
        <v>32</v>
      </c>
      <c r="L430" s="33" t="s">
        <v>1136</v>
      </c>
      <c r="M430" s="35"/>
      <c r="N430" s="33" t="s">
        <v>26</v>
      </c>
      <c r="O430" s="16" t="s">
        <v>32</v>
      </c>
      <c r="P430" s="35"/>
      <c r="Q430" s="35"/>
      <c r="R430" s="35"/>
      <c r="S430" s="33" t="s">
        <v>762</v>
      </c>
      <c r="T430" s="35"/>
      <c r="V430" s="18"/>
    </row>
    <row r="431" spans="1:22" ht="15" customHeight="1">
      <c r="A431" s="31">
        <v>413</v>
      </c>
      <c r="B431" s="33" t="s">
        <v>357</v>
      </c>
      <c r="C431" s="33" t="s">
        <v>369</v>
      </c>
      <c r="D431" s="33" t="s">
        <v>760</v>
      </c>
      <c r="E431" s="33" t="s">
        <v>1117</v>
      </c>
      <c r="F431" s="33" t="s">
        <v>21</v>
      </c>
      <c r="G431" s="31">
        <v>2011</v>
      </c>
      <c r="H431" s="31">
        <v>-28.38889</v>
      </c>
      <c r="I431" s="31">
        <v>-53.258690000000001</v>
      </c>
      <c r="J431" s="33" t="s">
        <v>42</v>
      </c>
      <c r="K431" s="16" t="s">
        <v>32</v>
      </c>
      <c r="L431" s="33" t="s">
        <v>1137</v>
      </c>
      <c r="M431" s="35"/>
      <c r="N431" s="33" t="s">
        <v>26</v>
      </c>
      <c r="O431" s="16" t="s">
        <v>32</v>
      </c>
      <c r="P431" s="35"/>
      <c r="Q431" s="35"/>
      <c r="R431" s="35"/>
      <c r="S431" s="33" t="s">
        <v>762</v>
      </c>
      <c r="T431" s="35"/>
      <c r="V431" s="18"/>
    </row>
    <row r="432" spans="1:22" ht="15" customHeight="1">
      <c r="A432" s="31">
        <v>414</v>
      </c>
      <c r="B432" s="33" t="s">
        <v>357</v>
      </c>
      <c r="C432" s="33" t="s">
        <v>369</v>
      </c>
      <c r="D432" s="33" t="s">
        <v>760</v>
      </c>
      <c r="E432" s="33" t="s">
        <v>1117</v>
      </c>
      <c r="F432" s="33" t="s">
        <v>21</v>
      </c>
      <c r="G432" s="31">
        <v>2011</v>
      </c>
      <c r="H432" s="31">
        <v>-28.38889</v>
      </c>
      <c r="I432" s="31">
        <v>-53.258690000000001</v>
      </c>
      <c r="J432" s="33" t="s">
        <v>42</v>
      </c>
      <c r="K432" s="16" t="s">
        <v>32</v>
      </c>
      <c r="L432" s="33" t="s">
        <v>1138</v>
      </c>
      <c r="M432" s="35"/>
      <c r="N432" s="33" t="s">
        <v>26</v>
      </c>
      <c r="O432" s="16" t="s">
        <v>32</v>
      </c>
      <c r="P432" s="35"/>
      <c r="Q432" s="35"/>
      <c r="R432" s="35"/>
      <c r="S432" s="33" t="s">
        <v>762</v>
      </c>
      <c r="T432" s="35"/>
      <c r="V432" s="18"/>
    </row>
    <row r="433" spans="1:22" ht="15" customHeight="1">
      <c r="A433" s="31">
        <v>415</v>
      </c>
      <c r="B433" s="33" t="s">
        <v>357</v>
      </c>
      <c r="C433" s="33" t="s">
        <v>369</v>
      </c>
      <c r="D433" s="33" t="s">
        <v>760</v>
      </c>
      <c r="E433" s="33" t="s">
        <v>1117</v>
      </c>
      <c r="F433" s="33" t="s">
        <v>21</v>
      </c>
      <c r="G433" s="31">
        <v>2011</v>
      </c>
      <c r="H433" s="31">
        <v>-28.38889</v>
      </c>
      <c r="I433" s="31">
        <v>-53.258690000000001</v>
      </c>
      <c r="J433" s="33" t="s">
        <v>42</v>
      </c>
      <c r="K433" s="16" t="s">
        <v>32</v>
      </c>
      <c r="L433" s="33" t="s">
        <v>1139</v>
      </c>
      <c r="M433" s="35"/>
      <c r="N433" s="33" t="s">
        <v>26</v>
      </c>
      <c r="O433" s="16" t="s">
        <v>32</v>
      </c>
      <c r="P433" s="35"/>
      <c r="Q433" s="35"/>
      <c r="R433" s="35"/>
      <c r="S433" s="33" t="s">
        <v>762</v>
      </c>
      <c r="T433" s="35"/>
      <c r="V433" s="18"/>
    </row>
    <row r="434" spans="1:22" ht="15" customHeight="1">
      <c r="A434" s="31">
        <v>106</v>
      </c>
      <c r="B434" s="33" t="s">
        <v>357</v>
      </c>
      <c r="C434" s="33" t="s">
        <v>369</v>
      </c>
      <c r="D434" s="33" t="s">
        <v>760</v>
      </c>
      <c r="E434" s="33" t="s">
        <v>78</v>
      </c>
      <c r="F434" s="33" t="s">
        <v>21</v>
      </c>
      <c r="G434" s="31">
        <v>2009</v>
      </c>
      <c r="H434" s="44">
        <v>-28.300999999999998</v>
      </c>
      <c r="I434" s="44">
        <v>-52.015999999999998</v>
      </c>
      <c r="J434" s="33" t="s">
        <v>42</v>
      </c>
      <c r="K434" s="16" t="s">
        <v>32</v>
      </c>
      <c r="L434" s="33" t="s">
        <v>1140</v>
      </c>
      <c r="M434" s="35"/>
      <c r="N434" s="33" t="s">
        <v>26</v>
      </c>
      <c r="O434" s="16" t="s">
        <v>32</v>
      </c>
      <c r="P434" s="35"/>
      <c r="Q434" s="35"/>
      <c r="R434" s="35"/>
      <c r="S434" s="33" t="s">
        <v>762</v>
      </c>
      <c r="T434" s="35"/>
      <c r="V434" s="18"/>
    </row>
    <row r="435" spans="1:22" ht="15" customHeight="1">
      <c r="A435" s="31">
        <v>107</v>
      </c>
      <c r="B435" s="33" t="s">
        <v>357</v>
      </c>
      <c r="C435" s="33" t="s">
        <v>369</v>
      </c>
      <c r="D435" s="33" t="s">
        <v>760</v>
      </c>
      <c r="E435" s="33" t="s">
        <v>78</v>
      </c>
      <c r="F435" s="33" t="s">
        <v>21</v>
      </c>
      <c r="G435" s="31">
        <v>2009</v>
      </c>
      <c r="H435" s="44">
        <v>-28.300999999999998</v>
      </c>
      <c r="I435" s="44">
        <v>-52.015999999999998</v>
      </c>
      <c r="J435" s="33" t="s">
        <v>42</v>
      </c>
      <c r="K435" s="16" t="s">
        <v>32</v>
      </c>
      <c r="L435" s="33" t="s">
        <v>1141</v>
      </c>
      <c r="M435" s="35"/>
      <c r="N435" s="33" t="s">
        <v>26</v>
      </c>
      <c r="O435" s="16" t="s">
        <v>32</v>
      </c>
      <c r="P435" s="35"/>
      <c r="Q435" s="35"/>
      <c r="R435" s="35"/>
      <c r="S435" s="33" t="s">
        <v>762</v>
      </c>
      <c r="T435" s="35"/>
      <c r="V435" s="18"/>
    </row>
    <row r="436" spans="1:22" ht="15" customHeight="1">
      <c r="A436" s="31">
        <v>108</v>
      </c>
      <c r="B436" s="33" t="s">
        <v>357</v>
      </c>
      <c r="C436" s="33" t="s">
        <v>369</v>
      </c>
      <c r="D436" s="33" t="s">
        <v>760</v>
      </c>
      <c r="E436" s="33" t="s">
        <v>78</v>
      </c>
      <c r="F436" s="33" t="s">
        <v>21</v>
      </c>
      <c r="G436" s="31">
        <v>2009</v>
      </c>
      <c r="H436" s="44">
        <v>-28.265999999999998</v>
      </c>
      <c r="I436" s="44">
        <v>-51.918999999999997</v>
      </c>
      <c r="J436" s="33" t="s">
        <v>42</v>
      </c>
      <c r="K436" s="16" t="s">
        <v>32</v>
      </c>
      <c r="L436" s="33" t="s">
        <v>1142</v>
      </c>
      <c r="M436" s="35"/>
      <c r="N436" s="33" t="s">
        <v>26</v>
      </c>
      <c r="O436" s="16" t="s">
        <v>32</v>
      </c>
      <c r="P436" s="35"/>
      <c r="Q436" s="35"/>
      <c r="R436" s="35"/>
      <c r="S436" s="33" t="s">
        <v>762</v>
      </c>
      <c r="T436" s="35"/>
      <c r="V436" s="18"/>
    </row>
    <row r="437" spans="1:22" ht="15" customHeight="1">
      <c r="A437" s="31">
        <v>109</v>
      </c>
      <c r="B437" s="33" t="s">
        <v>357</v>
      </c>
      <c r="C437" s="33" t="s">
        <v>369</v>
      </c>
      <c r="D437" s="33" t="s">
        <v>760</v>
      </c>
      <c r="E437" s="33" t="s">
        <v>78</v>
      </c>
      <c r="F437" s="33" t="s">
        <v>21</v>
      </c>
      <c r="G437" s="31">
        <v>2009</v>
      </c>
      <c r="H437" s="44">
        <v>-28.265999999999998</v>
      </c>
      <c r="I437" s="44">
        <v>-51.918999999999997</v>
      </c>
      <c r="J437" s="33" t="s">
        <v>42</v>
      </c>
      <c r="K437" s="16" t="s">
        <v>32</v>
      </c>
      <c r="L437" s="33" t="s">
        <v>1143</v>
      </c>
      <c r="M437" s="35"/>
      <c r="N437" s="33" t="s">
        <v>26</v>
      </c>
      <c r="O437" s="16" t="s">
        <v>32</v>
      </c>
      <c r="P437" s="35"/>
      <c r="Q437" s="35"/>
      <c r="R437" s="35"/>
      <c r="S437" s="33" t="s">
        <v>762</v>
      </c>
      <c r="T437" s="35"/>
      <c r="V437" s="18"/>
    </row>
    <row r="438" spans="1:22" ht="15" customHeight="1">
      <c r="A438" s="31">
        <v>148</v>
      </c>
      <c r="B438" s="33" t="s">
        <v>357</v>
      </c>
      <c r="C438" s="33" t="s">
        <v>369</v>
      </c>
      <c r="D438" s="33" t="s">
        <v>760</v>
      </c>
      <c r="E438" s="33" t="s">
        <v>78</v>
      </c>
      <c r="F438" s="33" t="s">
        <v>21</v>
      </c>
      <c r="G438" s="31">
        <v>2010</v>
      </c>
      <c r="H438" s="47">
        <v>-28.211310000000001</v>
      </c>
      <c r="I438" s="31">
        <v>-52.355420000000002</v>
      </c>
      <c r="J438" s="33" t="s">
        <v>42</v>
      </c>
      <c r="K438" s="16" t="s">
        <v>32</v>
      </c>
      <c r="L438" s="33" t="s">
        <v>1144</v>
      </c>
      <c r="M438" s="35"/>
      <c r="N438" s="33" t="s">
        <v>26</v>
      </c>
      <c r="O438" s="16" t="s">
        <v>32</v>
      </c>
      <c r="P438" s="35"/>
      <c r="Q438" s="35"/>
      <c r="R438" s="35"/>
      <c r="S438" s="33" t="s">
        <v>762</v>
      </c>
      <c r="T438" s="35"/>
      <c r="V438" s="18"/>
    </row>
    <row r="439" spans="1:22" ht="15" customHeight="1">
      <c r="A439" s="31">
        <v>149</v>
      </c>
      <c r="B439" s="33" t="s">
        <v>357</v>
      </c>
      <c r="C439" s="33" t="s">
        <v>369</v>
      </c>
      <c r="D439" s="33" t="s">
        <v>760</v>
      </c>
      <c r="E439" s="33" t="s">
        <v>78</v>
      </c>
      <c r="F439" s="33" t="s">
        <v>21</v>
      </c>
      <c r="G439" s="31">
        <v>2010</v>
      </c>
      <c r="H439" s="31">
        <v>-28.211310000000001</v>
      </c>
      <c r="I439" s="31">
        <v>-52.355420000000002</v>
      </c>
      <c r="J439" s="33" t="s">
        <v>42</v>
      </c>
      <c r="K439" s="16" t="s">
        <v>32</v>
      </c>
      <c r="L439" s="33" t="s">
        <v>1145</v>
      </c>
      <c r="M439" s="35"/>
      <c r="N439" s="33" t="s">
        <v>26</v>
      </c>
      <c r="O439" s="16" t="s">
        <v>32</v>
      </c>
      <c r="P439" s="35"/>
      <c r="Q439" s="35"/>
      <c r="R439" s="35"/>
      <c r="S439" s="33" t="s">
        <v>762</v>
      </c>
      <c r="T439" s="35"/>
      <c r="V439" s="18"/>
    </row>
    <row r="440" spans="1:22" ht="15" customHeight="1">
      <c r="A440" s="31">
        <v>150</v>
      </c>
      <c r="B440" s="33" t="s">
        <v>357</v>
      </c>
      <c r="C440" s="33" t="s">
        <v>369</v>
      </c>
      <c r="D440" s="33" t="s">
        <v>760</v>
      </c>
      <c r="E440" s="33" t="s">
        <v>78</v>
      </c>
      <c r="F440" s="33" t="s">
        <v>21</v>
      </c>
      <c r="G440" s="31">
        <v>2010</v>
      </c>
      <c r="H440" s="31">
        <v>-28.211310000000001</v>
      </c>
      <c r="I440" s="31">
        <v>-52.355420000000002</v>
      </c>
      <c r="J440" s="33" t="s">
        <v>42</v>
      </c>
      <c r="K440" s="16" t="s">
        <v>32</v>
      </c>
      <c r="L440" s="33" t="s">
        <v>1146</v>
      </c>
      <c r="M440" s="35"/>
      <c r="N440" s="33" t="s">
        <v>26</v>
      </c>
      <c r="O440" s="16" t="s">
        <v>32</v>
      </c>
      <c r="P440" s="35"/>
      <c r="Q440" s="35"/>
      <c r="R440" s="35"/>
      <c r="S440" s="33" t="s">
        <v>762</v>
      </c>
      <c r="T440" s="35"/>
      <c r="V440" s="18"/>
    </row>
    <row r="441" spans="1:22" ht="15" customHeight="1">
      <c r="A441" s="31">
        <v>151</v>
      </c>
      <c r="B441" s="33" t="s">
        <v>357</v>
      </c>
      <c r="C441" s="33" t="s">
        <v>369</v>
      </c>
      <c r="D441" s="33" t="s">
        <v>760</v>
      </c>
      <c r="E441" s="33" t="s">
        <v>78</v>
      </c>
      <c r="F441" s="33" t="s">
        <v>21</v>
      </c>
      <c r="G441" s="31">
        <v>2010</v>
      </c>
      <c r="H441" s="31">
        <v>-28.211310000000001</v>
      </c>
      <c r="I441" s="31">
        <v>-52.355420000000002</v>
      </c>
      <c r="J441" s="33" t="s">
        <v>42</v>
      </c>
      <c r="K441" s="16" t="s">
        <v>32</v>
      </c>
      <c r="L441" s="33" t="s">
        <v>1147</v>
      </c>
      <c r="M441" s="35"/>
      <c r="N441" s="33" t="s">
        <v>26</v>
      </c>
      <c r="O441" s="16" t="s">
        <v>32</v>
      </c>
      <c r="P441" s="35"/>
      <c r="Q441" s="35"/>
      <c r="R441" s="35"/>
      <c r="S441" s="33" t="s">
        <v>762</v>
      </c>
      <c r="T441" s="35"/>
      <c r="V441" s="18"/>
    </row>
    <row r="442" spans="1:22" ht="15" customHeight="1">
      <c r="A442" s="31">
        <v>247</v>
      </c>
      <c r="B442" s="33" t="s">
        <v>357</v>
      </c>
      <c r="C442" s="33" t="s">
        <v>369</v>
      </c>
      <c r="D442" s="33" t="s">
        <v>760</v>
      </c>
      <c r="E442" s="33" t="s">
        <v>78</v>
      </c>
      <c r="F442" s="33" t="s">
        <v>21</v>
      </c>
      <c r="G442" s="31">
        <v>2010</v>
      </c>
      <c r="H442" s="31">
        <v>-28.24625</v>
      </c>
      <c r="I442" s="31">
        <v>-52.295029999999997</v>
      </c>
      <c r="J442" s="33" t="s">
        <v>42</v>
      </c>
      <c r="K442" s="16" t="s">
        <v>32</v>
      </c>
      <c r="L442" s="33" t="s">
        <v>1148</v>
      </c>
      <c r="M442" s="35"/>
      <c r="N442" s="33" t="s">
        <v>26</v>
      </c>
      <c r="O442" s="16" t="s">
        <v>32</v>
      </c>
      <c r="P442" s="35"/>
      <c r="Q442" s="35"/>
      <c r="R442" s="35"/>
      <c r="S442" s="33" t="s">
        <v>762</v>
      </c>
      <c r="T442" s="35"/>
      <c r="V442" s="18"/>
    </row>
    <row r="443" spans="1:22" ht="15" customHeight="1">
      <c r="A443" s="31">
        <v>248</v>
      </c>
      <c r="B443" s="33" t="s">
        <v>357</v>
      </c>
      <c r="C443" s="33" t="s">
        <v>369</v>
      </c>
      <c r="D443" s="33" t="s">
        <v>760</v>
      </c>
      <c r="E443" s="33" t="s">
        <v>78</v>
      </c>
      <c r="F443" s="33" t="s">
        <v>21</v>
      </c>
      <c r="G443" s="31">
        <v>2010</v>
      </c>
      <c r="H443" s="31">
        <v>-28.24625</v>
      </c>
      <c r="I443" s="31">
        <v>-52.295029999999997</v>
      </c>
      <c r="J443" s="33" t="s">
        <v>42</v>
      </c>
      <c r="K443" s="16" t="s">
        <v>32</v>
      </c>
      <c r="L443" s="33" t="s">
        <v>1149</v>
      </c>
      <c r="M443" s="35"/>
      <c r="N443" s="33" t="s">
        <v>26</v>
      </c>
      <c r="O443" s="16" t="s">
        <v>32</v>
      </c>
      <c r="P443" s="35"/>
      <c r="Q443" s="35"/>
      <c r="R443" s="35"/>
      <c r="S443" s="33" t="s">
        <v>762</v>
      </c>
      <c r="T443" s="35"/>
      <c r="V443" s="18"/>
    </row>
    <row r="444" spans="1:22" ht="15" customHeight="1">
      <c r="A444" s="31">
        <v>249</v>
      </c>
      <c r="B444" s="33" t="s">
        <v>357</v>
      </c>
      <c r="C444" s="33" t="s">
        <v>369</v>
      </c>
      <c r="D444" s="33" t="s">
        <v>760</v>
      </c>
      <c r="E444" s="33" t="s">
        <v>78</v>
      </c>
      <c r="F444" s="33" t="s">
        <v>21</v>
      </c>
      <c r="G444" s="31">
        <v>2010</v>
      </c>
      <c r="H444" s="31">
        <v>-28.24625</v>
      </c>
      <c r="I444" s="31">
        <v>-52.295029999999997</v>
      </c>
      <c r="J444" s="33" t="s">
        <v>42</v>
      </c>
      <c r="K444" s="16" t="s">
        <v>32</v>
      </c>
      <c r="L444" s="33" t="s">
        <v>1150</v>
      </c>
      <c r="M444" s="35"/>
      <c r="N444" s="33" t="s">
        <v>26</v>
      </c>
      <c r="O444" s="16" t="s">
        <v>32</v>
      </c>
      <c r="P444" s="35"/>
      <c r="Q444" s="35"/>
      <c r="R444" s="35"/>
      <c r="S444" s="33" t="s">
        <v>762</v>
      </c>
      <c r="T444" s="35"/>
      <c r="V444" s="18"/>
    </row>
    <row r="445" spans="1:22" ht="15" customHeight="1">
      <c r="A445" s="31">
        <v>250</v>
      </c>
      <c r="B445" s="33" t="s">
        <v>357</v>
      </c>
      <c r="C445" s="33" t="s">
        <v>369</v>
      </c>
      <c r="D445" s="33" t="s">
        <v>760</v>
      </c>
      <c r="E445" s="33" t="s">
        <v>78</v>
      </c>
      <c r="F445" s="33" t="s">
        <v>21</v>
      </c>
      <c r="G445" s="31">
        <v>2010</v>
      </c>
      <c r="H445" s="31">
        <v>-28.300689999999999</v>
      </c>
      <c r="I445" s="31">
        <v>-52.145890000000001</v>
      </c>
      <c r="J445" s="33" t="s">
        <v>42</v>
      </c>
      <c r="K445" s="16" t="s">
        <v>32</v>
      </c>
      <c r="L445" s="33" t="s">
        <v>1151</v>
      </c>
      <c r="M445" s="35"/>
      <c r="N445" s="33" t="s">
        <v>26</v>
      </c>
      <c r="O445" s="16" t="s">
        <v>32</v>
      </c>
      <c r="P445" s="35"/>
      <c r="Q445" s="35"/>
      <c r="R445" s="35"/>
      <c r="S445" s="33" t="s">
        <v>762</v>
      </c>
      <c r="T445" s="35"/>
      <c r="V445" s="18"/>
    </row>
    <row r="446" spans="1:22" ht="15" customHeight="1">
      <c r="A446" s="31">
        <v>251</v>
      </c>
      <c r="B446" s="33" t="s">
        <v>357</v>
      </c>
      <c r="C446" s="33" t="s">
        <v>369</v>
      </c>
      <c r="D446" s="33" t="s">
        <v>760</v>
      </c>
      <c r="E446" s="33" t="s">
        <v>78</v>
      </c>
      <c r="F446" s="33" t="s">
        <v>21</v>
      </c>
      <c r="G446" s="31">
        <v>2010</v>
      </c>
      <c r="H446" s="31">
        <v>-28.300689999999999</v>
      </c>
      <c r="I446" s="31">
        <v>-52.145890000000001</v>
      </c>
      <c r="J446" s="33" t="s">
        <v>42</v>
      </c>
      <c r="K446" s="16" t="s">
        <v>32</v>
      </c>
      <c r="L446" s="33" t="s">
        <v>1152</v>
      </c>
      <c r="M446" s="35"/>
      <c r="N446" s="33" t="s">
        <v>26</v>
      </c>
      <c r="O446" s="16" t="s">
        <v>32</v>
      </c>
      <c r="P446" s="35"/>
      <c r="Q446" s="35"/>
      <c r="R446" s="35"/>
      <c r="S446" s="33" t="s">
        <v>762</v>
      </c>
      <c r="T446" s="35"/>
      <c r="V446" s="18"/>
    </row>
    <row r="447" spans="1:22" ht="15" customHeight="1">
      <c r="A447" s="31">
        <v>252</v>
      </c>
      <c r="B447" s="33" t="s">
        <v>357</v>
      </c>
      <c r="C447" s="33" t="s">
        <v>369</v>
      </c>
      <c r="D447" s="33" t="s">
        <v>760</v>
      </c>
      <c r="E447" s="33" t="s">
        <v>78</v>
      </c>
      <c r="F447" s="33" t="s">
        <v>21</v>
      </c>
      <c r="G447" s="31">
        <v>2010</v>
      </c>
      <c r="H447" s="31">
        <v>-28.300689999999999</v>
      </c>
      <c r="I447" s="31">
        <v>-52.145890000000001</v>
      </c>
      <c r="J447" s="33" t="s">
        <v>42</v>
      </c>
      <c r="K447" s="16" t="s">
        <v>32</v>
      </c>
      <c r="L447" s="33" t="s">
        <v>1153</v>
      </c>
      <c r="M447" s="35"/>
      <c r="N447" s="33" t="s">
        <v>26</v>
      </c>
      <c r="O447" s="16" t="s">
        <v>32</v>
      </c>
      <c r="P447" s="35"/>
      <c r="Q447" s="35"/>
      <c r="R447" s="35"/>
      <c r="S447" s="33" t="s">
        <v>762</v>
      </c>
      <c r="T447" s="35"/>
      <c r="V447" s="18"/>
    </row>
    <row r="448" spans="1:22" ht="15" customHeight="1">
      <c r="A448" s="31">
        <v>253</v>
      </c>
      <c r="B448" s="33" t="s">
        <v>357</v>
      </c>
      <c r="C448" s="33" t="s">
        <v>369</v>
      </c>
      <c r="D448" s="33" t="s">
        <v>760</v>
      </c>
      <c r="E448" s="33" t="s">
        <v>78</v>
      </c>
      <c r="F448" s="33" t="s">
        <v>21</v>
      </c>
      <c r="G448" s="31">
        <v>2010</v>
      </c>
      <c r="H448" s="31">
        <v>-28.300689999999999</v>
      </c>
      <c r="I448" s="31">
        <v>-52.145890000000001</v>
      </c>
      <c r="J448" s="33" t="s">
        <v>42</v>
      </c>
      <c r="K448" s="16" t="s">
        <v>32</v>
      </c>
      <c r="L448" s="33" t="s">
        <v>1154</v>
      </c>
      <c r="M448" s="35"/>
      <c r="N448" s="33" t="s">
        <v>26</v>
      </c>
      <c r="O448" s="16" t="s">
        <v>32</v>
      </c>
      <c r="P448" s="35"/>
      <c r="Q448" s="35"/>
      <c r="R448" s="35"/>
      <c r="S448" s="33" t="s">
        <v>762</v>
      </c>
      <c r="T448" s="35"/>
      <c r="V448" s="18"/>
    </row>
    <row r="449" spans="1:22" ht="15" customHeight="1">
      <c r="A449" s="31">
        <v>254</v>
      </c>
      <c r="B449" s="33" t="s">
        <v>357</v>
      </c>
      <c r="C449" s="33" t="s">
        <v>369</v>
      </c>
      <c r="D449" s="33" t="s">
        <v>760</v>
      </c>
      <c r="E449" s="33" t="s">
        <v>78</v>
      </c>
      <c r="F449" s="33" t="s">
        <v>21</v>
      </c>
      <c r="G449" s="31">
        <v>2010</v>
      </c>
      <c r="H449" s="31">
        <v>-28.300689999999999</v>
      </c>
      <c r="I449" s="31">
        <v>-52.145890000000001</v>
      </c>
      <c r="J449" s="33" t="s">
        <v>42</v>
      </c>
      <c r="K449" s="16" t="s">
        <v>32</v>
      </c>
      <c r="L449" s="33" t="s">
        <v>1155</v>
      </c>
      <c r="M449" s="35"/>
      <c r="N449" s="33" t="s">
        <v>26</v>
      </c>
      <c r="O449" s="16" t="s">
        <v>32</v>
      </c>
      <c r="P449" s="35"/>
      <c r="Q449" s="35"/>
      <c r="R449" s="35"/>
      <c r="S449" s="33" t="s">
        <v>762</v>
      </c>
      <c r="T449" s="35"/>
      <c r="V449" s="18"/>
    </row>
    <row r="450" spans="1:22" ht="15" customHeight="1">
      <c r="A450" s="31">
        <v>269</v>
      </c>
      <c r="B450" s="33" t="s">
        <v>357</v>
      </c>
      <c r="C450" s="33" t="s">
        <v>369</v>
      </c>
      <c r="D450" s="33" t="s">
        <v>760</v>
      </c>
      <c r="E450" s="33" t="s">
        <v>78</v>
      </c>
      <c r="F450" s="33" t="s">
        <v>21</v>
      </c>
      <c r="G450" s="31">
        <v>2010</v>
      </c>
      <c r="H450" s="31">
        <v>-28.313359999999999</v>
      </c>
      <c r="I450" s="31">
        <v>-52.473500000000001</v>
      </c>
      <c r="J450" s="33" t="s">
        <v>42</v>
      </c>
      <c r="K450" s="16" t="s">
        <v>32</v>
      </c>
      <c r="L450" s="33" t="s">
        <v>1156</v>
      </c>
      <c r="M450" s="35"/>
      <c r="N450" s="33" t="s">
        <v>26</v>
      </c>
      <c r="O450" s="16" t="s">
        <v>32</v>
      </c>
      <c r="P450" s="35"/>
      <c r="Q450" s="35"/>
      <c r="R450" s="35"/>
      <c r="S450" s="33" t="s">
        <v>762</v>
      </c>
      <c r="T450" s="35"/>
      <c r="V450" s="18"/>
    </row>
    <row r="451" spans="1:22" ht="15" customHeight="1">
      <c r="A451" s="31">
        <v>270</v>
      </c>
      <c r="B451" s="33" t="s">
        <v>357</v>
      </c>
      <c r="C451" s="33" t="s">
        <v>369</v>
      </c>
      <c r="D451" s="33" t="s">
        <v>760</v>
      </c>
      <c r="E451" s="33" t="s">
        <v>78</v>
      </c>
      <c r="F451" s="33" t="s">
        <v>21</v>
      </c>
      <c r="G451" s="31">
        <v>2010</v>
      </c>
      <c r="H451" s="31">
        <v>-28.313359999999999</v>
      </c>
      <c r="I451" s="31">
        <v>-52.473500000000001</v>
      </c>
      <c r="J451" s="33" t="s">
        <v>42</v>
      </c>
      <c r="K451" s="16" t="s">
        <v>32</v>
      </c>
      <c r="L451" s="33" t="s">
        <v>1157</v>
      </c>
      <c r="M451" s="35"/>
      <c r="N451" s="33" t="s">
        <v>26</v>
      </c>
      <c r="O451" s="16" t="s">
        <v>32</v>
      </c>
      <c r="P451" s="35"/>
      <c r="Q451" s="35"/>
      <c r="R451" s="35"/>
      <c r="S451" s="33" t="s">
        <v>762</v>
      </c>
      <c r="T451" s="35"/>
      <c r="V451" s="18"/>
    </row>
    <row r="452" spans="1:22" ht="15" customHeight="1">
      <c r="A452" s="31">
        <v>271</v>
      </c>
      <c r="B452" s="33" t="s">
        <v>357</v>
      </c>
      <c r="C452" s="33" t="s">
        <v>369</v>
      </c>
      <c r="D452" s="33" t="s">
        <v>760</v>
      </c>
      <c r="E452" s="33" t="s">
        <v>78</v>
      </c>
      <c r="F452" s="33" t="s">
        <v>21</v>
      </c>
      <c r="G452" s="31">
        <v>2010</v>
      </c>
      <c r="H452" s="31">
        <v>-28.313359999999999</v>
      </c>
      <c r="I452" s="31">
        <v>-52.473500000000001</v>
      </c>
      <c r="J452" s="33" t="s">
        <v>42</v>
      </c>
      <c r="K452" s="16" t="s">
        <v>32</v>
      </c>
      <c r="L452" s="33" t="s">
        <v>1158</v>
      </c>
      <c r="M452" s="35"/>
      <c r="N452" s="33" t="s">
        <v>26</v>
      </c>
      <c r="O452" s="16" t="s">
        <v>32</v>
      </c>
      <c r="P452" s="35"/>
      <c r="Q452" s="35"/>
      <c r="R452" s="35"/>
      <c r="S452" s="33" t="s">
        <v>762</v>
      </c>
      <c r="T452" s="35"/>
      <c r="V452" s="18"/>
    </row>
    <row r="453" spans="1:22" ht="15" customHeight="1">
      <c r="A453" s="31">
        <v>553</v>
      </c>
      <c r="B453" s="33" t="s">
        <v>357</v>
      </c>
      <c r="C453" s="33" t="s">
        <v>369</v>
      </c>
      <c r="D453" s="33" t="s">
        <v>760</v>
      </c>
      <c r="E453" s="33" t="s">
        <v>1159</v>
      </c>
      <c r="F453" s="33" t="s">
        <v>21</v>
      </c>
      <c r="G453" s="31">
        <v>2009</v>
      </c>
      <c r="H453" s="31">
        <f t="shared" ref="H453:H458" si="8">-(26+(13/60)+(43/3600))</f>
        <v>-26.22861111111111</v>
      </c>
      <c r="I453" s="31">
        <f t="shared" ref="I453:I458" si="9">-(52+(40/60)+(14/3600))</f>
        <v>-52.670555555555552</v>
      </c>
      <c r="J453" s="33" t="s">
        <v>42</v>
      </c>
      <c r="K453" s="16" t="s">
        <v>32</v>
      </c>
      <c r="L453" s="31">
        <v>189</v>
      </c>
      <c r="M453" s="35"/>
      <c r="N453" s="33" t="s">
        <v>26</v>
      </c>
      <c r="O453" s="16" t="s">
        <v>32</v>
      </c>
      <c r="P453" s="35"/>
      <c r="Q453" s="35"/>
      <c r="R453" s="35"/>
      <c r="S453" s="33" t="s">
        <v>762</v>
      </c>
      <c r="T453" s="35"/>
      <c r="V453" s="18"/>
    </row>
    <row r="454" spans="1:22" ht="15" customHeight="1">
      <c r="A454" s="31">
        <v>554</v>
      </c>
      <c r="B454" s="33" t="s">
        <v>357</v>
      </c>
      <c r="C454" s="33" t="s">
        <v>369</v>
      </c>
      <c r="D454" s="33" t="s">
        <v>760</v>
      </c>
      <c r="E454" s="33" t="s">
        <v>1159</v>
      </c>
      <c r="F454" s="33" t="s">
        <v>21</v>
      </c>
      <c r="G454" s="31">
        <v>2009</v>
      </c>
      <c r="H454" s="31">
        <f t="shared" si="8"/>
        <v>-26.22861111111111</v>
      </c>
      <c r="I454" s="31">
        <f t="shared" si="9"/>
        <v>-52.670555555555552</v>
      </c>
      <c r="J454" s="33" t="s">
        <v>42</v>
      </c>
      <c r="K454" s="16" t="s">
        <v>32</v>
      </c>
      <c r="L454" s="31">
        <v>193</v>
      </c>
      <c r="M454" s="35"/>
      <c r="N454" s="33" t="s">
        <v>26</v>
      </c>
      <c r="O454" s="16" t="s">
        <v>32</v>
      </c>
      <c r="P454" s="35"/>
      <c r="Q454" s="35"/>
      <c r="R454" s="35"/>
      <c r="S454" s="33" t="s">
        <v>762</v>
      </c>
      <c r="T454" s="35"/>
      <c r="V454" s="18"/>
    </row>
    <row r="455" spans="1:22" ht="15" customHeight="1">
      <c r="A455" s="31">
        <v>555</v>
      </c>
      <c r="B455" s="33" t="s">
        <v>357</v>
      </c>
      <c r="C455" s="33" t="s">
        <v>369</v>
      </c>
      <c r="D455" s="33" t="s">
        <v>760</v>
      </c>
      <c r="E455" s="33" t="s">
        <v>1159</v>
      </c>
      <c r="F455" s="33" t="s">
        <v>21</v>
      </c>
      <c r="G455" s="31">
        <v>2009</v>
      </c>
      <c r="H455" s="31">
        <f t="shared" si="8"/>
        <v>-26.22861111111111</v>
      </c>
      <c r="I455" s="31">
        <f t="shared" si="9"/>
        <v>-52.670555555555552</v>
      </c>
      <c r="J455" s="33" t="s">
        <v>42</v>
      </c>
      <c r="K455" s="16" t="s">
        <v>32</v>
      </c>
      <c r="L455" s="31">
        <v>188</v>
      </c>
      <c r="M455" s="35"/>
      <c r="N455" s="33" t="s">
        <v>26</v>
      </c>
      <c r="O455" s="16" t="s">
        <v>32</v>
      </c>
      <c r="P455" s="35"/>
      <c r="Q455" s="35"/>
      <c r="R455" s="35"/>
      <c r="S455" s="33" t="s">
        <v>762</v>
      </c>
      <c r="T455" s="35"/>
      <c r="V455" s="18"/>
    </row>
    <row r="456" spans="1:22" ht="15" customHeight="1">
      <c r="A456" s="31">
        <v>556</v>
      </c>
      <c r="B456" s="33" t="s">
        <v>357</v>
      </c>
      <c r="C456" s="33" t="s">
        <v>369</v>
      </c>
      <c r="D456" s="33" t="s">
        <v>760</v>
      </c>
      <c r="E456" s="33" t="s">
        <v>1159</v>
      </c>
      <c r="F456" s="33" t="s">
        <v>21</v>
      </c>
      <c r="G456" s="31">
        <v>2009</v>
      </c>
      <c r="H456" s="31">
        <f t="shared" si="8"/>
        <v>-26.22861111111111</v>
      </c>
      <c r="I456" s="31">
        <f t="shared" si="9"/>
        <v>-52.670555555555552</v>
      </c>
      <c r="J456" s="33" t="s">
        <v>42</v>
      </c>
      <c r="K456" s="16" t="s">
        <v>32</v>
      </c>
      <c r="L456" s="31">
        <v>190</v>
      </c>
      <c r="M456" s="35"/>
      <c r="N456" s="33" t="s">
        <v>26</v>
      </c>
      <c r="O456" s="16" t="s">
        <v>32</v>
      </c>
      <c r="P456" s="35"/>
      <c r="Q456" s="35"/>
      <c r="R456" s="35"/>
      <c r="S456" s="33" t="s">
        <v>762</v>
      </c>
      <c r="T456" s="35"/>
      <c r="V456" s="18"/>
    </row>
    <row r="457" spans="1:22" ht="15" customHeight="1">
      <c r="A457" s="31">
        <v>557</v>
      </c>
      <c r="B457" s="33" t="s">
        <v>357</v>
      </c>
      <c r="C457" s="33" t="s">
        <v>369</v>
      </c>
      <c r="D457" s="33" t="s">
        <v>760</v>
      </c>
      <c r="E457" s="33" t="s">
        <v>1159</v>
      </c>
      <c r="F457" s="33" t="s">
        <v>21</v>
      </c>
      <c r="G457" s="31">
        <v>2009</v>
      </c>
      <c r="H457" s="31">
        <f t="shared" si="8"/>
        <v>-26.22861111111111</v>
      </c>
      <c r="I457" s="31">
        <f t="shared" si="9"/>
        <v>-52.670555555555552</v>
      </c>
      <c r="J457" s="33" t="s">
        <v>42</v>
      </c>
      <c r="K457" s="16" t="s">
        <v>32</v>
      </c>
      <c r="L457" s="31">
        <v>191</v>
      </c>
      <c r="M457" s="35"/>
      <c r="N457" s="33" t="s">
        <v>26</v>
      </c>
      <c r="O457" s="16" t="s">
        <v>32</v>
      </c>
      <c r="P457" s="35"/>
      <c r="Q457" s="35"/>
      <c r="R457" s="35"/>
      <c r="S457" s="33" t="s">
        <v>762</v>
      </c>
      <c r="T457" s="35"/>
      <c r="V457" s="18"/>
    </row>
    <row r="458" spans="1:22" ht="15" customHeight="1">
      <c r="A458" s="31">
        <v>558</v>
      </c>
      <c r="B458" s="33" t="s">
        <v>357</v>
      </c>
      <c r="C458" s="33" t="s">
        <v>369</v>
      </c>
      <c r="D458" s="33" t="s">
        <v>760</v>
      </c>
      <c r="E458" s="33" t="s">
        <v>1159</v>
      </c>
      <c r="F458" s="33" t="s">
        <v>21</v>
      </c>
      <c r="G458" s="31">
        <v>2009</v>
      </c>
      <c r="H458" s="31">
        <f t="shared" si="8"/>
        <v>-26.22861111111111</v>
      </c>
      <c r="I458" s="31">
        <f t="shared" si="9"/>
        <v>-52.670555555555552</v>
      </c>
      <c r="J458" s="33" t="s">
        <v>42</v>
      </c>
      <c r="K458" s="16" t="s">
        <v>32</v>
      </c>
      <c r="L458" s="31">
        <v>192</v>
      </c>
      <c r="M458" s="35"/>
      <c r="N458" s="33" t="s">
        <v>26</v>
      </c>
      <c r="O458" s="16" t="s">
        <v>32</v>
      </c>
      <c r="P458" s="35"/>
      <c r="Q458" s="35"/>
      <c r="R458" s="35"/>
      <c r="S458" s="33" t="s">
        <v>762</v>
      </c>
      <c r="T458" s="35"/>
      <c r="V458" s="18"/>
    </row>
    <row r="459" spans="1:22" ht="15" customHeight="1">
      <c r="A459" s="31">
        <v>559</v>
      </c>
      <c r="B459" s="33" t="s">
        <v>357</v>
      </c>
      <c r="C459" s="33" t="s">
        <v>369</v>
      </c>
      <c r="D459" s="33" t="s">
        <v>760</v>
      </c>
      <c r="E459" s="33" t="s">
        <v>1160</v>
      </c>
      <c r="F459" s="33" t="s">
        <v>21</v>
      </c>
      <c r="G459" s="31">
        <v>2009</v>
      </c>
      <c r="H459" s="31">
        <f>-(23+(54/60)+(46/3600))</f>
        <v>-23.912777777777777</v>
      </c>
      <c r="I459" s="31">
        <f>-(52+(20/60)+(35/3600))</f>
        <v>-52.343055555555559</v>
      </c>
      <c r="J459" s="33" t="s">
        <v>42</v>
      </c>
      <c r="K459" s="16" t="s">
        <v>32</v>
      </c>
      <c r="L459" s="31">
        <v>105</v>
      </c>
      <c r="M459" s="35"/>
      <c r="N459" s="33" t="s">
        <v>26</v>
      </c>
      <c r="O459" s="16" t="s">
        <v>32</v>
      </c>
      <c r="P459" s="35"/>
      <c r="Q459" s="35"/>
      <c r="R459" s="35"/>
      <c r="S459" s="33" t="s">
        <v>762</v>
      </c>
      <c r="T459" s="35"/>
      <c r="V459" s="18"/>
    </row>
    <row r="460" spans="1:22" ht="15" customHeight="1">
      <c r="A460" s="31">
        <v>560</v>
      </c>
      <c r="B460" s="33" t="s">
        <v>357</v>
      </c>
      <c r="C460" s="33" t="s">
        <v>369</v>
      </c>
      <c r="D460" s="33" t="s">
        <v>760</v>
      </c>
      <c r="E460" s="33" t="s">
        <v>1160</v>
      </c>
      <c r="F460" s="33" t="s">
        <v>21</v>
      </c>
      <c r="G460" s="31">
        <v>2009</v>
      </c>
      <c r="H460" s="31">
        <f>-(23+(54/60)+(46/3600))</f>
        <v>-23.912777777777777</v>
      </c>
      <c r="I460" s="31">
        <f>-(52+(20/60)+(35/3600))</f>
        <v>-52.343055555555559</v>
      </c>
      <c r="J460" s="33" t="s">
        <v>42</v>
      </c>
      <c r="K460" s="16" t="s">
        <v>32</v>
      </c>
      <c r="L460" s="31">
        <v>100</v>
      </c>
      <c r="M460" s="35"/>
      <c r="N460" s="33" t="s">
        <v>26</v>
      </c>
      <c r="O460" s="16" t="s">
        <v>32</v>
      </c>
      <c r="P460" s="35"/>
      <c r="Q460" s="35"/>
      <c r="R460" s="35"/>
      <c r="S460" s="33" t="s">
        <v>762</v>
      </c>
      <c r="T460" s="35"/>
      <c r="V460" s="18"/>
    </row>
    <row r="461" spans="1:22" ht="15" customHeight="1">
      <c r="A461" s="31">
        <v>561</v>
      </c>
      <c r="B461" s="33" t="s">
        <v>357</v>
      </c>
      <c r="C461" s="33" t="s">
        <v>369</v>
      </c>
      <c r="D461" s="33" t="s">
        <v>760</v>
      </c>
      <c r="E461" s="33" t="s">
        <v>1160</v>
      </c>
      <c r="F461" s="33" t="s">
        <v>21</v>
      </c>
      <c r="G461" s="31">
        <v>2009</v>
      </c>
      <c r="H461" s="31">
        <f>-(23+(54/60)+(46/3600))</f>
        <v>-23.912777777777777</v>
      </c>
      <c r="I461" s="31">
        <f>-(52+(20/60)+(35/3600))</f>
        <v>-52.343055555555559</v>
      </c>
      <c r="J461" s="33" t="s">
        <v>42</v>
      </c>
      <c r="K461" s="16" t="s">
        <v>32</v>
      </c>
      <c r="L461" s="31">
        <v>103</v>
      </c>
      <c r="M461" s="35"/>
      <c r="N461" s="33" t="s">
        <v>26</v>
      </c>
      <c r="O461" s="16" t="s">
        <v>32</v>
      </c>
      <c r="P461" s="35"/>
      <c r="Q461" s="35"/>
      <c r="R461" s="35"/>
      <c r="S461" s="33" t="s">
        <v>762</v>
      </c>
      <c r="T461" s="35"/>
      <c r="V461" s="18"/>
    </row>
    <row r="462" spans="1:22" ht="15" customHeight="1">
      <c r="A462" s="31">
        <v>562</v>
      </c>
      <c r="B462" s="33" t="s">
        <v>357</v>
      </c>
      <c r="C462" s="33" t="s">
        <v>369</v>
      </c>
      <c r="D462" s="33" t="s">
        <v>760</v>
      </c>
      <c r="E462" s="33" t="s">
        <v>1160</v>
      </c>
      <c r="F462" s="33" t="s">
        <v>21</v>
      </c>
      <c r="G462" s="31">
        <v>2009</v>
      </c>
      <c r="H462" s="31">
        <f>-(23+(54/60)+(46/3600))</f>
        <v>-23.912777777777777</v>
      </c>
      <c r="I462" s="31">
        <f>-(52+(20/60)+(35/3600))</f>
        <v>-52.343055555555559</v>
      </c>
      <c r="J462" s="33" t="s">
        <v>42</v>
      </c>
      <c r="K462" s="16" t="s">
        <v>32</v>
      </c>
      <c r="L462" s="31">
        <v>104</v>
      </c>
      <c r="M462" s="35"/>
      <c r="N462" s="33" t="s">
        <v>26</v>
      </c>
      <c r="O462" s="16" t="s">
        <v>32</v>
      </c>
      <c r="P462" s="35"/>
      <c r="Q462" s="35"/>
      <c r="R462" s="35"/>
      <c r="S462" s="33" t="s">
        <v>762</v>
      </c>
      <c r="T462" s="35"/>
      <c r="V462" s="18"/>
    </row>
    <row r="463" spans="1:22" ht="15" customHeight="1">
      <c r="A463" s="31">
        <v>563</v>
      </c>
      <c r="B463" s="33" t="s">
        <v>357</v>
      </c>
      <c r="C463" s="33" t="s">
        <v>369</v>
      </c>
      <c r="D463" s="33" t="s">
        <v>760</v>
      </c>
      <c r="E463" s="33" t="s">
        <v>1160</v>
      </c>
      <c r="F463" s="33" t="s">
        <v>21</v>
      </c>
      <c r="G463" s="31">
        <v>2009</v>
      </c>
      <c r="H463" s="31">
        <f>-(23+(54/60)+(46/3600))</f>
        <v>-23.912777777777777</v>
      </c>
      <c r="I463" s="31">
        <f>-(52+(20/60)+(35/3600))</f>
        <v>-52.343055555555559</v>
      </c>
      <c r="J463" s="33" t="s">
        <v>96</v>
      </c>
      <c r="K463" s="16" t="s">
        <v>32</v>
      </c>
      <c r="L463" s="31">
        <v>102</v>
      </c>
      <c r="M463" s="35"/>
      <c r="N463" s="33" t="s">
        <v>23</v>
      </c>
      <c r="O463" s="16" t="s">
        <v>32</v>
      </c>
      <c r="P463" s="35"/>
      <c r="Q463" s="35"/>
      <c r="R463" s="35"/>
      <c r="S463" s="33" t="s">
        <v>762</v>
      </c>
      <c r="T463" s="35"/>
      <c r="V463" s="18"/>
    </row>
    <row r="464" spans="1:22" ht="15" customHeight="1">
      <c r="A464" s="31">
        <v>24</v>
      </c>
      <c r="B464" s="33" t="s">
        <v>357</v>
      </c>
      <c r="C464" s="33" t="s">
        <v>369</v>
      </c>
      <c r="D464" s="33" t="s">
        <v>760</v>
      </c>
      <c r="E464" s="33" t="s">
        <v>1161</v>
      </c>
      <c r="F464" s="33" t="s">
        <v>21</v>
      </c>
      <c r="G464" s="31">
        <v>2009</v>
      </c>
      <c r="H464" s="48">
        <v>-27.925999999999998</v>
      </c>
      <c r="I464" s="48">
        <v>-53.317</v>
      </c>
      <c r="J464" s="33" t="s">
        <v>42</v>
      </c>
      <c r="K464" s="16" t="s">
        <v>32</v>
      </c>
      <c r="L464" s="33" t="s">
        <v>1162</v>
      </c>
      <c r="M464" s="35"/>
      <c r="N464" s="33" t="s">
        <v>26</v>
      </c>
      <c r="O464" s="16" t="s">
        <v>32</v>
      </c>
      <c r="P464" s="35"/>
      <c r="Q464" s="35"/>
      <c r="R464" s="35"/>
      <c r="S464" s="33" t="s">
        <v>762</v>
      </c>
      <c r="T464" s="35"/>
      <c r="V464" s="18"/>
    </row>
    <row r="465" spans="1:22" ht="15" customHeight="1">
      <c r="A465" s="31">
        <v>25</v>
      </c>
      <c r="B465" s="33" t="s">
        <v>357</v>
      </c>
      <c r="C465" s="33" t="s">
        <v>369</v>
      </c>
      <c r="D465" s="33" t="s">
        <v>760</v>
      </c>
      <c r="E465" s="33" t="s">
        <v>1161</v>
      </c>
      <c r="F465" s="33" t="s">
        <v>21</v>
      </c>
      <c r="G465" s="31">
        <v>2009</v>
      </c>
      <c r="H465" s="48">
        <v>-27.925999999999998</v>
      </c>
      <c r="I465" s="48">
        <v>-53.317</v>
      </c>
      <c r="J465" s="33" t="s">
        <v>42</v>
      </c>
      <c r="K465" s="16" t="s">
        <v>32</v>
      </c>
      <c r="L465" s="33" t="s">
        <v>1163</v>
      </c>
      <c r="M465" s="35"/>
      <c r="N465" s="33" t="s">
        <v>26</v>
      </c>
      <c r="O465" s="16" t="s">
        <v>32</v>
      </c>
      <c r="P465" s="35"/>
      <c r="Q465" s="35"/>
      <c r="R465" s="35"/>
      <c r="S465" s="33" t="s">
        <v>762</v>
      </c>
      <c r="T465" s="35"/>
      <c r="V465" s="18"/>
    </row>
    <row r="466" spans="1:22" ht="15" customHeight="1">
      <c r="A466" s="31">
        <v>26</v>
      </c>
      <c r="B466" s="33" t="s">
        <v>357</v>
      </c>
      <c r="C466" s="33" t="s">
        <v>369</v>
      </c>
      <c r="D466" s="33" t="s">
        <v>760</v>
      </c>
      <c r="E466" s="33" t="s">
        <v>1161</v>
      </c>
      <c r="F466" s="33" t="s">
        <v>21</v>
      </c>
      <c r="G466" s="31">
        <v>2009</v>
      </c>
      <c r="H466" s="48">
        <v>-27.925999999999998</v>
      </c>
      <c r="I466" s="48">
        <v>-53.317</v>
      </c>
      <c r="J466" s="33" t="s">
        <v>42</v>
      </c>
      <c r="K466" s="16" t="s">
        <v>32</v>
      </c>
      <c r="L466" s="33" t="s">
        <v>1164</v>
      </c>
      <c r="M466" s="35"/>
      <c r="N466" s="33" t="s">
        <v>26</v>
      </c>
      <c r="O466" s="16" t="s">
        <v>32</v>
      </c>
      <c r="P466" s="35"/>
      <c r="Q466" s="35"/>
      <c r="R466" s="35"/>
      <c r="S466" s="33" t="s">
        <v>762</v>
      </c>
      <c r="T466" s="35"/>
      <c r="V466" s="18"/>
    </row>
    <row r="467" spans="1:22" ht="15" customHeight="1">
      <c r="A467" s="31">
        <v>27</v>
      </c>
      <c r="B467" s="33" t="s">
        <v>357</v>
      </c>
      <c r="C467" s="33" t="s">
        <v>369</v>
      </c>
      <c r="D467" s="33" t="s">
        <v>760</v>
      </c>
      <c r="E467" s="33" t="s">
        <v>1161</v>
      </c>
      <c r="F467" s="33" t="s">
        <v>21</v>
      </c>
      <c r="G467" s="31">
        <v>2009</v>
      </c>
      <c r="H467" s="48">
        <v>-27.925999999999998</v>
      </c>
      <c r="I467" s="48">
        <v>-53.317</v>
      </c>
      <c r="J467" s="33" t="s">
        <v>42</v>
      </c>
      <c r="K467" s="16" t="s">
        <v>32</v>
      </c>
      <c r="L467" s="33" t="s">
        <v>1165</v>
      </c>
      <c r="M467" s="35"/>
      <c r="N467" s="33" t="s">
        <v>26</v>
      </c>
      <c r="O467" s="16" t="s">
        <v>32</v>
      </c>
      <c r="P467" s="35"/>
      <c r="Q467" s="35"/>
      <c r="R467" s="35"/>
      <c r="S467" s="33" t="s">
        <v>762</v>
      </c>
      <c r="T467" s="35"/>
      <c r="V467" s="18"/>
    </row>
    <row r="468" spans="1:22" ht="15" customHeight="1">
      <c r="A468" s="31">
        <v>564</v>
      </c>
      <c r="B468" s="33" t="s">
        <v>357</v>
      </c>
      <c r="C468" s="33" t="s">
        <v>369</v>
      </c>
      <c r="D468" s="33" t="s">
        <v>760</v>
      </c>
      <c r="E468" s="33" t="s">
        <v>1166</v>
      </c>
      <c r="F468" s="33" t="s">
        <v>21</v>
      </c>
      <c r="G468" s="31">
        <v>2009</v>
      </c>
      <c r="H468" s="31">
        <f t="shared" ref="H468:H473" si="10">-(25+(5/60)+(42/3600))</f>
        <v>-25.094999999999999</v>
      </c>
      <c r="I468" s="31">
        <f t="shared" ref="I468:I473" si="11">-(50+(9/60)+(43/3600))</f>
        <v>-50.161944444444444</v>
      </c>
      <c r="J468" s="33" t="s">
        <v>42</v>
      </c>
      <c r="K468" s="16" t="s">
        <v>32</v>
      </c>
      <c r="L468" s="31">
        <v>171</v>
      </c>
      <c r="M468" s="35"/>
      <c r="N468" s="33" t="s">
        <v>26</v>
      </c>
      <c r="O468" s="16" t="s">
        <v>32</v>
      </c>
      <c r="P468" s="35"/>
      <c r="Q468" s="35"/>
      <c r="R468" s="35"/>
      <c r="S468" s="33" t="s">
        <v>762</v>
      </c>
      <c r="T468" s="35"/>
      <c r="V468" s="18"/>
    </row>
    <row r="469" spans="1:22" ht="15" customHeight="1">
      <c r="A469" s="31">
        <v>565</v>
      </c>
      <c r="B469" s="33" t="s">
        <v>357</v>
      </c>
      <c r="C469" s="33" t="s">
        <v>369</v>
      </c>
      <c r="D469" s="33" t="s">
        <v>760</v>
      </c>
      <c r="E469" s="33" t="s">
        <v>1166</v>
      </c>
      <c r="F469" s="33" t="s">
        <v>21</v>
      </c>
      <c r="G469" s="31">
        <v>2009</v>
      </c>
      <c r="H469" s="31">
        <f t="shared" si="10"/>
        <v>-25.094999999999999</v>
      </c>
      <c r="I469" s="31">
        <f t="shared" si="11"/>
        <v>-50.161944444444444</v>
      </c>
      <c r="J469" s="33" t="s">
        <v>42</v>
      </c>
      <c r="K469" s="16" t="s">
        <v>32</v>
      </c>
      <c r="L469" s="31">
        <v>172</v>
      </c>
      <c r="M469" s="35"/>
      <c r="N469" s="33" t="s">
        <v>26</v>
      </c>
      <c r="O469" s="16" t="s">
        <v>32</v>
      </c>
      <c r="P469" s="35"/>
      <c r="Q469" s="35"/>
      <c r="R469" s="35"/>
      <c r="S469" s="33" t="s">
        <v>762</v>
      </c>
      <c r="T469" s="35"/>
      <c r="V469" s="18"/>
    </row>
    <row r="470" spans="1:22" ht="15" customHeight="1">
      <c r="A470" s="31">
        <v>566</v>
      </c>
      <c r="B470" s="33" t="s">
        <v>357</v>
      </c>
      <c r="C470" s="33" t="s">
        <v>369</v>
      </c>
      <c r="D470" s="33" t="s">
        <v>760</v>
      </c>
      <c r="E470" s="33" t="s">
        <v>1166</v>
      </c>
      <c r="F470" s="33" t="s">
        <v>21</v>
      </c>
      <c r="G470" s="31">
        <v>2009</v>
      </c>
      <c r="H470" s="31">
        <f t="shared" si="10"/>
        <v>-25.094999999999999</v>
      </c>
      <c r="I470" s="31">
        <f t="shared" si="11"/>
        <v>-50.161944444444444</v>
      </c>
      <c r="J470" s="33" t="s">
        <v>42</v>
      </c>
      <c r="K470" s="16" t="s">
        <v>32</v>
      </c>
      <c r="L470" s="31">
        <v>174</v>
      </c>
      <c r="M470" s="35"/>
      <c r="N470" s="33" t="s">
        <v>26</v>
      </c>
      <c r="O470" s="16" t="s">
        <v>32</v>
      </c>
      <c r="P470" s="35"/>
      <c r="Q470" s="35"/>
      <c r="R470" s="35"/>
      <c r="S470" s="33" t="s">
        <v>762</v>
      </c>
      <c r="T470" s="35"/>
      <c r="V470" s="18"/>
    </row>
    <row r="471" spans="1:22" ht="15" customHeight="1">
      <c r="A471" s="31">
        <v>567</v>
      </c>
      <c r="B471" s="33" t="s">
        <v>357</v>
      </c>
      <c r="C471" s="33" t="s">
        <v>369</v>
      </c>
      <c r="D471" s="33" t="s">
        <v>760</v>
      </c>
      <c r="E471" s="33" t="s">
        <v>1166</v>
      </c>
      <c r="F471" s="33" t="s">
        <v>21</v>
      </c>
      <c r="G471" s="31">
        <v>2009</v>
      </c>
      <c r="H471" s="31">
        <f t="shared" si="10"/>
        <v>-25.094999999999999</v>
      </c>
      <c r="I471" s="31">
        <f t="shared" si="11"/>
        <v>-50.161944444444444</v>
      </c>
      <c r="J471" s="33" t="s">
        <v>42</v>
      </c>
      <c r="K471" s="16" t="s">
        <v>32</v>
      </c>
      <c r="L471" s="31">
        <v>175</v>
      </c>
      <c r="M471" s="35"/>
      <c r="N471" s="33" t="s">
        <v>26</v>
      </c>
      <c r="O471" s="16" t="s">
        <v>32</v>
      </c>
      <c r="P471" s="35"/>
      <c r="Q471" s="35"/>
      <c r="R471" s="35"/>
      <c r="S471" s="33" t="s">
        <v>762</v>
      </c>
      <c r="T471" s="35"/>
      <c r="V471" s="18"/>
    </row>
    <row r="472" spans="1:22" ht="15" customHeight="1">
      <c r="A472" s="31">
        <v>568</v>
      </c>
      <c r="B472" s="33" t="s">
        <v>357</v>
      </c>
      <c r="C472" s="33" t="s">
        <v>369</v>
      </c>
      <c r="D472" s="33" t="s">
        <v>760</v>
      </c>
      <c r="E472" s="33" t="s">
        <v>1166</v>
      </c>
      <c r="F472" s="33" t="s">
        <v>21</v>
      </c>
      <c r="G472" s="31">
        <v>2009</v>
      </c>
      <c r="H472" s="31">
        <f t="shared" si="10"/>
        <v>-25.094999999999999</v>
      </c>
      <c r="I472" s="31">
        <f t="shared" si="11"/>
        <v>-50.161944444444444</v>
      </c>
      <c r="J472" s="33" t="s">
        <v>42</v>
      </c>
      <c r="K472" s="16" t="s">
        <v>32</v>
      </c>
      <c r="L472" s="31">
        <v>176</v>
      </c>
      <c r="M472" s="35"/>
      <c r="N472" s="33" t="s">
        <v>26</v>
      </c>
      <c r="O472" s="16" t="s">
        <v>32</v>
      </c>
      <c r="P472" s="35"/>
      <c r="Q472" s="35"/>
      <c r="R472" s="35"/>
      <c r="S472" s="33" t="s">
        <v>762</v>
      </c>
      <c r="T472" s="35"/>
      <c r="V472" s="18"/>
    </row>
    <row r="473" spans="1:22" ht="15" customHeight="1">
      <c r="A473" s="31">
        <v>569</v>
      </c>
      <c r="B473" s="33" t="s">
        <v>357</v>
      </c>
      <c r="C473" s="33" t="s">
        <v>369</v>
      </c>
      <c r="D473" s="33" t="s">
        <v>760</v>
      </c>
      <c r="E473" s="33" t="s">
        <v>1166</v>
      </c>
      <c r="F473" s="33" t="s">
        <v>21</v>
      </c>
      <c r="G473" s="31">
        <v>2009</v>
      </c>
      <c r="H473" s="31">
        <f t="shared" si="10"/>
        <v>-25.094999999999999</v>
      </c>
      <c r="I473" s="31">
        <f t="shared" si="11"/>
        <v>-50.161944444444444</v>
      </c>
      <c r="J473" s="33" t="s">
        <v>42</v>
      </c>
      <c r="K473" s="16" t="s">
        <v>32</v>
      </c>
      <c r="L473" s="31">
        <v>173</v>
      </c>
      <c r="M473" s="35"/>
      <c r="N473" s="33" t="s">
        <v>26</v>
      </c>
      <c r="O473" s="16" t="s">
        <v>32</v>
      </c>
      <c r="P473" s="35"/>
      <c r="Q473" s="35"/>
      <c r="R473" s="35"/>
      <c r="S473" s="33" t="s">
        <v>762</v>
      </c>
      <c r="T473" s="35"/>
      <c r="V473" s="18"/>
    </row>
    <row r="474" spans="1:22" ht="15" customHeight="1">
      <c r="A474" s="31">
        <v>570</v>
      </c>
      <c r="B474" s="33" t="s">
        <v>357</v>
      </c>
      <c r="C474" s="33" t="s">
        <v>369</v>
      </c>
      <c r="D474" s="33" t="s">
        <v>760</v>
      </c>
      <c r="E474" s="33" t="s">
        <v>1167</v>
      </c>
      <c r="F474" s="33" t="s">
        <v>21</v>
      </c>
      <c r="G474" s="31">
        <v>2009</v>
      </c>
      <c r="H474" s="31">
        <f>-(23+(18/60)+(35/3600))</f>
        <v>-23.309722222222224</v>
      </c>
      <c r="I474" s="31">
        <f>-(51+(22/60)+(9/3600))</f>
        <v>-51.369166666666665</v>
      </c>
      <c r="J474" s="33" t="s">
        <v>42</v>
      </c>
      <c r="K474" s="16" t="s">
        <v>32</v>
      </c>
      <c r="L474" s="31">
        <v>143</v>
      </c>
      <c r="M474" s="35"/>
      <c r="N474" s="33" t="s">
        <v>26</v>
      </c>
      <c r="O474" s="16" t="s">
        <v>32</v>
      </c>
      <c r="P474" s="35"/>
      <c r="Q474" s="35"/>
      <c r="R474" s="35"/>
      <c r="S474" s="33" t="s">
        <v>762</v>
      </c>
      <c r="T474" s="35"/>
      <c r="V474" s="18"/>
    </row>
    <row r="475" spans="1:22" ht="15" customHeight="1">
      <c r="A475" s="31">
        <v>634</v>
      </c>
      <c r="B475" s="33" t="s">
        <v>357</v>
      </c>
      <c r="C475" s="33" t="s">
        <v>369</v>
      </c>
      <c r="D475" s="33" t="s">
        <v>760</v>
      </c>
      <c r="E475" s="33" t="s">
        <v>1168</v>
      </c>
      <c r="F475" s="33" t="s">
        <v>21</v>
      </c>
      <c r="G475" s="31">
        <v>2011</v>
      </c>
      <c r="H475" s="31">
        <f t="shared" ref="H475:H521" si="12">-(24+(36/60)+(10/3600))</f>
        <v>-24.602777777777778</v>
      </c>
      <c r="I475" s="31">
        <f t="shared" ref="I475:I521" si="13">-(52+(16/60)+(30/3600))</f>
        <v>-52.274999999999999</v>
      </c>
      <c r="J475" s="33" t="s">
        <v>56</v>
      </c>
      <c r="K475" s="16" t="s">
        <v>32</v>
      </c>
      <c r="L475" s="33" t="s">
        <v>1169</v>
      </c>
      <c r="M475" s="35"/>
      <c r="N475" s="33" t="s">
        <v>35</v>
      </c>
      <c r="O475" s="16" t="s">
        <v>32</v>
      </c>
      <c r="P475" s="35"/>
      <c r="Q475" s="35"/>
      <c r="R475" s="35"/>
      <c r="S475" s="33" t="s">
        <v>762</v>
      </c>
      <c r="T475" s="35"/>
      <c r="V475" s="18"/>
    </row>
    <row r="476" spans="1:22" ht="15" customHeight="1">
      <c r="A476" s="31">
        <v>635</v>
      </c>
      <c r="B476" s="33" t="s">
        <v>357</v>
      </c>
      <c r="C476" s="33" t="s">
        <v>369</v>
      </c>
      <c r="D476" s="33" t="s">
        <v>760</v>
      </c>
      <c r="E476" s="33" t="s">
        <v>1168</v>
      </c>
      <c r="F476" s="33" t="s">
        <v>21</v>
      </c>
      <c r="G476" s="31">
        <v>2011</v>
      </c>
      <c r="H476" s="31">
        <f t="shared" si="12"/>
        <v>-24.602777777777778</v>
      </c>
      <c r="I476" s="31">
        <f t="shared" si="13"/>
        <v>-52.274999999999999</v>
      </c>
      <c r="J476" s="33" t="s">
        <v>56</v>
      </c>
      <c r="K476" s="16" t="s">
        <v>32</v>
      </c>
      <c r="L476" s="33" t="s">
        <v>1170</v>
      </c>
      <c r="M476" s="35"/>
      <c r="N476" s="33" t="s">
        <v>35</v>
      </c>
      <c r="O476" s="16" t="s">
        <v>32</v>
      </c>
      <c r="P476" s="35"/>
      <c r="Q476" s="35"/>
      <c r="R476" s="35"/>
      <c r="S476" s="33" t="s">
        <v>762</v>
      </c>
      <c r="T476" s="35"/>
      <c r="V476" s="18"/>
    </row>
    <row r="477" spans="1:22" ht="15" customHeight="1">
      <c r="A477" s="31">
        <v>636</v>
      </c>
      <c r="B477" s="33" t="s">
        <v>357</v>
      </c>
      <c r="C477" s="33" t="s">
        <v>369</v>
      </c>
      <c r="D477" s="33" t="s">
        <v>760</v>
      </c>
      <c r="E477" s="33" t="s">
        <v>1168</v>
      </c>
      <c r="F477" s="33" t="s">
        <v>21</v>
      </c>
      <c r="G477" s="31">
        <v>2011</v>
      </c>
      <c r="H477" s="31">
        <f t="shared" si="12"/>
        <v>-24.602777777777778</v>
      </c>
      <c r="I477" s="31">
        <f t="shared" si="13"/>
        <v>-52.274999999999999</v>
      </c>
      <c r="J477" s="33" t="s">
        <v>56</v>
      </c>
      <c r="K477" s="16" t="s">
        <v>32</v>
      </c>
      <c r="L477" s="33" t="s">
        <v>1171</v>
      </c>
      <c r="M477" s="35"/>
      <c r="N477" s="33" t="s">
        <v>35</v>
      </c>
      <c r="O477" s="16" t="s">
        <v>32</v>
      </c>
      <c r="P477" s="35"/>
      <c r="Q477" s="35"/>
      <c r="R477" s="35"/>
      <c r="S477" s="33" t="s">
        <v>762</v>
      </c>
      <c r="T477" s="35"/>
      <c r="V477" s="18"/>
    </row>
    <row r="478" spans="1:22" ht="15" customHeight="1">
      <c r="A478" s="31">
        <v>637</v>
      </c>
      <c r="B478" s="33" t="s">
        <v>357</v>
      </c>
      <c r="C478" s="33" t="s">
        <v>369</v>
      </c>
      <c r="D478" s="33" t="s">
        <v>760</v>
      </c>
      <c r="E478" s="33" t="s">
        <v>1168</v>
      </c>
      <c r="F478" s="33" t="s">
        <v>21</v>
      </c>
      <c r="G478" s="31">
        <v>2011</v>
      </c>
      <c r="H478" s="31">
        <f t="shared" si="12"/>
        <v>-24.602777777777778</v>
      </c>
      <c r="I478" s="31">
        <f t="shared" si="13"/>
        <v>-52.274999999999999</v>
      </c>
      <c r="J478" s="33" t="s">
        <v>56</v>
      </c>
      <c r="K478" s="16" t="s">
        <v>32</v>
      </c>
      <c r="L478" s="33" t="s">
        <v>1172</v>
      </c>
      <c r="M478" s="35"/>
      <c r="N478" s="33" t="s">
        <v>23</v>
      </c>
      <c r="O478" s="16" t="s">
        <v>32</v>
      </c>
      <c r="P478" s="35"/>
      <c r="Q478" s="35"/>
      <c r="R478" s="35"/>
      <c r="S478" s="33" t="s">
        <v>762</v>
      </c>
      <c r="T478" s="35"/>
      <c r="V478" s="18"/>
    </row>
    <row r="479" spans="1:22" ht="15" customHeight="1">
      <c r="A479" s="31">
        <v>633</v>
      </c>
      <c r="B479" s="33" t="s">
        <v>357</v>
      </c>
      <c r="C479" s="33" t="s">
        <v>369</v>
      </c>
      <c r="D479" s="33" t="s">
        <v>760</v>
      </c>
      <c r="E479" s="33" t="s">
        <v>1168</v>
      </c>
      <c r="F479" s="33" t="s">
        <v>21</v>
      </c>
      <c r="G479" s="31">
        <v>2011</v>
      </c>
      <c r="H479" s="31">
        <f t="shared" si="12"/>
        <v>-24.602777777777778</v>
      </c>
      <c r="I479" s="31">
        <f t="shared" si="13"/>
        <v>-52.274999999999999</v>
      </c>
      <c r="J479" s="33" t="s">
        <v>42</v>
      </c>
      <c r="K479" s="16" t="s">
        <v>32</v>
      </c>
      <c r="L479" s="33" t="s">
        <v>1173</v>
      </c>
      <c r="M479" s="35"/>
      <c r="N479" s="33" t="s">
        <v>26</v>
      </c>
      <c r="O479" s="16" t="s">
        <v>32</v>
      </c>
      <c r="P479" s="35"/>
      <c r="Q479" s="35"/>
      <c r="R479" s="35"/>
      <c r="S479" s="33" t="s">
        <v>762</v>
      </c>
      <c r="T479" s="35"/>
      <c r="V479" s="18"/>
    </row>
    <row r="480" spans="1:22" ht="15" customHeight="1">
      <c r="A480" s="31">
        <v>638</v>
      </c>
      <c r="B480" s="33" t="s">
        <v>357</v>
      </c>
      <c r="C480" s="33" t="s">
        <v>369</v>
      </c>
      <c r="D480" s="33" t="s">
        <v>760</v>
      </c>
      <c r="E480" s="33" t="s">
        <v>1168</v>
      </c>
      <c r="F480" s="33" t="s">
        <v>21</v>
      </c>
      <c r="G480" s="31">
        <v>2011</v>
      </c>
      <c r="H480" s="31">
        <f t="shared" si="12"/>
        <v>-24.602777777777778</v>
      </c>
      <c r="I480" s="31">
        <f t="shared" si="13"/>
        <v>-52.274999999999999</v>
      </c>
      <c r="J480" s="33" t="s">
        <v>42</v>
      </c>
      <c r="K480" s="16" t="s">
        <v>32</v>
      </c>
      <c r="L480" s="33" t="s">
        <v>1174</v>
      </c>
      <c r="M480" s="35"/>
      <c r="N480" s="33" t="s">
        <v>26</v>
      </c>
      <c r="O480" s="16" t="s">
        <v>32</v>
      </c>
      <c r="P480" s="35"/>
      <c r="Q480" s="35"/>
      <c r="R480" s="35"/>
      <c r="S480" s="33" t="s">
        <v>762</v>
      </c>
      <c r="T480" s="35"/>
      <c r="V480" s="18"/>
    </row>
    <row r="481" spans="1:22" ht="15" customHeight="1">
      <c r="A481" s="31">
        <v>639</v>
      </c>
      <c r="B481" s="33" t="s">
        <v>357</v>
      </c>
      <c r="C481" s="33" t="s">
        <v>369</v>
      </c>
      <c r="D481" s="33" t="s">
        <v>760</v>
      </c>
      <c r="E481" s="33" t="s">
        <v>1168</v>
      </c>
      <c r="F481" s="33" t="s">
        <v>21</v>
      </c>
      <c r="G481" s="31">
        <v>2011</v>
      </c>
      <c r="H481" s="31">
        <f t="shared" si="12"/>
        <v>-24.602777777777778</v>
      </c>
      <c r="I481" s="31">
        <f t="shared" si="13"/>
        <v>-52.274999999999999</v>
      </c>
      <c r="J481" s="33" t="s">
        <v>42</v>
      </c>
      <c r="K481" s="16" t="s">
        <v>32</v>
      </c>
      <c r="L481" s="33" t="s">
        <v>1175</v>
      </c>
      <c r="M481" s="35"/>
      <c r="N481" s="33" t="s">
        <v>26</v>
      </c>
      <c r="O481" s="16" t="s">
        <v>32</v>
      </c>
      <c r="P481" s="35"/>
      <c r="Q481" s="35"/>
      <c r="R481" s="35"/>
      <c r="S481" s="33" t="s">
        <v>762</v>
      </c>
      <c r="T481" s="35"/>
      <c r="V481" s="18"/>
    </row>
    <row r="482" spans="1:22" ht="15" customHeight="1">
      <c r="A482" s="31">
        <v>640</v>
      </c>
      <c r="B482" s="33" t="s">
        <v>357</v>
      </c>
      <c r="C482" s="33" t="s">
        <v>369</v>
      </c>
      <c r="D482" s="33" t="s">
        <v>760</v>
      </c>
      <c r="E482" s="33" t="s">
        <v>1168</v>
      </c>
      <c r="F482" s="33" t="s">
        <v>21</v>
      </c>
      <c r="G482" s="31">
        <v>2011</v>
      </c>
      <c r="H482" s="31">
        <f t="shared" si="12"/>
        <v>-24.602777777777778</v>
      </c>
      <c r="I482" s="31">
        <f t="shared" si="13"/>
        <v>-52.274999999999999</v>
      </c>
      <c r="J482" s="33" t="s">
        <v>42</v>
      </c>
      <c r="K482" s="16" t="s">
        <v>32</v>
      </c>
      <c r="L482" s="33" t="s">
        <v>1176</v>
      </c>
      <c r="M482" s="35"/>
      <c r="N482" s="33" t="s">
        <v>26</v>
      </c>
      <c r="O482" s="16" t="s">
        <v>32</v>
      </c>
      <c r="P482" s="35"/>
      <c r="Q482" s="35"/>
      <c r="R482" s="35"/>
      <c r="S482" s="33" t="s">
        <v>762</v>
      </c>
      <c r="T482" s="35"/>
      <c r="V482" s="18"/>
    </row>
    <row r="483" spans="1:22" ht="15" customHeight="1">
      <c r="A483" s="31">
        <v>641</v>
      </c>
      <c r="B483" s="33" t="s">
        <v>357</v>
      </c>
      <c r="C483" s="33" t="s">
        <v>369</v>
      </c>
      <c r="D483" s="33" t="s">
        <v>760</v>
      </c>
      <c r="E483" s="33" t="s">
        <v>1168</v>
      </c>
      <c r="F483" s="33" t="s">
        <v>21</v>
      </c>
      <c r="G483" s="31">
        <v>2011</v>
      </c>
      <c r="H483" s="31">
        <f t="shared" si="12"/>
        <v>-24.602777777777778</v>
      </c>
      <c r="I483" s="31">
        <f t="shared" si="13"/>
        <v>-52.274999999999999</v>
      </c>
      <c r="J483" s="33" t="s">
        <v>42</v>
      </c>
      <c r="K483" s="16" t="s">
        <v>32</v>
      </c>
      <c r="L483" s="33" t="s">
        <v>1177</v>
      </c>
      <c r="M483" s="35"/>
      <c r="N483" s="33" t="s">
        <v>26</v>
      </c>
      <c r="O483" s="16" t="s">
        <v>32</v>
      </c>
      <c r="P483" s="35"/>
      <c r="Q483" s="35"/>
      <c r="R483" s="35"/>
      <c r="S483" s="33" t="s">
        <v>762</v>
      </c>
      <c r="T483" s="35"/>
      <c r="V483" s="18"/>
    </row>
    <row r="484" spans="1:22" ht="15" customHeight="1">
      <c r="A484" s="31">
        <v>642</v>
      </c>
      <c r="B484" s="33" t="s">
        <v>357</v>
      </c>
      <c r="C484" s="33" t="s">
        <v>369</v>
      </c>
      <c r="D484" s="33" t="s">
        <v>760</v>
      </c>
      <c r="E484" s="33" t="s">
        <v>1168</v>
      </c>
      <c r="F484" s="33" t="s">
        <v>21</v>
      </c>
      <c r="G484" s="31">
        <v>2011</v>
      </c>
      <c r="H484" s="31">
        <f t="shared" si="12"/>
        <v>-24.602777777777778</v>
      </c>
      <c r="I484" s="31">
        <f t="shared" si="13"/>
        <v>-52.274999999999999</v>
      </c>
      <c r="J484" s="33" t="s">
        <v>42</v>
      </c>
      <c r="K484" s="16" t="s">
        <v>32</v>
      </c>
      <c r="L484" s="33" t="s">
        <v>1178</v>
      </c>
      <c r="M484" s="35"/>
      <c r="N484" s="33" t="s">
        <v>26</v>
      </c>
      <c r="O484" s="16" t="s">
        <v>32</v>
      </c>
      <c r="P484" s="35"/>
      <c r="Q484" s="35"/>
      <c r="R484" s="35"/>
      <c r="S484" s="33" t="s">
        <v>762</v>
      </c>
      <c r="T484" s="35"/>
      <c r="V484" s="18"/>
    </row>
    <row r="485" spans="1:22" ht="15" customHeight="1">
      <c r="A485" s="31">
        <v>643</v>
      </c>
      <c r="B485" s="33" t="s">
        <v>357</v>
      </c>
      <c r="C485" s="33" t="s">
        <v>369</v>
      </c>
      <c r="D485" s="33" t="s">
        <v>760</v>
      </c>
      <c r="E485" s="33" t="s">
        <v>1168</v>
      </c>
      <c r="F485" s="33" t="s">
        <v>21</v>
      </c>
      <c r="G485" s="31">
        <v>2011</v>
      </c>
      <c r="H485" s="31">
        <f t="shared" si="12"/>
        <v>-24.602777777777778</v>
      </c>
      <c r="I485" s="31">
        <f t="shared" si="13"/>
        <v>-52.274999999999999</v>
      </c>
      <c r="J485" s="33" t="s">
        <v>42</v>
      </c>
      <c r="K485" s="16" t="s">
        <v>32</v>
      </c>
      <c r="L485" s="33" t="s">
        <v>1179</v>
      </c>
      <c r="M485" s="35"/>
      <c r="N485" s="33" t="s">
        <v>26</v>
      </c>
      <c r="O485" s="16" t="s">
        <v>32</v>
      </c>
      <c r="P485" s="35"/>
      <c r="Q485" s="35"/>
      <c r="R485" s="35"/>
      <c r="S485" s="33" t="s">
        <v>762</v>
      </c>
      <c r="T485" s="35"/>
      <c r="V485" s="18"/>
    </row>
    <row r="486" spans="1:22" ht="15" customHeight="1">
      <c r="A486" s="31">
        <v>644</v>
      </c>
      <c r="B486" s="33" t="s">
        <v>357</v>
      </c>
      <c r="C486" s="33" t="s">
        <v>369</v>
      </c>
      <c r="D486" s="33" t="s">
        <v>760</v>
      </c>
      <c r="E486" s="33" t="s">
        <v>1168</v>
      </c>
      <c r="F486" s="33" t="s">
        <v>21</v>
      </c>
      <c r="G486" s="31">
        <v>2011</v>
      </c>
      <c r="H486" s="31">
        <f t="shared" si="12"/>
        <v>-24.602777777777778</v>
      </c>
      <c r="I486" s="31">
        <f t="shared" si="13"/>
        <v>-52.274999999999999</v>
      </c>
      <c r="J486" s="33" t="s">
        <v>42</v>
      </c>
      <c r="K486" s="16" t="s">
        <v>32</v>
      </c>
      <c r="L486" s="33" t="s">
        <v>1180</v>
      </c>
      <c r="M486" s="35"/>
      <c r="N486" s="33" t="s">
        <v>26</v>
      </c>
      <c r="O486" s="16" t="s">
        <v>32</v>
      </c>
      <c r="P486" s="35"/>
      <c r="Q486" s="35"/>
      <c r="R486" s="35"/>
      <c r="S486" s="33" t="s">
        <v>762</v>
      </c>
      <c r="T486" s="35"/>
      <c r="V486" s="18"/>
    </row>
    <row r="487" spans="1:22" ht="15" customHeight="1">
      <c r="A487" s="31">
        <v>645</v>
      </c>
      <c r="B487" s="33" t="s">
        <v>357</v>
      </c>
      <c r="C487" s="33" t="s">
        <v>369</v>
      </c>
      <c r="D487" s="33" t="s">
        <v>760</v>
      </c>
      <c r="E487" s="33" t="s">
        <v>1168</v>
      </c>
      <c r="F487" s="33" t="s">
        <v>21</v>
      </c>
      <c r="G487" s="31">
        <v>2011</v>
      </c>
      <c r="H487" s="31">
        <f t="shared" si="12"/>
        <v>-24.602777777777778</v>
      </c>
      <c r="I487" s="31">
        <f t="shared" si="13"/>
        <v>-52.274999999999999</v>
      </c>
      <c r="J487" s="33" t="s">
        <v>42</v>
      </c>
      <c r="K487" s="16" t="s">
        <v>32</v>
      </c>
      <c r="L487" s="33" t="s">
        <v>1181</v>
      </c>
      <c r="M487" s="35"/>
      <c r="N487" s="33" t="s">
        <v>26</v>
      </c>
      <c r="O487" s="16" t="s">
        <v>32</v>
      </c>
      <c r="P487" s="35"/>
      <c r="Q487" s="35"/>
      <c r="R487" s="35"/>
      <c r="S487" s="33" t="s">
        <v>762</v>
      </c>
      <c r="T487" s="35"/>
      <c r="V487" s="18"/>
    </row>
    <row r="488" spans="1:22" ht="15" customHeight="1">
      <c r="A488" s="31">
        <v>646</v>
      </c>
      <c r="B488" s="33" t="s">
        <v>357</v>
      </c>
      <c r="C488" s="33" t="s">
        <v>369</v>
      </c>
      <c r="D488" s="33" t="s">
        <v>760</v>
      </c>
      <c r="E488" s="33" t="s">
        <v>1168</v>
      </c>
      <c r="F488" s="33" t="s">
        <v>21</v>
      </c>
      <c r="G488" s="31">
        <v>2011</v>
      </c>
      <c r="H488" s="31">
        <f t="shared" si="12"/>
        <v>-24.602777777777778</v>
      </c>
      <c r="I488" s="31">
        <f t="shared" si="13"/>
        <v>-52.274999999999999</v>
      </c>
      <c r="J488" s="33" t="s">
        <v>42</v>
      </c>
      <c r="K488" s="16" t="s">
        <v>32</v>
      </c>
      <c r="L488" s="33" t="s">
        <v>1182</v>
      </c>
      <c r="M488" s="35"/>
      <c r="N488" s="33" t="s">
        <v>26</v>
      </c>
      <c r="O488" s="16" t="s">
        <v>32</v>
      </c>
      <c r="P488" s="35"/>
      <c r="Q488" s="35"/>
      <c r="R488" s="35"/>
      <c r="S488" s="33" t="s">
        <v>762</v>
      </c>
      <c r="T488" s="35"/>
      <c r="V488" s="18"/>
    </row>
    <row r="489" spans="1:22" ht="15" customHeight="1">
      <c r="A489" s="31">
        <v>647</v>
      </c>
      <c r="B489" s="33" t="s">
        <v>357</v>
      </c>
      <c r="C489" s="33" t="s">
        <v>369</v>
      </c>
      <c r="D489" s="33" t="s">
        <v>760</v>
      </c>
      <c r="E489" s="33" t="s">
        <v>1168</v>
      </c>
      <c r="F489" s="33" t="s">
        <v>21</v>
      </c>
      <c r="G489" s="31">
        <v>2011</v>
      </c>
      <c r="H489" s="31">
        <f t="shared" si="12"/>
        <v>-24.602777777777778</v>
      </c>
      <c r="I489" s="31">
        <f t="shared" si="13"/>
        <v>-52.274999999999999</v>
      </c>
      <c r="J489" s="33" t="s">
        <v>42</v>
      </c>
      <c r="K489" s="16" t="s">
        <v>32</v>
      </c>
      <c r="L489" s="33" t="s">
        <v>1183</v>
      </c>
      <c r="M489" s="35"/>
      <c r="N489" s="33" t="s">
        <v>26</v>
      </c>
      <c r="O489" s="16" t="s">
        <v>32</v>
      </c>
      <c r="P489" s="35"/>
      <c r="Q489" s="35"/>
      <c r="R489" s="35"/>
      <c r="S489" s="33" t="s">
        <v>762</v>
      </c>
      <c r="T489" s="35"/>
      <c r="V489" s="18"/>
    </row>
    <row r="490" spans="1:22" ht="15" customHeight="1">
      <c r="A490" s="31">
        <v>648</v>
      </c>
      <c r="B490" s="33" t="s">
        <v>357</v>
      </c>
      <c r="C490" s="33" t="s">
        <v>369</v>
      </c>
      <c r="D490" s="33" t="s">
        <v>760</v>
      </c>
      <c r="E490" s="33" t="s">
        <v>1168</v>
      </c>
      <c r="F490" s="33" t="s">
        <v>21</v>
      </c>
      <c r="G490" s="31">
        <v>2011</v>
      </c>
      <c r="H490" s="31">
        <f t="shared" si="12"/>
        <v>-24.602777777777778</v>
      </c>
      <c r="I490" s="31">
        <f t="shared" si="13"/>
        <v>-52.274999999999999</v>
      </c>
      <c r="J490" s="33" t="s">
        <v>42</v>
      </c>
      <c r="K490" s="16" t="s">
        <v>32</v>
      </c>
      <c r="L490" s="33" t="s">
        <v>1184</v>
      </c>
      <c r="M490" s="35"/>
      <c r="N490" s="33" t="s">
        <v>26</v>
      </c>
      <c r="O490" s="16" t="s">
        <v>32</v>
      </c>
      <c r="P490" s="35"/>
      <c r="Q490" s="35"/>
      <c r="R490" s="35"/>
      <c r="S490" s="33" t="s">
        <v>762</v>
      </c>
      <c r="T490" s="35"/>
      <c r="V490" s="18"/>
    </row>
    <row r="491" spans="1:22" ht="15" customHeight="1">
      <c r="A491" s="31">
        <v>649</v>
      </c>
      <c r="B491" s="33" t="s">
        <v>357</v>
      </c>
      <c r="C491" s="33" t="s">
        <v>369</v>
      </c>
      <c r="D491" s="33" t="s">
        <v>760</v>
      </c>
      <c r="E491" s="33" t="s">
        <v>1168</v>
      </c>
      <c r="F491" s="33" t="s">
        <v>21</v>
      </c>
      <c r="G491" s="31">
        <v>2011</v>
      </c>
      <c r="H491" s="31">
        <f t="shared" si="12"/>
        <v>-24.602777777777778</v>
      </c>
      <c r="I491" s="31">
        <f t="shared" si="13"/>
        <v>-52.274999999999999</v>
      </c>
      <c r="J491" s="33" t="s">
        <v>42</v>
      </c>
      <c r="K491" s="16" t="s">
        <v>32</v>
      </c>
      <c r="L491" s="33" t="s">
        <v>1185</v>
      </c>
      <c r="M491" s="35"/>
      <c r="N491" s="33" t="s">
        <v>26</v>
      </c>
      <c r="O491" s="16" t="s">
        <v>32</v>
      </c>
      <c r="P491" s="35"/>
      <c r="Q491" s="35"/>
      <c r="R491" s="35"/>
      <c r="S491" s="33" t="s">
        <v>762</v>
      </c>
      <c r="T491" s="35"/>
      <c r="V491" s="18"/>
    </row>
    <row r="492" spans="1:22" ht="15" customHeight="1">
      <c r="A492" s="31">
        <v>650</v>
      </c>
      <c r="B492" s="33" t="s">
        <v>357</v>
      </c>
      <c r="C492" s="33" t="s">
        <v>369</v>
      </c>
      <c r="D492" s="33" t="s">
        <v>760</v>
      </c>
      <c r="E492" s="33" t="s">
        <v>1168</v>
      </c>
      <c r="F492" s="33" t="s">
        <v>21</v>
      </c>
      <c r="G492" s="31">
        <v>2011</v>
      </c>
      <c r="H492" s="31">
        <f t="shared" si="12"/>
        <v>-24.602777777777778</v>
      </c>
      <c r="I492" s="31">
        <f t="shared" si="13"/>
        <v>-52.274999999999999</v>
      </c>
      <c r="J492" s="33" t="s">
        <v>42</v>
      </c>
      <c r="K492" s="16" t="s">
        <v>32</v>
      </c>
      <c r="L492" s="33" t="s">
        <v>1186</v>
      </c>
      <c r="M492" s="35"/>
      <c r="N492" s="33" t="s">
        <v>26</v>
      </c>
      <c r="O492" s="16" t="s">
        <v>32</v>
      </c>
      <c r="P492" s="35"/>
      <c r="Q492" s="35"/>
      <c r="R492" s="35"/>
      <c r="S492" s="33" t="s">
        <v>762</v>
      </c>
      <c r="T492" s="35"/>
      <c r="V492" s="18"/>
    </row>
    <row r="493" spans="1:22" ht="15" customHeight="1">
      <c r="A493" s="31">
        <v>651</v>
      </c>
      <c r="B493" s="33" t="s">
        <v>357</v>
      </c>
      <c r="C493" s="33" t="s">
        <v>369</v>
      </c>
      <c r="D493" s="33" t="s">
        <v>760</v>
      </c>
      <c r="E493" s="33" t="s">
        <v>1168</v>
      </c>
      <c r="F493" s="33" t="s">
        <v>21</v>
      </c>
      <c r="G493" s="31">
        <v>2011</v>
      </c>
      <c r="H493" s="31">
        <f t="shared" si="12"/>
        <v>-24.602777777777778</v>
      </c>
      <c r="I493" s="31">
        <f t="shared" si="13"/>
        <v>-52.274999999999999</v>
      </c>
      <c r="J493" s="33" t="s">
        <v>42</v>
      </c>
      <c r="K493" s="16" t="s">
        <v>32</v>
      </c>
      <c r="L493" s="33" t="s">
        <v>1187</v>
      </c>
      <c r="M493" s="35"/>
      <c r="N493" s="33" t="s">
        <v>26</v>
      </c>
      <c r="O493" s="16" t="s">
        <v>32</v>
      </c>
      <c r="P493" s="35"/>
      <c r="Q493" s="35"/>
      <c r="R493" s="35"/>
      <c r="S493" s="33" t="s">
        <v>762</v>
      </c>
      <c r="T493" s="35"/>
      <c r="V493" s="18"/>
    </row>
    <row r="494" spans="1:22" ht="15" customHeight="1">
      <c r="A494" s="31">
        <v>652</v>
      </c>
      <c r="B494" s="33" t="s">
        <v>357</v>
      </c>
      <c r="C494" s="33" t="s">
        <v>369</v>
      </c>
      <c r="D494" s="33" t="s">
        <v>760</v>
      </c>
      <c r="E494" s="33" t="s">
        <v>1168</v>
      </c>
      <c r="F494" s="33" t="s">
        <v>21</v>
      </c>
      <c r="G494" s="31">
        <v>2011</v>
      </c>
      <c r="H494" s="31">
        <f t="shared" si="12"/>
        <v>-24.602777777777778</v>
      </c>
      <c r="I494" s="31">
        <f t="shared" si="13"/>
        <v>-52.274999999999999</v>
      </c>
      <c r="J494" s="33" t="s">
        <v>42</v>
      </c>
      <c r="K494" s="16" t="s">
        <v>32</v>
      </c>
      <c r="L494" s="33" t="s">
        <v>1188</v>
      </c>
      <c r="M494" s="35"/>
      <c r="N494" s="33" t="s">
        <v>26</v>
      </c>
      <c r="O494" s="16" t="s">
        <v>32</v>
      </c>
      <c r="P494" s="35"/>
      <c r="Q494" s="35"/>
      <c r="R494" s="35"/>
      <c r="S494" s="33" t="s">
        <v>762</v>
      </c>
      <c r="T494" s="35"/>
      <c r="V494" s="18"/>
    </row>
    <row r="495" spans="1:22" ht="15" customHeight="1">
      <c r="A495" s="31">
        <v>653</v>
      </c>
      <c r="B495" s="33" t="s">
        <v>357</v>
      </c>
      <c r="C495" s="33" t="s">
        <v>369</v>
      </c>
      <c r="D495" s="33" t="s">
        <v>760</v>
      </c>
      <c r="E495" s="33" t="s">
        <v>1168</v>
      </c>
      <c r="F495" s="33" t="s">
        <v>21</v>
      </c>
      <c r="G495" s="31">
        <v>2011</v>
      </c>
      <c r="H495" s="31">
        <f t="shared" si="12"/>
        <v>-24.602777777777778</v>
      </c>
      <c r="I495" s="31">
        <f t="shared" si="13"/>
        <v>-52.274999999999999</v>
      </c>
      <c r="J495" s="33" t="s">
        <v>42</v>
      </c>
      <c r="K495" s="16" t="s">
        <v>32</v>
      </c>
      <c r="L495" s="33" t="s">
        <v>1189</v>
      </c>
      <c r="M495" s="35"/>
      <c r="N495" s="33" t="s">
        <v>26</v>
      </c>
      <c r="O495" s="16" t="s">
        <v>32</v>
      </c>
      <c r="P495" s="35"/>
      <c r="Q495" s="35"/>
      <c r="R495" s="35"/>
      <c r="S495" s="33" t="s">
        <v>762</v>
      </c>
      <c r="T495" s="35"/>
      <c r="V495" s="18"/>
    </row>
    <row r="496" spans="1:22" ht="15" customHeight="1">
      <c r="A496" s="31">
        <v>654</v>
      </c>
      <c r="B496" s="33" t="s">
        <v>357</v>
      </c>
      <c r="C496" s="33" t="s">
        <v>369</v>
      </c>
      <c r="D496" s="33" t="s">
        <v>760</v>
      </c>
      <c r="E496" s="33" t="s">
        <v>1168</v>
      </c>
      <c r="F496" s="33" t="s">
        <v>21</v>
      </c>
      <c r="G496" s="31">
        <v>2011</v>
      </c>
      <c r="H496" s="31">
        <f t="shared" si="12"/>
        <v>-24.602777777777778</v>
      </c>
      <c r="I496" s="31">
        <f t="shared" si="13"/>
        <v>-52.274999999999999</v>
      </c>
      <c r="J496" s="33" t="s">
        <v>42</v>
      </c>
      <c r="K496" s="16" t="s">
        <v>32</v>
      </c>
      <c r="L496" s="33" t="s">
        <v>1190</v>
      </c>
      <c r="M496" s="35"/>
      <c r="N496" s="33" t="s">
        <v>26</v>
      </c>
      <c r="O496" s="16" t="s">
        <v>32</v>
      </c>
      <c r="P496" s="35"/>
      <c r="Q496" s="35"/>
      <c r="R496" s="35"/>
      <c r="S496" s="33" t="s">
        <v>762</v>
      </c>
      <c r="T496" s="35"/>
      <c r="V496" s="18"/>
    </row>
    <row r="497" spans="1:22" ht="15" customHeight="1">
      <c r="A497" s="31">
        <v>655</v>
      </c>
      <c r="B497" s="33" t="s">
        <v>357</v>
      </c>
      <c r="C497" s="33" t="s">
        <v>369</v>
      </c>
      <c r="D497" s="33" t="s">
        <v>760</v>
      </c>
      <c r="E497" s="33" t="s">
        <v>1168</v>
      </c>
      <c r="F497" s="33" t="s">
        <v>21</v>
      </c>
      <c r="G497" s="31">
        <v>2011</v>
      </c>
      <c r="H497" s="31">
        <f t="shared" si="12"/>
        <v>-24.602777777777778</v>
      </c>
      <c r="I497" s="31">
        <f t="shared" si="13"/>
        <v>-52.274999999999999</v>
      </c>
      <c r="J497" s="33" t="s">
        <v>42</v>
      </c>
      <c r="K497" s="16" t="s">
        <v>32</v>
      </c>
      <c r="L497" s="33" t="s">
        <v>1191</v>
      </c>
      <c r="M497" s="35"/>
      <c r="N497" s="33" t="s">
        <v>26</v>
      </c>
      <c r="O497" s="16" t="s">
        <v>32</v>
      </c>
      <c r="P497" s="35"/>
      <c r="Q497" s="35"/>
      <c r="R497" s="35"/>
      <c r="S497" s="33" t="s">
        <v>762</v>
      </c>
      <c r="T497" s="35"/>
      <c r="V497" s="18"/>
    </row>
    <row r="498" spans="1:22" ht="15" customHeight="1">
      <c r="A498" s="31">
        <v>656</v>
      </c>
      <c r="B498" s="33" t="s">
        <v>357</v>
      </c>
      <c r="C498" s="33" t="s">
        <v>369</v>
      </c>
      <c r="D498" s="33" t="s">
        <v>760</v>
      </c>
      <c r="E498" s="33" t="s">
        <v>1168</v>
      </c>
      <c r="F498" s="33" t="s">
        <v>21</v>
      </c>
      <c r="G498" s="31">
        <v>2011</v>
      </c>
      <c r="H498" s="31">
        <f t="shared" si="12"/>
        <v>-24.602777777777778</v>
      </c>
      <c r="I498" s="31">
        <f t="shared" si="13"/>
        <v>-52.274999999999999</v>
      </c>
      <c r="J498" s="33" t="s">
        <v>42</v>
      </c>
      <c r="K498" s="16" t="s">
        <v>32</v>
      </c>
      <c r="L498" s="33" t="s">
        <v>1192</v>
      </c>
      <c r="M498" s="35"/>
      <c r="N498" s="33" t="s">
        <v>26</v>
      </c>
      <c r="O498" s="16" t="s">
        <v>32</v>
      </c>
      <c r="P498" s="35"/>
      <c r="Q498" s="35"/>
      <c r="R498" s="35"/>
      <c r="S498" s="33" t="s">
        <v>762</v>
      </c>
      <c r="T498" s="35"/>
      <c r="V498" s="18"/>
    </row>
    <row r="499" spans="1:22" ht="15" customHeight="1">
      <c r="A499" s="31">
        <v>657</v>
      </c>
      <c r="B499" s="33" t="s">
        <v>357</v>
      </c>
      <c r="C499" s="33" t="s">
        <v>369</v>
      </c>
      <c r="D499" s="33" t="s">
        <v>760</v>
      </c>
      <c r="E499" s="33" t="s">
        <v>1168</v>
      </c>
      <c r="F499" s="33" t="s">
        <v>21</v>
      </c>
      <c r="G499" s="31">
        <v>2011</v>
      </c>
      <c r="H499" s="31">
        <f t="shared" si="12"/>
        <v>-24.602777777777778</v>
      </c>
      <c r="I499" s="31">
        <f t="shared" si="13"/>
        <v>-52.274999999999999</v>
      </c>
      <c r="J499" s="33" t="s">
        <v>42</v>
      </c>
      <c r="K499" s="16" t="s">
        <v>32</v>
      </c>
      <c r="L499" s="33" t="s">
        <v>1193</v>
      </c>
      <c r="M499" s="35"/>
      <c r="N499" s="33" t="s">
        <v>26</v>
      </c>
      <c r="O499" s="16" t="s">
        <v>32</v>
      </c>
      <c r="P499" s="35"/>
      <c r="Q499" s="35"/>
      <c r="R499" s="35"/>
      <c r="S499" s="33" t="s">
        <v>762</v>
      </c>
      <c r="T499" s="35"/>
      <c r="V499" s="18"/>
    </row>
    <row r="500" spans="1:22" ht="15" customHeight="1">
      <c r="A500" s="31">
        <v>658</v>
      </c>
      <c r="B500" s="33" t="s">
        <v>357</v>
      </c>
      <c r="C500" s="33" t="s">
        <v>369</v>
      </c>
      <c r="D500" s="33" t="s">
        <v>760</v>
      </c>
      <c r="E500" s="33" t="s">
        <v>1168</v>
      </c>
      <c r="F500" s="33" t="s">
        <v>21</v>
      </c>
      <c r="G500" s="31">
        <v>2011</v>
      </c>
      <c r="H500" s="31">
        <f t="shared" si="12"/>
        <v>-24.602777777777778</v>
      </c>
      <c r="I500" s="31">
        <f t="shared" si="13"/>
        <v>-52.274999999999999</v>
      </c>
      <c r="J500" s="33" t="s">
        <v>42</v>
      </c>
      <c r="K500" s="16" t="s">
        <v>32</v>
      </c>
      <c r="L500" s="33" t="s">
        <v>1194</v>
      </c>
      <c r="M500" s="35"/>
      <c r="N500" s="33" t="s">
        <v>26</v>
      </c>
      <c r="O500" s="16" t="s">
        <v>32</v>
      </c>
      <c r="P500" s="35"/>
      <c r="Q500" s="35"/>
      <c r="R500" s="35"/>
      <c r="S500" s="33" t="s">
        <v>762</v>
      </c>
      <c r="T500" s="35"/>
      <c r="V500" s="18"/>
    </row>
    <row r="501" spans="1:22" ht="15" customHeight="1">
      <c r="A501" s="31">
        <v>659</v>
      </c>
      <c r="B501" s="33" t="s">
        <v>357</v>
      </c>
      <c r="C501" s="33" t="s">
        <v>369</v>
      </c>
      <c r="D501" s="33" t="s">
        <v>760</v>
      </c>
      <c r="E501" s="33" t="s">
        <v>1168</v>
      </c>
      <c r="F501" s="33" t="s">
        <v>21</v>
      </c>
      <c r="G501" s="31">
        <v>2011</v>
      </c>
      <c r="H501" s="31">
        <f t="shared" si="12"/>
        <v>-24.602777777777778</v>
      </c>
      <c r="I501" s="31">
        <f t="shared" si="13"/>
        <v>-52.274999999999999</v>
      </c>
      <c r="J501" s="33" t="s">
        <v>42</v>
      </c>
      <c r="K501" s="16" t="s">
        <v>32</v>
      </c>
      <c r="L501" s="33" t="s">
        <v>1195</v>
      </c>
      <c r="M501" s="35"/>
      <c r="N501" s="33" t="s">
        <v>26</v>
      </c>
      <c r="O501" s="16" t="s">
        <v>32</v>
      </c>
      <c r="P501" s="35"/>
      <c r="Q501" s="35"/>
      <c r="R501" s="35"/>
      <c r="S501" s="33" t="s">
        <v>762</v>
      </c>
      <c r="T501" s="35"/>
      <c r="V501" s="18"/>
    </row>
    <row r="502" spans="1:22" ht="15" customHeight="1">
      <c r="A502" s="31">
        <v>660</v>
      </c>
      <c r="B502" s="33" t="s">
        <v>357</v>
      </c>
      <c r="C502" s="33" t="s">
        <v>369</v>
      </c>
      <c r="D502" s="33" t="s">
        <v>760</v>
      </c>
      <c r="E502" s="33" t="s">
        <v>1168</v>
      </c>
      <c r="F502" s="33" t="s">
        <v>21</v>
      </c>
      <c r="G502" s="31">
        <v>2011</v>
      </c>
      <c r="H502" s="31">
        <f t="shared" si="12"/>
        <v>-24.602777777777778</v>
      </c>
      <c r="I502" s="31">
        <f t="shared" si="13"/>
        <v>-52.274999999999999</v>
      </c>
      <c r="J502" s="33" t="s">
        <v>42</v>
      </c>
      <c r="K502" s="16" t="s">
        <v>32</v>
      </c>
      <c r="L502" s="33" t="s">
        <v>1196</v>
      </c>
      <c r="M502" s="35"/>
      <c r="N502" s="33" t="s">
        <v>26</v>
      </c>
      <c r="O502" s="16" t="s">
        <v>32</v>
      </c>
      <c r="P502" s="35"/>
      <c r="Q502" s="35"/>
      <c r="R502" s="35"/>
      <c r="S502" s="33" t="s">
        <v>762</v>
      </c>
      <c r="T502" s="35"/>
      <c r="V502" s="18"/>
    </row>
    <row r="503" spans="1:22" ht="15" customHeight="1">
      <c r="A503" s="31">
        <v>661</v>
      </c>
      <c r="B503" s="33" t="s">
        <v>357</v>
      </c>
      <c r="C503" s="33" t="s">
        <v>369</v>
      </c>
      <c r="D503" s="33" t="s">
        <v>760</v>
      </c>
      <c r="E503" s="33" t="s">
        <v>1168</v>
      </c>
      <c r="F503" s="33" t="s">
        <v>21</v>
      </c>
      <c r="G503" s="31">
        <v>2011</v>
      </c>
      <c r="H503" s="31">
        <f t="shared" si="12"/>
        <v>-24.602777777777778</v>
      </c>
      <c r="I503" s="31">
        <f t="shared" si="13"/>
        <v>-52.274999999999999</v>
      </c>
      <c r="J503" s="33" t="s">
        <v>42</v>
      </c>
      <c r="K503" s="16" t="s">
        <v>32</v>
      </c>
      <c r="L503" s="33" t="s">
        <v>1197</v>
      </c>
      <c r="M503" s="35"/>
      <c r="N503" s="33" t="s">
        <v>26</v>
      </c>
      <c r="O503" s="16" t="s">
        <v>32</v>
      </c>
      <c r="P503" s="35"/>
      <c r="Q503" s="35"/>
      <c r="R503" s="35"/>
      <c r="S503" s="33" t="s">
        <v>762</v>
      </c>
      <c r="T503" s="35"/>
      <c r="V503" s="18"/>
    </row>
    <row r="504" spans="1:22" ht="15" customHeight="1">
      <c r="A504" s="31">
        <v>662</v>
      </c>
      <c r="B504" s="33" t="s">
        <v>357</v>
      </c>
      <c r="C504" s="33" t="s">
        <v>369</v>
      </c>
      <c r="D504" s="33" t="s">
        <v>760</v>
      </c>
      <c r="E504" s="33" t="s">
        <v>1168</v>
      </c>
      <c r="F504" s="33" t="s">
        <v>21</v>
      </c>
      <c r="G504" s="31">
        <v>2011</v>
      </c>
      <c r="H504" s="31">
        <f t="shared" si="12"/>
        <v>-24.602777777777778</v>
      </c>
      <c r="I504" s="31">
        <f t="shared" si="13"/>
        <v>-52.274999999999999</v>
      </c>
      <c r="J504" s="33" t="s">
        <v>42</v>
      </c>
      <c r="K504" s="16" t="s">
        <v>32</v>
      </c>
      <c r="L504" s="33" t="s">
        <v>1198</v>
      </c>
      <c r="M504" s="35"/>
      <c r="N504" s="33" t="s">
        <v>26</v>
      </c>
      <c r="O504" s="16" t="s">
        <v>32</v>
      </c>
      <c r="P504" s="35"/>
      <c r="Q504" s="35"/>
      <c r="R504" s="35"/>
      <c r="S504" s="33" t="s">
        <v>762</v>
      </c>
      <c r="T504" s="35"/>
      <c r="V504" s="18"/>
    </row>
    <row r="505" spans="1:22" ht="15" customHeight="1">
      <c r="A505" s="31">
        <v>663</v>
      </c>
      <c r="B505" s="33" t="s">
        <v>357</v>
      </c>
      <c r="C505" s="33" t="s">
        <v>369</v>
      </c>
      <c r="D505" s="33" t="s">
        <v>760</v>
      </c>
      <c r="E505" s="33" t="s">
        <v>1168</v>
      </c>
      <c r="F505" s="33" t="s">
        <v>21</v>
      </c>
      <c r="G505" s="31">
        <v>2011</v>
      </c>
      <c r="H505" s="31">
        <f t="shared" si="12"/>
        <v>-24.602777777777778</v>
      </c>
      <c r="I505" s="31">
        <f t="shared" si="13"/>
        <v>-52.274999999999999</v>
      </c>
      <c r="J505" s="33" t="s">
        <v>96</v>
      </c>
      <c r="K505" s="16" t="s">
        <v>32</v>
      </c>
      <c r="L505" s="33" t="s">
        <v>1199</v>
      </c>
      <c r="M505" s="35"/>
      <c r="N505" s="33" t="s">
        <v>23</v>
      </c>
      <c r="O505" s="16" t="s">
        <v>32</v>
      </c>
      <c r="P505" s="35"/>
      <c r="Q505" s="35"/>
      <c r="R505" s="35"/>
      <c r="S505" s="33" t="s">
        <v>762</v>
      </c>
      <c r="T505" s="35"/>
      <c r="V505" s="18"/>
    </row>
    <row r="506" spans="1:22" ht="15" customHeight="1">
      <c r="A506" s="31">
        <v>664</v>
      </c>
      <c r="B506" s="33" t="s">
        <v>357</v>
      </c>
      <c r="C506" s="33" t="s">
        <v>369</v>
      </c>
      <c r="D506" s="33" t="s">
        <v>760</v>
      </c>
      <c r="E506" s="33" t="s">
        <v>1168</v>
      </c>
      <c r="F506" s="33" t="s">
        <v>21</v>
      </c>
      <c r="G506" s="31">
        <v>2011</v>
      </c>
      <c r="H506" s="31">
        <f t="shared" si="12"/>
        <v>-24.602777777777778</v>
      </c>
      <c r="I506" s="31">
        <f t="shared" si="13"/>
        <v>-52.274999999999999</v>
      </c>
      <c r="J506" s="33" t="s">
        <v>96</v>
      </c>
      <c r="K506" s="16" t="s">
        <v>32</v>
      </c>
      <c r="L506" s="33" t="s">
        <v>1200</v>
      </c>
      <c r="M506" s="35"/>
      <c r="N506" s="33" t="s">
        <v>23</v>
      </c>
      <c r="O506" s="16" t="s">
        <v>32</v>
      </c>
      <c r="P506" s="35"/>
      <c r="Q506" s="35"/>
      <c r="R506" s="35"/>
      <c r="S506" s="33" t="s">
        <v>762</v>
      </c>
      <c r="T506" s="35"/>
      <c r="V506" s="18"/>
    </row>
    <row r="507" spans="1:22" ht="15" customHeight="1">
      <c r="A507" s="31">
        <v>665</v>
      </c>
      <c r="B507" s="33" t="s">
        <v>357</v>
      </c>
      <c r="C507" s="33" t="s">
        <v>369</v>
      </c>
      <c r="D507" s="33" t="s">
        <v>760</v>
      </c>
      <c r="E507" s="33" t="s">
        <v>1168</v>
      </c>
      <c r="F507" s="33" t="s">
        <v>21</v>
      </c>
      <c r="G507" s="31">
        <v>2011</v>
      </c>
      <c r="H507" s="31">
        <f t="shared" si="12"/>
        <v>-24.602777777777778</v>
      </c>
      <c r="I507" s="31">
        <f t="shared" si="13"/>
        <v>-52.274999999999999</v>
      </c>
      <c r="J507" s="33" t="s">
        <v>96</v>
      </c>
      <c r="K507" s="16" t="s">
        <v>32</v>
      </c>
      <c r="L507" s="33" t="s">
        <v>1201</v>
      </c>
      <c r="M507" s="35"/>
      <c r="N507" s="33" t="s">
        <v>23</v>
      </c>
      <c r="O507" s="16" t="s">
        <v>32</v>
      </c>
      <c r="P507" s="35"/>
      <c r="Q507" s="35"/>
      <c r="R507" s="35"/>
      <c r="S507" s="33" t="s">
        <v>762</v>
      </c>
      <c r="T507" s="35"/>
      <c r="V507" s="18"/>
    </row>
    <row r="508" spans="1:22" ht="15" customHeight="1">
      <c r="A508" s="31">
        <v>666</v>
      </c>
      <c r="B508" s="33" t="s">
        <v>357</v>
      </c>
      <c r="C508" s="33" t="s">
        <v>369</v>
      </c>
      <c r="D508" s="33" t="s">
        <v>760</v>
      </c>
      <c r="E508" s="33" t="s">
        <v>1168</v>
      </c>
      <c r="F508" s="33" t="s">
        <v>21</v>
      </c>
      <c r="G508" s="31">
        <v>2011</v>
      </c>
      <c r="H508" s="31">
        <f t="shared" si="12"/>
        <v>-24.602777777777778</v>
      </c>
      <c r="I508" s="31">
        <f t="shared" si="13"/>
        <v>-52.274999999999999</v>
      </c>
      <c r="J508" s="33" t="s">
        <v>96</v>
      </c>
      <c r="K508" s="16" t="s">
        <v>32</v>
      </c>
      <c r="L508" s="33" t="s">
        <v>1202</v>
      </c>
      <c r="M508" s="35"/>
      <c r="N508" s="33" t="s">
        <v>23</v>
      </c>
      <c r="O508" s="16" t="s">
        <v>32</v>
      </c>
      <c r="P508" s="35"/>
      <c r="Q508" s="35"/>
      <c r="R508" s="35"/>
      <c r="S508" s="33" t="s">
        <v>762</v>
      </c>
      <c r="T508" s="35"/>
      <c r="V508" s="18"/>
    </row>
    <row r="509" spans="1:22" ht="15" customHeight="1">
      <c r="A509" s="31">
        <v>667</v>
      </c>
      <c r="B509" s="33" t="s">
        <v>357</v>
      </c>
      <c r="C509" s="33" t="s">
        <v>369</v>
      </c>
      <c r="D509" s="33" t="s">
        <v>760</v>
      </c>
      <c r="E509" s="33" t="s">
        <v>1168</v>
      </c>
      <c r="F509" s="33" t="s">
        <v>21</v>
      </c>
      <c r="G509" s="31">
        <v>2011</v>
      </c>
      <c r="H509" s="31">
        <f t="shared" si="12"/>
        <v>-24.602777777777778</v>
      </c>
      <c r="I509" s="31">
        <f t="shared" si="13"/>
        <v>-52.274999999999999</v>
      </c>
      <c r="J509" s="33" t="s">
        <v>96</v>
      </c>
      <c r="K509" s="16" t="s">
        <v>32</v>
      </c>
      <c r="L509" s="33" t="s">
        <v>1203</v>
      </c>
      <c r="M509" s="35"/>
      <c r="N509" s="33" t="s">
        <v>23</v>
      </c>
      <c r="O509" s="16" t="s">
        <v>32</v>
      </c>
      <c r="P509" s="35"/>
      <c r="Q509" s="35"/>
      <c r="R509" s="35"/>
      <c r="S509" s="33" t="s">
        <v>762</v>
      </c>
      <c r="T509" s="35"/>
      <c r="V509" s="18"/>
    </row>
    <row r="510" spans="1:22" ht="15" customHeight="1">
      <c r="A510" s="31">
        <v>668</v>
      </c>
      <c r="B510" s="33" t="s">
        <v>357</v>
      </c>
      <c r="C510" s="33" t="s">
        <v>369</v>
      </c>
      <c r="D510" s="33" t="s">
        <v>760</v>
      </c>
      <c r="E510" s="33" t="s">
        <v>1168</v>
      </c>
      <c r="F510" s="33" t="s">
        <v>21</v>
      </c>
      <c r="G510" s="31">
        <v>2011</v>
      </c>
      <c r="H510" s="31">
        <f t="shared" si="12"/>
        <v>-24.602777777777778</v>
      </c>
      <c r="I510" s="31">
        <f t="shared" si="13"/>
        <v>-52.274999999999999</v>
      </c>
      <c r="J510" s="33" t="s">
        <v>96</v>
      </c>
      <c r="K510" s="16" t="s">
        <v>32</v>
      </c>
      <c r="L510" s="33" t="s">
        <v>1204</v>
      </c>
      <c r="M510" s="35"/>
      <c r="N510" s="33" t="s">
        <v>23</v>
      </c>
      <c r="O510" s="16" t="s">
        <v>32</v>
      </c>
      <c r="P510" s="35"/>
      <c r="Q510" s="35"/>
      <c r="R510" s="35"/>
      <c r="S510" s="33" t="s">
        <v>762</v>
      </c>
      <c r="T510" s="35"/>
      <c r="V510" s="18"/>
    </row>
    <row r="511" spans="1:22" ht="15" customHeight="1">
      <c r="A511" s="31">
        <v>669</v>
      </c>
      <c r="B511" s="33" t="s">
        <v>357</v>
      </c>
      <c r="C511" s="33" t="s">
        <v>369</v>
      </c>
      <c r="D511" s="33" t="s">
        <v>760</v>
      </c>
      <c r="E511" s="33" t="s">
        <v>1168</v>
      </c>
      <c r="F511" s="33" t="s">
        <v>21</v>
      </c>
      <c r="G511" s="31">
        <v>2011</v>
      </c>
      <c r="H511" s="31">
        <f t="shared" si="12"/>
        <v>-24.602777777777778</v>
      </c>
      <c r="I511" s="31">
        <f t="shared" si="13"/>
        <v>-52.274999999999999</v>
      </c>
      <c r="J511" s="33" t="s">
        <v>96</v>
      </c>
      <c r="K511" s="16" t="s">
        <v>32</v>
      </c>
      <c r="L511" s="33" t="s">
        <v>1205</v>
      </c>
      <c r="M511" s="35"/>
      <c r="N511" s="33" t="s">
        <v>23</v>
      </c>
      <c r="O511" s="16" t="s">
        <v>32</v>
      </c>
      <c r="P511" s="35"/>
      <c r="Q511" s="35"/>
      <c r="R511" s="35"/>
      <c r="S511" s="33" t="s">
        <v>762</v>
      </c>
      <c r="T511" s="35"/>
      <c r="V511" s="18"/>
    </row>
    <row r="512" spans="1:22" ht="15" customHeight="1">
      <c r="A512" s="31">
        <v>670</v>
      </c>
      <c r="B512" s="33" t="s">
        <v>357</v>
      </c>
      <c r="C512" s="33" t="s">
        <v>369</v>
      </c>
      <c r="D512" s="33" t="s">
        <v>760</v>
      </c>
      <c r="E512" s="33" t="s">
        <v>1168</v>
      </c>
      <c r="F512" s="33" t="s">
        <v>21</v>
      </c>
      <c r="G512" s="31">
        <v>2011</v>
      </c>
      <c r="H512" s="31">
        <f t="shared" si="12"/>
        <v>-24.602777777777778</v>
      </c>
      <c r="I512" s="31">
        <f t="shared" si="13"/>
        <v>-52.274999999999999</v>
      </c>
      <c r="J512" s="33" t="s">
        <v>96</v>
      </c>
      <c r="K512" s="16" t="s">
        <v>32</v>
      </c>
      <c r="L512" s="33" t="s">
        <v>1206</v>
      </c>
      <c r="M512" s="35"/>
      <c r="N512" s="33" t="s">
        <v>23</v>
      </c>
      <c r="O512" s="16" t="s">
        <v>32</v>
      </c>
      <c r="P512" s="35"/>
      <c r="Q512" s="35"/>
      <c r="R512" s="35"/>
      <c r="S512" s="33" t="s">
        <v>762</v>
      </c>
      <c r="T512" s="35"/>
      <c r="V512" s="18"/>
    </row>
    <row r="513" spans="1:22" ht="15" customHeight="1">
      <c r="A513" s="31">
        <v>671</v>
      </c>
      <c r="B513" s="33" t="s">
        <v>357</v>
      </c>
      <c r="C513" s="33" t="s">
        <v>369</v>
      </c>
      <c r="D513" s="33" t="s">
        <v>760</v>
      </c>
      <c r="E513" s="33" t="s">
        <v>1168</v>
      </c>
      <c r="F513" s="33" t="s">
        <v>21</v>
      </c>
      <c r="G513" s="31">
        <v>2011</v>
      </c>
      <c r="H513" s="31">
        <f t="shared" si="12"/>
        <v>-24.602777777777778</v>
      </c>
      <c r="I513" s="31">
        <f t="shared" si="13"/>
        <v>-52.274999999999999</v>
      </c>
      <c r="J513" s="33" t="s">
        <v>96</v>
      </c>
      <c r="K513" s="16" t="s">
        <v>32</v>
      </c>
      <c r="L513" s="33" t="s">
        <v>1207</v>
      </c>
      <c r="M513" s="35"/>
      <c r="N513" s="33" t="s">
        <v>23</v>
      </c>
      <c r="O513" s="16" t="s">
        <v>32</v>
      </c>
      <c r="P513" s="35"/>
      <c r="Q513" s="35"/>
      <c r="R513" s="35"/>
      <c r="S513" s="33" t="s">
        <v>762</v>
      </c>
      <c r="T513" s="35"/>
      <c r="V513" s="18"/>
    </row>
    <row r="514" spans="1:22" ht="15" customHeight="1">
      <c r="A514" s="31">
        <v>672</v>
      </c>
      <c r="B514" s="33" t="s">
        <v>357</v>
      </c>
      <c r="C514" s="33" t="s">
        <v>369</v>
      </c>
      <c r="D514" s="33" t="s">
        <v>760</v>
      </c>
      <c r="E514" s="33" t="s">
        <v>1168</v>
      </c>
      <c r="F514" s="33" t="s">
        <v>21</v>
      </c>
      <c r="G514" s="31">
        <v>2011</v>
      </c>
      <c r="H514" s="31">
        <f t="shared" si="12"/>
        <v>-24.602777777777778</v>
      </c>
      <c r="I514" s="31">
        <f t="shared" si="13"/>
        <v>-52.274999999999999</v>
      </c>
      <c r="J514" s="33" t="s">
        <v>96</v>
      </c>
      <c r="K514" s="16" t="s">
        <v>32</v>
      </c>
      <c r="L514" s="33" t="s">
        <v>1208</v>
      </c>
      <c r="M514" s="35"/>
      <c r="N514" s="33" t="s">
        <v>23</v>
      </c>
      <c r="O514" s="16" t="s">
        <v>32</v>
      </c>
      <c r="P514" s="35"/>
      <c r="Q514" s="35"/>
      <c r="R514" s="35"/>
      <c r="S514" s="33" t="s">
        <v>762</v>
      </c>
      <c r="T514" s="35"/>
      <c r="V514" s="18"/>
    </row>
    <row r="515" spans="1:22" ht="15" customHeight="1">
      <c r="A515" s="31">
        <v>673</v>
      </c>
      <c r="B515" s="33" t="s">
        <v>357</v>
      </c>
      <c r="C515" s="33" t="s">
        <v>369</v>
      </c>
      <c r="D515" s="33" t="s">
        <v>760</v>
      </c>
      <c r="E515" s="33" t="s">
        <v>1168</v>
      </c>
      <c r="F515" s="33" t="s">
        <v>21</v>
      </c>
      <c r="G515" s="31">
        <v>2011</v>
      </c>
      <c r="H515" s="31">
        <f t="shared" si="12"/>
        <v>-24.602777777777778</v>
      </c>
      <c r="I515" s="31">
        <f t="shared" si="13"/>
        <v>-52.274999999999999</v>
      </c>
      <c r="J515" s="33" t="s">
        <v>96</v>
      </c>
      <c r="K515" s="16" t="s">
        <v>32</v>
      </c>
      <c r="L515" s="33" t="s">
        <v>1209</v>
      </c>
      <c r="M515" s="35"/>
      <c r="N515" s="33" t="s">
        <v>23</v>
      </c>
      <c r="O515" s="16" t="s">
        <v>32</v>
      </c>
      <c r="P515" s="35"/>
      <c r="Q515" s="35"/>
      <c r="R515" s="35"/>
      <c r="S515" s="33" t="s">
        <v>762</v>
      </c>
      <c r="T515" s="35"/>
      <c r="V515" s="18"/>
    </row>
    <row r="516" spans="1:22" ht="15" customHeight="1">
      <c r="A516" s="31">
        <v>674</v>
      </c>
      <c r="B516" s="33" t="s">
        <v>357</v>
      </c>
      <c r="C516" s="33" t="s">
        <v>369</v>
      </c>
      <c r="D516" s="33" t="s">
        <v>760</v>
      </c>
      <c r="E516" s="33" t="s">
        <v>1168</v>
      </c>
      <c r="F516" s="33" t="s">
        <v>21</v>
      </c>
      <c r="G516" s="31">
        <v>2011</v>
      </c>
      <c r="H516" s="31">
        <f t="shared" si="12"/>
        <v>-24.602777777777778</v>
      </c>
      <c r="I516" s="31">
        <f t="shared" si="13"/>
        <v>-52.274999999999999</v>
      </c>
      <c r="J516" s="33" t="s">
        <v>96</v>
      </c>
      <c r="K516" s="16" t="s">
        <v>32</v>
      </c>
      <c r="L516" s="33" t="s">
        <v>1210</v>
      </c>
      <c r="M516" s="35"/>
      <c r="N516" s="33" t="s">
        <v>23</v>
      </c>
      <c r="O516" s="16" t="s">
        <v>32</v>
      </c>
      <c r="P516" s="35"/>
      <c r="Q516" s="35"/>
      <c r="R516" s="35"/>
      <c r="S516" s="33" t="s">
        <v>762</v>
      </c>
      <c r="T516" s="35"/>
      <c r="V516" s="18"/>
    </row>
    <row r="517" spans="1:22" ht="15" customHeight="1">
      <c r="A517" s="31">
        <v>675</v>
      </c>
      <c r="B517" s="33" t="s">
        <v>357</v>
      </c>
      <c r="C517" s="33" t="s">
        <v>369</v>
      </c>
      <c r="D517" s="33" t="s">
        <v>760</v>
      </c>
      <c r="E517" s="33" t="s">
        <v>1168</v>
      </c>
      <c r="F517" s="33" t="s">
        <v>21</v>
      </c>
      <c r="G517" s="31">
        <v>2011</v>
      </c>
      <c r="H517" s="31">
        <f t="shared" si="12"/>
        <v>-24.602777777777778</v>
      </c>
      <c r="I517" s="31">
        <f t="shared" si="13"/>
        <v>-52.274999999999999</v>
      </c>
      <c r="J517" s="33" t="s">
        <v>96</v>
      </c>
      <c r="K517" s="16" t="s">
        <v>32</v>
      </c>
      <c r="L517" s="33" t="s">
        <v>1211</v>
      </c>
      <c r="M517" s="35"/>
      <c r="N517" s="33" t="s">
        <v>23</v>
      </c>
      <c r="O517" s="16" t="s">
        <v>32</v>
      </c>
      <c r="P517" s="35"/>
      <c r="Q517" s="35"/>
      <c r="R517" s="35"/>
      <c r="S517" s="33" t="s">
        <v>762</v>
      </c>
      <c r="T517" s="35"/>
      <c r="V517" s="18"/>
    </row>
    <row r="518" spans="1:22" ht="15" customHeight="1">
      <c r="A518" s="31">
        <v>676</v>
      </c>
      <c r="B518" s="33" t="s">
        <v>357</v>
      </c>
      <c r="C518" s="33" t="s">
        <v>369</v>
      </c>
      <c r="D518" s="33" t="s">
        <v>760</v>
      </c>
      <c r="E518" s="33" t="s">
        <v>1168</v>
      </c>
      <c r="F518" s="33" t="s">
        <v>21</v>
      </c>
      <c r="G518" s="31">
        <v>2011</v>
      </c>
      <c r="H518" s="31">
        <f t="shared" si="12"/>
        <v>-24.602777777777778</v>
      </c>
      <c r="I518" s="31">
        <f t="shared" si="13"/>
        <v>-52.274999999999999</v>
      </c>
      <c r="J518" s="33" t="s">
        <v>96</v>
      </c>
      <c r="K518" s="16" t="s">
        <v>32</v>
      </c>
      <c r="L518" s="33" t="s">
        <v>1212</v>
      </c>
      <c r="M518" s="35"/>
      <c r="N518" s="33" t="s">
        <v>23</v>
      </c>
      <c r="O518" s="16" t="s">
        <v>32</v>
      </c>
      <c r="P518" s="35"/>
      <c r="Q518" s="35"/>
      <c r="R518" s="35"/>
      <c r="S518" s="33" t="s">
        <v>762</v>
      </c>
      <c r="T518" s="35"/>
      <c r="V518" s="18"/>
    </row>
    <row r="519" spans="1:22" ht="15" customHeight="1">
      <c r="A519" s="31">
        <v>677</v>
      </c>
      <c r="B519" s="33" t="s">
        <v>357</v>
      </c>
      <c r="C519" s="33" t="s">
        <v>369</v>
      </c>
      <c r="D519" s="33" t="s">
        <v>760</v>
      </c>
      <c r="E519" s="33" t="s">
        <v>1168</v>
      </c>
      <c r="F519" s="33" t="s">
        <v>21</v>
      </c>
      <c r="G519" s="31">
        <v>2011</v>
      </c>
      <c r="H519" s="31">
        <f t="shared" si="12"/>
        <v>-24.602777777777778</v>
      </c>
      <c r="I519" s="31">
        <f t="shared" si="13"/>
        <v>-52.274999999999999</v>
      </c>
      <c r="J519" s="33" t="s">
        <v>96</v>
      </c>
      <c r="K519" s="16" t="s">
        <v>32</v>
      </c>
      <c r="L519" s="33" t="s">
        <v>1213</v>
      </c>
      <c r="M519" s="35"/>
      <c r="N519" s="33" t="s">
        <v>23</v>
      </c>
      <c r="O519" s="16" t="s">
        <v>32</v>
      </c>
      <c r="P519" s="35"/>
      <c r="Q519" s="35"/>
      <c r="R519" s="35"/>
      <c r="S519" s="33" t="s">
        <v>762</v>
      </c>
      <c r="T519" s="35"/>
      <c r="V519" s="18"/>
    </row>
    <row r="520" spans="1:22" ht="15" customHeight="1">
      <c r="A520" s="31">
        <v>678</v>
      </c>
      <c r="B520" s="33" t="s">
        <v>357</v>
      </c>
      <c r="C520" s="33" t="s">
        <v>369</v>
      </c>
      <c r="D520" s="33" t="s">
        <v>760</v>
      </c>
      <c r="E520" s="33" t="s">
        <v>1168</v>
      </c>
      <c r="F520" s="33" t="s">
        <v>21</v>
      </c>
      <c r="G520" s="31">
        <v>2011</v>
      </c>
      <c r="H520" s="31">
        <f t="shared" si="12"/>
        <v>-24.602777777777778</v>
      </c>
      <c r="I520" s="31">
        <f t="shared" si="13"/>
        <v>-52.274999999999999</v>
      </c>
      <c r="J520" s="33" t="s">
        <v>96</v>
      </c>
      <c r="K520" s="16" t="s">
        <v>32</v>
      </c>
      <c r="L520" s="33" t="s">
        <v>1214</v>
      </c>
      <c r="M520" s="35"/>
      <c r="N520" s="33" t="s">
        <v>23</v>
      </c>
      <c r="O520" s="16" t="s">
        <v>32</v>
      </c>
      <c r="P520" s="35"/>
      <c r="Q520" s="35"/>
      <c r="R520" s="35"/>
      <c r="S520" s="33" t="s">
        <v>762</v>
      </c>
      <c r="T520" s="35"/>
      <c r="V520" s="18"/>
    </row>
    <row r="521" spans="1:22" ht="15" customHeight="1">
      <c r="A521" s="31">
        <v>679</v>
      </c>
      <c r="B521" s="33" t="s">
        <v>357</v>
      </c>
      <c r="C521" s="33" t="s">
        <v>369</v>
      </c>
      <c r="D521" s="33" t="s">
        <v>760</v>
      </c>
      <c r="E521" s="33" t="s">
        <v>1168</v>
      </c>
      <c r="F521" s="33" t="s">
        <v>21</v>
      </c>
      <c r="G521" s="31">
        <v>2011</v>
      </c>
      <c r="H521" s="31">
        <f t="shared" si="12"/>
        <v>-24.602777777777778</v>
      </c>
      <c r="I521" s="31">
        <f t="shared" si="13"/>
        <v>-52.274999999999999</v>
      </c>
      <c r="J521" s="33" t="s">
        <v>96</v>
      </c>
      <c r="K521" s="16" t="s">
        <v>32</v>
      </c>
      <c r="L521" s="33" t="s">
        <v>1215</v>
      </c>
      <c r="M521" s="35"/>
      <c r="N521" s="33" t="s">
        <v>23</v>
      </c>
      <c r="O521" s="16" t="s">
        <v>32</v>
      </c>
      <c r="P521" s="35"/>
      <c r="Q521" s="35"/>
      <c r="R521" s="35"/>
      <c r="S521" s="33" t="s">
        <v>762</v>
      </c>
      <c r="T521" s="35"/>
      <c r="V521" s="18"/>
    </row>
    <row r="522" spans="1:22" ht="15" customHeight="1">
      <c r="A522" s="31">
        <v>67</v>
      </c>
      <c r="B522" s="33" t="s">
        <v>357</v>
      </c>
      <c r="C522" s="33" t="s">
        <v>369</v>
      </c>
      <c r="D522" s="33" t="s">
        <v>760</v>
      </c>
      <c r="E522" s="33" t="s">
        <v>1216</v>
      </c>
      <c r="F522" s="33" t="s">
        <v>21</v>
      </c>
      <c r="G522" s="31">
        <v>2009</v>
      </c>
      <c r="H522" s="34">
        <v>-28.376999999999999</v>
      </c>
      <c r="I522" s="34">
        <v>-52.518999999999998</v>
      </c>
      <c r="J522" s="33" t="s">
        <v>42</v>
      </c>
      <c r="K522" s="16" t="s">
        <v>32</v>
      </c>
      <c r="L522" s="33" t="s">
        <v>1217</v>
      </c>
      <c r="M522" s="35"/>
      <c r="N522" s="33" t="s">
        <v>26</v>
      </c>
      <c r="O522" s="16" t="s">
        <v>32</v>
      </c>
      <c r="P522" s="35"/>
      <c r="Q522" s="35"/>
      <c r="R522" s="35"/>
      <c r="S522" s="33" t="s">
        <v>762</v>
      </c>
      <c r="T522" s="35"/>
      <c r="V522" s="18"/>
    </row>
    <row r="523" spans="1:22" ht="15" customHeight="1">
      <c r="A523" s="31">
        <v>68</v>
      </c>
      <c r="B523" s="33" t="s">
        <v>357</v>
      </c>
      <c r="C523" s="33" t="s">
        <v>369</v>
      </c>
      <c r="D523" s="33" t="s">
        <v>760</v>
      </c>
      <c r="E523" s="33" t="s">
        <v>1216</v>
      </c>
      <c r="F523" s="33" t="s">
        <v>21</v>
      </c>
      <c r="G523" s="31">
        <v>2009</v>
      </c>
      <c r="H523" s="34">
        <v>-28.376999999999999</v>
      </c>
      <c r="I523" s="34">
        <v>-52.518999999999998</v>
      </c>
      <c r="J523" s="33" t="s">
        <v>42</v>
      </c>
      <c r="K523" s="16" t="s">
        <v>32</v>
      </c>
      <c r="L523" s="33" t="s">
        <v>1218</v>
      </c>
      <c r="M523" s="35"/>
      <c r="N523" s="33" t="s">
        <v>26</v>
      </c>
      <c r="O523" s="16" t="s">
        <v>32</v>
      </c>
      <c r="P523" s="35"/>
      <c r="Q523" s="35"/>
      <c r="R523" s="35"/>
      <c r="S523" s="33" t="s">
        <v>762</v>
      </c>
      <c r="T523" s="35"/>
      <c r="V523" s="18"/>
    </row>
    <row r="524" spans="1:22" ht="15" customHeight="1">
      <c r="A524" s="31">
        <v>69</v>
      </c>
      <c r="B524" s="33" t="s">
        <v>357</v>
      </c>
      <c r="C524" s="33" t="s">
        <v>369</v>
      </c>
      <c r="D524" s="33" t="s">
        <v>760</v>
      </c>
      <c r="E524" s="33" t="s">
        <v>1216</v>
      </c>
      <c r="F524" s="33" t="s">
        <v>21</v>
      </c>
      <c r="G524" s="31">
        <v>2009</v>
      </c>
      <c r="H524" s="34">
        <v>-28.376999999999999</v>
      </c>
      <c r="I524" s="34">
        <v>-52.518999999999998</v>
      </c>
      <c r="J524" s="33" t="s">
        <v>42</v>
      </c>
      <c r="K524" s="16" t="s">
        <v>32</v>
      </c>
      <c r="L524" s="33" t="s">
        <v>1219</v>
      </c>
      <c r="M524" s="35"/>
      <c r="N524" s="33" t="s">
        <v>26</v>
      </c>
      <c r="O524" s="16" t="s">
        <v>32</v>
      </c>
      <c r="P524" s="35"/>
      <c r="Q524" s="35"/>
      <c r="R524" s="35"/>
      <c r="S524" s="33" t="s">
        <v>762</v>
      </c>
      <c r="T524" s="35"/>
      <c r="V524" s="18"/>
    </row>
    <row r="525" spans="1:22" ht="15" customHeight="1">
      <c r="A525" s="31">
        <v>70</v>
      </c>
      <c r="B525" s="33" t="s">
        <v>357</v>
      </c>
      <c r="C525" s="33" t="s">
        <v>369</v>
      </c>
      <c r="D525" s="33" t="s">
        <v>760</v>
      </c>
      <c r="E525" s="33" t="s">
        <v>1216</v>
      </c>
      <c r="F525" s="33" t="s">
        <v>21</v>
      </c>
      <c r="G525" s="31">
        <v>2009</v>
      </c>
      <c r="H525" s="34">
        <v>-28.376999999999999</v>
      </c>
      <c r="I525" s="34">
        <v>-52.518999999999998</v>
      </c>
      <c r="J525" s="33" t="s">
        <v>42</v>
      </c>
      <c r="K525" s="16" t="s">
        <v>32</v>
      </c>
      <c r="L525" s="33" t="s">
        <v>1220</v>
      </c>
      <c r="M525" s="35"/>
      <c r="N525" s="33" t="s">
        <v>26</v>
      </c>
      <c r="O525" s="16" t="s">
        <v>32</v>
      </c>
      <c r="P525" s="35"/>
      <c r="Q525" s="35"/>
      <c r="R525" s="35"/>
      <c r="S525" s="33" t="s">
        <v>762</v>
      </c>
      <c r="T525" s="35"/>
      <c r="V525" s="18"/>
    </row>
    <row r="526" spans="1:22" ht="15" customHeight="1">
      <c r="A526" s="31">
        <v>310</v>
      </c>
      <c r="B526" s="33" t="s">
        <v>357</v>
      </c>
      <c r="C526" s="33" t="s">
        <v>369</v>
      </c>
      <c r="D526" s="33" t="s">
        <v>760</v>
      </c>
      <c r="E526" s="33" t="s">
        <v>129</v>
      </c>
      <c r="F526" s="33" t="s">
        <v>21</v>
      </c>
      <c r="G526" s="31">
        <v>2010</v>
      </c>
      <c r="H526" s="31">
        <v>-27.97308</v>
      </c>
      <c r="I526" s="31">
        <v>-51.784190000000002</v>
      </c>
      <c r="J526" s="33" t="s">
        <v>31</v>
      </c>
      <c r="K526" s="16" t="s">
        <v>32</v>
      </c>
      <c r="L526" s="33" t="s">
        <v>1221</v>
      </c>
      <c r="M526" s="35"/>
      <c r="N526" s="33" t="s">
        <v>23</v>
      </c>
      <c r="O526" s="16" t="s">
        <v>32</v>
      </c>
      <c r="P526" s="35"/>
      <c r="Q526" s="35"/>
      <c r="R526" s="35"/>
      <c r="S526" s="33" t="s">
        <v>762</v>
      </c>
      <c r="T526" s="35"/>
      <c r="V526" s="18"/>
    </row>
    <row r="527" spans="1:22" ht="15" customHeight="1">
      <c r="A527" s="31">
        <v>301</v>
      </c>
      <c r="B527" s="33" t="s">
        <v>357</v>
      </c>
      <c r="C527" s="33" t="s">
        <v>369</v>
      </c>
      <c r="D527" s="33" t="s">
        <v>760</v>
      </c>
      <c r="E527" s="33" t="s">
        <v>129</v>
      </c>
      <c r="F527" s="33" t="s">
        <v>21</v>
      </c>
      <c r="G527" s="31">
        <v>2010</v>
      </c>
      <c r="H527" s="31">
        <v>-28.088920000000002</v>
      </c>
      <c r="I527" s="31">
        <v>-51.743720000000003</v>
      </c>
      <c r="J527" s="33" t="s">
        <v>42</v>
      </c>
      <c r="K527" s="16" t="s">
        <v>32</v>
      </c>
      <c r="L527" s="33" t="s">
        <v>1222</v>
      </c>
      <c r="M527" s="35"/>
      <c r="N527" s="33" t="s">
        <v>26</v>
      </c>
      <c r="O527" s="16" t="s">
        <v>32</v>
      </c>
      <c r="P527" s="35"/>
      <c r="Q527" s="35"/>
      <c r="R527" s="35"/>
      <c r="S527" s="33" t="s">
        <v>762</v>
      </c>
      <c r="T527" s="35"/>
      <c r="V527" s="18"/>
    </row>
    <row r="528" spans="1:22" ht="15" customHeight="1">
      <c r="A528" s="31">
        <v>302</v>
      </c>
      <c r="B528" s="33" t="s">
        <v>357</v>
      </c>
      <c r="C528" s="33" t="s">
        <v>369</v>
      </c>
      <c r="D528" s="33" t="s">
        <v>760</v>
      </c>
      <c r="E528" s="33" t="s">
        <v>129</v>
      </c>
      <c r="F528" s="33" t="s">
        <v>21</v>
      </c>
      <c r="G528" s="31">
        <v>2010</v>
      </c>
      <c r="H528" s="31">
        <v>-28.088920000000002</v>
      </c>
      <c r="I528" s="31">
        <v>-51.743720000000003</v>
      </c>
      <c r="J528" s="33" t="s">
        <v>42</v>
      </c>
      <c r="K528" s="16" t="s">
        <v>32</v>
      </c>
      <c r="L528" s="33" t="s">
        <v>1223</v>
      </c>
      <c r="M528" s="35"/>
      <c r="N528" s="33" t="s">
        <v>26</v>
      </c>
      <c r="O528" s="16" t="s">
        <v>32</v>
      </c>
      <c r="P528" s="35"/>
      <c r="Q528" s="35"/>
      <c r="R528" s="35"/>
      <c r="S528" s="33" t="s">
        <v>762</v>
      </c>
      <c r="T528" s="35"/>
      <c r="V528" s="18"/>
    </row>
    <row r="529" spans="1:22" ht="15" customHeight="1">
      <c r="A529" s="31">
        <v>303</v>
      </c>
      <c r="B529" s="33" t="s">
        <v>357</v>
      </c>
      <c r="C529" s="33" t="s">
        <v>369</v>
      </c>
      <c r="D529" s="33" t="s">
        <v>760</v>
      </c>
      <c r="E529" s="33" t="s">
        <v>129</v>
      </c>
      <c r="F529" s="33" t="s">
        <v>21</v>
      </c>
      <c r="G529" s="31">
        <v>2010</v>
      </c>
      <c r="H529" s="31">
        <v>-28.088920000000002</v>
      </c>
      <c r="I529" s="31">
        <v>-51.743720000000003</v>
      </c>
      <c r="J529" s="33" t="s">
        <v>42</v>
      </c>
      <c r="K529" s="16" t="s">
        <v>32</v>
      </c>
      <c r="L529" s="33" t="s">
        <v>1224</v>
      </c>
      <c r="M529" s="35"/>
      <c r="N529" s="33" t="s">
        <v>26</v>
      </c>
      <c r="O529" s="16" t="s">
        <v>32</v>
      </c>
      <c r="P529" s="35"/>
      <c r="Q529" s="35"/>
      <c r="R529" s="35"/>
      <c r="S529" s="33" t="s">
        <v>762</v>
      </c>
      <c r="T529" s="35"/>
      <c r="V529" s="18"/>
    </row>
    <row r="530" spans="1:22" ht="15" customHeight="1">
      <c r="A530" s="31">
        <v>304</v>
      </c>
      <c r="B530" s="33" t="s">
        <v>357</v>
      </c>
      <c r="C530" s="33" t="s">
        <v>369</v>
      </c>
      <c r="D530" s="33" t="s">
        <v>760</v>
      </c>
      <c r="E530" s="33" t="s">
        <v>129</v>
      </c>
      <c r="F530" s="33" t="s">
        <v>21</v>
      </c>
      <c r="G530" s="31">
        <v>2010</v>
      </c>
      <c r="H530" s="31">
        <v>-28.088920000000002</v>
      </c>
      <c r="I530" s="31">
        <v>-51.743720000000003</v>
      </c>
      <c r="J530" s="33" t="s">
        <v>42</v>
      </c>
      <c r="K530" s="16" t="s">
        <v>32</v>
      </c>
      <c r="L530" s="33" t="s">
        <v>1225</v>
      </c>
      <c r="M530" s="35"/>
      <c r="N530" s="33" t="s">
        <v>26</v>
      </c>
      <c r="O530" s="16" t="s">
        <v>32</v>
      </c>
      <c r="P530" s="35"/>
      <c r="Q530" s="35"/>
      <c r="R530" s="35"/>
      <c r="S530" s="33" t="s">
        <v>762</v>
      </c>
      <c r="T530" s="35"/>
      <c r="V530" s="18"/>
    </row>
    <row r="531" spans="1:22" ht="15" customHeight="1">
      <c r="A531" s="31">
        <v>305</v>
      </c>
      <c r="B531" s="33" t="s">
        <v>357</v>
      </c>
      <c r="C531" s="33" t="s">
        <v>369</v>
      </c>
      <c r="D531" s="33" t="s">
        <v>760</v>
      </c>
      <c r="E531" s="33" t="s">
        <v>129</v>
      </c>
      <c r="F531" s="33" t="s">
        <v>21</v>
      </c>
      <c r="G531" s="31">
        <v>2010</v>
      </c>
      <c r="H531" s="31">
        <v>-28.088920000000002</v>
      </c>
      <c r="I531" s="31">
        <v>-51.743720000000003</v>
      </c>
      <c r="J531" s="33" t="s">
        <v>42</v>
      </c>
      <c r="K531" s="16" t="s">
        <v>32</v>
      </c>
      <c r="L531" s="33" t="s">
        <v>1226</v>
      </c>
      <c r="M531" s="35"/>
      <c r="N531" s="33" t="s">
        <v>26</v>
      </c>
      <c r="O531" s="16" t="s">
        <v>32</v>
      </c>
      <c r="P531" s="35"/>
      <c r="Q531" s="35"/>
      <c r="R531" s="35"/>
      <c r="S531" s="33" t="s">
        <v>762</v>
      </c>
      <c r="T531" s="35"/>
      <c r="V531" s="18"/>
    </row>
    <row r="532" spans="1:22" ht="15" customHeight="1">
      <c r="A532" s="31">
        <v>306</v>
      </c>
      <c r="B532" s="33" t="s">
        <v>357</v>
      </c>
      <c r="C532" s="33" t="s">
        <v>369</v>
      </c>
      <c r="D532" s="33" t="s">
        <v>760</v>
      </c>
      <c r="E532" s="33" t="s">
        <v>129</v>
      </c>
      <c r="F532" s="33" t="s">
        <v>21</v>
      </c>
      <c r="G532" s="31">
        <v>2010</v>
      </c>
      <c r="H532" s="31">
        <v>-27.97308</v>
      </c>
      <c r="I532" s="31">
        <v>-51.784190000000002</v>
      </c>
      <c r="J532" s="33" t="s">
        <v>42</v>
      </c>
      <c r="K532" s="16" t="s">
        <v>32</v>
      </c>
      <c r="L532" s="33" t="s">
        <v>1227</v>
      </c>
      <c r="M532" s="35"/>
      <c r="N532" s="33" t="s">
        <v>26</v>
      </c>
      <c r="O532" s="16" t="s">
        <v>32</v>
      </c>
      <c r="P532" s="35"/>
      <c r="Q532" s="35"/>
      <c r="R532" s="35"/>
      <c r="S532" s="33" t="s">
        <v>762</v>
      </c>
      <c r="T532" s="35"/>
      <c r="V532" s="18"/>
    </row>
    <row r="533" spans="1:22" ht="15" customHeight="1">
      <c r="A533" s="31">
        <v>307</v>
      </c>
      <c r="B533" s="33" t="s">
        <v>357</v>
      </c>
      <c r="C533" s="33" t="s">
        <v>369</v>
      </c>
      <c r="D533" s="33" t="s">
        <v>760</v>
      </c>
      <c r="E533" s="33" t="s">
        <v>129</v>
      </c>
      <c r="F533" s="33" t="s">
        <v>21</v>
      </c>
      <c r="G533" s="31">
        <v>2010</v>
      </c>
      <c r="H533" s="31">
        <v>-27.97308</v>
      </c>
      <c r="I533" s="31">
        <v>-51.784190000000002</v>
      </c>
      <c r="J533" s="33" t="s">
        <v>42</v>
      </c>
      <c r="K533" s="16" t="s">
        <v>32</v>
      </c>
      <c r="L533" s="33" t="s">
        <v>1228</v>
      </c>
      <c r="M533" s="35"/>
      <c r="N533" s="33" t="s">
        <v>26</v>
      </c>
      <c r="O533" s="16" t="s">
        <v>32</v>
      </c>
      <c r="P533" s="35"/>
      <c r="Q533" s="35"/>
      <c r="R533" s="35"/>
      <c r="S533" s="33" t="s">
        <v>762</v>
      </c>
      <c r="T533" s="35"/>
      <c r="V533" s="18"/>
    </row>
    <row r="534" spans="1:22" ht="15" customHeight="1">
      <c r="A534" s="31">
        <v>308</v>
      </c>
      <c r="B534" s="33" t="s">
        <v>357</v>
      </c>
      <c r="C534" s="33" t="s">
        <v>369</v>
      </c>
      <c r="D534" s="33" t="s">
        <v>760</v>
      </c>
      <c r="E534" s="33" t="s">
        <v>129</v>
      </c>
      <c r="F534" s="33" t="s">
        <v>21</v>
      </c>
      <c r="G534" s="31">
        <v>2010</v>
      </c>
      <c r="H534" s="31">
        <v>-27.97308</v>
      </c>
      <c r="I534" s="31">
        <v>-51.784190000000002</v>
      </c>
      <c r="J534" s="33" t="s">
        <v>42</v>
      </c>
      <c r="K534" s="16" t="s">
        <v>32</v>
      </c>
      <c r="L534" s="33" t="s">
        <v>1229</v>
      </c>
      <c r="M534" s="35"/>
      <c r="N534" s="33" t="s">
        <v>26</v>
      </c>
      <c r="O534" s="16" t="s">
        <v>32</v>
      </c>
      <c r="P534" s="35"/>
      <c r="Q534" s="35"/>
      <c r="R534" s="35"/>
      <c r="S534" s="33" t="s">
        <v>762</v>
      </c>
      <c r="T534" s="35"/>
      <c r="V534" s="18"/>
    </row>
    <row r="535" spans="1:22" ht="15" customHeight="1">
      <c r="A535" s="31">
        <v>309</v>
      </c>
      <c r="B535" s="33" t="s">
        <v>357</v>
      </c>
      <c r="C535" s="33" t="s">
        <v>369</v>
      </c>
      <c r="D535" s="33" t="s">
        <v>760</v>
      </c>
      <c r="E535" s="33" t="s">
        <v>129</v>
      </c>
      <c r="F535" s="33" t="s">
        <v>21</v>
      </c>
      <c r="G535" s="31">
        <v>2010</v>
      </c>
      <c r="H535" s="31">
        <v>-27.97308</v>
      </c>
      <c r="I535" s="31">
        <v>-51.784190000000002</v>
      </c>
      <c r="J535" s="33" t="s">
        <v>42</v>
      </c>
      <c r="K535" s="16" t="s">
        <v>32</v>
      </c>
      <c r="L535" s="33" t="s">
        <v>1230</v>
      </c>
      <c r="M535" s="35"/>
      <c r="N535" s="33" t="s">
        <v>26</v>
      </c>
      <c r="O535" s="16" t="s">
        <v>32</v>
      </c>
      <c r="P535" s="35"/>
      <c r="Q535" s="35"/>
      <c r="R535" s="35"/>
      <c r="S535" s="33" t="s">
        <v>762</v>
      </c>
      <c r="T535" s="35"/>
      <c r="V535" s="18"/>
    </row>
    <row r="536" spans="1:22" ht="15" customHeight="1">
      <c r="A536" s="31">
        <v>447</v>
      </c>
      <c r="B536" s="33" t="s">
        <v>357</v>
      </c>
      <c r="C536" s="33" t="s">
        <v>369</v>
      </c>
      <c r="D536" s="33" t="s">
        <v>760</v>
      </c>
      <c r="E536" s="33" t="s">
        <v>129</v>
      </c>
      <c r="F536" s="33" t="s">
        <v>21</v>
      </c>
      <c r="G536" s="31">
        <v>2011</v>
      </c>
      <c r="H536" s="31">
        <v>-28.301670000000001</v>
      </c>
      <c r="I536" s="31">
        <v>-52.048220000000001</v>
      </c>
      <c r="J536" s="33" t="s">
        <v>42</v>
      </c>
      <c r="K536" s="16" t="s">
        <v>32</v>
      </c>
      <c r="L536" s="33" t="s">
        <v>1231</v>
      </c>
      <c r="M536" s="35"/>
      <c r="N536" s="33" t="s">
        <v>26</v>
      </c>
      <c r="O536" s="16" t="s">
        <v>32</v>
      </c>
      <c r="P536" s="35"/>
      <c r="Q536" s="35"/>
      <c r="R536" s="35"/>
      <c r="S536" s="33" t="s">
        <v>762</v>
      </c>
      <c r="T536" s="35"/>
      <c r="V536" s="18"/>
    </row>
    <row r="537" spans="1:22" ht="15" customHeight="1">
      <c r="A537" s="31">
        <v>448</v>
      </c>
      <c r="B537" s="33" t="s">
        <v>357</v>
      </c>
      <c r="C537" s="33" t="s">
        <v>369</v>
      </c>
      <c r="D537" s="33" t="s">
        <v>760</v>
      </c>
      <c r="E537" s="33" t="s">
        <v>129</v>
      </c>
      <c r="F537" s="33" t="s">
        <v>21</v>
      </c>
      <c r="G537" s="31">
        <v>2011</v>
      </c>
      <c r="H537" s="31">
        <v>-28.301670000000001</v>
      </c>
      <c r="I537" s="31">
        <v>-52.048220000000001</v>
      </c>
      <c r="J537" s="33" t="s">
        <v>42</v>
      </c>
      <c r="K537" s="16" t="s">
        <v>32</v>
      </c>
      <c r="L537" s="33" t="s">
        <v>1232</v>
      </c>
      <c r="M537" s="35"/>
      <c r="N537" s="33" t="s">
        <v>26</v>
      </c>
      <c r="O537" s="16" t="s">
        <v>32</v>
      </c>
      <c r="P537" s="35"/>
      <c r="Q537" s="35"/>
      <c r="R537" s="35"/>
      <c r="S537" s="33" t="s">
        <v>762</v>
      </c>
      <c r="T537" s="35"/>
      <c r="V537" s="18"/>
    </row>
    <row r="538" spans="1:22" ht="15" customHeight="1">
      <c r="A538" s="31">
        <v>1</v>
      </c>
      <c r="B538" s="33" t="s">
        <v>357</v>
      </c>
      <c r="C538" s="33" t="s">
        <v>369</v>
      </c>
      <c r="D538" s="33" t="s">
        <v>760</v>
      </c>
      <c r="E538" s="33" t="s">
        <v>1233</v>
      </c>
      <c r="F538" s="33" t="s">
        <v>21</v>
      </c>
      <c r="G538" s="31">
        <v>2009</v>
      </c>
      <c r="H538" s="44">
        <v>-28.381</v>
      </c>
      <c r="I538" s="44">
        <v>-53.305999999999997</v>
      </c>
      <c r="J538" s="33" t="s">
        <v>42</v>
      </c>
      <c r="K538" s="16" t="s">
        <v>32</v>
      </c>
      <c r="L538" s="33" t="s">
        <v>1234</v>
      </c>
      <c r="M538" s="35"/>
      <c r="N538" s="33" t="s">
        <v>26</v>
      </c>
      <c r="O538" s="16" t="s">
        <v>32</v>
      </c>
      <c r="P538" s="35"/>
      <c r="Q538" s="35"/>
      <c r="R538" s="35"/>
      <c r="S538" s="33" t="s">
        <v>762</v>
      </c>
      <c r="T538" s="35"/>
      <c r="V538" s="18"/>
    </row>
    <row r="539" spans="1:22" ht="15" customHeight="1">
      <c r="A539" s="31">
        <v>4</v>
      </c>
      <c r="B539" s="33" t="s">
        <v>357</v>
      </c>
      <c r="C539" s="33" t="s">
        <v>369</v>
      </c>
      <c r="D539" s="33" t="s">
        <v>760</v>
      </c>
      <c r="E539" s="33" t="s">
        <v>1233</v>
      </c>
      <c r="F539" s="33" t="s">
        <v>21</v>
      </c>
      <c r="G539" s="31">
        <v>2009</v>
      </c>
      <c r="H539" s="44">
        <v>-28.341000000000001</v>
      </c>
      <c r="I539" s="44">
        <v>-53.500999999999998</v>
      </c>
      <c r="J539" s="33" t="s">
        <v>42</v>
      </c>
      <c r="K539" s="16" t="s">
        <v>32</v>
      </c>
      <c r="L539" s="33" t="s">
        <v>1235</v>
      </c>
      <c r="M539" s="35"/>
      <c r="N539" s="33" t="s">
        <v>26</v>
      </c>
      <c r="O539" s="16" t="s">
        <v>32</v>
      </c>
      <c r="P539" s="35"/>
      <c r="Q539" s="35"/>
      <c r="R539" s="35"/>
      <c r="S539" s="33" t="s">
        <v>762</v>
      </c>
      <c r="T539" s="35"/>
      <c r="V539" s="18"/>
    </row>
    <row r="540" spans="1:22" ht="15" customHeight="1">
      <c r="A540" s="31">
        <v>180</v>
      </c>
      <c r="B540" s="33" t="s">
        <v>357</v>
      </c>
      <c r="C540" s="33" t="s">
        <v>369</v>
      </c>
      <c r="D540" s="33" t="s">
        <v>760</v>
      </c>
      <c r="E540" s="33" t="s">
        <v>1233</v>
      </c>
      <c r="F540" s="33" t="s">
        <v>21</v>
      </c>
      <c r="G540" s="31">
        <v>2010</v>
      </c>
      <c r="H540" s="31">
        <v>-28.41319</v>
      </c>
      <c r="I540" s="31">
        <v>-53.101640000000003</v>
      </c>
      <c r="J540" s="33" t="s">
        <v>42</v>
      </c>
      <c r="K540" s="16" t="s">
        <v>32</v>
      </c>
      <c r="L540" s="33" t="s">
        <v>1236</v>
      </c>
      <c r="M540" s="35"/>
      <c r="N540" s="33" t="s">
        <v>26</v>
      </c>
      <c r="O540" s="16" t="s">
        <v>32</v>
      </c>
      <c r="P540" s="35"/>
      <c r="Q540" s="35"/>
      <c r="R540" s="35"/>
      <c r="S540" s="33" t="s">
        <v>762</v>
      </c>
      <c r="T540" s="35"/>
      <c r="V540" s="18"/>
    </row>
    <row r="541" spans="1:22" ht="15" customHeight="1">
      <c r="A541" s="31">
        <v>181</v>
      </c>
      <c r="B541" s="33" t="s">
        <v>357</v>
      </c>
      <c r="C541" s="33" t="s">
        <v>369</v>
      </c>
      <c r="D541" s="33" t="s">
        <v>760</v>
      </c>
      <c r="E541" s="33" t="s">
        <v>1233</v>
      </c>
      <c r="F541" s="33" t="s">
        <v>21</v>
      </c>
      <c r="G541" s="31">
        <v>2010</v>
      </c>
      <c r="H541" s="31">
        <v>-28.41319</v>
      </c>
      <c r="I541" s="31">
        <v>-53.101640000000003</v>
      </c>
      <c r="J541" s="33" t="s">
        <v>42</v>
      </c>
      <c r="K541" s="16" t="s">
        <v>32</v>
      </c>
      <c r="L541" s="33" t="s">
        <v>1237</v>
      </c>
      <c r="M541" s="35"/>
      <c r="N541" s="33" t="s">
        <v>26</v>
      </c>
      <c r="O541" s="16" t="s">
        <v>32</v>
      </c>
      <c r="P541" s="35"/>
      <c r="Q541" s="35"/>
      <c r="R541" s="35"/>
      <c r="S541" s="33" t="s">
        <v>762</v>
      </c>
      <c r="T541" s="35"/>
      <c r="V541" s="18"/>
    </row>
    <row r="542" spans="1:22" ht="15" customHeight="1">
      <c r="A542" s="31">
        <v>182</v>
      </c>
      <c r="B542" s="33" t="s">
        <v>357</v>
      </c>
      <c r="C542" s="33" t="s">
        <v>369</v>
      </c>
      <c r="D542" s="33" t="s">
        <v>760</v>
      </c>
      <c r="E542" s="33" t="s">
        <v>1233</v>
      </c>
      <c r="F542" s="33" t="s">
        <v>21</v>
      </c>
      <c r="G542" s="31">
        <v>2010</v>
      </c>
      <c r="H542" s="31">
        <v>-28.41319</v>
      </c>
      <c r="I542" s="31">
        <v>-53.101640000000003</v>
      </c>
      <c r="J542" s="33" t="s">
        <v>42</v>
      </c>
      <c r="K542" s="16" t="s">
        <v>32</v>
      </c>
      <c r="L542" s="33" t="s">
        <v>1238</v>
      </c>
      <c r="M542" s="35"/>
      <c r="N542" s="33" t="s">
        <v>26</v>
      </c>
      <c r="O542" s="16" t="s">
        <v>32</v>
      </c>
      <c r="P542" s="35"/>
      <c r="Q542" s="35"/>
      <c r="R542" s="35"/>
      <c r="S542" s="33" t="s">
        <v>762</v>
      </c>
      <c r="T542" s="35"/>
      <c r="V542" s="18"/>
    </row>
    <row r="543" spans="1:22" ht="15" customHeight="1">
      <c r="A543" s="31">
        <v>393</v>
      </c>
      <c r="B543" s="33" t="s">
        <v>357</v>
      </c>
      <c r="C543" s="33" t="s">
        <v>369</v>
      </c>
      <c r="D543" s="33" t="s">
        <v>760</v>
      </c>
      <c r="E543" s="33" t="s">
        <v>1233</v>
      </c>
      <c r="F543" s="33" t="s">
        <v>21</v>
      </c>
      <c r="G543" s="31">
        <v>2011</v>
      </c>
      <c r="H543" s="31">
        <v>-28.384419999999999</v>
      </c>
      <c r="I543" s="31">
        <v>-53.350189999999998</v>
      </c>
      <c r="J543" s="33" t="s">
        <v>42</v>
      </c>
      <c r="K543" s="16" t="s">
        <v>32</v>
      </c>
      <c r="L543" s="33" t="s">
        <v>1239</v>
      </c>
      <c r="M543" s="35"/>
      <c r="N543" s="33" t="s">
        <v>26</v>
      </c>
      <c r="O543" s="16" t="s">
        <v>32</v>
      </c>
      <c r="P543" s="35"/>
      <c r="Q543" s="35"/>
      <c r="R543" s="35"/>
      <c r="S543" s="33" t="s">
        <v>762</v>
      </c>
      <c r="T543" s="35"/>
      <c r="V543" s="18"/>
    </row>
    <row r="544" spans="1:22" ht="15" customHeight="1">
      <c r="A544" s="31">
        <v>394</v>
      </c>
      <c r="B544" s="33" t="s">
        <v>357</v>
      </c>
      <c r="C544" s="33" t="s">
        <v>369</v>
      </c>
      <c r="D544" s="33" t="s">
        <v>760</v>
      </c>
      <c r="E544" s="33" t="s">
        <v>1233</v>
      </c>
      <c r="F544" s="33" t="s">
        <v>21</v>
      </c>
      <c r="G544" s="31">
        <v>2011</v>
      </c>
      <c r="H544" s="31">
        <v>-28.384419999999999</v>
      </c>
      <c r="I544" s="31">
        <v>-53.350189999999998</v>
      </c>
      <c r="J544" s="33" t="s">
        <v>42</v>
      </c>
      <c r="K544" s="16" t="s">
        <v>32</v>
      </c>
      <c r="L544" s="33" t="s">
        <v>1240</v>
      </c>
      <c r="M544" s="35"/>
      <c r="N544" s="33" t="s">
        <v>26</v>
      </c>
      <c r="O544" s="16" t="s">
        <v>32</v>
      </c>
      <c r="P544" s="35"/>
      <c r="Q544" s="35"/>
      <c r="R544" s="35"/>
      <c r="S544" s="33" t="s">
        <v>762</v>
      </c>
      <c r="T544" s="35"/>
      <c r="V544" s="18"/>
    </row>
    <row r="545" spans="1:22" ht="15" customHeight="1">
      <c r="A545" s="31">
        <v>395</v>
      </c>
      <c r="B545" s="33" t="s">
        <v>357</v>
      </c>
      <c r="C545" s="33" t="s">
        <v>369</v>
      </c>
      <c r="D545" s="33" t="s">
        <v>760</v>
      </c>
      <c r="E545" s="33" t="s">
        <v>1233</v>
      </c>
      <c r="F545" s="33" t="s">
        <v>21</v>
      </c>
      <c r="G545" s="31">
        <v>2011</v>
      </c>
      <c r="H545" s="31">
        <v>-28.384419999999999</v>
      </c>
      <c r="I545" s="31">
        <v>-53.350189999999998</v>
      </c>
      <c r="J545" s="33" t="s">
        <v>42</v>
      </c>
      <c r="K545" s="16" t="s">
        <v>32</v>
      </c>
      <c r="L545" s="33" t="s">
        <v>1241</v>
      </c>
      <c r="M545" s="35"/>
      <c r="N545" s="33" t="s">
        <v>26</v>
      </c>
      <c r="O545" s="16" t="s">
        <v>32</v>
      </c>
      <c r="P545" s="35"/>
      <c r="Q545" s="35"/>
      <c r="R545" s="35"/>
      <c r="S545" s="33" t="s">
        <v>762</v>
      </c>
      <c r="T545" s="35"/>
      <c r="V545" s="18"/>
    </row>
    <row r="546" spans="1:22" ht="15" customHeight="1">
      <c r="A546" s="31">
        <v>396</v>
      </c>
      <c r="B546" s="33" t="s">
        <v>357</v>
      </c>
      <c r="C546" s="33" t="s">
        <v>369</v>
      </c>
      <c r="D546" s="33" t="s">
        <v>760</v>
      </c>
      <c r="E546" s="33" t="s">
        <v>1233</v>
      </c>
      <c r="F546" s="33" t="s">
        <v>21</v>
      </c>
      <c r="G546" s="31">
        <v>2011</v>
      </c>
      <c r="H546" s="31">
        <v>-28.384419999999999</v>
      </c>
      <c r="I546" s="31">
        <v>-53.350189999999998</v>
      </c>
      <c r="J546" s="33" t="s">
        <v>42</v>
      </c>
      <c r="K546" s="16" t="s">
        <v>32</v>
      </c>
      <c r="L546" s="33" t="s">
        <v>1242</v>
      </c>
      <c r="M546" s="35"/>
      <c r="N546" s="33" t="s">
        <v>26</v>
      </c>
      <c r="O546" s="16" t="s">
        <v>32</v>
      </c>
      <c r="P546" s="35"/>
      <c r="Q546" s="35"/>
      <c r="R546" s="35"/>
      <c r="S546" s="33" t="s">
        <v>762</v>
      </c>
      <c r="T546" s="35"/>
      <c r="V546" s="18"/>
    </row>
    <row r="547" spans="1:22" ht="15" customHeight="1">
      <c r="A547" s="31">
        <v>397</v>
      </c>
      <c r="B547" s="33" t="s">
        <v>357</v>
      </c>
      <c r="C547" s="33" t="s">
        <v>369</v>
      </c>
      <c r="D547" s="33" t="s">
        <v>760</v>
      </c>
      <c r="E547" s="33" t="s">
        <v>1233</v>
      </c>
      <c r="F547" s="33" t="s">
        <v>21</v>
      </c>
      <c r="G547" s="31">
        <v>2011</v>
      </c>
      <c r="H547" s="31">
        <v>-28.384419999999999</v>
      </c>
      <c r="I547" s="31">
        <v>-53.350189999999998</v>
      </c>
      <c r="J547" s="33" t="s">
        <v>42</v>
      </c>
      <c r="K547" s="16" t="s">
        <v>32</v>
      </c>
      <c r="L547" s="33" t="s">
        <v>1243</v>
      </c>
      <c r="M547" s="35"/>
      <c r="N547" s="33" t="s">
        <v>26</v>
      </c>
      <c r="O547" s="16" t="s">
        <v>32</v>
      </c>
      <c r="P547" s="35"/>
      <c r="Q547" s="35"/>
      <c r="R547" s="35"/>
      <c r="S547" s="33" t="s">
        <v>762</v>
      </c>
      <c r="T547" s="35"/>
      <c r="V547" s="18"/>
    </row>
    <row r="548" spans="1:22" ht="15" customHeight="1">
      <c r="A548" s="31">
        <v>398</v>
      </c>
      <c r="B548" s="33" t="s">
        <v>357</v>
      </c>
      <c r="C548" s="33" t="s">
        <v>369</v>
      </c>
      <c r="D548" s="33" t="s">
        <v>760</v>
      </c>
      <c r="E548" s="33" t="s">
        <v>1233</v>
      </c>
      <c r="F548" s="33" t="s">
        <v>21</v>
      </c>
      <c r="G548" s="31">
        <v>2011</v>
      </c>
      <c r="H548" s="31">
        <v>-28.384419999999999</v>
      </c>
      <c r="I548" s="31">
        <v>-53.350189999999998</v>
      </c>
      <c r="J548" s="33" t="s">
        <v>42</v>
      </c>
      <c r="K548" s="16" t="s">
        <v>32</v>
      </c>
      <c r="L548" s="33" t="s">
        <v>1244</v>
      </c>
      <c r="M548" s="35"/>
      <c r="N548" s="33" t="s">
        <v>26</v>
      </c>
      <c r="O548" s="16" t="s">
        <v>32</v>
      </c>
      <c r="P548" s="35"/>
      <c r="Q548" s="35"/>
      <c r="R548" s="35"/>
      <c r="S548" s="33" t="s">
        <v>762</v>
      </c>
      <c r="T548" s="35"/>
      <c r="V548" s="18"/>
    </row>
    <row r="549" spans="1:22" ht="15" customHeight="1">
      <c r="A549" s="31">
        <v>2</v>
      </c>
      <c r="B549" s="33" t="s">
        <v>357</v>
      </c>
      <c r="C549" s="33" t="s">
        <v>369</v>
      </c>
      <c r="D549" s="33" t="s">
        <v>760</v>
      </c>
      <c r="E549" s="33" t="s">
        <v>1233</v>
      </c>
      <c r="F549" s="33" t="s">
        <v>21</v>
      </c>
      <c r="G549" s="31">
        <v>2009</v>
      </c>
      <c r="H549" s="49">
        <v>-28.381</v>
      </c>
      <c r="I549" s="49">
        <v>-53.305999999999997</v>
      </c>
      <c r="J549" s="33" t="s">
        <v>96</v>
      </c>
      <c r="K549" s="16" t="s">
        <v>32</v>
      </c>
      <c r="L549" s="33" t="s">
        <v>1245</v>
      </c>
      <c r="M549" s="35"/>
      <c r="N549" s="33" t="s">
        <v>23</v>
      </c>
      <c r="O549" s="16" t="s">
        <v>32</v>
      </c>
      <c r="P549" s="35"/>
      <c r="Q549" s="35"/>
      <c r="R549" s="35"/>
      <c r="S549" s="33" t="s">
        <v>762</v>
      </c>
      <c r="T549" s="35"/>
      <c r="V549" s="18"/>
    </row>
    <row r="550" spans="1:22" ht="15" customHeight="1">
      <c r="A550" s="31">
        <v>3</v>
      </c>
      <c r="B550" s="33" t="s">
        <v>357</v>
      </c>
      <c r="C550" s="33" t="s">
        <v>369</v>
      </c>
      <c r="D550" s="33" t="s">
        <v>760</v>
      </c>
      <c r="E550" s="33" t="s">
        <v>1233</v>
      </c>
      <c r="F550" s="33" t="s">
        <v>21</v>
      </c>
      <c r="G550" s="31">
        <v>2009</v>
      </c>
      <c r="H550" s="49">
        <v>-28.366</v>
      </c>
      <c r="I550" s="49">
        <v>-53.420999999999999</v>
      </c>
      <c r="J550" s="33" t="s">
        <v>96</v>
      </c>
      <c r="K550" s="16" t="s">
        <v>32</v>
      </c>
      <c r="L550" s="33" t="s">
        <v>1246</v>
      </c>
      <c r="M550" s="35"/>
      <c r="N550" s="33" t="s">
        <v>23</v>
      </c>
      <c r="O550" s="16" t="s">
        <v>32</v>
      </c>
      <c r="P550" s="35"/>
      <c r="Q550" s="35"/>
      <c r="R550" s="35"/>
      <c r="S550" s="33" t="s">
        <v>762</v>
      </c>
      <c r="T550" s="35"/>
      <c r="V550" s="18"/>
    </row>
    <row r="551" spans="1:22" ht="15" customHeight="1">
      <c r="A551" s="31">
        <v>142</v>
      </c>
      <c r="B551" s="33" t="s">
        <v>357</v>
      </c>
      <c r="C551" s="33" t="s">
        <v>369</v>
      </c>
      <c r="D551" s="33" t="s">
        <v>760</v>
      </c>
      <c r="E551" s="33" t="s">
        <v>1247</v>
      </c>
      <c r="F551" s="33" t="s">
        <v>21</v>
      </c>
      <c r="G551" s="31">
        <v>2009</v>
      </c>
      <c r="H551" s="49">
        <v>-28.39</v>
      </c>
      <c r="I551" s="49">
        <v>-54.6</v>
      </c>
      <c r="J551" s="33" t="s">
        <v>42</v>
      </c>
      <c r="K551" s="16" t="s">
        <v>32</v>
      </c>
      <c r="L551" s="33" t="s">
        <v>1248</v>
      </c>
      <c r="M551" s="35"/>
      <c r="N551" s="33" t="s">
        <v>26</v>
      </c>
      <c r="O551" s="16" t="s">
        <v>32</v>
      </c>
      <c r="P551" s="35"/>
      <c r="Q551" s="35"/>
      <c r="R551" s="35"/>
      <c r="S551" s="33" t="s">
        <v>762</v>
      </c>
      <c r="T551" s="35"/>
      <c r="V551" s="18"/>
    </row>
    <row r="552" spans="1:22" ht="15" customHeight="1">
      <c r="A552" s="31">
        <v>143</v>
      </c>
      <c r="B552" s="33" t="s">
        <v>357</v>
      </c>
      <c r="C552" s="33" t="s">
        <v>369</v>
      </c>
      <c r="D552" s="33" t="s">
        <v>760</v>
      </c>
      <c r="E552" s="33" t="s">
        <v>1247</v>
      </c>
      <c r="F552" s="33" t="s">
        <v>21</v>
      </c>
      <c r="G552" s="31">
        <v>2009</v>
      </c>
      <c r="H552" s="49">
        <v>-28.39</v>
      </c>
      <c r="I552" s="49">
        <v>-54.6</v>
      </c>
      <c r="J552" s="33" t="s">
        <v>42</v>
      </c>
      <c r="K552" s="16" t="s">
        <v>32</v>
      </c>
      <c r="L552" s="33" t="s">
        <v>1249</v>
      </c>
      <c r="M552" s="35"/>
      <c r="N552" s="33" t="s">
        <v>26</v>
      </c>
      <c r="O552" s="16" t="s">
        <v>32</v>
      </c>
      <c r="P552" s="35"/>
      <c r="Q552" s="35"/>
      <c r="R552" s="35"/>
      <c r="S552" s="33" t="s">
        <v>762</v>
      </c>
      <c r="T552" s="35"/>
      <c r="V552" s="18"/>
    </row>
    <row r="553" spans="1:22" ht="15" customHeight="1">
      <c r="A553" s="31">
        <v>144</v>
      </c>
      <c r="B553" s="33" t="s">
        <v>357</v>
      </c>
      <c r="C553" s="33" t="s">
        <v>369</v>
      </c>
      <c r="D553" s="33" t="s">
        <v>760</v>
      </c>
      <c r="E553" s="33" t="s">
        <v>1247</v>
      </c>
      <c r="F553" s="33" t="s">
        <v>21</v>
      </c>
      <c r="G553" s="31">
        <v>2009</v>
      </c>
      <c r="H553" s="49">
        <v>-28.39</v>
      </c>
      <c r="I553" s="49">
        <v>-54.6</v>
      </c>
      <c r="J553" s="33" t="s">
        <v>42</v>
      </c>
      <c r="K553" s="16" t="s">
        <v>32</v>
      </c>
      <c r="L553" s="33" t="s">
        <v>1250</v>
      </c>
      <c r="M553" s="35"/>
      <c r="N553" s="33" t="s">
        <v>26</v>
      </c>
      <c r="O553" s="16" t="s">
        <v>32</v>
      </c>
      <c r="P553" s="35"/>
      <c r="Q553" s="35"/>
      <c r="R553" s="35"/>
      <c r="S553" s="33" t="s">
        <v>762</v>
      </c>
      <c r="T553" s="35"/>
      <c r="V553" s="18"/>
    </row>
    <row r="554" spans="1:22" ht="15" customHeight="1">
      <c r="A554" s="31">
        <v>146</v>
      </c>
      <c r="B554" s="33" t="s">
        <v>357</v>
      </c>
      <c r="C554" s="33" t="s">
        <v>369</v>
      </c>
      <c r="D554" s="33" t="s">
        <v>760</v>
      </c>
      <c r="E554" s="33" t="s">
        <v>1247</v>
      </c>
      <c r="F554" s="33" t="s">
        <v>21</v>
      </c>
      <c r="G554" s="31">
        <v>2009</v>
      </c>
      <c r="H554" s="49">
        <v>-28.39</v>
      </c>
      <c r="I554" s="49">
        <v>-54.6</v>
      </c>
      <c r="J554" s="33" t="s">
        <v>42</v>
      </c>
      <c r="K554" s="16" t="s">
        <v>32</v>
      </c>
      <c r="L554" s="33" t="s">
        <v>1251</v>
      </c>
      <c r="M554" s="35"/>
      <c r="N554" s="33" t="s">
        <v>26</v>
      </c>
      <c r="O554" s="16" t="s">
        <v>32</v>
      </c>
      <c r="P554" s="35"/>
      <c r="Q554" s="35"/>
      <c r="R554" s="35"/>
      <c r="S554" s="33" t="s">
        <v>762</v>
      </c>
      <c r="T554" s="35"/>
      <c r="V554" s="18"/>
    </row>
    <row r="555" spans="1:22" ht="15" customHeight="1">
      <c r="A555" s="31">
        <v>147</v>
      </c>
      <c r="B555" s="33" t="s">
        <v>357</v>
      </c>
      <c r="C555" s="33" t="s">
        <v>369</v>
      </c>
      <c r="D555" s="33" t="s">
        <v>760</v>
      </c>
      <c r="E555" s="33" t="s">
        <v>1247</v>
      </c>
      <c r="F555" s="33" t="s">
        <v>21</v>
      </c>
      <c r="G555" s="31">
        <v>2009</v>
      </c>
      <c r="H555" s="49">
        <v>-28.39</v>
      </c>
      <c r="I555" s="49">
        <v>-54.6</v>
      </c>
      <c r="J555" s="33" t="s">
        <v>42</v>
      </c>
      <c r="K555" s="16" t="s">
        <v>32</v>
      </c>
      <c r="L555" s="33" t="s">
        <v>1252</v>
      </c>
      <c r="M555" s="35"/>
      <c r="N555" s="33" t="s">
        <v>26</v>
      </c>
      <c r="O555" s="16" t="s">
        <v>32</v>
      </c>
      <c r="P555" s="35"/>
      <c r="Q555" s="35"/>
      <c r="R555" s="35"/>
      <c r="S555" s="33" t="s">
        <v>762</v>
      </c>
      <c r="T555" s="35"/>
      <c r="V555" s="18"/>
    </row>
    <row r="556" spans="1:22" ht="15" customHeight="1">
      <c r="A556" s="31">
        <v>145</v>
      </c>
      <c r="B556" s="33" t="s">
        <v>357</v>
      </c>
      <c r="C556" s="33" t="s">
        <v>369</v>
      </c>
      <c r="D556" s="33" t="s">
        <v>760</v>
      </c>
      <c r="E556" s="33" t="s">
        <v>1247</v>
      </c>
      <c r="F556" s="33" t="s">
        <v>21</v>
      </c>
      <c r="G556" s="31">
        <v>2009</v>
      </c>
      <c r="H556" s="49">
        <v>-28.39</v>
      </c>
      <c r="I556" s="49">
        <v>-54.6</v>
      </c>
      <c r="J556" s="33" t="s">
        <v>96</v>
      </c>
      <c r="K556" s="16" t="s">
        <v>32</v>
      </c>
      <c r="L556" s="33" t="s">
        <v>1253</v>
      </c>
      <c r="M556" s="35"/>
      <c r="N556" s="33" t="s">
        <v>23</v>
      </c>
      <c r="O556" s="16" t="s">
        <v>32</v>
      </c>
      <c r="P556" s="35"/>
      <c r="Q556" s="35"/>
      <c r="R556" s="35"/>
      <c r="S556" s="33" t="s">
        <v>762</v>
      </c>
      <c r="T556" s="35"/>
      <c r="V556" s="18"/>
    </row>
    <row r="557" spans="1:22" ht="15" customHeight="1">
      <c r="A557" s="31">
        <v>571</v>
      </c>
      <c r="B557" s="33" t="s">
        <v>357</v>
      </c>
      <c r="C557" s="33" t="s">
        <v>369</v>
      </c>
      <c r="D557" s="33" t="s">
        <v>760</v>
      </c>
      <c r="E557" s="33" t="s">
        <v>1254</v>
      </c>
      <c r="F557" s="33" t="s">
        <v>21</v>
      </c>
      <c r="G557" s="31">
        <v>2009</v>
      </c>
      <c r="H557" s="31">
        <f>-(23+(2/60)+(13/3600))</f>
        <v>-23.036944444444448</v>
      </c>
      <c r="I557" s="31">
        <f>-(50+(50/60)+(18/3600))</f>
        <v>-50.838333333333338</v>
      </c>
      <c r="J557" s="33" t="s">
        <v>42</v>
      </c>
      <c r="K557" s="16" t="s">
        <v>32</v>
      </c>
      <c r="L557" s="31">
        <v>139</v>
      </c>
      <c r="M557" s="35"/>
      <c r="N557" s="33" t="s">
        <v>26</v>
      </c>
      <c r="O557" s="16" t="s">
        <v>32</v>
      </c>
      <c r="P557" s="35"/>
      <c r="Q557" s="35"/>
      <c r="R557" s="35"/>
      <c r="S557" s="33" t="s">
        <v>762</v>
      </c>
      <c r="T557" s="35"/>
      <c r="V557" s="18"/>
    </row>
    <row r="558" spans="1:22" ht="15" customHeight="1">
      <c r="A558" s="31">
        <v>572</v>
      </c>
      <c r="B558" s="33" t="s">
        <v>357</v>
      </c>
      <c r="C558" s="33" t="s">
        <v>369</v>
      </c>
      <c r="D558" s="33" t="s">
        <v>760</v>
      </c>
      <c r="E558" s="33" t="s">
        <v>1254</v>
      </c>
      <c r="F558" s="33" t="s">
        <v>21</v>
      </c>
      <c r="G558" s="31">
        <v>2009</v>
      </c>
      <c r="H558" s="31">
        <f>-(23+(2/60)+(13/3600))</f>
        <v>-23.036944444444448</v>
      </c>
      <c r="I558" s="31">
        <f>-(50+(50/60)+(18/3600))</f>
        <v>-50.838333333333338</v>
      </c>
      <c r="J558" s="33" t="s">
        <v>42</v>
      </c>
      <c r="K558" s="16" t="s">
        <v>32</v>
      </c>
      <c r="L558" s="31">
        <v>137</v>
      </c>
      <c r="M558" s="35"/>
      <c r="N558" s="33" t="s">
        <v>26</v>
      </c>
      <c r="O558" s="16" t="s">
        <v>32</v>
      </c>
      <c r="P558" s="35"/>
      <c r="Q558" s="35"/>
      <c r="R558" s="35"/>
      <c r="S558" s="33" t="s">
        <v>762</v>
      </c>
      <c r="T558" s="35"/>
      <c r="V558" s="18"/>
    </row>
    <row r="559" spans="1:22" ht="15" customHeight="1">
      <c r="A559" s="31">
        <v>573</v>
      </c>
      <c r="B559" s="33" t="s">
        <v>357</v>
      </c>
      <c r="C559" s="33" t="s">
        <v>369</v>
      </c>
      <c r="D559" s="33" t="s">
        <v>760</v>
      </c>
      <c r="E559" s="33" t="s">
        <v>1254</v>
      </c>
      <c r="F559" s="33" t="s">
        <v>21</v>
      </c>
      <c r="G559" s="31">
        <v>2009</v>
      </c>
      <c r="H559" s="31">
        <f>-(23+(2/60)+(13/3600))</f>
        <v>-23.036944444444448</v>
      </c>
      <c r="I559" s="31">
        <f>-(50+(50/60)+(18/3600))</f>
        <v>-50.838333333333338</v>
      </c>
      <c r="J559" s="33" t="s">
        <v>96</v>
      </c>
      <c r="K559" s="16" t="s">
        <v>32</v>
      </c>
      <c r="L559" s="31">
        <v>140</v>
      </c>
      <c r="M559" s="35"/>
      <c r="N559" s="33" t="s">
        <v>23</v>
      </c>
      <c r="O559" s="16" t="s">
        <v>32</v>
      </c>
      <c r="P559" s="35"/>
      <c r="Q559" s="35"/>
      <c r="R559" s="35"/>
      <c r="S559" s="33" t="s">
        <v>762</v>
      </c>
      <c r="T559" s="35"/>
      <c r="V559" s="18"/>
    </row>
    <row r="560" spans="1:22" ht="15" customHeight="1">
      <c r="A560" s="31">
        <v>574</v>
      </c>
      <c r="B560" s="33" t="s">
        <v>357</v>
      </c>
      <c r="C560" s="33" t="s">
        <v>369</v>
      </c>
      <c r="D560" s="33" t="s">
        <v>760</v>
      </c>
      <c r="E560" s="33" t="s">
        <v>1255</v>
      </c>
      <c r="F560" s="33" t="s">
        <v>21</v>
      </c>
      <c r="G560" s="31">
        <v>2009</v>
      </c>
      <c r="H560" s="31">
        <f>-(23+(3/60)+(31/3600))</f>
        <v>-23.058611111111112</v>
      </c>
      <c r="I560" s="31">
        <f>-(51+(2/60)+(11/3600))</f>
        <v>-51.036388888888887</v>
      </c>
      <c r="J560" s="33" t="s">
        <v>42</v>
      </c>
      <c r="K560" s="16" t="s">
        <v>32</v>
      </c>
      <c r="L560" s="31">
        <v>154</v>
      </c>
      <c r="M560" s="35"/>
      <c r="N560" s="33" t="s">
        <v>26</v>
      </c>
      <c r="O560" s="16" t="s">
        <v>32</v>
      </c>
      <c r="P560" s="35"/>
      <c r="Q560" s="35"/>
      <c r="R560" s="35"/>
      <c r="S560" s="33" t="s">
        <v>762</v>
      </c>
      <c r="T560" s="35"/>
      <c r="V560" s="18"/>
    </row>
    <row r="561" spans="1:22" ht="15" customHeight="1">
      <c r="A561" s="31">
        <v>575</v>
      </c>
      <c r="B561" s="33" t="s">
        <v>357</v>
      </c>
      <c r="C561" s="33" t="s">
        <v>369</v>
      </c>
      <c r="D561" s="33" t="s">
        <v>760</v>
      </c>
      <c r="E561" s="33" t="s">
        <v>1255</v>
      </c>
      <c r="F561" s="33" t="s">
        <v>21</v>
      </c>
      <c r="G561" s="31">
        <v>2009</v>
      </c>
      <c r="H561" s="31">
        <f>-(23+(3/60)+(31/3600))</f>
        <v>-23.058611111111112</v>
      </c>
      <c r="I561" s="31">
        <f>-(51+(2/60)+(11/3600))</f>
        <v>-51.036388888888887</v>
      </c>
      <c r="J561" s="33" t="s">
        <v>96</v>
      </c>
      <c r="K561" s="16" t="s">
        <v>32</v>
      </c>
      <c r="L561" s="31">
        <v>153</v>
      </c>
      <c r="M561" s="35"/>
      <c r="N561" s="33" t="s">
        <v>23</v>
      </c>
      <c r="O561" s="16" t="s">
        <v>32</v>
      </c>
      <c r="P561" s="35"/>
      <c r="Q561" s="35"/>
      <c r="R561" s="35"/>
      <c r="S561" s="33" t="s">
        <v>762</v>
      </c>
      <c r="T561" s="35"/>
      <c r="V561" s="18"/>
    </row>
    <row r="562" spans="1:22" ht="15" customHeight="1">
      <c r="A562" s="31">
        <v>576</v>
      </c>
      <c r="B562" s="33" t="s">
        <v>357</v>
      </c>
      <c r="C562" s="33" t="s">
        <v>369</v>
      </c>
      <c r="D562" s="33" t="s">
        <v>760</v>
      </c>
      <c r="E562" s="33" t="s">
        <v>1255</v>
      </c>
      <c r="F562" s="33" t="s">
        <v>21</v>
      </c>
      <c r="G562" s="31">
        <v>2009</v>
      </c>
      <c r="H562" s="31">
        <f>-(23+(3/60)+(31/3600))</f>
        <v>-23.058611111111112</v>
      </c>
      <c r="I562" s="31">
        <f>-(51+(2/60)+(11/3600))</f>
        <v>-51.036388888888887</v>
      </c>
      <c r="J562" s="33" t="s">
        <v>96</v>
      </c>
      <c r="K562" s="16" t="s">
        <v>32</v>
      </c>
      <c r="L562" s="31">
        <v>155</v>
      </c>
      <c r="M562" s="35"/>
      <c r="N562" s="33" t="s">
        <v>23</v>
      </c>
      <c r="O562" s="16" t="s">
        <v>32</v>
      </c>
      <c r="P562" s="35"/>
      <c r="Q562" s="35"/>
      <c r="R562" s="35"/>
      <c r="S562" s="33" t="s">
        <v>762</v>
      </c>
      <c r="T562" s="35"/>
      <c r="V562" s="18"/>
    </row>
    <row r="563" spans="1:22" ht="15" customHeight="1">
      <c r="A563" s="31">
        <v>577</v>
      </c>
      <c r="B563" s="33" t="s">
        <v>357</v>
      </c>
      <c r="C563" s="33" t="s">
        <v>369</v>
      </c>
      <c r="D563" s="33" t="s">
        <v>760</v>
      </c>
      <c r="E563" s="33" t="s">
        <v>1255</v>
      </c>
      <c r="F563" s="33" t="s">
        <v>21</v>
      </c>
      <c r="G563" s="31">
        <v>2009</v>
      </c>
      <c r="H563" s="31">
        <f>-(23+(3/60)+(31/3600))</f>
        <v>-23.058611111111112</v>
      </c>
      <c r="I563" s="31">
        <f>-(51+(2/60)+(11/3600))</f>
        <v>-51.036388888888887</v>
      </c>
      <c r="J563" s="33" t="s">
        <v>96</v>
      </c>
      <c r="K563" s="16" t="s">
        <v>32</v>
      </c>
      <c r="L563" s="31">
        <v>157</v>
      </c>
      <c r="M563" s="35"/>
      <c r="N563" s="33" t="s">
        <v>23</v>
      </c>
      <c r="O563" s="16" t="s">
        <v>32</v>
      </c>
      <c r="P563" s="35"/>
      <c r="Q563" s="35"/>
      <c r="R563" s="35"/>
      <c r="S563" s="33" t="s">
        <v>762</v>
      </c>
      <c r="T563" s="35"/>
      <c r="V563" s="18"/>
    </row>
    <row r="564" spans="1:22" ht="15" customHeight="1">
      <c r="A564" s="31">
        <v>198</v>
      </c>
      <c r="B564" s="33" t="s">
        <v>357</v>
      </c>
      <c r="C564" s="33" t="s">
        <v>369</v>
      </c>
      <c r="D564" s="33" t="s">
        <v>760</v>
      </c>
      <c r="E564" s="33" t="s">
        <v>123</v>
      </c>
      <c r="F564" s="33" t="s">
        <v>21</v>
      </c>
      <c r="G564" s="31">
        <v>2010</v>
      </c>
      <c r="H564" s="31">
        <v>-28.04308</v>
      </c>
      <c r="I564" s="31">
        <v>-52.270060000000001</v>
      </c>
      <c r="J564" s="33" t="s">
        <v>42</v>
      </c>
      <c r="K564" s="16" t="s">
        <v>32</v>
      </c>
      <c r="L564" s="33" t="s">
        <v>1256</v>
      </c>
      <c r="M564" s="35"/>
      <c r="N564" s="33" t="s">
        <v>26</v>
      </c>
      <c r="O564" s="16" t="s">
        <v>32</v>
      </c>
      <c r="P564" s="35"/>
      <c r="Q564" s="35"/>
      <c r="R564" s="35"/>
      <c r="S564" s="33" t="s">
        <v>762</v>
      </c>
      <c r="T564" s="35"/>
      <c r="V564" s="18"/>
    </row>
    <row r="565" spans="1:22" ht="15" customHeight="1">
      <c r="A565" s="31">
        <v>200</v>
      </c>
      <c r="B565" s="33" t="s">
        <v>357</v>
      </c>
      <c r="C565" s="33" t="s">
        <v>369</v>
      </c>
      <c r="D565" s="33" t="s">
        <v>760</v>
      </c>
      <c r="E565" s="33" t="s">
        <v>123</v>
      </c>
      <c r="F565" s="33" t="s">
        <v>21</v>
      </c>
      <c r="G565" s="31">
        <v>2010</v>
      </c>
      <c r="H565" s="31">
        <v>-28.04308</v>
      </c>
      <c r="I565" s="31">
        <v>-52.270060000000001</v>
      </c>
      <c r="J565" s="33" t="s">
        <v>42</v>
      </c>
      <c r="K565" s="16" t="s">
        <v>32</v>
      </c>
      <c r="L565" s="33" t="s">
        <v>1257</v>
      </c>
      <c r="M565" s="35"/>
      <c r="N565" s="33" t="s">
        <v>26</v>
      </c>
      <c r="O565" s="16" t="s">
        <v>32</v>
      </c>
      <c r="P565" s="35"/>
      <c r="Q565" s="35"/>
      <c r="R565" s="35"/>
      <c r="S565" s="33" t="s">
        <v>762</v>
      </c>
      <c r="T565" s="35"/>
      <c r="V565" s="18"/>
    </row>
    <row r="566" spans="1:22" ht="15" customHeight="1">
      <c r="A566" s="31">
        <v>201</v>
      </c>
      <c r="B566" s="33" t="s">
        <v>357</v>
      </c>
      <c r="C566" s="33" t="s">
        <v>369</v>
      </c>
      <c r="D566" s="33" t="s">
        <v>760</v>
      </c>
      <c r="E566" s="33" t="s">
        <v>123</v>
      </c>
      <c r="F566" s="33" t="s">
        <v>21</v>
      </c>
      <c r="G566" s="31">
        <v>2010</v>
      </c>
      <c r="H566" s="31">
        <v>-28.04308</v>
      </c>
      <c r="I566" s="31">
        <v>-52.270060000000001</v>
      </c>
      <c r="J566" s="33" t="s">
        <v>42</v>
      </c>
      <c r="K566" s="16" t="s">
        <v>32</v>
      </c>
      <c r="L566" s="33" t="s">
        <v>1258</v>
      </c>
      <c r="M566" s="35"/>
      <c r="N566" s="33" t="s">
        <v>26</v>
      </c>
      <c r="O566" s="16" t="s">
        <v>32</v>
      </c>
      <c r="P566" s="35"/>
      <c r="Q566" s="35"/>
      <c r="R566" s="35"/>
      <c r="S566" s="33" t="s">
        <v>762</v>
      </c>
      <c r="T566" s="35"/>
      <c r="V566" s="18"/>
    </row>
    <row r="567" spans="1:22" ht="15" customHeight="1">
      <c r="A567" s="31">
        <v>202</v>
      </c>
      <c r="B567" s="33" t="s">
        <v>357</v>
      </c>
      <c r="C567" s="33" t="s">
        <v>369</v>
      </c>
      <c r="D567" s="33" t="s">
        <v>760</v>
      </c>
      <c r="E567" s="33" t="s">
        <v>123</v>
      </c>
      <c r="F567" s="33" t="s">
        <v>21</v>
      </c>
      <c r="G567" s="31">
        <v>2010</v>
      </c>
      <c r="H567" s="31">
        <v>-28.04308</v>
      </c>
      <c r="I567" s="31">
        <v>-52.270060000000001</v>
      </c>
      <c r="J567" s="33" t="s">
        <v>42</v>
      </c>
      <c r="K567" s="16" t="s">
        <v>32</v>
      </c>
      <c r="L567" s="33" t="s">
        <v>1259</v>
      </c>
      <c r="M567" s="35"/>
      <c r="N567" s="33" t="s">
        <v>26</v>
      </c>
      <c r="O567" s="16" t="s">
        <v>32</v>
      </c>
      <c r="P567" s="35"/>
      <c r="Q567" s="35"/>
      <c r="R567" s="35"/>
      <c r="S567" s="33" t="s">
        <v>762</v>
      </c>
      <c r="T567" s="35"/>
      <c r="V567" s="18"/>
    </row>
    <row r="568" spans="1:22" ht="15" customHeight="1">
      <c r="A568" s="31">
        <v>203</v>
      </c>
      <c r="B568" s="33" t="s">
        <v>357</v>
      </c>
      <c r="C568" s="33" t="s">
        <v>369</v>
      </c>
      <c r="D568" s="33" t="s">
        <v>760</v>
      </c>
      <c r="E568" s="33" t="s">
        <v>123</v>
      </c>
      <c r="F568" s="33" t="s">
        <v>21</v>
      </c>
      <c r="G568" s="31">
        <v>2010</v>
      </c>
      <c r="H568" s="31">
        <v>-28.027190000000001</v>
      </c>
      <c r="I568" s="31">
        <v>-52.232190000000003</v>
      </c>
      <c r="J568" s="33" t="s">
        <v>42</v>
      </c>
      <c r="K568" s="16" t="s">
        <v>32</v>
      </c>
      <c r="L568" s="33" t="s">
        <v>1260</v>
      </c>
      <c r="M568" s="35"/>
      <c r="N568" s="33" t="s">
        <v>26</v>
      </c>
      <c r="O568" s="16" t="s">
        <v>32</v>
      </c>
      <c r="P568" s="35"/>
      <c r="Q568" s="35"/>
      <c r="R568" s="35"/>
      <c r="S568" s="33" t="s">
        <v>762</v>
      </c>
      <c r="T568" s="35"/>
      <c r="V568" s="18"/>
    </row>
    <row r="569" spans="1:22" ht="15" customHeight="1">
      <c r="A569" s="31">
        <v>204</v>
      </c>
      <c r="B569" s="33" t="s">
        <v>357</v>
      </c>
      <c r="C569" s="33" t="s">
        <v>369</v>
      </c>
      <c r="D569" s="33" t="s">
        <v>760</v>
      </c>
      <c r="E569" s="33" t="s">
        <v>123</v>
      </c>
      <c r="F569" s="33" t="s">
        <v>21</v>
      </c>
      <c r="G569" s="31">
        <v>2010</v>
      </c>
      <c r="H569" s="31">
        <v>-28.027190000000001</v>
      </c>
      <c r="I569" s="31">
        <v>-52.232190000000003</v>
      </c>
      <c r="J569" s="33" t="s">
        <v>42</v>
      </c>
      <c r="K569" s="16" t="s">
        <v>32</v>
      </c>
      <c r="L569" s="33" t="s">
        <v>1261</v>
      </c>
      <c r="M569" s="35"/>
      <c r="N569" s="33" t="s">
        <v>26</v>
      </c>
      <c r="O569" s="16" t="s">
        <v>32</v>
      </c>
      <c r="P569" s="35"/>
      <c r="Q569" s="35"/>
      <c r="R569" s="35"/>
      <c r="S569" s="33" t="s">
        <v>762</v>
      </c>
      <c r="T569" s="35"/>
      <c r="V569" s="18"/>
    </row>
    <row r="570" spans="1:22" ht="15" customHeight="1">
      <c r="A570" s="31">
        <v>205</v>
      </c>
      <c r="B570" s="33" t="s">
        <v>357</v>
      </c>
      <c r="C570" s="33" t="s">
        <v>369</v>
      </c>
      <c r="D570" s="33" t="s">
        <v>760</v>
      </c>
      <c r="E570" s="33" t="s">
        <v>123</v>
      </c>
      <c r="F570" s="33" t="s">
        <v>21</v>
      </c>
      <c r="G570" s="31">
        <v>2010</v>
      </c>
      <c r="H570" s="31">
        <v>-28.027190000000001</v>
      </c>
      <c r="I570" s="31">
        <v>-52.232190000000003</v>
      </c>
      <c r="J570" s="33" t="s">
        <v>42</v>
      </c>
      <c r="K570" s="16" t="s">
        <v>32</v>
      </c>
      <c r="L570" s="33" t="s">
        <v>1262</v>
      </c>
      <c r="M570" s="35"/>
      <c r="N570" s="33" t="s">
        <v>26</v>
      </c>
      <c r="O570" s="16" t="s">
        <v>32</v>
      </c>
      <c r="P570" s="35"/>
      <c r="Q570" s="35"/>
      <c r="R570" s="35"/>
      <c r="S570" s="33" t="s">
        <v>762</v>
      </c>
      <c r="T570" s="35"/>
      <c r="V570" s="18"/>
    </row>
    <row r="571" spans="1:22" ht="15" customHeight="1">
      <c r="A571" s="31">
        <v>206</v>
      </c>
      <c r="B571" s="33" t="s">
        <v>357</v>
      </c>
      <c r="C571" s="33" t="s">
        <v>369</v>
      </c>
      <c r="D571" s="33" t="s">
        <v>760</v>
      </c>
      <c r="E571" s="33" t="s">
        <v>123</v>
      </c>
      <c r="F571" s="33" t="s">
        <v>21</v>
      </c>
      <c r="G571" s="31">
        <v>2010</v>
      </c>
      <c r="H571" s="31">
        <v>-27.975529999999999</v>
      </c>
      <c r="I571" s="31">
        <v>-52.226309999999998</v>
      </c>
      <c r="J571" s="33" t="s">
        <v>42</v>
      </c>
      <c r="K571" s="16" t="s">
        <v>32</v>
      </c>
      <c r="L571" s="33" t="s">
        <v>1263</v>
      </c>
      <c r="M571" s="35"/>
      <c r="N571" s="33" t="s">
        <v>26</v>
      </c>
      <c r="O571" s="16" t="s">
        <v>32</v>
      </c>
      <c r="P571" s="35"/>
      <c r="Q571" s="35"/>
      <c r="R571" s="35"/>
      <c r="S571" s="33" t="s">
        <v>762</v>
      </c>
      <c r="T571" s="35"/>
      <c r="V571" s="18"/>
    </row>
    <row r="572" spans="1:22" ht="15" customHeight="1">
      <c r="A572" s="31">
        <v>207</v>
      </c>
      <c r="B572" s="33" t="s">
        <v>357</v>
      </c>
      <c r="C572" s="33" t="s">
        <v>369</v>
      </c>
      <c r="D572" s="33" t="s">
        <v>760</v>
      </c>
      <c r="E572" s="33" t="s">
        <v>123</v>
      </c>
      <c r="F572" s="33" t="s">
        <v>21</v>
      </c>
      <c r="G572" s="31">
        <v>2010</v>
      </c>
      <c r="H572" s="31">
        <v>-27.975529999999999</v>
      </c>
      <c r="I572" s="31">
        <v>-52.226309999999998</v>
      </c>
      <c r="J572" s="33" t="s">
        <v>42</v>
      </c>
      <c r="K572" s="16" t="s">
        <v>32</v>
      </c>
      <c r="L572" s="33" t="s">
        <v>1264</v>
      </c>
      <c r="M572" s="35"/>
      <c r="N572" s="33" t="s">
        <v>26</v>
      </c>
      <c r="O572" s="16" t="s">
        <v>32</v>
      </c>
      <c r="P572" s="35"/>
      <c r="Q572" s="35"/>
      <c r="R572" s="35"/>
      <c r="S572" s="33" t="s">
        <v>762</v>
      </c>
      <c r="T572" s="35"/>
      <c r="V572" s="18"/>
    </row>
    <row r="573" spans="1:22" ht="15" customHeight="1">
      <c r="A573" s="31">
        <v>208</v>
      </c>
      <c r="B573" s="33" t="s">
        <v>357</v>
      </c>
      <c r="C573" s="33" t="s">
        <v>369</v>
      </c>
      <c r="D573" s="33" t="s">
        <v>760</v>
      </c>
      <c r="E573" s="33" t="s">
        <v>123</v>
      </c>
      <c r="F573" s="33" t="s">
        <v>21</v>
      </c>
      <c r="G573" s="31">
        <v>2010</v>
      </c>
      <c r="H573" s="31">
        <v>-27.975529999999999</v>
      </c>
      <c r="I573" s="31">
        <v>-52.226309999999998</v>
      </c>
      <c r="J573" s="33" t="s">
        <v>42</v>
      </c>
      <c r="K573" s="16" t="s">
        <v>32</v>
      </c>
      <c r="L573" s="33" t="s">
        <v>1265</v>
      </c>
      <c r="M573" s="35"/>
      <c r="N573" s="33" t="s">
        <v>26</v>
      </c>
      <c r="O573" s="16" t="s">
        <v>32</v>
      </c>
      <c r="P573" s="35"/>
      <c r="Q573" s="35"/>
      <c r="R573" s="35"/>
      <c r="S573" s="33" t="s">
        <v>762</v>
      </c>
      <c r="T573" s="35"/>
      <c r="V573" s="18"/>
    </row>
    <row r="574" spans="1:22" ht="15" customHeight="1">
      <c r="A574" s="31">
        <v>209</v>
      </c>
      <c r="B574" s="33" t="s">
        <v>357</v>
      </c>
      <c r="C574" s="33" t="s">
        <v>369</v>
      </c>
      <c r="D574" s="33" t="s">
        <v>760</v>
      </c>
      <c r="E574" s="33" t="s">
        <v>123</v>
      </c>
      <c r="F574" s="33" t="s">
        <v>21</v>
      </c>
      <c r="G574" s="31">
        <v>2010</v>
      </c>
      <c r="H574" s="31">
        <v>-27.975529999999999</v>
      </c>
      <c r="I574" s="31">
        <v>-52.226309999999998</v>
      </c>
      <c r="J574" s="33" t="s">
        <v>42</v>
      </c>
      <c r="K574" s="16" t="s">
        <v>32</v>
      </c>
      <c r="L574" s="33" t="s">
        <v>1266</v>
      </c>
      <c r="M574" s="35"/>
      <c r="N574" s="33" t="s">
        <v>26</v>
      </c>
      <c r="O574" s="16" t="s">
        <v>32</v>
      </c>
      <c r="P574" s="35"/>
      <c r="Q574" s="35"/>
      <c r="R574" s="35"/>
      <c r="S574" s="33" t="s">
        <v>762</v>
      </c>
      <c r="T574" s="35"/>
      <c r="V574" s="18"/>
    </row>
    <row r="575" spans="1:22" ht="15" customHeight="1">
      <c r="A575" s="31">
        <v>210</v>
      </c>
      <c r="B575" s="33" t="s">
        <v>357</v>
      </c>
      <c r="C575" s="33" t="s">
        <v>369</v>
      </c>
      <c r="D575" s="33" t="s">
        <v>760</v>
      </c>
      <c r="E575" s="33" t="s">
        <v>123</v>
      </c>
      <c r="F575" s="33" t="s">
        <v>21</v>
      </c>
      <c r="G575" s="31">
        <v>2010</v>
      </c>
      <c r="H575" s="31">
        <v>-27.975529999999999</v>
      </c>
      <c r="I575" s="31">
        <v>-52.226309999999998</v>
      </c>
      <c r="J575" s="33" t="s">
        <v>42</v>
      </c>
      <c r="K575" s="16" t="s">
        <v>32</v>
      </c>
      <c r="L575" s="33" t="s">
        <v>1267</v>
      </c>
      <c r="M575" s="35"/>
      <c r="N575" s="33" t="s">
        <v>26</v>
      </c>
      <c r="O575" s="16" t="s">
        <v>32</v>
      </c>
      <c r="P575" s="35"/>
      <c r="Q575" s="35"/>
      <c r="R575" s="35"/>
      <c r="S575" s="33" t="s">
        <v>762</v>
      </c>
      <c r="T575" s="35"/>
      <c r="V575" s="18"/>
    </row>
    <row r="576" spans="1:22" ht="15" customHeight="1">
      <c r="A576" s="31">
        <v>441</v>
      </c>
      <c r="B576" s="33" t="s">
        <v>357</v>
      </c>
      <c r="C576" s="33" t="s">
        <v>369</v>
      </c>
      <c r="D576" s="33" t="s">
        <v>760</v>
      </c>
      <c r="E576" s="33" t="s">
        <v>123</v>
      </c>
      <c r="F576" s="33" t="s">
        <v>21</v>
      </c>
      <c r="G576" s="31">
        <v>2011</v>
      </c>
      <c r="H576" s="31">
        <v>-28.286860000000001</v>
      </c>
      <c r="I576" s="31">
        <v>-52.707059999999998</v>
      </c>
      <c r="J576" s="33" t="s">
        <v>42</v>
      </c>
      <c r="K576" s="16" t="s">
        <v>32</v>
      </c>
      <c r="L576" s="33" t="s">
        <v>1268</v>
      </c>
      <c r="M576" s="35"/>
      <c r="N576" s="33" t="s">
        <v>26</v>
      </c>
      <c r="O576" s="16" t="s">
        <v>32</v>
      </c>
      <c r="P576" s="35"/>
      <c r="Q576" s="35"/>
      <c r="R576" s="35"/>
      <c r="S576" s="33" t="s">
        <v>762</v>
      </c>
      <c r="T576" s="35"/>
      <c r="V576" s="18"/>
    </row>
    <row r="577" spans="1:22" ht="15" customHeight="1">
      <c r="A577" s="31">
        <v>442</v>
      </c>
      <c r="B577" s="33" t="s">
        <v>357</v>
      </c>
      <c r="C577" s="33" t="s">
        <v>369</v>
      </c>
      <c r="D577" s="33" t="s">
        <v>760</v>
      </c>
      <c r="E577" s="33" t="s">
        <v>123</v>
      </c>
      <c r="F577" s="33" t="s">
        <v>21</v>
      </c>
      <c r="G577" s="31">
        <v>2011</v>
      </c>
      <c r="H577" s="31">
        <v>-28.286860000000001</v>
      </c>
      <c r="I577" s="31">
        <v>-52.707059999999998</v>
      </c>
      <c r="J577" s="33" t="s">
        <v>42</v>
      </c>
      <c r="K577" s="16" t="s">
        <v>32</v>
      </c>
      <c r="L577" s="33" t="s">
        <v>1269</v>
      </c>
      <c r="M577" s="35"/>
      <c r="N577" s="33" t="s">
        <v>26</v>
      </c>
      <c r="O577" s="16" t="s">
        <v>32</v>
      </c>
      <c r="P577" s="35"/>
      <c r="Q577" s="35"/>
      <c r="R577" s="35"/>
      <c r="S577" s="33" t="s">
        <v>762</v>
      </c>
      <c r="T577" s="35"/>
      <c r="V577" s="18"/>
    </row>
    <row r="578" spans="1:22" ht="15" customHeight="1">
      <c r="A578" s="31">
        <v>444</v>
      </c>
      <c r="B578" s="33" t="s">
        <v>357</v>
      </c>
      <c r="C578" s="33" t="s">
        <v>369</v>
      </c>
      <c r="D578" s="33" t="s">
        <v>760</v>
      </c>
      <c r="E578" s="33" t="s">
        <v>123</v>
      </c>
      <c r="F578" s="33" t="s">
        <v>21</v>
      </c>
      <c r="G578" s="31">
        <v>2011</v>
      </c>
      <c r="H578" s="31">
        <v>-28.405110000000001</v>
      </c>
      <c r="I578" s="31">
        <v>-52.269559999999998</v>
      </c>
      <c r="J578" s="33" t="s">
        <v>42</v>
      </c>
      <c r="K578" s="16" t="s">
        <v>32</v>
      </c>
      <c r="L578" s="33" t="s">
        <v>1270</v>
      </c>
      <c r="M578" s="35"/>
      <c r="N578" s="33" t="s">
        <v>26</v>
      </c>
      <c r="O578" s="16" t="s">
        <v>32</v>
      </c>
      <c r="P578" s="35"/>
      <c r="Q578" s="35"/>
      <c r="R578" s="35"/>
      <c r="S578" s="33" t="s">
        <v>762</v>
      </c>
      <c r="T578" s="35"/>
      <c r="V578" s="18"/>
    </row>
    <row r="579" spans="1:22" ht="15" customHeight="1">
      <c r="A579" s="31">
        <v>199</v>
      </c>
      <c r="B579" s="33" t="s">
        <v>357</v>
      </c>
      <c r="C579" s="33" t="s">
        <v>369</v>
      </c>
      <c r="D579" s="33" t="s">
        <v>760</v>
      </c>
      <c r="E579" s="33" t="s">
        <v>123</v>
      </c>
      <c r="F579" s="33" t="s">
        <v>21</v>
      </c>
      <c r="G579" s="31">
        <v>2010</v>
      </c>
      <c r="H579" s="31">
        <v>-28.04308</v>
      </c>
      <c r="I579" s="31">
        <v>-52.270060000000001</v>
      </c>
      <c r="J579" s="33" t="s">
        <v>96</v>
      </c>
      <c r="K579" s="16" t="s">
        <v>32</v>
      </c>
      <c r="L579" s="33" t="s">
        <v>1271</v>
      </c>
      <c r="M579" s="35"/>
      <c r="N579" s="33" t="s">
        <v>23</v>
      </c>
      <c r="O579" s="16" t="s">
        <v>32</v>
      </c>
      <c r="P579" s="35"/>
      <c r="Q579" s="35"/>
      <c r="R579" s="35"/>
      <c r="S579" s="33" t="s">
        <v>762</v>
      </c>
      <c r="T579" s="35"/>
      <c r="V579" s="18"/>
    </row>
    <row r="580" spans="1:22" ht="15" customHeight="1">
      <c r="A580" s="31">
        <v>443</v>
      </c>
      <c r="B580" s="33" t="s">
        <v>357</v>
      </c>
      <c r="C580" s="33" t="s">
        <v>369</v>
      </c>
      <c r="D580" s="33" t="s">
        <v>760</v>
      </c>
      <c r="E580" s="33" t="s">
        <v>123</v>
      </c>
      <c r="F580" s="33" t="s">
        <v>21</v>
      </c>
      <c r="G580" s="31">
        <v>2011</v>
      </c>
      <c r="H580" s="31">
        <v>-28.286860000000001</v>
      </c>
      <c r="I580" s="31">
        <v>-52.707059999999998</v>
      </c>
      <c r="J580" s="33" t="s">
        <v>96</v>
      </c>
      <c r="K580" s="16" t="s">
        <v>32</v>
      </c>
      <c r="L580" s="33" t="s">
        <v>1272</v>
      </c>
      <c r="M580" s="35"/>
      <c r="N580" s="33" t="s">
        <v>23</v>
      </c>
      <c r="O580" s="16" t="s">
        <v>32</v>
      </c>
      <c r="P580" s="35"/>
      <c r="Q580" s="35"/>
      <c r="R580" s="35"/>
      <c r="S580" s="33" t="s">
        <v>762</v>
      </c>
      <c r="T580" s="35"/>
      <c r="V580" s="18"/>
    </row>
    <row r="581" spans="1:22" ht="15" customHeight="1">
      <c r="A581" s="31">
        <v>272</v>
      </c>
      <c r="B581" s="33" t="s">
        <v>357</v>
      </c>
      <c r="C581" s="33" t="s">
        <v>369</v>
      </c>
      <c r="D581" s="33" t="s">
        <v>760</v>
      </c>
      <c r="E581" s="33" t="s">
        <v>1273</v>
      </c>
      <c r="F581" s="33" t="s">
        <v>21</v>
      </c>
      <c r="G581" s="31">
        <v>2010</v>
      </c>
      <c r="H581" s="31">
        <v>-28.824190000000002</v>
      </c>
      <c r="I581" s="31">
        <v>-52.47372</v>
      </c>
      <c r="J581" s="33" t="s">
        <v>42</v>
      </c>
      <c r="K581" s="16" t="s">
        <v>32</v>
      </c>
      <c r="L581" s="33" t="s">
        <v>1274</v>
      </c>
      <c r="M581" s="35"/>
      <c r="N581" s="33" t="s">
        <v>26</v>
      </c>
      <c r="O581" s="16" t="s">
        <v>32</v>
      </c>
      <c r="P581" s="35"/>
      <c r="Q581" s="35"/>
      <c r="R581" s="35"/>
      <c r="S581" s="33" t="s">
        <v>762</v>
      </c>
      <c r="T581" s="35"/>
      <c r="V581" s="18"/>
    </row>
    <row r="582" spans="1:22" ht="15" customHeight="1">
      <c r="A582" s="31">
        <v>273</v>
      </c>
      <c r="B582" s="33" t="s">
        <v>357</v>
      </c>
      <c r="C582" s="33" t="s">
        <v>369</v>
      </c>
      <c r="D582" s="33" t="s">
        <v>760</v>
      </c>
      <c r="E582" s="33" t="s">
        <v>1273</v>
      </c>
      <c r="F582" s="33" t="s">
        <v>21</v>
      </c>
      <c r="G582" s="31">
        <v>2010</v>
      </c>
      <c r="H582" s="31">
        <v>-28.824190000000002</v>
      </c>
      <c r="I582" s="31">
        <v>-52.47372</v>
      </c>
      <c r="J582" s="33" t="s">
        <v>42</v>
      </c>
      <c r="K582" s="16" t="s">
        <v>32</v>
      </c>
      <c r="L582" s="33" t="s">
        <v>1275</v>
      </c>
      <c r="M582" s="35"/>
      <c r="N582" s="33" t="s">
        <v>26</v>
      </c>
      <c r="O582" s="16" t="s">
        <v>32</v>
      </c>
      <c r="P582" s="35"/>
      <c r="Q582" s="35"/>
      <c r="R582" s="35"/>
      <c r="S582" s="33" t="s">
        <v>762</v>
      </c>
      <c r="T582" s="35"/>
      <c r="V582" s="18"/>
    </row>
    <row r="583" spans="1:22" ht="15" customHeight="1">
      <c r="A583" s="31">
        <v>274</v>
      </c>
      <c r="B583" s="33" t="s">
        <v>357</v>
      </c>
      <c r="C583" s="33" t="s">
        <v>369</v>
      </c>
      <c r="D583" s="33" t="s">
        <v>760</v>
      </c>
      <c r="E583" s="33" t="s">
        <v>1273</v>
      </c>
      <c r="F583" s="33" t="s">
        <v>21</v>
      </c>
      <c r="G583" s="31">
        <v>2010</v>
      </c>
      <c r="H583" s="31">
        <v>-28.824190000000002</v>
      </c>
      <c r="I583" s="31">
        <v>-52.47372</v>
      </c>
      <c r="J583" s="33" t="s">
        <v>42</v>
      </c>
      <c r="K583" s="16" t="s">
        <v>32</v>
      </c>
      <c r="L583" s="33" t="s">
        <v>1276</v>
      </c>
      <c r="M583" s="35"/>
      <c r="N583" s="33" t="s">
        <v>26</v>
      </c>
      <c r="O583" s="16" t="s">
        <v>32</v>
      </c>
      <c r="P583" s="35"/>
      <c r="Q583" s="35"/>
      <c r="R583" s="35"/>
      <c r="S583" s="33" t="s">
        <v>762</v>
      </c>
      <c r="T583" s="35"/>
      <c r="V583" s="18"/>
    </row>
    <row r="584" spans="1:22" ht="15" customHeight="1">
      <c r="A584" s="31">
        <v>275</v>
      </c>
      <c r="B584" s="33" t="s">
        <v>357</v>
      </c>
      <c r="C584" s="33" t="s">
        <v>369</v>
      </c>
      <c r="D584" s="33" t="s">
        <v>760</v>
      </c>
      <c r="E584" s="33" t="s">
        <v>1273</v>
      </c>
      <c r="F584" s="33" t="s">
        <v>21</v>
      </c>
      <c r="G584" s="31">
        <v>2010</v>
      </c>
      <c r="H584" s="31">
        <v>-28.824190000000002</v>
      </c>
      <c r="I584" s="31">
        <v>-52.47372</v>
      </c>
      <c r="J584" s="33" t="s">
        <v>42</v>
      </c>
      <c r="K584" s="16" t="s">
        <v>32</v>
      </c>
      <c r="L584" s="33" t="s">
        <v>1277</v>
      </c>
      <c r="M584" s="35"/>
      <c r="N584" s="33" t="s">
        <v>26</v>
      </c>
      <c r="O584" s="16" t="s">
        <v>32</v>
      </c>
      <c r="P584" s="35"/>
      <c r="Q584" s="35"/>
      <c r="R584" s="35"/>
      <c r="S584" s="33" t="s">
        <v>762</v>
      </c>
      <c r="T584" s="35"/>
      <c r="V584" s="18"/>
    </row>
    <row r="585" spans="1:22" ht="15" customHeight="1">
      <c r="A585" s="31">
        <v>276</v>
      </c>
      <c r="B585" s="33" t="s">
        <v>357</v>
      </c>
      <c r="C585" s="33" t="s">
        <v>369</v>
      </c>
      <c r="D585" s="33" t="s">
        <v>760</v>
      </c>
      <c r="E585" s="33" t="s">
        <v>1273</v>
      </c>
      <c r="F585" s="33" t="s">
        <v>21</v>
      </c>
      <c r="G585" s="31">
        <v>2010</v>
      </c>
      <c r="H585" s="31">
        <v>-28.824190000000002</v>
      </c>
      <c r="I585" s="31">
        <v>-52.47372</v>
      </c>
      <c r="J585" s="33" t="s">
        <v>42</v>
      </c>
      <c r="K585" s="16" t="s">
        <v>32</v>
      </c>
      <c r="L585" s="33" t="s">
        <v>1278</v>
      </c>
      <c r="M585" s="35"/>
      <c r="N585" s="33" t="s">
        <v>26</v>
      </c>
      <c r="O585" s="16" t="s">
        <v>32</v>
      </c>
      <c r="P585" s="35"/>
      <c r="Q585" s="35"/>
      <c r="R585" s="35"/>
      <c r="S585" s="33" t="s">
        <v>762</v>
      </c>
      <c r="T585" s="35"/>
      <c r="V585" s="18"/>
    </row>
    <row r="586" spans="1:22" ht="15" customHeight="1">
      <c r="A586" s="31">
        <v>183</v>
      </c>
      <c r="B586" s="33" t="s">
        <v>357</v>
      </c>
      <c r="C586" s="33" t="s">
        <v>369</v>
      </c>
      <c r="D586" s="33" t="s">
        <v>760</v>
      </c>
      <c r="E586" s="33" t="s">
        <v>126</v>
      </c>
      <c r="F586" s="33" t="s">
        <v>21</v>
      </c>
      <c r="G586" s="31">
        <v>2010</v>
      </c>
      <c r="H586" s="31">
        <v>-28.077000000000002</v>
      </c>
      <c r="I586" s="31">
        <v>-52.058</v>
      </c>
      <c r="J586" s="33" t="s">
        <v>42</v>
      </c>
      <c r="K586" s="16" t="s">
        <v>32</v>
      </c>
      <c r="L586" s="33" t="s">
        <v>1279</v>
      </c>
      <c r="M586" s="35"/>
      <c r="N586" s="33" t="s">
        <v>26</v>
      </c>
      <c r="O586" s="16" t="s">
        <v>32</v>
      </c>
      <c r="P586" s="35"/>
      <c r="Q586" s="35"/>
      <c r="R586" s="35"/>
      <c r="S586" s="33" t="s">
        <v>762</v>
      </c>
      <c r="T586" s="35"/>
      <c r="V586" s="18"/>
    </row>
    <row r="587" spans="1:22" ht="15" customHeight="1">
      <c r="A587" s="31">
        <v>184</v>
      </c>
      <c r="B587" s="33" t="s">
        <v>357</v>
      </c>
      <c r="C587" s="33" t="s">
        <v>369</v>
      </c>
      <c r="D587" s="33" t="s">
        <v>760</v>
      </c>
      <c r="E587" s="33" t="s">
        <v>126</v>
      </c>
      <c r="F587" s="33" t="s">
        <v>21</v>
      </c>
      <c r="G587" s="31">
        <v>2010</v>
      </c>
      <c r="H587" s="31">
        <v>-28.077000000000002</v>
      </c>
      <c r="I587" s="31">
        <v>-52.058</v>
      </c>
      <c r="J587" s="33" t="s">
        <v>42</v>
      </c>
      <c r="K587" s="16" t="s">
        <v>32</v>
      </c>
      <c r="L587" s="33" t="s">
        <v>1280</v>
      </c>
      <c r="M587" s="35"/>
      <c r="N587" s="33" t="s">
        <v>26</v>
      </c>
      <c r="O587" s="16" t="s">
        <v>32</v>
      </c>
      <c r="P587" s="35"/>
      <c r="Q587" s="35"/>
      <c r="R587" s="35"/>
      <c r="S587" s="33" t="s">
        <v>762</v>
      </c>
      <c r="T587" s="35"/>
      <c r="V587" s="18"/>
    </row>
    <row r="588" spans="1:22" ht="15" customHeight="1">
      <c r="A588" s="31">
        <v>185</v>
      </c>
      <c r="B588" s="33" t="s">
        <v>357</v>
      </c>
      <c r="C588" s="33" t="s">
        <v>369</v>
      </c>
      <c r="D588" s="33" t="s">
        <v>760</v>
      </c>
      <c r="E588" s="33" t="s">
        <v>126</v>
      </c>
      <c r="F588" s="33" t="s">
        <v>21</v>
      </c>
      <c r="G588" s="31">
        <v>2010</v>
      </c>
      <c r="H588" s="31">
        <v>-28.077000000000002</v>
      </c>
      <c r="I588" s="31">
        <v>-52.058</v>
      </c>
      <c r="J588" s="33" t="s">
        <v>42</v>
      </c>
      <c r="K588" s="16" t="s">
        <v>32</v>
      </c>
      <c r="L588" s="33" t="s">
        <v>1281</v>
      </c>
      <c r="M588" s="35"/>
      <c r="N588" s="33" t="s">
        <v>26</v>
      </c>
      <c r="O588" s="16" t="s">
        <v>32</v>
      </c>
      <c r="P588" s="35"/>
      <c r="Q588" s="35"/>
      <c r="R588" s="35"/>
      <c r="S588" s="33" t="s">
        <v>762</v>
      </c>
      <c r="T588" s="35"/>
      <c r="V588" s="18"/>
    </row>
    <row r="589" spans="1:22" ht="15" customHeight="1">
      <c r="A589" s="31">
        <v>186</v>
      </c>
      <c r="B589" s="33" t="s">
        <v>357</v>
      </c>
      <c r="C589" s="33" t="s">
        <v>369</v>
      </c>
      <c r="D589" s="33" t="s">
        <v>760</v>
      </c>
      <c r="E589" s="33" t="s">
        <v>126</v>
      </c>
      <c r="F589" s="33" t="s">
        <v>21</v>
      </c>
      <c r="G589" s="31">
        <v>2010</v>
      </c>
      <c r="H589" s="31">
        <v>-28.077000000000002</v>
      </c>
      <c r="I589" s="31">
        <v>-52.058</v>
      </c>
      <c r="J589" s="33" t="s">
        <v>42</v>
      </c>
      <c r="K589" s="16" t="s">
        <v>32</v>
      </c>
      <c r="L589" s="33" t="s">
        <v>1282</v>
      </c>
      <c r="M589" s="35"/>
      <c r="N589" s="33" t="s">
        <v>26</v>
      </c>
      <c r="O589" s="16" t="s">
        <v>32</v>
      </c>
      <c r="P589" s="35"/>
      <c r="Q589" s="35"/>
      <c r="R589" s="35"/>
      <c r="S589" s="33" t="s">
        <v>762</v>
      </c>
      <c r="T589" s="35"/>
      <c r="V589" s="18"/>
    </row>
    <row r="590" spans="1:22" ht="15" customHeight="1">
      <c r="A590" s="31">
        <v>187</v>
      </c>
      <c r="B590" s="33" t="s">
        <v>357</v>
      </c>
      <c r="C590" s="33" t="s">
        <v>369</v>
      </c>
      <c r="D590" s="33" t="s">
        <v>760</v>
      </c>
      <c r="E590" s="33" t="s">
        <v>126</v>
      </c>
      <c r="F590" s="33" t="s">
        <v>21</v>
      </c>
      <c r="G590" s="31">
        <v>2010</v>
      </c>
      <c r="H590" s="31">
        <v>-28.077000000000002</v>
      </c>
      <c r="I590" s="31">
        <v>-52.058</v>
      </c>
      <c r="J590" s="33" t="s">
        <v>42</v>
      </c>
      <c r="K590" s="16" t="s">
        <v>32</v>
      </c>
      <c r="L590" s="33" t="s">
        <v>1283</v>
      </c>
      <c r="M590" s="35"/>
      <c r="N590" s="33" t="s">
        <v>26</v>
      </c>
      <c r="O590" s="16" t="s">
        <v>32</v>
      </c>
      <c r="P590" s="35"/>
      <c r="Q590" s="35"/>
      <c r="R590" s="35"/>
      <c r="S590" s="33" t="s">
        <v>762</v>
      </c>
      <c r="T590" s="35"/>
      <c r="V590" s="18"/>
    </row>
    <row r="591" spans="1:22" ht="15" customHeight="1">
      <c r="A591" s="31">
        <v>234</v>
      </c>
      <c r="B591" s="33" t="s">
        <v>357</v>
      </c>
      <c r="C591" s="33" t="s">
        <v>369</v>
      </c>
      <c r="D591" s="33" t="s">
        <v>760</v>
      </c>
      <c r="E591" s="33" t="s">
        <v>126</v>
      </c>
      <c r="F591" s="33" t="s">
        <v>21</v>
      </c>
      <c r="G591" s="31">
        <v>2010</v>
      </c>
      <c r="H591" s="31">
        <v>-28.14967</v>
      </c>
      <c r="I591" s="31">
        <v>-52.126359999999998</v>
      </c>
      <c r="J591" s="33" t="s">
        <v>42</v>
      </c>
      <c r="K591" s="16" t="s">
        <v>32</v>
      </c>
      <c r="L591" s="33" t="s">
        <v>1284</v>
      </c>
      <c r="M591" s="35"/>
      <c r="N591" s="33" t="s">
        <v>26</v>
      </c>
      <c r="O591" s="16" t="s">
        <v>32</v>
      </c>
      <c r="P591" s="35"/>
      <c r="Q591" s="35"/>
      <c r="R591" s="35"/>
      <c r="S591" s="33" t="s">
        <v>762</v>
      </c>
      <c r="T591" s="35"/>
      <c r="V591" s="18"/>
    </row>
    <row r="592" spans="1:22" ht="15" customHeight="1">
      <c r="A592" s="31">
        <v>235</v>
      </c>
      <c r="B592" s="33" t="s">
        <v>357</v>
      </c>
      <c r="C592" s="33" t="s">
        <v>369</v>
      </c>
      <c r="D592" s="33" t="s">
        <v>760</v>
      </c>
      <c r="E592" s="33" t="s">
        <v>126</v>
      </c>
      <c r="F592" s="33" t="s">
        <v>21</v>
      </c>
      <c r="G592" s="31">
        <v>2010</v>
      </c>
      <c r="H592" s="31">
        <v>-28.14967</v>
      </c>
      <c r="I592" s="31">
        <v>-52.126359999999998</v>
      </c>
      <c r="J592" s="33" t="s">
        <v>42</v>
      </c>
      <c r="K592" s="16" t="s">
        <v>32</v>
      </c>
      <c r="L592" s="33" t="s">
        <v>1285</v>
      </c>
      <c r="M592" s="35"/>
      <c r="N592" s="33" t="s">
        <v>26</v>
      </c>
      <c r="O592" s="16" t="s">
        <v>32</v>
      </c>
      <c r="P592" s="35"/>
      <c r="Q592" s="35"/>
      <c r="R592" s="35"/>
      <c r="S592" s="33" t="s">
        <v>762</v>
      </c>
      <c r="T592" s="35"/>
      <c r="V592" s="18"/>
    </row>
    <row r="593" spans="1:22" ht="15" customHeight="1">
      <c r="A593" s="31">
        <v>236</v>
      </c>
      <c r="B593" s="33" t="s">
        <v>357</v>
      </c>
      <c r="C593" s="33" t="s">
        <v>369</v>
      </c>
      <c r="D593" s="33" t="s">
        <v>760</v>
      </c>
      <c r="E593" s="33" t="s">
        <v>126</v>
      </c>
      <c r="F593" s="33" t="s">
        <v>21</v>
      </c>
      <c r="G593" s="31">
        <v>2010</v>
      </c>
      <c r="H593" s="31">
        <v>-28.14967</v>
      </c>
      <c r="I593" s="31">
        <v>-52.126359999999998</v>
      </c>
      <c r="J593" s="33" t="s">
        <v>42</v>
      </c>
      <c r="K593" s="16" t="s">
        <v>32</v>
      </c>
      <c r="L593" s="33" t="s">
        <v>1286</v>
      </c>
      <c r="M593" s="35"/>
      <c r="N593" s="33" t="s">
        <v>26</v>
      </c>
      <c r="O593" s="16" t="s">
        <v>32</v>
      </c>
      <c r="P593" s="35"/>
      <c r="Q593" s="35"/>
      <c r="R593" s="35"/>
      <c r="S593" s="33" t="s">
        <v>762</v>
      </c>
      <c r="T593" s="35"/>
      <c r="V593" s="18"/>
    </row>
    <row r="594" spans="1:22" ht="15" customHeight="1">
      <c r="A594" s="31">
        <v>237</v>
      </c>
      <c r="B594" s="33" t="s">
        <v>357</v>
      </c>
      <c r="C594" s="33" t="s">
        <v>369</v>
      </c>
      <c r="D594" s="33" t="s">
        <v>760</v>
      </c>
      <c r="E594" s="33" t="s">
        <v>126</v>
      </c>
      <c r="F594" s="33" t="s">
        <v>21</v>
      </c>
      <c r="G594" s="31">
        <v>2010</v>
      </c>
      <c r="H594" s="31">
        <v>-28.14967</v>
      </c>
      <c r="I594" s="31">
        <v>-52.126359999999998</v>
      </c>
      <c r="J594" s="33" t="s">
        <v>42</v>
      </c>
      <c r="K594" s="16" t="s">
        <v>32</v>
      </c>
      <c r="L594" s="33" t="s">
        <v>1287</v>
      </c>
      <c r="M594" s="35"/>
      <c r="N594" s="33" t="s">
        <v>26</v>
      </c>
      <c r="O594" s="16" t="s">
        <v>32</v>
      </c>
      <c r="P594" s="35"/>
      <c r="Q594" s="35"/>
      <c r="R594" s="35"/>
      <c r="S594" s="33" t="s">
        <v>762</v>
      </c>
      <c r="T594" s="35"/>
      <c r="V594" s="18"/>
    </row>
    <row r="595" spans="1:22" ht="15" customHeight="1">
      <c r="A595" s="31">
        <v>238</v>
      </c>
      <c r="B595" s="33" t="s">
        <v>357</v>
      </c>
      <c r="C595" s="33" t="s">
        <v>369</v>
      </c>
      <c r="D595" s="33" t="s">
        <v>760</v>
      </c>
      <c r="E595" s="33" t="s">
        <v>126</v>
      </c>
      <c r="F595" s="33" t="s">
        <v>21</v>
      </c>
      <c r="G595" s="31">
        <v>2010</v>
      </c>
      <c r="H595" s="31">
        <v>-28.13561</v>
      </c>
      <c r="I595" s="31">
        <v>-52.108829999999998</v>
      </c>
      <c r="J595" s="33" t="s">
        <v>42</v>
      </c>
      <c r="K595" s="16" t="s">
        <v>32</v>
      </c>
      <c r="L595" s="33" t="s">
        <v>1288</v>
      </c>
      <c r="M595" s="35"/>
      <c r="N595" s="33" t="s">
        <v>26</v>
      </c>
      <c r="O595" s="16" t="s">
        <v>32</v>
      </c>
      <c r="P595" s="35"/>
      <c r="Q595" s="35"/>
      <c r="R595" s="35"/>
      <c r="S595" s="33" t="s">
        <v>762</v>
      </c>
      <c r="T595" s="35"/>
      <c r="V595" s="18"/>
    </row>
    <row r="596" spans="1:22" ht="15" customHeight="1">
      <c r="A596" s="31">
        <v>239</v>
      </c>
      <c r="B596" s="33" t="s">
        <v>357</v>
      </c>
      <c r="C596" s="33" t="s">
        <v>369</v>
      </c>
      <c r="D596" s="33" t="s">
        <v>760</v>
      </c>
      <c r="E596" s="33" t="s">
        <v>126</v>
      </c>
      <c r="F596" s="33" t="s">
        <v>21</v>
      </c>
      <c r="G596" s="31">
        <v>2010</v>
      </c>
      <c r="H596" s="31">
        <v>-28.13561</v>
      </c>
      <c r="I596" s="31">
        <v>-52.108829999999998</v>
      </c>
      <c r="J596" s="33" t="s">
        <v>42</v>
      </c>
      <c r="K596" s="16" t="s">
        <v>32</v>
      </c>
      <c r="L596" s="33" t="s">
        <v>1289</v>
      </c>
      <c r="M596" s="35"/>
      <c r="N596" s="33" t="s">
        <v>26</v>
      </c>
      <c r="O596" s="16" t="s">
        <v>32</v>
      </c>
      <c r="P596" s="35"/>
      <c r="Q596" s="35"/>
      <c r="R596" s="35"/>
      <c r="S596" s="33" t="s">
        <v>762</v>
      </c>
      <c r="T596" s="35"/>
      <c r="V596" s="18"/>
    </row>
    <row r="597" spans="1:22" ht="15" customHeight="1">
      <c r="A597" s="31">
        <v>240</v>
      </c>
      <c r="B597" s="33" t="s">
        <v>357</v>
      </c>
      <c r="C597" s="33" t="s">
        <v>369</v>
      </c>
      <c r="D597" s="33" t="s">
        <v>760</v>
      </c>
      <c r="E597" s="33" t="s">
        <v>126</v>
      </c>
      <c r="F597" s="33" t="s">
        <v>21</v>
      </c>
      <c r="G597" s="31">
        <v>2010</v>
      </c>
      <c r="H597" s="31">
        <v>-28.13561</v>
      </c>
      <c r="I597" s="31">
        <v>-52.108829999999998</v>
      </c>
      <c r="J597" s="33" t="s">
        <v>42</v>
      </c>
      <c r="K597" s="16" t="s">
        <v>32</v>
      </c>
      <c r="L597" s="33" t="s">
        <v>1290</v>
      </c>
      <c r="M597" s="35"/>
      <c r="N597" s="33" t="s">
        <v>26</v>
      </c>
      <c r="O597" s="16" t="s">
        <v>32</v>
      </c>
      <c r="P597" s="35"/>
      <c r="Q597" s="35"/>
      <c r="R597" s="35"/>
      <c r="S597" s="33" t="s">
        <v>762</v>
      </c>
      <c r="T597" s="35"/>
      <c r="V597" s="18"/>
    </row>
    <row r="598" spans="1:22" ht="15" customHeight="1">
      <c r="A598" s="31">
        <v>241</v>
      </c>
      <c r="B598" s="33" t="s">
        <v>357</v>
      </c>
      <c r="C598" s="33" t="s">
        <v>369</v>
      </c>
      <c r="D598" s="33" t="s">
        <v>760</v>
      </c>
      <c r="E598" s="33" t="s">
        <v>126</v>
      </c>
      <c r="F598" s="33" t="s">
        <v>21</v>
      </c>
      <c r="G598" s="31">
        <v>2010</v>
      </c>
      <c r="H598" s="31">
        <v>-28.13561</v>
      </c>
      <c r="I598" s="31">
        <v>-52.108829999999998</v>
      </c>
      <c r="J598" s="33" t="s">
        <v>42</v>
      </c>
      <c r="K598" s="16" t="s">
        <v>32</v>
      </c>
      <c r="L598" s="33" t="s">
        <v>1291</v>
      </c>
      <c r="M598" s="35"/>
      <c r="N598" s="33" t="s">
        <v>26</v>
      </c>
      <c r="O598" s="16" t="s">
        <v>32</v>
      </c>
      <c r="P598" s="35"/>
      <c r="Q598" s="35"/>
      <c r="R598" s="35"/>
      <c r="S598" s="33" t="s">
        <v>762</v>
      </c>
      <c r="T598" s="35"/>
      <c r="V598" s="18"/>
    </row>
    <row r="599" spans="1:22" ht="15" customHeight="1">
      <c r="A599" s="31">
        <v>242</v>
      </c>
      <c r="B599" s="33" t="s">
        <v>357</v>
      </c>
      <c r="C599" s="33" t="s">
        <v>369</v>
      </c>
      <c r="D599" s="33" t="s">
        <v>760</v>
      </c>
      <c r="E599" s="33" t="s">
        <v>126</v>
      </c>
      <c r="F599" s="33" t="s">
        <v>21</v>
      </c>
      <c r="G599" s="31">
        <v>2010</v>
      </c>
      <c r="H599" s="31">
        <v>-28.08597</v>
      </c>
      <c r="I599" s="31">
        <v>-52.020530000000001</v>
      </c>
      <c r="J599" s="33" t="s">
        <v>42</v>
      </c>
      <c r="K599" s="16" t="s">
        <v>32</v>
      </c>
      <c r="L599" s="33" t="s">
        <v>1292</v>
      </c>
      <c r="M599" s="35"/>
      <c r="N599" s="33" t="s">
        <v>26</v>
      </c>
      <c r="O599" s="16" t="s">
        <v>32</v>
      </c>
      <c r="P599" s="35"/>
      <c r="Q599" s="35"/>
      <c r="R599" s="35"/>
      <c r="S599" s="33" t="s">
        <v>762</v>
      </c>
      <c r="T599" s="35"/>
      <c r="V599" s="18"/>
    </row>
    <row r="600" spans="1:22" ht="15" customHeight="1">
      <c r="A600" s="31">
        <v>244</v>
      </c>
      <c r="B600" s="33" t="s">
        <v>357</v>
      </c>
      <c r="C600" s="33" t="s">
        <v>369</v>
      </c>
      <c r="D600" s="33" t="s">
        <v>760</v>
      </c>
      <c r="E600" s="33" t="s">
        <v>126</v>
      </c>
      <c r="F600" s="33" t="s">
        <v>21</v>
      </c>
      <c r="G600" s="31">
        <v>2010</v>
      </c>
      <c r="H600" s="31">
        <v>-28.08597</v>
      </c>
      <c r="I600" s="31">
        <v>-52.020530000000001</v>
      </c>
      <c r="J600" s="33" t="s">
        <v>42</v>
      </c>
      <c r="K600" s="16" t="s">
        <v>32</v>
      </c>
      <c r="L600" s="33" t="s">
        <v>1293</v>
      </c>
      <c r="M600" s="35"/>
      <c r="N600" s="33" t="s">
        <v>26</v>
      </c>
      <c r="O600" s="16" t="s">
        <v>32</v>
      </c>
      <c r="P600" s="35"/>
      <c r="Q600" s="35"/>
      <c r="R600" s="35"/>
      <c r="S600" s="33" t="s">
        <v>762</v>
      </c>
      <c r="T600" s="35"/>
      <c r="V600" s="18"/>
    </row>
    <row r="601" spans="1:22" ht="15" customHeight="1">
      <c r="A601" s="31">
        <v>245</v>
      </c>
      <c r="B601" s="33" t="s">
        <v>357</v>
      </c>
      <c r="C601" s="33" t="s">
        <v>369</v>
      </c>
      <c r="D601" s="33" t="s">
        <v>760</v>
      </c>
      <c r="E601" s="33" t="s">
        <v>126</v>
      </c>
      <c r="F601" s="33" t="s">
        <v>21</v>
      </c>
      <c r="G601" s="31">
        <v>2010</v>
      </c>
      <c r="H601" s="31">
        <v>-28.08597</v>
      </c>
      <c r="I601" s="31">
        <v>-52.020530000000001</v>
      </c>
      <c r="J601" s="33" t="s">
        <v>42</v>
      </c>
      <c r="K601" s="16" t="s">
        <v>32</v>
      </c>
      <c r="L601" s="33" t="s">
        <v>1294</v>
      </c>
      <c r="M601" s="35"/>
      <c r="N601" s="33" t="s">
        <v>26</v>
      </c>
      <c r="O601" s="16" t="s">
        <v>32</v>
      </c>
      <c r="P601" s="35"/>
      <c r="Q601" s="35"/>
      <c r="R601" s="35"/>
      <c r="S601" s="33" t="s">
        <v>762</v>
      </c>
      <c r="T601" s="35"/>
      <c r="V601" s="18"/>
    </row>
    <row r="602" spans="1:22" ht="15" customHeight="1">
      <c r="A602" s="31">
        <v>246</v>
      </c>
      <c r="B602" s="33" t="s">
        <v>357</v>
      </c>
      <c r="C602" s="33" t="s">
        <v>369</v>
      </c>
      <c r="D602" s="33" t="s">
        <v>760</v>
      </c>
      <c r="E602" s="33" t="s">
        <v>126</v>
      </c>
      <c r="F602" s="33" t="s">
        <v>21</v>
      </c>
      <c r="G602" s="31">
        <v>2010</v>
      </c>
      <c r="H602" s="31">
        <v>-28.08597</v>
      </c>
      <c r="I602" s="31">
        <v>-52.020530000000001</v>
      </c>
      <c r="J602" s="33" t="s">
        <v>42</v>
      </c>
      <c r="K602" s="16" t="s">
        <v>32</v>
      </c>
      <c r="L602" s="33" t="s">
        <v>1295</v>
      </c>
      <c r="M602" s="35"/>
      <c r="N602" s="33" t="s">
        <v>26</v>
      </c>
      <c r="O602" s="16" t="s">
        <v>32</v>
      </c>
      <c r="P602" s="35"/>
      <c r="Q602" s="35"/>
      <c r="R602" s="35"/>
      <c r="S602" s="33" t="s">
        <v>762</v>
      </c>
      <c r="T602" s="35"/>
      <c r="V602" s="18"/>
    </row>
    <row r="603" spans="1:22" ht="15" customHeight="1">
      <c r="A603" s="31">
        <v>450</v>
      </c>
      <c r="B603" s="33" t="s">
        <v>357</v>
      </c>
      <c r="C603" s="33" t="s">
        <v>369</v>
      </c>
      <c r="D603" s="33" t="s">
        <v>760</v>
      </c>
      <c r="E603" s="33" t="s">
        <v>126</v>
      </c>
      <c r="F603" s="33" t="s">
        <v>21</v>
      </c>
      <c r="G603" s="31">
        <v>2011</v>
      </c>
      <c r="H603" s="31">
        <v>-28.110810000000001</v>
      </c>
      <c r="I603" s="31">
        <v>-51.72869</v>
      </c>
      <c r="J603" s="33" t="s">
        <v>42</v>
      </c>
      <c r="K603" s="16" t="s">
        <v>32</v>
      </c>
      <c r="L603" s="33" t="s">
        <v>1296</v>
      </c>
      <c r="M603" s="35"/>
      <c r="N603" s="33" t="s">
        <v>26</v>
      </c>
      <c r="O603" s="16" t="s">
        <v>32</v>
      </c>
      <c r="P603" s="35"/>
      <c r="Q603" s="35"/>
      <c r="R603" s="35"/>
      <c r="S603" s="33" t="s">
        <v>762</v>
      </c>
      <c r="T603" s="35"/>
      <c r="V603" s="18"/>
    </row>
    <row r="604" spans="1:22" ht="15" customHeight="1">
      <c r="A604" s="31">
        <v>451</v>
      </c>
      <c r="B604" s="33" t="s">
        <v>357</v>
      </c>
      <c r="C604" s="33" t="s">
        <v>369</v>
      </c>
      <c r="D604" s="33" t="s">
        <v>760</v>
      </c>
      <c r="E604" s="33" t="s">
        <v>126</v>
      </c>
      <c r="F604" s="33" t="s">
        <v>21</v>
      </c>
      <c r="G604" s="31">
        <v>2011</v>
      </c>
      <c r="H604" s="31">
        <v>-28.110810000000001</v>
      </c>
      <c r="I604" s="31">
        <v>-51.72869</v>
      </c>
      <c r="J604" s="33" t="s">
        <v>42</v>
      </c>
      <c r="K604" s="16" t="s">
        <v>32</v>
      </c>
      <c r="L604" s="33" t="s">
        <v>1297</v>
      </c>
      <c r="M604" s="35"/>
      <c r="N604" s="33" t="s">
        <v>26</v>
      </c>
      <c r="O604" s="16" t="s">
        <v>32</v>
      </c>
      <c r="P604" s="35"/>
      <c r="Q604" s="35"/>
      <c r="R604" s="35"/>
      <c r="S604" s="33" t="s">
        <v>762</v>
      </c>
      <c r="T604" s="35"/>
      <c r="V604" s="18"/>
    </row>
    <row r="605" spans="1:22" ht="15" customHeight="1">
      <c r="A605" s="31">
        <v>452</v>
      </c>
      <c r="B605" s="33" t="s">
        <v>357</v>
      </c>
      <c r="C605" s="33" t="s">
        <v>369</v>
      </c>
      <c r="D605" s="33" t="s">
        <v>760</v>
      </c>
      <c r="E605" s="33" t="s">
        <v>126</v>
      </c>
      <c r="F605" s="33" t="s">
        <v>21</v>
      </c>
      <c r="G605" s="31">
        <v>2011</v>
      </c>
      <c r="H605" s="31">
        <v>-28.110810000000001</v>
      </c>
      <c r="I605" s="31">
        <v>-51.72869</v>
      </c>
      <c r="J605" s="33" t="s">
        <v>42</v>
      </c>
      <c r="K605" s="16" t="s">
        <v>32</v>
      </c>
      <c r="L605" s="33" t="s">
        <v>1298</v>
      </c>
      <c r="M605" s="35"/>
      <c r="N605" s="33" t="s">
        <v>26</v>
      </c>
      <c r="O605" s="16" t="s">
        <v>32</v>
      </c>
      <c r="P605" s="35"/>
      <c r="Q605" s="35"/>
      <c r="R605" s="35"/>
      <c r="S605" s="33" t="s">
        <v>762</v>
      </c>
      <c r="T605" s="35"/>
      <c r="V605" s="18"/>
    </row>
    <row r="606" spans="1:22" ht="15" customHeight="1">
      <c r="A606" s="31">
        <v>457</v>
      </c>
      <c r="B606" s="33" t="s">
        <v>357</v>
      </c>
      <c r="C606" s="33" t="s">
        <v>369</v>
      </c>
      <c r="D606" s="33" t="s">
        <v>760</v>
      </c>
      <c r="E606" s="33" t="s">
        <v>126</v>
      </c>
      <c r="F606" s="33" t="s">
        <v>21</v>
      </c>
      <c r="G606" s="31">
        <v>2011</v>
      </c>
      <c r="H606" s="31">
        <v>-28.068719999999999</v>
      </c>
      <c r="I606" s="31">
        <v>-51.995780000000003</v>
      </c>
      <c r="J606" s="33" t="s">
        <v>42</v>
      </c>
      <c r="K606" s="16" t="s">
        <v>32</v>
      </c>
      <c r="L606" s="33" t="s">
        <v>1299</v>
      </c>
      <c r="M606" s="35"/>
      <c r="N606" s="33" t="s">
        <v>26</v>
      </c>
      <c r="O606" s="16" t="s">
        <v>32</v>
      </c>
      <c r="P606" s="35"/>
      <c r="Q606" s="35"/>
      <c r="R606" s="35"/>
      <c r="S606" s="33" t="s">
        <v>762</v>
      </c>
      <c r="T606" s="35"/>
      <c r="V606" s="18"/>
    </row>
    <row r="607" spans="1:22" ht="15" customHeight="1">
      <c r="A607" s="31">
        <v>243</v>
      </c>
      <c r="B607" s="33" t="s">
        <v>357</v>
      </c>
      <c r="C607" s="33" t="s">
        <v>369</v>
      </c>
      <c r="D607" s="33" t="s">
        <v>760</v>
      </c>
      <c r="E607" s="33" t="s">
        <v>126</v>
      </c>
      <c r="F607" s="33" t="s">
        <v>21</v>
      </c>
      <c r="G607" s="31">
        <v>2010</v>
      </c>
      <c r="H607" s="31">
        <v>-28.08597</v>
      </c>
      <c r="I607" s="31">
        <v>-52.020530000000001</v>
      </c>
      <c r="J607" s="33" t="s">
        <v>96</v>
      </c>
      <c r="K607" s="16" t="s">
        <v>32</v>
      </c>
      <c r="L607" s="33" t="s">
        <v>1300</v>
      </c>
      <c r="M607" s="35"/>
      <c r="N607" s="33" t="s">
        <v>23</v>
      </c>
      <c r="O607" s="16" t="s">
        <v>32</v>
      </c>
      <c r="P607" s="35"/>
      <c r="Q607" s="35"/>
      <c r="R607" s="35"/>
      <c r="S607" s="33" t="s">
        <v>762</v>
      </c>
      <c r="T607" s="35"/>
      <c r="V607" s="18"/>
    </row>
    <row r="608" spans="1:22" ht="15" customHeight="1">
      <c r="A608" s="31">
        <v>427</v>
      </c>
      <c r="B608" s="33" t="s">
        <v>357</v>
      </c>
      <c r="C608" s="33" t="s">
        <v>369</v>
      </c>
      <c r="D608" s="33" t="s">
        <v>760</v>
      </c>
      <c r="E608" s="33" t="s">
        <v>1301</v>
      </c>
      <c r="F608" s="33" t="s">
        <v>21</v>
      </c>
      <c r="G608" s="31">
        <v>2011</v>
      </c>
      <c r="H608" s="31">
        <v>-28.622309999999999</v>
      </c>
      <c r="I608" s="31">
        <v>-52.747079999999997</v>
      </c>
      <c r="J608" s="33" t="s">
        <v>42</v>
      </c>
      <c r="K608" s="16" t="s">
        <v>32</v>
      </c>
      <c r="L608" s="33" t="s">
        <v>1302</v>
      </c>
      <c r="M608" s="35"/>
      <c r="N608" s="33" t="s">
        <v>26</v>
      </c>
      <c r="O608" s="16" t="s">
        <v>32</v>
      </c>
      <c r="P608" s="35"/>
      <c r="Q608" s="35"/>
      <c r="R608" s="35"/>
      <c r="S608" s="33" t="s">
        <v>762</v>
      </c>
      <c r="T608" s="35"/>
      <c r="V608" s="18"/>
    </row>
    <row r="609" spans="1:22" ht="15" customHeight="1">
      <c r="A609" s="31">
        <v>428</v>
      </c>
      <c r="B609" s="33" t="s">
        <v>357</v>
      </c>
      <c r="C609" s="33" t="s">
        <v>369</v>
      </c>
      <c r="D609" s="33" t="s">
        <v>760</v>
      </c>
      <c r="E609" s="33" t="s">
        <v>1301</v>
      </c>
      <c r="F609" s="33" t="s">
        <v>21</v>
      </c>
      <c r="G609" s="31">
        <v>2011</v>
      </c>
      <c r="H609" s="45">
        <v>-28.622309999999999</v>
      </c>
      <c r="I609" s="45">
        <v>-52.747079999999997</v>
      </c>
      <c r="J609" s="33" t="s">
        <v>96</v>
      </c>
      <c r="K609" s="16" t="s">
        <v>32</v>
      </c>
      <c r="L609" s="33" t="s">
        <v>1303</v>
      </c>
      <c r="M609" s="35"/>
      <c r="N609" s="33" t="s">
        <v>23</v>
      </c>
      <c r="O609" s="16" t="s">
        <v>32</v>
      </c>
      <c r="P609" s="35"/>
      <c r="Q609" s="35"/>
      <c r="R609" s="35"/>
      <c r="S609" s="33" t="s">
        <v>762</v>
      </c>
      <c r="T609" s="35"/>
      <c r="V609" s="18"/>
    </row>
    <row r="610" spans="1:22" ht="15" customHeight="1">
      <c r="A610" s="31">
        <v>85</v>
      </c>
      <c r="B610" s="33" t="s">
        <v>357</v>
      </c>
      <c r="C610" s="33" t="s">
        <v>369</v>
      </c>
      <c r="D610" s="33" t="s">
        <v>760</v>
      </c>
      <c r="E610" s="33" t="s">
        <v>329</v>
      </c>
      <c r="F610" s="33" t="s">
        <v>21</v>
      </c>
      <c r="G610" s="31">
        <v>2009</v>
      </c>
      <c r="H610" s="45">
        <v>-28.375</v>
      </c>
      <c r="I610" s="45">
        <v>-54.1</v>
      </c>
      <c r="J610" s="33" t="s">
        <v>42</v>
      </c>
      <c r="K610" s="16" t="s">
        <v>32</v>
      </c>
      <c r="L610" s="33" t="s">
        <v>1304</v>
      </c>
      <c r="M610" s="35"/>
      <c r="N610" s="33" t="s">
        <v>26</v>
      </c>
      <c r="O610" s="16" t="s">
        <v>32</v>
      </c>
      <c r="P610" s="35"/>
      <c r="Q610" s="35"/>
      <c r="R610" s="35"/>
      <c r="S610" s="33" t="s">
        <v>762</v>
      </c>
      <c r="T610" s="35"/>
      <c r="V610" s="18"/>
    </row>
    <row r="611" spans="1:22" ht="15" customHeight="1">
      <c r="A611" s="31">
        <v>86</v>
      </c>
      <c r="B611" s="33" t="s">
        <v>357</v>
      </c>
      <c r="C611" s="33" t="s">
        <v>369</v>
      </c>
      <c r="D611" s="33" t="s">
        <v>760</v>
      </c>
      <c r="E611" s="33" t="s">
        <v>329</v>
      </c>
      <c r="F611" s="33" t="s">
        <v>21</v>
      </c>
      <c r="G611" s="31">
        <v>2009</v>
      </c>
      <c r="H611" s="45">
        <v>-28.375</v>
      </c>
      <c r="I611" s="45">
        <v>-54.1</v>
      </c>
      <c r="J611" s="33" t="s">
        <v>42</v>
      </c>
      <c r="K611" s="16" t="s">
        <v>32</v>
      </c>
      <c r="L611" s="33" t="s">
        <v>1305</v>
      </c>
      <c r="M611" s="35"/>
      <c r="N611" s="33" t="s">
        <v>26</v>
      </c>
      <c r="O611" s="16" t="s">
        <v>32</v>
      </c>
      <c r="P611" s="35"/>
      <c r="Q611" s="35"/>
      <c r="R611" s="35"/>
      <c r="S611" s="33" t="s">
        <v>762</v>
      </c>
      <c r="T611" s="35"/>
      <c r="V611" s="18"/>
    </row>
    <row r="612" spans="1:22" ht="15" customHeight="1">
      <c r="A612" s="31">
        <v>87</v>
      </c>
      <c r="B612" s="33" t="s">
        <v>357</v>
      </c>
      <c r="C612" s="33" t="s">
        <v>369</v>
      </c>
      <c r="D612" s="33" t="s">
        <v>760</v>
      </c>
      <c r="E612" s="33" t="s">
        <v>329</v>
      </c>
      <c r="F612" s="33" t="s">
        <v>21</v>
      </c>
      <c r="G612" s="31">
        <v>2009</v>
      </c>
      <c r="H612" s="45">
        <v>-28.423999999999999</v>
      </c>
      <c r="I612" s="45">
        <v>-53.926000000000002</v>
      </c>
      <c r="J612" s="33" t="s">
        <v>42</v>
      </c>
      <c r="K612" s="16" t="s">
        <v>32</v>
      </c>
      <c r="L612" s="33" t="s">
        <v>1306</v>
      </c>
      <c r="M612" s="35"/>
      <c r="N612" s="33" t="s">
        <v>26</v>
      </c>
      <c r="O612" s="16" t="s">
        <v>32</v>
      </c>
      <c r="P612" s="35"/>
      <c r="Q612" s="35"/>
      <c r="R612" s="35"/>
      <c r="S612" s="33" t="s">
        <v>762</v>
      </c>
      <c r="T612" s="35"/>
      <c r="V612" s="18"/>
    </row>
    <row r="613" spans="1:22" ht="15" customHeight="1">
      <c r="A613" s="31">
        <v>88</v>
      </c>
      <c r="B613" s="33" t="s">
        <v>357</v>
      </c>
      <c r="C613" s="33" t="s">
        <v>369</v>
      </c>
      <c r="D613" s="33" t="s">
        <v>760</v>
      </c>
      <c r="E613" s="33" t="s">
        <v>329</v>
      </c>
      <c r="F613" s="33" t="s">
        <v>21</v>
      </c>
      <c r="G613" s="31">
        <v>2009</v>
      </c>
      <c r="H613" s="50">
        <v>-28.423999999999999</v>
      </c>
      <c r="I613" s="50">
        <v>-53.926000000000002</v>
      </c>
      <c r="J613" s="33" t="s">
        <v>42</v>
      </c>
      <c r="K613" s="16" t="s">
        <v>32</v>
      </c>
      <c r="L613" s="33" t="s">
        <v>1307</v>
      </c>
      <c r="M613" s="35"/>
      <c r="N613" s="33" t="s">
        <v>26</v>
      </c>
      <c r="O613" s="16" t="s">
        <v>32</v>
      </c>
      <c r="P613" s="35"/>
      <c r="Q613" s="35"/>
      <c r="R613" s="35"/>
      <c r="S613" s="33" t="s">
        <v>762</v>
      </c>
      <c r="T613" s="35"/>
      <c r="V613" s="18"/>
    </row>
    <row r="614" spans="1:22" ht="15" customHeight="1">
      <c r="A614" s="31">
        <v>421</v>
      </c>
      <c r="B614" s="33" t="s">
        <v>357</v>
      </c>
      <c r="C614" s="33" t="s">
        <v>369</v>
      </c>
      <c r="D614" s="33" t="s">
        <v>760</v>
      </c>
      <c r="E614" s="33" t="s">
        <v>329</v>
      </c>
      <c r="F614" s="33" t="s">
        <v>21</v>
      </c>
      <c r="G614" s="31">
        <v>2011</v>
      </c>
      <c r="H614" s="50">
        <v>-28.53642</v>
      </c>
      <c r="I614" s="50">
        <v>-52.575220000000002</v>
      </c>
      <c r="J614" s="33" t="s">
        <v>42</v>
      </c>
      <c r="K614" s="16" t="s">
        <v>32</v>
      </c>
      <c r="L614" s="33" t="s">
        <v>1308</v>
      </c>
      <c r="M614" s="35"/>
      <c r="N614" s="33" t="s">
        <v>26</v>
      </c>
      <c r="O614" s="16" t="s">
        <v>32</v>
      </c>
      <c r="P614" s="35"/>
      <c r="Q614" s="35"/>
      <c r="R614" s="35"/>
      <c r="S614" s="33" t="s">
        <v>762</v>
      </c>
      <c r="T614" s="35"/>
      <c r="V614" s="18"/>
    </row>
    <row r="615" spans="1:22" ht="15" customHeight="1">
      <c r="A615" s="31">
        <v>422</v>
      </c>
      <c r="B615" s="33" t="s">
        <v>357</v>
      </c>
      <c r="C615" s="33" t="s">
        <v>369</v>
      </c>
      <c r="D615" s="33" t="s">
        <v>760</v>
      </c>
      <c r="E615" s="33" t="s">
        <v>329</v>
      </c>
      <c r="F615" s="33" t="s">
        <v>21</v>
      </c>
      <c r="G615" s="31">
        <v>2011</v>
      </c>
      <c r="H615" s="50">
        <v>-28.53642</v>
      </c>
      <c r="I615" s="50">
        <v>-52.575220000000002</v>
      </c>
      <c r="J615" s="33" t="s">
        <v>42</v>
      </c>
      <c r="K615" s="16" t="s">
        <v>32</v>
      </c>
      <c r="L615" s="33" t="s">
        <v>1309</v>
      </c>
      <c r="M615" s="35"/>
      <c r="N615" s="33" t="s">
        <v>26</v>
      </c>
      <c r="O615" s="16" t="s">
        <v>32</v>
      </c>
      <c r="P615" s="35"/>
      <c r="Q615" s="35"/>
      <c r="R615" s="35"/>
      <c r="S615" s="33" t="s">
        <v>762</v>
      </c>
      <c r="T615" s="35"/>
      <c r="V615" s="18"/>
    </row>
    <row r="616" spans="1:22" ht="15" customHeight="1">
      <c r="A616" s="31">
        <v>423</v>
      </c>
      <c r="B616" s="33" t="s">
        <v>357</v>
      </c>
      <c r="C616" s="33" t="s">
        <v>369</v>
      </c>
      <c r="D616" s="33" t="s">
        <v>760</v>
      </c>
      <c r="E616" s="33" t="s">
        <v>329</v>
      </c>
      <c r="F616" s="33" t="s">
        <v>21</v>
      </c>
      <c r="G616" s="31">
        <v>2011</v>
      </c>
      <c r="H616" s="50">
        <v>-28.53642</v>
      </c>
      <c r="I616" s="50">
        <v>-52.575220000000002</v>
      </c>
      <c r="J616" s="33" t="s">
        <v>42</v>
      </c>
      <c r="K616" s="16" t="s">
        <v>32</v>
      </c>
      <c r="L616" s="33" t="s">
        <v>1310</v>
      </c>
      <c r="M616" s="35"/>
      <c r="N616" s="33" t="s">
        <v>26</v>
      </c>
      <c r="O616" s="16" t="s">
        <v>32</v>
      </c>
      <c r="P616" s="35"/>
      <c r="Q616" s="35"/>
      <c r="R616" s="35"/>
      <c r="S616" s="33" t="s">
        <v>762</v>
      </c>
      <c r="T616" s="35"/>
      <c r="V616" s="18"/>
    </row>
    <row r="617" spans="1:22" ht="15" customHeight="1">
      <c r="A617" s="31">
        <v>424</v>
      </c>
      <c r="B617" s="33" t="s">
        <v>357</v>
      </c>
      <c r="C617" s="33" t="s">
        <v>369</v>
      </c>
      <c r="D617" s="33" t="s">
        <v>760</v>
      </c>
      <c r="E617" s="33" t="s">
        <v>329</v>
      </c>
      <c r="F617" s="33" t="s">
        <v>21</v>
      </c>
      <c r="G617" s="31">
        <v>2011</v>
      </c>
      <c r="H617" s="50">
        <v>-28.53642</v>
      </c>
      <c r="I617" s="50">
        <v>-52.575220000000002</v>
      </c>
      <c r="J617" s="33" t="s">
        <v>42</v>
      </c>
      <c r="K617" s="16" t="s">
        <v>32</v>
      </c>
      <c r="L617" s="33" t="s">
        <v>1311</v>
      </c>
      <c r="M617" s="35"/>
      <c r="N617" s="33" t="s">
        <v>26</v>
      </c>
      <c r="O617" s="16" t="s">
        <v>32</v>
      </c>
      <c r="P617" s="35"/>
      <c r="Q617" s="35"/>
      <c r="R617" s="35"/>
      <c r="S617" s="33" t="s">
        <v>762</v>
      </c>
      <c r="T617" s="35"/>
      <c r="V617" s="18"/>
    </row>
    <row r="618" spans="1:22" ht="15" customHeight="1">
      <c r="A618" s="31">
        <v>578</v>
      </c>
      <c r="B618" s="33" t="s">
        <v>357</v>
      </c>
      <c r="C618" s="33" t="s">
        <v>369</v>
      </c>
      <c r="D618" s="33" t="s">
        <v>760</v>
      </c>
      <c r="E618" s="33" t="s">
        <v>1312</v>
      </c>
      <c r="F618" s="33" t="s">
        <v>21</v>
      </c>
      <c r="G618" s="31">
        <v>2009</v>
      </c>
      <c r="H618" s="50">
        <f>-(24+(42/60)+(49/3600))</f>
        <v>-24.71361111111111</v>
      </c>
      <c r="I618" s="50">
        <f>-(53+(44/60)+(35/3600))</f>
        <v>-53.743055555555557</v>
      </c>
      <c r="J618" s="33" t="s">
        <v>96</v>
      </c>
      <c r="K618" s="16" t="s">
        <v>32</v>
      </c>
      <c r="L618" s="31">
        <v>147</v>
      </c>
      <c r="M618" s="35"/>
      <c r="N618" s="33" t="s">
        <v>23</v>
      </c>
      <c r="O618" s="16" t="s">
        <v>32</v>
      </c>
      <c r="P618" s="35"/>
      <c r="Q618" s="35"/>
      <c r="R618" s="35"/>
      <c r="S618" s="33" t="s">
        <v>762</v>
      </c>
      <c r="T618" s="35"/>
      <c r="V618" s="18"/>
    </row>
    <row r="619" spans="1:22" ht="15" customHeight="1">
      <c r="A619" s="31">
        <v>579</v>
      </c>
      <c r="B619" s="33" t="s">
        <v>357</v>
      </c>
      <c r="C619" s="33" t="s">
        <v>369</v>
      </c>
      <c r="D619" s="33" t="s">
        <v>760</v>
      </c>
      <c r="E619" s="33" t="s">
        <v>1312</v>
      </c>
      <c r="F619" s="33" t="s">
        <v>21</v>
      </c>
      <c r="G619" s="31">
        <v>2009</v>
      </c>
      <c r="H619" s="50">
        <f>-(24+(42/60)+(49/3600))</f>
        <v>-24.71361111111111</v>
      </c>
      <c r="I619" s="50">
        <f>-(53+(44/60)+(35/3600))</f>
        <v>-53.743055555555557</v>
      </c>
      <c r="J619" s="33" t="s">
        <v>96</v>
      </c>
      <c r="K619" s="16" t="s">
        <v>32</v>
      </c>
      <c r="L619" s="31">
        <v>148</v>
      </c>
      <c r="M619" s="35"/>
      <c r="N619" s="33" t="s">
        <v>23</v>
      </c>
      <c r="O619" s="16" t="s">
        <v>32</v>
      </c>
      <c r="P619" s="35"/>
      <c r="Q619" s="35"/>
      <c r="R619" s="35"/>
      <c r="S619" s="33" t="s">
        <v>762</v>
      </c>
      <c r="T619" s="35"/>
      <c r="V619" s="18"/>
    </row>
    <row r="620" spans="1:22" ht="15" customHeight="1">
      <c r="A620" s="31">
        <v>580</v>
      </c>
      <c r="B620" s="33" t="s">
        <v>357</v>
      </c>
      <c r="C620" s="33" t="s">
        <v>369</v>
      </c>
      <c r="D620" s="33" t="s">
        <v>760</v>
      </c>
      <c r="E620" s="33" t="s">
        <v>1312</v>
      </c>
      <c r="F620" s="33" t="s">
        <v>21</v>
      </c>
      <c r="G620" s="31">
        <v>2009</v>
      </c>
      <c r="H620" s="50">
        <f>-(24+(42/60)+(49/3600))</f>
        <v>-24.71361111111111</v>
      </c>
      <c r="I620" s="50">
        <f>-(53+(44/60)+(35/3600))</f>
        <v>-53.743055555555557</v>
      </c>
      <c r="J620" s="33" t="s">
        <v>96</v>
      </c>
      <c r="K620" s="16" t="s">
        <v>32</v>
      </c>
      <c r="L620" s="31">
        <v>149</v>
      </c>
      <c r="M620" s="35"/>
      <c r="N620" s="33" t="s">
        <v>23</v>
      </c>
      <c r="O620" s="16" t="s">
        <v>32</v>
      </c>
      <c r="P620" s="35"/>
      <c r="Q620" s="35"/>
      <c r="R620" s="35"/>
      <c r="S620" s="33" t="s">
        <v>762</v>
      </c>
      <c r="T620" s="35"/>
      <c r="V620" s="18"/>
    </row>
    <row r="621" spans="1:22" ht="15" customHeight="1">
      <c r="A621" s="31">
        <v>581</v>
      </c>
      <c r="B621" s="33" t="s">
        <v>357</v>
      </c>
      <c r="C621" s="33" t="s">
        <v>369</v>
      </c>
      <c r="D621" s="33" t="s">
        <v>760</v>
      </c>
      <c r="E621" s="33" t="s">
        <v>1312</v>
      </c>
      <c r="F621" s="33" t="s">
        <v>21</v>
      </c>
      <c r="G621" s="31">
        <v>2009</v>
      </c>
      <c r="H621" s="50">
        <f>-(24+(42/60)+(49/3600))</f>
        <v>-24.71361111111111</v>
      </c>
      <c r="I621" s="50">
        <f>-(53+(44/60)+(35/3600))</f>
        <v>-53.743055555555557</v>
      </c>
      <c r="J621" s="33" t="s">
        <v>96</v>
      </c>
      <c r="K621" s="16" t="s">
        <v>32</v>
      </c>
      <c r="L621" s="31">
        <v>150</v>
      </c>
      <c r="M621" s="35"/>
      <c r="N621" s="33" t="s">
        <v>23</v>
      </c>
      <c r="O621" s="16" t="s">
        <v>32</v>
      </c>
      <c r="P621" s="35"/>
      <c r="Q621" s="35"/>
      <c r="R621" s="35"/>
      <c r="S621" s="33" t="s">
        <v>762</v>
      </c>
      <c r="T621" s="35"/>
      <c r="V621" s="18"/>
    </row>
    <row r="622" spans="1:22" ht="15" customHeight="1">
      <c r="A622" s="31">
        <v>582</v>
      </c>
      <c r="B622" s="33" t="s">
        <v>357</v>
      </c>
      <c r="C622" s="33" t="s">
        <v>369</v>
      </c>
      <c r="D622" s="33" t="s">
        <v>760</v>
      </c>
      <c r="E622" s="33" t="s">
        <v>1312</v>
      </c>
      <c r="F622" s="33" t="s">
        <v>21</v>
      </c>
      <c r="G622" s="31">
        <v>2009</v>
      </c>
      <c r="H622" s="50">
        <f>-(24+(42/60)+(49/3600))</f>
        <v>-24.71361111111111</v>
      </c>
      <c r="I622" s="50">
        <f>-(53+(44/60)+(35/3600))</f>
        <v>-53.743055555555557</v>
      </c>
      <c r="J622" s="33" t="s">
        <v>96</v>
      </c>
      <c r="K622" s="16" t="s">
        <v>32</v>
      </c>
      <c r="L622" s="31">
        <v>151</v>
      </c>
      <c r="M622" s="35"/>
      <c r="N622" s="33" t="s">
        <v>23</v>
      </c>
      <c r="O622" s="16" t="s">
        <v>32</v>
      </c>
      <c r="P622" s="35"/>
      <c r="Q622" s="35"/>
      <c r="R622" s="35"/>
      <c r="S622" s="33" t="s">
        <v>762</v>
      </c>
      <c r="T622" s="35"/>
      <c r="V622" s="18"/>
    </row>
    <row r="623" spans="1:22" ht="15" customHeight="1">
      <c r="A623" s="31">
        <v>583</v>
      </c>
      <c r="B623" s="33" t="s">
        <v>357</v>
      </c>
      <c r="C623" s="33" t="s">
        <v>369</v>
      </c>
      <c r="D623" s="33" t="s">
        <v>760</v>
      </c>
      <c r="E623" s="33" t="s">
        <v>1313</v>
      </c>
      <c r="F623" s="33" t="s">
        <v>21</v>
      </c>
      <c r="G623" s="31">
        <v>2009</v>
      </c>
      <c r="H623" s="50">
        <f>-(24+(35/60)+(16/3600))</f>
        <v>-24.587777777777777</v>
      </c>
      <c r="I623" s="50">
        <f>-(53+(30/60)+(342/3600))</f>
        <v>-53.594999999999999</v>
      </c>
      <c r="J623" s="33" t="s">
        <v>42</v>
      </c>
      <c r="K623" s="16" t="s">
        <v>32</v>
      </c>
      <c r="L623" s="31">
        <v>48</v>
      </c>
      <c r="M623" s="35"/>
      <c r="N623" s="33" t="s">
        <v>26</v>
      </c>
      <c r="O623" s="16" t="s">
        <v>32</v>
      </c>
      <c r="P623" s="35"/>
      <c r="Q623" s="35"/>
      <c r="R623" s="35"/>
      <c r="S623" s="33" t="s">
        <v>762</v>
      </c>
      <c r="T623" s="35"/>
      <c r="V623" s="18"/>
    </row>
    <row r="624" spans="1:22" ht="15" customHeight="1">
      <c r="A624" s="31">
        <v>584</v>
      </c>
      <c r="B624" s="33" t="s">
        <v>357</v>
      </c>
      <c r="C624" s="33" t="s">
        <v>369</v>
      </c>
      <c r="D624" s="33" t="s">
        <v>760</v>
      </c>
      <c r="E624" s="33" t="s">
        <v>1313</v>
      </c>
      <c r="F624" s="33" t="s">
        <v>21</v>
      </c>
      <c r="G624" s="31">
        <v>2009</v>
      </c>
      <c r="H624" s="50">
        <f>-(24+(35/60)+(16/3600))</f>
        <v>-24.587777777777777</v>
      </c>
      <c r="I624" s="50">
        <f>-(53+(30/60)+(342/3600))</f>
        <v>-53.594999999999999</v>
      </c>
      <c r="J624" s="33" t="s">
        <v>96</v>
      </c>
      <c r="K624" s="16" t="s">
        <v>32</v>
      </c>
      <c r="L624" s="31">
        <v>49</v>
      </c>
      <c r="M624" s="35"/>
      <c r="N624" s="33" t="s">
        <v>23</v>
      </c>
      <c r="O624" s="16" t="s">
        <v>32</v>
      </c>
      <c r="P624" s="35"/>
      <c r="Q624" s="35"/>
      <c r="R624" s="35"/>
      <c r="S624" s="33" t="s">
        <v>762</v>
      </c>
      <c r="T624" s="35"/>
      <c r="V624" s="18"/>
    </row>
    <row r="625" spans="1:22" ht="15" customHeight="1">
      <c r="A625" s="31">
        <v>585</v>
      </c>
      <c r="B625" s="33" t="s">
        <v>357</v>
      </c>
      <c r="C625" s="33" t="s">
        <v>369</v>
      </c>
      <c r="D625" s="33" t="s">
        <v>760</v>
      </c>
      <c r="E625" s="33" t="s">
        <v>1313</v>
      </c>
      <c r="F625" s="33" t="s">
        <v>21</v>
      </c>
      <c r="G625" s="31">
        <v>2009</v>
      </c>
      <c r="H625" s="50">
        <f>-(24+(35/60)+(16/3600))</f>
        <v>-24.587777777777777</v>
      </c>
      <c r="I625" s="50">
        <f>-(53+(30/60)+(342/3600))</f>
        <v>-53.594999999999999</v>
      </c>
      <c r="J625" s="33" t="s">
        <v>96</v>
      </c>
      <c r="K625" s="16" t="s">
        <v>32</v>
      </c>
      <c r="L625" s="31">
        <v>50</v>
      </c>
      <c r="M625" s="35"/>
      <c r="N625" s="33" t="s">
        <v>23</v>
      </c>
      <c r="O625" s="16" t="s">
        <v>32</v>
      </c>
      <c r="P625" s="35"/>
      <c r="Q625" s="35"/>
      <c r="R625" s="35"/>
      <c r="S625" s="33" t="s">
        <v>762</v>
      </c>
      <c r="T625" s="35"/>
      <c r="V625" s="18"/>
    </row>
    <row r="626" spans="1:22" ht="15" customHeight="1">
      <c r="A626" s="31">
        <v>586</v>
      </c>
      <c r="B626" s="33" t="s">
        <v>357</v>
      </c>
      <c r="C626" s="33" t="s">
        <v>369</v>
      </c>
      <c r="D626" s="33" t="s">
        <v>760</v>
      </c>
      <c r="E626" s="33" t="s">
        <v>1313</v>
      </c>
      <c r="F626" s="33" t="s">
        <v>21</v>
      </c>
      <c r="G626" s="31">
        <v>2009</v>
      </c>
      <c r="H626" s="50">
        <f>-(24+(35/60)+(16/3600))</f>
        <v>-24.587777777777777</v>
      </c>
      <c r="I626" s="50">
        <f>-(53+(30/60)+(342/3600))</f>
        <v>-53.594999999999999</v>
      </c>
      <c r="J626" s="33" t="s">
        <v>96</v>
      </c>
      <c r="K626" s="16" t="s">
        <v>32</v>
      </c>
      <c r="L626" s="31">
        <v>51</v>
      </c>
      <c r="M626" s="35"/>
      <c r="N626" s="33" t="s">
        <v>23</v>
      </c>
      <c r="O626" s="16" t="s">
        <v>32</v>
      </c>
      <c r="P626" s="35"/>
      <c r="Q626" s="35"/>
      <c r="R626" s="35"/>
      <c r="S626" s="33" t="s">
        <v>762</v>
      </c>
      <c r="T626" s="35"/>
      <c r="V626" s="18"/>
    </row>
    <row r="627" spans="1:22" ht="15" customHeight="1">
      <c r="A627" s="31">
        <v>132</v>
      </c>
      <c r="B627" s="33" t="s">
        <v>357</v>
      </c>
      <c r="C627" s="33" t="s">
        <v>369</v>
      </c>
      <c r="D627" s="33" t="s">
        <v>760</v>
      </c>
      <c r="E627" s="33" t="s">
        <v>36</v>
      </c>
      <c r="F627" s="33" t="s">
        <v>21</v>
      </c>
      <c r="G627" s="31">
        <v>2009</v>
      </c>
      <c r="H627" s="50">
        <v>-28.37</v>
      </c>
      <c r="I627" s="50">
        <v>-51.091999999999999</v>
      </c>
      <c r="J627" s="33" t="s">
        <v>31</v>
      </c>
      <c r="K627" s="16" t="s">
        <v>32</v>
      </c>
      <c r="L627" s="33" t="s">
        <v>1314</v>
      </c>
      <c r="M627" s="35"/>
      <c r="N627" s="33" t="s">
        <v>23</v>
      </c>
      <c r="O627" s="16" t="s">
        <v>32</v>
      </c>
      <c r="P627" s="35"/>
      <c r="Q627" s="35"/>
      <c r="R627" s="35"/>
      <c r="S627" s="33" t="s">
        <v>762</v>
      </c>
      <c r="T627" s="35"/>
      <c r="V627" s="18"/>
    </row>
    <row r="628" spans="1:22" ht="15" customHeight="1">
      <c r="A628" s="31">
        <v>138</v>
      </c>
      <c r="B628" s="33" t="s">
        <v>357</v>
      </c>
      <c r="C628" s="33" t="s">
        <v>369</v>
      </c>
      <c r="D628" s="33" t="s">
        <v>760</v>
      </c>
      <c r="E628" s="33" t="s">
        <v>36</v>
      </c>
      <c r="F628" s="33" t="s">
        <v>21</v>
      </c>
      <c r="G628" s="31">
        <v>2009</v>
      </c>
      <c r="H628" s="50">
        <v>-28.37</v>
      </c>
      <c r="I628" s="50">
        <v>-51.091999999999999</v>
      </c>
      <c r="J628" s="33" t="s">
        <v>31</v>
      </c>
      <c r="K628" s="16" t="s">
        <v>32</v>
      </c>
      <c r="L628" s="33" t="s">
        <v>1315</v>
      </c>
      <c r="M628" s="35"/>
      <c r="N628" s="33" t="s">
        <v>23</v>
      </c>
      <c r="O628" s="16" t="s">
        <v>32</v>
      </c>
      <c r="P628" s="35"/>
      <c r="Q628" s="35"/>
      <c r="R628" s="35"/>
      <c r="S628" s="33" t="s">
        <v>762</v>
      </c>
      <c r="T628" s="35"/>
      <c r="V628" s="18"/>
    </row>
    <row r="629" spans="1:22" ht="15" customHeight="1">
      <c r="A629" s="31">
        <v>354</v>
      </c>
      <c r="B629" s="33" t="s">
        <v>357</v>
      </c>
      <c r="C629" s="33" t="s">
        <v>369</v>
      </c>
      <c r="D629" s="33" t="s">
        <v>760</v>
      </c>
      <c r="E629" s="33" t="s">
        <v>36</v>
      </c>
      <c r="F629" s="33" t="s">
        <v>21</v>
      </c>
      <c r="G629" s="31">
        <v>2010</v>
      </c>
      <c r="H629" s="50">
        <v>-28.600750000000001</v>
      </c>
      <c r="I629" s="50">
        <v>-51.037059999999997</v>
      </c>
      <c r="J629" s="33" t="s">
        <v>31</v>
      </c>
      <c r="K629" s="16" t="s">
        <v>32</v>
      </c>
      <c r="L629" s="33" t="s">
        <v>1316</v>
      </c>
      <c r="M629" s="35"/>
      <c r="N629" s="33" t="s">
        <v>23</v>
      </c>
      <c r="O629" s="16" t="s">
        <v>32</v>
      </c>
      <c r="P629" s="35"/>
      <c r="Q629" s="35"/>
      <c r="R629" s="35"/>
      <c r="S629" s="33" t="s">
        <v>762</v>
      </c>
      <c r="T629" s="35"/>
      <c r="V629" s="18"/>
    </row>
    <row r="630" spans="1:22" ht="15" customHeight="1">
      <c r="A630" s="31">
        <v>459</v>
      </c>
      <c r="B630" s="33" t="s">
        <v>357</v>
      </c>
      <c r="C630" s="33" t="s">
        <v>369</v>
      </c>
      <c r="D630" s="33" t="s">
        <v>760</v>
      </c>
      <c r="E630" s="33" t="s">
        <v>36</v>
      </c>
      <c r="F630" s="33" t="s">
        <v>21</v>
      </c>
      <c r="G630" s="31">
        <v>2011</v>
      </c>
      <c r="H630" s="50">
        <v>-28.396940000000001</v>
      </c>
      <c r="I630" s="50">
        <v>-51.158610000000003</v>
      </c>
      <c r="J630" s="33" t="s">
        <v>31</v>
      </c>
      <c r="K630" s="16" t="s">
        <v>32</v>
      </c>
      <c r="L630" s="33" t="s">
        <v>1317</v>
      </c>
      <c r="M630" s="35"/>
      <c r="N630" s="33" t="s">
        <v>23</v>
      </c>
      <c r="O630" s="16" t="s">
        <v>32</v>
      </c>
      <c r="P630" s="35"/>
      <c r="Q630" s="35"/>
      <c r="R630" s="35"/>
      <c r="S630" s="33" t="s">
        <v>762</v>
      </c>
      <c r="T630" s="35"/>
      <c r="V630" s="18"/>
    </row>
    <row r="631" spans="1:22" ht="15" customHeight="1">
      <c r="A631" s="31">
        <v>133</v>
      </c>
      <c r="B631" s="33" t="s">
        <v>357</v>
      </c>
      <c r="C631" s="33" t="s">
        <v>369</v>
      </c>
      <c r="D631" s="33" t="s">
        <v>760</v>
      </c>
      <c r="E631" s="33" t="s">
        <v>36</v>
      </c>
      <c r="F631" s="33" t="s">
        <v>21</v>
      </c>
      <c r="G631" s="31">
        <v>2009</v>
      </c>
      <c r="H631" s="50">
        <v>-28.37</v>
      </c>
      <c r="I631" s="50">
        <v>-51.091999999999999</v>
      </c>
      <c r="J631" s="33" t="s">
        <v>42</v>
      </c>
      <c r="K631" s="16" t="s">
        <v>32</v>
      </c>
      <c r="L631" s="33" t="s">
        <v>1318</v>
      </c>
      <c r="M631" s="35"/>
      <c r="N631" s="33" t="s">
        <v>26</v>
      </c>
      <c r="O631" s="16" t="s">
        <v>32</v>
      </c>
      <c r="P631" s="35"/>
      <c r="Q631" s="35"/>
      <c r="R631" s="35"/>
      <c r="S631" s="33" t="s">
        <v>762</v>
      </c>
      <c r="T631" s="35"/>
      <c r="V631" s="18"/>
    </row>
    <row r="632" spans="1:22" ht="15" customHeight="1">
      <c r="A632" s="31">
        <v>134</v>
      </c>
      <c r="B632" s="33" t="s">
        <v>357</v>
      </c>
      <c r="C632" s="33" t="s">
        <v>369</v>
      </c>
      <c r="D632" s="33" t="s">
        <v>760</v>
      </c>
      <c r="E632" s="33" t="s">
        <v>36</v>
      </c>
      <c r="F632" s="33" t="s">
        <v>21</v>
      </c>
      <c r="G632" s="31">
        <v>2009</v>
      </c>
      <c r="H632" s="50">
        <v>-28.37</v>
      </c>
      <c r="I632" s="50">
        <v>-51.091999999999999</v>
      </c>
      <c r="J632" s="33" t="s">
        <v>42</v>
      </c>
      <c r="K632" s="16" t="s">
        <v>32</v>
      </c>
      <c r="L632" s="33" t="s">
        <v>1319</v>
      </c>
      <c r="M632" s="35"/>
      <c r="N632" s="33" t="s">
        <v>26</v>
      </c>
      <c r="O632" s="16" t="s">
        <v>32</v>
      </c>
      <c r="P632" s="35"/>
      <c r="Q632" s="35"/>
      <c r="R632" s="35"/>
      <c r="S632" s="33" t="s">
        <v>762</v>
      </c>
      <c r="T632" s="35"/>
      <c r="V632" s="18"/>
    </row>
    <row r="633" spans="1:22" ht="15" customHeight="1">
      <c r="A633" s="31">
        <v>135</v>
      </c>
      <c r="B633" s="33" t="s">
        <v>357</v>
      </c>
      <c r="C633" s="33" t="s">
        <v>369</v>
      </c>
      <c r="D633" s="33" t="s">
        <v>760</v>
      </c>
      <c r="E633" s="33" t="s">
        <v>36</v>
      </c>
      <c r="F633" s="33" t="s">
        <v>21</v>
      </c>
      <c r="G633" s="31">
        <v>2009</v>
      </c>
      <c r="H633" s="50">
        <v>-28.37</v>
      </c>
      <c r="I633" s="50">
        <v>-51.091999999999999</v>
      </c>
      <c r="J633" s="33" t="s">
        <v>42</v>
      </c>
      <c r="K633" s="16" t="s">
        <v>32</v>
      </c>
      <c r="L633" s="33" t="s">
        <v>1320</v>
      </c>
      <c r="M633" s="35"/>
      <c r="N633" s="33" t="s">
        <v>26</v>
      </c>
      <c r="O633" s="16" t="s">
        <v>32</v>
      </c>
      <c r="P633" s="35"/>
      <c r="Q633" s="35"/>
      <c r="R633" s="35"/>
      <c r="S633" s="33" t="s">
        <v>762</v>
      </c>
      <c r="T633" s="35"/>
      <c r="V633" s="18"/>
    </row>
    <row r="634" spans="1:22" ht="15" customHeight="1">
      <c r="A634" s="31">
        <v>136</v>
      </c>
      <c r="B634" s="33" t="s">
        <v>357</v>
      </c>
      <c r="C634" s="33" t="s">
        <v>369</v>
      </c>
      <c r="D634" s="33" t="s">
        <v>760</v>
      </c>
      <c r="E634" s="33" t="s">
        <v>36</v>
      </c>
      <c r="F634" s="33" t="s">
        <v>21</v>
      </c>
      <c r="G634" s="31">
        <v>2009</v>
      </c>
      <c r="H634" s="50">
        <v>-28.37</v>
      </c>
      <c r="I634" s="50">
        <v>-51.091999999999999</v>
      </c>
      <c r="J634" s="33" t="s">
        <v>42</v>
      </c>
      <c r="K634" s="16" t="s">
        <v>32</v>
      </c>
      <c r="L634" s="33" t="s">
        <v>1321</v>
      </c>
      <c r="M634" s="35"/>
      <c r="N634" s="33" t="s">
        <v>26</v>
      </c>
      <c r="O634" s="16" t="s">
        <v>32</v>
      </c>
      <c r="P634" s="35"/>
      <c r="Q634" s="35"/>
      <c r="R634" s="35"/>
      <c r="S634" s="33" t="s">
        <v>762</v>
      </c>
      <c r="T634" s="35"/>
      <c r="V634" s="18"/>
    </row>
    <row r="635" spans="1:22" ht="15" customHeight="1">
      <c r="A635" s="31">
        <v>137</v>
      </c>
      <c r="B635" s="33" t="s">
        <v>357</v>
      </c>
      <c r="C635" s="33" t="s">
        <v>369</v>
      </c>
      <c r="D635" s="33" t="s">
        <v>760</v>
      </c>
      <c r="E635" s="33" t="s">
        <v>36</v>
      </c>
      <c r="F635" s="33" t="s">
        <v>21</v>
      </c>
      <c r="G635" s="31">
        <v>2009</v>
      </c>
      <c r="H635" s="50">
        <v>-28.37</v>
      </c>
      <c r="I635" s="50">
        <v>-51.091999999999999</v>
      </c>
      <c r="J635" s="33" t="s">
        <v>42</v>
      </c>
      <c r="K635" s="16" t="s">
        <v>32</v>
      </c>
      <c r="L635" s="33" t="s">
        <v>1322</v>
      </c>
      <c r="M635" s="35"/>
      <c r="N635" s="33" t="s">
        <v>26</v>
      </c>
      <c r="O635" s="16" t="s">
        <v>32</v>
      </c>
      <c r="P635" s="35"/>
      <c r="Q635" s="35"/>
      <c r="R635" s="35"/>
      <c r="S635" s="33" t="s">
        <v>762</v>
      </c>
      <c r="T635" s="35"/>
      <c r="V635" s="18"/>
    </row>
    <row r="636" spans="1:22" ht="15" customHeight="1">
      <c r="A636" s="31">
        <v>139</v>
      </c>
      <c r="B636" s="33" t="s">
        <v>357</v>
      </c>
      <c r="C636" s="33" t="s">
        <v>369</v>
      </c>
      <c r="D636" s="33" t="s">
        <v>760</v>
      </c>
      <c r="E636" s="33" t="s">
        <v>36</v>
      </c>
      <c r="F636" s="33" t="s">
        <v>21</v>
      </c>
      <c r="G636" s="31">
        <v>2009</v>
      </c>
      <c r="H636" s="50">
        <v>-28.37</v>
      </c>
      <c r="I636" s="50">
        <v>-51.091999999999999</v>
      </c>
      <c r="J636" s="33" t="s">
        <v>42</v>
      </c>
      <c r="K636" s="16" t="s">
        <v>32</v>
      </c>
      <c r="L636" s="33" t="s">
        <v>1323</v>
      </c>
      <c r="M636" s="35"/>
      <c r="N636" s="33" t="s">
        <v>26</v>
      </c>
      <c r="O636" s="16" t="s">
        <v>32</v>
      </c>
      <c r="P636" s="35"/>
      <c r="Q636" s="35"/>
      <c r="R636" s="35"/>
      <c r="S636" s="33" t="s">
        <v>762</v>
      </c>
      <c r="T636" s="35"/>
      <c r="V636" s="18"/>
    </row>
    <row r="637" spans="1:22" ht="15" customHeight="1">
      <c r="A637" s="31">
        <v>140</v>
      </c>
      <c r="B637" s="33" t="s">
        <v>357</v>
      </c>
      <c r="C637" s="33" t="s">
        <v>369</v>
      </c>
      <c r="D637" s="33" t="s">
        <v>760</v>
      </c>
      <c r="E637" s="33" t="s">
        <v>36</v>
      </c>
      <c r="F637" s="33" t="s">
        <v>21</v>
      </c>
      <c r="G637" s="31">
        <v>2009</v>
      </c>
      <c r="H637" s="50">
        <v>-28.37</v>
      </c>
      <c r="I637" s="50">
        <v>-51.091999999999999</v>
      </c>
      <c r="J637" s="33" t="s">
        <v>42</v>
      </c>
      <c r="K637" s="16" t="s">
        <v>32</v>
      </c>
      <c r="L637" s="33" t="s">
        <v>1324</v>
      </c>
      <c r="M637" s="35"/>
      <c r="N637" s="33" t="s">
        <v>26</v>
      </c>
      <c r="O637" s="16" t="s">
        <v>32</v>
      </c>
      <c r="P637" s="35"/>
      <c r="Q637" s="35"/>
      <c r="R637" s="35"/>
      <c r="S637" s="33" t="s">
        <v>762</v>
      </c>
      <c r="T637" s="35"/>
      <c r="V637" s="18"/>
    </row>
    <row r="638" spans="1:22" ht="15" customHeight="1">
      <c r="A638" s="31">
        <v>141</v>
      </c>
      <c r="B638" s="33" t="s">
        <v>357</v>
      </c>
      <c r="C638" s="33" t="s">
        <v>369</v>
      </c>
      <c r="D638" s="33" t="s">
        <v>760</v>
      </c>
      <c r="E638" s="33" t="s">
        <v>36</v>
      </c>
      <c r="F638" s="33" t="s">
        <v>21</v>
      </c>
      <c r="G638" s="31">
        <v>2009</v>
      </c>
      <c r="H638" s="50">
        <v>-28.37</v>
      </c>
      <c r="I638" s="50">
        <v>-51.091999999999999</v>
      </c>
      <c r="J638" s="33" t="s">
        <v>42</v>
      </c>
      <c r="K638" s="16" t="s">
        <v>32</v>
      </c>
      <c r="L638" s="33" t="s">
        <v>1325</v>
      </c>
      <c r="M638" s="35"/>
      <c r="N638" s="33" t="s">
        <v>26</v>
      </c>
      <c r="O638" s="16" t="s">
        <v>32</v>
      </c>
      <c r="P638" s="35"/>
      <c r="Q638" s="35"/>
      <c r="R638" s="35"/>
      <c r="S638" s="33" t="s">
        <v>762</v>
      </c>
      <c r="T638" s="35"/>
      <c r="V638" s="18"/>
    </row>
    <row r="639" spans="1:22" ht="15" customHeight="1">
      <c r="A639" s="31">
        <v>335</v>
      </c>
      <c r="B639" s="33" t="s">
        <v>357</v>
      </c>
      <c r="C639" s="33" t="s">
        <v>369</v>
      </c>
      <c r="D639" s="33" t="s">
        <v>760</v>
      </c>
      <c r="E639" s="33" t="s">
        <v>36</v>
      </c>
      <c r="F639" s="33" t="s">
        <v>21</v>
      </c>
      <c r="G639" s="31">
        <v>2010</v>
      </c>
      <c r="H639" s="50">
        <v>-28.355640000000001</v>
      </c>
      <c r="I639" s="50">
        <v>-51.117359999999998</v>
      </c>
      <c r="J639" s="33" t="s">
        <v>42</v>
      </c>
      <c r="K639" s="16" t="s">
        <v>32</v>
      </c>
      <c r="L639" s="33" t="s">
        <v>1326</v>
      </c>
      <c r="M639" s="35"/>
      <c r="N639" s="33" t="s">
        <v>26</v>
      </c>
      <c r="O639" s="16" t="s">
        <v>32</v>
      </c>
      <c r="P639" s="35"/>
      <c r="Q639" s="35"/>
      <c r="R639" s="35"/>
      <c r="S639" s="33" t="s">
        <v>762</v>
      </c>
      <c r="T639" s="35"/>
      <c r="V639" s="18"/>
    </row>
    <row r="640" spans="1:22" ht="15" customHeight="1">
      <c r="A640" s="31">
        <v>336</v>
      </c>
      <c r="B640" s="33" t="s">
        <v>357</v>
      </c>
      <c r="C640" s="33" t="s">
        <v>369</v>
      </c>
      <c r="D640" s="33" t="s">
        <v>760</v>
      </c>
      <c r="E640" s="33" t="s">
        <v>36</v>
      </c>
      <c r="F640" s="33" t="s">
        <v>21</v>
      </c>
      <c r="G640" s="31">
        <v>2010</v>
      </c>
      <c r="H640" s="31">
        <v>-28.355640000000001</v>
      </c>
      <c r="I640" s="31">
        <v>-51.117359999999998</v>
      </c>
      <c r="J640" s="33" t="s">
        <v>42</v>
      </c>
      <c r="K640" s="16" t="s">
        <v>32</v>
      </c>
      <c r="L640" s="33" t="s">
        <v>1327</v>
      </c>
      <c r="M640" s="35"/>
      <c r="N640" s="33" t="s">
        <v>26</v>
      </c>
      <c r="O640" s="16" t="s">
        <v>32</v>
      </c>
      <c r="P640" s="35"/>
      <c r="Q640" s="35"/>
      <c r="R640" s="35"/>
      <c r="S640" s="33" t="s">
        <v>762</v>
      </c>
      <c r="T640" s="35"/>
      <c r="V640" s="18"/>
    </row>
    <row r="641" spans="1:22" ht="15" customHeight="1">
      <c r="A641" s="31">
        <v>337</v>
      </c>
      <c r="B641" s="33" t="s">
        <v>357</v>
      </c>
      <c r="C641" s="33" t="s">
        <v>369</v>
      </c>
      <c r="D641" s="33" t="s">
        <v>760</v>
      </c>
      <c r="E641" s="33" t="s">
        <v>36</v>
      </c>
      <c r="F641" s="33" t="s">
        <v>21</v>
      </c>
      <c r="G641" s="31">
        <v>2010</v>
      </c>
      <c r="H641" s="31">
        <v>-28.355640000000001</v>
      </c>
      <c r="I641" s="31">
        <v>-51.117359999999998</v>
      </c>
      <c r="J641" s="33" t="s">
        <v>42</v>
      </c>
      <c r="K641" s="16" t="s">
        <v>32</v>
      </c>
      <c r="L641" s="33" t="s">
        <v>1328</v>
      </c>
      <c r="M641" s="35"/>
      <c r="N641" s="33" t="s">
        <v>26</v>
      </c>
      <c r="O641" s="16" t="s">
        <v>32</v>
      </c>
      <c r="P641" s="35"/>
      <c r="Q641" s="35"/>
      <c r="R641" s="35"/>
      <c r="S641" s="33" t="s">
        <v>762</v>
      </c>
      <c r="T641" s="35"/>
      <c r="V641" s="18"/>
    </row>
    <row r="642" spans="1:22" ht="15" customHeight="1">
      <c r="A642" s="31">
        <v>338</v>
      </c>
      <c r="B642" s="33" t="s">
        <v>357</v>
      </c>
      <c r="C642" s="33" t="s">
        <v>369</v>
      </c>
      <c r="D642" s="33" t="s">
        <v>760</v>
      </c>
      <c r="E642" s="33" t="s">
        <v>36</v>
      </c>
      <c r="F642" s="33" t="s">
        <v>21</v>
      </c>
      <c r="G642" s="31">
        <v>2010</v>
      </c>
      <c r="H642" s="31">
        <v>-28.355640000000001</v>
      </c>
      <c r="I642" s="31">
        <v>-51.117359999999998</v>
      </c>
      <c r="J642" s="33" t="s">
        <v>42</v>
      </c>
      <c r="K642" s="16" t="s">
        <v>32</v>
      </c>
      <c r="L642" s="33" t="s">
        <v>1329</v>
      </c>
      <c r="M642" s="35"/>
      <c r="N642" s="33" t="s">
        <v>26</v>
      </c>
      <c r="O642" s="16" t="s">
        <v>32</v>
      </c>
      <c r="P642" s="35"/>
      <c r="Q642" s="35"/>
      <c r="R642" s="35"/>
      <c r="S642" s="33" t="s">
        <v>762</v>
      </c>
      <c r="T642" s="35"/>
      <c r="V642" s="18"/>
    </row>
    <row r="643" spans="1:22" ht="15" customHeight="1">
      <c r="A643" s="31">
        <v>339</v>
      </c>
      <c r="B643" s="33" t="s">
        <v>357</v>
      </c>
      <c r="C643" s="33" t="s">
        <v>369</v>
      </c>
      <c r="D643" s="33" t="s">
        <v>760</v>
      </c>
      <c r="E643" s="33" t="s">
        <v>36</v>
      </c>
      <c r="F643" s="33" t="s">
        <v>21</v>
      </c>
      <c r="G643" s="31">
        <v>2010</v>
      </c>
      <c r="H643" s="31">
        <v>-28.355640000000001</v>
      </c>
      <c r="I643" s="31">
        <v>-51.117359999999998</v>
      </c>
      <c r="J643" s="33" t="s">
        <v>42</v>
      </c>
      <c r="K643" s="16" t="s">
        <v>32</v>
      </c>
      <c r="L643" s="33" t="s">
        <v>1330</v>
      </c>
      <c r="M643" s="35"/>
      <c r="N643" s="33" t="s">
        <v>26</v>
      </c>
      <c r="O643" s="16" t="s">
        <v>32</v>
      </c>
      <c r="P643" s="35"/>
      <c r="Q643" s="35"/>
      <c r="R643" s="35"/>
      <c r="S643" s="33" t="s">
        <v>762</v>
      </c>
      <c r="T643" s="35"/>
      <c r="V643" s="18"/>
    </row>
    <row r="644" spans="1:22" ht="15" customHeight="1">
      <c r="A644" s="31">
        <v>340</v>
      </c>
      <c r="B644" s="33" t="s">
        <v>357</v>
      </c>
      <c r="C644" s="33" t="s">
        <v>369</v>
      </c>
      <c r="D644" s="33" t="s">
        <v>760</v>
      </c>
      <c r="E644" s="33" t="s">
        <v>36</v>
      </c>
      <c r="F644" s="33" t="s">
        <v>21</v>
      </c>
      <c r="G644" s="31">
        <v>2010</v>
      </c>
      <c r="H644" s="31">
        <v>-28.355640000000001</v>
      </c>
      <c r="I644" s="31">
        <v>-51.117359999999998</v>
      </c>
      <c r="J644" s="33" t="s">
        <v>42</v>
      </c>
      <c r="K644" s="16" t="s">
        <v>32</v>
      </c>
      <c r="L644" s="33" t="s">
        <v>1331</v>
      </c>
      <c r="M644" s="35"/>
      <c r="N644" s="33" t="s">
        <v>26</v>
      </c>
      <c r="O644" s="16" t="s">
        <v>32</v>
      </c>
      <c r="P644" s="35"/>
      <c r="Q644" s="35"/>
      <c r="R644" s="35"/>
      <c r="S644" s="33" t="s">
        <v>762</v>
      </c>
      <c r="T644" s="35"/>
      <c r="V644" s="18"/>
    </row>
    <row r="645" spans="1:22" ht="15" customHeight="1">
      <c r="A645" s="31">
        <v>341</v>
      </c>
      <c r="B645" s="33" t="s">
        <v>357</v>
      </c>
      <c r="C645" s="33" t="s">
        <v>369</v>
      </c>
      <c r="D645" s="33" t="s">
        <v>760</v>
      </c>
      <c r="E645" s="33" t="s">
        <v>36</v>
      </c>
      <c r="F645" s="33" t="s">
        <v>21</v>
      </c>
      <c r="G645" s="31">
        <v>2010</v>
      </c>
      <c r="H645" s="31">
        <v>-28.355640000000001</v>
      </c>
      <c r="I645" s="31">
        <v>-51.117359999999998</v>
      </c>
      <c r="J645" s="33" t="s">
        <v>42</v>
      </c>
      <c r="K645" s="16" t="s">
        <v>32</v>
      </c>
      <c r="L645" s="33" t="s">
        <v>1332</v>
      </c>
      <c r="M645" s="35"/>
      <c r="N645" s="33" t="s">
        <v>26</v>
      </c>
      <c r="O645" s="16" t="s">
        <v>32</v>
      </c>
      <c r="P645" s="35"/>
      <c r="Q645" s="35"/>
      <c r="R645" s="35"/>
      <c r="S645" s="33" t="s">
        <v>762</v>
      </c>
      <c r="T645" s="35"/>
      <c r="V645" s="18"/>
    </row>
    <row r="646" spans="1:22" ht="15" customHeight="1">
      <c r="A646" s="31">
        <v>342</v>
      </c>
      <c r="B646" s="33" t="s">
        <v>357</v>
      </c>
      <c r="C646" s="33" t="s">
        <v>369</v>
      </c>
      <c r="D646" s="33" t="s">
        <v>760</v>
      </c>
      <c r="E646" s="33" t="s">
        <v>36</v>
      </c>
      <c r="F646" s="33" t="s">
        <v>21</v>
      </c>
      <c r="G646" s="31">
        <v>2010</v>
      </c>
      <c r="H646" s="31">
        <v>-28.390750000000001</v>
      </c>
      <c r="I646" s="31">
        <v>-51.054859999999998</v>
      </c>
      <c r="J646" s="33" t="s">
        <v>42</v>
      </c>
      <c r="K646" s="16" t="s">
        <v>32</v>
      </c>
      <c r="L646" s="33" t="s">
        <v>1333</v>
      </c>
      <c r="M646" s="35"/>
      <c r="N646" s="33" t="s">
        <v>26</v>
      </c>
      <c r="O646" s="16" t="s">
        <v>32</v>
      </c>
      <c r="P646" s="35"/>
      <c r="Q646" s="35"/>
      <c r="R646" s="35"/>
      <c r="S646" s="33" t="s">
        <v>762</v>
      </c>
      <c r="T646" s="35"/>
      <c r="V646" s="18"/>
    </row>
    <row r="647" spans="1:22" ht="15" customHeight="1">
      <c r="A647" s="31">
        <v>343</v>
      </c>
      <c r="B647" s="33" t="s">
        <v>357</v>
      </c>
      <c r="C647" s="33" t="s">
        <v>369</v>
      </c>
      <c r="D647" s="33" t="s">
        <v>760</v>
      </c>
      <c r="E647" s="33" t="s">
        <v>36</v>
      </c>
      <c r="F647" s="33" t="s">
        <v>21</v>
      </c>
      <c r="G647" s="31">
        <v>2010</v>
      </c>
      <c r="H647" s="31">
        <v>-28.390750000000001</v>
      </c>
      <c r="I647" s="31">
        <v>-51.054859999999998</v>
      </c>
      <c r="J647" s="33" t="s">
        <v>42</v>
      </c>
      <c r="K647" s="16" t="s">
        <v>32</v>
      </c>
      <c r="L647" s="33" t="s">
        <v>1334</v>
      </c>
      <c r="M647" s="35"/>
      <c r="N647" s="33" t="s">
        <v>26</v>
      </c>
      <c r="O647" s="16" t="s">
        <v>32</v>
      </c>
      <c r="P647" s="35"/>
      <c r="Q647" s="35"/>
      <c r="R647" s="35"/>
      <c r="S647" s="33" t="s">
        <v>762</v>
      </c>
      <c r="T647" s="35"/>
      <c r="V647" s="18"/>
    </row>
    <row r="648" spans="1:22" ht="15" customHeight="1">
      <c r="A648" s="31">
        <v>344</v>
      </c>
      <c r="B648" s="33" t="s">
        <v>357</v>
      </c>
      <c r="C648" s="33" t="s">
        <v>369</v>
      </c>
      <c r="D648" s="33" t="s">
        <v>760</v>
      </c>
      <c r="E648" s="33" t="s">
        <v>36</v>
      </c>
      <c r="F648" s="33" t="s">
        <v>21</v>
      </c>
      <c r="G648" s="31">
        <v>2010</v>
      </c>
      <c r="H648" s="31">
        <v>-28.390750000000001</v>
      </c>
      <c r="I648" s="31">
        <v>-51.054859999999998</v>
      </c>
      <c r="J648" s="33" t="s">
        <v>42</v>
      </c>
      <c r="K648" s="16" t="s">
        <v>32</v>
      </c>
      <c r="L648" s="33" t="s">
        <v>1335</v>
      </c>
      <c r="M648" s="35"/>
      <c r="N648" s="33" t="s">
        <v>26</v>
      </c>
      <c r="O648" s="16" t="s">
        <v>32</v>
      </c>
      <c r="P648" s="35"/>
      <c r="Q648" s="35"/>
      <c r="R648" s="35"/>
      <c r="S648" s="33" t="s">
        <v>762</v>
      </c>
      <c r="T648" s="35"/>
      <c r="V648" s="18"/>
    </row>
    <row r="649" spans="1:22" ht="15" customHeight="1">
      <c r="A649" s="31">
        <v>345</v>
      </c>
      <c r="B649" s="33" t="s">
        <v>357</v>
      </c>
      <c r="C649" s="33" t="s">
        <v>369</v>
      </c>
      <c r="D649" s="33" t="s">
        <v>760</v>
      </c>
      <c r="E649" s="33" t="s">
        <v>36</v>
      </c>
      <c r="F649" s="33" t="s">
        <v>21</v>
      </c>
      <c r="G649" s="31">
        <v>2010</v>
      </c>
      <c r="H649" s="31">
        <v>-28.390750000000001</v>
      </c>
      <c r="I649" s="31">
        <v>-51.054859999999998</v>
      </c>
      <c r="J649" s="33" t="s">
        <v>42</v>
      </c>
      <c r="K649" s="16" t="s">
        <v>32</v>
      </c>
      <c r="L649" s="33" t="s">
        <v>1336</v>
      </c>
      <c r="M649" s="35"/>
      <c r="N649" s="33" t="s">
        <v>26</v>
      </c>
      <c r="O649" s="16" t="s">
        <v>32</v>
      </c>
      <c r="P649" s="35"/>
      <c r="Q649" s="35"/>
      <c r="R649" s="35"/>
      <c r="S649" s="33" t="s">
        <v>762</v>
      </c>
      <c r="T649" s="35"/>
      <c r="V649" s="18"/>
    </row>
    <row r="650" spans="1:22" ht="15" customHeight="1">
      <c r="A650" s="31">
        <v>346</v>
      </c>
      <c r="B650" s="33" t="s">
        <v>357</v>
      </c>
      <c r="C650" s="33" t="s">
        <v>369</v>
      </c>
      <c r="D650" s="33" t="s">
        <v>760</v>
      </c>
      <c r="E650" s="33" t="s">
        <v>36</v>
      </c>
      <c r="F650" s="33" t="s">
        <v>21</v>
      </c>
      <c r="G650" s="31">
        <v>2010</v>
      </c>
      <c r="H650" s="31">
        <v>-28.390750000000001</v>
      </c>
      <c r="I650" s="31">
        <v>-51.054859999999998</v>
      </c>
      <c r="J650" s="33" t="s">
        <v>42</v>
      </c>
      <c r="K650" s="16" t="s">
        <v>32</v>
      </c>
      <c r="L650" s="33" t="s">
        <v>1337</v>
      </c>
      <c r="M650" s="35"/>
      <c r="N650" s="33" t="s">
        <v>26</v>
      </c>
      <c r="O650" s="16" t="s">
        <v>32</v>
      </c>
      <c r="P650" s="35"/>
      <c r="Q650" s="35"/>
      <c r="R650" s="35"/>
      <c r="S650" s="33" t="s">
        <v>762</v>
      </c>
      <c r="T650" s="35"/>
      <c r="V650" s="18"/>
    </row>
    <row r="651" spans="1:22" ht="15" customHeight="1">
      <c r="A651" s="31">
        <v>347</v>
      </c>
      <c r="B651" s="33" t="s">
        <v>357</v>
      </c>
      <c r="C651" s="33" t="s">
        <v>369</v>
      </c>
      <c r="D651" s="33" t="s">
        <v>760</v>
      </c>
      <c r="E651" s="33" t="s">
        <v>36</v>
      </c>
      <c r="F651" s="33" t="s">
        <v>21</v>
      </c>
      <c r="G651" s="31">
        <v>2010</v>
      </c>
      <c r="H651" s="31">
        <v>-28.390750000000001</v>
      </c>
      <c r="I651" s="31">
        <v>-51.054859999999998</v>
      </c>
      <c r="J651" s="33" t="s">
        <v>42</v>
      </c>
      <c r="K651" s="16" t="s">
        <v>32</v>
      </c>
      <c r="L651" s="33" t="s">
        <v>1338</v>
      </c>
      <c r="M651" s="35"/>
      <c r="N651" s="33" t="s">
        <v>26</v>
      </c>
      <c r="O651" s="16" t="s">
        <v>32</v>
      </c>
      <c r="P651" s="35"/>
      <c r="Q651" s="35"/>
      <c r="R651" s="35"/>
      <c r="S651" s="33" t="s">
        <v>762</v>
      </c>
      <c r="T651" s="35"/>
      <c r="V651" s="18"/>
    </row>
    <row r="652" spans="1:22" ht="15" customHeight="1">
      <c r="A652" s="31">
        <v>349</v>
      </c>
      <c r="B652" s="33" t="s">
        <v>357</v>
      </c>
      <c r="C652" s="33" t="s">
        <v>369</v>
      </c>
      <c r="D652" s="33" t="s">
        <v>760</v>
      </c>
      <c r="E652" s="33" t="s">
        <v>36</v>
      </c>
      <c r="F652" s="33" t="s">
        <v>21</v>
      </c>
      <c r="G652" s="31">
        <v>2010</v>
      </c>
      <c r="H652" s="31">
        <v>-28.421530000000001</v>
      </c>
      <c r="I652" s="31">
        <v>-51.039920000000002</v>
      </c>
      <c r="J652" s="33" t="s">
        <v>42</v>
      </c>
      <c r="K652" s="16" t="s">
        <v>32</v>
      </c>
      <c r="L652" s="33" t="s">
        <v>1339</v>
      </c>
      <c r="M652" s="35"/>
      <c r="N652" s="33" t="s">
        <v>26</v>
      </c>
      <c r="O652" s="16" t="s">
        <v>32</v>
      </c>
      <c r="P652" s="35"/>
      <c r="Q652" s="35"/>
      <c r="R652" s="35"/>
      <c r="S652" s="33" t="s">
        <v>762</v>
      </c>
      <c r="T652" s="35"/>
      <c r="V652" s="18"/>
    </row>
    <row r="653" spans="1:22" ht="15" customHeight="1">
      <c r="A653" s="31">
        <v>350</v>
      </c>
      <c r="B653" s="33" t="s">
        <v>357</v>
      </c>
      <c r="C653" s="33" t="s">
        <v>369</v>
      </c>
      <c r="D653" s="33" t="s">
        <v>760</v>
      </c>
      <c r="E653" s="33" t="s">
        <v>36</v>
      </c>
      <c r="F653" s="33" t="s">
        <v>21</v>
      </c>
      <c r="G653" s="31">
        <v>2010</v>
      </c>
      <c r="H653" s="31">
        <v>-28.421530000000001</v>
      </c>
      <c r="I653" s="31">
        <v>-51.039920000000002</v>
      </c>
      <c r="J653" s="33" t="s">
        <v>42</v>
      </c>
      <c r="K653" s="16" t="s">
        <v>32</v>
      </c>
      <c r="L653" s="33" t="s">
        <v>1340</v>
      </c>
      <c r="M653" s="35"/>
      <c r="N653" s="33" t="s">
        <v>26</v>
      </c>
      <c r="O653" s="16" t="s">
        <v>32</v>
      </c>
      <c r="P653" s="35"/>
      <c r="Q653" s="35"/>
      <c r="R653" s="35"/>
      <c r="S653" s="33" t="s">
        <v>762</v>
      </c>
      <c r="T653" s="35"/>
      <c r="V653" s="18"/>
    </row>
    <row r="654" spans="1:22" ht="15" customHeight="1">
      <c r="A654" s="31">
        <v>351</v>
      </c>
      <c r="B654" s="33" t="s">
        <v>357</v>
      </c>
      <c r="C654" s="33" t="s">
        <v>369</v>
      </c>
      <c r="D654" s="33" t="s">
        <v>760</v>
      </c>
      <c r="E654" s="33" t="s">
        <v>36</v>
      </c>
      <c r="F654" s="33" t="s">
        <v>21</v>
      </c>
      <c r="G654" s="31">
        <v>2010</v>
      </c>
      <c r="H654" s="31">
        <v>-28.421530000000001</v>
      </c>
      <c r="I654" s="31">
        <v>-51.039920000000002</v>
      </c>
      <c r="J654" s="33" t="s">
        <v>42</v>
      </c>
      <c r="K654" s="16" t="s">
        <v>32</v>
      </c>
      <c r="L654" s="33" t="s">
        <v>1341</v>
      </c>
      <c r="M654" s="35"/>
      <c r="N654" s="33" t="s">
        <v>26</v>
      </c>
      <c r="O654" s="16" t="s">
        <v>32</v>
      </c>
      <c r="P654" s="35"/>
      <c r="Q654" s="35"/>
      <c r="R654" s="35"/>
      <c r="S654" s="33" t="s">
        <v>762</v>
      </c>
      <c r="T654" s="35"/>
      <c r="V654" s="18"/>
    </row>
    <row r="655" spans="1:22" ht="15" customHeight="1">
      <c r="A655" s="31">
        <v>352</v>
      </c>
      <c r="B655" s="33" t="s">
        <v>357</v>
      </c>
      <c r="C655" s="33" t="s">
        <v>369</v>
      </c>
      <c r="D655" s="33" t="s">
        <v>760</v>
      </c>
      <c r="E655" s="33" t="s">
        <v>36</v>
      </c>
      <c r="F655" s="33" t="s">
        <v>21</v>
      </c>
      <c r="G655" s="31">
        <v>2010</v>
      </c>
      <c r="H655" s="31">
        <v>-28.452359999999999</v>
      </c>
      <c r="I655" s="31">
        <v>-50.997439999999997</v>
      </c>
      <c r="J655" s="33" t="s">
        <v>42</v>
      </c>
      <c r="K655" s="16" t="s">
        <v>32</v>
      </c>
      <c r="L655" s="33" t="s">
        <v>1342</v>
      </c>
      <c r="M655" s="35"/>
      <c r="N655" s="33" t="s">
        <v>26</v>
      </c>
      <c r="O655" s="16" t="s">
        <v>32</v>
      </c>
      <c r="P655" s="35"/>
      <c r="Q655" s="35"/>
      <c r="R655" s="35"/>
      <c r="S655" s="33" t="s">
        <v>762</v>
      </c>
      <c r="T655" s="35"/>
      <c r="V655" s="18"/>
    </row>
    <row r="656" spans="1:22" ht="15" customHeight="1">
      <c r="A656" s="31">
        <v>355</v>
      </c>
      <c r="B656" s="33" t="s">
        <v>357</v>
      </c>
      <c r="C656" s="33" t="s">
        <v>369</v>
      </c>
      <c r="D656" s="33" t="s">
        <v>760</v>
      </c>
      <c r="E656" s="33" t="s">
        <v>36</v>
      </c>
      <c r="F656" s="33" t="s">
        <v>21</v>
      </c>
      <c r="G656" s="31">
        <v>2010</v>
      </c>
      <c r="H656" s="31">
        <v>-28.600750000000001</v>
      </c>
      <c r="I656" s="31">
        <v>-51.037059999999997</v>
      </c>
      <c r="J656" s="33" t="s">
        <v>42</v>
      </c>
      <c r="K656" s="16" t="s">
        <v>32</v>
      </c>
      <c r="L656" s="33" t="s">
        <v>1343</v>
      </c>
      <c r="M656" s="35"/>
      <c r="N656" s="33" t="s">
        <v>26</v>
      </c>
      <c r="O656" s="16" t="s">
        <v>32</v>
      </c>
      <c r="P656" s="35"/>
      <c r="Q656" s="35"/>
      <c r="R656" s="35"/>
      <c r="S656" s="33" t="s">
        <v>762</v>
      </c>
      <c r="T656" s="35"/>
      <c r="V656" s="18"/>
    </row>
    <row r="657" spans="1:22" ht="15" customHeight="1">
      <c r="A657" s="31">
        <v>356</v>
      </c>
      <c r="B657" s="33" t="s">
        <v>357</v>
      </c>
      <c r="C657" s="33" t="s">
        <v>369</v>
      </c>
      <c r="D657" s="33" t="s">
        <v>760</v>
      </c>
      <c r="E657" s="33" t="s">
        <v>36</v>
      </c>
      <c r="F657" s="33" t="s">
        <v>21</v>
      </c>
      <c r="G657" s="31">
        <v>2010</v>
      </c>
      <c r="H657" s="31">
        <v>-28.600750000000001</v>
      </c>
      <c r="I657" s="31">
        <v>-51.037059999999997</v>
      </c>
      <c r="J657" s="33" t="s">
        <v>42</v>
      </c>
      <c r="K657" s="16" t="s">
        <v>32</v>
      </c>
      <c r="L657" s="33" t="s">
        <v>1344</v>
      </c>
      <c r="M657" s="35"/>
      <c r="N657" s="33" t="s">
        <v>26</v>
      </c>
      <c r="O657" s="16" t="s">
        <v>32</v>
      </c>
      <c r="P657" s="35"/>
      <c r="Q657" s="35"/>
      <c r="R657" s="35"/>
      <c r="S657" s="33" t="s">
        <v>762</v>
      </c>
      <c r="T657" s="35"/>
      <c r="V657" s="18"/>
    </row>
    <row r="658" spans="1:22" ht="15" customHeight="1">
      <c r="A658" s="31">
        <v>357</v>
      </c>
      <c r="B658" s="33" t="s">
        <v>357</v>
      </c>
      <c r="C658" s="33" t="s">
        <v>369</v>
      </c>
      <c r="D658" s="33" t="s">
        <v>760</v>
      </c>
      <c r="E658" s="33" t="s">
        <v>36</v>
      </c>
      <c r="F658" s="33" t="s">
        <v>21</v>
      </c>
      <c r="G658" s="31">
        <v>2010</v>
      </c>
      <c r="H658" s="31">
        <v>-28.600750000000001</v>
      </c>
      <c r="I658" s="31">
        <v>-51.037059999999997</v>
      </c>
      <c r="J658" s="33" t="s">
        <v>42</v>
      </c>
      <c r="K658" s="16" t="s">
        <v>32</v>
      </c>
      <c r="L658" s="33" t="s">
        <v>1345</v>
      </c>
      <c r="M658" s="35"/>
      <c r="N658" s="33" t="s">
        <v>26</v>
      </c>
      <c r="O658" s="16" t="s">
        <v>32</v>
      </c>
      <c r="P658" s="35"/>
      <c r="Q658" s="35"/>
      <c r="R658" s="35"/>
      <c r="S658" s="33" t="s">
        <v>762</v>
      </c>
      <c r="T658" s="35"/>
      <c r="V658" s="18"/>
    </row>
    <row r="659" spans="1:22" ht="15" customHeight="1">
      <c r="A659" s="31">
        <v>359</v>
      </c>
      <c r="B659" s="33" t="s">
        <v>357</v>
      </c>
      <c r="C659" s="33" t="s">
        <v>369</v>
      </c>
      <c r="D659" s="33" t="s">
        <v>760</v>
      </c>
      <c r="E659" s="33" t="s">
        <v>36</v>
      </c>
      <c r="F659" s="33" t="s">
        <v>21</v>
      </c>
      <c r="G659" s="31">
        <v>2010</v>
      </c>
      <c r="H659" s="31">
        <v>-28.635390000000001</v>
      </c>
      <c r="I659" s="31">
        <v>-51.086530000000003</v>
      </c>
      <c r="J659" s="33" t="s">
        <v>42</v>
      </c>
      <c r="K659" s="16" t="s">
        <v>32</v>
      </c>
      <c r="L659" s="33" t="s">
        <v>1346</v>
      </c>
      <c r="M659" s="35"/>
      <c r="N659" s="33" t="s">
        <v>26</v>
      </c>
      <c r="O659" s="16" t="s">
        <v>32</v>
      </c>
      <c r="P659" s="35"/>
      <c r="Q659" s="35"/>
      <c r="R659" s="35"/>
      <c r="S659" s="33" t="s">
        <v>762</v>
      </c>
      <c r="T659" s="35"/>
      <c r="V659" s="18"/>
    </row>
    <row r="660" spans="1:22" ht="15" customHeight="1">
      <c r="A660" s="31">
        <v>360</v>
      </c>
      <c r="B660" s="33" t="s">
        <v>357</v>
      </c>
      <c r="C660" s="33" t="s">
        <v>369</v>
      </c>
      <c r="D660" s="33" t="s">
        <v>760</v>
      </c>
      <c r="E660" s="33" t="s">
        <v>36</v>
      </c>
      <c r="F660" s="33" t="s">
        <v>21</v>
      </c>
      <c r="G660" s="31">
        <v>2010</v>
      </c>
      <c r="H660" s="31">
        <v>-28.635390000000001</v>
      </c>
      <c r="I660" s="31">
        <v>-51.086530000000003</v>
      </c>
      <c r="J660" s="33" t="s">
        <v>42</v>
      </c>
      <c r="K660" s="16" t="s">
        <v>32</v>
      </c>
      <c r="L660" s="33" t="s">
        <v>1347</v>
      </c>
      <c r="M660" s="35"/>
      <c r="N660" s="33" t="s">
        <v>26</v>
      </c>
      <c r="O660" s="16" t="s">
        <v>32</v>
      </c>
      <c r="P660" s="35"/>
      <c r="Q660" s="35"/>
      <c r="R660" s="35"/>
      <c r="S660" s="33" t="s">
        <v>762</v>
      </c>
      <c r="T660" s="35"/>
      <c r="V660" s="18"/>
    </row>
    <row r="661" spans="1:22" ht="15" customHeight="1">
      <c r="A661" s="31">
        <v>361</v>
      </c>
      <c r="B661" s="33" t="s">
        <v>357</v>
      </c>
      <c r="C661" s="33" t="s">
        <v>369</v>
      </c>
      <c r="D661" s="33" t="s">
        <v>760</v>
      </c>
      <c r="E661" s="33" t="s">
        <v>36</v>
      </c>
      <c r="F661" s="33" t="s">
        <v>21</v>
      </c>
      <c r="G661" s="31">
        <v>2010</v>
      </c>
      <c r="H661" s="31">
        <v>-28.635390000000001</v>
      </c>
      <c r="I661" s="31">
        <v>-51.086530000000003</v>
      </c>
      <c r="J661" s="33" t="s">
        <v>42</v>
      </c>
      <c r="K661" s="16" t="s">
        <v>32</v>
      </c>
      <c r="L661" s="33" t="s">
        <v>1348</v>
      </c>
      <c r="M661" s="35"/>
      <c r="N661" s="33" t="s">
        <v>26</v>
      </c>
      <c r="O661" s="16" t="s">
        <v>32</v>
      </c>
      <c r="P661" s="35"/>
      <c r="Q661" s="35"/>
      <c r="R661" s="35"/>
      <c r="S661" s="33" t="s">
        <v>762</v>
      </c>
      <c r="T661" s="35"/>
      <c r="V661" s="18"/>
    </row>
    <row r="662" spans="1:22" ht="15" customHeight="1">
      <c r="A662" s="31">
        <v>458</v>
      </c>
      <c r="B662" s="33" t="s">
        <v>357</v>
      </c>
      <c r="C662" s="33" t="s">
        <v>369</v>
      </c>
      <c r="D662" s="33" t="s">
        <v>760</v>
      </c>
      <c r="E662" s="33" t="s">
        <v>36</v>
      </c>
      <c r="F662" s="33" t="s">
        <v>21</v>
      </c>
      <c r="G662" s="31">
        <v>2011</v>
      </c>
      <c r="H662" s="31">
        <v>-28.384720000000002</v>
      </c>
      <c r="I662" s="31">
        <v>-51.546390000000002</v>
      </c>
      <c r="J662" s="33" t="s">
        <v>42</v>
      </c>
      <c r="K662" s="16" t="s">
        <v>32</v>
      </c>
      <c r="L662" s="33" t="s">
        <v>1349</v>
      </c>
      <c r="M662" s="35"/>
      <c r="N662" s="33" t="s">
        <v>26</v>
      </c>
      <c r="O662" s="16" t="s">
        <v>32</v>
      </c>
      <c r="P662" s="35"/>
      <c r="Q662" s="35"/>
      <c r="R662" s="35"/>
      <c r="S662" s="33" t="s">
        <v>762</v>
      </c>
      <c r="T662" s="35"/>
      <c r="V662" s="18"/>
    </row>
    <row r="663" spans="1:22" ht="15" customHeight="1">
      <c r="A663" s="31">
        <v>460</v>
      </c>
      <c r="B663" s="33" t="s">
        <v>357</v>
      </c>
      <c r="C663" s="33" t="s">
        <v>369</v>
      </c>
      <c r="D663" s="33" t="s">
        <v>760</v>
      </c>
      <c r="E663" s="33" t="s">
        <v>36</v>
      </c>
      <c r="F663" s="33" t="s">
        <v>21</v>
      </c>
      <c r="G663" s="31">
        <v>2011</v>
      </c>
      <c r="H663" s="31">
        <v>-28.52139</v>
      </c>
      <c r="I663" s="31">
        <v>-51.075560000000003</v>
      </c>
      <c r="J663" s="33" t="s">
        <v>42</v>
      </c>
      <c r="K663" s="16" t="s">
        <v>32</v>
      </c>
      <c r="L663" s="33" t="s">
        <v>1350</v>
      </c>
      <c r="M663" s="35"/>
      <c r="N663" s="33" t="s">
        <v>26</v>
      </c>
      <c r="O663" s="16" t="s">
        <v>32</v>
      </c>
      <c r="P663" s="35"/>
      <c r="Q663" s="35"/>
      <c r="R663" s="35"/>
      <c r="S663" s="33" t="s">
        <v>762</v>
      </c>
      <c r="T663" s="35"/>
      <c r="V663" s="18"/>
    </row>
    <row r="664" spans="1:22" ht="15" customHeight="1">
      <c r="A664" s="31">
        <v>461</v>
      </c>
      <c r="B664" s="33" t="s">
        <v>357</v>
      </c>
      <c r="C664" s="33" t="s">
        <v>369</v>
      </c>
      <c r="D664" s="33" t="s">
        <v>760</v>
      </c>
      <c r="E664" s="33" t="s">
        <v>36</v>
      </c>
      <c r="F664" s="33" t="s">
        <v>21</v>
      </c>
      <c r="G664" s="31">
        <v>2011</v>
      </c>
      <c r="H664" s="31">
        <v>-28.655000000000001</v>
      </c>
      <c r="I664" s="31">
        <v>-50.79139</v>
      </c>
      <c r="J664" s="33" t="s">
        <v>42</v>
      </c>
      <c r="K664" s="16" t="s">
        <v>32</v>
      </c>
      <c r="L664" s="33" t="s">
        <v>1351</v>
      </c>
      <c r="M664" s="35"/>
      <c r="N664" s="33" t="s">
        <v>26</v>
      </c>
      <c r="O664" s="16" t="s">
        <v>32</v>
      </c>
      <c r="P664" s="35"/>
      <c r="Q664" s="35"/>
      <c r="R664" s="35"/>
      <c r="S664" s="33" t="s">
        <v>762</v>
      </c>
      <c r="T664" s="35"/>
      <c r="V664" s="18"/>
    </row>
    <row r="665" spans="1:22" ht="15" customHeight="1">
      <c r="A665" s="31">
        <v>353</v>
      </c>
      <c r="B665" s="33" t="s">
        <v>357</v>
      </c>
      <c r="C665" s="33" t="s">
        <v>369</v>
      </c>
      <c r="D665" s="33" t="s">
        <v>760</v>
      </c>
      <c r="E665" s="33" t="s">
        <v>36</v>
      </c>
      <c r="F665" s="33" t="s">
        <v>21</v>
      </c>
      <c r="G665" s="31">
        <v>2010</v>
      </c>
      <c r="H665" s="31">
        <v>-28.600750000000001</v>
      </c>
      <c r="I665" s="31">
        <v>-51.037059999999997</v>
      </c>
      <c r="J665" s="33" t="s">
        <v>96</v>
      </c>
      <c r="K665" s="16" t="s">
        <v>32</v>
      </c>
      <c r="L665" s="33" t="s">
        <v>1352</v>
      </c>
      <c r="M665" s="35"/>
      <c r="N665" s="33" t="s">
        <v>23</v>
      </c>
      <c r="O665" s="16" t="s">
        <v>32</v>
      </c>
      <c r="P665" s="35"/>
      <c r="Q665" s="35"/>
      <c r="R665" s="35"/>
      <c r="S665" s="33" t="s">
        <v>762</v>
      </c>
      <c r="T665" s="35"/>
      <c r="V665" s="18"/>
    </row>
    <row r="666" spans="1:22" ht="15" customHeight="1">
      <c r="A666" s="31">
        <v>358</v>
      </c>
      <c r="B666" s="33" t="s">
        <v>357</v>
      </c>
      <c r="C666" s="33" t="s">
        <v>369</v>
      </c>
      <c r="D666" s="33" t="s">
        <v>760</v>
      </c>
      <c r="E666" s="33" t="s">
        <v>36</v>
      </c>
      <c r="F666" s="33" t="s">
        <v>21</v>
      </c>
      <c r="G666" s="31">
        <v>2010</v>
      </c>
      <c r="H666" s="31">
        <v>-28.600750000000001</v>
      </c>
      <c r="I666" s="31">
        <v>-51.037059999999997</v>
      </c>
      <c r="J666" s="33" t="s">
        <v>96</v>
      </c>
      <c r="K666" s="16" t="s">
        <v>32</v>
      </c>
      <c r="L666" s="33" t="s">
        <v>1353</v>
      </c>
      <c r="M666" s="35"/>
      <c r="N666" s="33" t="s">
        <v>23</v>
      </c>
      <c r="O666" s="16" t="s">
        <v>32</v>
      </c>
      <c r="P666" s="35"/>
      <c r="Q666" s="35"/>
      <c r="R666" s="35"/>
      <c r="S666" s="33" t="s">
        <v>762</v>
      </c>
      <c r="T666" s="35"/>
      <c r="V666" s="18"/>
    </row>
    <row r="667" spans="1:22" ht="15" customHeight="1">
      <c r="A667" s="31">
        <v>81</v>
      </c>
      <c r="B667" s="33" t="s">
        <v>357</v>
      </c>
      <c r="C667" s="33" t="s">
        <v>369</v>
      </c>
      <c r="D667" s="33" t="s">
        <v>760</v>
      </c>
      <c r="E667" s="33" t="s">
        <v>179</v>
      </c>
      <c r="F667" s="33" t="s">
        <v>21</v>
      </c>
      <c r="G667" s="31">
        <v>2009</v>
      </c>
      <c r="H667" s="34">
        <v>-28.285</v>
      </c>
      <c r="I667" s="34">
        <v>-52.704000000000001</v>
      </c>
      <c r="J667" s="33" t="s">
        <v>42</v>
      </c>
      <c r="K667" s="16" t="s">
        <v>32</v>
      </c>
      <c r="L667" s="33" t="s">
        <v>1354</v>
      </c>
      <c r="M667" s="35"/>
      <c r="N667" s="33" t="s">
        <v>26</v>
      </c>
      <c r="O667" s="16" t="s">
        <v>32</v>
      </c>
      <c r="P667" s="35"/>
      <c r="Q667" s="35"/>
      <c r="R667" s="35"/>
      <c r="S667" s="33" t="s">
        <v>762</v>
      </c>
      <c r="T667" s="35"/>
      <c r="V667" s="18"/>
    </row>
    <row r="668" spans="1:22" ht="15" customHeight="1">
      <c r="A668" s="31">
        <v>82</v>
      </c>
      <c r="B668" s="33" t="s">
        <v>357</v>
      </c>
      <c r="C668" s="33" t="s">
        <v>369</v>
      </c>
      <c r="D668" s="33" t="s">
        <v>760</v>
      </c>
      <c r="E668" s="33" t="s">
        <v>179</v>
      </c>
      <c r="F668" s="33" t="s">
        <v>21</v>
      </c>
      <c r="G668" s="31">
        <v>2009</v>
      </c>
      <c r="H668" s="34">
        <v>-28.318999999999999</v>
      </c>
      <c r="I668" s="34">
        <v>-52.834000000000003</v>
      </c>
      <c r="J668" s="33" t="s">
        <v>42</v>
      </c>
      <c r="K668" s="16" t="s">
        <v>32</v>
      </c>
      <c r="L668" s="33" t="s">
        <v>1355</v>
      </c>
      <c r="M668" s="35"/>
      <c r="N668" s="33" t="s">
        <v>26</v>
      </c>
      <c r="O668" s="16" t="s">
        <v>32</v>
      </c>
      <c r="P668" s="35"/>
      <c r="Q668" s="35"/>
      <c r="R668" s="35"/>
      <c r="S668" s="33" t="s">
        <v>762</v>
      </c>
      <c r="T668" s="35"/>
      <c r="V668" s="18"/>
    </row>
    <row r="669" spans="1:22" ht="15" customHeight="1">
      <c r="A669" s="31">
        <v>83</v>
      </c>
      <c r="B669" s="33" t="s">
        <v>357</v>
      </c>
      <c r="C669" s="33" t="s">
        <v>369</v>
      </c>
      <c r="D669" s="33" t="s">
        <v>760</v>
      </c>
      <c r="E669" s="33" t="s">
        <v>179</v>
      </c>
      <c r="F669" s="33" t="s">
        <v>21</v>
      </c>
      <c r="G669" s="31">
        <v>2009</v>
      </c>
      <c r="H669" s="34">
        <v>-28.318999999999999</v>
      </c>
      <c r="I669" s="34">
        <v>-52.834000000000003</v>
      </c>
      <c r="J669" s="33" t="s">
        <v>42</v>
      </c>
      <c r="K669" s="16" t="s">
        <v>32</v>
      </c>
      <c r="L669" s="33" t="s">
        <v>1356</v>
      </c>
      <c r="M669" s="35"/>
      <c r="N669" s="33" t="s">
        <v>26</v>
      </c>
      <c r="O669" s="16" t="s">
        <v>32</v>
      </c>
      <c r="P669" s="35"/>
      <c r="Q669" s="35"/>
      <c r="R669" s="35"/>
      <c r="S669" s="33" t="s">
        <v>762</v>
      </c>
      <c r="T669" s="35"/>
      <c r="V669" s="18"/>
    </row>
    <row r="670" spans="1:22" ht="15" customHeight="1">
      <c r="A670" s="31">
        <v>84</v>
      </c>
      <c r="B670" s="33" t="s">
        <v>357</v>
      </c>
      <c r="C670" s="33" t="s">
        <v>369</v>
      </c>
      <c r="D670" s="33" t="s">
        <v>760</v>
      </c>
      <c r="E670" s="33" t="s">
        <v>179</v>
      </c>
      <c r="F670" s="33" t="s">
        <v>21</v>
      </c>
      <c r="G670" s="31">
        <v>2009</v>
      </c>
      <c r="H670" s="34">
        <v>-28.318999999999999</v>
      </c>
      <c r="I670" s="34">
        <v>-52.834000000000003</v>
      </c>
      <c r="J670" s="33" t="s">
        <v>42</v>
      </c>
      <c r="K670" s="16" t="s">
        <v>32</v>
      </c>
      <c r="L670" s="33" t="s">
        <v>1357</v>
      </c>
      <c r="M670" s="35"/>
      <c r="N670" s="33" t="s">
        <v>26</v>
      </c>
      <c r="O670" s="16" t="s">
        <v>32</v>
      </c>
      <c r="P670" s="35"/>
      <c r="Q670" s="35"/>
      <c r="R670" s="35"/>
      <c r="S670" s="33" t="s">
        <v>762</v>
      </c>
      <c r="T670" s="35"/>
      <c r="V670" s="18"/>
    </row>
    <row r="671" spans="1:22" ht="15" customHeight="1">
      <c r="A671" s="31">
        <v>425</v>
      </c>
      <c r="B671" s="33" t="s">
        <v>357</v>
      </c>
      <c r="C671" s="33" t="s">
        <v>369</v>
      </c>
      <c r="D671" s="33" t="s">
        <v>760</v>
      </c>
      <c r="E671" s="33" t="s">
        <v>179</v>
      </c>
      <c r="F671" s="33" t="s">
        <v>21</v>
      </c>
      <c r="G671" s="31">
        <v>2011</v>
      </c>
      <c r="H671" s="31">
        <v>-28.587579999999999</v>
      </c>
      <c r="I671" s="31">
        <v>-52.628689999999999</v>
      </c>
      <c r="J671" s="33" t="s">
        <v>42</v>
      </c>
      <c r="K671" s="16" t="s">
        <v>32</v>
      </c>
      <c r="L671" s="33" t="s">
        <v>1358</v>
      </c>
      <c r="M671" s="35"/>
      <c r="N671" s="33" t="s">
        <v>26</v>
      </c>
      <c r="O671" s="16" t="s">
        <v>32</v>
      </c>
      <c r="P671" s="35"/>
      <c r="Q671" s="35"/>
      <c r="R671" s="35"/>
      <c r="S671" s="33" t="s">
        <v>762</v>
      </c>
      <c r="T671" s="35"/>
      <c r="V671" s="18"/>
    </row>
    <row r="672" spans="1:22" ht="15" customHeight="1">
      <c r="A672" s="31">
        <v>426</v>
      </c>
      <c r="B672" s="33" t="s">
        <v>357</v>
      </c>
      <c r="C672" s="33" t="s">
        <v>369</v>
      </c>
      <c r="D672" s="33" t="s">
        <v>760</v>
      </c>
      <c r="E672" s="33" t="s">
        <v>179</v>
      </c>
      <c r="F672" s="33" t="s">
        <v>21</v>
      </c>
      <c r="G672" s="31">
        <v>2011</v>
      </c>
      <c r="H672" s="31">
        <v>-28.587579999999999</v>
      </c>
      <c r="I672" s="31">
        <v>-52.628689999999999</v>
      </c>
      <c r="J672" s="33" t="s">
        <v>42</v>
      </c>
      <c r="K672" s="16" t="s">
        <v>32</v>
      </c>
      <c r="L672" s="33" t="s">
        <v>1359</v>
      </c>
      <c r="M672" s="35"/>
      <c r="N672" s="33" t="s">
        <v>26</v>
      </c>
      <c r="O672" s="16" t="s">
        <v>32</v>
      </c>
      <c r="P672" s="35"/>
      <c r="Q672" s="35"/>
      <c r="R672" s="35"/>
      <c r="S672" s="33" t="s">
        <v>762</v>
      </c>
      <c r="T672" s="35"/>
      <c r="V672" s="18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540"/>
  <sheetViews>
    <sheetView showGridLines="0" zoomScale="80" zoomScaleNormal="80" zoomScalePageLayoutView="80" workbookViewId="0">
      <selection activeCell="T7" sqref="T7"/>
    </sheetView>
  </sheetViews>
  <sheetFormatPr baseColWidth="10" defaultColWidth="16.33203125" defaultRowHeight="14.75" customHeight="1" x14ac:dyDescent="0"/>
  <cols>
    <col min="1" max="1" width="8.5" style="170" customWidth="1"/>
    <col min="2" max="258" width="16.33203125" style="51" customWidth="1"/>
  </cols>
  <sheetData>
    <row r="1" spans="1:22" ht="35" customHeight="1">
      <c r="A1" s="174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193</v>
      </c>
      <c r="H1" s="175" t="s">
        <v>7</v>
      </c>
      <c r="I1" s="175" t="s">
        <v>8</v>
      </c>
      <c r="J1" s="175" t="s">
        <v>194</v>
      </c>
      <c r="K1" s="175" t="s">
        <v>10</v>
      </c>
      <c r="L1" s="175" t="s">
        <v>11</v>
      </c>
      <c r="M1" s="175" t="s">
        <v>12</v>
      </c>
      <c r="N1" s="175" t="s">
        <v>195</v>
      </c>
      <c r="O1" s="175" t="s">
        <v>14</v>
      </c>
      <c r="P1" s="175" t="s">
        <v>15</v>
      </c>
      <c r="Q1" s="175" t="s">
        <v>16</v>
      </c>
      <c r="R1" s="175" t="s">
        <v>17</v>
      </c>
      <c r="S1" s="178" t="s">
        <v>1506</v>
      </c>
      <c r="T1" s="159" t="s">
        <v>1505</v>
      </c>
      <c r="U1" s="159" t="s">
        <v>1507</v>
      </c>
      <c r="V1" s="179" t="s">
        <v>196</v>
      </c>
    </row>
    <row r="2" spans="1:22" ht="14.75" customHeight="1">
      <c r="A2" s="176">
        <v>1</v>
      </c>
      <c r="B2" s="176" t="s">
        <v>1360</v>
      </c>
      <c r="C2" s="176" t="s">
        <v>358</v>
      </c>
      <c r="D2" s="176" t="s">
        <v>760</v>
      </c>
      <c r="E2" s="176" t="s">
        <v>1361</v>
      </c>
      <c r="F2" s="176" t="s">
        <v>21</v>
      </c>
      <c r="G2" s="176">
        <v>2011</v>
      </c>
      <c r="H2" s="176">
        <v>-24.556000000000001</v>
      </c>
      <c r="I2" s="176">
        <v>-54.057000000000002</v>
      </c>
      <c r="J2" s="176" t="s">
        <v>42</v>
      </c>
      <c r="K2" s="176" t="s">
        <v>32</v>
      </c>
      <c r="L2" s="176"/>
      <c r="M2" s="176" t="s">
        <v>3410</v>
      </c>
      <c r="N2" s="176" t="s">
        <v>26</v>
      </c>
      <c r="O2" s="176" t="s">
        <v>32</v>
      </c>
      <c r="P2" s="176"/>
      <c r="Q2" s="176"/>
      <c r="R2" s="176"/>
      <c r="S2" s="176" t="s">
        <v>1362</v>
      </c>
      <c r="T2" s="172"/>
      <c r="U2" s="93"/>
      <c r="V2" s="55"/>
    </row>
    <row r="3" spans="1:22" ht="14.25" customHeight="1">
      <c r="A3" s="176">
        <v>2</v>
      </c>
      <c r="B3" s="176" t="s">
        <v>1360</v>
      </c>
      <c r="C3" s="176" t="s">
        <v>358</v>
      </c>
      <c r="D3" s="176" t="s">
        <v>760</v>
      </c>
      <c r="E3" s="176" t="s">
        <v>1166</v>
      </c>
      <c r="F3" s="176" t="s">
        <v>21</v>
      </c>
      <c r="G3" s="176">
        <v>2011</v>
      </c>
      <c r="H3" s="176">
        <v>-25.094999999999999</v>
      </c>
      <c r="I3" s="176">
        <v>-50.161999999999999</v>
      </c>
      <c r="J3" s="176" t="s">
        <v>42</v>
      </c>
      <c r="K3" s="176" t="s">
        <v>32</v>
      </c>
      <c r="L3" s="176"/>
      <c r="M3" s="176" t="s">
        <v>3411</v>
      </c>
      <c r="N3" s="176" t="s">
        <v>26</v>
      </c>
      <c r="O3" s="176" t="s">
        <v>32</v>
      </c>
      <c r="P3" s="176"/>
      <c r="Q3" s="176"/>
      <c r="R3" s="176"/>
      <c r="S3" s="176" t="s">
        <v>1362</v>
      </c>
      <c r="T3" s="173"/>
      <c r="U3" s="56"/>
      <c r="V3" s="57"/>
    </row>
    <row r="4" spans="1:22" ht="14.25" customHeight="1">
      <c r="A4" s="176">
        <v>3</v>
      </c>
      <c r="B4" s="176" t="s">
        <v>1360</v>
      </c>
      <c r="C4" s="176" t="s">
        <v>358</v>
      </c>
      <c r="D4" s="176" t="s">
        <v>760</v>
      </c>
      <c r="E4" s="176" t="s">
        <v>1166</v>
      </c>
      <c r="F4" s="176" t="s">
        <v>21</v>
      </c>
      <c r="G4" s="176">
        <v>2011</v>
      </c>
      <c r="H4" s="176">
        <v>-25.094999999999999</v>
      </c>
      <c r="I4" s="176">
        <v>-50.161999999999999</v>
      </c>
      <c r="J4" s="176" t="s">
        <v>42</v>
      </c>
      <c r="K4" s="176" t="s">
        <v>32</v>
      </c>
      <c r="L4" s="176"/>
      <c r="M4" s="176" t="s">
        <v>3412</v>
      </c>
      <c r="N4" s="176" t="s">
        <v>26</v>
      </c>
      <c r="O4" s="176" t="s">
        <v>32</v>
      </c>
      <c r="P4" s="176"/>
      <c r="Q4" s="176"/>
      <c r="R4" s="176"/>
      <c r="S4" s="176" t="s">
        <v>1362</v>
      </c>
      <c r="T4" s="173"/>
      <c r="U4" s="56"/>
      <c r="V4" s="57"/>
    </row>
    <row r="5" spans="1:22" ht="14.25" customHeight="1">
      <c r="A5" s="176">
        <v>4</v>
      </c>
      <c r="B5" s="176" t="s">
        <v>1360</v>
      </c>
      <c r="C5" s="176" t="s">
        <v>358</v>
      </c>
      <c r="D5" s="176" t="s">
        <v>760</v>
      </c>
      <c r="E5" s="176" t="s">
        <v>1166</v>
      </c>
      <c r="F5" s="176" t="s">
        <v>21</v>
      </c>
      <c r="G5" s="176">
        <v>2011</v>
      </c>
      <c r="H5" s="176">
        <v>-25.094999999999999</v>
      </c>
      <c r="I5" s="176">
        <v>-50.161999999999999</v>
      </c>
      <c r="J5" s="176" t="s">
        <v>42</v>
      </c>
      <c r="K5" s="176" t="s">
        <v>32</v>
      </c>
      <c r="L5" s="176"/>
      <c r="M5" s="176" t="s">
        <v>3413</v>
      </c>
      <c r="N5" s="176" t="s">
        <v>26</v>
      </c>
      <c r="O5" s="176" t="s">
        <v>32</v>
      </c>
      <c r="P5" s="176"/>
      <c r="Q5" s="176"/>
      <c r="R5" s="176"/>
      <c r="S5" s="176" t="s">
        <v>1362</v>
      </c>
      <c r="T5" s="173"/>
      <c r="U5" s="56"/>
      <c r="V5" s="57"/>
    </row>
    <row r="6" spans="1:22" ht="14.25" customHeight="1">
      <c r="A6" s="176">
        <v>5</v>
      </c>
      <c r="B6" s="176" t="s">
        <v>1360</v>
      </c>
      <c r="C6" s="176" t="s">
        <v>358</v>
      </c>
      <c r="D6" s="176" t="s">
        <v>760</v>
      </c>
      <c r="E6" s="176" t="s">
        <v>1363</v>
      </c>
      <c r="F6" s="176" t="s">
        <v>21</v>
      </c>
      <c r="G6" s="176">
        <v>2011</v>
      </c>
      <c r="H6" s="176">
        <v>-25.428999999999998</v>
      </c>
      <c r="I6" s="176">
        <v>-50.006</v>
      </c>
      <c r="J6" s="176" t="s">
        <v>42</v>
      </c>
      <c r="K6" s="176" t="s">
        <v>32</v>
      </c>
      <c r="L6" s="176"/>
      <c r="M6" s="176" t="s">
        <v>3414</v>
      </c>
      <c r="N6" s="176" t="s">
        <v>26</v>
      </c>
      <c r="O6" s="176" t="s">
        <v>32</v>
      </c>
      <c r="P6" s="176"/>
      <c r="Q6" s="176"/>
      <c r="R6" s="176"/>
      <c r="S6" s="176" t="s">
        <v>1362</v>
      </c>
      <c r="T6" s="173"/>
      <c r="U6" s="56"/>
      <c r="V6" s="57"/>
    </row>
    <row r="7" spans="1:22" ht="14.25" customHeight="1">
      <c r="A7" s="176">
        <v>6</v>
      </c>
      <c r="B7" s="176" t="s">
        <v>1360</v>
      </c>
      <c r="C7" s="176" t="s">
        <v>358</v>
      </c>
      <c r="D7" s="176" t="s">
        <v>760</v>
      </c>
      <c r="E7" s="176" t="s">
        <v>1363</v>
      </c>
      <c r="F7" s="176" t="s">
        <v>21</v>
      </c>
      <c r="G7" s="176">
        <v>2011</v>
      </c>
      <c r="H7" s="176">
        <v>-25.428999999999998</v>
      </c>
      <c r="I7" s="176">
        <v>-50.006</v>
      </c>
      <c r="J7" s="176" t="s">
        <v>42</v>
      </c>
      <c r="K7" s="176" t="s">
        <v>32</v>
      </c>
      <c r="L7" s="176"/>
      <c r="M7" s="176" t="s">
        <v>3415</v>
      </c>
      <c r="N7" s="176" t="s">
        <v>26</v>
      </c>
      <c r="O7" s="176" t="s">
        <v>32</v>
      </c>
      <c r="P7" s="176"/>
      <c r="Q7" s="176"/>
      <c r="R7" s="176"/>
      <c r="S7" s="176" t="s">
        <v>1362</v>
      </c>
      <c r="T7" s="173"/>
      <c r="U7" s="56"/>
      <c r="V7" s="57"/>
    </row>
    <row r="8" spans="1:22" ht="14.25" customHeight="1">
      <c r="A8" s="176">
        <v>7</v>
      </c>
      <c r="B8" s="176" t="s">
        <v>1360</v>
      </c>
      <c r="C8" s="176" t="s">
        <v>358</v>
      </c>
      <c r="D8" s="176" t="s">
        <v>760</v>
      </c>
      <c r="E8" s="176" t="s">
        <v>1363</v>
      </c>
      <c r="F8" s="176" t="s">
        <v>21</v>
      </c>
      <c r="G8" s="176">
        <v>2011</v>
      </c>
      <c r="H8" s="176">
        <v>-25.428999999999998</v>
      </c>
      <c r="I8" s="176">
        <v>-50.006</v>
      </c>
      <c r="J8" s="176" t="s">
        <v>42</v>
      </c>
      <c r="K8" s="176" t="s">
        <v>32</v>
      </c>
      <c r="L8" s="176"/>
      <c r="M8" s="176" t="s">
        <v>3416</v>
      </c>
      <c r="N8" s="176" t="s">
        <v>26</v>
      </c>
      <c r="O8" s="176" t="s">
        <v>32</v>
      </c>
      <c r="P8" s="176"/>
      <c r="Q8" s="176"/>
      <c r="R8" s="176"/>
      <c r="S8" s="176" t="s">
        <v>1362</v>
      </c>
      <c r="T8" s="173"/>
      <c r="U8" s="56"/>
      <c r="V8" s="57"/>
    </row>
    <row r="9" spans="1:22" ht="14.25" customHeight="1">
      <c r="A9" s="176">
        <v>8</v>
      </c>
      <c r="B9" s="176" t="s">
        <v>1360</v>
      </c>
      <c r="C9" s="176" t="s">
        <v>358</v>
      </c>
      <c r="D9" s="176" t="s">
        <v>760</v>
      </c>
      <c r="E9" s="176" t="s">
        <v>1363</v>
      </c>
      <c r="F9" s="176" t="s">
        <v>21</v>
      </c>
      <c r="G9" s="176">
        <v>2011</v>
      </c>
      <c r="H9" s="176">
        <v>-25.428999999999998</v>
      </c>
      <c r="I9" s="176">
        <v>-50.006</v>
      </c>
      <c r="J9" s="176" t="s">
        <v>42</v>
      </c>
      <c r="K9" s="176" t="s">
        <v>32</v>
      </c>
      <c r="L9" s="176"/>
      <c r="M9" s="176" t="s">
        <v>3417</v>
      </c>
      <c r="N9" s="176" t="s">
        <v>26</v>
      </c>
      <c r="O9" s="176" t="s">
        <v>32</v>
      </c>
      <c r="P9" s="176"/>
      <c r="Q9" s="176"/>
      <c r="R9" s="176"/>
      <c r="S9" s="176" t="s">
        <v>1362</v>
      </c>
      <c r="T9" s="173"/>
      <c r="U9" s="56"/>
      <c r="V9" s="57"/>
    </row>
    <row r="10" spans="1:22" ht="14.25" customHeight="1">
      <c r="A10" s="176">
        <v>9</v>
      </c>
      <c r="B10" s="176" t="s">
        <v>1360</v>
      </c>
      <c r="C10" s="176" t="s">
        <v>358</v>
      </c>
      <c r="D10" s="176" t="s">
        <v>760</v>
      </c>
      <c r="E10" s="176" t="s">
        <v>1364</v>
      </c>
      <c r="F10" s="176" t="s">
        <v>21</v>
      </c>
      <c r="G10" s="176">
        <v>2011</v>
      </c>
      <c r="H10" s="176">
        <v>-23.417999999999999</v>
      </c>
      <c r="I10" s="176">
        <v>-49.091000000000001</v>
      </c>
      <c r="J10" s="176" t="s">
        <v>42</v>
      </c>
      <c r="K10" s="176" t="s">
        <v>32</v>
      </c>
      <c r="L10" s="176"/>
      <c r="M10" s="176" t="s">
        <v>3418</v>
      </c>
      <c r="N10" s="176" t="s">
        <v>26</v>
      </c>
      <c r="O10" s="176" t="s">
        <v>32</v>
      </c>
      <c r="P10" s="176"/>
      <c r="Q10" s="176"/>
      <c r="R10" s="176"/>
      <c r="S10" s="176" t="s">
        <v>1362</v>
      </c>
      <c r="T10" s="173"/>
      <c r="U10" s="56"/>
      <c r="V10" s="57"/>
    </row>
    <row r="11" spans="1:22" ht="14.25" customHeight="1">
      <c r="A11" s="176">
        <v>10</v>
      </c>
      <c r="B11" s="176" t="s">
        <v>1360</v>
      </c>
      <c r="C11" s="176" t="s">
        <v>358</v>
      </c>
      <c r="D11" s="176" t="s">
        <v>760</v>
      </c>
      <c r="E11" s="176" t="s">
        <v>1365</v>
      </c>
      <c r="F11" s="176" t="s">
        <v>21</v>
      </c>
      <c r="G11" s="176">
        <v>2011</v>
      </c>
      <c r="H11" s="176">
        <v>-27.161000000000001</v>
      </c>
      <c r="I11" s="176">
        <v>-53.405000000000001</v>
      </c>
      <c r="J11" s="176" t="s">
        <v>42</v>
      </c>
      <c r="K11" s="176" t="s">
        <v>32</v>
      </c>
      <c r="L11" s="176"/>
      <c r="M11" s="176" t="s">
        <v>3419</v>
      </c>
      <c r="N11" s="176" t="s">
        <v>26</v>
      </c>
      <c r="O11" s="176" t="s">
        <v>32</v>
      </c>
      <c r="P11" s="176"/>
      <c r="Q11" s="176"/>
      <c r="R11" s="176"/>
      <c r="S11" s="176" t="s">
        <v>1362</v>
      </c>
      <c r="T11" s="173"/>
      <c r="U11" s="56"/>
      <c r="V11" s="57"/>
    </row>
    <row r="12" spans="1:22" ht="14.25" customHeight="1">
      <c r="A12" s="176">
        <v>11</v>
      </c>
      <c r="B12" s="176" t="s">
        <v>1360</v>
      </c>
      <c r="C12" s="176" t="s">
        <v>358</v>
      </c>
      <c r="D12" s="176" t="s">
        <v>760</v>
      </c>
      <c r="E12" s="176" t="s">
        <v>1366</v>
      </c>
      <c r="F12" s="176" t="s">
        <v>21</v>
      </c>
      <c r="G12" s="176">
        <v>2011</v>
      </c>
      <c r="H12" s="176">
        <v>-31.763000000000002</v>
      </c>
      <c r="I12" s="176">
        <v>-52.484000000000002</v>
      </c>
      <c r="J12" s="176" t="s">
        <v>42</v>
      </c>
      <c r="K12" s="176" t="s">
        <v>32</v>
      </c>
      <c r="L12" s="176"/>
      <c r="M12" s="176" t="s">
        <v>3420</v>
      </c>
      <c r="N12" s="176" t="s">
        <v>26</v>
      </c>
      <c r="O12" s="176" t="s">
        <v>32</v>
      </c>
      <c r="P12" s="176"/>
      <c r="Q12" s="176"/>
      <c r="R12" s="176"/>
      <c r="S12" s="176" t="s">
        <v>1362</v>
      </c>
      <c r="T12" s="173"/>
      <c r="U12" s="56"/>
      <c r="V12" s="57"/>
    </row>
    <row r="13" spans="1:22" ht="14.25" customHeight="1">
      <c r="A13" s="176">
        <v>12</v>
      </c>
      <c r="B13" s="176" t="s">
        <v>1360</v>
      </c>
      <c r="C13" s="176" t="s">
        <v>358</v>
      </c>
      <c r="D13" s="176" t="s">
        <v>760</v>
      </c>
      <c r="E13" s="176" t="s">
        <v>1367</v>
      </c>
      <c r="F13" s="176" t="s">
        <v>21</v>
      </c>
      <c r="G13" s="176">
        <v>2011</v>
      </c>
      <c r="H13" s="176">
        <v>-28.561</v>
      </c>
      <c r="I13" s="176">
        <v>-51.976999999999997</v>
      </c>
      <c r="J13" s="176" t="s">
        <v>42</v>
      </c>
      <c r="K13" s="176" t="s">
        <v>32</v>
      </c>
      <c r="L13" s="176"/>
      <c r="M13" s="176" t="s">
        <v>3421</v>
      </c>
      <c r="N13" s="176" t="s">
        <v>26</v>
      </c>
      <c r="O13" s="176" t="s">
        <v>32</v>
      </c>
      <c r="P13" s="176"/>
      <c r="Q13" s="176"/>
      <c r="R13" s="176"/>
      <c r="S13" s="176" t="s">
        <v>1362</v>
      </c>
      <c r="T13" s="173"/>
      <c r="U13" s="56"/>
      <c r="V13" s="57"/>
    </row>
    <row r="14" spans="1:22" ht="14.25" customHeight="1">
      <c r="A14" s="176">
        <v>13</v>
      </c>
      <c r="B14" s="176" t="s">
        <v>1360</v>
      </c>
      <c r="C14" s="176" t="s">
        <v>358</v>
      </c>
      <c r="D14" s="176" t="s">
        <v>760</v>
      </c>
      <c r="E14" s="176" t="s">
        <v>1367</v>
      </c>
      <c r="F14" s="176" t="s">
        <v>21</v>
      </c>
      <c r="G14" s="176">
        <v>2011</v>
      </c>
      <c r="H14" s="176">
        <v>-28.561</v>
      </c>
      <c r="I14" s="176">
        <v>-51.976999999999997</v>
      </c>
      <c r="J14" s="176" t="s">
        <v>42</v>
      </c>
      <c r="K14" s="176" t="s">
        <v>32</v>
      </c>
      <c r="L14" s="176"/>
      <c r="M14" s="176" t="s">
        <v>3422</v>
      </c>
      <c r="N14" s="176" t="s">
        <v>26</v>
      </c>
      <c r="O14" s="176" t="s">
        <v>32</v>
      </c>
      <c r="P14" s="176"/>
      <c r="Q14" s="176"/>
      <c r="R14" s="176"/>
      <c r="S14" s="176" t="s">
        <v>1362</v>
      </c>
      <c r="T14" s="173"/>
      <c r="U14" s="56"/>
      <c r="V14" s="57"/>
    </row>
    <row r="15" spans="1:22" ht="14.25" customHeight="1">
      <c r="A15" s="176">
        <v>14</v>
      </c>
      <c r="B15" s="176" t="s">
        <v>1360</v>
      </c>
      <c r="C15" s="176" t="s">
        <v>358</v>
      </c>
      <c r="D15" s="176" t="s">
        <v>760</v>
      </c>
      <c r="E15" s="176" t="s">
        <v>36</v>
      </c>
      <c r="F15" s="176" t="s">
        <v>21</v>
      </c>
      <c r="G15" s="176">
        <v>2011</v>
      </c>
      <c r="H15" s="176">
        <v>-28.512</v>
      </c>
      <c r="I15" s="176">
        <v>-50.933999999999997</v>
      </c>
      <c r="J15" s="176" t="s">
        <v>42</v>
      </c>
      <c r="K15" s="176" t="s">
        <v>32</v>
      </c>
      <c r="L15" s="176"/>
      <c r="M15" s="176" t="s">
        <v>3423</v>
      </c>
      <c r="N15" s="176" t="s">
        <v>26</v>
      </c>
      <c r="O15" s="176" t="s">
        <v>32</v>
      </c>
      <c r="P15" s="176"/>
      <c r="Q15" s="176"/>
      <c r="R15" s="176"/>
      <c r="S15" s="176" t="s">
        <v>1362</v>
      </c>
      <c r="T15" s="173"/>
      <c r="U15" s="56"/>
      <c r="V15" s="57"/>
    </row>
    <row r="16" spans="1:22" ht="14.25" customHeight="1">
      <c r="A16" s="176">
        <v>15</v>
      </c>
      <c r="B16" s="176" t="s">
        <v>1360</v>
      </c>
      <c r="C16" s="176" t="s">
        <v>358</v>
      </c>
      <c r="D16" s="176" t="s">
        <v>760</v>
      </c>
      <c r="E16" s="176" t="s">
        <v>36</v>
      </c>
      <c r="F16" s="176" t="s">
        <v>21</v>
      </c>
      <c r="G16" s="176">
        <v>2011</v>
      </c>
      <c r="H16" s="176">
        <v>-28.512</v>
      </c>
      <c r="I16" s="176">
        <v>-50.933999999999997</v>
      </c>
      <c r="J16" s="176" t="s">
        <v>42</v>
      </c>
      <c r="K16" s="176" t="s">
        <v>32</v>
      </c>
      <c r="L16" s="176"/>
      <c r="M16" s="176" t="s">
        <v>3424</v>
      </c>
      <c r="N16" s="176" t="s">
        <v>26</v>
      </c>
      <c r="O16" s="176" t="s">
        <v>32</v>
      </c>
      <c r="P16" s="176"/>
      <c r="Q16" s="176"/>
      <c r="R16" s="176"/>
      <c r="S16" s="176" t="s">
        <v>1362</v>
      </c>
      <c r="T16" s="173"/>
      <c r="U16" s="56"/>
      <c r="V16" s="57"/>
    </row>
    <row r="17" spans="1:22" ht="14.25" customHeight="1">
      <c r="A17" s="176">
        <v>16</v>
      </c>
      <c r="B17" s="176" t="s">
        <v>1360</v>
      </c>
      <c r="C17" s="176" t="s">
        <v>358</v>
      </c>
      <c r="D17" s="176" t="s">
        <v>760</v>
      </c>
      <c r="E17" s="176" t="s">
        <v>1368</v>
      </c>
      <c r="F17" s="176" t="s">
        <v>21</v>
      </c>
      <c r="G17" s="176">
        <v>2011</v>
      </c>
      <c r="H17" s="176">
        <v>-28.667000000000002</v>
      </c>
      <c r="I17" s="176">
        <v>-50.415999999999997</v>
      </c>
      <c r="J17" s="176" t="s">
        <v>42</v>
      </c>
      <c r="K17" s="176" t="s">
        <v>32</v>
      </c>
      <c r="L17" s="176"/>
      <c r="M17" s="176" t="s">
        <v>3425</v>
      </c>
      <c r="N17" s="176" t="s">
        <v>26</v>
      </c>
      <c r="O17" s="176" t="s">
        <v>32</v>
      </c>
      <c r="P17" s="176"/>
      <c r="Q17" s="176"/>
      <c r="R17" s="176"/>
      <c r="S17" s="176" t="s">
        <v>1362</v>
      </c>
      <c r="T17" s="173"/>
      <c r="U17" s="56"/>
      <c r="V17" s="57"/>
    </row>
    <row r="18" spans="1:22" ht="14.25" customHeight="1">
      <c r="A18" s="176">
        <v>17</v>
      </c>
      <c r="B18" s="176" t="s">
        <v>1360</v>
      </c>
      <c r="C18" s="176" t="s">
        <v>358</v>
      </c>
      <c r="D18" s="176" t="s">
        <v>760</v>
      </c>
      <c r="E18" s="176" t="s">
        <v>1368</v>
      </c>
      <c r="F18" s="176" t="s">
        <v>21</v>
      </c>
      <c r="G18" s="176">
        <v>2011</v>
      </c>
      <c r="H18" s="176">
        <v>-28.667000000000002</v>
      </c>
      <c r="I18" s="176">
        <v>-50.415999999999997</v>
      </c>
      <c r="J18" s="176" t="s">
        <v>42</v>
      </c>
      <c r="K18" s="176" t="s">
        <v>32</v>
      </c>
      <c r="L18" s="176"/>
      <c r="M18" s="176" t="s">
        <v>3426</v>
      </c>
      <c r="N18" s="176" t="s">
        <v>26</v>
      </c>
      <c r="O18" s="176" t="s">
        <v>32</v>
      </c>
      <c r="P18" s="176"/>
      <c r="Q18" s="176"/>
      <c r="R18" s="176"/>
      <c r="S18" s="176" t="s">
        <v>1362</v>
      </c>
      <c r="T18" s="173"/>
      <c r="U18" s="56"/>
      <c r="V18" s="57"/>
    </row>
    <row r="19" spans="1:22" ht="14.25" customHeight="1">
      <c r="A19" s="176">
        <v>18</v>
      </c>
      <c r="B19" s="176" t="s">
        <v>1360</v>
      </c>
      <c r="C19" s="176" t="s">
        <v>358</v>
      </c>
      <c r="D19" s="176" t="s">
        <v>760</v>
      </c>
      <c r="E19" s="176" t="s">
        <v>1368</v>
      </c>
      <c r="F19" s="176" t="s">
        <v>21</v>
      </c>
      <c r="G19" s="176">
        <v>2011</v>
      </c>
      <c r="H19" s="176">
        <v>-28.667000000000002</v>
      </c>
      <c r="I19" s="176">
        <v>-50.415999999999997</v>
      </c>
      <c r="J19" s="176" t="s">
        <v>42</v>
      </c>
      <c r="K19" s="176" t="s">
        <v>32</v>
      </c>
      <c r="L19" s="176"/>
      <c r="M19" s="176" t="s">
        <v>3427</v>
      </c>
      <c r="N19" s="176" t="s">
        <v>26</v>
      </c>
      <c r="O19" s="176" t="s">
        <v>32</v>
      </c>
      <c r="P19" s="176"/>
      <c r="Q19" s="176"/>
      <c r="R19" s="176"/>
      <c r="S19" s="176" t="s">
        <v>1362</v>
      </c>
      <c r="T19" s="173"/>
      <c r="U19" s="56"/>
      <c r="V19" s="57"/>
    </row>
    <row r="20" spans="1:22" ht="14.25" customHeight="1">
      <c r="A20" s="176">
        <v>19</v>
      </c>
      <c r="B20" s="176" t="s">
        <v>1360</v>
      </c>
      <c r="C20" s="176" t="s">
        <v>358</v>
      </c>
      <c r="D20" s="176" t="s">
        <v>760</v>
      </c>
      <c r="E20" s="176" t="s">
        <v>1368</v>
      </c>
      <c r="F20" s="176" t="s">
        <v>21</v>
      </c>
      <c r="G20" s="176">
        <v>2011</v>
      </c>
      <c r="H20" s="176">
        <v>-28.667000000000002</v>
      </c>
      <c r="I20" s="176">
        <v>-50.415999999999997</v>
      </c>
      <c r="J20" s="176" t="s">
        <v>42</v>
      </c>
      <c r="K20" s="176" t="s">
        <v>32</v>
      </c>
      <c r="L20" s="176"/>
      <c r="M20" s="176" t="s">
        <v>3428</v>
      </c>
      <c r="N20" s="176" t="s">
        <v>26</v>
      </c>
      <c r="O20" s="176" t="s">
        <v>32</v>
      </c>
      <c r="P20" s="176"/>
      <c r="Q20" s="176"/>
      <c r="R20" s="176"/>
      <c r="S20" s="176" t="s">
        <v>1362</v>
      </c>
      <c r="T20" s="173"/>
      <c r="U20" s="56"/>
      <c r="V20" s="57"/>
    </row>
    <row r="21" spans="1:22" ht="14.25" customHeight="1">
      <c r="A21" s="176">
        <v>20</v>
      </c>
      <c r="B21" s="176" t="s">
        <v>1360</v>
      </c>
      <c r="C21" s="176" t="s">
        <v>358</v>
      </c>
      <c r="D21" s="176" t="s">
        <v>760</v>
      </c>
      <c r="E21" s="176" t="s">
        <v>1368</v>
      </c>
      <c r="F21" s="176" t="s">
        <v>21</v>
      </c>
      <c r="G21" s="176">
        <v>2011</v>
      </c>
      <c r="H21" s="176">
        <v>-28.667000000000002</v>
      </c>
      <c r="I21" s="176">
        <v>-50.415999999999997</v>
      </c>
      <c r="J21" s="176" t="s">
        <v>42</v>
      </c>
      <c r="K21" s="176" t="s">
        <v>32</v>
      </c>
      <c r="L21" s="176"/>
      <c r="M21" s="176" t="s">
        <v>3429</v>
      </c>
      <c r="N21" s="176" t="s">
        <v>26</v>
      </c>
      <c r="O21" s="176" t="s">
        <v>32</v>
      </c>
      <c r="P21" s="176"/>
      <c r="Q21" s="176"/>
      <c r="R21" s="176"/>
      <c r="S21" s="176" t="s">
        <v>1362</v>
      </c>
      <c r="T21" s="173"/>
      <c r="U21" s="56"/>
      <c r="V21" s="57"/>
    </row>
    <row r="22" spans="1:22" ht="14.25" customHeight="1">
      <c r="A22" s="176">
        <v>21</v>
      </c>
      <c r="B22" s="176" t="s">
        <v>1360</v>
      </c>
      <c r="C22" s="176" t="s">
        <v>358</v>
      </c>
      <c r="D22" s="176" t="s">
        <v>760</v>
      </c>
      <c r="E22" s="176" t="s">
        <v>1166</v>
      </c>
      <c r="F22" s="176" t="s">
        <v>21</v>
      </c>
      <c r="G22" s="176">
        <v>2011</v>
      </c>
      <c r="H22" s="176">
        <v>-25.094999999999999</v>
      </c>
      <c r="I22" s="176">
        <v>-50.161999999999999</v>
      </c>
      <c r="J22" s="176" t="s">
        <v>31</v>
      </c>
      <c r="K22" s="176" t="s">
        <v>32</v>
      </c>
      <c r="L22" s="176"/>
      <c r="M22" s="176" t="s">
        <v>3430</v>
      </c>
      <c r="N22" s="176" t="s">
        <v>35</v>
      </c>
      <c r="O22" s="176" t="s">
        <v>32</v>
      </c>
      <c r="P22" s="176"/>
      <c r="Q22" s="176"/>
      <c r="R22" s="176"/>
      <c r="S22" s="176" t="s">
        <v>1362</v>
      </c>
      <c r="T22" s="173"/>
      <c r="U22" s="56"/>
      <c r="V22" s="57"/>
    </row>
    <row r="23" spans="1:22" ht="14.25" customHeight="1">
      <c r="A23" s="176">
        <v>22</v>
      </c>
      <c r="B23" s="176" t="s">
        <v>1360</v>
      </c>
      <c r="C23" s="176" t="s">
        <v>358</v>
      </c>
      <c r="D23" s="176" t="s">
        <v>760</v>
      </c>
      <c r="E23" s="176" t="s">
        <v>1367</v>
      </c>
      <c r="F23" s="176" t="s">
        <v>21</v>
      </c>
      <c r="G23" s="176">
        <v>2011</v>
      </c>
      <c r="H23" s="176">
        <v>-28.561</v>
      </c>
      <c r="I23" s="176">
        <v>-51.976999999999997</v>
      </c>
      <c r="J23" s="176" t="s">
        <v>31</v>
      </c>
      <c r="K23" s="176" t="s">
        <v>32</v>
      </c>
      <c r="L23" s="176"/>
      <c r="M23" s="176" t="s">
        <v>3431</v>
      </c>
      <c r="N23" s="176" t="s">
        <v>35</v>
      </c>
      <c r="O23" s="176" t="s">
        <v>32</v>
      </c>
      <c r="P23" s="176"/>
      <c r="Q23" s="176"/>
      <c r="R23" s="176"/>
      <c r="S23" s="176" t="s">
        <v>1362</v>
      </c>
      <c r="T23" s="173"/>
      <c r="U23" s="56"/>
      <c r="V23" s="57"/>
    </row>
    <row r="24" spans="1:22" ht="14.25" customHeight="1">
      <c r="A24" s="176">
        <v>23</v>
      </c>
      <c r="B24" s="176" t="s">
        <v>1360</v>
      </c>
      <c r="C24" s="176" t="s">
        <v>358</v>
      </c>
      <c r="D24" s="176" t="s">
        <v>760</v>
      </c>
      <c r="E24" s="176" t="s">
        <v>36</v>
      </c>
      <c r="F24" s="176" t="s">
        <v>21</v>
      </c>
      <c r="G24" s="176">
        <v>2011</v>
      </c>
      <c r="H24" s="176">
        <v>-28.512</v>
      </c>
      <c r="I24" s="176">
        <v>-50.933999999999997</v>
      </c>
      <c r="J24" s="176" t="s">
        <v>31</v>
      </c>
      <c r="K24" s="176" t="s">
        <v>32</v>
      </c>
      <c r="L24" s="176"/>
      <c r="M24" s="176" t="s">
        <v>3432</v>
      </c>
      <c r="N24" s="176" t="s">
        <v>35</v>
      </c>
      <c r="O24" s="176" t="s">
        <v>32</v>
      </c>
      <c r="P24" s="176"/>
      <c r="Q24" s="176"/>
      <c r="R24" s="176"/>
      <c r="S24" s="176" t="s">
        <v>1362</v>
      </c>
      <c r="T24" s="173"/>
      <c r="U24" s="56"/>
      <c r="V24" s="57"/>
    </row>
    <row r="25" spans="1:22" ht="14.25" customHeight="1">
      <c r="A25" s="176">
        <v>24</v>
      </c>
      <c r="B25" s="176" t="s">
        <v>1360</v>
      </c>
      <c r="C25" s="176" t="s">
        <v>358</v>
      </c>
      <c r="D25" s="176" t="s">
        <v>760</v>
      </c>
      <c r="E25" s="176" t="s">
        <v>1368</v>
      </c>
      <c r="F25" s="176" t="s">
        <v>21</v>
      </c>
      <c r="G25" s="176">
        <v>2011</v>
      </c>
      <c r="H25" s="176">
        <v>-28.667000000000002</v>
      </c>
      <c r="I25" s="176">
        <v>-50.415999999999997</v>
      </c>
      <c r="J25" s="176" t="s">
        <v>31</v>
      </c>
      <c r="K25" s="176" t="s">
        <v>32</v>
      </c>
      <c r="L25" s="176"/>
      <c r="M25" s="176" t="s">
        <v>3433</v>
      </c>
      <c r="N25" s="176" t="s">
        <v>35</v>
      </c>
      <c r="O25" s="176" t="s">
        <v>32</v>
      </c>
      <c r="P25" s="176"/>
      <c r="Q25" s="176"/>
      <c r="R25" s="176"/>
      <c r="S25" s="176" t="s">
        <v>1362</v>
      </c>
      <c r="T25" s="173"/>
      <c r="U25" s="56"/>
      <c r="V25" s="57"/>
    </row>
    <row r="26" spans="1:22" ht="14.25" customHeight="1">
      <c r="A26" s="176">
        <v>25</v>
      </c>
      <c r="B26" s="176" t="s">
        <v>1360</v>
      </c>
      <c r="C26" s="176" t="s">
        <v>358</v>
      </c>
      <c r="D26" s="176" t="s">
        <v>760</v>
      </c>
      <c r="E26" s="176" t="s">
        <v>1166</v>
      </c>
      <c r="F26" s="176" t="s">
        <v>21</v>
      </c>
      <c r="G26" s="176">
        <v>2011</v>
      </c>
      <c r="H26" s="176">
        <v>-25.094999999999999</v>
      </c>
      <c r="I26" s="176">
        <v>-50.161999999999999</v>
      </c>
      <c r="J26" s="176" t="s">
        <v>31</v>
      </c>
      <c r="K26" s="176" t="s">
        <v>32</v>
      </c>
      <c r="L26" s="176"/>
      <c r="M26" s="176" t="s">
        <v>3434</v>
      </c>
      <c r="N26" s="176" t="s">
        <v>23</v>
      </c>
      <c r="O26" s="176" t="s">
        <v>32</v>
      </c>
      <c r="P26" s="176"/>
      <c r="Q26" s="176"/>
      <c r="R26" s="176"/>
      <c r="S26" s="176" t="s">
        <v>1362</v>
      </c>
      <c r="T26" s="173"/>
      <c r="U26" s="56"/>
      <c r="V26" s="57"/>
    </row>
    <row r="27" spans="1:22" ht="14.25" customHeight="1">
      <c r="A27" s="176">
        <v>26</v>
      </c>
      <c r="B27" s="176" t="s">
        <v>1360</v>
      </c>
      <c r="C27" s="176" t="s">
        <v>358</v>
      </c>
      <c r="D27" s="176" t="s">
        <v>760</v>
      </c>
      <c r="E27" s="176" t="s">
        <v>1367</v>
      </c>
      <c r="F27" s="176" t="s">
        <v>21</v>
      </c>
      <c r="G27" s="176">
        <v>2011</v>
      </c>
      <c r="H27" s="176">
        <v>-28.561</v>
      </c>
      <c r="I27" s="176">
        <v>-51.976999999999997</v>
      </c>
      <c r="J27" s="176" t="s">
        <v>31</v>
      </c>
      <c r="K27" s="176" t="s">
        <v>32</v>
      </c>
      <c r="L27" s="176"/>
      <c r="M27" s="176" t="s">
        <v>3435</v>
      </c>
      <c r="N27" s="176" t="s">
        <v>23</v>
      </c>
      <c r="O27" s="176" t="s">
        <v>32</v>
      </c>
      <c r="P27" s="176"/>
      <c r="Q27" s="176"/>
      <c r="R27" s="176"/>
      <c r="S27" s="176" t="s">
        <v>1362</v>
      </c>
      <c r="T27" s="173"/>
      <c r="U27" s="56"/>
      <c r="V27" s="57"/>
    </row>
    <row r="28" spans="1:22" ht="14.25" customHeight="1">
      <c r="A28" s="176">
        <v>27</v>
      </c>
      <c r="B28" s="176" t="s">
        <v>1360</v>
      </c>
      <c r="C28" s="176" t="s">
        <v>358</v>
      </c>
      <c r="D28" s="176" t="s">
        <v>760</v>
      </c>
      <c r="E28" s="176" t="s">
        <v>1368</v>
      </c>
      <c r="F28" s="176" t="s">
        <v>21</v>
      </c>
      <c r="G28" s="176">
        <v>2011</v>
      </c>
      <c r="H28" s="176">
        <v>-28.667000000000002</v>
      </c>
      <c r="I28" s="176">
        <v>-50.415999999999997</v>
      </c>
      <c r="J28" s="176" t="s">
        <v>31</v>
      </c>
      <c r="K28" s="176" t="s">
        <v>32</v>
      </c>
      <c r="L28" s="176"/>
      <c r="M28" s="176" t="s">
        <v>3436</v>
      </c>
      <c r="N28" s="176" t="s">
        <v>23</v>
      </c>
      <c r="O28" s="176" t="s">
        <v>32</v>
      </c>
      <c r="P28" s="176"/>
      <c r="Q28" s="176"/>
      <c r="R28" s="176"/>
      <c r="S28" s="176" t="s">
        <v>1362</v>
      </c>
      <c r="T28" s="173"/>
      <c r="U28" s="56"/>
      <c r="V28" s="57"/>
    </row>
    <row r="29" spans="1:22" ht="14.25" customHeight="1">
      <c r="A29" s="176">
        <v>28</v>
      </c>
      <c r="B29" s="176" t="s">
        <v>1360</v>
      </c>
      <c r="C29" s="176" t="s">
        <v>358</v>
      </c>
      <c r="D29" s="176" t="s">
        <v>760</v>
      </c>
      <c r="E29" s="176" t="s">
        <v>1368</v>
      </c>
      <c r="F29" s="176" t="s">
        <v>21</v>
      </c>
      <c r="G29" s="176">
        <v>2011</v>
      </c>
      <c r="H29" s="176">
        <v>-28.667000000000002</v>
      </c>
      <c r="I29" s="176">
        <v>-50.415999999999997</v>
      </c>
      <c r="J29" s="176" t="s">
        <v>31</v>
      </c>
      <c r="K29" s="176" t="s">
        <v>32</v>
      </c>
      <c r="L29" s="176"/>
      <c r="M29" s="176" t="s">
        <v>3437</v>
      </c>
      <c r="N29" s="176" t="s">
        <v>23</v>
      </c>
      <c r="O29" s="176" t="s">
        <v>32</v>
      </c>
      <c r="P29" s="176"/>
      <c r="Q29" s="176"/>
      <c r="R29" s="176"/>
      <c r="S29" s="176" t="s">
        <v>1362</v>
      </c>
      <c r="T29" s="173"/>
      <c r="U29" s="56"/>
      <c r="V29" s="57"/>
    </row>
    <row r="30" spans="1:22" ht="14.25" customHeight="1">
      <c r="A30" s="176">
        <v>29</v>
      </c>
      <c r="B30" s="176" t="s">
        <v>1360</v>
      </c>
      <c r="C30" s="176" t="s">
        <v>358</v>
      </c>
      <c r="D30" s="176" t="s">
        <v>760</v>
      </c>
      <c r="E30" s="176" t="s">
        <v>1368</v>
      </c>
      <c r="F30" s="176" t="s">
        <v>21</v>
      </c>
      <c r="G30" s="176">
        <v>2011</v>
      </c>
      <c r="H30" s="176">
        <v>-28.667000000000002</v>
      </c>
      <c r="I30" s="176">
        <v>-50.415999999999997</v>
      </c>
      <c r="J30" s="176" t="s">
        <v>31</v>
      </c>
      <c r="K30" s="176" t="s">
        <v>32</v>
      </c>
      <c r="L30" s="176"/>
      <c r="M30" s="176" t="s">
        <v>3438</v>
      </c>
      <c r="N30" s="176" t="s">
        <v>23</v>
      </c>
      <c r="O30" s="176" t="s">
        <v>32</v>
      </c>
      <c r="P30" s="176"/>
      <c r="Q30" s="176"/>
      <c r="R30" s="176"/>
      <c r="S30" s="176" t="s">
        <v>1362</v>
      </c>
      <c r="T30" s="173"/>
      <c r="U30" s="56"/>
      <c r="V30" s="57"/>
    </row>
    <row r="31" spans="1:22" ht="14.25" customHeight="1">
      <c r="A31" s="176">
        <v>30</v>
      </c>
      <c r="B31" s="176" t="s">
        <v>1360</v>
      </c>
      <c r="C31" s="176" t="s">
        <v>358</v>
      </c>
      <c r="D31" s="176" t="s">
        <v>760</v>
      </c>
      <c r="E31" s="176" t="s">
        <v>1368</v>
      </c>
      <c r="F31" s="176" t="s">
        <v>21</v>
      </c>
      <c r="G31" s="176">
        <v>2011</v>
      </c>
      <c r="H31" s="176">
        <v>-28.667000000000002</v>
      </c>
      <c r="I31" s="176">
        <v>-50.415999999999997</v>
      </c>
      <c r="J31" s="176" t="s">
        <v>31</v>
      </c>
      <c r="K31" s="176" t="s">
        <v>32</v>
      </c>
      <c r="L31" s="176"/>
      <c r="M31" s="176" t="s">
        <v>3439</v>
      </c>
      <c r="N31" s="176" t="s">
        <v>23</v>
      </c>
      <c r="O31" s="176" t="s">
        <v>32</v>
      </c>
      <c r="P31" s="176"/>
      <c r="Q31" s="176"/>
      <c r="R31" s="176"/>
      <c r="S31" s="176" t="s">
        <v>1362</v>
      </c>
      <c r="T31" s="173"/>
      <c r="U31" s="56"/>
      <c r="V31" s="57"/>
    </row>
    <row r="32" spans="1:22" ht="14.25" customHeight="1">
      <c r="A32" s="176">
        <v>31</v>
      </c>
      <c r="B32" s="176" t="s">
        <v>1360</v>
      </c>
      <c r="C32" s="176" t="s">
        <v>358</v>
      </c>
      <c r="D32" s="176" t="s">
        <v>760</v>
      </c>
      <c r="E32" s="176" t="s">
        <v>1368</v>
      </c>
      <c r="F32" s="176" t="s">
        <v>21</v>
      </c>
      <c r="G32" s="176">
        <v>2011</v>
      </c>
      <c r="H32" s="176">
        <v>-28.667000000000002</v>
      </c>
      <c r="I32" s="176">
        <v>-50.415999999999997</v>
      </c>
      <c r="J32" s="176" t="s">
        <v>31</v>
      </c>
      <c r="K32" s="176" t="s">
        <v>32</v>
      </c>
      <c r="L32" s="176"/>
      <c r="M32" s="176" t="s">
        <v>3440</v>
      </c>
      <c r="N32" s="176" t="s">
        <v>23</v>
      </c>
      <c r="O32" s="176" t="s">
        <v>32</v>
      </c>
      <c r="P32" s="176"/>
      <c r="Q32" s="176"/>
      <c r="R32" s="176"/>
      <c r="S32" s="176" t="s">
        <v>1362</v>
      </c>
      <c r="T32" s="173"/>
      <c r="U32" s="56"/>
      <c r="V32" s="57"/>
    </row>
    <row r="33" spans="1:22" ht="14.25" customHeight="1">
      <c r="A33" s="176">
        <v>32</v>
      </c>
      <c r="B33" s="176" t="s">
        <v>1360</v>
      </c>
      <c r="C33" s="176" t="s">
        <v>358</v>
      </c>
      <c r="D33" s="176" t="s">
        <v>760</v>
      </c>
      <c r="E33" s="176" t="s">
        <v>1368</v>
      </c>
      <c r="F33" s="176" t="s">
        <v>21</v>
      </c>
      <c r="G33" s="176">
        <v>2011</v>
      </c>
      <c r="H33" s="176">
        <v>-28.667000000000002</v>
      </c>
      <c r="I33" s="176">
        <v>-50.415999999999997</v>
      </c>
      <c r="J33" s="176" t="s">
        <v>31</v>
      </c>
      <c r="K33" s="176" t="s">
        <v>32</v>
      </c>
      <c r="L33" s="176"/>
      <c r="M33" s="176" t="s">
        <v>3441</v>
      </c>
      <c r="N33" s="176" t="s">
        <v>23</v>
      </c>
      <c r="O33" s="176" t="s">
        <v>32</v>
      </c>
      <c r="P33" s="176"/>
      <c r="Q33" s="176"/>
      <c r="R33" s="176"/>
      <c r="S33" s="176" t="s">
        <v>1362</v>
      </c>
      <c r="T33" s="173"/>
      <c r="U33" s="56"/>
      <c r="V33" s="57"/>
    </row>
    <row r="34" spans="1:22" ht="14.25" customHeight="1">
      <c r="A34" s="176">
        <v>33</v>
      </c>
      <c r="B34" s="176" t="s">
        <v>1360</v>
      </c>
      <c r="C34" s="176" t="s">
        <v>358</v>
      </c>
      <c r="D34" s="176" t="s">
        <v>760</v>
      </c>
      <c r="E34" s="176" t="s">
        <v>1368</v>
      </c>
      <c r="F34" s="176" t="s">
        <v>21</v>
      </c>
      <c r="G34" s="176">
        <v>2011</v>
      </c>
      <c r="H34" s="176">
        <v>-28.667000000000002</v>
      </c>
      <c r="I34" s="176">
        <v>-50.415999999999997</v>
      </c>
      <c r="J34" s="176" t="s">
        <v>31</v>
      </c>
      <c r="K34" s="176" t="s">
        <v>32</v>
      </c>
      <c r="L34" s="176"/>
      <c r="M34" s="176" t="s">
        <v>3442</v>
      </c>
      <c r="N34" s="176" t="s">
        <v>23</v>
      </c>
      <c r="O34" s="176" t="s">
        <v>32</v>
      </c>
      <c r="P34" s="176"/>
      <c r="Q34" s="176"/>
      <c r="R34" s="176"/>
      <c r="S34" s="176" t="s">
        <v>1362</v>
      </c>
      <c r="T34" s="173"/>
      <c r="U34" s="56"/>
      <c r="V34" s="57"/>
    </row>
    <row r="35" spans="1:22" ht="14.25" customHeight="1">
      <c r="A35" s="176">
        <v>34</v>
      </c>
      <c r="B35" s="176" t="s">
        <v>1360</v>
      </c>
      <c r="C35" s="176" t="s">
        <v>358</v>
      </c>
      <c r="D35" s="176" t="s">
        <v>760</v>
      </c>
      <c r="E35" s="176" t="s">
        <v>1368</v>
      </c>
      <c r="F35" s="176" t="s">
        <v>21</v>
      </c>
      <c r="G35" s="176">
        <v>2011</v>
      </c>
      <c r="H35" s="176">
        <v>-28.667000000000002</v>
      </c>
      <c r="I35" s="176">
        <v>-50.415999999999997</v>
      </c>
      <c r="J35" s="176" t="s">
        <v>31</v>
      </c>
      <c r="K35" s="176" t="s">
        <v>32</v>
      </c>
      <c r="L35" s="176"/>
      <c r="M35" s="176" t="s">
        <v>3443</v>
      </c>
      <c r="N35" s="176" t="s">
        <v>23</v>
      </c>
      <c r="O35" s="176" t="s">
        <v>32</v>
      </c>
      <c r="P35" s="176"/>
      <c r="Q35" s="176"/>
      <c r="R35" s="176"/>
      <c r="S35" s="176" t="s">
        <v>1362</v>
      </c>
      <c r="T35" s="173"/>
      <c r="U35" s="56"/>
      <c r="V35" s="57"/>
    </row>
    <row r="36" spans="1:22" ht="14.25" customHeight="1">
      <c r="A36" s="176">
        <v>35</v>
      </c>
      <c r="B36" s="176" t="s">
        <v>1360</v>
      </c>
      <c r="C36" s="176" t="s">
        <v>358</v>
      </c>
      <c r="D36" s="176" t="s">
        <v>760</v>
      </c>
      <c r="E36" s="176" t="s">
        <v>1368</v>
      </c>
      <c r="F36" s="176" t="s">
        <v>21</v>
      </c>
      <c r="G36" s="176">
        <v>2011</v>
      </c>
      <c r="H36" s="176">
        <v>-28.667000000000002</v>
      </c>
      <c r="I36" s="176">
        <v>-50.415999999999997</v>
      </c>
      <c r="J36" s="176" t="s">
        <v>31</v>
      </c>
      <c r="K36" s="176" t="s">
        <v>32</v>
      </c>
      <c r="L36" s="176"/>
      <c r="M36" s="176" t="s">
        <v>3444</v>
      </c>
      <c r="N36" s="176" t="s">
        <v>23</v>
      </c>
      <c r="O36" s="176" t="s">
        <v>32</v>
      </c>
      <c r="P36" s="176"/>
      <c r="Q36" s="176"/>
      <c r="R36" s="176"/>
      <c r="S36" s="176" t="s">
        <v>1362</v>
      </c>
      <c r="T36" s="173"/>
      <c r="U36" s="56"/>
      <c r="V36" s="57"/>
    </row>
    <row r="37" spans="1:22" ht="14.25" customHeight="1">
      <c r="A37" s="176">
        <v>36</v>
      </c>
      <c r="B37" s="176" t="s">
        <v>1360</v>
      </c>
      <c r="C37" s="176" t="s">
        <v>358</v>
      </c>
      <c r="D37" s="176" t="s">
        <v>760</v>
      </c>
      <c r="E37" s="176" t="s">
        <v>1368</v>
      </c>
      <c r="F37" s="176" t="s">
        <v>21</v>
      </c>
      <c r="G37" s="176">
        <v>2011</v>
      </c>
      <c r="H37" s="176">
        <v>-28.667000000000002</v>
      </c>
      <c r="I37" s="176">
        <v>-50.415999999999997</v>
      </c>
      <c r="J37" s="176" t="s">
        <v>31</v>
      </c>
      <c r="K37" s="176" t="s">
        <v>32</v>
      </c>
      <c r="L37" s="176"/>
      <c r="M37" s="176" t="s">
        <v>3445</v>
      </c>
      <c r="N37" s="176" t="s">
        <v>23</v>
      </c>
      <c r="O37" s="176" t="s">
        <v>32</v>
      </c>
      <c r="P37" s="176"/>
      <c r="Q37" s="176"/>
      <c r="R37" s="176"/>
      <c r="S37" s="176" t="s">
        <v>1362</v>
      </c>
      <c r="T37" s="173"/>
      <c r="U37" s="56"/>
      <c r="V37" s="57"/>
    </row>
    <row r="38" spans="1:22" ht="14.25" customHeight="1">
      <c r="A38" s="177">
        <v>37</v>
      </c>
      <c r="B38" s="177" t="s">
        <v>1360</v>
      </c>
      <c r="C38" s="177" t="s">
        <v>358</v>
      </c>
      <c r="D38" s="176" t="s">
        <v>760</v>
      </c>
      <c r="E38" s="177" t="s">
        <v>1369</v>
      </c>
      <c r="F38" s="177" t="s">
        <v>21</v>
      </c>
      <c r="G38" s="176">
        <v>2011</v>
      </c>
      <c r="H38" s="177">
        <v>-23.388999999999999</v>
      </c>
      <c r="I38" s="177">
        <v>-48.722999999999999</v>
      </c>
      <c r="J38" s="177" t="s">
        <v>31</v>
      </c>
      <c r="K38" s="177" t="s">
        <v>32</v>
      </c>
      <c r="L38" s="177"/>
      <c r="M38" s="176" t="s">
        <v>3446</v>
      </c>
      <c r="N38" s="177" t="s">
        <v>23</v>
      </c>
      <c r="O38" s="177" t="s">
        <v>32</v>
      </c>
      <c r="P38" s="177"/>
      <c r="Q38" s="177"/>
      <c r="R38" s="177"/>
      <c r="S38" s="177" t="s">
        <v>1362</v>
      </c>
      <c r="T38" s="173"/>
      <c r="U38" s="56"/>
      <c r="V38" s="57"/>
    </row>
    <row r="39" spans="1:22" ht="14.25" customHeight="1">
      <c r="A39" s="177">
        <v>38</v>
      </c>
      <c r="B39" s="176" t="s">
        <v>1360</v>
      </c>
      <c r="C39" s="176" t="s">
        <v>358</v>
      </c>
      <c r="D39" s="176" t="s">
        <v>760</v>
      </c>
      <c r="E39" s="176" t="s">
        <v>1361</v>
      </c>
      <c r="F39" s="176" t="s">
        <v>21</v>
      </c>
      <c r="G39" s="176">
        <v>2011</v>
      </c>
      <c r="H39" s="176">
        <v>-24.556000000000001</v>
      </c>
      <c r="I39" s="176">
        <v>-54.057000000000002</v>
      </c>
      <c r="J39" s="176" t="s">
        <v>96</v>
      </c>
      <c r="K39" s="176" t="s">
        <v>32</v>
      </c>
      <c r="L39" s="176"/>
      <c r="M39" s="176" t="s">
        <v>3447</v>
      </c>
      <c r="N39" s="176" t="s">
        <v>23</v>
      </c>
      <c r="O39" s="176" t="s">
        <v>32</v>
      </c>
      <c r="P39" s="176"/>
      <c r="Q39" s="176"/>
      <c r="R39" s="176"/>
      <c r="S39" s="176" t="s">
        <v>1362</v>
      </c>
      <c r="T39" s="173"/>
      <c r="U39" s="56"/>
      <c r="V39" s="57"/>
    </row>
    <row r="40" spans="1:22" ht="14.25" customHeight="1">
      <c r="A40" s="177">
        <v>39</v>
      </c>
      <c r="B40" s="176" t="s">
        <v>1360</v>
      </c>
      <c r="C40" s="176" t="s">
        <v>358</v>
      </c>
      <c r="D40" s="176" t="s">
        <v>760</v>
      </c>
      <c r="E40" s="176" t="s">
        <v>1361</v>
      </c>
      <c r="F40" s="176" t="s">
        <v>21</v>
      </c>
      <c r="G40" s="176">
        <v>2011</v>
      </c>
      <c r="H40" s="176">
        <v>-24.556000000000001</v>
      </c>
      <c r="I40" s="176">
        <v>-54.057000000000002</v>
      </c>
      <c r="J40" s="176" t="s">
        <v>96</v>
      </c>
      <c r="K40" s="176" t="s">
        <v>32</v>
      </c>
      <c r="L40" s="176"/>
      <c r="M40" s="176" t="s">
        <v>3448</v>
      </c>
      <c r="N40" s="176" t="s">
        <v>23</v>
      </c>
      <c r="O40" s="176" t="s">
        <v>32</v>
      </c>
      <c r="P40" s="176"/>
      <c r="Q40" s="176"/>
      <c r="R40" s="176"/>
      <c r="S40" s="176" t="s">
        <v>1362</v>
      </c>
      <c r="T40" s="173"/>
      <c r="U40" s="56"/>
      <c r="V40" s="57"/>
    </row>
    <row r="41" spans="1:22" ht="14.25" customHeight="1">
      <c r="A41" s="177">
        <v>40</v>
      </c>
      <c r="B41" s="176" t="s">
        <v>1360</v>
      </c>
      <c r="C41" s="176" t="s">
        <v>358</v>
      </c>
      <c r="D41" s="176" t="s">
        <v>760</v>
      </c>
      <c r="E41" s="176" t="s">
        <v>1361</v>
      </c>
      <c r="F41" s="176" t="s">
        <v>21</v>
      </c>
      <c r="G41" s="176">
        <v>2011</v>
      </c>
      <c r="H41" s="176">
        <v>-24.556000000000001</v>
      </c>
      <c r="I41" s="176">
        <v>-54.057000000000002</v>
      </c>
      <c r="J41" s="176" t="s">
        <v>96</v>
      </c>
      <c r="K41" s="176" t="s">
        <v>32</v>
      </c>
      <c r="L41" s="176"/>
      <c r="M41" s="176" t="s">
        <v>3449</v>
      </c>
      <c r="N41" s="176" t="s">
        <v>23</v>
      </c>
      <c r="O41" s="176" t="s">
        <v>32</v>
      </c>
      <c r="P41" s="176"/>
      <c r="Q41" s="176"/>
      <c r="R41" s="176"/>
      <c r="S41" s="176" t="s">
        <v>1362</v>
      </c>
      <c r="T41" s="173"/>
      <c r="U41" s="56"/>
      <c r="V41" s="57"/>
    </row>
    <row r="42" spans="1:22" ht="14.25" customHeight="1">
      <c r="A42" s="176">
        <v>41</v>
      </c>
      <c r="B42" s="176" t="s">
        <v>1360</v>
      </c>
      <c r="C42" s="176" t="s">
        <v>358</v>
      </c>
      <c r="D42" s="176" t="s">
        <v>760</v>
      </c>
      <c r="E42" s="176" t="s">
        <v>1370</v>
      </c>
      <c r="F42" s="176" t="s">
        <v>21</v>
      </c>
      <c r="G42" s="176">
        <v>2011</v>
      </c>
      <c r="H42" s="176">
        <v>-23.547999999999998</v>
      </c>
      <c r="I42" s="176">
        <v>-51.670999999999999</v>
      </c>
      <c r="J42" s="176" t="s">
        <v>96</v>
      </c>
      <c r="K42" s="176" t="s">
        <v>32</v>
      </c>
      <c r="L42" s="176"/>
      <c r="M42" s="176" t="s">
        <v>3450</v>
      </c>
      <c r="N42" s="176" t="s">
        <v>23</v>
      </c>
      <c r="O42" s="176" t="s">
        <v>32</v>
      </c>
      <c r="P42" s="176"/>
      <c r="Q42" s="176"/>
      <c r="R42" s="176"/>
      <c r="S42" s="176" t="s">
        <v>1362</v>
      </c>
      <c r="T42" s="173"/>
      <c r="U42" s="56"/>
      <c r="V42" s="57"/>
    </row>
    <row r="43" spans="1:22" ht="14.25" customHeight="1">
      <c r="A43" s="176">
        <v>42</v>
      </c>
      <c r="B43" s="176" t="s">
        <v>1360</v>
      </c>
      <c r="C43" s="176" t="s">
        <v>358</v>
      </c>
      <c r="D43" s="176" t="s">
        <v>760</v>
      </c>
      <c r="E43" s="176" t="s">
        <v>1370</v>
      </c>
      <c r="F43" s="176" t="s">
        <v>21</v>
      </c>
      <c r="G43" s="176">
        <v>2011</v>
      </c>
      <c r="H43" s="176">
        <v>-23.547999999999998</v>
      </c>
      <c r="I43" s="176">
        <v>-51.670999999999999</v>
      </c>
      <c r="J43" s="176" t="s">
        <v>96</v>
      </c>
      <c r="K43" s="176" t="s">
        <v>32</v>
      </c>
      <c r="L43" s="176"/>
      <c r="M43" s="176" t="s">
        <v>3451</v>
      </c>
      <c r="N43" s="176" t="s">
        <v>23</v>
      </c>
      <c r="O43" s="176" t="s">
        <v>32</v>
      </c>
      <c r="P43" s="176"/>
      <c r="Q43" s="176"/>
      <c r="R43" s="176"/>
      <c r="S43" s="176" t="s">
        <v>1362</v>
      </c>
      <c r="T43" s="173"/>
      <c r="U43" s="56"/>
      <c r="V43" s="57"/>
    </row>
    <row r="44" spans="1:22" ht="14.25" customHeight="1">
      <c r="A44" s="176">
        <v>43</v>
      </c>
      <c r="B44" s="176" t="s">
        <v>1360</v>
      </c>
      <c r="C44" s="176" t="s">
        <v>358</v>
      </c>
      <c r="D44" s="176" t="s">
        <v>760</v>
      </c>
      <c r="E44" s="176" t="s">
        <v>1370</v>
      </c>
      <c r="F44" s="176" t="s">
        <v>21</v>
      </c>
      <c r="G44" s="176">
        <v>2011</v>
      </c>
      <c r="H44" s="176">
        <v>-23.547999999999998</v>
      </c>
      <c r="I44" s="176">
        <v>-51.670999999999999</v>
      </c>
      <c r="J44" s="176" t="s">
        <v>96</v>
      </c>
      <c r="K44" s="176" t="s">
        <v>32</v>
      </c>
      <c r="L44" s="176"/>
      <c r="M44" s="176" t="s">
        <v>3452</v>
      </c>
      <c r="N44" s="176" t="s">
        <v>23</v>
      </c>
      <c r="O44" s="176" t="s">
        <v>32</v>
      </c>
      <c r="P44" s="176"/>
      <c r="Q44" s="176"/>
      <c r="R44" s="176"/>
      <c r="S44" s="176" t="s">
        <v>1362</v>
      </c>
      <c r="T44" s="173"/>
      <c r="U44" s="56"/>
      <c r="V44" s="57"/>
    </row>
    <row r="45" spans="1:22" ht="14.25" customHeight="1">
      <c r="A45" s="176">
        <v>44</v>
      </c>
      <c r="B45" s="176" t="s">
        <v>1360</v>
      </c>
      <c r="C45" s="176" t="s">
        <v>358</v>
      </c>
      <c r="D45" s="176" t="s">
        <v>760</v>
      </c>
      <c r="E45" s="176" t="s">
        <v>1370</v>
      </c>
      <c r="F45" s="176" t="s">
        <v>21</v>
      </c>
      <c r="G45" s="176">
        <v>2011</v>
      </c>
      <c r="H45" s="176">
        <v>-23.547999999999998</v>
      </c>
      <c r="I45" s="176">
        <v>-51.670999999999999</v>
      </c>
      <c r="J45" s="176" t="s">
        <v>96</v>
      </c>
      <c r="K45" s="176" t="s">
        <v>32</v>
      </c>
      <c r="L45" s="176"/>
      <c r="M45" s="176" t="s">
        <v>3453</v>
      </c>
      <c r="N45" s="176" t="s">
        <v>23</v>
      </c>
      <c r="O45" s="176" t="s">
        <v>32</v>
      </c>
      <c r="P45" s="176"/>
      <c r="Q45" s="176"/>
      <c r="R45" s="176"/>
      <c r="S45" s="176" t="s">
        <v>1362</v>
      </c>
      <c r="T45" s="173"/>
      <c r="U45" s="56"/>
      <c r="V45" s="57"/>
    </row>
    <row r="46" spans="1:22" ht="14.25" customHeight="1">
      <c r="A46" s="176">
        <v>45</v>
      </c>
      <c r="B46" s="176" t="s">
        <v>1360</v>
      </c>
      <c r="C46" s="176" t="s">
        <v>358</v>
      </c>
      <c r="D46" s="176" t="s">
        <v>760</v>
      </c>
      <c r="E46" s="176" t="s">
        <v>1370</v>
      </c>
      <c r="F46" s="176" t="s">
        <v>21</v>
      </c>
      <c r="G46" s="176">
        <v>2011</v>
      </c>
      <c r="H46" s="176">
        <v>-23.547999999999998</v>
      </c>
      <c r="I46" s="176">
        <v>-51.670999999999999</v>
      </c>
      <c r="J46" s="176" t="s">
        <v>96</v>
      </c>
      <c r="K46" s="176" t="s">
        <v>32</v>
      </c>
      <c r="L46" s="176"/>
      <c r="M46" s="176" t="s">
        <v>3454</v>
      </c>
      <c r="N46" s="176" t="s">
        <v>23</v>
      </c>
      <c r="O46" s="176" t="s">
        <v>32</v>
      </c>
      <c r="P46" s="176"/>
      <c r="Q46" s="176"/>
      <c r="R46" s="176"/>
      <c r="S46" s="176" t="s">
        <v>1362</v>
      </c>
      <c r="T46" s="173"/>
      <c r="U46" s="56"/>
      <c r="V46" s="57"/>
    </row>
    <row r="47" spans="1:22" ht="14.25" customHeight="1">
      <c r="A47" s="176">
        <v>46</v>
      </c>
      <c r="B47" s="176" t="s">
        <v>1360</v>
      </c>
      <c r="C47" s="176" t="s">
        <v>358</v>
      </c>
      <c r="D47" s="176" t="s">
        <v>760</v>
      </c>
      <c r="E47" s="176" t="s">
        <v>1166</v>
      </c>
      <c r="F47" s="176" t="s">
        <v>21</v>
      </c>
      <c r="G47" s="176">
        <v>2011</v>
      </c>
      <c r="H47" s="176">
        <v>-25.094999999999999</v>
      </c>
      <c r="I47" s="176">
        <v>-50.161999999999999</v>
      </c>
      <c r="J47" s="176" t="s">
        <v>96</v>
      </c>
      <c r="K47" s="176" t="s">
        <v>32</v>
      </c>
      <c r="L47" s="176"/>
      <c r="M47" s="176" t="s">
        <v>3455</v>
      </c>
      <c r="N47" s="176" t="s">
        <v>23</v>
      </c>
      <c r="O47" s="176" t="s">
        <v>32</v>
      </c>
      <c r="P47" s="176"/>
      <c r="Q47" s="176"/>
      <c r="R47" s="176"/>
      <c r="S47" s="176" t="s">
        <v>1362</v>
      </c>
      <c r="T47" s="173"/>
      <c r="U47" s="56"/>
      <c r="V47" s="57"/>
    </row>
    <row r="48" spans="1:22" ht="14.25" customHeight="1">
      <c r="A48" s="176">
        <v>47</v>
      </c>
      <c r="B48" s="176" t="s">
        <v>1360</v>
      </c>
      <c r="C48" s="176" t="s">
        <v>358</v>
      </c>
      <c r="D48" s="176" t="s">
        <v>760</v>
      </c>
      <c r="E48" s="176" t="s">
        <v>1166</v>
      </c>
      <c r="F48" s="176" t="s">
        <v>21</v>
      </c>
      <c r="G48" s="176">
        <v>2011</v>
      </c>
      <c r="H48" s="176">
        <v>-25.094999999999999</v>
      </c>
      <c r="I48" s="176">
        <v>-50.161999999999999</v>
      </c>
      <c r="J48" s="176" t="s">
        <v>96</v>
      </c>
      <c r="K48" s="176" t="s">
        <v>32</v>
      </c>
      <c r="L48" s="176"/>
      <c r="M48" s="176" t="s">
        <v>3456</v>
      </c>
      <c r="N48" s="176" t="s">
        <v>23</v>
      </c>
      <c r="O48" s="176" t="s">
        <v>32</v>
      </c>
      <c r="P48" s="176"/>
      <c r="Q48" s="176"/>
      <c r="R48" s="176"/>
      <c r="S48" s="176" t="s">
        <v>1362</v>
      </c>
      <c r="T48" s="173"/>
      <c r="U48" s="56"/>
      <c r="V48" s="57"/>
    </row>
    <row r="49" spans="1:22" ht="14.25" customHeight="1">
      <c r="A49" s="176">
        <v>48</v>
      </c>
      <c r="B49" s="176" t="s">
        <v>1360</v>
      </c>
      <c r="C49" s="176" t="s">
        <v>358</v>
      </c>
      <c r="D49" s="176" t="s">
        <v>760</v>
      </c>
      <c r="E49" s="176" t="s">
        <v>1371</v>
      </c>
      <c r="F49" s="176" t="s">
        <v>21</v>
      </c>
      <c r="G49" s="176">
        <v>2011</v>
      </c>
      <c r="H49" s="176">
        <v>-25.459</v>
      </c>
      <c r="I49" s="176">
        <v>-49.527999999999999</v>
      </c>
      <c r="J49" s="176" t="s">
        <v>96</v>
      </c>
      <c r="K49" s="176" t="s">
        <v>32</v>
      </c>
      <c r="L49" s="176"/>
      <c r="M49" s="176" t="s">
        <v>3457</v>
      </c>
      <c r="N49" s="176" t="s">
        <v>23</v>
      </c>
      <c r="O49" s="176" t="s">
        <v>32</v>
      </c>
      <c r="P49" s="176"/>
      <c r="Q49" s="176"/>
      <c r="R49" s="176"/>
      <c r="S49" s="176" t="s">
        <v>1362</v>
      </c>
      <c r="T49" s="173"/>
      <c r="U49" s="56"/>
      <c r="V49" s="57"/>
    </row>
    <row r="50" spans="1:22" ht="14.25" customHeight="1">
      <c r="A50" s="176">
        <v>49</v>
      </c>
      <c r="B50" s="176" t="s">
        <v>1360</v>
      </c>
      <c r="C50" s="176" t="s">
        <v>358</v>
      </c>
      <c r="D50" s="176" t="s">
        <v>760</v>
      </c>
      <c r="E50" s="176" t="s">
        <v>1371</v>
      </c>
      <c r="F50" s="176" t="s">
        <v>21</v>
      </c>
      <c r="G50" s="176">
        <v>2011</v>
      </c>
      <c r="H50" s="176">
        <v>-25.459</v>
      </c>
      <c r="I50" s="176">
        <v>-49.527999999999999</v>
      </c>
      <c r="J50" s="176" t="s">
        <v>96</v>
      </c>
      <c r="K50" s="176" t="s">
        <v>32</v>
      </c>
      <c r="L50" s="176"/>
      <c r="M50" s="176" t="s">
        <v>3458</v>
      </c>
      <c r="N50" s="176" t="s">
        <v>23</v>
      </c>
      <c r="O50" s="176" t="s">
        <v>32</v>
      </c>
      <c r="P50" s="176"/>
      <c r="Q50" s="176"/>
      <c r="R50" s="176"/>
      <c r="S50" s="176" t="s">
        <v>1362</v>
      </c>
      <c r="T50" s="173"/>
      <c r="U50" s="56"/>
      <c r="V50" s="57"/>
    </row>
    <row r="51" spans="1:22" ht="14.25" customHeight="1">
      <c r="A51" s="176">
        <v>50</v>
      </c>
      <c r="B51" s="176" t="s">
        <v>1360</v>
      </c>
      <c r="C51" s="176" t="s">
        <v>358</v>
      </c>
      <c r="D51" s="176" t="s">
        <v>760</v>
      </c>
      <c r="E51" s="176" t="s">
        <v>1371</v>
      </c>
      <c r="F51" s="176" t="s">
        <v>21</v>
      </c>
      <c r="G51" s="176">
        <v>2011</v>
      </c>
      <c r="H51" s="176">
        <v>-25.459</v>
      </c>
      <c r="I51" s="176">
        <v>-49.527999999999999</v>
      </c>
      <c r="J51" s="176" t="s">
        <v>96</v>
      </c>
      <c r="K51" s="176" t="s">
        <v>32</v>
      </c>
      <c r="L51" s="176"/>
      <c r="M51" s="176" t="s">
        <v>3459</v>
      </c>
      <c r="N51" s="176" t="s">
        <v>23</v>
      </c>
      <c r="O51" s="176" t="s">
        <v>32</v>
      </c>
      <c r="P51" s="176"/>
      <c r="Q51" s="176"/>
      <c r="R51" s="176"/>
      <c r="S51" s="176" t="s">
        <v>1362</v>
      </c>
      <c r="T51" s="173"/>
      <c r="U51" s="56"/>
      <c r="V51" s="57"/>
    </row>
    <row r="52" spans="1:22" ht="14.25" customHeight="1">
      <c r="A52" s="176">
        <v>51</v>
      </c>
      <c r="B52" s="176" t="s">
        <v>1360</v>
      </c>
      <c r="C52" s="176" t="s">
        <v>358</v>
      </c>
      <c r="D52" s="176" t="s">
        <v>760</v>
      </c>
      <c r="E52" s="176" t="s">
        <v>1372</v>
      </c>
      <c r="F52" s="176" t="s">
        <v>21</v>
      </c>
      <c r="G52" s="176">
        <v>2011</v>
      </c>
      <c r="H52" s="176">
        <v>-25.428000000000001</v>
      </c>
      <c r="I52" s="176">
        <v>-49.273000000000003</v>
      </c>
      <c r="J52" s="176" t="s">
        <v>96</v>
      </c>
      <c r="K52" s="176" t="s">
        <v>32</v>
      </c>
      <c r="L52" s="176"/>
      <c r="M52" s="176" t="s">
        <v>3460</v>
      </c>
      <c r="N52" s="176" t="s">
        <v>23</v>
      </c>
      <c r="O52" s="176" t="s">
        <v>32</v>
      </c>
      <c r="P52" s="176"/>
      <c r="Q52" s="176"/>
      <c r="R52" s="176"/>
      <c r="S52" s="176" t="s">
        <v>1362</v>
      </c>
      <c r="T52" s="173"/>
      <c r="U52" s="56"/>
      <c r="V52" s="57"/>
    </row>
    <row r="53" spans="1:22" ht="14.25" customHeight="1">
      <c r="A53" s="176">
        <v>52</v>
      </c>
      <c r="B53" s="176" t="s">
        <v>1360</v>
      </c>
      <c r="C53" s="176" t="s">
        <v>358</v>
      </c>
      <c r="D53" s="176" t="s">
        <v>760</v>
      </c>
      <c r="E53" s="176" t="s">
        <v>1372</v>
      </c>
      <c r="F53" s="176" t="s">
        <v>21</v>
      </c>
      <c r="G53" s="176">
        <v>2011</v>
      </c>
      <c r="H53" s="176">
        <v>-25.428000000000001</v>
      </c>
      <c r="I53" s="176">
        <v>-49.273000000000003</v>
      </c>
      <c r="J53" s="176" t="s">
        <v>96</v>
      </c>
      <c r="K53" s="176" t="s">
        <v>32</v>
      </c>
      <c r="L53" s="176"/>
      <c r="M53" s="176" t="s">
        <v>3461</v>
      </c>
      <c r="N53" s="176" t="s">
        <v>23</v>
      </c>
      <c r="O53" s="176" t="s">
        <v>32</v>
      </c>
      <c r="P53" s="176"/>
      <c r="Q53" s="176"/>
      <c r="R53" s="176"/>
      <c r="S53" s="176" t="s">
        <v>1362</v>
      </c>
      <c r="T53" s="173"/>
      <c r="U53" s="56"/>
      <c r="V53" s="57"/>
    </row>
    <row r="54" spans="1:22" ht="14.25" customHeight="1">
      <c r="A54" s="176">
        <v>53</v>
      </c>
      <c r="B54" s="176" t="s">
        <v>1360</v>
      </c>
      <c r="C54" s="176" t="s">
        <v>358</v>
      </c>
      <c r="D54" s="176" t="s">
        <v>760</v>
      </c>
      <c r="E54" s="176" t="s">
        <v>1364</v>
      </c>
      <c r="F54" s="176" t="s">
        <v>21</v>
      </c>
      <c r="G54" s="176">
        <v>2011</v>
      </c>
      <c r="H54" s="176">
        <v>-23.417999999999999</v>
      </c>
      <c r="I54" s="176">
        <v>-49.091000000000001</v>
      </c>
      <c r="J54" s="176" t="s">
        <v>96</v>
      </c>
      <c r="K54" s="176" t="s">
        <v>32</v>
      </c>
      <c r="L54" s="176"/>
      <c r="M54" s="176" t="s">
        <v>3462</v>
      </c>
      <c r="N54" s="176" t="s">
        <v>23</v>
      </c>
      <c r="O54" s="176" t="s">
        <v>32</v>
      </c>
      <c r="P54" s="176"/>
      <c r="Q54" s="176"/>
      <c r="R54" s="176"/>
      <c r="S54" s="176" t="s">
        <v>1362</v>
      </c>
      <c r="T54" s="173"/>
      <c r="U54" s="56"/>
      <c r="V54" s="57"/>
    </row>
    <row r="55" spans="1:22" ht="14.25" customHeight="1">
      <c r="A55" s="176">
        <v>54</v>
      </c>
      <c r="B55" s="176" t="s">
        <v>1360</v>
      </c>
      <c r="C55" s="176" t="s">
        <v>358</v>
      </c>
      <c r="D55" s="176" t="s">
        <v>760</v>
      </c>
      <c r="E55" s="176" t="s">
        <v>1364</v>
      </c>
      <c r="F55" s="176" t="s">
        <v>21</v>
      </c>
      <c r="G55" s="176">
        <v>2011</v>
      </c>
      <c r="H55" s="176">
        <v>-23.417999999999999</v>
      </c>
      <c r="I55" s="176">
        <v>-49.091000000000001</v>
      </c>
      <c r="J55" s="176" t="s">
        <v>96</v>
      </c>
      <c r="K55" s="176" t="s">
        <v>32</v>
      </c>
      <c r="L55" s="176"/>
      <c r="M55" s="176" t="s">
        <v>3463</v>
      </c>
      <c r="N55" s="176" t="s">
        <v>23</v>
      </c>
      <c r="O55" s="176" t="s">
        <v>32</v>
      </c>
      <c r="P55" s="176"/>
      <c r="Q55" s="176"/>
      <c r="R55" s="176"/>
      <c r="S55" s="176" t="s">
        <v>1362</v>
      </c>
      <c r="T55" s="173"/>
      <c r="U55" s="56"/>
      <c r="V55" s="57"/>
    </row>
    <row r="56" spans="1:22" ht="14.25" customHeight="1">
      <c r="A56" s="176">
        <v>55</v>
      </c>
      <c r="B56" s="176" t="s">
        <v>1360</v>
      </c>
      <c r="C56" s="176" t="s">
        <v>358</v>
      </c>
      <c r="D56" s="176" t="s">
        <v>760</v>
      </c>
      <c r="E56" s="176" t="s">
        <v>1364</v>
      </c>
      <c r="F56" s="176" t="s">
        <v>21</v>
      </c>
      <c r="G56" s="176">
        <v>2011</v>
      </c>
      <c r="H56" s="176">
        <v>-23.417999999999999</v>
      </c>
      <c r="I56" s="176">
        <v>-49.091000000000001</v>
      </c>
      <c r="J56" s="176" t="s">
        <v>96</v>
      </c>
      <c r="K56" s="176" t="s">
        <v>32</v>
      </c>
      <c r="L56" s="176"/>
      <c r="M56" s="176" t="s">
        <v>3464</v>
      </c>
      <c r="N56" s="176" t="s">
        <v>23</v>
      </c>
      <c r="O56" s="176" t="s">
        <v>32</v>
      </c>
      <c r="P56" s="176"/>
      <c r="Q56" s="176"/>
      <c r="R56" s="176"/>
      <c r="S56" s="176" t="s">
        <v>1362</v>
      </c>
      <c r="T56" s="173"/>
      <c r="U56" s="56"/>
      <c r="V56" s="57"/>
    </row>
    <row r="57" spans="1:22" ht="14.25" customHeight="1">
      <c r="A57" s="176">
        <v>56</v>
      </c>
      <c r="B57" s="176" t="s">
        <v>1360</v>
      </c>
      <c r="C57" s="176" t="s">
        <v>358</v>
      </c>
      <c r="D57" s="176" t="s">
        <v>760</v>
      </c>
      <c r="E57" s="176" t="s">
        <v>360</v>
      </c>
      <c r="F57" s="176" t="s">
        <v>21</v>
      </c>
      <c r="G57" s="176">
        <v>2011</v>
      </c>
      <c r="H57" s="176">
        <v>-27.663</v>
      </c>
      <c r="I57" s="176">
        <v>-53.314</v>
      </c>
      <c r="J57" s="176" t="s">
        <v>96</v>
      </c>
      <c r="K57" s="176" t="s">
        <v>32</v>
      </c>
      <c r="L57" s="176"/>
      <c r="M57" s="176" t="s">
        <v>3465</v>
      </c>
      <c r="N57" s="176" t="s">
        <v>23</v>
      </c>
      <c r="O57" s="176" t="s">
        <v>32</v>
      </c>
      <c r="P57" s="176"/>
      <c r="Q57" s="176"/>
      <c r="R57" s="176"/>
      <c r="S57" s="176" t="s">
        <v>1362</v>
      </c>
      <c r="T57" s="173"/>
      <c r="U57" s="56"/>
      <c r="V57" s="57"/>
    </row>
    <row r="58" spans="1:22" ht="14.25" customHeight="1">
      <c r="A58" s="176">
        <v>57</v>
      </c>
      <c r="B58" s="176" t="s">
        <v>1360</v>
      </c>
      <c r="C58" s="176" t="s">
        <v>358</v>
      </c>
      <c r="D58" s="176" t="s">
        <v>760</v>
      </c>
      <c r="E58" s="176" t="s">
        <v>78</v>
      </c>
      <c r="F58" s="176" t="s">
        <v>21</v>
      </c>
      <c r="G58" s="176">
        <v>2011</v>
      </c>
      <c r="H58" s="176">
        <v>-28.262</v>
      </c>
      <c r="I58" s="176">
        <v>-52.405999999999999</v>
      </c>
      <c r="J58" s="176" t="s">
        <v>96</v>
      </c>
      <c r="K58" s="176" t="s">
        <v>32</v>
      </c>
      <c r="L58" s="176"/>
      <c r="M58" s="176" t="s">
        <v>3466</v>
      </c>
      <c r="N58" s="176" t="s">
        <v>23</v>
      </c>
      <c r="O58" s="176" t="s">
        <v>32</v>
      </c>
      <c r="P58" s="176"/>
      <c r="Q58" s="176"/>
      <c r="R58" s="176"/>
      <c r="S58" s="176" t="s">
        <v>1362</v>
      </c>
      <c r="T58" s="173"/>
      <c r="U58" s="56"/>
      <c r="V58" s="57"/>
    </row>
    <row r="59" spans="1:22" ht="14.25" customHeight="1">
      <c r="A59" s="176">
        <v>58</v>
      </c>
      <c r="B59" s="176" t="s">
        <v>1360</v>
      </c>
      <c r="C59" s="176" t="s">
        <v>358</v>
      </c>
      <c r="D59" s="176" t="s">
        <v>760</v>
      </c>
      <c r="E59" s="176" t="s">
        <v>78</v>
      </c>
      <c r="F59" s="176" t="s">
        <v>21</v>
      </c>
      <c r="G59" s="176">
        <v>2011</v>
      </c>
      <c r="H59" s="176">
        <v>-28.262</v>
      </c>
      <c r="I59" s="176">
        <v>-52.405999999999999</v>
      </c>
      <c r="J59" s="176" t="s">
        <v>96</v>
      </c>
      <c r="K59" s="176" t="s">
        <v>32</v>
      </c>
      <c r="L59" s="176"/>
      <c r="M59" s="176" t="s">
        <v>3467</v>
      </c>
      <c r="N59" s="176" t="s">
        <v>23</v>
      </c>
      <c r="O59" s="176" t="s">
        <v>32</v>
      </c>
      <c r="P59" s="176"/>
      <c r="Q59" s="176"/>
      <c r="R59" s="176"/>
      <c r="S59" s="176" t="s">
        <v>1362</v>
      </c>
      <c r="T59" s="173"/>
      <c r="U59" s="56"/>
      <c r="V59" s="57"/>
    </row>
    <row r="60" spans="1:22" ht="14.25" customHeight="1">
      <c r="A60" s="176">
        <v>59</v>
      </c>
      <c r="B60" s="176" t="s">
        <v>1360</v>
      </c>
      <c r="C60" s="176" t="s">
        <v>358</v>
      </c>
      <c r="D60" s="176" t="s">
        <v>760</v>
      </c>
      <c r="E60" s="176" t="s">
        <v>1367</v>
      </c>
      <c r="F60" s="176" t="s">
        <v>21</v>
      </c>
      <c r="G60" s="176">
        <v>2011</v>
      </c>
      <c r="H60" s="176">
        <v>-28.561</v>
      </c>
      <c r="I60" s="176">
        <v>-51.976999999999997</v>
      </c>
      <c r="J60" s="176" t="s">
        <v>96</v>
      </c>
      <c r="K60" s="176" t="s">
        <v>32</v>
      </c>
      <c r="L60" s="176"/>
      <c r="M60" s="176" t="s">
        <v>3468</v>
      </c>
      <c r="N60" s="176" t="s">
        <v>23</v>
      </c>
      <c r="O60" s="176" t="s">
        <v>32</v>
      </c>
      <c r="P60" s="176"/>
      <c r="Q60" s="176"/>
      <c r="R60" s="176"/>
      <c r="S60" s="176" t="s">
        <v>1362</v>
      </c>
      <c r="T60" s="173"/>
      <c r="U60" s="56"/>
      <c r="V60" s="57"/>
    </row>
    <row r="61" spans="1:22" ht="14.25" customHeight="1">
      <c r="A61" s="176">
        <v>60</v>
      </c>
      <c r="B61" s="176" t="s">
        <v>1360</v>
      </c>
      <c r="C61" s="176" t="s">
        <v>358</v>
      </c>
      <c r="D61" s="176" t="s">
        <v>760</v>
      </c>
      <c r="E61" s="176" t="s">
        <v>1367</v>
      </c>
      <c r="F61" s="176" t="s">
        <v>21</v>
      </c>
      <c r="G61" s="176">
        <v>2011</v>
      </c>
      <c r="H61" s="176">
        <v>-28.561</v>
      </c>
      <c r="I61" s="176">
        <v>-51.976999999999997</v>
      </c>
      <c r="J61" s="176" t="s">
        <v>96</v>
      </c>
      <c r="K61" s="176" t="s">
        <v>32</v>
      </c>
      <c r="L61" s="176"/>
      <c r="M61" s="176" t="s">
        <v>3469</v>
      </c>
      <c r="N61" s="176" t="s">
        <v>23</v>
      </c>
      <c r="O61" s="176" t="s">
        <v>32</v>
      </c>
      <c r="P61" s="176"/>
      <c r="Q61" s="176"/>
      <c r="R61" s="176"/>
      <c r="S61" s="176" t="s">
        <v>1362</v>
      </c>
      <c r="T61" s="173"/>
      <c r="U61" s="56"/>
      <c r="V61" s="57"/>
    </row>
    <row r="62" spans="1:22" ht="14.25" customHeight="1">
      <c r="A62" s="176">
        <v>61</v>
      </c>
      <c r="B62" s="176" t="s">
        <v>1360</v>
      </c>
      <c r="C62" s="176" t="s">
        <v>358</v>
      </c>
      <c r="D62" s="176" t="s">
        <v>760</v>
      </c>
      <c r="E62" s="176" t="s">
        <v>1367</v>
      </c>
      <c r="F62" s="176" t="s">
        <v>21</v>
      </c>
      <c r="G62" s="176">
        <v>2011</v>
      </c>
      <c r="H62" s="176">
        <v>-28.561</v>
      </c>
      <c r="I62" s="176">
        <v>-51.976999999999997</v>
      </c>
      <c r="J62" s="176" t="s">
        <v>96</v>
      </c>
      <c r="K62" s="176" t="s">
        <v>32</v>
      </c>
      <c r="L62" s="176"/>
      <c r="M62" s="176" t="s">
        <v>3470</v>
      </c>
      <c r="N62" s="176" t="s">
        <v>23</v>
      </c>
      <c r="O62" s="176" t="s">
        <v>32</v>
      </c>
      <c r="P62" s="176"/>
      <c r="Q62" s="176"/>
      <c r="R62" s="176"/>
      <c r="S62" s="176" t="s">
        <v>1362</v>
      </c>
      <c r="T62" s="173"/>
      <c r="U62" s="56"/>
      <c r="V62" s="57"/>
    </row>
    <row r="63" spans="1:22" ht="14.25" customHeight="1">
      <c r="A63" s="176">
        <v>62</v>
      </c>
      <c r="B63" s="176" t="s">
        <v>1360</v>
      </c>
      <c r="C63" s="176" t="s">
        <v>358</v>
      </c>
      <c r="D63" s="176" t="s">
        <v>760</v>
      </c>
      <c r="E63" s="176" t="s">
        <v>1367</v>
      </c>
      <c r="F63" s="176" t="s">
        <v>21</v>
      </c>
      <c r="G63" s="176">
        <v>2011</v>
      </c>
      <c r="H63" s="176">
        <v>-28.561</v>
      </c>
      <c r="I63" s="176">
        <v>-51.976999999999997</v>
      </c>
      <c r="J63" s="176" t="s">
        <v>96</v>
      </c>
      <c r="K63" s="176" t="s">
        <v>32</v>
      </c>
      <c r="L63" s="176"/>
      <c r="M63" s="176" t="s">
        <v>3471</v>
      </c>
      <c r="N63" s="176" t="s">
        <v>23</v>
      </c>
      <c r="O63" s="176" t="s">
        <v>32</v>
      </c>
      <c r="P63" s="176"/>
      <c r="Q63" s="176"/>
      <c r="R63" s="176"/>
      <c r="S63" s="176" t="s">
        <v>1362</v>
      </c>
      <c r="T63" s="173"/>
      <c r="U63" s="56"/>
      <c r="V63" s="57"/>
    </row>
    <row r="64" spans="1:22" ht="14.25" customHeight="1">
      <c r="A64" s="176">
        <v>63</v>
      </c>
      <c r="B64" s="176" t="s">
        <v>1360</v>
      </c>
      <c r="C64" s="176" t="s">
        <v>358</v>
      </c>
      <c r="D64" s="176" t="s">
        <v>760</v>
      </c>
      <c r="E64" s="176" t="s">
        <v>1367</v>
      </c>
      <c r="F64" s="176" t="s">
        <v>21</v>
      </c>
      <c r="G64" s="176">
        <v>2011</v>
      </c>
      <c r="H64" s="176">
        <v>-28.561</v>
      </c>
      <c r="I64" s="176">
        <v>-51.976999999999997</v>
      </c>
      <c r="J64" s="176" t="s">
        <v>96</v>
      </c>
      <c r="K64" s="176" t="s">
        <v>32</v>
      </c>
      <c r="L64" s="176"/>
      <c r="M64" s="176" t="s">
        <v>3472</v>
      </c>
      <c r="N64" s="176" t="s">
        <v>23</v>
      </c>
      <c r="O64" s="176" t="s">
        <v>32</v>
      </c>
      <c r="P64" s="176"/>
      <c r="Q64" s="176"/>
      <c r="R64" s="176"/>
      <c r="S64" s="176" t="s">
        <v>1362</v>
      </c>
      <c r="T64" s="173"/>
      <c r="U64" s="56"/>
      <c r="V64" s="57"/>
    </row>
    <row r="65" spans="1:22" ht="14.25" customHeight="1">
      <c r="A65" s="176">
        <v>64</v>
      </c>
      <c r="B65" s="176" t="s">
        <v>1360</v>
      </c>
      <c r="C65" s="176" t="s">
        <v>358</v>
      </c>
      <c r="D65" s="176" t="s">
        <v>760</v>
      </c>
      <c r="E65" s="176" t="s">
        <v>1367</v>
      </c>
      <c r="F65" s="176" t="s">
        <v>21</v>
      </c>
      <c r="G65" s="176">
        <v>2011</v>
      </c>
      <c r="H65" s="176">
        <v>-28.561</v>
      </c>
      <c r="I65" s="176">
        <v>-51.976999999999997</v>
      </c>
      <c r="J65" s="176" t="s">
        <v>96</v>
      </c>
      <c r="K65" s="176" t="s">
        <v>32</v>
      </c>
      <c r="L65" s="176"/>
      <c r="M65" s="176" t="s">
        <v>3473</v>
      </c>
      <c r="N65" s="176" t="s">
        <v>23</v>
      </c>
      <c r="O65" s="176" t="s">
        <v>32</v>
      </c>
      <c r="P65" s="176"/>
      <c r="Q65" s="176"/>
      <c r="R65" s="176"/>
      <c r="S65" s="176" t="s">
        <v>1362</v>
      </c>
      <c r="T65" s="173"/>
      <c r="U65" s="56"/>
      <c r="V65" s="57"/>
    </row>
    <row r="66" spans="1:22" ht="14.25" customHeight="1">
      <c r="A66" s="176">
        <v>65</v>
      </c>
      <c r="B66" s="176" t="s">
        <v>1360</v>
      </c>
      <c r="C66" s="176" t="s">
        <v>358</v>
      </c>
      <c r="D66" s="176" t="s">
        <v>760</v>
      </c>
      <c r="E66" s="176" t="s">
        <v>1373</v>
      </c>
      <c r="F66" s="176" t="s">
        <v>21</v>
      </c>
      <c r="G66" s="176">
        <v>2011</v>
      </c>
      <c r="H66" s="176">
        <v>-30.082999999999998</v>
      </c>
      <c r="I66" s="176">
        <v>-51.615000000000002</v>
      </c>
      <c r="J66" s="176" t="s">
        <v>96</v>
      </c>
      <c r="K66" s="176" t="s">
        <v>32</v>
      </c>
      <c r="L66" s="176"/>
      <c r="M66" s="176" t="s">
        <v>3474</v>
      </c>
      <c r="N66" s="176" t="s">
        <v>23</v>
      </c>
      <c r="O66" s="176" t="s">
        <v>32</v>
      </c>
      <c r="P66" s="176"/>
      <c r="Q66" s="176"/>
      <c r="R66" s="176"/>
      <c r="S66" s="176" t="s">
        <v>1362</v>
      </c>
      <c r="T66" s="173"/>
      <c r="U66" s="56"/>
      <c r="V66" s="57"/>
    </row>
    <row r="67" spans="1:22" ht="14.25" customHeight="1">
      <c r="A67" s="176">
        <v>66</v>
      </c>
      <c r="B67" s="176" t="s">
        <v>1360</v>
      </c>
      <c r="C67" s="176" t="s">
        <v>358</v>
      </c>
      <c r="D67" s="176" t="s">
        <v>760</v>
      </c>
      <c r="E67" s="176" t="s">
        <v>1373</v>
      </c>
      <c r="F67" s="176" t="s">
        <v>21</v>
      </c>
      <c r="G67" s="176">
        <v>2011</v>
      </c>
      <c r="H67" s="176">
        <v>-30.082999999999998</v>
      </c>
      <c r="I67" s="176">
        <v>-51.615000000000002</v>
      </c>
      <c r="J67" s="176" t="s">
        <v>96</v>
      </c>
      <c r="K67" s="176" t="s">
        <v>32</v>
      </c>
      <c r="L67" s="176"/>
      <c r="M67" s="176" t="s">
        <v>3475</v>
      </c>
      <c r="N67" s="176" t="s">
        <v>23</v>
      </c>
      <c r="O67" s="176" t="s">
        <v>32</v>
      </c>
      <c r="P67" s="176"/>
      <c r="Q67" s="176"/>
      <c r="R67" s="176"/>
      <c r="S67" s="176" t="s">
        <v>1362</v>
      </c>
      <c r="T67" s="173"/>
      <c r="U67" s="56"/>
      <c r="V67" s="57"/>
    </row>
    <row r="68" spans="1:22" ht="14.25" customHeight="1">
      <c r="A68" s="176">
        <v>67</v>
      </c>
      <c r="B68" s="176" t="s">
        <v>1360</v>
      </c>
      <c r="C68" s="176" t="s">
        <v>358</v>
      </c>
      <c r="D68" s="176" t="s">
        <v>760</v>
      </c>
      <c r="E68" s="176" t="s">
        <v>1374</v>
      </c>
      <c r="F68" s="176" t="s">
        <v>21</v>
      </c>
      <c r="G68" s="176">
        <v>2011</v>
      </c>
      <c r="H68" s="176">
        <v>-29.167999999999999</v>
      </c>
      <c r="I68" s="176">
        <v>-51.179000000000002</v>
      </c>
      <c r="J68" s="176" t="s">
        <v>96</v>
      </c>
      <c r="K68" s="176" t="s">
        <v>32</v>
      </c>
      <c r="L68" s="176"/>
      <c r="M68" s="176" t="s">
        <v>3476</v>
      </c>
      <c r="N68" s="176" t="s">
        <v>23</v>
      </c>
      <c r="O68" s="176" t="s">
        <v>32</v>
      </c>
      <c r="P68" s="176"/>
      <c r="Q68" s="176"/>
      <c r="R68" s="176"/>
      <c r="S68" s="176" t="s">
        <v>1362</v>
      </c>
      <c r="T68" s="173"/>
      <c r="U68" s="56"/>
      <c r="V68" s="57"/>
    </row>
    <row r="69" spans="1:22" ht="14.25" customHeight="1">
      <c r="A69" s="176">
        <v>68</v>
      </c>
      <c r="B69" s="176" t="s">
        <v>1360</v>
      </c>
      <c r="C69" s="176" t="s">
        <v>358</v>
      </c>
      <c r="D69" s="176" t="s">
        <v>760</v>
      </c>
      <c r="E69" s="176" t="s">
        <v>36</v>
      </c>
      <c r="F69" s="176" t="s">
        <v>21</v>
      </c>
      <c r="G69" s="176">
        <v>2011</v>
      </c>
      <c r="H69" s="176">
        <v>-28.512</v>
      </c>
      <c r="I69" s="176">
        <v>-50.933999999999997</v>
      </c>
      <c r="J69" s="176" t="s">
        <v>96</v>
      </c>
      <c r="K69" s="176" t="s">
        <v>32</v>
      </c>
      <c r="L69" s="176"/>
      <c r="M69" s="176" t="s">
        <v>3477</v>
      </c>
      <c r="N69" s="176" t="s">
        <v>23</v>
      </c>
      <c r="O69" s="176" t="s">
        <v>32</v>
      </c>
      <c r="P69" s="176"/>
      <c r="Q69" s="176"/>
      <c r="R69" s="176"/>
      <c r="S69" s="176" t="s">
        <v>1362</v>
      </c>
      <c r="T69" s="173"/>
      <c r="U69" s="56"/>
      <c r="V69" s="57"/>
    </row>
    <row r="70" spans="1:22" ht="14.25" customHeight="1">
      <c r="A70" s="176">
        <v>69</v>
      </c>
      <c r="B70" s="176" t="s">
        <v>1360</v>
      </c>
      <c r="C70" s="176" t="s">
        <v>358</v>
      </c>
      <c r="D70" s="176" t="s">
        <v>760</v>
      </c>
      <c r="E70" s="176" t="s">
        <v>1368</v>
      </c>
      <c r="F70" s="176" t="s">
        <v>21</v>
      </c>
      <c r="G70" s="176">
        <v>2011</v>
      </c>
      <c r="H70" s="176">
        <v>-28.667000000000002</v>
      </c>
      <c r="I70" s="176">
        <v>-50.415999999999997</v>
      </c>
      <c r="J70" s="176" t="s">
        <v>96</v>
      </c>
      <c r="K70" s="176" t="s">
        <v>32</v>
      </c>
      <c r="L70" s="176"/>
      <c r="M70" s="176" t="s">
        <v>3478</v>
      </c>
      <c r="N70" s="176" t="s">
        <v>23</v>
      </c>
      <c r="O70" s="176" t="s">
        <v>32</v>
      </c>
      <c r="P70" s="176"/>
      <c r="Q70" s="176"/>
      <c r="R70" s="176"/>
      <c r="S70" s="176" t="s">
        <v>1362</v>
      </c>
      <c r="T70" s="173"/>
      <c r="U70" s="56"/>
      <c r="V70" s="57"/>
    </row>
    <row r="71" spans="1:22" ht="14.25" customHeight="1">
      <c r="A71" s="176">
        <v>70</v>
      </c>
      <c r="B71" s="176" t="s">
        <v>1360</v>
      </c>
      <c r="C71" s="176" t="s">
        <v>358</v>
      </c>
      <c r="D71" s="176" t="s">
        <v>760</v>
      </c>
      <c r="E71" s="176" t="s">
        <v>1368</v>
      </c>
      <c r="F71" s="176" t="s">
        <v>21</v>
      </c>
      <c r="G71" s="176">
        <v>2011</v>
      </c>
      <c r="H71" s="176">
        <v>-28.667000000000002</v>
      </c>
      <c r="I71" s="176">
        <v>-50.415999999999997</v>
      </c>
      <c r="J71" s="176" t="s">
        <v>96</v>
      </c>
      <c r="K71" s="176" t="s">
        <v>32</v>
      </c>
      <c r="L71" s="176"/>
      <c r="M71" s="176" t="s">
        <v>3479</v>
      </c>
      <c r="N71" s="176" t="s">
        <v>23</v>
      </c>
      <c r="O71" s="176" t="s">
        <v>32</v>
      </c>
      <c r="P71" s="176"/>
      <c r="Q71" s="176"/>
      <c r="R71" s="176"/>
      <c r="S71" s="176" t="s">
        <v>1362</v>
      </c>
      <c r="T71" s="173"/>
      <c r="U71" s="56"/>
      <c r="V71" s="57"/>
    </row>
    <row r="72" spans="1:22" ht="14.25" customHeight="1">
      <c r="A72" s="176">
        <v>71</v>
      </c>
      <c r="B72" s="176" t="s">
        <v>1360</v>
      </c>
      <c r="C72" s="176" t="s">
        <v>358</v>
      </c>
      <c r="D72" s="176" t="s">
        <v>760</v>
      </c>
      <c r="E72" s="176" t="s">
        <v>1368</v>
      </c>
      <c r="F72" s="176" t="s">
        <v>21</v>
      </c>
      <c r="G72" s="176">
        <v>2011</v>
      </c>
      <c r="H72" s="176">
        <v>-28.667000000000002</v>
      </c>
      <c r="I72" s="176">
        <v>-50.415999999999997</v>
      </c>
      <c r="J72" s="176" t="s">
        <v>96</v>
      </c>
      <c r="K72" s="176" t="s">
        <v>32</v>
      </c>
      <c r="L72" s="176"/>
      <c r="M72" s="176" t="s">
        <v>3480</v>
      </c>
      <c r="N72" s="176" t="s">
        <v>23</v>
      </c>
      <c r="O72" s="176" t="s">
        <v>32</v>
      </c>
      <c r="P72" s="176"/>
      <c r="Q72" s="176"/>
      <c r="R72" s="176"/>
      <c r="S72" s="176" t="s">
        <v>1362</v>
      </c>
      <c r="T72" s="173"/>
      <c r="U72" s="56"/>
      <c r="V72" s="57"/>
    </row>
    <row r="73" spans="1:22" ht="14.25" customHeight="1">
      <c r="A73" s="176">
        <v>72</v>
      </c>
      <c r="B73" s="176" t="s">
        <v>1360</v>
      </c>
      <c r="C73" s="176" t="s">
        <v>358</v>
      </c>
      <c r="D73" s="176" t="s">
        <v>760</v>
      </c>
      <c r="E73" s="176" t="s">
        <v>1368</v>
      </c>
      <c r="F73" s="176" t="s">
        <v>21</v>
      </c>
      <c r="G73" s="176">
        <v>2011</v>
      </c>
      <c r="H73" s="176">
        <v>-28.667000000000002</v>
      </c>
      <c r="I73" s="176">
        <v>-50.415999999999997</v>
      </c>
      <c r="J73" s="176" t="s">
        <v>96</v>
      </c>
      <c r="K73" s="176" t="s">
        <v>32</v>
      </c>
      <c r="L73" s="176"/>
      <c r="M73" s="176" t="s">
        <v>3481</v>
      </c>
      <c r="N73" s="176" t="s">
        <v>23</v>
      </c>
      <c r="O73" s="176" t="s">
        <v>32</v>
      </c>
      <c r="P73" s="176"/>
      <c r="Q73" s="176"/>
      <c r="R73" s="176"/>
      <c r="S73" s="176" t="s">
        <v>1362</v>
      </c>
      <c r="T73" s="173"/>
      <c r="U73" s="56"/>
      <c r="V73" s="57"/>
    </row>
    <row r="74" spans="1:22" ht="14.25" customHeight="1">
      <c r="A74" s="176">
        <v>73</v>
      </c>
      <c r="B74" s="176" t="s">
        <v>1360</v>
      </c>
      <c r="C74" s="176" t="s">
        <v>358</v>
      </c>
      <c r="D74" s="176" t="s">
        <v>760</v>
      </c>
      <c r="E74" s="176" t="s">
        <v>1368</v>
      </c>
      <c r="F74" s="176" t="s">
        <v>21</v>
      </c>
      <c r="G74" s="176">
        <v>2011</v>
      </c>
      <c r="H74" s="176">
        <v>-28.667000000000002</v>
      </c>
      <c r="I74" s="176">
        <v>-50.415999999999997</v>
      </c>
      <c r="J74" s="176" t="s">
        <v>96</v>
      </c>
      <c r="K74" s="176" t="s">
        <v>32</v>
      </c>
      <c r="L74" s="176"/>
      <c r="M74" s="176" t="s">
        <v>3482</v>
      </c>
      <c r="N74" s="176" t="s">
        <v>23</v>
      </c>
      <c r="O74" s="176" t="s">
        <v>32</v>
      </c>
      <c r="P74" s="176"/>
      <c r="Q74" s="176"/>
      <c r="R74" s="176"/>
      <c r="S74" s="176" t="s">
        <v>1362</v>
      </c>
      <c r="T74" s="173"/>
      <c r="U74" s="56"/>
      <c r="V74" s="57"/>
    </row>
    <row r="75" spans="1:22" ht="14.25" customHeight="1">
      <c r="A75" s="176">
        <v>74</v>
      </c>
      <c r="B75" s="176" t="s">
        <v>1360</v>
      </c>
      <c r="C75" s="176" t="s">
        <v>358</v>
      </c>
      <c r="D75" s="176" t="s">
        <v>760</v>
      </c>
      <c r="E75" s="176" t="s">
        <v>1368</v>
      </c>
      <c r="F75" s="176" t="s">
        <v>21</v>
      </c>
      <c r="G75" s="176">
        <v>2011</v>
      </c>
      <c r="H75" s="176">
        <v>-28.667000000000002</v>
      </c>
      <c r="I75" s="176">
        <v>-50.415999999999997</v>
      </c>
      <c r="J75" s="176" t="s">
        <v>96</v>
      </c>
      <c r="K75" s="176" t="s">
        <v>32</v>
      </c>
      <c r="L75" s="176"/>
      <c r="M75" s="176" t="s">
        <v>3483</v>
      </c>
      <c r="N75" s="176" t="s">
        <v>23</v>
      </c>
      <c r="O75" s="176" t="s">
        <v>32</v>
      </c>
      <c r="P75" s="176"/>
      <c r="Q75" s="176"/>
      <c r="R75" s="176"/>
      <c r="S75" s="176" t="s">
        <v>1362</v>
      </c>
      <c r="T75" s="173"/>
      <c r="U75" s="56"/>
      <c r="V75" s="57"/>
    </row>
    <row r="76" spans="1:22" ht="14.25" customHeight="1">
      <c r="A76" s="176">
        <v>75</v>
      </c>
      <c r="B76" s="176" t="s">
        <v>1360</v>
      </c>
      <c r="C76" s="176" t="s">
        <v>358</v>
      </c>
      <c r="D76" s="176" t="s">
        <v>760</v>
      </c>
      <c r="E76" s="176" t="s">
        <v>1368</v>
      </c>
      <c r="F76" s="176" t="s">
        <v>21</v>
      </c>
      <c r="G76" s="176">
        <v>2011</v>
      </c>
      <c r="H76" s="176">
        <v>-28.667000000000002</v>
      </c>
      <c r="I76" s="176">
        <v>-50.415999999999997</v>
      </c>
      <c r="J76" s="176" t="s">
        <v>96</v>
      </c>
      <c r="K76" s="176" t="s">
        <v>32</v>
      </c>
      <c r="L76" s="176"/>
      <c r="M76" s="176" t="s">
        <v>3484</v>
      </c>
      <c r="N76" s="176" t="s">
        <v>23</v>
      </c>
      <c r="O76" s="176" t="s">
        <v>32</v>
      </c>
      <c r="P76" s="176"/>
      <c r="Q76" s="176"/>
      <c r="R76" s="176"/>
      <c r="S76" s="176" t="s">
        <v>1362</v>
      </c>
      <c r="T76" s="173"/>
      <c r="U76" s="56"/>
      <c r="V76" s="57"/>
    </row>
    <row r="77" spans="1:22" ht="14.25" customHeight="1">
      <c r="A77" s="176">
        <v>76</v>
      </c>
      <c r="B77" s="176" t="s">
        <v>1360</v>
      </c>
      <c r="C77" s="176" t="s">
        <v>358</v>
      </c>
      <c r="D77" s="176" t="s">
        <v>760</v>
      </c>
      <c r="E77" s="176" t="s">
        <v>1368</v>
      </c>
      <c r="F77" s="176" t="s">
        <v>21</v>
      </c>
      <c r="G77" s="176">
        <v>2011</v>
      </c>
      <c r="H77" s="176">
        <v>-28.667000000000002</v>
      </c>
      <c r="I77" s="176">
        <v>-50.415999999999997</v>
      </c>
      <c r="J77" s="176" t="s">
        <v>96</v>
      </c>
      <c r="K77" s="176" t="s">
        <v>32</v>
      </c>
      <c r="L77" s="176"/>
      <c r="M77" s="176" t="s">
        <v>3485</v>
      </c>
      <c r="N77" s="176" t="s">
        <v>23</v>
      </c>
      <c r="O77" s="176" t="s">
        <v>32</v>
      </c>
      <c r="P77" s="176"/>
      <c r="Q77" s="176"/>
      <c r="R77" s="176"/>
      <c r="S77" s="176" t="s">
        <v>1362</v>
      </c>
      <c r="T77" s="173"/>
      <c r="U77" s="56"/>
      <c r="V77" s="57"/>
    </row>
    <row r="78" spans="1:22" ht="14.25" customHeight="1">
      <c r="A78" s="176">
        <v>77</v>
      </c>
      <c r="B78" s="176" t="s">
        <v>1360</v>
      </c>
      <c r="C78" s="176" t="s">
        <v>358</v>
      </c>
      <c r="D78" s="176" t="s">
        <v>760</v>
      </c>
      <c r="E78" s="176" t="s">
        <v>1368</v>
      </c>
      <c r="F78" s="176" t="s">
        <v>21</v>
      </c>
      <c r="G78" s="176">
        <v>2011</v>
      </c>
      <c r="H78" s="176">
        <v>-28.667000000000002</v>
      </c>
      <c r="I78" s="176">
        <v>-50.415999999999997</v>
      </c>
      <c r="J78" s="176" t="s">
        <v>96</v>
      </c>
      <c r="K78" s="176" t="s">
        <v>32</v>
      </c>
      <c r="L78" s="176"/>
      <c r="M78" s="176" t="s">
        <v>3486</v>
      </c>
      <c r="N78" s="176" t="s">
        <v>23</v>
      </c>
      <c r="O78" s="176" t="s">
        <v>32</v>
      </c>
      <c r="P78" s="176"/>
      <c r="Q78" s="176"/>
      <c r="R78" s="176"/>
      <c r="S78" s="176" t="s">
        <v>1362</v>
      </c>
      <c r="T78" s="173"/>
      <c r="U78" s="56"/>
      <c r="V78" s="57"/>
    </row>
    <row r="79" spans="1:22" ht="14.25" customHeight="1">
      <c r="A79" s="176">
        <v>78</v>
      </c>
      <c r="B79" s="176" t="s">
        <v>1360</v>
      </c>
      <c r="C79" s="176" t="s">
        <v>358</v>
      </c>
      <c r="D79" s="176" t="s">
        <v>760</v>
      </c>
      <c r="E79" s="176" t="s">
        <v>1368</v>
      </c>
      <c r="F79" s="176" t="s">
        <v>21</v>
      </c>
      <c r="G79" s="176">
        <v>2011</v>
      </c>
      <c r="H79" s="176">
        <v>-28.667000000000002</v>
      </c>
      <c r="I79" s="176">
        <v>-50.415999999999997</v>
      </c>
      <c r="J79" s="176" t="s">
        <v>96</v>
      </c>
      <c r="K79" s="176" t="s">
        <v>32</v>
      </c>
      <c r="L79" s="176"/>
      <c r="M79" s="176" t="s">
        <v>3487</v>
      </c>
      <c r="N79" s="176" t="s">
        <v>23</v>
      </c>
      <c r="O79" s="176" t="s">
        <v>32</v>
      </c>
      <c r="P79" s="176"/>
      <c r="Q79" s="176"/>
      <c r="R79" s="176"/>
      <c r="S79" s="176" t="s">
        <v>1362</v>
      </c>
      <c r="T79" s="173"/>
      <c r="U79" s="56"/>
      <c r="V79" s="57"/>
    </row>
    <row r="80" spans="1:22" ht="14.25" customHeight="1">
      <c r="A80" s="176">
        <v>79</v>
      </c>
      <c r="B80" s="176" t="s">
        <v>1360</v>
      </c>
      <c r="C80" s="176" t="s">
        <v>358</v>
      </c>
      <c r="D80" s="176" t="s">
        <v>760</v>
      </c>
      <c r="E80" s="176" t="s">
        <v>1368</v>
      </c>
      <c r="F80" s="176" t="s">
        <v>21</v>
      </c>
      <c r="G80" s="176">
        <v>2011</v>
      </c>
      <c r="H80" s="176">
        <v>-28.667000000000002</v>
      </c>
      <c r="I80" s="176">
        <v>-50.415999999999997</v>
      </c>
      <c r="J80" s="176" t="s">
        <v>96</v>
      </c>
      <c r="K80" s="176" t="s">
        <v>32</v>
      </c>
      <c r="L80" s="176"/>
      <c r="M80" s="176" t="s">
        <v>3488</v>
      </c>
      <c r="N80" s="176" t="s">
        <v>23</v>
      </c>
      <c r="O80" s="176" t="s">
        <v>32</v>
      </c>
      <c r="P80" s="176"/>
      <c r="Q80" s="176"/>
      <c r="R80" s="176"/>
      <c r="S80" s="176" t="s">
        <v>1362</v>
      </c>
      <c r="T80" s="173"/>
      <c r="U80" s="56"/>
      <c r="V80" s="57"/>
    </row>
    <row r="81" spans="1:22" ht="14.25" customHeight="1">
      <c r="A81" s="176">
        <v>80</v>
      </c>
      <c r="B81" s="176" t="s">
        <v>1360</v>
      </c>
      <c r="C81" s="176" t="s">
        <v>358</v>
      </c>
      <c r="D81" s="176" t="s">
        <v>760</v>
      </c>
      <c r="E81" s="176" t="s">
        <v>1368</v>
      </c>
      <c r="F81" s="176" t="s">
        <v>21</v>
      </c>
      <c r="G81" s="176">
        <v>2011</v>
      </c>
      <c r="H81" s="176">
        <v>-28.667000000000002</v>
      </c>
      <c r="I81" s="176">
        <v>-50.415999999999997</v>
      </c>
      <c r="J81" s="176" t="s">
        <v>96</v>
      </c>
      <c r="K81" s="176" t="s">
        <v>32</v>
      </c>
      <c r="L81" s="176"/>
      <c r="M81" s="176" t="s">
        <v>3489</v>
      </c>
      <c r="N81" s="176" t="s">
        <v>23</v>
      </c>
      <c r="O81" s="176" t="s">
        <v>32</v>
      </c>
      <c r="P81" s="176"/>
      <c r="Q81" s="176"/>
      <c r="R81" s="176"/>
      <c r="S81" s="176" t="s">
        <v>1362</v>
      </c>
      <c r="T81" s="173"/>
      <c r="U81" s="56"/>
      <c r="V81" s="57"/>
    </row>
    <row r="82" spans="1:22" ht="14.25" customHeight="1">
      <c r="A82" s="176">
        <v>81</v>
      </c>
      <c r="B82" s="176" t="s">
        <v>1360</v>
      </c>
      <c r="C82" s="176" t="s">
        <v>358</v>
      </c>
      <c r="D82" s="176" t="s">
        <v>760</v>
      </c>
      <c r="E82" s="176" t="s">
        <v>1368</v>
      </c>
      <c r="F82" s="176" t="s">
        <v>21</v>
      </c>
      <c r="G82" s="176">
        <v>2011</v>
      </c>
      <c r="H82" s="176">
        <v>-28.667000000000002</v>
      </c>
      <c r="I82" s="176">
        <v>-50.415999999999997</v>
      </c>
      <c r="J82" s="176" t="s">
        <v>96</v>
      </c>
      <c r="K82" s="176" t="s">
        <v>32</v>
      </c>
      <c r="L82" s="176"/>
      <c r="M82" s="176" t="s">
        <v>3490</v>
      </c>
      <c r="N82" s="176" t="s">
        <v>23</v>
      </c>
      <c r="O82" s="176" t="s">
        <v>32</v>
      </c>
      <c r="P82" s="176"/>
      <c r="Q82" s="176"/>
      <c r="R82" s="176"/>
      <c r="S82" s="176" t="s">
        <v>1362</v>
      </c>
      <c r="T82" s="173"/>
      <c r="U82" s="56"/>
      <c r="V82" s="57"/>
    </row>
    <row r="83" spans="1:22" ht="14.25" customHeight="1">
      <c r="A83" s="176">
        <v>82</v>
      </c>
      <c r="B83" s="176" t="s">
        <v>1360</v>
      </c>
      <c r="C83" s="176" t="s">
        <v>358</v>
      </c>
      <c r="D83" s="176" t="s">
        <v>760</v>
      </c>
      <c r="E83" s="176" t="s">
        <v>1368</v>
      </c>
      <c r="F83" s="176" t="s">
        <v>21</v>
      </c>
      <c r="G83" s="176">
        <v>2011</v>
      </c>
      <c r="H83" s="176">
        <v>-28.667000000000002</v>
      </c>
      <c r="I83" s="176">
        <v>-50.415999999999997</v>
      </c>
      <c r="J83" s="176" t="s">
        <v>96</v>
      </c>
      <c r="K83" s="176" t="s">
        <v>32</v>
      </c>
      <c r="L83" s="176"/>
      <c r="M83" s="176" t="s">
        <v>3491</v>
      </c>
      <c r="N83" s="176" t="s">
        <v>23</v>
      </c>
      <c r="O83" s="176" t="s">
        <v>32</v>
      </c>
      <c r="P83" s="176"/>
      <c r="Q83" s="176"/>
      <c r="R83" s="176"/>
      <c r="S83" s="176" t="s">
        <v>1362</v>
      </c>
      <c r="T83" s="173"/>
      <c r="U83" s="56"/>
      <c r="V83" s="57"/>
    </row>
    <row r="84" spans="1:22" ht="14.25" customHeight="1">
      <c r="A84" s="176">
        <v>83</v>
      </c>
      <c r="B84" s="176" t="s">
        <v>1360</v>
      </c>
      <c r="C84" s="176" t="s">
        <v>358</v>
      </c>
      <c r="D84" s="176" t="s">
        <v>760</v>
      </c>
      <c r="E84" s="176" t="s">
        <v>1368</v>
      </c>
      <c r="F84" s="176" t="s">
        <v>21</v>
      </c>
      <c r="G84" s="176">
        <v>2011</v>
      </c>
      <c r="H84" s="176">
        <v>-28.667000000000002</v>
      </c>
      <c r="I84" s="176">
        <v>-50.415999999999997</v>
      </c>
      <c r="J84" s="176" t="s">
        <v>96</v>
      </c>
      <c r="K84" s="176" t="s">
        <v>32</v>
      </c>
      <c r="L84" s="176"/>
      <c r="M84" s="176" t="s">
        <v>3492</v>
      </c>
      <c r="N84" s="176" t="s">
        <v>23</v>
      </c>
      <c r="O84" s="176" t="s">
        <v>32</v>
      </c>
      <c r="P84" s="176"/>
      <c r="Q84" s="176"/>
      <c r="R84" s="176"/>
      <c r="S84" s="176" t="s">
        <v>1362</v>
      </c>
      <c r="T84" s="173"/>
      <c r="U84" s="56"/>
      <c r="V84" s="57"/>
    </row>
    <row r="85" spans="1:22" ht="14.25" customHeight="1">
      <c r="A85" s="176">
        <v>84</v>
      </c>
      <c r="B85" s="176" t="s">
        <v>1360</v>
      </c>
      <c r="C85" s="176" t="s">
        <v>358</v>
      </c>
      <c r="D85" s="176" t="s">
        <v>760</v>
      </c>
      <c r="E85" s="176" t="s">
        <v>1368</v>
      </c>
      <c r="F85" s="176" t="s">
        <v>21</v>
      </c>
      <c r="G85" s="176">
        <v>2011</v>
      </c>
      <c r="H85" s="176">
        <v>-28.667000000000002</v>
      </c>
      <c r="I85" s="176">
        <v>-50.415999999999997</v>
      </c>
      <c r="J85" s="176" t="s">
        <v>96</v>
      </c>
      <c r="K85" s="176" t="s">
        <v>32</v>
      </c>
      <c r="L85" s="176"/>
      <c r="M85" s="176" t="s">
        <v>3493</v>
      </c>
      <c r="N85" s="176" t="s">
        <v>23</v>
      </c>
      <c r="O85" s="176" t="s">
        <v>32</v>
      </c>
      <c r="P85" s="176"/>
      <c r="Q85" s="176"/>
      <c r="R85" s="176"/>
      <c r="S85" s="176" t="s">
        <v>1362</v>
      </c>
      <c r="T85" s="173"/>
      <c r="U85" s="56"/>
      <c r="V85" s="57"/>
    </row>
    <row r="86" spans="1:22" ht="14.25" customHeight="1">
      <c r="A86" s="176">
        <v>85</v>
      </c>
      <c r="B86" s="176" t="s">
        <v>1360</v>
      </c>
      <c r="C86" s="176" t="s">
        <v>358</v>
      </c>
      <c r="D86" s="176" t="s">
        <v>760</v>
      </c>
      <c r="E86" s="176" t="s">
        <v>1368</v>
      </c>
      <c r="F86" s="176" t="s">
        <v>21</v>
      </c>
      <c r="G86" s="176">
        <v>2011</v>
      </c>
      <c r="H86" s="176">
        <v>-28.667000000000002</v>
      </c>
      <c r="I86" s="176">
        <v>-50.415999999999997</v>
      </c>
      <c r="J86" s="176" t="s">
        <v>96</v>
      </c>
      <c r="K86" s="176" t="s">
        <v>32</v>
      </c>
      <c r="L86" s="176"/>
      <c r="M86" s="176" t="s">
        <v>3494</v>
      </c>
      <c r="N86" s="176" t="s">
        <v>23</v>
      </c>
      <c r="O86" s="176" t="s">
        <v>32</v>
      </c>
      <c r="P86" s="176"/>
      <c r="Q86" s="176"/>
      <c r="R86" s="176"/>
      <c r="S86" s="176" t="s">
        <v>1362</v>
      </c>
      <c r="T86" s="173"/>
      <c r="U86" s="56"/>
      <c r="V86" s="57"/>
    </row>
    <row r="87" spans="1:22" ht="14.25" customHeight="1">
      <c r="A87" s="176">
        <v>86</v>
      </c>
      <c r="B87" s="176" t="s">
        <v>1360</v>
      </c>
      <c r="C87" s="176" t="s">
        <v>358</v>
      </c>
      <c r="D87" s="176" t="s">
        <v>760</v>
      </c>
      <c r="E87" s="176" t="s">
        <v>1368</v>
      </c>
      <c r="F87" s="176" t="s">
        <v>21</v>
      </c>
      <c r="G87" s="176">
        <v>2011</v>
      </c>
      <c r="H87" s="176">
        <v>-28.667000000000002</v>
      </c>
      <c r="I87" s="176">
        <v>-50.415999999999997</v>
      </c>
      <c r="J87" s="176" t="s">
        <v>96</v>
      </c>
      <c r="K87" s="176" t="s">
        <v>32</v>
      </c>
      <c r="L87" s="176"/>
      <c r="M87" s="176" t="s">
        <v>3495</v>
      </c>
      <c r="N87" s="176" t="s">
        <v>23</v>
      </c>
      <c r="O87" s="176" t="s">
        <v>32</v>
      </c>
      <c r="P87" s="176"/>
      <c r="Q87" s="176"/>
      <c r="R87" s="176"/>
      <c r="S87" s="176" t="s">
        <v>1362</v>
      </c>
      <c r="T87" s="173"/>
      <c r="U87" s="56"/>
      <c r="V87" s="57"/>
    </row>
    <row r="88" spans="1:22" ht="14.25" customHeight="1">
      <c r="A88" s="176">
        <v>87</v>
      </c>
      <c r="B88" s="176" t="s">
        <v>1360</v>
      </c>
      <c r="C88" s="176" t="s">
        <v>358</v>
      </c>
      <c r="D88" s="176" t="s">
        <v>760</v>
      </c>
      <c r="E88" s="176" t="s">
        <v>1368</v>
      </c>
      <c r="F88" s="176" t="s">
        <v>21</v>
      </c>
      <c r="G88" s="176">
        <v>2011</v>
      </c>
      <c r="H88" s="176">
        <v>-28.667000000000002</v>
      </c>
      <c r="I88" s="176">
        <v>-50.415999999999997</v>
      </c>
      <c r="J88" s="176" t="s">
        <v>96</v>
      </c>
      <c r="K88" s="176" t="s">
        <v>32</v>
      </c>
      <c r="L88" s="176"/>
      <c r="M88" s="176" t="s">
        <v>3496</v>
      </c>
      <c r="N88" s="176" t="s">
        <v>23</v>
      </c>
      <c r="O88" s="176" t="s">
        <v>32</v>
      </c>
      <c r="P88" s="176"/>
      <c r="Q88" s="176"/>
      <c r="R88" s="176"/>
      <c r="S88" s="176" t="s">
        <v>1362</v>
      </c>
      <c r="T88" s="173"/>
      <c r="U88" s="56"/>
      <c r="V88" s="57"/>
    </row>
    <row r="89" spans="1:22" ht="14.25" customHeight="1">
      <c r="A89" s="176">
        <v>88</v>
      </c>
      <c r="B89" s="176" t="s">
        <v>1360</v>
      </c>
      <c r="C89" s="176" t="s">
        <v>358</v>
      </c>
      <c r="D89" s="176" t="s">
        <v>760</v>
      </c>
      <c r="E89" s="176" t="s">
        <v>1368</v>
      </c>
      <c r="F89" s="176" t="s">
        <v>21</v>
      </c>
      <c r="G89" s="176">
        <v>2011</v>
      </c>
      <c r="H89" s="176">
        <v>-28.667000000000002</v>
      </c>
      <c r="I89" s="176">
        <v>-50.415999999999997</v>
      </c>
      <c r="J89" s="176" t="s">
        <v>96</v>
      </c>
      <c r="K89" s="176" t="s">
        <v>32</v>
      </c>
      <c r="L89" s="176"/>
      <c r="M89" s="176" t="s">
        <v>3497</v>
      </c>
      <c r="N89" s="176" t="s">
        <v>23</v>
      </c>
      <c r="O89" s="176" t="s">
        <v>32</v>
      </c>
      <c r="P89" s="176"/>
      <c r="Q89" s="176"/>
      <c r="R89" s="176"/>
      <c r="S89" s="176" t="s">
        <v>1362</v>
      </c>
      <c r="T89" s="173"/>
      <c r="U89" s="56"/>
      <c r="V89" s="57"/>
    </row>
    <row r="90" spans="1:22" ht="14.25" customHeight="1">
      <c r="A90" s="176">
        <v>89</v>
      </c>
      <c r="B90" s="176" t="s">
        <v>1360</v>
      </c>
      <c r="C90" s="176" t="s">
        <v>358</v>
      </c>
      <c r="D90" s="176" t="s">
        <v>760</v>
      </c>
      <c r="E90" s="176" t="s">
        <v>1368</v>
      </c>
      <c r="F90" s="176" t="s">
        <v>21</v>
      </c>
      <c r="G90" s="176">
        <v>2011</v>
      </c>
      <c r="H90" s="176">
        <v>-28.667000000000002</v>
      </c>
      <c r="I90" s="176">
        <v>-50.415999999999997</v>
      </c>
      <c r="J90" s="176" t="s">
        <v>96</v>
      </c>
      <c r="K90" s="176" t="s">
        <v>32</v>
      </c>
      <c r="L90" s="176"/>
      <c r="M90" s="176" t="s">
        <v>3498</v>
      </c>
      <c r="N90" s="176" t="s">
        <v>23</v>
      </c>
      <c r="O90" s="176" t="s">
        <v>32</v>
      </c>
      <c r="P90" s="176"/>
      <c r="Q90" s="176"/>
      <c r="R90" s="176"/>
      <c r="S90" s="176" t="s">
        <v>1362</v>
      </c>
      <c r="T90" s="173"/>
      <c r="U90" s="56"/>
      <c r="V90" s="57"/>
    </row>
    <row r="91" spans="1:22" ht="14.25" customHeight="1">
      <c r="A91" s="176">
        <v>90</v>
      </c>
      <c r="B91" s="176" t="s">
        <v>1360</v>
      </c>
      <c r="C91" s="176" t="s">
        <v>358</v>
      </c>
      <c r="D91" s="176" t="s">
        <v>760</v>
      </c>
      <c r="E91" s="176" t="s">
        <v>1368</v>
      </c>
      <c r="F91" s="176" t="s">
        <v>21</v>
      </c>
      <c r="G91" s="176">
        <v>2011</v>
      </c>
      <c r="H91" s="176">
        <v>-28.667000000000002</v>
      </c>
      <c r="I91" s="176">
        <v>-50.415999999999997</v>
      </c>
      <c r="J91" s="176" t="s">
        <v>96</v>
      </c>
      <c r="K91" s="176" t="s">
        <v>32</v>
      </c>
      <c r="L91" s="176"/>
      <c r="M91" s="176" t="s">
        <v>3499</v>
      </c>
      <c r="N91" s="176" t="s">
        <v>23</v>
      </c>
      <c r="O91" s="176" t="s">
        <v>32</v>
      </c>
      <c r="P91" s="176"/>
      <c r="Q91" s="176"/>
      <c r="R91" s="176"/>
      <c r="S91" s="176" t="s">
        <v>1362</v>
      </c>
      <c r="T91" s="173"/>
      <c r="U91" s="56"/>
      <c r="V91" s="57"/>
    </row>
    <row r="92" spans="1:22" ht="14.25" customHeight="1">
      <c r="A92" s="176">
        <v>91</v>
      </c>
      <c r="B92" s="176" t="s">
        <v>1360</v>
      </c>
      <c r="C92" s="176" t="s">
        <v>358</v>
      </c>
      <c r="D92" s="176" t="s">
        <v>760</v>
      </c>
      <c r="E92" s="176" t="s">
        <v>1368</v>
      </c>
      <c r="F92" s="176" t="s">
        <v>21</v>
      </c>
      <c r="G92" s="176">
        <v>2011</v>
      </c>
      <c r="H92" s="176">
        <v>-28.667000000000002</v>
      </c>
      <c r="I92" s="176">
        <v>-50.415999999999997</v>
      </c>
      <c r="J92" s="176" t="s">
        <v>96</v>
      </c>
      <c r="K92" s="176" t="s">
        <v>32</v>
      </c>
      <c r="L92" s="176"/>
      <c r="M92" s="176" t="s">
        <v>3500</v>
      </c>
      <c r="N92" s="176" t="s">
        <v>23</v>
      </c>
      <c r="O92" s="176" t="s">
        <v>32</v>
      </c>
      <c r="P92" s="176"/>
      <c r="Q92" s="176"/>
      <c r="R92" s="176"/>
      <c r="S92" s="176" t="s">
        <v>1362</v>
      </c>
      <c r="T92" s="173"/>
      <c r="U92" s="56"/>
      <c r="V92" s="57"/>
    </row>
    <row r="93" spans="1:22" ht="14.25" customHeight="1">
      <c r="A93" s="176">
        <v>92</v>
      </c>
      <c r="B93" s="176" t="s">
        <v>1360</v>
      </c>
      <c r="C93" s="176" t="s">
        <v>358</v>
      </c>
      <c r="D93" s="176" t="s">
        <v>760</v>
      </c>
      <c r="E93" s="176" t="s">
        <v>1368</v>
      </c>
      <c r="F93" s="176" t="s">
        <v>21</v>
      </c>
      <c r="G93" s="176">
        <v>2011</v>
      </c>
      <c r="H93" s="176">
        <v>-28.667000000000002</v>
      </c>
      <c r="I93" s="176">
        <v>-50.415999999999997</v>
      </c>
      <c r="J93" s="176" t="s">
        <v>96</v>
      </c>
      <c r="K93" s="176" t="s">
        <v>32</v>
      </c>
      <c r="L93" s="176"/>
      <c r="M93" s="176" t="s">
        <v>3501</v>
      </c>
      <c r="N93" s="176" t="s">
        <v>23</v>
      </c>
      <c r="O93" s="176" t="s">
        <v>32</v>
      </c>
      <c r="P93" s="176"/>
      <c r="Q93" s="176"/>
      <c r="R93" s="176"/>
      <c r="S93" s="176" t="s">
        <v>1362</v>
      </c>
      <c r="T93" s="173"/>
      <c r="U93" s="56"/>
      <c r="V93" s="57"/>
    </row>
    <row r="94" spans="1:22" ht="14.25" customHeight="1">
      <c r="A94" s="176">
        <v>93</v>
      </c>
      <c r="B94" s="176" t="s">
        <v>1360</v>
      </c>
      <c r="C94" s="176" t="s">
        <v>358</v>
      </c>
      <c r="D94" s="176" t="s">
        <v>760</v>
      </c>
      <c r="E94" s="176" t="s">
        <v>1368</v>
      </c>
      <c r="F94" s="176" t="s">
        <v>21</v>
      </c>
      <c r="G94" s="176">
        <v>2011</v>
      </c>
      <c r="H94" s="176">
        <v>-28.667000000000002</v>
      </c>
      <c r="I94" s="176">
        <v>-50.415999999999997</v>
      </c>
      <c r="J94" s="176" t="s">
        <v>96</v>
      </c>
      <c r="K94" s="176" t="s">
        <v>32</v>
      </c>
      <c r="L94" s="176"/>
      <c r="M94" s="176" t="s">
        <v>3502</v>
      </c>
      <c r="N94" s="176" t="s">
        <v>23</v>
      </c>
      <c r="O94" s="176" t="s">
        <v>32</v>
      </c>
      <c r="P94" s="176"/>
      <c r="Q94" s="176"/>
      <c r="R94" s="176"/>
      <c r="S94" s="176" t="s">
        <v>1362</v>
      </c>
      <c r="T94" s="173"/>
      <c r="U94" s="56"/>
      <c r="V94" s="57"/>
    </row>
    <row r="95" spans="1:22" ht="14.25" customHeight="1">
      <c r="A95" s="176">
        <v>94</v>
      </c>
      <c r="B95" s="176" t="s">
        <v>1360</v>
      </c>
      <c r="C95" s="176" t="s">
        <v>358</v>
      </c>
      <c r="D95" s="176" t="s">
        <v>760</v>
      </c>
      <c r="E95" s="176" t="s">
        <v>1368</v>
      </c>
      <c r="F95" s="176" t="s">
        <v>21</v>
      </c>
      <c r="G95" s="176">
        <v>2011</v>
      </c>
      <c r="H95" s="176">
        <v>-28.667000000000002</v>
      </c>
      <c r="I95" s="176">
        <v>-50.415999999999997</v>
      </c>
      <c r="J95" s="176" t="s">
        <v>96</v>
      </c>
      <c r="K95" s="176" t="s">
        <v>32</v>
      </c>
      <c r="L95" s="176"/>
      <c r="M95" s="176" t="s">
        <v>3503</v>
      </c>
      <c r="N95" s="176" t="s">
        <v>23</v>
      </c>
      <c r="O95" s="176" t="s">
        <v>32</v>
      </c>
      <c r="P95" s="176"/>
      <c r="Q95" s="176"/>
      <c r="R95" s="176"/>
      <c r="S95" s="176" t="s">
        <v>1362</v>
      </c>
      <c r="T95" s="173"/>
      <c r="U95" s="56"/>
      <c r="V95" s="57"/>
    </row>
    <row r="96" spans="1:22" ht="14.25" customHeight="1">
      <c r="A96" s="176">
        <v>95</v>
      </c>
      <c r="B96" s="176" t="s">
        <v>1360</v>
      </c>
      <c r="C96" s="176" t="s">
        <v>358</v>
      </c>
      <c r="D96" s="176" t="s">
        <v>760</v>
      </c>
      <c r="E96" s="177" t="s">
        <v>1375</v>
      </c>
      <c r="F96" s="176" t="s">
        <v>21</v>
      </c>
      <c r="G96" s="176">
        <v>2011</v>
      </c>
      <c r="H96" s="176">
        <v>-23.452000000000002</v>
      </c>
      <c r="I96" s="176">
        <v>-49.408999999999999</v>
      </c>
      <c r="J96" s="176" t="s">
        <v>96</v>
      </c>
      <c r="K96" s="176" t="s">
        <v>32</v>
      </c>
      <c r="L96" s="176"/>
      <c r="M96" s="176" t="s">
        <v>3504</v>
      </c>
      <c r="N96" s="176" t="s">
        <v>23</v>
      </c>
      <c r="O96" s="176" t="s">
        <v>32</v>
      </c>
      <c r="P96" s="176"/>
      <c r="Q96" s="176"/>
      <c r="R96" s="176"/>
      <c r="S96" s="176" t="s">
        <v>1362</v>
      </c>
      <c r="T96" s="173"/>
      <c r="U96" s="56"/>
      <c r="V96" s="57"/>
    </row>
    <row r="97" spans="1:22" ht="14.25" customHeight="1">
      <c r="A97" s="176">
        <v>96</v>
      </c>
      <c r="B97" s="177" t="s">
        <v>1360</v>
      </c>
      <c r="C97" s="177" t="s">
        <v>358</v>
      </c>
      <c r="D97" s="176" t="s">
        <v>760</v>
      </c>
      <c r="E97" s="177" t="s">
        <v>1375</v>
      </c>
      <c r="F97" s="177" t="s">
        <v>21</v>
      </c>
      <c r="G97" s="176">
        <v>2011</v>
      </c>
      <c r="H97" s="177">
        <v>-23.452000000000002</v>
      </c>
      <c r="I97" s="177">
        <v>-49.408999999999999</v>
      </c>
      <c r="J97" s="177" t="s">
        <v>96</v>
      </c>
      <c r="K97" s="177" t="s">
        <v>32</v>
      </c>
      <c r="L97" s="177"/>
      <c r="M97" s="176" t="s">
        <v>3505</v>
      </c>
      <c r="N97" s="177" t="s">
        <v>23</v>
      </c>
      <c r="O97" s="177" t="s">
        <v>32</v>
      </c>
      <c r="P97" s="177"/>
      <c r="Q97" s="177"/>
      <c r="R97" s="177"/>
      <c r="S97" s="177" t="s">
        <v>1362</v>
      </c>
      <c r="T97" s="173"/>
      <c r="U97" s="56"/>
      <c r="V97" s="57"/>
    </row>
    <row r="98" spans="1:22" ht="14.25" customHeight="1">
      <c r="A98" s="176">
        <v>97</v>
      </c>
      <c r="B98" s="177" t="s">
        <v>1360</v>
      </c>
      <c r="C98" s="177" t="s">
        <v>358</v>
      </c>
      <c r="D98" s="176" t="s">
        <v>760</v>
      </c>
      <c r="E98" s="177" t="s">
        <v>1375</v>
      </c>
      <c r="F98" s="177" t="s">
        <v>21</v>
      </c>
      <c r="G98" s="176">
        <v>2011</v>
      </c>
      <c r="H98" s="177">
        <v>-23.452000000000002</v>
      </c>
      <c r="I98" s="177">
        <v>-49.408999999999999</v>
      </c>
      <c r="J98" s="177" t="s">
        <v>96</v>
      </c>
      <c r="K98" s="177" t="s">
        <v>32</v>
      </c>
      <c r="L98" s="177"/>
      <c r="M98" s="176" t="s">
        <v>3506</v>
      </c>
      <c r="N98" s="177" t="s">
        <v>23</v>
      </c>
      <c r="O98" s="177" t="s">
        <v>32</v>
      </c>
      <c r="P98" s="177"/>
      <c r="Q98" s="177"/>
      <c r="R98" s="177"/>
      <c r="S98" s="177" t="s">
        <v>1362</v>
      </c>
      <c r="T98" s="173"/>
      <c r="U98" s="56"/>
      <c r="V98" s="57"/>
    </row>
    <row r="99" spans="1:22" ht="14.25" customHeight="1">
      <c r="A99" s="176">
        <v>98</v>
      </c>
      <c r="B99" s="177" t="s">
        <v>1360</v>
      </c>
      <c r="C99" s="177" t="s">
        <v>358</v>
      </c>
      <c r="D99" s="176" t="s">
        <v>760</v>
      </c>
      <c r="E99" s="177" t="s">
        <v>1376</v>
      </c>
      <c r="F99" s="177" t="s">
        <v>21</v>
      </c>
      <c r="G99" s="176">
        <v>2011</v>
      </c>
      <c r="H99" s="177">
        <v>-23.417999999999999</v>
      </c>
      <c r="I99" s="177">
        <v>-49.091000000000001</v>
      </c>
      <c r="J99" s="177" t="s">
        <v>96</v>
      </c>
      <c r="K99" s="177" t="s">
        <v>32</v>
      </c>
      <c r="L99" s="177"/>
      <c r="M99" s="176" t="s">
        <v>3507</v>
      </c>
      <c r="N99" s="177" t="s">
        <v>23</v>
      </c>
      <c r="O99" s="177" t="s">
        <v>32</v>
      </c>
      <c r="P99" s="177"/>
      <c r="Q99" s="177"/>
      <c r="R99" s="177"/>
      <c r="S99" s="177" t="s">
        <v>1362</v>
      </c>
      <c r="T99" s="173"/>
      <c r="U99" s="56"/>
      <c r="V99" s="57"/>
    </row>
    <row r="100" spans="1:22" ht="14.25" customHeight="1">
      <c r="A100" s="177">
        <v>99</v>
      </c>
      <c r="B100" s="177" t="s">
        <v>1360</v>
      </c>
      <c r="C100" s="177" t="s">
        <v>358</v>
      </c>
      <c r="D100" s="176" t="s">
        <v>760</v>
      </c>
      <c r="E100" s="177" t="s">
        <v>1376</v>
      </c>
      <c r="F100" s="177" t="s">
        <v>21</v>
      </c>
      <c r="G100" s="176">
        <v>2011</v>
      </c>
      <c r="H100" s="177">
        <v>-23.417999999999999</v>
      </c>
      <c r="I100" s="177">
        <v>-49.091000000000001</v>
      </c>
      <c r="J100" s="177" t="s">
        <v>96</v>
      </c>
      <c r="K100" s="177" t="s">
        <v>32</v>
      </c>
      <c r="L100" s="177"/>
      <c r="M100" s="176" t="s">
        <v>3508</v>
      </c>
      <c r="N100" s="177" t="s">
        <v>23</v>
      </c>
      <c r="O100" s="177" t="s">
        <v>32</v>
      </c>
      <c r="P100" s="177"/>
      <c r="Q100" s="177"/>
      <c r="R100" s="177"/>
      <c r="S100" s="177" t="s">
        <v>1362</v>
      </c>
      <c r="T100" s="173"/>
      <c r="U100" s="56"/>
      <c r="V100" s="57"/>
    </row>
    <row r="101" spans="1:22" ht="14.25" customHeight="1">
      <c r="A101" s="177">
        <v>100</v>
      </c>
      <c r="B101" s="177" t="s">
        <v>1360</v>
      </c>
      <c r="C101" s="177" t="s">
        <v>358</v>
      </c>
      <c r="D101" s="176" t="s">
        <v>760</v>
      </c>
      <c r="E101" s="177" t="s">
        <v>1376</v>
      </c>
      <c r="F101" s="177" t="s">
        <v>21</v>
      </c>
      <c r="G101" s="176">
        <v>2011</v>
      </c>
      <c r="H101" s="177">
        <v>-23.417999999999999</v>
      </c>
      <c r="I101" s="177">
        <v>-49.091000000000001</v>
      </c>
      <c r="J101" s="177" t="s">
        <v>96</v>
      </c>
      <c r="K101" s="177" t="s">
        <v>32</v>
      </c>
      <c r="L101" s="177"/>
      <c r="M101" s="176" t="s">
        <v>3509</v>
      </c>
      <c r="N101" s="177" t="s">
        <v>23</v>
      </c>
      <c r="O101" s="177" t="s">
        <v>32</v>
      </c>
      <c r="P101" s="177"/>
      <c r="Q101" s="177"/>
      <c r="R101" s="177"/>
      <c r="S101" s="177" t="s">
        <v>1362</v>
      </c>
      <c r="T101" s="173"/>
      <c r="U101" s="56"/>
      <c r="V101" s="57"/>
    </row>
    <row r="102" spans="1:22" ht="14.25" customHeight="1">
      <c r="A102" s="177">
        <v>101</v>
      </c>
      <c r="B102" s="177" t="s">
        <v>1360</v>
      </c>
      <c r="C102" s="177" t="s">
        <v>358</v>
      </c>
      <c r="D102" s="176" t="s">
        <v>760</v>
      </c>
      <c r="E102" s="177" t="s">
        <v>1376</v>
      </c>
      <c r="F102" s="177" t="s">
        <v>21</v>
      </c>
      <c r="G102" s="176">
        <v>2011</v>
      </c>
      <c r="H102" s="177">
        <v>-23.417999999999999</v>
      </c>
      <c r="I102" s="177">
        <v>-49.091000000000001</v>
      </c>
      <c r="J102" s="177" t="s">
        <v>96</v>
      </c>
      <c r="K102" s="177" t="s">
        <v>32</v>
      </c>
      <c r="L102" s="177"/>
      <c r="M102" s="176" t="s">
        <v>3510</v>
      </c>
      <c r="N102" s="177" t="s">
        <v>23</v>
      </c>
      <c r="O102" s="177" t="s">
        <v>32</v>
      </c>
      <c r="P102" s="177"/>
      <c r="Q102" s="177"/>
      <c r="R102" s="177"/>
      <c r="S102" s="177" t="s">
        <v>1362</v>
      </c>
      <c r="T102" s="173"/>
      <c r="U102" s="56"/>
      <c r="V102" s="57"/>
    </row>
    <row r="103" spans="1:22" ht="14.25" customHeight="1">
      <c r="A103" s="177">
        <v>102</v>
      </c>
      <c r="B103" s="177" t="s">
        <v>1360</v>
      </c>
      <c r="C103" s="177" t="s">
        <v>358</v>
      </c>
      <c r="D103" s="176" t="s">
        <v>760</v>
      </c>
      <c r="E103" s="177" t="s">
        <v>1369</v>
      </c>
      <c r="F103" s="177" t="s">
        <v>21</v>
      </c>
      <c r="G103" s="176">
        <v>2011</v>
      </c>
      <c r="H103" s="177">
        <v>-23.388999999999999</v>
      </c>
      <c r="I103" s="177">
        <v>-48.722999999999999</v>
      </c>
      <c r="J103" s="177" t="s">
        <v>96</v>
      </c>
      <c r="K103" s="177" t="s">
        <v>32</v>
      </c>
      <c r="L103" s="177"/>
      <c r="M103" s="176" t="s">
        <v>3511</v>
      </c>
      <c r="N103" s="177" t="s">
        <v>23</v>
      </c>
      <c r="O103" s="177" t="s">
        <v>32</v>
      </c>
      <c r="P103" s="177"/>
      <c r="Q103" s="177"/>
      <c r="R103" s="177"/>
      <c r="S103" s="177" t="s">
        <v>1362</v>
      </c>
      <c r="T103" s="173"/>
      <c r="U103" s="56"/>
      <c r="V103" s="57"/>
    </row>
    <row r="104" spans="1:22" ht="14.25" customHeight="1">
      <c r="A104" s="177">
        <v>103</v>
      </c>
      <c r="B104" s="177" t="s">
        <v>1360</v>
      </c>
      <c r="C104" s="177" t="s">
        <v>358</v>
      </c>
      <c r="D104" s="176" t="s">
        <v>760</v>
      </c>
      <c r="E104" s="177" t="s">
        <v>1369</v>
      </c>
      <c r="F104" s="177" t="s">
        <v>21</v>
      </c>
      <c r="G104" s="176">
        <v>2011</v>
      </c>
      <c r="H104" s="177">
        <v>-23.388999999999999</v>
      </c>
      <c r="I104" s="177">
        <v>-48.722999999999999</v>
      </c>
      <c r="J104" s="177" t="s">
        <v>96</v>
      </c>
      <c r="K104" s="177" t="s">
        <v>32</v>
      </c>
      <c r="L104" s="177"/>
      <c r="M104" s="176" t="s">
        <v>3512</v>
      </c>
      <c r="N104" s="177" t="s">
        <v>23</v>
      </c>
      <c r="O104" s="177" t="s">
        <v>32</v>
      </c>
      <c r="P104" s="177"/>
      <c r="Q104" s="177"/>
      <c r="R104" s="177"/>
      <c r="S104" s="177" t="s">
        <v>1362</v>
      </c>
      <c r="T104" s="173"/>
      <c r="U104" s="56"/>
      <c r="V104" s="57"/>
    </row>
    <row r="105" spans="1:22" ht="14.25" customHeight="1">
      <c r="A105" s="177">
        <v>104</v>
      </c>
      <c r="B105" s="177" t="s">
        <v>1360</v>
      </c>
      <c r="C105" s="177" t="s">
        <v>358</v>
      </c>
      <c r="D105" s="176" t="s">
        <v>760</v>
      </c>
      <c r="E105" s="177" t="s">
        <v>1377</v>
      </c>
      <c r="F105" s="177" t="s">
        <v>21</v>
      </c>
      <c r="G105" s="176">
        <v>2011</v>
      </c>
      <c r="H105" s="177">
        <v>-23.591999999999999</v>
      </c>
      <c r="I105" s="177">
        <v>-48.052999999999997</v>
      </c>
      <c r="J105" s="177" t="s">
        <v>96</v>
      </c>
      <c r="K105" s="177" t="s">
        <v>32</v>
      </c>
      <c r="L105" s="177"/>
      <c r="M105" s="176" t="s">
        <v>3513</v>
      </c>
      <c r="N105" s="177" t="s">
        <v>23</v>
      </c>
      <c r="O105" s="177" t="s">
        <v>32</v>
      </c>
      <c r="P105" s="177"/>
      <c r="Q105" s="177"/>
      <c r="R105" s="177"/>
      <c r="S105" s="177" t="s">
        <v>1362</v>
      </c>
      <c r="T105" s="173"/>
      <c r="U105" s="56"/>
      <c r="V105" s="57"/>
    </row>
    <row r="106" spans="1:22" ht="14.25" customHeight="1">
      <c r="A106" s="177">
        <v>105</v>
      </c>
      <c r="B106" s="177" t="s">
        <v>1360</v>
      </c>
      <c r="C106" s="177" t="s">
        <v>358</v>
      </c>
      <c r="D106" s="176" t="s">
        <v>760</v>
      </c>
      <c r="E106" s="177" t="s">
        <v>1378</v>
      </c>
      <c r="F106" s="177" t="s">
        <v>21</v>
      </c>
      <c r="G106" s="176">
        <v>2011</v>
      </c>
      <c r="H106" s="177">
        <v>-23.550999999999998</v>
      </c>
      <c r="I106" s="177">
        <v>-47.899000000000001</v>
      </c>
      <c r="J106" s="177" t="s">
        <v>96</v>
      </c>
      <c r="K106" s="177" t="s">
        <v>32</v>
      </c>
      <c r="L106" s="177"/>
      <c r="M106" s="176" t="s">
        <v>3514</v>
      </c>
      <c r="N106" s="177" t="s">
        <v>23</v>
      </c>
      <c r="O106" s="177" t="s">
        <v>32</v>
      </c>
      <c r="P106" s="177"/>
      <c r="Q106" s="177"/>
      <c r="R106" s="177"/>
      <c r="S106" s="177" t="s">
        <v>1362</v>
      </c>
      <c r="T106" s="173"/>
      <c r="U106" s="56"/>
      <c r="V106" s="57"/>
    </row>
    <row r="107" spans="1:22" ht="14.25" customHeight="1">
      <c r="A107" s="177">
        <v>106</v>
      </c>
      <c r="B107" s="176" t="s">
        <v>1360</v>
      </c>
      <c r="C107" s="176" t="s">
        <v>358</v>
      </c>
      <c r="D107" s="176" t="s">
        <v>760</v>
      </c>
      <c r="E107" s="176" t="s">
        <v>1379</v>
      </c>
      <c r="F107" s="176" t="s">
        <v>21</v>
      </c>
      <c r="G107" s="176">
        <v>2011</v>
      </c>
      <c r="H107" s="176">
        <v>-27.096</v>
      </c>
      <c r="I107" s="176">
        <v>-52.618000000000002</v>
      </c>
      <c r="J107" s="176" t="s">
        <v>96</v>
      </c>
      <c r="K107" s="176" t="s">
        <v>32</v>
      </c>
      <c r="L107" s="176"/>
      <c r="M107" s="176" t="s">
        <v>3515</v>
      </c>
      <c r="N107" s="176" t="s">
        <v>23</v>
      </c>
      <c r="O107" s="176" t="s">
        <v>32</v>
      </c>
      <c r="P107" s="176"/>
      <c r="Q107" s="176"/>
      <c r="R107" s="176"/>
      <c r="S107" s="176" t="s">
        <v>1362</v>
      </c>
      <c r="T107" s="173"/>
      <c r="U107" s="56"/>
      <c r="V107" s="57"/>
    </row>
    <row r="108" spans="1:22" ht="14.25" customHeight="1">
      <c r="A108" s="177">
        <v>107</v>
      </c>
      <c r="B108" s="176" t="s">
        <v>1360</v>
      </c>
      <c r="C108" s="176" t="s">
        <v>358</v>
      </c>
      <c r="D108" s="176" t="s">
        <v>760</v>
      </c>
      <c r="E108" s="176" t="s">
        <v>1379</v>
      </c>
      <c r="F108" s="176" t="s">
        <v>21</v>
      </c>
      <c r="G108" s="176">
        <v>2011</v>
      </c>
      <c r="H108" s="176">
        <v>-27.096</v>
      </c>
      <c r="I108" s="176">
        <v>-52.618000000000002</v>
      </c>
      <c r="J108" s="176" t="s">
        <v>96</v>
      </c>
      <c r="K108" s="176" t="s">
        <v>32</v>
      </c>
      <c r="L108" s="176"/>
      <c r="M108" s="176" t="s">
        <v>3516</v>
      </c>
      <c r="N108" s="176" t="s">
        <v>23</v>
      </c>
      <c r="O108" s="176" t="s">
        <v>32</v>
      </c>
      <c r="P108" s="176"/>
      <c r="Q108" s="176"/>
      <c r="R108" s="176"/>
      <c r="S108" s="176" t="s">
        <v>1362</v>
      </c>
      <c r="T108" s="173"/>
      <c r="U108" s="56"/>
      <c r="V108" s="57"/>
    </row>
    <row r="109" spans="1:22" ht="14.25" customHeight="1">
      <c r="A109" s="177">
        <v>108</v>
      </c>
      <c r="B109" s="176" t="s">
        <v>1360</v>
      </c>
      <c r="C109" s="176" t="s">
        <v>358</v>
      </c>
      <c r="D109" s="176" t="s">
        <v>760</v>
      </c>
      <c r="E109" s="176" t="s">
        <v>1380</v>
      </c>
      <c r="F109" s="176" t="s">
        <v>21</v>
      </c>
      <c r="G109" s="176">
        <v>2011</v>
      </c>
      <c r="H109" s="176">
        <v>-26.734000000000002</v>
      </c>
      <c r="I109" s="176">
        <v>-52.393000000000001</v>
      </c>
      <c r="J109" s="176" t="s">
        <v>96</v>
      </c>
      <c r="K109" s="176" t="s">
        <v>32</v>
      </c>
      <c r="L109" s="176"/>
      <c r="M109" s="176" t="s">
        <v>3517</v>
      </c>
      <c r="N109" s="176" t="s">
        <v>23</v>
      </c>
      <c r="O109" s="176" t="s">
        <v>32</v>
      </c>
      <c r="P109" s="176"/>
      <c r="Q109" s="176"/>
      <c r="R109" s="176"/>
      <c r="S109" s="176" t="s">
        <v>1362</v>
      </c>
      <c r="T109" s="173"/>
      <c r="U109" s="56"/>
      <c r="V109" s="57"/>
    </row>
    <row r="110" spans="1:22" ht="14.25" customHeight="1">
      <c r="A110" s="176">
        <v>109</v>
      </c>
      <c r="B110" s="176" t="s">
        <v>1360</v>
      </c>
      <c r="C110" s="176" t="s">
        <v>358</v>
      </c>
      <c r="D110" s="176" t="s">
        <v>760</v>
      </c>
      <c r="E110" s="176" t="s">
        <v>1381</v>
      </c>
      <c r="F110" s="176" t="s">
        <v>21</v>
      </c>
      <c r="G110" s="176">
        <v>2011</v>
      </c>
      <c r="H110" s="176">
        <v>-26.565999999999999</v>
      </c>
      <c r="I110" s="176">
        <v>-52.326999999999998</v>
      </c>
      <c r="J110" s="176" t="s">
        <v>96</v>
      </c>
      <c r="K110" s="176" t="s">
        <v>32</v>
      </c>
      <c r="L110" s="176"/>
      <c r="M110" s="176" t="s">
        <v>3518</v>
      </c>
      <c r="N110" s="176" t="s">
        <v>23</v>
      </c>
      <c r="O110" s="176" t="s">
        <v>32</v>
      </c>
      <c r="P110" s="176"/>
      <c r="Q110" s="176"/>
      <c r="R110" s="176"/>
      <c r="S110" s="176" t="s">
        <v>1362</v>
      </c>
      <c r="T110" s="173"/>
      <c r="U110" s="56"/>
      <c r="V110" s="57"/>
    </row>
    <row r="111" spans="1:22" ht="14.25" customHeight="1">
      <c r="A111" s="176">
        <v>110</v>
      </c>
      <c r="B111" s="176" t="s">
        <v>1360</v>
      </c>
      <c r="C111" s="176" t="s">
        <v>358</v>
      </c>
      <c r="D111" s="176" t="s">
        <v>760</v>
      </c>
      <c r="E111" s="176" t="s">
        <v>1381</v>
      </c>
      <c r="F111" s="176" t="s">
        <v>21</v>
      </c>
      <c r="G111" s="176">
        <v>2011</v>
      </c>
      <c r="H111" s="176">
        <v>-26.565999999999999</v>
      </c>
      <c r="I111" s="176">
        <v>-52.326999999999998</v>
      </c>
      <c r="J111" s="176" t="s">
        <v>96</v>
      </c>
      <c r="K111" s="176" t="s">
        <v>32</v>
      </c>
      <c r="L111" s="176"/>
      <c r="M111" s="176" t="s">
        <v>3519</v>
      </c>
      <c r="N111" s="176" t="s">
        <v>23</v>
      </c>
      <c r="O111" s="176" t="s">
        <v>32</v>
      </c>
      <c r="P111" s="176"/>
      <c r="Q111" s="176"/>
      <c r="R111" s="176"/>
      <c r="S111" s="176" t="s">
        <v>1362</v>
      </c>
      <c r="T111" s="173"/>
      <c r="U111" s="56"/>
      <c r="V111" s="57"/>
    </row>
    <row r="112" spans="1:22" ht="14.25" customHeight="1">
      <c r="A112" s="176">
        <v>111</v>
      </c>
      <c r="B112" s="176" t="s">
        <v>1360</v>
      </c>
      <c r="C112" s="176" t="s">
        <v>1382</v>
      </c>
      <c r="D112" s="176" t="s">
        <v>760</v>
      </c>
      <c r="E112" s="176" t="s">
        <v>1166</v>
      </c>
      <c r="F112" s="176" t="s">
        <v>21</v>
      </c>
      <c r="G112" s="176">
        <v>2012</v>
      </c>
      <c r="H112" s="176">
        <v>-25.094999999999999</v>
      </c>
      <c r="I112" s="176">
        <v>-50.161999999999999</v>
      </c>
      <c r="J112" s="176" t="s">
        <v>42</v>
      </c>
      <c r="K112" s="176" t="s">
        <v>32</v>
      </c>
      <c r="L112" s="176"/>
      <c r="M112" s="176" t="s">
        <v>3520</v>
      </c>
      <c r="N112" s="176" t="s">
        <v>26</v>
      </c>
      <c r="O112" s="176" t="s">
        <v>32</v>
      </c>
      <c r="P112" s="176"/>
      <c r="Q112" s="176"/>
      <c r="R112" s="176"/>
      <c r="S112" s="176" t="s">
        <v>1362</v>
      </c>
      <c r="T112" s="173"/>
      <c r="U112" s="56"/>
      <c r="V112" s="57"/>
    </row>
    <row r="113" spans="1:22" ht="14.25" customHeight="1">
      <c r="A113" s="176">
        <v>112</v>
      </c>
      <c r="B113" s="176" t="s">
        <v>1360</v>
      </c>
      <c r="C113" s="176" t="s">
        <v>1382</v>
      </c>
      <c r="D113" s="176" t="s">
        <v>760</v>
      </c>
      <c r="E113" s="176" t="s">
        <v>1166</v>
      </c>
      <c r="F113" s="176" t="s">
        <v>21</v>
      </c>
      <c r="G113" s="176">
        <v>2012</v>
      </c>
      <c r="H113" s="176">
        <v>-25.094999999999999</v>
      </c>
      <c r="I113" s="176">
        <v>-50.161999999999999</v>
      </c>
      <c r="J113" s="176" t="s">
        <v>42</v>
      </c>
      <c r="K113" s="176" t="s">
        <v>32</v>
      </c>
      <c r="L113" s="176"/>
      <c r="M113" s="176" t="s">
        <v>3521</v>
      </c>
      <c r="N113" s="176" t="s">
        <v>26</v>
      </c>
      <c r="O113" s="176" t="s">
        <v>32</v>
      </c>
      <c r="P113" s="176"/>
      <c r="Q113" s="176"/>
      <c r="R113" s="176"/>
      <c r="S113" s="176" t="s">
        <v>1362</v>
      </c>
      <c r="T113" s="173"/>
      <c r="U113" s="56"/>
      <c r="V113" s="57"/>
    </row>
    <row r="114" spans="1:22" ht="14.25" customHeight="1">
      <c r="A114" s="176">
        <v>113</v>
      </c>
      <c r="B114" s="176" t="s">
        <v>1360</v>
      </c>
      <c r="C114" s="176" t="s">
        <v>1382</v>
      </c>
      <c r="D114" s="176" t="s">
        <v>760</v>
      </c>
      <c r="E114" s="176" t="s">
        <v>1383</v>
      </c>
      <c r="F114" s="176" t="s">
        <v>21</v>
      </c>
      <c r="G114" s="176">
        <v>2012</v>
      </c>
      <c r="H114" s="176">
        <v>-24.888999999999999</v>
      </c>
      <c r="I114" s="176">
        <v>-50.148000000000003</v>
      </c>
      <c r="J114" s="176" t="s">
        <v>42</v>
      </c>
      <c r="K114" s="176" t="s">
        <v>32</v>
      </c>
      <c r="L114" s="176"/>
      <c r="M114" s="176" t="s">
        <v>3522</v>
      </c>
      <c r="N114" s="176" t="s">
        <v>26</v>
      </c>
      <c r="O114" s="176" t="s">
        <v>32</v>
      </c>
      <c r="P114" s="176"/>
      <c r="Q114" s="176"/>
      <c r="R114" s="176"/>
      <c r="S114" s="176" t="s">
        <v>1362</v>
      </c>
      <c r="T114" s="173"/>
      <c r="U114" s="56"/>
      <c r="V114" s="57"/>
    </row>
    <row r="115" spans="1:22" ht="14.25" customHeight="1">
      <c r="A115" s="176">
        <v>114</v>
      </c>
      <c r="B115" s="176" t="s">
        <v>1360</v>
      </c>
      <c r="C115" s="176" t="s">
        <v>1382</v>
      </c>
      <c r="D115" s="176" t="s">
        <v>760</v>
      </c>
      <c r="E115" s="176" t="s">
        <v>1065</v>
      </c>
      <c r="F115" s="176" t="s">
        <v>21</v>
      </c>
      <c r="G115" s="176">
        <v>2012</v>
      </c>
      <c r="H115" s="176">
        <v>-23.411000000000001</v>
      </c>
      <c r="I115" s="176">
        <v>-51.966000000000001</v>
      </c>
      <c r="J115" s="176" t="s">
        <v>96</v>
      </c>
      <c r="K115" s="176" t="s">
        <v>32</v>
      </c>
      <c r="L115" s="176"/>
      <c r="M115" s="176" t="s">
        <v>3523</v>
      </c>
      <c r="N115" s="176" t="s">
        <v>23</v>
      </c>
      <c r="O115" s="176" t="s">
        <v>32</v>
      </c>
      <c r="P115" s="176"/>
      <c r="Q115" s="176"/>
      <c r="R115" s="176"/>
      <c r="S115" s="176" t="s">
        <v>1362</v>
      </c>
      <c r="T115" s="173"/>
      <c r="U115" s="56"/>
      <c r="V115" s="57"/>
    </row>
    <row r="116" spans="1:22" ht="14.25" customHeight="1">
      <c r="A116" s="176">
        <v>115</v>
      </c>
      <c r="B116" s="176" t="s">
        <v>1360</v>
      </c>
      <c r="C116" s="176" t="s">
        <v>1382</v>
      </c>
      <c r="D116" s="176" t="s">
        <v>760</v>
      </c>
      <c r="E116" s="176" t="s">
        <v>1065</v>
      </c>
      <c r="F116" s="176" t="s">
        <v>21</v>
      </c>
      <c r="G116" s="176">
        <v>2012</v>
      </c>
      <c r="H116" s="176">
        <v>-23.411000000000001</v>
      </c>
      <c r="I116" s="176">
        <v>-51.966000000000001</v>
      </c>
      <c r="J116" s="176" t="s">
        <v>96</v>
      </c>
      <c r="K116" s="176" t="s">
        <v>32</v>
      </c>
      <c r="L116" s="176"/>
      <c r="M116" s="176" t="s">
        <v>3524</v>
      </c>
      <c r="N116" s="176" t="s">
        <v>23</v>
      </c>
      <c r="O116" s="176" t="s">
        <v>32</v>
      </c>
      <c r="P116" s="176"/>
      <c r="Q116" s="176"/>
      <c r="R116" s="176"/>
      <c r="S116" s="176" t="s">
        <v>1362</v>
      </c>
      <c r="T116" s="173"/>
      <c r="U116" s="56"/>
      <c r="V116" s="57"/>
    </row>
    <row r="117" spans="1:22" ht="14.25" customHeight="1">
      <c r="A117" s="176">
        <v>116</v>
      </c>
      <c r="B117" s="176" t="s">
        <v>1360</v>
      </c>
      <c r="C117" s="176" t="s">
        <v>1382</v>
      </c>
      <c r="D117" s="176" t="s">
        <v>760</v>
      </c>
      <c r="E117" s="176" t="s">
        <v>1065</v>
      </c>
      <c r="F117" s="176" t="s">
        <v>21</v>
      </c>
      <c r="G117" s="176">
        <v>2012</v>
      </c>
      <c r="H117" s="176">
        <v>-23.411000000000001</v>
      </c>
      <c r="I117" s="176">
        <v>-51.966000000000001</v>
      </c>
      <c r="J117" s="176" t="s">
        <v>96</v>
      </c>
      <c r="K117" s="176" t="s">
        <v>32</v>
      </c>
      <c r="L117" s="176"/>
      <c r="M117" s="176" t="s">
        <v>3525</v>
      </c>
      <c r="N117" s="176" t="s">
        <v>23</v>
      </c>
      <c r="O117" s="176" t="s">
        <v>32</v>
      </c>
      <c r="P117" s="176"/>
      <c r="Q117" s="176"/>
      <c r="R117" s="176"/>
      <c r="S117" s="176" t="s">
        <v>1362</v>
      </c>
      <c r="T117" s="173"/>
      <c r="U117" s="56"/>
      <c r="V117" s="57"/>
    </row>
    <row r="118" spans="1:22" ht="14.25" customHeight="1">
      <c r="A118" s="176">
        <v>117</v>
      </c>
      <c r="B118" s="176" t="s">
        <v>1360</v>
      </c>
      <c r="C118" s="176" t="s">
        <v>1382</v>
      </c>
      <c r="D118" s="176" t="s">
        <v>760</v>
      </c>
      <c r="E118" s="176" t="s">
        <v>1065</v>
      </c>
      <c r="F118" s="176" t="s">
        <v>21</v>
      </c>
      <c r="G118" s="176">
        <v>2012</v>
      </c>
      <c r="H118" s="176">
        <v>-23.411000000000001</v>
      </c>
      <c r="I118" s="176">
        <v>-51.966000000000001</v>
      </c>
      <c r="J118" s="176" t="s">
        <v>96</v>
      </c>
      <c r="K118" s="176" t="s">
        <v>32</v>
      </c>
      <c r="L118" s="176"/>
      <c r="M118" s="176" t="s">
        <v>3526</v>
      </c>
      <c r="N118" s="176" t="s">
        <v>23</v>
      </c>
      <c r="O118" s="176" t="s">
        <v>32</v>
      </c>
      <c r="P118" s="176"/>
      <c r="Q118" s="176"/>
      <c r="R118" s="176"/>
      <c r="S118" s="176" t="s">
        <v>1362</v>
      </c>
      <c r="T118" s="173"/>
      <c r="U118" s="56"/>
      <c r="V118" s="57"/>
    </row>
    <row r="119" spans="1:22" ht="14.25" customHeight="1">
      <c r="A119" s="176">
        <v>118</v>
      </c>
      <c r="B119" s="176" t="s">
        <v>1360</v>
      </c>
      <c r="C119" s="176" t="s">
        <v>1382</v>
      </c>
      <c r="D119" s="176" t="s">
        <v>760</v>
      </c>
      <c r="E119" s="176" t="s">
        <v>1065</v>
      </c>
      <c r="F119" s="176" t="s">
        <v>21</v>
      </c>
      <c r="G119" s="176">
        <v>2012</v>
      </c>
      <c r="H119" s="176">
        <v>-23.411000000000001</v>
      </c>
      <c r="I119" s="176">
        <v>-51.966000000000001</v>
      </c>
      <c r="J119" s="176" t="s">
        <v>96</v>
      </c>
      <c r="K119" s="176" t="s">
        <v>32</v>
      </c>
      <c r="L119" s="176"/>
      <c r="M119" s="176" t="s">
        <v>3527</v>
      </c>
      <c r="N119" s="176" t="s">
        <v>23</v>
      </c>
      <c r="O119" s="176" t="s">
        <v>32</v>
      </c>
      <c r="P119" s="176"/>
      <c r="Q119" s="176"/>
      <c r="R119" s="176"/>
      <c r="S119" s="176" t="s">
        <v>1362</v>
      </c>
      <c r="T119" s="173"/>
      <c r="U119" s="56"/>
      <c r="V119" s="57"/>
    </row>
    <row r="120" spans="1:22" ht="14.25" customHeight="1">
      <c r="A120" s="176">
        <v>119</v>
      </c>
      <c r="B120" s="176" t="s">
        <v>1360</v>
      </c>
      <c r="C120" s="176" t="s">
        <v>1382</v>
      </c>
      <c r="D120" s="176" t="s">
        <v>760</v>
      </c>
      <c r="E120" s="176" t="s">
        <v>1065</v>
      </c>
      <c r="F120" s="176" t="s">
        <v>21</v>
      </c>
      <c r="G120" s="176">
        <v>2012</v>
      </c>
      <c r="H120" s="176">
        <v>-23.411000000000001</v>
      </c>
      <c r="I120" s="176">
        <v>-51.966000000000001</v>
      </c>
      <c r="J120" s="176" t="s">
        <v>96</v>
      </c>
      <c r="K120" s="176" t="s">
        <v>32</v>
      </c>
      <c r="L120" s="176"/>
      <c r="M120" s="176" t="s">
        <v>3528</v>
      </c>
      <c r="N120" s="176" t="s">
        <v>23</v>
      </c>
      <c r="O120" s="176" t="s">
        <v>32</v>
      </c>
      <c r="P120" s="176"/>
      <c r="Q120" s="176"/>
      <c r="R120" s="176"/>
      <c r="S120" s="176" t="s">
        <v>1362</v>
      </c>
      <c r="T120" s="173"/>
      <c r="U120" s="56"/>
      <c r="V120" s="57"/>
    </row>
    <row r="121" spans="1:22" ht="14.25" customHeight="1">
      <c r="A121" s="176">
        <v>120</v>
      </c>
      <c r="B121" s="176" t="s">
        <v>1360</v>
      </c>
      <c r="C121" s="176" t="s">
        <v>1382</v>
      </c>
      <c r="D121" s="176" t="s">
        <v>760</v>
      </c>
      <c r="E121" s="176" t="s">
        <v>1065</v>
      </c>
      <c r="F121" s="176" t="s">
        <v>21</v>
      </c>
      <c r="G121" s="176">
        <v>2012</v>
      </c>
      <c r="H121" s="176">
        <v>-23.411000000000001</v>
      </c>
      <c r="I121" s="176">
        <v>-51.966000000000001</v>
      </c>
      <c r="J121" s="176" t="s">
        <v>96</v>
      </c>
      <c r="K121" s="176" t="s">
        <v>32</v>
      </c>
      <c r="L121" s="176"/>
      <c r="M121" s="176" t="s">
        <v>3529</v>
      </c>
      <c r="N121" s="176" t="s">
        <v>23</v>
      </c>
      <c r="O121" s="176" t="s">
        <v>32</v>
      </c>
      <c r="P121" s="176"/>
      <c r="Q121" s="176"/>
      <c r="R121" s="176"/>
      <c r="S121" s="176" t="s">
        <v>1362</v>
      </c>
      <c r="T121" s="173"/>
      <c r="U121" s="56"/>
      <c r="V121" s="57"/>
    </row>
    <row r="122" spans="1:22" ht="14.25" customHeight="1">
      <c r="A122" s="176">
        <v>121</v>
      </c>
      <c r="B122" s="176" t="s">
        <v>1360</v>
      </c>
      <c r="C122" s="176" t="s">
        <v>1382</v>
      </c>
      <c r="D122" s="176" t="s">
        <v>760</v>
      </c>
      <c r="E122" s="176" t="s">
        <v>1065</v>
      </c>
      <c r="F122" s="176" t="s">
        <v>21</v>
      </c>
      <c r="G122" s="176">
        <v>2012</v>
      </c>
      <c r="H122" s="176">
        <v>-23.411000000000001</v>
      </c>
      <c r="I122" s="176">
        <v>-51.966000000000001</v>
      </c>
      <c r="J122" s="176" t="s">
        <v>96</v>
      </c>
      <c r="K122" s="176" t="s">
        <v>32</v>
      </c>
      <c r="L122" s="176"/>
      <c r="M122" s="176" t="s">
        <v>3530</v>
      </c>
      <c r="N122" s="176" t="s">
        <v>23</v>
      </c>
      <c r="O122" s="176" t="s">
        <v>32</v>
      </c>
      <c r="P122" s="176"/>
      <c r="Q122" s="176"/>
      <c r="R122" s="176"/>
      <c r="S122" s="176" t="s">
        <v>1362</v>
      </c>
      <c r="T122" s="173"/>
      <c r="U122" s="56"/>
      <c r="V122" s="57"/>
    </row>
    <row r="123" spans="1:22" ht="14.25" customHeight="1">
      <c r="A123" s="176">
        <v>122</v>
      </c>
      <c r="B123" s="176" t="s">
        <v>1360</v>
      </c>
      <c r="C123" s="176" t="s">
        <v>1382</v>
      </c>
      <c r="D123" s="176" t="s">
        <v>760</v>
      </c>
      <c r="E123" s="176" t="s">
        <v>1065</v>
      </c>
      <c r="F123" s="176" t="s">
        <v>21</v>
      </c>
      <c r="G123" s="176">
        <v>2012</v>
      </c>
      <c r="H123" s="176">
        <v>-23.411000000000001</v>
      </c>
      <c r="I123" s="176">
        <v>-51.966000000000001</v>
      </c>
      <c r="J123" s="176" t="s">
        <v>96</v>
      </c>
      <c r="K123" s="176" t="s">
        <v>32</v>
      </c>
      <c r="L123" s="176"/>
      <c r="M123" s="176" t="s">
        <v>3531</v>
      </c>
      <c r="N123" s="176" t="s">
        <v>23</v>
      </c>
      <c r="O123" s="176" t="s">
        <v>32</v>
      </c>
      <c r="P123" s="176"/>
      <c r="Q123" s="176"/>
      <c r="R123" s="176"/>
      <c r="S123" s="176" t="s">
        <v>1362</v>
      </c>
      <c r="T123" s="173"/>
      <c r="U123" s="56"/>
      <c r="V123" s="57"/>
    </row>
    <row r="124" spans="1:22" ht="14.25" customHeight="1">
      <c r="A124" s="176">
        <v>123</v>
      </c>
      <c r="B124" s="176" t="s">
        <v>1360</v>
      </c>
      <c r="C124" s="176" t="s">
        <v>1382</v>
      </c>
      <c r="D124" s="176" t="s">
        <v>760</v>
      </c>
      <c r="E124" s="176" t="s">
        <v>1065</v>
      </c>
      <c r="F124" s="176" t="s">
        <v>21</v>
      </c>
      <c r="G124" s="176">
        <v>2012</v>
      </c>
      <c r="H124" s="176">
        <v>-23.411000000000001</v>
      </c>
      <c r="I124" s="176">
        <v>-51.966000000000001</v>
      </c>
      <c r="J124" s="176" t="s">
        <v>96</v>
      </c>
      <c r="K124" s="176" t="s">
        <v>32</v>
      </c>
      <c r="L124" s="176"/>
      <c r="M124" s="176" t="s">
        <v>3532</v>
      </c>
      <c r="N124" s="176" t="s">
        <v>23</v>
      </c>
      <c r="O124" s="176" t="s">
        <v>32</v>
      </c>
      <c r="P124" s="176"/>
      <c r="Q124" s="176"/>
      <c r="R124" s="176"/>
      <c r="S124" s="176" t="s">
        <v>1362</v>
      </c>
      <c r="T124" s="173"/>
      <c r="U124" s="56"/>
      <c r="V124" s="57"/>
    </row>
    <row r="125" spans="1:22" ht="14.25" customHeight="1">
      <c r="A125" s="176">
        <v>124</v>
      </c>
      <c r="B125" s="176" t="s">
        <v>1360</v>
      </c>
      <c r="C125" s="176" t="s">
        <v>1382</v>
      </c>
      <c r="D125" s="176" t="s">
        <v>760</v>
      </c>
      <c r="E125" s="176" t="s">
        <v>1065</v>
      </c>
      <c r="F125" s="176" t="s">
        <v>21</v>
      </c>
      <c r="G125" s="176">
        <v>2012</v>
      </c>
      <c r="H125" s="176">
        <v>-23.411000000000001</v>
      </c>
      <c r="I125" s="176">
        <v>-51.966000000000001</v>
      </c>
      <c r="J125" s="176" t="s">
        <v>96</v>
      </c>
      <c r="K125" s="176" t="s">
        <v>32</v>
      </c>
      <c r="L125" s="176"/>
      <c r="M125" s="176" t="s">
        <v>3533</v>
      </c>
      <c r="N125" s="176" t="s">
        <v>23</v>
      </c>
      <c r="O125" s="176" t="s">
        <v>32</v>
      </c>
      <c r="P125" s="176"/>
      <c r="Q125" s="176"/>
      <c r="R125" s="176"/>
      <c r="S125" s="176" t="s">
        <v>1362</v>
      </c>
      <c r="T125" s="173"/>
      <c r="U125" s="56"/>
      <c r="V125" s="57"/>
    </row>
    <row r="126" spans="1:22" ht="14.25" customHeight="1">
      <c r="A126" s="176">
        <v>125</v>
      </c>
      <c r="B126" s="176" t="s">
        <v>1360</v>
      </c>
      <c r="C126" s="176" t="s">
        <v>1382</v>
      </c>
      <c r="D126" s="176" t="s">
        <v>760</v>
      </c>
      <c r="E126" s="176" t="s">
        <v>1065</v>
      </c>
      <c r="F126" s="176" t="s">
        <v>21</v>
      </c>
      <c r="G126" s="176">
        <v>2012</v>
      </c>
      <c r="H126" s="176">
        <v>-23.411000000000001</v>
      </c>
      <c r="I126" s="176">
        <v>-51.966000000000001</v>
      </c>
      <c r="J126" s="176" t="s">
        <v>96</v>
      </c>
      <c r="K126" s="176" t="s">
        <v>32</v>
      </c>
      <c r="L126" s="176"/>
      <c r="M126" s="176" t="s">
        <v>3534</v>
      </c>
      <c r="N126" s="176" t="s">
        <v>23</v>
      </c>
      <c r="O126" s="176" t="s">
        <v>32</v>
      </c>
      <c r="P126" s="176"/>
      <c r="Q126" s="176"/>
      <c r="R126" s="176"/>
      <c r="S126" s="176" t="s">
        <v>1362</v>
      </c>
      <c r="T126" s="173"/>
      <c r="U126" s="56"/>
      <c r="V126" s="57"/>
    </row>
    <row r="127" spans="1:22" ht="14.25" customHeight="1">
      <c r="A127" s="176">
        <v>126</v>
      </c>
      <c r="B127" s="176" t="s">
        <v>1360</v>
      </c>
      <c r="C127" s="176" t="s">
        <v>1382</v>
      </c>
      <c r="D127" s="176" t="s">
        <v>760</v>
      </c>
      <c r="E127" s="176" t="s">
        <v>1065</v>
      </c>
      <c r="F127" s="176" t="s">
        <v>21</v>
      </c>
      <c r="G127" s="176">
        <v>2012</v>
      </c>
      <c r="H127" s="176">
        <v>-23.411000000000001</v>
      </c>
      <c r="I127" s="176">
        <v>-51.966000000000001</v>
      </c>
      <c r="J127" s="176" t="s">
        <v>96</v>
      </c>
      <c r="K127" s="176" t="s">
        <v>32</v>
      </c>
      <c r="L127" s="176"/>
      <c r="M127" s="176" t="s">
        <v>3535</v>
      </c>
      <c r="N127" s="176" t="s">
        <v>23</v>
      </c>
      <c r="O127" s="176" t="s">
        <v>32</v>
      </c>
      <c r="P127" s="176"/>
      <c r="Q127" s="176"/>
      <c r="R127" s="176"/>
      <c r="S127" s="176" t="s">
        <v>1362</v>
      </c>
      <c r="T127" s="173"/>
      <c r="U127" s="56"/>
      <c r="V127" s="57"/>
    </row>
    <row r="128" spans="1:22" ht="14.25" customHeight="1">
      <c r="A128" s="176">
        <v>127</v>
      </c>
      <c r="B128" s="176" t="s">
        <v>1360</v>
      </c>
      <c r="C128" s="176" t="s">
        <v>1382</v>
      </c>
      <c r="D128" s="176" t="s">
        <v>760</v>
      </c>
      <c r="E128" s="176" t="s">
        <v>1065</v>
      </c>
      <c r="F128" s="176" t="s">
        <v>21</v>
      </c>
      <c r="G128" s="176">
        <v>2012</v>
      </c>
      <c r="H128" s="176">
        <v>-23.411000000000001</v>
      </c>
      <c r="I128" s="176">
        <v>-51.966000000000001</v>
      </c>
      <c r="J128" s="176" t="s">
        <v>96</v>
      </c>
      <c r="K128" s="176" t="s">
        <v>32</v>
      </c>
      <c r="L128" s="176"/>
      <c r="M128" s="176" t="s">
        <v>3536</v>
      </c>
      <c r="N128" s="176" t="s">
        <v>23</v>
      </c>
      <c r="O128" s="176" t="s">
        <v>32</v>
      </c>
      <c r="P128" s="176"/>
      <c r="Q128" s="176"/>
      <c r="R128" s="176"/>
      <c r="S128" s="176" t="s">
        <v>1362</v>
      </c>
      <c r="T128" s="173"/>
      <c r="U128" s="56"/>
      <c r="V128" s="57"/>
    </row>
    <row r="129" spans="1:22" ht="14.25" customHeight="1">
      <c r="A129" s="176">
        <v>128</v>
      </c>
      <c r="B129" s="176" t="s">
        <v>1360</v>
      </c>
      <c r="C129" s="176" t="s">
        <v>1382</v>
      </c>
      <c r="D129" s="176" t="s">
        <v>760</v>
      </c>
      <c r="E129" s="176" t="s">
        <v>1065</v>
      </c>
      <c r="F129" s="176" t="s">
        <v>21</v>
      </c>
      <c r="G129" s="176">
        <v>2012</v>
      </c>
      <c r="H129" s="176">
        <v>-23.411000000000001</v>
      </c>
      <c r="I129" s="176">
        <v>-51.966000000000001</v>
      </c>
      <c r="J129" s="176" t="s">
        <v>96</v>
      </c>
      <c r="K129" s="176" t="s">
        <v>32</v>
      </c>
      <c r="L129" s="176"/>
      <c r="M129" s="176" t="s">
        <v>3537</v>
      </c>
      <c r="N129" s="176" t="s">
        <v>23</v>
      </c>
      <c r="O129" s="176" t="s">
        <v>32</v>
      </c>
      <c r="P129" s="176"/>
      <c r="Q129" s="176"/>
      <c r="R129" s="176"/>
      <c r="S129" s="176" t="s">
        <v>1362</v>
      </c>
      <c r="T129" s="173"/>
      <c r="U129" s="56"/>
      <c r="V129" s="57"/>
    </row>
    <row r="130" spans="1:22" ht="14.25" customHeight="1">
      <c r="A130" s="176">
        <v>129</v>
      </c>
      <c r="B130" s="176" t="s">
        <v>1360</v>
      </c>
      <c r="C130" s="176" t="s">
        <v>1382</v>
      </c>
      <c r="D130" s="176" t="s">
        <v>760</v>
      </c>
      <c r="E130" s="176" t="s">
        <v>1065</v>
      </c>
      <c r="F130" s="176" t="s">
        <v>21</v>
      </c>
      <c r="G130" s="176">
        <v>2012</v>
      </c>
      <c r="H130" s="176">
        <v>-23.411000000000001</v>
      </c>
      <c r="I130" s="176">
        <v>-51.966000000000001</v>
      </c>
      <c r="J130" s="176" t="s">
        <v>96</v>
      </c>
      <c r="K130" s="176" t="s">
        <v>32</v>
      </c>
      <c r="L130" s="176"/>
      <c r="M130" s="176" t="s">
        <v>3538</v>
      </c>
      <c r="N130" s="176" t="s">
        <v>23</v>
      </c>
      <c r="O130" s="176" t="s">
        <v>32</v>
      </c>
      <c r="P130" s="176"/>
      <c r="Q130" s="176"/>
      <c r="R130" s="176"/>
      <c r="S130" s="176" t="s">
        <v>1362</v>
      </c>
      <c r="T130" s="173"/>
      <c r="U130" s="56"/>
      <c r="V130" s="57"/>
    </row>
    <row r="131" spans="1:22" ht="14.25" customHeight="1">
      <c r="A131" s="176">
        <v>130</v>
      </c>
      <c r="B131" s="176" t="s">
        <v>1360</v>
      </c>
      <c r="C131" s="176" t="s">
        <v>1382</v>
      </c>
      <c r="D131" s="176" t="s">
        <v>760</v>
      </c>
      <c r="E131" s="176" t="s">
        <v>1065</v>
      </c>
      <c r="F131" s="176" t="s">
        <v>21</v>
      </c>
      <c r="G131" s="176">
        <v>2012</v>
      </c>
      <c r="H131" s="176">
        <v>-23.411000000000001</v>
      </c>
      <c r="I131" s="176">
        <v>-51.966000000000001</v>
      </c>
      <c r="J131" s="176" t="s">
        <v>96</v>
      </c>
      <c r="K131" s="176" t="s">
        <v>32</v>
      </c>
      <c r="L131" s="176"/>
      <c r="M131" s="176" t="s">
        <v>3539</v>
      </c>
      <c r="N131" s="176" t="s">
        <v>23</v>
      </c>
      <c r="O131" s="176" t="s">
        <v>32</v>
      </c>
      <c r="P131" s="176"/>
      <c r="Q131" s="176"/>
      <c r="R131" s="176"/>
      <c r="S131" s="176" t="s">
        <v>1362</v>
      </c>
      <c r="T131" s="173"/>
      <c r="U131" s="56"/>
      <c r="V131" s="57"/>
    </row>
    <row r="132" spans="1:22" ht="14.25" customHeight="1">
      <c r="A132" s="176">
        <v>131</v>
      </c>
      <c r="B132" s="176" t="s">
        <v>1360</v>
      </c>
      <c r="C132" s="176" t="s">
        <v>1382</v>
      </c>
      <c r="D132" s="176" t="s">
        <v>760</v>
      </c>
      <c r="E132" s="176" t="s">
        <v>1065</v>
      </c>
      <c r="F132" s="176" t="s">
        <v>21</v>
      </c>
      <c r="G132" s="176">
        <v>2012</v>
      </c>
      <c r="H132" s="176">
        <v>-23.411000000000001</v>
      </c>
      <c r="I132" s="176">
        <v>-51.966000000000001</v>
      </c>
      <c r="J132" s="176" t="s">
        <v>96</v>
      </c>
      <c r="K132" s="176" t="s">
        <v>32</v>
      </c>
      <c r="L132" s="176"/>
      <c r="M132" s="176" t="s">
        <v>3540</v>
      </c>
      <c r="N132" s="176" t="s">
        <v>23</v>
      </c>
      <c r="O132" s="176" t="s">
        <v>32</v>
      </c>
      <c r="P132" s="176"/>
      <c r="Q132" s="176"/>
      <c r="R132" s="176"/>
      <c r="S132" s="176" t="s">
        <v>1362</v>
      </c>
      <c r="T132" s="173"/>
      <c r="U132" s="56"/>
      <c r="V132" s="57"/>
    </row>
    <row r="133" spans="1:22" ht="14.25" customHeight="1">
      <c r="A133" s="176">
        <v>132</v>
      </c>
      <c r="B133" s="176" t="s">
        <v>1360</v>
      </c>
      <c r="C133" s="176" t="s">
        <v>1382</v>
      </c>
      <c r="D133" s="176" t="s">
        <v>760</v>
      </c>
      <c r="E133" s="176" t="s">
        <v>1065</v>
      </c>
      <c r="F133" s="176" t="s">
        <v>21</v>
      </c>
      <c r="G133" s="176">
        <v>2012</v>
      </c>
      <c r="H133" s="176">
        <v>-23.411000000000001</v>
      </c>
      <c r="I133" s="176">
        <v>-51.966000000000001</v>
      </c>
      <c r="J133" s="176" t="s">
        <v>96</v>
      </c>
      <c r="K133" s="176" t="s">
        <v>32</v>
      </c>
      <c r="L133" s="176"/>
      <c r="M133" s="176" t="s">
        <v>3541</v>
      </c>
      <c r="N133" s="176" t="s">
        <v>23</v>
      </c>
      <c r="O133" s="176" t="s">
        <v>32</v>
      </c>
      <c r="P133" s="176"/>
      <c r="Q133" s="176"/>
      <c r="R133" s="176"/>
      <c r="S133" s="176" t="s">
        <v>1362</v>
      </c>
      <c r="T133" s="173"/>
      <c r="U133" s="56"/>
      <c r="V133" s="57"/>
    </row>
    <row r="134" spans="1:22" ht="14.25" customHeight="1">
      <c r="A134" s="176">
        <v>133</v>
      </c>
      <c r="B134" s="176" t="s">
        <v>1360</v>
      </c>
      <c r="C134" s="176" t="s">
        <v>1382</v>
      </c>
      <c r="D134" s="176" t="s">
        <v>760</v>
      </c>
      <c r="E134" s="176" t="s">
        <v>1065</v>
      </c>
      <c r="F134" s="176" t="s">
        <v>21</v>
      </c>
      <c r="G134" s="176">
        <v>2012</v>
      </c>
      <c r="H134" s="176">
        <v>-23.411000000000001</v>
      </c>
      <c r="I134" s="176">
        <v>-51.966000000000001</v>
      </c>
      <c r="J134" s="176" t="s">
        <v>96</v>
      </c>
      <c r="K134" s="176" t="s">
        <v>32</v>
      </c>
      <c r="L134" s="176"/>
      <c r="M134" s="176" t="s">
        <v>3542</v>
      </c>
      <c r="N134" s="176" t="s">
        <v>23</v>
      </c>
      <c r="O134" s="176" t="s">
        <v>32</v>
      </c>
      <c r="P134" s="176"/>
      <c r="Q134" s="176"/>
      <c r="R134" s="176"/>
      <c r="S134" s="176" t="s">
        <v>1362</v>
      </c>
      <c r="T134" s="173"/>
      <c r="U134" s="56"/>
      <c r="V134" s="57"/>
    </row>
    <row r="135" spans="1:22" ht="14.25" customHeight="1">
      <c r="A135" s="176">
        <v>134</v>
      </c>
      <c r="B135" s="176" t="s">
        <v>1360</v>
      </c>
      <c r="C135" s="176" t="s">
        <v>1382</v>
      </c>
      <c r="D135" s="176" t="s">
        <v>760</v>
      </c>
      <c r="E135" s="176" t="s">
        <v>1065</v>
      </c>
      <c r="F135" s="176" t="s">
        <v>21</v>
      </c>
      <c r="G135" s="176">
        <v>2012</v>
      </c>
      <c r="H135" s="176">
        <v>-23.411000000000001</v>
      </c>
      <c r="I135" s="176">
        <v>-51.966000000000001</v>
      </c>
      <c r="J135" s="176" t="s">
        <v>96</v>
      </c>
      <c r="K135" s="176" t="s">
        <v>32</v>
      </c>
      <c r="L135" s="176"/>
      <c r="M135" s="176" t="s">
        <v>3543</v>
      </c>
      <c r="N135" s="176" t="s">
        <v>23</v>
      </c>
      <c r="O135" s="176" t="s">
        <v>32</v>
      </c>
      <c r="P135" s="176"/>
      <c r="Q135" s="176"/>
      <c r="R135" s="176"/>
      <c r="S135" s="176" t="s">
        <v>1362</v>
      </c>
      <c r="T135" s="173"/>
      <c r="U135" s="56"/>
      <c r="V135" s="57"/>
    </row>
    <row r="136" spans="1:22" ht="14.25" customHeight="1">
      <c r="A136" s="176">
        <v>135</v>
      </c>
      <c r="B136" s="176" t="s">
        <v>1360</v>
      </c>
      <c r="C136" s="176" t="s">
        <v>1382</v>
      </c>
      <c r="D136" s="176" t="s">
        <v>760</v>
      </c>
      <c r="E136" s="176" t="s">
        <v>1065</v>
      </c>
      <c r="F136" s="176" t="s">
        <v>21</v>
      </c>
      <c r="G136" s="176">
        <v>2012</v>
      </c>
      <c r="H136" s="176">
        <v>-23.411000000000001</v>
      </c>
      <c r="I136" s="176">
        <v>-51.966000000000001</v>
      </c>
      <c r="J136" s="176" t="s">
        <v>96</v>
      </c>
      <c r="K136" s="176" t="s">
        <v>32</v>
      </c>
      <c r="L136" s="176"/>
      <c r="M136" s="176" t="s">
        <v>3544</v>
      </c>
      <c r="N136" s="176" t="s">
        <v>23</v>
      </c>
      <c r="O136" s="176" t="s">
        <v>32</v>
      </c>
      <c r="P136" s="176"/>
      <c r="Q136" s="176"/>
      <c r="R136" s="176"/>
      <c r="S136" s="176" t="s">
        <v>1362</v>
      </c>
      <c r="T136" s="173"/>
      <c r="U136" s="56"/>
      <c r="V136" s="57"/>
    </row>
    <row r="137" spans="1:22" ht="14.25" customHeight="1">
      <c r="A137" s="176">
        <v>136</v>
      </c>
      <c r="B137" s="176" t="s">
        <v>1360</v>
      </c>
      <c r="C137" s="176" t="s">
        <v>1382</v>
      </c>
      <c r="D137" s="176" t="s">
        <v>760</v>
      </c>
      <c r="E137" s="176" t="s">
        <v>1065</v>
      </c>
      <c r="F137" s="176" t="s">
        <v>21</v>
      </c>
      <c r="G137" s="176">
        <v>2012</v>
      </c>
      <c r="H137" s="176">
        <v>-23.411000000000001</v>
      </c>
      <c r="I137" s="176">
        <v>-51.966000000000001</v>
      </c>
      <c r="J137" s="176" t="s">
        <v>96</v>
      </c>
      <c r="K137" s="176" t="s">
        <v>32</v>
      </c>
      <c r="L137" s="176"/>
      <c r="M137" s="176" t="s">
        <v>3545</v>
      </c>
      <c r="N137" s="176" t="s">
        <v>23</v>
      </c>
      <c r="O137" s="176" t="s">
        <v>32</v>
      </c>
      <c r="P137" s="176"/>
      <c r="Q137" s="176"/>
      <c r="R137" s="176"/>
      <c r="S137" s="176" t="s">
        <v>1362</v>
      </c>
      <c r="T137" s="173"/>
      <c r="U137" s="56"/>
      <c r="V137" s="57"/>
    </row>
    <row r="138" spans="1:22" ht="14.25" customHeight="1">
      <c r="A138" s="176">
        <v>137</v>
      </c>
      <c r="B138" s="176" t="s">
        <v>1360</v>
      </c>
      <c r="C138" s="176" t="s">
        <v>1382</v>
      </c>
      <c r="D138" s="176" t="s">
        <v>760</v>
      </c>
      <c r="E138" s="176" t="s">
        <v>1065</v>
      </c>
      <c r="F138" s="176" t="s">
        <v>21</v>
      </c>
      <c r="G138" s="176">
        <v>2012</v>
      </c>
      <c r="H138" s="176">
        <v>-23.411000000000001</v>
      </c>
      <c r="I138" s="176">
        <v>-51.966000000000001</v>
      </c>
      <c r="J138" s="176" t="s">
        <v>96</v>
      </c>
      <c r="K138" s="176" t="s">
        <v>32</v>
      </c>
      <c r="L138" s="176"/>
      <c r="M138" s="176" t="s">
        <v>3546</v>
      </c>
      <c r="N138" s="176" t="s">
        <v>23</v>
      </c>
      <c r="O138" s="176" t="s">
        <v>32</v>
      </c>
      <c r="P138" s="176"/>
      <c r="Q138" s="176"/>
      <c r="R138" s="176"/>
      <c r="S138" s="176" t="s">
        <v>1362</v>
      </c>
      <c r="T138" s="173"/>
      <c r="U138" s="56"/>
      <c r="V138" s="57"/>
    </row>
    <row r="139" spans="1:22" ht="14.25" customHeight="1">
      <c r="A139" s="176">
        <v>138</v>
      </c>
      <c r="B139" s="176" t="s">
        <v>1360</v>
      </c>
      <c r="C139" s="176" t="s">
        <v>1382</v>
      </c>
      <c r="D139" s="176" t="s">
        <v>760</v>
      </c>
      <c r="E139" s="176" t="s">
        <v>1065</v>
      </c>
      <c r="F139" s="176" t="s">
        <v>21</v>
      </c>
      <c r="G139" s="176">
        <v>2012</v>
      </c>
      <c r="H139" s="176">
        <v>-23.411000000000001</v>
      </c>
      <c r="I139" s="176">
        <v>-51.966000000000001</v>
      </c>
      <c r="J139" s="176" t="s">
        <v>96</v>
      </c>
      <c r="K139" s="176" t="s">
        <v>32</v>
      </c>
      <c r="L139" s="176"/>
      <c r="M139" s="176" t="s">
        <v>3547</v>
      </c>
      <c r="N139" s="176" t="s">
        <v>23</v>
      </c>
      <c r="O139" s="176" t="s">
        <v>32</v>
      </c>
      <c r="P139" s="176"/>
      <c r="Q139" s="176"/>
      <c r="R139" s="176"/>
      <c r="S139" s="176" t="s">
        <v>1362</v>
      </c>
      <c r="T139" s="173"/>
      <c r="U139" s="56"/>
      <c r="V139" s="57"/>
    </row>
    <row r="140" spans="1:22" ht="14.25" customHeight="1">
      <c r="A140" s="176">
        <v>139</v>
      </c>
      <c r="B140" s="176" t="s">
        <v>1360</v>
      </c>
      <c r="C140" s="176" t="s">
        <v>1382</v>
      </c>
      <c r="D140" s="176" t="s">
        <v>760</v>
      </c>
      <c r="E140" s="176" t="s">
        <v>1065</v>
      </c>
      <c r="F140" s="176" t="s">
        <v>21</v>
      </c>
      <c r="G140" s="176">
        <v>2012</v>
      </c>
      <c r="H140" s="176">
        <v>-23.411000000000001</v>
      </c>
      <c r="I140" s="176">
        <v>-51.966000000000001</v>
      </c>
      <c r="J140" s="176" t="s">
        <v>96</v>
      </c>
      <c r="K140" s="176" t="s">
        <v>32</v>
      </c>
      <c r="L140" s="176"/>
      <c r="M140" s="176" t="s">
        <v>3548</v>
      </c>
      <c r="N140" s="176" t="s">
        <v>23</v>
      </c>
      <c r="O140" s="176" t="s">
        <v>32</v>
      </c>
      <c r="P140" s="176"/>
      <c r="Q140" s="176"/>
      <c r="R140" s="176"/>
      <c r="S140" s="176" t="s">
        <v>1362</v>
      </c>
      <c r="T140" s="173"/>
      <c r="U140" s="56"/>
      <c r="V140" s="57"/>
    </row>
    <row r="141" spans="1:22" ht="14.25" customHeight="1">
      <c r="A141" s="176">
        <v>140</v>
      </c>
      <c r="B141" s="176" t="s">
        <v>1360</v>
      </c>
      <c r="C141" s="176" t="s">
        <v>1382</v>
      </c>
      <c r="D141" s="176" t="s">
        <v>760</v>
      </c>
      <c r="E141" s="176" t="s">
        <v>1065</v>
      </c>
      <c r="F141" s="176" t="s">
        <v>21</v>
      </c>
      <c r="G141" s="176">
        <v>2012</v>
      </c>
      <c r="H141" s="176">
        <v>-23.411000000000001</v>
      </c>
      <c r="I141" s="176">
        <v>-51.966000000000001</v>
      </c>
      <c r="J141" s="176" t="s">
        <v>96</v>
      </c>
      <c r="K141" s="176" t="s">
        <v>32</v>
      </c>
      <c r="L141" s="176"/>
      <c r="M141" s="176" t="s">
        <v>3549</v>
      </c>
      <c r="N141" s="176" t="s">
        <v>23</v>
      </c>
      <c r="O141" s="176" t="s">
        <v>32</v>
      </c>
      <c r="P141" s="176"/>
      <c r="Q141" s="176"/>
      <c r="R141" s="176"/>
      <c r="S141" s="176" t="s">
        <v>1362</v>
      </c>
      <c r="T141" s="173"/>
      <c r="U141" s="56"/>
      <c r="V141" s="57"/>
    </row>
    <row r="142" spans="1:22" ht="14.25" customHeight="1">
      <c r="A142" s="176">
        <v>141</v>
      </c>
      <c r="B142" s="176" t="s">
        <v>1360</v>
      </c>
      <c r="C142" s="176" t="s">
        <v>1382</v>
      </c>
      <c r="D142" s="176" t="s">
        <v>760</v>
      </c>
      <c r="E142" s="176" t="s">
        <v>1065</v>
      </c>
      <c r="F142" s="176" t="s">
        <v>21</v>
      </c>
      <c r="G142" s="176">
        <v>2012</v>
      </c>
      <c r="H142" s="176">
        <v>-23.411000000000001</v>
      </c>
      <c r="I142" s="176">
        <v>-51.966000000000001</v>
      </c>
      <c r="J142" s="176" t="s">
        <v>96</v>
      </c>
      <c r="K142" s="176" t="s">
        <v>32</v>
      </c>
      <c r="L142" s="176"/>
      <c r="M142" s="176" t="s">
        <v>3550</v>
      </c>
      <c r="N142" s="176" t="s">
        <v>23</v>
      </c>
      <c r="O142" s="176" t="s">
        <v>32</v>
      </c>
      <c r="P142" s="176"/>
      <c r="Q142" s="176"/>
      <c r="R142" s="176"/>
      <c r="S142" s="176" t="s">
        <v>1362</v>
      </c>
      <c r="T142" s="173"/>
      <c r="U142" s="56"/>
      <c r="V142" s="57"/>
    </row>
    <row r="143" spans="1:22" ht="14.25" customHeight="1">
      <c r="A143" s="176">
        <v>142</v>
      </c>
      <c r="B143" s="176" t="s">
        <v>1360</v>
      </c>
      <c r="C143" s="176" t="s">
        <v>1382</v>
      </c>
      <c r="D143" s="176" t="s">
        <v>760</v>
      </c>
      <c r="E143" s="176" t="s">
        <v>1065</v>
      </c>
      <c r="F143" s="176" t="s">
        <v>21</v>
      </c>
      <c r="G143" s="176">
        <v>2012</v>
      </c>
      <c r="H143" s="176">
        <v>-23.411000000000001</v>
      </c>
      <c r="I143" s="176">
        <v>-51.966000000000001</v>
      </c>
      <c r="J143" s="176" t="s">
        <v>96</v>
      </c>
      <c r="K143" s="176" t="s">
        <v>32</v>
      </c>
      <c r="L143" s="176"/>
      <c r="M143" s="176" t="s">
        <v>3551</v>
      </c>
      <c r="N143" s="176" t="s">
        <v>23</v>
      </c>
      <c r="O143" s="176" t="s">
        <v>32</v>
      </c>
      <c r="P143" s="176"/>
      <c r="Q143" s="176"/>
      <c r="R143" s="176"/>
      <c r="S143" s="176" t="s">
        <v>1362</v>
      </c>
      <c r="T143" s="173"/>
      <c r="U143" s="56"/>
      <c r="V143" s="57"/>
    </row>
    <row r="144" spans="1:22" ht="14.25" customHeight="1">
      <c r="A144" s="176">
        <v>143</v>
      </c>
      <c r="B144" s="176" t="s">
        <v>1360</v>
      </c>
      <c r="C144" s="176" t="s">
        <v>1382</v>
      </c>
      <c r="D144" s="176" t="s">
        <v>760</v>
      </c>
      <c r="E144" s="176" t="s">
        <v>1065</v>
      </c>
      <c r="F144" s="176" t="s">
        <v>21</v>
      </c>
      <c r="G144" s="176">
        <v>2012</v>
      </c>
      <c r="H144" s="176">
        <v>-23.411000000000001</v>
      </c>
      <c r="I144" s="176">
        <v>-51.966000000000001</v>
      </c>
      <c r="J144" s="176" t="s">
        <v>96</v>
      </c>
      <c r="K144" s="176" t="s">
        <v>32</v>
      </c>
      <c r="L144" s="176"/>
      <c r="M144" s="176" t="s">
        <v>3552</v>
      </c>
      <c r="N144" s="176" t="s">
        <v>23</v>
      </c>
      <c r="O144" s="176" t="s">
        <v>32</v>
      </c>
      <c r="P144" s="176"/>
      <c r="Q144" s="176"/>
      <c r="R144" s="176"/>
      <c r="S144" s="176" t="s">
        <v>1362</v>
      </c>
      <c r="T144" s="173"/>
      <c r="U144" s="56"/>
      <c r="V144" s="57"/>
    </row>
    <row r="145" spans="1:22" ht="14.25" customHeight="1">
      <c r="A145" s="176">
        <v>144</v>
      </c>
      <c r="B145" s="176" t="s">
        <v>1360</v>
      </c>
      <c r="C145" s="176" t="s">
        <v>1382</v>
      </c>
      <c r="D145" s="176" t="s">
        <v>760</v>
      </c>
      <c r="E145" s="176" t="s">
        <v>1065</v>
      </c>
      <c r="F145" s="176" t="s">
        <v>21</v>
      </c>
      <c r="G145" s="176">
        <v>2012</v>
      </c>
      <c r="H145" s="176">
        <v>-23.411000000000001</v>
      </c>
      <c r="I145" s="176">
        <v>-51.966000000000001</v>
      </c>
      <c r="J145" s="176" t="s">
        <v>96</v>
      </c>
      <c r="K145" s="176" t="s">
        <v>32</v>
      </c>
      <c r="L145" s="176"/>
      <c r="M145" s="176" t="s">
        <v>3553</v>
      </c>
      <c r="N145" s="176" t="s">
        <v>23</v>
      </c>
      <c r="O145" s="176" t="s">
        <v>32</v>
      </c>
      <c r="P145" s="176"/>
      <c r="Q145" s="176"/>
      <c r="R145" s="176"/>
      <c r="S145" s="176" t="s">
        <v>1362</v>
      </c>
      <c r="T145" s="173"/>
      <c r="U145" s="56"/>
      <c r="V145" s="57"/>
    </row>
    <row r="146" spans="1:22" ht="14.25" customHeight="1">
      <c r="A146" s="176">
        <v>145</v>
      </c>
      <c r="B146" s="176" t="s">
        <v>1360</v>
      </c>
      <c r="C146" s="176" t="s">
        <v>1382</v>
      </c>
      <c r="D146" s="176" t="s">
        <v>760</v>
      </c>
      <c r="E146" s="176" t="s">
        <v>1065</v>
      </c>
      <c r="F146" s="176" t="s">
        <v>21</v>
      </c>
      <c r="G146" s="176">
        <v>2012</v>
      </c>
      <c r="H146" s="176">
        <v>-23.411000000000001</v>
      </c>
      <c r="I146" s="176">
        <v>-51.966000000000001</v>
      </c>
      <c r="J146" s="176" t="s">
        <v>96</v>
      </c>
      <c r="K146" s="176" t="s">
        <v>32</v>
      </c>
      <c r="L146" s="176"/>
      <c r="M146" s="176" t="s">
        <v>3554</v>
      </c>
      <c r="N146" s="176" t="s">
        <v>23</v>
      </c>
      <c r="O146" s="176" t="s">
        <v>32</v>
      </c>
      <c r="P146" s="176"/>
      <c r="Q146" s="176"/>
      <c r="R146" s="176"/>
      <c r="S146" s="176" t="s">
        <v>1362</v>
      </c>
      <c r="T146" s="173"/>
      <c r="U146" s="56"/>
      <c r="V146" s="57"/>
    </row>
    <row r="147" spans="1:22" ht="14.25" customHeight="1">
      <c r="A147" s="176">
        <v>146</v>
      </c>
      <c r="B147" s="176" t="s">
        <v>1360</v>
      </c>
      <c r="C147" s="176" t="s">
        <v>1382</v>
      </c>
      <c r="D147" s="176" t="s">
        <v>760</v>
      </c>
      <c r="E147" s="176" t="s">
        <v>1065</v>
      </c>
      <c r="F147" s="176" t="s">
        <v>21</v>
      </c>
      <c r="G147" s="176">
        <v>2012</v>
      </c>
      <c r="H147" s="176">
        <v>-23.411000000000001</v>
      </c>
      <c r="I147" s="176">
        <v>-51.966000000000001</v>
      </c>
      <c r="J147" s="176" t="s">
        <v>96</v>
      </c>
      <c r="K147" s="176" t="s">
        <v>32</v>
      </c>
      <c r="L147" s="176"/>
      <c r="M147" s="176" t="s">
        <v>3555</v>
      </c>
      <c r="N147" s="176" t="s">
        <v>23</v>
      </c>
      <c r="O147" s="176" t="s">
        <v>32</v>
      </c>
      <c r="P147" s="176"/>
      <c r="Q147" s="176"/>
      <c r="R147" s="176"/>
      <c r="S147" s="176" t="s">
        <v>1362</v>
      </c>
      <c r="T147" s="173"/>
      <c r="U147" s="56"/>
      <c r="V147" s="57"/>
    </row>
    <row r="148" spans="1:22" ht="14.25" customHeight="1">
      <c r="A148" s="176">
        <v>147</v>
      </c>
      <c r="B148" s="176" t="s">
        <v>1360</v>
      </c>
      <c r="C148" s="176" t="s">
        <v>1382</v>
      </c>
      <c r="D148" s="176" t="s">
        <v>760</v>
      </c>
      <c r="E148" s="176" t="s">
        <v>1065</v>
      </c>
      <c r="F148" s="176" t="s">
        <v>21</v>
      </c>
      <c r="G148" s="176">
        <v>2012</v>
      </c>
      <c r="H148" s="176">
        <v>-23.411000000000001</v>
      </c>
      <c r="I148" s="176">
        <v>-51.966000000000001</v>
      </c>
      <c r="J148" s="176" t="s">
        <v>96</v>
      </c>
      <c r="K148" s="176" t="s">
        <v>32</v>
      </c>
      <c r="L148" s="176"/>
      <c r="M148" s="176" t="s">
        <v>3556</v>
      </c>
      <c r="N148" s="176" t="s">
        <v>23</v>
      </c>
      <c r="O148" s="176" t="s">
        <v>32</v>
      </c>
      <c r="P148" s="176"/>
      <c r="Q148" s="176"/>
      <c r="R148" s="176"/>
      <c r="S148" s="176" t="s">
        <v>1362</v>
      </c>
      <c r="T148" s="173"/>
      <c r="U148" s="56"/>
      <c r="V148" s="57"/>
    </row>
    <row r="149" spans="1:22" ht="14.25" customHeight="1">
      <c r="A149" s="176">
        <v>148</v>
      </c>
      <c r="B149" s="176" t="s">
        <v>1360</v>
      </c>
      <c r="C149" s="176" t="s">
        <v>1382</v>
      </c>
      <c r="D149" s="176" t="s">
        <v>760</v>
      </c>
      <c r="E149" s="176" t="s">
        <v>1065</v>
      </c>
      <c r="F149" s="176" t="s">
        <v>21</v>
      </c>
      <c r="G149" s="176">
        <v>2012</v>
      </c>
      <c r="H149" s="176">
        <v>-23.411000000000001</v>
      </c>
      <c r="I149" s="176">
        <v>-51.966000000000001</v>
      </c>
      <c r="J149" s="176" t="s">
        <v>96</v>
      </c>
      <c r="K149" s="176" t="s">
        <v>32</v>
      </c>
      <c r="L149" s="176"/>
      <c r="M149" s="176" t="s">
        <v>3557</v>
      </c>
      <c r="N149" s="176" t="s">
        <v>23</v>
      </c>
      <c r="O149" s="176" t="s">
        <v>32</v>
      </c>
      <c r="P149" s="176"/>
      <c r="Q149" s="176"/>
      <c r="R149" s="176"/>
      <c r="S149" s="176" t="s">
        <v>1362</v>
      </c>
      <c r="T149" s="173"/>
      <c r="U149" s="56"/>
      <c r="V149" s="57"/>
    </row>
    <row r="150" spans="1:22" ht="14.25" customHeight="1">
      <c r="A150" s="176">
        <v>149</v>
      </c>
      <c r="B150" s="176" t="s">
        <v>1360</v>
      </c>
      <c r="C150" s="176" t="s">
        <v>1382</v>
      </c>
      <c r="D150" s="176" t="s">
        <v>760</v>
      </c>
      <c r="E150" s="176" t="s">
        <v>1065</v>
      </c>
      <c r="F150" s="176" t="s">
        <v>21</v>
      </c>
      <c r="G150" s="176">
        <v>2012</v>
      </c>
      <c r="H150" s="176">
        <v>-23.411000000000001</v>
      </c>
      <c r="I150" s="176">
        <v>-51.966000000000001</v>
      </c>
      <c r="J150" s="176" t="s">
        <v>96</v>
      </c>
      <c r="K150" s="176" t="s">
        <v>32</v>
      </c>
      <c r="L150" s="176"/>
      <c r="M150" s="176" t="s">
        <v>3558</v>
      </c>
      <c r="N150" s="176" t="s">
        <v>23</v>
      </c>
      <c r="O150" s="176" t="s">
        <v>32</v>
      </c>
      <c r="P150" s="176"/>
      <c r="Q150" s="176"/>
      <c r="R150" s="176"/>
      <c r="S150" s="176" t="s">
        <v>1362</v>
      </c>
      <c r="T150" s="173"/>
      <c r="U150" s="56"/>
      <c r="V150" s="57"/>
    </row>
    <row r="151" spans="1:22" ht="14.25" customHeight="1">
      <c r="A151" s="176">
        <v>150</v>
      </c>
      <c r="B151" s="176" t="s">
        <v>1360</v>
      </c>
      <c r="C151" s="176" t="s">
        <v>1382</v>
      </c>
      <c r="D151" s="176" t="s">
        <v>760</v>
      </c>
      <c r="E151" s="176" t="s">
        <v>1065</v>
      </c>
      <c r="F151" s="176" t="s">
        <v>21</v>
      </c>
      <c r="G151" s="176">
        <v>2012</v>
      </c>
      <c r="H151" s="176">
        <v>-23.411000000000001</v>
      </c>
      <c r="I151" s="176">
        <v>-51.966000000000001</v>
      </c>
      <c r="J151" s="176" t="s">
        <v>96</v>
      </c>
      <c r="K151" s="176" t="s">
        <v>32</v>
      </c>
      <c r="L151" s="176"/>
      <c r="M151" s="176" t="s">
        <v>3559</v>
      </c>
      <c r="N151" s="176" t="s">
        <v>23</v>
      </c>
      <c r="O151" s="176" t="s">
        <v>32</v>
      </c>
      <c r="P151" s="176"/>
      <c r="Q151" s="176"/>
      <c r="R151" s="176"/>
      <c r="S151" s="176" t="s">
        <v>1362</v>
      </c>
      <c r="T151" s="173"/>
      <c r="U151" s="56"/>
      <c r="V151" s="57"/>
    </row>
    <row r="152" spans="1:22" ht="14.25" customHeight="1">
      <c r="A152" s="176">
        <v>151</v>
      </c>
      <c r="B152" s="176" t="s">
        <v>1360</v>
      </c>
      <c r="C152" s="176" t="s">
        <v>1382</v>
      </c>
      <c r="D152" s="176" t="s">
        <v>760</v>
      </c>
      <c r="E152" s="176" t="s">
        <v>1065</v>
      </c>
      <c r="F152" s="176" t="s">
        <v>21</v>
      </c>
      <c r="G152" s="176">
        <v>2012</v>
      </c>
      <c r="H152" s="176">
        <v>-23.411000000000001</v>
      </c>
      <c r="I152" s="176">
        <v>-51.966000000000001</v>
      </c>
      <c r="J152" s="176" t="s">
        <v>96</v>
      </c>
      <c r="K152" s="176" t="s">
        <v>32</v>
      </c>
      <c r="L152" s="176"/>
      <c r="M152" s="176" t="s">
        <v>3560</v>
      </c>
      <c r="N152" s="176" t="s">
        <v>23</v>
      </c>
      <c r="O152" s="176" t="s">
        <v>32</v>
      </c>
      <c r="P152" s="176"/>
      <c r="Q152" s="176"/>
      <c r="R152" s="176"/>
      <c r="S152" s="176" t="s">
        <v>1362</v>
      </c>
      <c r="T152" s="173"/>
      <c r="U152" s="56"/>
      <c r="V152" s="57"/>
    </row>
    <row r="153" spans="1:22" ht="14.25" customHeight="1">
      <c r="A153" s="176">
        <v>152</v>
      </c>
      <c r="B153" s="176" t="s">
        <v>1360</v>
      </c>
      <c r="C153" s="176" t="s">
        <v>1382</v>
      </c>
      <c r="D153" s="176" t="s">
        <v>760</v>
      </c>
      <c r="E153" s="176" t="s">
        <v>1065</v>
      </c>
      <c r="F153" s="176" t="s">
        <v>21</v>
      </c>
      <c r="G153" s="176">
        <v>2012</v>
      </c>
      <c r="H153" s="176">
        <v>-23.411000000000001</v>
      </c>
      <c r="I153" s="176">
        <v>-51.966000000000001</v>
      </c>
      <c r="J153" s="176" t="s">
        <v>96</v>
      </c>
      <c r="K153" s="176" t="s">
        <v>32</v>
      </c>
      <c r="L153" s="176"/>
      <c r="M153" s="176" t="s">
        <v>3561</v>
      </c>
      <c r="N153" s="176" t="s">
        <v>23</v>
      </c>
      <c r="O153" s="176" t="s">
        <v>32</v>
      </c>
      <c r="P153" s="176"/>
      <c r="Q153" s="176"/>
      <c r="R153" s="176"/>
      <c r="S153" s="176" t="s">
        <v>1362</v>
      </c>
      <c r="T153" s="173"/>
      <c r="U153" s="56"/>
      <c r="V153" s="57"/>
    </row>
    <row r="154" spans="1:22" ht="14.25" customHeight="1">
      <c r="A154" s="176">
        <v>153</v>
      </c>
      <c r="B154" s="176" t="s">
        <v>1360</v>
      </c>
      <c r="C154" s="176" t="s">
        <v>1382</v>
      </c>
      <c r="D154" s="176" t="s">
        <v>760</v>
      </c>
      <c r="E154" s="176" t="s">
        <v>1065</v>
      </c>
      <c r="F154" s="176" t="s">
        <v>21</v>
      </c>
      <c r="G154" s="176">
        <v>2012</v>
      </c>
      <c r="H154" s="176">
        <v>-23.411000000000001</v>
      </c>
      <c r="I154" s="176">
        <v>-51.966000000000001</v>
      </c>
      <c r="J154" s="176" t="s">
        <v>96</v>
      </c>
      <c r="K154" s="176" t="s">
        <v>32</v>
      </c>
      <c r="L154" s="176"/>
      <c r="M154" s="176" t="s">
        <v>3562</v>
      </c>
      <c r="N154" s="176" t="s">
        <v>23</v>
      </c>
      <c r="O154" s="176" t="s">
        <v>32</v>
      </c>
      <c r="P154" s="176"/>
      <c r="Q154" s="176"/>
      <c r="R154" s="176"/>
      <c r="S154" s="176" t="s">
        <v>1362</v>
      </c>
      <c r="T154" s="173"/>
      <c r="U154" s="56"/>
      <c r="V154" s="57"/>
    </row>
    <row r="155" spans="1:22" ht="14.25" customHeight="1">
      <c r="A155" s="176">
        <v>154</v>
      </c>
      <c r="B155" s="176" t="s">
        <v>1360</v>
      </c>
      <c r="C155" s="176" t="s">
        <v>1382</v>
      </c>
      <c r="D155" s="176" t="s">
        <v>760</v>
      </c>
      <c r="E155" s="176" t="s">
        <v>1065</v>
      </c>
      <c r="F155" s="176" t="s">
        <v>21</v>
      </c>
      <c r="G155" s="176">
        <v>2012</v>
      </c>
      <c r="H155" s="176">
        <v>-23.411000000000001</v>
      </c>
      <c r="I155" s="176">
        <v>-51.966000000000001</v>
      </c>
      <c r="J155" s="176" t="s">
        <v>96</v>
      </c>
      <c r="K155" s="176" t="s">
        <v>32</v>
      </c>
      <c r="L155" s="176"/>
      <c r="M155" s="176" t="s">
        <v>3563</v>
      </c>
      <c r="N155" s="176" t="s">
        <v>23</v>
      </c>
      <c r="O155" s="176" t="s">
        <v>32</v>
      </c>
      <c r="P155" s="176"/>
      <c r="Q155" s="176"/>
      <c r="R155" s="176"/>
      <c r="S155" s="176" t="s">
        <v>1362</v>
      </c>
      <c r="T155" s="173"/>
      <c r="U155" s="56"/>
      <c r="V155" s="57"/>
    </row>
    <row r="156" spans="1:22" ht="14.25" customHeight="1">
      <c r="A156" s="176">
        <v>155</v>
      </c>
      <c r="B156" s="176" t="s">
        <v>1360</v>
      </c>
      <c r="C156" s="176" t="s">
        <v>1382</v>
      </c>
      <c r="D156" s="176" t="s">
        <v>760</v>
      </c>
      <c r="E156" s="176" t="s">
        <v>1065</v>
      </c>
      <c r="F156" s="176" t="s">
        <v>21</v>
      </c>
      <c r="G156" s="176">
        <v>2012</v>
      </c>
      <c r="H156" s="176">
        <v>-23.411000000000001</v>
      </c>
      <c r="I156" s="176">
        <v>-51.966000000000001</v>
      </c>
      <c r="J156" s="176" t="s">
        <v>96</v>
      </c>
      <c r="K156" s="176" t="s">
        <v>32</v>
      </c>
      <c r="L156" s="176"/>
      <c r="M156" s="176" t="s">
        <v>3564</v>
      </c>
      <c r="N156" s="176" t="s">
        <v>23</v>
      </c>
      <c r="O156" s="176" t="s">
        <v>32</v>
      </c>
      <c r="P156" s="176"/>
      <c r="Q156" s="176"/>
      <c r="R156" s="176"/>
      <c r="S156" s="176" t="s">
        <v>1362</v>
      </c>
      <c r="T156" s="173"/>
      <c r="U156" s="56"/>
      <c r="V156" s="57"/>
    </row>
    <row r="157" spans="1:22" ht="14.25" customHeight="1">
      <c r="A157" s="176">
        <v>156</v>
      </c>
      <c r="B157" s="176" t="s">
        <v>1360</v>
      </c>
      <c r="C157" s="176" t="s">
        <v>1382</v>
      </c>
      <c r="D157" s="176" t="s">
        <v>760</v>
      </c>
      <c r="E157" s="176" t="s">
        <v>1065</v>
      </c>
      <c r="F157" s="176" t="s">
        <v>21</v>
      </c>
      <c r="G157" s="176">
        <v>2012</v>
      </c>
      <c r="H157" s="176">
        <v>-23.411000000000001</v>
      </c>
      <c r="I157" s="176">
        <v>-51.966000000000001</v>
      </c>
      <c r="J157" s="176" t="s">
        <v>96</v>
      </c>
      <c r="K157" s="176" t="s">
        <v>32</v>
      </c>
      <c r="L157" s="176"/>
      <c r="M157" s="176" t="s">
        <v>3565</v>
      </c>
      <c r="N157" s="176" t="s">
        <v>23</v>
      </c>
      <c r="O157" s="176" t="s">
        <v>32</v>
      </c>
      <c r="P157" s="176"/>
      <c r="Q157" s="176"/>
      <c r="R157" s="176"/>
      <c r="S157" s="176" t="s">
        <v>1362</v>
      </c>
      <c r="T157" s="173"/>
      <c r="U157" s="56"/>
      <c r="V157" s="57"/>
    </row>
    <row r="158" spans="1:22" ht="14.25" customHeight="1">
      <c r="A158" s="176">
        <v>157</v>
      </c>
      <c r="B158" s="176" t="s">
        <v>1360</v>
      </c>
      <c r="C158" s="176" t="s">
        <v>1382</v>
      </c>
      <c r="D158" s="176" t="s">
        <v>760</v>
      </c>
      <c r="E158" s="176" t="s">
        <v>1065</v>
      </c>
      <c r="F158" s="176" t="s">
        <v>21</v>
      </c>
      <c r="G158" s="176">
        <v>2012</v>
      </c>
      <c r="H158" s="176">
        <v>-23.411000000000001</v>
      </c>
      <c r="I158" s="176">
        <v>-51.966000000000001</v>
      </c>
      <c r="J158" s="176" t="s">
        <v>96</v>
      </c>
      <c r="K158" s="176" t="s">
        <v>32</v>
      </c>
      <c r="L158" s="176"/>
      <c r="M158" s="176" t="s">
        <v>3566</v>
      </c>
      <c r="N158" s="176" t="s">
        <v>23</v>
      </c>
      <c r="O158" s="176" t="s">
        <v>32</v>
      </c>
      <c r="P158" s="176"/>
      <c r="Q158" s="176"/>
      <c r="R158" s="176"/>
      <c r="S158" s="176" t="s">
        <v>1362</v>
      </c>
      <c r="T158" s="173"/>
      <c r="U158" s="56"/>
      <c r="V158" s="57"/>
    </row>
    <row r="159" spans="1:22" ht="14.25" customHeight="1">
      <c r="A159" s="176">
        <v>158</v>
      </c>
      <c r="B159" s="176" t="s">
        <v>1360</v>
      </c>
      <c r="C159" s="176" t="s">
        <v>1382</v>
      </c>
      <c r="D159" s="176" t="s">
        <v>760</v>
      </c>
      <c r="E159" s="176" t="s">
        <v>1384</v>
      </c>
      <c r="F159" s="176" t="s">
        <v>21</v>
      </c>
      <c r="G159" s="176">
        <v>2012</v>
      </c>
      <c r="H159" s="176">
        <v>-23.495999999999999</v>
      </c>
      <c r="I159" s="176">
        <v>-51.884999999999998</v>
      </c>
      <c r="J159" s="176" t="s">
        <v>96</v>
      </c>
      <c r="K159" s="176" t="s">
        <v>32</v>
      </c>
      <c r="L159" s="176"/>
      <c r="M159" s="176" t="s">
        <v>3567</v>
      </c>
      <c r="N159" s="176" t="s">
        <v>23</v>
      </c>
      <c r="O159" s="176" t="s">
        <v>32</v>
      </c>
      <c r="P159" s="176"/>
      <c r="Q159" s="176"/>
      <c r="R159" s="176"/>
      <c r="S159" s="176" t="s">
        <v>1362</v>
      </c>
      <c r="T159" s="173"/>
      <c r="U159" s="56"/>
      <c r="V159" s="57"/>
    </row>
    <row r="160" spans="1:22" ht="14.25" customHeight="1">
      <c r="A160" s="176">
        <v>159</v>
      </c>
      <c r="B160" s="176" t="s">
        <v>1360</v>
      </c>
      <c r="C160" s="176" t="s">
        <v>1382</v>
      </c>
      <c r="D160" s="176" t="s">
        <v>760</v>
      </c>
      <c r="E160" s="176" t="s">
        <v>1384</v>
      </c>
      <c r="F160" s="176" t="s">
        <v>21</v>
      </c>
      <c r="G160" s="176">
        <v>2012</v>
      </c>
      <c r="H160" s="176">
        <v>-23.495999999999999</v>
      </c>
      <c r="I160" s="176">
        <v>-51.884999999999998</v>
      </c>
      <c r="J160" s="176" t="s">
        <v>96</v>
      </c>
      <c r="K160" s="176" t="s">
        <v>32</v>
      </c>
      <c r="L160" s="176"/>
      <c r="M160" s="176" t="s">
        <v>3568</v>
      </c>
      <c r="N160" s="176" t="s">
        <v>23</v>
      </c>
      <c r="O160" s="176" t="s">
        <v>32</v>
      </c>
      <c r="P160" s="176"/>
      <c r="Q160" s="176"/>
      <c r="R160" s="176"/>
      <c r="S160" s="176" t="s">
        <v>1362</v>
      </c>
      <c r="T160" s="173"/>
      <c r="U160" s="56"/>
      <c r="V160" s="57"/>
    </row>
    <row r="161" spans="1:22" ht="14.25" customHeight="1">
      <c r="A161" s="176">
        <v>160</v>
      </c>
      <c r="B161" s="176" t="s">
        <v>1360</v>
      </c>
      <c r="C161" s="176" t="s">
        <v>1382</v>
      </c>
      <c r="D161" s="176" t="s">
        <v>760</v>
      </c>
      <c r="E161" s="176" t="s">
        <v>1384</v>
      </c>
      <c r="F161" s="176" t="s">
        <v>21</v>
      </c>
      <c r="G161" s="176">
        <v>2012</v>
      </c>
      <c r="H161" s="176">
        <v>-23.495999999999999</v>
      </c>
      <c r="I161" s="176">
        <v>-51.884999999999998</v>
      </c>
      <c r="J161" s="176" t="s">
        <v>96</v>
      </c>
      <c r="K161" s="176" t="s">
        <v>32</v>
      </c>
      <c r="L161" s="176"/>
      <c r="M161" s="176" t="s">
        <v>3569</v>
      </c>
      <c r="N161" s="176" t="s">
        <v>23</v>
      </c>
      <c r="O161" s="176" t="s">
        <v>32</v>
      </c>
      <c r="P161" s="176"/>
      <c r="Q161" s="176"/>
      <c r="R161" s="176"/>
      <c r="S161" s="176" t="s">
        <v>1362</v>
      </c>
      <c r="T161" s="173"/>
      <c r="U161" s="56"/>
      <c r="V161" s="57"/>
    </row>
    <row r="162" spans="1:22" ht="14.25" customHeight="1">
      <c r="A162" s="176">
        <v>161</v>
      </c>
      <c r="B162" s="176" t="s">
        <v>1360</v>
      </c>
      <c r="C162" s="176" t="s">
        <v>1382</v>
      </c>
      <c r="D162" s="176" t="s">
        <v>760</v>
      </c>
      <c r="E162" s="176" t="s">
        <v>1384</v>
      </c>
      <c r="F162" s="176" t="s">
        <v>21</v>
      </c>
      <c r="G162" s="176">
        <v>2012</v>
      </c>
      <c r="H162" s="176">
        <v>-23.495999999999999</v>
      </c>
      <c r="I162" s="176">
        <v>-51.884999999999998</v>
      </c>
      <c r="J162" s="176" t="s">
        <v>96</v>
      </c>
      <c r="K162" s="176" t="s">
        <v>32</v>
      </c>
      <c r="L162" s="176"/>
      <c r="M162" s="176" t="s">
        <v>3570</v>
      </c>
      <c r="N162" s="176" t="s">
        <v>23</v>
      </c>
      <c r="O162" s="176" t="s">
        <v>32</v>
      </c>
      <c r="P162" s="176"/>
      <c r="Q162" s="176"/>
      <c r="R162" s="176"/>
      <c r="S162" s="176" t="s">
        <v>1362</v>
      </c>
      <c r="T162" s="173"/>
      <c r="U162" s="56"/>
      <c r="V162" s="57"/>
    </row>
    <row r="163" spans="1:22" ht="14.25" customHeight="1">
      <c r="A163" s="176">
        <v>162</v>
      </c>
      <c r="B163" s="176" t="s">
        <v>1360</v>
      </c>
      <c r="C163" s="176" t="s">
        <v>1382</v>
      </c>
      <c r="D163" s="176" t="s">
        <v>760</v>
      </c>
      <c r="E163" s="176" t="s">
        <v>1384</v>
      </c>
      <c r="F163" s="176" t="s">
        <v>21</v>
      </c>
      <c r="G163" s="176">
        <v>2012</v>
      </c>
      <c r="H163" s="176">
        <v>-23.495999999999999</v>
      </c>
      <c r="I163" s="176">
        <v>-51.884999999999998</v>
      </c>
      <c r="J163" s="176" t="s">
        <v>96</v>
      </c>
      <c r="K163" s="176" t="s">
        <v>32</v>
      </c>
      <c r="L163" s="176"/>
      <c r="M163" s="176" t="s">
        <v>3571</v>
      </c>
      <c r="N163" s="176" t="s">
        <v>23</v>
      </c>
      <c r="O163" s="176" t="s">
        <v>32</v>
      </c>
      <c r="P163" s="176"/>
      <c r="Q163" s="176"/>
      <c r="R163" s="176"/>
      <c r="S163" s="176" t="s">
        <v>1362</v>
      </c>
      <c r="T163" s="173"/>
      <c r="U163" s="56"/>
      <c r="V163" s="57"/>
    </row>
    <row r="164" spans="1:22" ht="14.25" customHeight="1">
      <c r="A164" s="176">
        <v>163</v>
      </c>
      <c r="B164" s="176" t="s">
        <v>1360</v>
      </c>
      <c r="C164" s="176" t="s">
        <v>1382</v>
      </c>
      <c r="D164" s="176" t="s">
        <v>760</v>
      </c>
      <c r="E164" s="176" t="s">
        <v>1384</v>
      </c>
      <c r="F164" s="176" t="s">
        <v>21</v>
      </c>
      <c r="G164" s="176">
        <v>2012</v>
      </c>
      <c r="H164" s="176">
        <v>-23.495999999999999</v>
      </c>
      <c r="I164" s="176">
        <v>-51.884999999999998</v>
      </c>
      <c r="J164" s="176" t="s">
        <v>96</v>
      </c>
      <c r="K164" s="176" t="s">
        <v>32</v>
      </c>
      <c r="L164" s="176"/>
      <c r="M164" s="176" t="s">
        <v>3572</v>
      </c>
      <c r="N164" s="176" t="s">
        <v>23</v>
      </c>
      <c r="O164" s="176" t="s">
        <v>32</v>
      </c>
      <c r="P164" s="176"/>
      <c r="Q164" s="176"/>
      <c r="R164" s="176"/>
      <c r="S164" s="176" t="s">
        <v>1362</v>
      </c>
      <c r="T164" s="173"/>
      <c r="U164" s="56"/>
      <c r="V164" s="57"/>
    </row>
    <row r="165" spans="1:22" ht="14.25" customHeight="1">
      <c r="A165" s="176">
        <v>164</v>
      </c>
      <c r="B165" s="176" t="s">
        <v>1360</v>
      </c>
      <c r="C165" s="176" t="s">
        <v>1382</v>
      </c>
      <c r="D165" s="176" t="s">
        <v>760</v>
      </c>
      <c r="E165" s="176" t="s">
        <v>1384</v>
      </c>
      <c r="F165" s="176" t="s">
        <v>21</v>
      </c>
      <c r="G165" s="176">
        <v>2012</v>
      </c>
      <c r="H165" s="176">
        <v>-23.495999999999999</v>
      </c>
      <c r="I165" s="176">
        <v>-51.884999999999998</v>
      </c>
      <c r="J165" s="176" t="s">
        <v>96</v>
      </c>
      <c r="K165" s="176" t="s">
        <v>32</v>
      </c>
      <c r="L165" s="176"/>
      <c r="M165" s="176" t="s">
        <v>3573</v>
      </c>
      <c r="N165" s="176" t="s">
        <v>23</v>
      </c>
      <c r="O165" s="176" t="s">
        <v>32</v>
      </c>
      <c r="P165" s="176"/>
      <c r="Q165" s="176"/>
      <c r="R165" s="176"/>
      <c r="S165" s="176" t="s">
        <v>1362</v>
      </c>
      <c r="T165" s="173"/>
      <c r="U165" s="56"/>
      <c r="V165" s="57"/>
    </row>
    <row r="166" spans="1:22" ht="14.25" customHeight="1">
      <c r="A166" s="176">
        <v>165</v>
      </c>
      <c r="B166" s="176" t="s">
        <v>1360</v>
      </c>
      <c r="C166" s="176" t="s">
        <v>1382</v>
      </c>
      <c r="D166" s="176" t="s">
        <v>760</v>
      </c>
      <c r="E166" s="176" t="s">
        <v>1384</v>
      </c>
      <c r="F166" s="176" t="s">
        <v>21</v>
      </c>
      <c r="G166" s="176">
        <v>2012</v>
      </c>
      <c r="H166" s="176">
        <v>-23.495999999999999</v>
      </c>
      <c r="I166" s="176">
        <v>-51.884999999999998</v>
      </c>
      <c r="J166" s="176" t="s">
        <v>96</v>
      </c>
      <c r="K166" s="176" t="s">
        <v>32</v>
      </c>
      <c r="L166" s="176"/>
      <c r="M166" s="176" t="s">
        <v>3574</v>
      </c>
      <c r="N166" s="176" t="s">
        <v>23</v>
      </c>
      <c r="O166" s="176" t="s">
        <v>32</v>
      </c>
      <c r="P166" s="176"/>
      <c r="Q166" s="176"/>
      <c r="R166" s="176"/>
      <c r="S166" s="176" t="s">
        <v>1362</v>
      </c>
      <c r="T166" s="173"/>
      <c r="U166" s="56"/>
      <c r="V166" s="57"/>
    </row>
    <row r="167" spans="1:22" ht="14.25" customHeight="1">
      <c r="A167" s="176">
        <v>166</v>
      </c>
      <c r="B167" s="176" t="s">
        <v>1360</v>
      </c>
      <c r="C167" s="176" t="s">
        <v>1382</v>
      </c>
      <c r="D167" s="176" t="s">
        <v>760</v>
      </c>
      <c r="E167" s="176" t="s">
        <v>1384</v>
      </c>
      <c r="F167" s="176" t="s">
        <v>21</v>
      </c>
      <c r="G167" s="176">
        <v>2012</v>
      </c>
      <c r="H167" s="176">
        <v>-23.495999999999999</v>
      </c>
      <c r="I167" s="176">
        <v>-51.884999999999998</v>
      </c>
      <c r="J167" s="176" t="s">
        <v>96</v>
      </c>
      <c r="K167" s="176" t="s">
        <v>32</v>
      </c>
      <c r="L167" s="176"/>
      <c r="M167" s="176" t="s">
        <v>3575</v>
      </c>
      <c r="N167" s="176" t="s">
        <v>23</v>
      </c>
      <c r="O167" s="176" t="s">
        <v>32</v>
      </c>
      <c r="P167" s="176"/>
      <c r="Q167" s="176"/>
      <c r="R167" s="176"/>
      <c r="S167" s="176" t="s">
        <v>1362</v>
      </c>
      <c r="T167" s="173"/>
      <c r="U167" s="56"/>
      <c r="V167" s="57"/>
    </row>
    <row r="168" spans="1:22" ht="14.25" customHeight="1">
      <c r="A168" s="176">
        <v>167</v>
      </c>
      <c r="B168" s="176" t="s">
        <v>1360</v>
      </c>
      <c r="C168" s="176" t="s">
        <v>1382</v>
      </c>
      <c r="D168" s="176" t="s">
        <v>760</v>
      </c>
      <c r="E168" s="176" t="s">
        <v>1384</v>
      </c>
      <c r="F168" s="176" t="s">
        <v>21</v>
      </c>
      <c r="G168" s="176">
        <v>2012</v>
      </c>
      <c r="H168" s="176">
        <v>-23.495999999999999</v>
      </c>
      <c r="I168" s="176">
        <v>-51.884999999999998</v>
      </c>
      <c r="J168" s="176" t="s">
        <v>96</v>
      </c>
      <c r="K168" s="176" t="s">
        <v>32</v>
      </c>
      <c r="L168" s="176"/>
      <c r="M168" s="176" t="s">
        <v>3576</v>
      </c>
      <c r="N168" s="176" t="s">
        <v>23</v>
      </c>
      <c r="O168" s="176" t="s">
        <v>32</v>
      </c>
      <c r="P168" s="176"/>
      <c r="Q168" s="176"/>
      <c r="R168" s="176"/>
      <c r="S168" s="176" t="s">
        <v>1362</v>
      </c>
      <c r="T168" s="173"/>
      <c r="U168" s="56"/>
      <c r="V168" s="57"/>
    </row>
    <row r="169" spans="1:22" ht="14.25" customHeight="1">
      <c r="A169" s="176">
        <v>168</v>
      </c>
      <c r="B169" s="176" t="s">
        <v>1360</v>
      </c>
      <c r="C169" s="176" t="s">
        <v>1382</v>
      </c>
      <c r="D169" s="176" t="s">
        <v>760</v>
      </c>
      <c r="E169" s="176" t="s">
        <v>1384</v>
      </c>
      <c r="F169" s="176" t="s">
        <v>21</v>
      </c>
      <c r="G169" s="176">
        <v>2012</v>
      </c>
      <c r="H169" s="176">
        <v>-23.495999999999999</v>
      </c>
      <c r="I169" s="176">
        <v>-51.884999999999998</v>
      </c>
      <c r="J169" s="176" t="s">
        <v>96</v>
      </c>
      <c r="K169" s="176" t="s">
        <v>32</v>
      </c>
      <c r="L169" s="176"/>
      <c r="M169" s="176" t="s">
        <v>3577</v>
      </c>
      <c r="N169" s="176" t="s">
        <v>23</v>
      </c>
      <c r="O169" s="176" t="s">
        <v>32</v>
      </c>
      <c r="P169" s="176"/>
      <c r="Q169" s="176"/>
      <c r="R169" s="176"/>
      <c r="S169" s="176" t="s">
        <v>1362</v>
      </c>
      <c r="T169" s="173"/>
      <c r="U169" s="56"/>
      <c r="V169" s="57"/>
    </row>
    <row r="170" spans="1:22" ht="14.25" customHeight="1">
      <c r="A170" s="176">
        <v>169</v>
      </c>
      <c r="B170" s="176" t="s">
        <v>1360</v>
      </c>
      <c r="C170" s="176" t="s">
        <v>1382</v>
      </c>
      <c r="D170" s="176" t="s">
        <v>760</v>
      </c>
      <c r="E170" s="176" t="s">
        <v>1384</v>
      </c>
      <c r="F170" s="176" t="s">
        <v>21</v>
      </c>
      <c r="G170" s="176">
        <v>2012</v>
      </c>
      <c r="H170" s="176">
        <v>-23.495999999999999</v>
      </c>
      <c r="I170" s="176">
        <v>-51.884999999999998</v>
      </c>
      <c r="J170" s="176" t="s">
        <v>96</v>
      </c>
      <c r="K170" s="176" t="s">
        <v>32</v>
      </c>
      <c r="L170" s="176"/>
      <c r="M170" s="176" t="s">
        <v>3578</v>
      </c>
      <c r="N170" s="176" t="s">
        <v>23</v>
      </c>
      <c r="O170" s="176" t="s">
        <v>32</v>
      </c>
      <c r="P170" s="176"/>
      <c r="Q170" s="176"/>
      <c r="R170" s="176"/>
      <c r="S170" s="176" t="s">
        <v>1362</v>
      </c>
      <c r="T170" s="173"/>
      <c r="U170" s="56"/>
      <c r="V170" s="57"/>
    </row>
    <row r="171" spans="1:22" ht="14.25" customHeight="1">
      <c r="A171" s="176">
        <v>170</v>
      </c>
      <c r="B171" s="176" t="s">
        <v>1360</v>
      </c>
      <c r="C171" s="176" t="s">
        <v>1382</v>
      </c>
      <c r="D171" s="176" t="s">
        <v>760</v>
      </c>
      <c r="E171" s="176" t="s">
        <v>1384</v>
      </c>
      <c r="F171" s="176" t="s">
        <v>21</v>
      </c>
      <c r="G171" s="176">
        <v>2012</v>
      </c>
      <c r="H171" s="176">
        <v>-23.495999999999999</v>
      </c>
      <c r="I171" s="176">
        <v>-51.884999999999998</v>
      </c>
      <c r="J171" s="176" t="s">
        <v>96</v>
      </c>
      <c r="K171" s="176" t="s">
        <v>32</v>
      </c>
      <c r="L171" s="176"/>
      <c r="M171" s="176" t="s">
        <v>3579</v>
      </c>
      <c r="N171" s="176" t="s">
        <v>23</v>
      </c>
      <c r="O171" s="176" t="s">
        <v>32</v>
      </c>
      <c r="P171" s="176"/>
      <c r="Q171" s="176"/>
      <c r="R171" s="176"/>
      <c r="S171" s="176" t="s">
        <v>1362</v>
      </c>
      <c r="T171" s="173"/>
      <c r="U171" s="56"/>
      <c r="V171" s="57"/>
    </row>
    <row r="172" spans="1:22" ht="14.25" customHeight="1">
      <c r="A172" s="176">
        <v>171</v>
      </c>
      <c r="B172" s="176" t="s">
        <v>1360</v>
      </c>
      <c r="C172" s="176" t="s">
        <v>1382</v>
      </c>
      <c r="D172" s="176" t="s">
        <v>760</v>
      </c>
      <c r="E172" s="176" t="s">
        <v>1384</v>
      </c>
      <c r="F172" s="176" t="s">
        <v>21</v>
      </c>
      <c r="G172" s="176">
        <v>2012</v>
      </c>
      <c r="H172" s="176">
        <v>-23.495999999999999</v>
      </c>
      <c r="I172" s="176">
        <v>-51.884999999999998</v>
      </c>
      <c r="J172" s="176" t="s">
        <v>96</v>
      </c>
      <c r="K172" s="176" t="s">
        <v>32</v>
      </c>
      <c r="L172" s="176"/>
      <c r="M172" s="176" t="s">
        <v>3580</v>
      </c>
      <c r="N172" s="176" t="s">
        <v>23</v>
      </c>
      <c r="O172" s="176" t="s">
        <v>32</v>
      </c>
      <c r="P172" s="176"/>
      <c r="Q172" s="176"/>
      <c r="R172" s="176"/>
      <c r="S172" s="176" t="s">
        <v>1362</v>
      </c>
      <c r="T172" s="173"/>
      <c r="U172" s="56"/>
      <c r="V172" s="57"/>
    </row>
    <row r="173" spans="1:22" ht="14.25" customHeight="1">
      <c r="A173" s="176">
        <v>172</v>
      </c>
      <c r="B173" s="176" t="s">
        <v>1360</v>
      </c>
      <c r="C173" s="176" t="s">
        <v>1382</v>
      </c>
      <c r="D173" s="176" t="s">
        <v>760</v>
      </c>
      <c r="E173" s="176" t="s">
        <v>1384</v>
      </c>
      <c r="F173" s="176" t="s">
        <v>21</v>
      </c>
      <c r="G173" s="176">
        <v>2012</v>
      </c>
      <c r="H173" s="176">
        <v>-23.495999999999999</v>
      </c>
      <c r="I173" s="176">
        <v>-51.884999999999998</v>
      </c>
      <c r="J173" s="176" t="s">
        <v>96</v>
      </c>
      <c r="K173" s="176" t="s">
        <v>32</v>
      </c>
      <c r="L173" s="176"/>
      <c r="M173" s="176" t="s">
        <v>3581</v>
      </c>
      <c r="N173" s="176" t="s">
        <v>23</v>
      </c>
      <c r="O173" s="176" t="s">
        <v>32</v>
      </c>
      <c r="P173" s="176"/>
      <c r="Q173" s="176"/>
      <c r="R173" s="176"/>
      <c r="S173" s="176" t="s">
        <v>1362</v>
      </c>
      <c r="T173" s="173"/>
      <c r="U173" s="56"/>
      <c r="V173" s="57"/>
    </row>
    <row r="174" spans="1:22" ht="14.25" customHeight="1">
      <c r="A174" s="176">
        <v>173</v>
      </c>
      <c r="B174" s="176" t="s">
        <v>1360</v>
      </c>
      <c r="C174" s="176" t="s">
        <v>1382</v>
      </c>
      <c r="D174" s="176" t="s">
        <v>760</v>
      </c>
      <c r="E174" s="176" t="s">
        <v>1384</v>
      </c>
      <c r="F174" s="176" t="s">
        <v>21</v>
      </c>
      <c r="G174" s="176">
        <v>2012</v>
      </c>
      <c r="H174" s="176">
        <v>-23.495999999999999</v>
      </c>
      <c r="I174" s="176">
        <v>-51.884999999999998</v>
      </c>
      <c r="J174" s="176" t="s">
        <v>96</v>
      </c>
      <c r="K174" s="176" t="s">
        <v>32</v>
      </c>
      <c r="L174" s="176"/>
      <c r="M174" s="176" t="s">
        <v>3582</v>
      </c>
      <c r="N174" s="176" t="s">
        <v>23</v>
      </c>
      <c r="O174" s="176" t="s">
        <v>32</v>
      </c>
      <c r="P174" s="176"/>
      <c r="Q174" s="176"/>
      <c r="R174" s="176"/>
      <c r="S174" s="176" t="s">
        <v>1362</v>
      </c>
      <c r="T174" s="173"/>
      <c r="U174" s="56"/>
      <c r="V174" s="57"/>
    </row>
    <row r="175" spans="1:22" ht="14.25" customHeight="1">
      <c r="A175" s="176">
        <v>174</v>
      </c>
      <c r="B175" s="176" t="s">
        <v>1360</v>
      </c>
      <c r="C175" s="176" t="s">
        <v>1382</v>
      </c>
      <c r="D175" s="176" t="s">
        <v>760</v>
      </c>
      <c r="E175" s="176" t="s">
        <v>1370</v>
      </c>
      <c r="F175" s="176" t="s">
        <v>21</v>
      </c>
      <c r="G175" s="176">
        <v>2012</v>
      </c>
      <c r="H175" s="176">
        <v>-23.547999999999998</v>
      </c>
      <c r="I175" s="176">
        <v>-51.670999999999999</v>
      </c>
      <c r="J175" s="176" t="s">
        <v>96</v>
      </c>
      <c r="K175" s="176" t="s">
        <v>32</v>
      </c>
      <c r="L175" s="176"/>
      <c r="M175" s="176" t="s">
        <v>3583</v>
      </c>
      <c r="N175" s="176" t="s">
        <v>23</v>
      </c>
      <c r="O175" s="176" t="s">
        <v>32</v>
      </c>
      <c r="P175" s="176"/>
      <c r="Q175" s="176"/>
      <c r="R175" s="176"/>
      <c r="S175" s="176" t="s">
        <v>1362</v>
      </c>
      <c r="T175" s="173"/>
      <c r="U175" s="56"/>
      <c r="V175" s="57"/>
    </row>
    <row r="176" spans="1:22" ht="14.25" customHeight="1">
      <c r="A176" s="176">
        <v>175</v>
      </c>
      <c r="B176" s="176" t="s">
        <v>1360</v>
      </c>
      <c r="C176" s="176" t="s">
        <v>1382</v>
      </c>
      <c r="D176" s="176" t="s">
        <v>760</v>
      </c>
      <c r="E176" s="176" t="s">
        <v>1370</v>
      </c>
      <c r="F176" s="176" t="s">
        <v>21</v>
      </c>
      <c r="G176" s="176">
        <v>2012</v>
      </c>
      <c r="H176" s="176">
        <v>-23.547999999999998</v>
      </c>
      <c r="I176" s="176">
        <v>-51.670999999999999</v>
      </c>
      <c r="J176" s="176" t="s">
        <v>96</v>
      </c>
      <c r="K176" s="176" t="s">
        <v>32</v>
      </c>
      <c r="L176" s="176"/>
      <c r="M176" s="176" t="s">
        <v>3584</v>
      </c>
      <c r="N176" s="176" t="s">
        <v>23</v>
      </c>
      <c r="O176" s="176" t="s">
        <v>32</v>
      </c>
      <c r="P176" s="176"/>
      <c r="Q176" s="176"/>
      <c r="R176" s="176"/>
      <c r="S176" s="176" t="s">
        <v>1362</v>
      </c>
      <c r="T176" s="173"/>
      <c r="U176" s="56"/>
      <c r="V176" s="57"/>
    </row>
    <row r="177" spans="1:22" ht="14.25" customHeight="1">
      <c r="A177" s="176">
        <v>176</v>
      </c>
      <c r="B177" s="176" t="s">
        <v>1360</v>
      </c>
      <c r="C177" s="176" t="s">
        <v>1382</v>
      </c>
      <c r="D177" s="176" t="s">
        <v>760</v>
      </c>
      <c r="E177" s="176" t="s">
        <v>1370</v>
      </c>
      <c r="F177" s="176" t="s">
        <v>21</v>
      </c>
      <c r="G177" s="176">
        <v>2012</v>
      </c>
      <c r="H177" s="176">
        <v>-23.547999999999998</v>
      </c>
      <c r="I177" s="176">
        <v>-51.670999999999999</v>
      </c>
      <c r="J177" s="176" t="s">
        <v>96</v>
      </c>
      <c r="K177" s="176" t="s">
        <v>32</v>
      </c>
      <c r="L177" s="176"/>
      <c r="M177" s="176" t="s">
        <v>3585</v>
      </c>
      <c r="N177" s="176" t="s">
        <v>23</v>
      </c>
      <c r="O177" s="176" t="s">
        <v>32</v>
      </c>
      <c r="P177" s="176"/>
      <c r="Q177" s="176"/>
      <c r="R177" s="176"/>
      <c r="S177" s="176" t="s">
        <v>1362</v>
      </c>
      <c r="T177" s="173"/>
      <c r="U177" s="56"/>
      <c r="V177" s="57"/>
    </row>
    <row r="178" spans="1:22" ht="14.25" customHeight="1">
      <c r="A178" s="176">
        <v>177</v>
      </c>
      <c r="B178" s="176" t="s">
        <v>1360</v>
      </c>
      <c r="C178" s="176" t="s">
        <v>1382</v>
      </c>
      <c r="D178" s="176" t="s">
        <v>760</v>
      </c>
      <c r="E178" s="176" t="s">
        <v>1370</v>
      </c>
      <c r="F178" s="176" t="s">
        <v>21</v>
      </c>
      <c r="G178" s="176">
        <v>2012</v>
      </c>
      <c r="H178" s="176">
        <v>-23.547999999999998</v>
      </c>
      <c r="I178" s="176">
        <v>-51.670999999999999</v>
      </c>
      <c r="J178" s="176" t="s">
        <v>96</v>
      </c>
      <c r="K178" s="176" t="s">
        <v>32</v>
      </c>
      <c r="L178" s="176"/>
      <c r="M178" s="176" t="s">
        <v>3586</v>
      </c>
      <c r="N178" s="176" t="s">
        <v>23</v>
      </c>
      <c r="O178" s="176" t="s">
        <v>32</v>
      </c>
      <c r="P178" s="176"/>
      <c r="Q178" s="176"/>
      <c r="R178" s="176"/>
      <c r="S178" s="176" t="s">
        <v>1362</v>
      </c>
      <c r="T178" s="173"/>
      <c r="U178" s="56"/>
      <c r="V178" s="57"/>
    </row>
    <row r="179" spans="1:22" ht="14.25" customHeight="1">
      <c r="A179" s="176">
        <v>178</v>
      </c>
      <c r="B179" s="176" t="s">
        <v>1360</v>
      </c>
      <c r="C179" s="176" t="s">
        <v>1382</v>
      </c>
      <c r="D179" s="176" t="s">
        <v>760</v>
      </c>
      <c r="E179" s="176" t="s">
        <v>1370</v>
      </c>
      <c r="F179" s="176" t="s">
        <v>21</v>
      </c>
      <c r="G179" s="176">
        <v>2012</v>
      </c>
      <c r="H179" s="176">
        <v>-23.547999999999998</v>
      </c>
      <c r="I179" s="176">
        <v>-51.670999999999999</v>
      </c>
      <c r="J179" s="176" t="s">
        <v>96</v>
      </c>
      <c r="K179" s="176" t="s">
        <v>32</v>
      </c>
      <c r="L179" s="176"/>
      <c r="M179" s="176" t="s">
        <v>3587</v>
      </c>
      <c r="N179" s="176" t="s">
        <v>23</v>
      </c>
      <c r="O179" s="176" t="s">
        <v>32</v>
      </c>
      <c r="P179" s="176"/>
      <c r="Q179" s="176"/>
      <c r="R179" s="176"/>
      <c r="S179" s="176" t="s">
        <v>1362</v>
      </c>
      <c r="T179" s="173"/>
      <c r="U179" s="56"/>
      <c r="V179" s="57"/>
    </row>
    <row r="180" spans="1:22" ht="14.25" customHeight="1">
      <c r="A180" s="176">
        <v>179</v>
      </c>
      <c r="B180" s="176" t="s">
        <v>1360</v>
      </c>
      <c r="C180" s="176" t="s">
        <v>1382</v>
      </c>
      <c r="D180" s="176" t="s">
        <v>760</v>
      </c>
      <c r="E180" s="176" t="s">
        <v>1370</v>
      </c>
      <c r="F180" s="176" t="s">
        <v>21</v>
      </c>
      <c r="G180" s="176">
        <v>2012</v>
      </c>
      <c r="H180" s="176">
        <v>-23.547999999999998</v>
      </c>
      <c r="I180" s="176">
        <v>-51.670999999999999</v>
      </c>
      <c r="J180" s="176" t="s">
        <v>96</v>
      </c>
      <c r="K180" s="176" t="s">
        <v>32</v>
      </c>
      <c r="L180" s="176"/>
      <c r="M180" s="176" t="s">
        <v>3588</v>
      </c>
      <c r="N180" s="176" t="s">
        <v>23</v>
      </c>
      <c r="O180" s="176" t="s">
        <v>32</v>
      </c>
      <c r="P180" s="176"/>
      <c r="Q180" s="176"/>
      <c r="R180" s="176"/>
      <c r="S180" s="176" t="s">
        <v>1362</v>
      </c>
      <c r="T180" s="173"/>
      <c r="U180" s="56"/>
      <c r="V180" s="57"/>
    </row>
    <row r="181" spans="1:22" ht="14.25" customHeight="1">
      <c r="A181" s="176">
        <v>180</v>
      </c>
      <c r="B181" s="176" t="s">
        <v>1360</v>
      </c>
      <c r="C181" s="176" t="s">
        <v>1382</v>
      </c>
      <c r="D181" s="176" t="s">
        <v>760</v>
      </c>
      <c r="E181" s="176" t="s">
        <v>1370</v>
      </c>
      <c r="F181" s="176" t="s">
        <v>21</v>
      </c>
      <c r="G181" s="176">
        <v>2012</v>
      </c>
      <c r="H181" s="176">
        <v>-23.547999999999998</v>
      </c>
      <c r="I181" s="176">
        <v>-51.670999999999999</v>
      </c>
      <c r="J181" s="176" t="s">
        <v>96</v>
      </c>
      <c r="K181" s="176" t="s">
        <v>32</v>
      </c>
      <c r="L181" s="176"/>
      <c r="M181" s="176" t="s">
        <v>3589</v>
      </c>
      <c r="N181" s="176" t="s">
        <v>23</v>
      </c>
      <c r="O181" s="176" t="s">
        <v>32</v>
      </c>
      <c r="P181" s="176"/>
      <c r="Q181" s="176"/>
      <c r="R181" s="176"/>
      <c r="S181" s="176" t="s">
        <v>1362</v>
      </c>
      <c r="T181" s="173"/>
      <c r="U181" s="56"/>
      <c r="V181" s="57"/>
    </row>
    <row r="182" spans="1:22" ht="14.25" customHeight="1">
      <c r="A182" s="176">
        <v>181</v>
      </c>
      <c r="B182" s="176" t="s">
        <v>1360</v>
      </c>
      <c r="C182" s="176" t="s">
        <v>1382</v>
      </c>
      <c r="D182" s="176" t="s">
        <v>760</v>
      </c>
      <c r="E182" s="176" t="s">
        <v>1370</v>
      </c>
      <c r="F182" s="176" t="s">
        <v>21</v>
      </c>
      <c r="G182" s="176">
        <v>2012</v>
      </c>
      <c r="H182" s="176">
        <v>-23.547999999999998</v>
      </c>
      <c r="I182" s="176">
        <v>-51.670999999999999</v>
      </c>
      <c r="J182" s="176" t="s">
        <v>96</v>
      </c>
      <c r="K182" s="176" t="s">
        <v>32</v>
      </c>
      <c r="L182" s="176"/>
      <c r="M182" s="176" t="s">
        <v>3590</v>
      </c>
      <c r="N182" s="176" t="s">
        <v>23</v>
      </c>
      <c r="O182" s="176" t="s">
        <v>32</v>
      </c>
      <c r="P182" s="176"/>
      <c r="Q182" s="176"/>
      <c r="R182" s="176"/>
      <c r="S182" s="176" t="s">
        <v>1362</v>
      </c>
      <c r="T182" s="173"/>
      <c r="U182" s="56"/>
      <c r="V182" s="57"/>
    </row>
    <row r="183" spans="1:22" ht="14.25" customHeight="1">
      <c r="A183" s="176">
        <v>182</v>
      </c>
      <c r="B183" s="176" t="s">
        <v>1360</v>
      </c>
      <c r="C183" s="176" t="s">
        <v>1382</v>
      </c>
      <c r="D183" s="176" t="s">
        <v>760</v>
      </c>
      <c r="E183" s="176" t="s">
        <v>1370</v>
      </c>
      <c r="F183" s="176" t="s">
        <v>21</v>
      </c>
      <c r="G183" s="176">
        <v>2012</v>
      </c>
      <c r="H183" s="176">
        <v>-23.547999999999998</v>
      </c>
      <c r="I183" s="176">
        <v>-51.670999999999999</v>
      </c>
      <c r="J183" s="176" t="s">
        <v>96</v>
      </c>
      <c r="K183" s="176" t="s">
        <v>32</v>
      </c>
      <c r="L183" s="176"/>
      <c r="M183" s="176" t="s">
        <v>3591</v>
      </c>
      <c r="N183" s="176" t="s">
        <v>23</v>
      </c>
      <c r="O183" s="176" t="s">
        <v>32</v>
      </c>
      <c r="P183" s="176"/>
      <c r="Q183" s="176"/>
      <c r="R183" s="176"/>
      <c r="S183" s="176" t="s">
        <v>1362</v>
      </c>
      <c r="T183" s="173"/>
      <c r="U183" s="56"/>
      <c r="V183" s="57"/>
    </row>
    <row r="184" spans="1:22" ht="14.25" customHeight="1">
      <c r="A184" s="176">
        <v>183</v>
      </c>
      <c r="B184" s="176" t="s">
        <v>1360</v>
      </c>
      <c r="C184" s="176" t="s">
        <v>1382</v>
      </c>
      <c r="D184" s="176" t="s">
        <v>760</v>
      </c>
      <c r="E184" s="176" t="s">
        <v>1370</v>
      </c>
      <c r="F184" s="176" t="s">
        <v>21</v>
      </c>
      <c r="G184" s="176">
        <v>2012</v>
      </c>
      <c r="H184" s="176">
        <v>-23.547999999999998</v>
      </c>
      <c r="I184" s="176">
        <v>-51.670999999999999</v>
      </c>
      <c r="J184" s="176" t="s">
        <v>96</v>
      </c>
      <c r="K184" s="176" t="s">
        <v>32</v>
      </c>
      <c r="L184" s="176"/>
      <c r="M184" s="176" t="s">
        <v>3592</v>
      </c>
      <c r="N184" s="176" t="s">
        <v>23</v>
      </c>
      <c r="O184" s="176" t="s">
        <v>32</v>
      </c>
      <c r="P184" s="176"/>
      <c r="Q184" s="176"/>
      <c r="R184" s="176"/>
      <c r="S184" s="176" t="s">
        <v>1362</v>
      </c>
      <c r="T184" s="173"/>
      <c r="U184" s="56"/>
      <c r="V184" s="57"/>
    </row>
    <row r="185" spans="1:22" ht="14.25" customHeight="1">
      <c r="A185" s="176">
        <v>184</v>
      </c>
      <c r="B185" s="176" t="s">
        <v>1360</v>
      </c>
      <c r="C185" s="176" t="s">
        <v>1382</v>
      </c>
      <c r="D185" s="176" t="s">
        <v>760</v>
      </c>
      <c r="E185" s="176" t="s">
        <v>1370</v>
      </c>
      <c r="F185" s="176" t="s">
        <v>21</v>
      </c>
      <c r="G185" s="176">
        <v>2012</v>
      </c>
      <c r="H185" s="176">
        <v>-23.547999999999998</v>
      </c>
      <c r="I185" s="176">
        <v>-51.670999999999999</v>
      </c>
      <c r="J185" s="176" t="s">
        <v>96</v>
      </c>
      <c r="K185" s="176" t="s">
        <v>32</v>
      </c>
      <c r="L185" s="176"/>
      <c r="M185" s="176" t="s">
        <v>3593</v>
      </c>
      <c r="N185" s="176" t="s">
        <v>23</v>
      </c>
      <c r="O185" s="176" t="s">
        <v>32</v>
      </c>
      <c r="P185" s="176"/>
      <c r="Q185" s="176"/>
      <c r="R185" s="176"/>
      <c r="S185" s="176" t="s">
        <v>1362</v>
      </c>
      <c r="T185" s="173"/>
      <c r="U185" s="56"/>
      <c r="V185" s="57"/>
    </row>
    <row r="186" spans="1:22" ht="14.25" customHeight="1">
      <c r="A186" s="176">
        <v>185</v>
      </c>
      <c r="B186" s="176" t="s">
        <v>1360</v>
      </c>
      <c r="C186" s="176" t="s">
        <v>1382</v>
      </c>
      <c r="D186" s="176" t="s">
        <v>760</v>
      </c>
      <c r="E186" s="176" t="s">
        <v>1166</v>
      </c>
      <c r="F186" s="176" t="s">
        <v>21</v>
      </c>
      <c r="G186" s="176">
        <v>2012</v>
      </c>
      <c r="H186" s="176">
        <v>-25.094999999999999</v>
      </c>
      <c r="I186" s="176">
        <v>-50.161999999999999</v>
      </c>
      <c r="J186" s="176" t="s">
        <v>96</v>
      </c>
      <c r="K186" s="176" t="s">
        <v>32</v>
      </c>
      <c r="L186" s="176"/>
      <c r="M186" s="176" t="s">
        <v>3594</v>
      </c>
      <c r="N186" s="176" t="s">
        <v>23</v>
      </c>
      <c r="O186" s="176" t="s">
        <v>32</v>
      </c>
      <c r="P186" s="176"/>
      <c r="Q186" s="176"/>
      <c r="R186" s="176"/>
      <c r="S186" s="176" t="s">
        <v>1362</v>
      </c>
      <c r="T186" s="173"/>
      <c r="U186" s="56"/>
      <c r="V186" s="57"/>
    </row>
    <row r="187" spans="1:22" ht="14.25" customHeight="1">
      <c r="A187" s="176">
        <v>186</v>
      </c>
      <c r="B187" s="176" t="s">
        <v>1360</v>
      </c>
      <c r="C187" s="176" t="s">
        <v>1382</v>
      </c>
      <c r="D187" s="176" t="s">
        <v>760</v>
      </c>
      <c r="E187" s="176" t="s">
        <v>1166</v>
      </c>
      <c r="F187" s="176" t="s">
        <v>21</v>
      </c>
      <c r="G187" s="176">
        <v>2012</v>
      </c>
      <c r="H187" s="176">
        <v>-25.094999999999999</v>
      </c>
      <c r="I187" s="176">
        <v>-50.161999999999999</v>
      </c>
      <c r="J187" s="176" t="s">
        <v>96</v>
      </c>
      <c r="K187" s="176" t="s">
        <v>32</v>
      </c>
      <c r="L187" s="176"/>
      <c r="M187" s="176" t="s">
        <v>3595</v>
      </c>
      <c r="N187" s="176" t="s">
        <v>23</v>
      </c>
      <c r="O187" s="176" t="s">
        <v>32</v>
      </c>
      <c r="P187" s="176"/>
      <c r="Q187" s="176"/>
      <c r="R187" s="176"/>
      <c r="S187" s="176" t="s">
        <v>1362</v>
      </c>
      <c r="T187" s="173"/>
      <c r="U187" s="56"/>
      <c r="V187" s="57"/>
    </row>
    <row r="188" spans="1:22" ht="14.25" customHeight="1">
      <c r="A188" s="176">
        <v>187</v>
      </c>
      <c r="B188" s="176" t="s">
        <v>1360</v>
      </c>
      <c r="C188" s="176" t="s">
        <v>1382</v>
      </c>
      <c r="D188" s="176" t="s">
        <v>760</v>
      </c>
      <c r="E188" s="176" t="s">
        <v>1166</v>
      </c>
      <c r="F188" s="176" t="s">
        <v>21</v>
      </c>
      <c r="G188" s="176">
        <v>2012</v>
      </c>
      <c r="H188" s="176">
        <v>-25.094999999999999</v>
      </c>
      <c r="I188" s="176">
        <v>-50.161999999999999</v>
      </c>
      <c r="J188" s="176" t="s">
        <v>96</v>
      </c>
      <c r="K188" s="176" t="s">
        <v>32</v>
      </c>
      <c r="L188" s="176"/>
      <c r="M188" s="176" t="s">
        <v>3596</v>
      </c>
      <c r="N188" s="176" t="s">
        <v>23</v>
      </c>
      <c r="O188" s="176" t="s">
        <v>32</v>
      </c>
      <c r="P188" s="176"/>
      <c r="Q188" s="176"/>
      <c r="R188" s="176"/>
      <c r="S188" s="176" t="s">
        <v>1362</v>
      </c>
      <c r="T188" s="173"/>
      <c r="U188" s="56"/>
      <c r="V188" s="57"/>
    </row>
    <row r="189" spans="1:22" ht="14.25" customHeight="1">
      <c r="A189" s="176">
        <v>188</v>
      </c>
      <c r="B189" s="176" t="s">
        <v>1360</v>
      </c>
      <c r="C189" s="176" t="s">
        <v>1382</v>
      </c>
      <c r="D189" s="176" t="s">
        <v>760</v>
      </c>
      <c r="E189" s="176" t="s">
        <v>1166</v>
      </c>
      <c r="F189" s="176" t="s">
        <v>21</v>
      </c>
      <c r="G189" s="176">
        <v>2012</v>
      </c>
      <c r="H189" s="176">
        <v>-25.094999999999999</v>
      </c>
      <c r="I189" s="176">
        <v>-50.161999999999999</v>
      </c>
      <c r="J189" s="176" t="s">
        <v>96</v>
      </c>
      <c r="K189" s="176" t="s">
        <v>32</v>
      </c>
      <c r="L189" s="176"/>
      <c r="M189" s="176" t="s">
        <v>3597</v>
      </c>
      <c r="N189" s="176" t="s">
        <v>23</v>
      </c>
      <c r="O189" s="176" t="s">
        <v>32</v>
      </c>
      <c r="P189" s="176"/>
      <c r="Q189" s="176"/>
      <c r="R189" s="176"/>
      <c r="S189" s="176" t="s">
        <v>1362</v>
      </c>
      <c r="T189" s="173"/>
      <c r="U189" s="56"/>
      <c r="V189" s="57"/>
    </row>
    <row r="190" spans="1:22" ht="14.25" customHeight="1">
      <c r="A190" s="176">
        <v>189</v>
      </c>
      <c r="B190" s="176" t="s">
        <v>1360</v>
      </c>
      <c r="C190" s="176" t="s">
        <v>1382</v>
      </c>
      <c r="D190" s="176" t="s">
        <v>760</v>
      </c>
      <c r="E190" s="176" t="s">
        <v>1166</v>
      </c>
      <c r="F190" s="176" t="s">
        <v>21</v>
      </c>
      <c r="G190" s="176">
        <v>2012</v>
      </c>
      <c r="H190" s="176">
        <v>-25.094999999999999</v>
      </c>
      <c r="I190" s="176">
        <v>-50.161999999999999</v>
      </c>
      <c r="J190" s="176" t="s">
        <v>96</v>
      </c>
      <c r="K190" s="176" t="s">
        <v>32</v>
      </c>
      <c r="L190" s="176"/>
      <c r="M190" s="176" t="s">
        <v>3598</v>
      </c>
      <c r="N190" s="176" t="s">
        <v>23</v>
      </c>
      <c r="O190" s="176" t="s">
        <v>32</v>
      </c>
      <c r="P190" s="176"/>
      <c r="Q190" s="176"/>
      <c r="R190" s="176"/>
      <c r="S190" s="176" t="s">
        <v>1362</v>
      </c>
      <c r="T190" s="173"/>
      <c r="U190" s="56"/>
      <c r="V190" s="57"/>
    </row>
    <row r="191" spans="1:22" ht="14.25" customHeight="1">
      <c r="A191" s="176">
        <v>190</v>
      </c>
      <c r="B191" s="176" t="s">
        <v>1360</v>
      </c>
      <c r="C191" s="176" t="s">
        <v>1382</v>
      </c>
      <c r="D191" s="176" t="s">
        <v>760</v>
      </c>
      <c r="E191" s="176" t="s">
        <v>1166</v>
      </c>
      <c r="F191" s="176" t="s">
        <v>21</v>
      </c>
      <c r="G191" s="176">
        <v>2012</v>
      </c>
      <c r="H191" s="176">
        <v>-25.094999999999999</v>
      </c>
      <c r="I191" s="176">
        <v>-50.161999999999999</v>
      </c>
      <c r="J191" s="176" t="s">
        <v>96</v>
      </c>
      <c r="K191" s="176" t="s">
        <v>32</v>
      </c>
      <c r="L191" s="176"/>
      <c r="M191" s="176" t="s">
        <v>3599</v>
      </c>
      <c r="N191" s="176" t="s">
        <v>23</v>
      </c>
      <c r="O191" s="176" t="s">
        <v>32</v>
      </c>
      <c r="P191" s="176"/>
      <c r="Q191" s="176"/>
      <c r="R191" s="176"/>
      <c r="S191" s="176" t="s">
        <v>1362</v>
      </c>
      <c r="T191" s="173"/>
      <c r="U191" s="56"/>
      <c r="V191" s="57"/>
    </row>
    <row r="192" spans="1:22" ht="14.25" customHeight="1">
      <c r="A192" s="176">
        <v>191</v>
      </c>
      <c r="B192" s="176" t="s">
        <v>1360</v>
      </c>
      <c r="C192" s="176" t="s">
        <v>1382</v>
      </c>
      <c r="D192" s="176" t="s">
        <v>760</v>
      </c>
      <c r="E192" s="176" t="s">
        <v>1166</v>
      </c>
      <c r="F192" s="176" t="s">
        <v>21</v>
      </c>
      <c r="G192" s="176">
        <v>2012</v>
      </c>
      <c r="H192" s="176">
        <v>-25.094999999999999</v>
      </c>
      <c r="I192" s="176">
        <v>-50.161999999999999</v>
      </c>
      <c r="J192" s="176" t="s">
        <v>96</v>
      </c>
      <c r="K192" s="176" t="s">
        <v>32</v>
      </c>
      <c r="L192" s="176"/>
      <c r="M192" s="176" t="s">
        <v>3600</v>
      </c>
      <c r="N192" s="176" t="s">
        <v>23</v>
      </c>
      <c r="O192" s="176" t="s">
        <v>32</v>
      </c>
      <c r="P192" s="176"/>
      <c r="Q192" s="176"/>
      <c r="R192" s="176"/>
      <c r="S192" s="176" t="s">
        <v>1362</v>
      </c>
      <c r="T192" s="173"/>
      <c r="U192" s="56"/>
      <c r="V192" s="57"/>
    </row>
    <row r="193" spans="1:22" ht="14.25" customHeight="1">
      <c r="A193" s="176">
        <v>192</v>
      </c>
      <c r="B193" s="176" t="s">
        <v>1360</v>
      </c>
      <c r="C193" s="176" t="s">
        <v>1382</v>
      </c>
      <c r="D193" s="176" t="s">
        <v>760</v>
      </c>
      <c r="E193" s="176" t="s">
        <v>1166</v>
      </c>
      <c r="F193" s="176" t="s">
        <v>21</v>
      </c>
      <c r="G193" s="176">
        <v>2012</v>
      </c>
      <c r="H193" s="176">
        <v>-25.094999999999999</v>
      </c>
      <c r="I193" s="176">
        <v>-50.161999999999999</v>
      </c>
      <c r="J193" s="176" t="s">
        <v>96</v>
      </c>
      <c r="K193" s="176" t="s">
        <v>32</v>
      </c>
      <c r="L193" s="176"/>
      <c r="M193" s="176" t="s">
        <v>3601</v>
      </c>
      <c r="N193" s="176" t="s">
        <v>23</v>
      </c>
      <c r="O193" s="176" t="s">
        <v>32</v>
      </c>
      <c r="P193" s="176"/>
      <c r="Q193" s="176"/>
      <c r="R193" s="176"/>
      <c r="S193" s="176" t="s">
        <v>1362</v>
      </c>
      <c r="T193" s="173"/>
      <c r="U193" s="56"/>
      <c r="V193" s="57"/>
    </row>
    <row r="194" spans="1:22" ht="14.25" customHeight="1">
      <c r="A194" s="176">
        <v>193</v>
      </c>
      <c r="B194" s="176" t="s">
        <v>1360</v>
      </c>
      <c r="C194" s="176" t="s">
        <v>1382</v>
      </c>
      <c r="D194" s="176" t="s">
        <v>760</v>
      </c>
      <c r="E194" s="176" t="s">
        <v>1166</v>
      </c>
      <c r="F194" s="176" t="s">
        <v>21</v>
      </c>
      <c r="G194" s="176">
        <v>2012</v>
      </c>
      <c r="H194" s="176">
        <v>-25.094999999999999</v>
      </c>
      <c r="I194" s="176">
        <v>-50.161999999999999</v>
      </c>
      <c r="J194" s="176" t="s">
        <v>96</v>
      </c>
      <c r="K194" s="176" t="s">
        <v>32</v>
      </c>
      <c r="L194" s="176"/>
      <c r="M194" s="176" t="s">
        <v>3602</v>
      </c>
      <c r="N194" s="176" t="s">
        <v>23</v>
      </c>
      <c r="O194" s="176" t="s">
        <v>32</v>
      </c>
      <c r="P194" s="176"/>
      <c r="Q194" s="176"/>
      <c r="R194" s="176"/>
      <c r="S194" s="176" t="s">
        <v>1362</v>
      </c>
      <c r="T194" s="173"/>
      <c r="U194" s="56"/>
      <c r="V194" s="57"/>
    </row>
    <row r="195" spans="1:22" ht="14.25" customHeight="1">
      <c r="A195" s="176">
        <v>194</v>
      </c>
      <c r="B195" s="176" t="s">
        <v>1360</v>
      </c>
      <c r="C195" s="176" t="s">
        <v>1382</v>
      </c>
      <c r="D195" s="176" t="s">
        <v>760</v>
      </c>
      <c r="E195" s="176" t="s">
        <v>1166</v>
      </c>
      <c r="F195" s="176" t="s">
        <v>21</v>
      </c>
      <c r="G195" s="176">
        <v>2012</v>
      </c>
      <c r="H195" s="176">
        <v>-25.094999999999999</v>
      </c>
      <c r="I195" s="176">
        <v>-50.161999999999999</v>
      </c>
      <c r="J195" s="176" t="s">
        <v>96</v>
      </c>
      <c r="K195" s="176" t="s">
        <v>32</v>
      </c>
      <c r="L195" s="176"/>
      <c r="M195" s="176" t="s">
        <v>3603</v>
      </c>
      <c r="N195" s="176" t="s">
        <v>23</v>
      </c>
      <c r="O195" s="176" t="s">
        <v>32</v>
      </c>
      <c r="P195" s="176"/>
      <c r="Q195" s="176"/>
      <c r="R195" s="176"/>
      <c r="S195" s="176" t="s">
        <v>1362</v>
      </c>
      <c r="T195" s="173"/>
      <c r="U195" s="56"/>
      <c r="V195" s="57"/>
    </row>
    <row r="196" spans="1:22" ht="14.25" customHeight="1">
      <c r="A196" s="176">
        <v>195</v>
      </c>
      <c r="B196" s="176" t="s">
        <v>1360</v>
      </c>
      <c r="C196" s="176" t="s">
        <v>1382</v>
      </c>
      <c r="D196" s="176" t="s">
        <v>760</v>
      </c>
      <c r="E196" s="176" t="s">
        <v>1166</v>
      </c>
      <c r="F196" s="176" t="s">
        <v>21</v>
      </c>
      <c r="G196" s="176">
        <v>2012</v>
      </c>
      <c r="H196" s="176">
        <v>-25.094999999999999</v>
      </c>
      <c r="I196" s="176">
        <v>-50.161999999999999</v>
      </c>
      <c r="J196" s="176" t="s">
        <v>96</v>
      </c>
      <c r="K196" s="176" t="s">
        <v>32</v>
      </c>
      <c r="L196" s="176"/>
      <c r="M196" s="176" t="s">
        <v>3604</v>
      </c>
      <c r="N196" s="176" t="s">
        <v>23</v>
      </c>
      <c r="O196" s="176" t="s">
        <v>32</v>
      </c>
      <c r="P196" s="176"/>
      <c r="Q196" s="176"/>
      <c r="R196" s="176"/>
      <c r="S196" s="176" t="s">
        <v>1362</v>
      </c>
      <c r="T196" s="173"/>
      <c r="U196" s="56"/>
      <c r="V196" s="57"/>
    </row>
    <row r="197" spans="1:22" ht="14.25" customHeight="1">
      <c r="A197" s="176">
        <v>196</v>
      </c>
      <c r="B197" s="176" t="s">
        <v>1360</v>
      </c>
      <c r="C197" s="176" t="s">
        <v>1382</v>
      </c>
      <c r="D197" s="176" t="s">
        <v>760</v>
      </c>
      <c r="E197" s="176" t="s">
        <v>1166</v>
      </c>
      <c r="F197" s="176" t="s">
        <v>21</v>
      </c>
      <c r="G197" s="176">
        <v>2012</v>
      </c>
      <c r="H197" s="176">
        <v>-25.094999999999999</v>
      </c>
      <c r="I197" s="176">
        <v>-50.161999999999999</v>
      </c>
      <c r="J197" s="176" t="s">
        <v>96</v>
      </c>
      <c r="K197" s="176" t="s">
        <v>32</v>
      </c>
      <c r="L197" s="176"/>
      <c r="M197" s="176" t="s">
        <v>3605</v>
      </c>
      <c r="N197" s="176" t="s">
        <v>23</v>
      </c>
      <c r="O197" s="176" t="s">
        <v>32</v>
      </c>
      <c r="P197" s="176"/>
      <c r="Q197" s="176"/>
      <c r="R197" s="176"/>
      <c r="S197" s="176" t="s">
        <v>1362</v>
      </c>
      <c r="T197" s="173"/>
      <c r="U197" s="56"/>
      <c r="V197" s="57"/>
    </row>
    <row r="198" spans="1:22" ht="14.25" customHeight="1">
      <c r="A198" s="176">
        <v>197</v>
      </c>
      <c r="B198" s="176" t="s">
        <v>1360</v>
      </c>
      <c r="C198" s="176" t="s">
        <v>1382</v>
      </c>
      <c r="D198" s="176" t="s">
        <v>760</v>
      </c>
      <c r="E198" s="176" t="s">
        <v>1166</v>
      </c>
      <c r="F198" s="176" t="s">
        <v>21</v>
      </c>
      <c r="G198" s="176">
        <v>2012</v>
      </c>
      <c r="H198" s="176">
        <v>-25.094999999999999</v>
      </c>
      <c r="I198" s="176">
        <v>-50.161999999999999</v>
      </c>
      <c r="J198" s="176" t="s">
        <v>96</v>
      </c>
      <c r="K198" s="176" t="s">
        <v>32</v>
      </c>
      <c r="L198" s="176"/>
      <c r="M198" s="176" t="s">
        <v>3606</v>
      </c>
      <c r="N198" s="176" t="s">
        <v>23</v>
      </c>
      <c r="O198" s="176" t="s">
        <v>32</v>
      </c>
      <c r="P198" s="176"/>
      <c r="Q198" s="176"/>
      <c r="R198" s="176"/>
      <c r="S198" s="176" t="s">
        <v>1362</v>
      </c>
      <c r="T198" s="173"/>
      <c r="U198" s="56"/>
      <c r="V198" s="57"/>
    </row>
    <row r="199" spans="1:22" ht="14.25" customHeight="1">
      <c r="A199" s="176">
        <v>198</v>
      </c>
      <c r="B199" s="176" t="s">
        <v>1360</v>
      </c>
      <c r="C199" s="176" t="s">
        <v>1382</v>
      </c>
      <c r="D199" s="176" t="s">
        <v>760</v>
      </c>
      <c r="E199" s="176" t="s">
        <v>1166</v>
      </c>
      <c r="F199" s="176" t="s">
        <v>21</v>
      </c>
      <c r="G199" s="176">
        <v>2012</v>
      </c>
      <c r="H199" s="176">
        <v>-25.094999999999999</v>
      </c>
      <c r="I199" s="176">
        <v>-50.161999999999999</v>
      </c>
      <c r="J199" s="176" t="s">
        <v>96</v>
      </c>
      <c r="K199" s="176" t="s">
        <v>32</v>
      </c>
      <c r="L199" s="176"/>
      <c r="M199" s="176" t="s">
        <v>3607</v>
      </c>
      <c r="N199" s="176" t="s">
        <v>23</v>
      </c>
      <c r="O199" s="176" t="s">
        <v>32</v>
      </c>
      <c r="P199" s="176"/>
      <c r="Q199" s="176"/>
      <c r="R199" s="176"/>
      <c r="S199" s="176" t="s">
        <v>1362</v>
      </c>
      <c r="T199" s="173"/>
      <c r="U199" s="56"/>
      <c r="V199" s="57"/>
    </row>
    <row r="200" spans="1:22" ht="14.25" customHeight="1">
      <c r="A200" s="176">
        <v>199</v>
      </c>
      <c r="B200" s="176" t="s">
        <v>1360</v>
      </c>
      <c r="C200" s="176" t="s">
        <v>1382</v>
      </c>
      <c r="D200" s="176" t="s">
        <v>760</v>
      </c>
      <c r="E200" s="176" t="s">
        <v>1166</v>
      </c>
      <c r="F200" s="176" t="s">
        <v>21</v>
      </c>
      <c r="G200" s="176">
        <v>2012</v>
      </c>
      <c r="H200" s="176">
        <v>-25.094999999999999</v>
      </c>
      <c r="I200" s="176">
        <v>-50.161999999999999</v>
      </c>
      <c r="J200" s="176" t="s">
        <v>96</v>
      </c>
      <c r="K200" s="176" t="s">
        <v>32</v>
      </c>
      <c r="L200" s="176"/>
      <c r="M200" s="176" t="s">
        <v>3608</v>
      </c>
      <c r="N200" s="176" t="s">
        <v>23</v>
      </c>
      <c r="O200" s="176" t="s">
        <v>32</v>
      </c>
      <c r="P200" s="176"/>
      <c r="Q200" s="176"/>
      <c r="R200" s="176"/>
      <c r="S200" s="176" t="s">
        <v>1362</v>
      </c>
      <c r="T200" s="173"/>
      <c r="U200" s="56"/>
      <c r="V200" s="57"/>
    </row>
    <row r="201" spans="1:22" ht="14.25" customHeight="1">
      <c r="A201" s="176">
        <v>200</v>
      </c>
      <c r="B201" s="176" t="s">
        <v>1360</v>
      </c>
      <c r="C201" s="176" t="s">
        <v>1382</v>
      </c>
      <c r="D201" s="176" t="s">
        <v>760</v>
      </c>
      <c r="E201" s="176" t="s">
        <v>1166</v>
      </c>
      <c r="F201" s="176" t="s">
        <v>21</v>
      </c>
      <c r="G201" s="176">
        <v>2012</v>
      </c>
      <c r="H201" s="176">
        <v>-25.094999999999999</v>
      </c>
      <c r="I201" s="176">
        <v>-50.161999999999999</v>
      </c>
      <c r="J201" s="176" t="s">
        <v>96</v>
      </c>
      <c r="K201" s="176" t="s">
        <v>32</v>
      </c>
      <c r="L201" s="176"/>
      <c r="M201" s="176" t="s">
        <v>3609</v>
      </c>
      <c r="N201" s="176" t="s">
        <v>23</v>
      </c>
      <c r="O201" s="176" t="s">
        <v>32</v>
      </c>
      <c r="P201" s="176"/>
      <c r="Q201" s="176"/>
      <c r="R201" s="176"/>
      <c r="S201" s="176" t="s">
        <v>1362</v>
      </c>
      <c r="T201" s="173"/>
      <c r="U201" s="56"/>
      <c r="V201" s="57"/>
    </row>
    <row r="202" spans="1:22" ht="14.25" customHeight="1">
      <c r="A202" s="176">
        <v>201</v>
      </c>
      <c r="B202" s="176" t="s">
        <v>1360</v>
      </c>
      <c r="C202" s="176" t="s">
        <v>1382</v>
      </c>
      <c r="D202" s="176" t="s">
        <v>760</v>
      </c>
      <c r="E202" s="176" t="s">
        <v>1166</v>
      </c>
      <c r="F202" s="176" t="s">
        <v>21</v>
      </c>
      <c r="G202" s="176">
        <v>2012</v>
      </c>
      <c r="H202" s="176">
        <v>-25.094999999999999</v>
      </c>
      <c r="I202" s="176">
        <v>-50.161999999999999</v>
      </c>
      <c r="J202" s="176" t="s">
        <v>96</v>
      </c>
      <c r="K202" s="176" t="s">
        <v>32</v>
      </c>
      <c r="L202" s="176"/>
      <c r="M202" s="176" t="s">
        <v>3610</v>
      </c>
      <c r="N202" s="176" t="s">
        <v>23</v>
      </c>
      <c r="O202" s="176" t="s">
        <v>32</v>
      </c>
      <c r="P202" s="176"/>
      <c r="Q202" s="176"/>
      <c r="R202" s="176"/>
      <c r="S202" s="176" t="s">
        <v>1362</v>
      </c>
      <c r="T202" s="173"/>
      <c r="U202" s="56"/>
      <c r="V202" s="57"/>
    </row>
    <row r="203" spans="1:22" ht="14.25" customHeight="1">
      <c r="A203" s="176">
        <v>202</v>
      </c>
      <c r="B203" s="176" t="s">
        <v>1360</v>
      </c>
      <c r="C203" s="176" t="s">
        <v>1382</v>
      </c>
      <c r="D203" s="176" t="s">
        <v>760</v>
      </c>
      <c r="E203" s="176" t="s">
        <v>1166</v>
      </c>
      <c r="F203" s="176" t="s">
        <v>21</v>
      </c>
      <c r="G203" s="176">
        <v>2012</v>
      </c>
      <c r="H203" s="176">
        <v>-25.094999999999999</v>
      </c>
      <c r="I203" s="176">
        <v>-50.161999999999999</v>
      </c>
      <c r="J203" s="176" t="s">
        <v>96</v>
      </c>
      <c r="K203" s="176" t="s">
        <v>32</v>
      </c>
      <c r="L203" s="176"/>
      <c r="M203" s="176" t="s">
        <v>3611</v>
      </c>
      <c r="N203" s="176" t="s">
        <v>23</v>
      </c>
      <c r="O203" s="176" t="s">
        <v>32</v>
      </c>
      <c r="P203" s="176"/>
      <c r="Q203" s="176"/>
      <c r="R203" s="176"/>
      <c r="S203" s="176" t="s">
        <v>1362</v>
      </c>
      <c r="T203" s="173"/>
      <c r="U203" s="56"/>
      <c r="V203" s="57"/>
    </row>
    <row r="204" spans="1:22" ht="14.25" customHeight="1">
      <c r="A204" s="176">
        <v>203</v>
      </c>
      <c r="B204" s="176" t="s">
        <v>1360</v>
      </c>
      <c r="C204" s="176" t="s">
        <v>1382</v>
      </c>
      <c r="D204" s="176" t="s">
        <v>760</v>
      </c>
      <c r="E204" s="176" t="s">
        <v>1166</v>
      </c>
      <c r="F204" s="176" t="s">
        <v>21</v>
      </c>
      <c r="G204" s="176">
        <v>2012</v>
      </c>
      <c r="H204" s="176">
        <v>-25.094999999999999</v>
      </c>
      <c r="I204" s="176">
        <v>-50.161999999999999</v>
      </c>
      <c r="J204" s="176" t="s">
        <v>96</v>
      </c>
      <c r="K204" s="176" t="s">
        <v>32</v>
      </c>
      <c r="L204" s="176"/>
      <c r="M204" s="176" t="s">
        <v>3612</v>
      </c>
      <c r="N204" s="176" t="s">
        <v>23</v>
      </c>
      <c r="O204" s="176" t="s">
        <v>32</v>
      </c>
      <c r="P204" s="176"/>
      <c r="Q204" s="176"/>
      <c r="R204" s="176"/>
      <c r="S204" s="176" t="s">
        <v>1362</v>
      </c>
      <c r="T204" s="173"/>
      <c r="U204" s="56"/>
      <c r="V204" s="57"/>
    </row>
    <row r="205" spans="1:22" ht="14.25" customHeight="1">
      <c r="A205" s="176">
        <v>204</v>
      </c>
      <c r="B205" s="176" t="s">
        <v>1360</v>
      </c>
      <c r="C205" s="176" t="s">
        <v>1382</v>
      </c>
      <c r="D205" s="176" t="s">
        <v>760</v>
      </c>
      <c r="E205" s="176" t="s">
        <v>1383</v>
      </c>
      <c r="F205" s="176" t="s">
        <v>21</v>
      </c>
      <c r="G205" s="176">
        <v>2012</v>
      </c>
      <c r="H205" s="176">
        <v>-24.888999999999999</v>
      </c>
      <c r="I205" s="176">
        <v>-50.148000000000003</v>
      </c>
      <c r="J205" s="176" t="s">
        <v>96</v>
      </c>
      <c r="K205" s="176" t="s">
        <v>32</v>
      </c>
      <c r="L205" s="176"/>
      <c r="M205" s="176" t="s">
        <v>3613</v>
      </c>
      <c r="N205" s="176" t="s">
        <v>23</v>
      </c>
      <c r="O205" s="176" t="s">
        <v>32</v>
      </c>
      <c r="P205" s="176"/>
      <c r="Q205" s="176"/>
      <c r="R205" s="176"/>
      <c r="S205" s="176" t="s">
        <v>1362</v>
      </c>
      <c r="T205" s="173"/>
      <c r="U205" s="56"/>
      <c r="V205" s="57"/>
    </row>
    <row r="206" spans="1:22" ht="14.25" customHeight="1">
      <c r="A206" s="176">
        <v>205</v>
      </c>
      <c r="B206" s="176" t="s">
        <v>1360</v>
      </c>
      <c r="C206" s="176" t="s">
        <v>1382</v>
      </c>
      <c r="D206" s="176" t="s">
        <v>760</v>
      </c>
      <c r="E206" s="176" t="s">
        <v>1383</v>
      </c>
      <c r="F206" s="176" t="s">
        <v>21</v>
      </c>
      <c r="G206" s="176">
        <v>2012</v>
      </c>
      <c r="H206" s="176">
        <v>-24.888999999999999</v>
      </c>
      <c r="I206" s="176">
        <v>-50.148000000000003</v>
      </c>
      <c r="J206" s="176" t="s">
        <v>96</v>
      </c>
      <c r="K206" s="176" t="s">
        <v>32</v>
      </c>
      <c r="L206" s="176"/>
      <c r="M206" s="176" t="s">
        <v>3614</v>
      </c>
      <c r="N206" s="176" t="s">
        <v>23</v>
      </c>
      <c r="O206" s="176" t="s">
        <v>32</v>
      </c>
      <c r="P206" s="176"/>
      <c r="Q206" s="176"/>
      <c r="R206" s="176"/>
      <c r="S206" s="176" t="s">
        <v>1362</v>
      </c>
      <c r="T206" s="173"/>
      <c r="U206" s="56"/>
      <c r="V206" s="57"/>
    </row>
    <row r="207" spans="1:22" ht="14.25" customHeight="1">
      <c r="A207" s="176">
        <v>206</v>
      </c>
      <c r="B207" s="176" t="s">
        <v>1360</v>
      </c>
      <c r="C207" s="176" t="s">
        <v>1382</v>
      </c>
      <c r="D207" s="176" t="s">
        <v>760</v>
      </c>
      <c r="E207" s="176" t="s">
        <v>1383</v>
      </c>
      <c r="F207" s="176" t="s">
        <v>21</v>
      </c>
      <c r="G207" s="176">
        <v>2012</v>
      </c>
      <c r="H207" s="176">
        <v>-24.888999999999999</v>
      </c>
      <c r="I207" s="176">
        <v>-50.148000000000003</v>
      </c>
      <c r="J207" s="176" t="s">
        <v>96</v>
      </c>
      <c r="K207" s="176" t="s">
        <v>32</v>
      </c>
      <c r="L207" s="176"/>
      <c r="M207" s="176" t="s">
        <v>3615</v>
      </c>
      <c r="N207" s="176" t="s">
        <v>23</v>
      </c>
      <c r="O207" s="176" t="s">
        <v>32</v>
      </c>
      <c r="P207" s="176"/>
      <c r="Q207" s="176"/>
      <c r="R207" s="176"/>
      <c r="S207" s="176" t="s">
        <v>1362</v>
      </c>
      <c r="T207" s="173"/>
      <c r="U207" s="56"/>
      <c r="V207" s="57"/>
    </row>
    <row r="208" spans="1:22" ht="14.25" customHeight="1">
      <c r="A208" s="176">
        <v>207</v>
      </c>
      <c r="B208" s="176" t="s">
        <v>1360</v>
      </c>
      <c r="C208" s="176" t="s">
        <v>1382</v>
      </c>
      <c r="D208" s="176" t="s">
        <v>760</v>
      </c>
      <c r="E208" s="176" t="s">
        <v>1383</v>
      </c>
      <c r="F208" s="176" t="s">
        <v>21</v>
      </c>
      <c r="G208" s="176">
        <v>2012</v>
      </c>
      <c r="H208" s="176">
        <v>-24.888999999999999</v>
      </c>
      <c r="I208" s="176">
        <v>-50.148000000000003</v>
      </c>
      <c r="J208" s="176" t="s">
        <v>96</v>
      </c>
      <c r="K208" s="176" t="s">
        <v>32</v>
      </c>
      <c r="L208" s="176"/>
      <c r="M208" s="176" t="s">
        <v>3616</v>
      </c>
      <c r="N208" s="176" t="s">
        <v>23</v>
      </c>
      <c r="O208" s="176" t="s">
        <v>32</v>
      </c>
      <c r="P208" s="176"/>
      <c r="Q208" s="176"/>
      <c r="R208" s="176"/>
      <c r="S208" s="176" t="s">
        <v>1362</v>
      </c>
      <c r="T208" s="173"/>
      <c r="U208" s="56"/>
      <c r="V208" s="57"/>
    </row>
    <row r="209" spans="1:22" ht="14.25" customHeight="1">
      <c r="A209" s="176">
        <v>208</v>
      </c>
      <c r="B209" s="176" t="s">
        <v>1360</v>
      </c>
      <c r="C209" s="176" t="s">
        <v>1382</v>
      </c>
      <c r="D209" s="176" t="s">
        <v>760</v>
      </c>
      <c r="E209" s="176" t="s">
        <v>1383</v>
      </c>
      <c r="F209" s="176" t="s">
        <v>21</v>
      </c>
      <c r="G209" s="176">
        <v>2012</v>
      </c>
      <c r="H209" s="176">
        <v>-24.888999999999999</v>
      </c>
      <c r="I209" s="176">
        <v>-50.148000000000003</v>
      </c>
      <c r="J209" s="176" t="s">
        <v>96</v>
      </c>
      <c r="K209" s="176" t="s">
        <v>32</v>
      </c>
      <c r="L209" s="176"/>
      <c r="M209" s="176" t="s">
        <v>3617</v>
      </c>
      <c r="N209" s="176" t="s">
        <v>23</v>
      </c>
      <c r="O209" s="176" t="s">
        <v>32</v>
      </c>
      <c r="P209" s="176"/>
      <c r="Q209" s="176"/>
      <c r="R209" s="176"/>
      <c r="S209" s="176" t="s">
        <v>1362</v>
      </c>
      <c r="T209" s="173"/>
      <c r="U209" s="56"/>
      <c r="V209" s="57"/>
    </row>
    <row r="210" spans="1:22" ht="14.25" customHeight="1">
      <c r="A210" s="176">
        <v>209</v>
      </c>
      <c r="B210" s="176" t="s">
        <v>1360</v>
      </c>
      <c r="C210" s="176" t="s">
        <v>1382</v>
      </c>
      <c r="D210" s="176" t="s">
        <v>760</v>
      </c>
      <c r="E210" s="176" t="s">
        <v>1383</v>
      </c>
      <c r="F210" s="176" t="s">
        <v>21</v>
      </c>
      <c r="G210" s="176">
        <v>2012</v>
      </c>
      <c r="H210" s="176">
        <v>-24.888999999999999</v>
      </c>
      <c r="I210" s="176">
        <v>-50.148000000000003</v>
      </c>
      <c r="J210" s="176" t="s">
        <v>96</v>
      </c>
      <c r="K210" s="176" t="s">
        <v>32</v>
      </c>
      <c r="L210" s="176"/>
      <c r="M210" s="176" t="s">
        <v>3618</v>
      </c>
      <c r="N210" s="176" t="s">
        <v>23</v>
      </c>
      <c r="O210" s="176" t="s">
        <v>32</v>
      </c>
      <c r="P210" s="176"/>
      <c r="Q210" s="176"/>
      <c r="R210" s="176"/>
      <c r="S210" s="176" t="s">
        <v>1362</v>
      </c>
      <c r="T210" s="173"/>
      <c r="U210" s="56"/>
      <c r="V210" s="57"/>
    </row>
    <row r="211" spans="1:22" ht="14.25" customHeight="1">
      <c r="A211" s="176">
        <v>210</v>
      </c>
      <c r="B211" s="176" t="s">
        <v>1360</v>
      </c>
      <c r="C211" s="176" t="s">
        <v>1382</v>
      </c>
      <c r="D211" s="176" t="s">
        <v>760</v>
      </c>
      <c r="E211" s="176" t="s">
        <v>1383</v>
      </c>
      <c r="F211" s="176" t="s">
        <v>21</v>
      </c>
      <c r="G211" s="176">
        <v>2012</v>
      </c>
      <c r="H211" s="176">
        <v>-24.888999999999999</v>
      </c>
      <c r="I211" s="176">
        <v>-50.148000000000003</v>
      </c>
      <c r="J211" s="176" t="s">
        <v>96</v>
      </c>
      <c r="K211" s="176" t="s">
        <v>32</v>
      </c>
      <c r="L211" s="176"/>
      <c r="M211" s="176" t="s">
        <v>3619</v>
      </c>
      <c r="N211" s="176" t="s">
        <v>23</v>
      </c>
      <c r="O211" s="176" t="s">
        <v>32</v>
      </c>
      <c r="P211" s="176"/>
      <c r="Q211" s="176"/>
      <c r="R211" s="176"/>
      <c r="S211" s="176" t="s">
        <v>1362</v>
      </c>
      <c r="T211" s="173"/>
      <c r="U211" s="56"/>
      <c r="V211" s="57"/>
    </row>
    <row r="212" spans="1:22" ht="14.25" customHeight="1">
      <c r="A212" s="176">
        <v>211</v>
      </c>
      <c r="B212" s="176" t="s">
        <v>1360</v>
      </c>
      <c r="C212" s="176" t="s">
        <v>1382</v>
      </c>
      <c r="D212" s="176" t="s">
        <v>760</v>
      </c>
      <c r="E212" s="176" t="s">
        <v>1383</v>
      </c>
      <c r="F212" s="176" t="s">
        <v>21</v>
      </c>
      <c r="G212" s="176">
        <v>2012</v>
      </c>
      <c r="H212" s="176">
        <v>-24.888999999999999</v>
      </c>
      <c r="I212" s="176">
        <v>-50.148000000000003</v>
      </c>
      <c r="J212" s="176" t="s">
        <v>96</v>
      </c>
      <c r="K212" s="176" t="s">
        <v>32</v>
      </c>
      <c r="L212" s="176"/>
      <c r="M212" s="176" t="s">
        <v>3620</v>
      </c>
      <c r="N212" s="176" t="s">
        <v>23</v>
      </c>
      <c r="O212" s="176" t="s">
        <v>32</v>
      </c>
      <c r="P212" s="176"/>
      <c r="Q212" s="176"/>
      <c r="R212" s="176"/>
      <c r="S212" s="176" t="s">
        <v>1362</v>
      </c>
      <c r="T212" s="173"/>
      <c r="U212" s="56"/>
      <c r="V212" s="57"/>
    </row>
    <row r="213" spans="1:22" ht="14.25" customHeight="1">
      <c r="A213" s="176">
        <v>212</v>
      </c>
      <c r="B213" s="176" t="s">
        <v>1360</v>
      </c>
      <c r="C213" s="176" t="s">
        <v>1382</v>
      </c>
      <c r="D213" s="176" t="s">
        <v>760</v>
      </c>
      <c r="E213" s="176" t="s">
        <v>1383</v>
      </c>
      <c r="F213" s="176" t="s">
        <v>21</v>
      </c>
      <c r="G213" s="176">
        <v>2012</v>
      </c>
      <c r="H213" s="176">
        <v>-24.888999999999999</v>
      </c>
      <c r="I213" s="176">
        <v>-50.148000000000003</v>
      </c>
      <c r="J213" s="176" t="s">
        <v>96</v>
      </c>
      <c r="K213" s="176" t="s">
        <v>32</v>
      </c>
      <c r="L213" s="176"/>
      <c r="M213" s="176" t="s">
        <v>3621</v>
      </c>
      <c r="N213" s="176" t="s">
        <v>23</v>
      </c>
      <c r="O213" s="176" t="s">
        <v>32</v>
      </c>
      <c r="P213" s="176"/>
      <c r="Q213" s="176"/>
      <c r="R213" s="176"/>
      <c r="S213" s="176" t="s">
        <v>1362</v>
      </c>
      <c r="T213" s="173"/>
      <c r="U213" s="56"/>
      <c r="V213" s="57"/>
    </row>
    <row r="214" spans="1:22" ht="14.25" customHeight="1">
      <c r="A214" s="176">
        <v>213</v>
      </c>
      <c r="B214" s="176" t="s">
        <v>1360</v>
      </c>
      <c r="C214" s="176" t="s">
        <v>1382</v>
      </c>
      <c r="D214" s="176" t="s">
        <v>760</v>
      </c>
      <c r="E214" s="176" t="s">
        <v>1383</v>
      </c>
      <c r="F214" s="176" t="s">
        <v>21</v>
      </c>
      <c r="G214" s="176">
        <v>2012</v>
      </c>
      <c r="H214" s="176">
        <v>-24.888999999999999</v>
      </c>
      <c r="I214" s="176">
        <v>-50.148000000000003</v>
      </c>
      <c r="J214" s="176" t="s">
        <v>96</v>
      </c>
      <c r="K214" s="176" t="s">
        <v>32</v>
      </c>
      <c r="L214" s="176"/>
      <c r="M214" s="176" t="s">
        <v>3622</v>
      </c>
      <c r="N214" s="176" t="s">
        <v>23</v>
      </c>
      <c r="O214" s="176" t="s">
        <v>32</v>
      </c>
      <c r="P214" s="176"/>
      <c r="Q214" s="176"/>
      <c r="R214" s="176"/>
      <c r="S214" s="176" t="s">
        <v>1362</v>
      </c>
      <c r="T214" s="173"/>
      <c r="U214" s="56"/>
      <c r="V214" s="57"/>
    </row>
    <row r="215" spans="1:22" ht="14.25" customHeight="1">
      <c r="A215" s="176">
        <v>214</v>
      </c>
      <c r="B215" s="176" t="s">
        <v>1360</v>
      </c>
      <c r="C215" s="176" t="s">
        <v>1382</v>
      </c>
      <c r="D215" s="176" t="s">
        <v>760</v>
      </c>
      <c r="E215" s="176" t="s">
        <v>1383</v>
      </c>
      <c r="F215" s="176" t="s">
        <v>21</v>
      </c>
      <c r="G215" s="176">
        <v>2012</v>
      </c>
      <c r="H215" s="176">
        <v>-24.888999999999999</v>
      </c>
      <c r="I215" s="176">
        <v>-50.148000000000003</v>
      </c>
      <c r="J215" s="176" t="s">
        <v>96</v>
      </c>
      <c r="K215" s="176" t="s">
        <v>32</v>
      </c>
      <c r="L215" s="176"/>
      <c r="M215" s="176" t="s">
        <v>3623</v>
      </c>
      <c r="N215" s="176" t="s">
        <v>23</v>
      </c>
      <c r="O215" s="176" t="s">
        <v>32</v>
      </c>
      <c r="P215" s="176"/>
      <c r="Q215" s="176"/>
      <c r="R215" s="176"/>
      <c r="S215" s="176" t="s">
        <v>1362</v>
      </c>
      <c r="T215" s="173"/>
      <c r="U215" s="56"/>
      <c r="V215" s="57"/>
    </row>
    <row r="216" spans="1:22" ht="14.25" customHeight="1">
      <c r="A216" s="176">
        <v>215</v>
      </c>
      <c r="B216" s="176" t="s">
        <v>1360</v>
      </c>
      <c r="C216" s="176" t="s">
        <v>1382</v>
      </c>
      <c r="D216" s="176" t="s">
        <v>760</v>
      </c>
      <c r="E216" s="176" t="s">
        <v>1383</v>
      </c>
      <c r="F216" s="176" t="s">
        <v>21</v>
      </c>
      <c r="G216" s="176">
        <v>2012</v>
      </c>
      <c r="H216" s="176">
        <v>-24.888999999999999</v>
      </c>
      <c r="I216" s="176">
        <v>-50.148000000000003</v>
      </c>
      <c r="J216" s="176" t="s">
        <v>96</v>
      </c>
      <c r="K216" s="176" t="s">
        <v>32</v>
      </c>
      <c r="L216" s="176"/>
      <c r="M216" s="176" t="s">
        <v>3624</v>
      </c>
      <c r="N216" s="176" t="s">
        <v>23</v>
      </c>
      <c r="O216" s="176" t="s">
        <v>32</v>
      </c>
      <c r="P216" s="176"/>
      <c r="Q216" s="176"/>
      <c r="R216" s="176"/>
      <c r="S216" s="176" t="s">
        <v>1362</v>
      </c>
      <c r="T216" s="173"/>
      <c r="U216" s="56"/>
      <c r="V216" s="57"/>
    </row>
    <row r="217" spans="1:22" ht="14.25" customHeight="1">
      <c r="A217" s="176">
        <v>216</v>
      </c>
      <c r="B217" s="176" t="s">
        <v>1360</v>
      </c>
      <c r="C217" s="176" t="s">
        <v>1382</v>
      </c>
      <c r="D217" s="176" t="s">
        <v>760</v>
      </c>
      <c r="E217" s="176" t="s">
        <v>1385</v>
      </c>
      <c r="F217" s="176" t="s">
        <v>21</v>
      </c>
      <c r="G217" s="176">
        <v>2012</v>
      </c>
      <c r="H217" s="176">
        <v>-24.071999999999999</v>
      </c>
      <c r="I217" s="176">
        <v>-49.981000000000002</v>
      </c>
      <c r="J217" s="176" t="s">
        <v>96</v>
      </c>
      <c r="K217" s="176" t="s">
        <v>32</v>
      </c>
      <c r="L217" s="176"/>
      <c r="M217" s="176" t="s">
        <v>3625</v>
      </c>
      <c r="N217" s="176" t="s">
        <v>23</v>
      </c>
      <c r="O217" s="176" t="s">
        <v>32</v>
      </c>
      <c r="P217" s="176"/>
      <c r="Q217" s="176"/>
      <c r="R217" s="176"/>
      <c r="S217" s="176" t="s">
        <v>1362</v>
      </c>
      <c r="T217" s="173"/>
      <c r="U217" s="56"/>
      <c r="V217" s="57"/>
    </row>
    <row r="218" spans="1:22" ht="14.25" customHeight="1">
      <c r="A218" s="176">
        <v>217</v>
      </c>
      <c r="B218" s="176" t="s">
        <v>1360</v>
      </c>
      <c r="C218" s="176" t="s">
        <v>1382</v>
      </c>
      <c r="D218" s="176" t="s">
        <v>760</v>
      </c>
      <c r="E218" s="176" t="s">
        <v>1385</v>
      </c>
      <c r="F218" s="176" t="s">
        <v>21</v>
      </c>
      <c r="G218" s="176">
        <v>2012</v>
      </c>
      <c r="H218" s="176">
        <v>-24.071999999999999</v>
      </c>
      <c r="I218" s="176">
        <v>-49.981000000000002</v>
      </c>
      <c r="J218" s="176" t="s">
        <v>96</v>
      </c>
      <c r="K218" s="176" t="s">
        <v>32</v>
      </c>
      <c r="L218" s="176"/>
      <c r="M218" s="176" t="s">
        <v>3626</v>
      </c>
      <c r="N218" s="176" t="s">
        <v>23</v>
      </c>
      <c r="O218" s="176" t="s">
        <v>32</v>
      </c>
      <c r="P218" s="176"/>
      <c r="Q218" s="176"/>
      <c r="R218" s="176"/>
      <c r="S218" s="176" t="s">
        <v>1362</v>
      </c>
      <c r="T218" s="173"/>
      <c r="U218" s="56"/>
      <c r="V218" s="57"/>
    </row>
    <row r="219" spans="1:22" ht="14.25" customHeight="1">
      <c r="A219" s="176">
        <v>218</v>
      </c>
      <c r="B219" s="176" t="s">
        <v>1360</v>
      </c>
      <c r="C219" s="176" t="s">
        <v>1382</v>
      </c>
      <c r="D219" s="176" t="s">
        <v>760</v>
      </c>
      <c r="E219" s="176" t="s">
        <v>1385</v>
      </c>
      <c r="F219" s="176" t="s">
        <v>21</v>
      </c>
      <c r="G219" s="176">
        <v>2012</v>
      </c>
      <c r="H219" s="176">
        <v>-24.071999999999999</v>
      </c>
      <c r="I219" s="176">
        <v>-49.981000000000002</v>
      </c>
      <c r="J219" s="176" t="s">
        <v>96</v>
      </c>
      <c r="K219" s="176" t="s">
        <v>32</v>
      </c>
      <c r="L219" s="176"/>
      <c r="M219" s="176" t="s">
        <v>3627</v>
      </c>
      <c r="N219" s="176" t="s">
        <v>23</v>
      </c>
      <c r="O219" s="176" t="s">
        <v>32</v>
      </c>
      <c r="P219" s="176"/>
      <c r="Q219" s="176"/>
      <c r="R219" s="176"/>
      <c r="S219" s="176" t="s">
        <v>1362</v>
      </c>
      <c r="T219" s="173"/>
      <c r="U219" s="56"/>
      <c r="V219" s="57"/>
    </row>
    <row r="220" spans="1:22" ht="14.25" customHeight="1">
      <c r="A220" s="176">
        <v>219</v>
      </c>
      <c r="B220" s="176" t="s">
        <v>1360</v>
      </c>
      <c r="C220" s="176" t="s">
        <v>1382</v>
      </c>
      <c r="D220" s="176" t="s">
        <v>760</v>
      </c>
      <c r="E220" s="176" t="s">
        <v>1385</v>
      </c>
      <c r="F220" s="176" t="s">
        <v>21</v>
      </c>
      <c r="G220" s="176">
        <v>2012</v>
      </c>
      <c r="H220" s="176">
        <v>-24.071999999999999</v>
      </c>
      <c r="I220" s="176">
        <v>-49.981000000000002</v>
      </c>
      <c r="J220" s="176" t="s">
        <v>96</v>
      </c>
      <c r="K220" s="176" t="s">
        <v>32</v>
      </c>
      <c r="L220" s="176"/>
      <c r="M220" s="176" t="s">
        <v>3628</v>
      </c>
      <c r="N220" s="176" t="s">
        <v>23</v>
      </c>
      <c r="O220" s="176" t="s">
        <v>32</v>
      </c>
      <c r="P220" s="176"/>
      <c r="Q220" s="176"/>
      <c r="R220" s="176"/>
      <c r="S220" s="176" t="s">
        <v>1362</v>
      </c>
      <c r="T220" s="173"/>
      <c r="U220" s="56"/>
      <c r="V220" s="57"/>
    </row>
    <row r="221" spans="1:22" ht="14.25" customHeight="1">
      <c r="A221" s="176">
        <v>220</v>
      </c>
      <c r="B221" s="176" t="s">
        <v>1360</v>
      </c>
      <c r="C221" s="176" t="s">
        <v>1382</v>
      </c>
      <c r="D221" s="176" t="s">
        <v>760</v>
      </c>
      <c r="E221" s="176" t="s">
        <v>1385</v>
      </c>
      <c r="F221" s="176" t="s">
        <v>21</v>
      </c>
      <c r="G221" s="176">
        <v>2012</v>
      </c>
      <c r="H221" s="176">
        <v>-24.071999999999999</v>
      </c>
      <c r="I221" s="176">
        <v>-49.981000000000002</v>
      </c>
      <c r="J221" s="176" t="s">
        <v>96</v>
      </c>
      <c r="K221" s="176" t="s">
        <v>32</v>
      </c>
      <c r="L221" s="176"/>
      <c r="M221" s="176" t="s">
        <v>3629</v>
      </c>
      <c r="N221" s="176" t="s">
        <v>23</v>
      </c>
      <c r="O221" s="176" t="s">
        <v>32</v>
      </c>
      <c r="P221" s="176"/>
      <c r="Q221" s="176"/>
      <c r="R221" s="176"/>
      <c r="S221" s="176" t="s">
        <v>1362</v>
      </c>
      <c r="T221" s="173"/>
      <c r="U221" s="56"/>
      <c r="V221" s="57"/>
    </row>
    <row r="222" spans="1:22" ht="14.25" customHeight="1">
      <c r="A222" s="176">
        <v>221</v>
      </c>
      <c r="B222" s="176" t="s">
        <v>1360</v>
      </c>
      <c r="C222" s="176" t="s">
        <v>1382</v>
      </c>
      <c r="D222" s="176" t="s">
        <v>760</v>
      </c>
      <c r="E222" s="176" t="s">
        <v>1385</v>
      </c>
      <c r="F222" s="176" t="s">
        <v>21</v>
      </c>
      <c r="G222" s="176">
        <v>2012</v>
      </c>
      <c r="H222" s="176">
        <v>-24.071999999999999</v>
      </c>
      <c r="I222" s="176">
        <v>-49.981000000000002</v>
      </c>
      <c r="J222" s="176" t="s">
        <v>96</v>
      </c>
      <c r="K222" s="176" t="s">
        <v>32</v>
      </c>
      <c r="L222" s="176"/>
      <c r="M222" s="176" t="s">
        <v>3630</v>
      </c>
      <c r="N222" s="176" t="s">
        <v>23</v>
      </c>
      <c r="O222" s="176" t="s">
        <v>32</v>
      </c>
      <c r="P222" s="176"/>
      <c r="Q222" s="176"/>
      <c r="R222" s="176"/>
      <c r="S222" s="176" t="s">
        <v>1362</v>
      </c>
      <c r="T222" s="173"/>
      <c r="U222" s="56"/>
      <c r="V222" s="57"/>
    </row>
    <row r="223" spans="1:22" ht="14.25" customHeight="1">
      <c r="A223" s="176">
        <v>222</v>
      </c>
      <c r="B223" s="176" t="s">
        <v>1360</v>
      </c>
      <c r="C223" s="176" t="s">
        <v>1382</v>
      </c>
      <c r="D223" s="176" t="s">
        <v>760</v>
      </c>
      <c r="E223" s="176" t="s">
        <v>1385</v>
      </c>
      <c r="F223" s="176" t="s">
        <v>21</v>
      </c>
      <c r="G223" s="176">
        <v>2012</v>
      </c>
      <c r="H223" s="176">
        <v>-24.071999999999999</v>
      </c>
      <c r="I223" s="176">
        <v>-49.981000000000002</v>
      </c>
      <c r="J223" s="176" t="s">
        <v>96</v>
      </c>
      <c r="K223" s="176" t="s">
        <v>32</v>
      </c>
      <c r="L223" s="176"/>
      <c r="M223" s="176" t="s">
        <v>3631</v>
      </c>
      <c r="N223" s="176" t="s">
        <v>23</v>
      </c>
      <c r="O223" s="176" t="s">
        <v>32</v>
      </c>
      <c r="P223" s="176"/>
      <c r="Q223" s="176"/>
      <c r="R223" s="176"/>
      <c r="S223" s="176" t="s">
        <v>1362</v>
      </c>
      <c r="T223" s="173"/>
      <c r="U223" s="56"/>
      <c r="V223" s="57"/>
    </row>
    <row r="224" spans="1:22" ht="14.25" customHeight="1">
      <c r="A224" s="176">
        <v>223</v>
      </c>
      <c r="B224" s="176" t="s">
        <v>1360</v>
      </c>
      <c r="C224" s="176" t="s">
        <v>1382</v>
      </c>
      <c r="D224" s="176" t="s">
        <v>760</v>
      </c>
      <c r="E224" s="176" t="s">
        <v>1385</v>
      </c>
      <c r="F224" s="176" t="s">
        <v>21</v>
      </c>
      <c r="G224" s="176">
        <v>2012</v>
      </c>
      <c r="H224" s="176">
        <v>-24.071999999999999</v>
      </c>
      <c r="I224" s="176">
        <v>-49.981000000000002</v>
      </c>
      <c r="J224" s="176" t="s">
        <v>96</v>
      </c>
      <c r="K224" s="176" t="s">
        <v>32</v>
      </c>
      <c r="L224" s="176"/>
      <c r="M224" s="176" t="s">
        <v>3632</v>
      </c>
      <c r="N224" s="176" t="s">
        <v>23</v>
      </c>
      <c r="O224" s="176" t="s">
        <v>32</v>
      </c>
      <c r="P224" s="176"/>
      <c r="Q224" s="176"/>
      <c r="R224" s="176"/>
      <c r="S224" s="176" t="s">
        <v>1362</v>
      </c>
      <c r="T224" s="173"/>
      <c r="U224" s="56"/>
      <c r="V224" s="57"/>
    </row>
    <row r="225" spans="1:22" ht="14.25" customHeight="1">
      <c r="A225" s="176">
        <v>224</v>
      </c>
      <c r="B225" s="176" t="s">
        <v>1360</v>
      </c>
      <c r="C225" s="176" t="s">
        <v>1382</v>
      </c>
      <c r="D225" s="176" t="s">
        <v>760</v>
      </c>
      <c r="E225" s="176" t="s">
        <v>1385</v>
      </c>
      <c r="F225" s="176" t="s">
        <v>21</v>
      </c>
      <c r="G225" s="176">
        <v>2012</v>
      </c>
      <c r="H225" s="176">
        <v>-24.071999999999999</v>
      </c>
      <c r="I225" s="176">
        <v>-49.981000000000002</v>
      </c>
      <c r="J225" s="176" t="s">
        <v>96</v>
      </c>
      <c r="K225" s="176" t="s">
        <v>32</v>
      </c>
      <c r="L225" s="176"/>
      <c r="M225" s="176" t="s">
        <v>3633</v>
      </c>
      <c r="N225" s="176" t="s">
        <v>23</v>
      </c>
      <c r="O225" s="176" t="s">
        <v>32</v>
      </c>
      <c r="P225" s="176"/>
      <c r="Q225" s="176"/>
      <c r="R225" s="176"/>
      <c r="S225" s="176" t="s">
        <v>1362</v>
      </c>
      <c r="T225" s="173"/>
      <c r="U225" s="56"/>
      <c r="V225" s="57"/>
    </row>
    <row r="226" spans="1:22" ht="14.25" customHeight="1">
      <c r="A226" s="176">
        <v>225</v>
      </c>
      <c r="B226" s="176" t="s">
        <v>1360</v>
      </c>
      <c r="C226" s="176" t="s">
        <v>1382</v>
      </c>
      <c r="D226" s="176" t="s">
        <v>760</v>
      </c>
      <c r="E226" s="176" t="s">
        <v>370</v>
      </c>
      <c r="F226" s="176" t="s">
        <v>21</v>
      </c>
      <c r="G226" s="176">
        <v>2012</v>
      </c>
      <c r="H226" s="176">
        <v>-24.806000000000001</v>
      </c>
      <c r="I226" s="176">
        <v>-49.872</v>
      </c>
      <c r="J226" s="176" t="s">
        <v>96</v>
      </c>
      <c r="K226" s="176" t="s">
        <v>32</v>
      </c>
      <c r="L226" s="176"/>
      <c r="M226" s="176" t="s">
        <v>3634</v>
      </c>
      <c r="N226" s="176" t="s">
        <v>23</v>
      </c>
      <c r="O226" s="176" t="s">
        <v>32</v>
      </c>
      <c r="P226" s="176"/>
      <c r="Q226" s="176"/>
      <c r="R226" s="176"/>
      <c r="S226" s="176" t="s">
        <v>1362</v>
      </c>
      <c r="T226" s="173"/>
      <c r="U226" s="56"/>
      <c r="V226" s="57"/>
    </row>
    <row r="227" spans="1:22" ht="14.25" customHeight="1">
      <c r="A227" s="176">
        <v>226</v>
      </c>
      <c r="B227" s="176" t="s">
        <v>1360</v>
      </c>
      <c r="C227" s="176" t="s">
        <v>1382</v>
      </c>
      <c r="D227" s="176" t="s">
        <v>760</v>
      </c>
      <c r="E227" s="176" t="s">
        <v>370</v>
      </c>
      <c r="F227" s="176" t="s">
        <v>21</v>
      </c>
      <c r="G227" s="176">
        <v>2012</v>
      </c>
      <c r="H227" s="176">
        <v>-24.806000000000001</v>
      </c>
      <c r="I227" s="176">
        <v>-49.872</v>
      </c>
      <c r="J227" s="176" t="s">
        <v>96</v>
      </c>
      <c r="K227" s="176" t="s">
        <v>32</v>
      </c>
      <c r="L227" s="176"/>
      <c r="M227" s="176" t="s">
        <v>3635</v>
      </c>
      <c r="N227" s="176" t="s">
        <v>23</v>
      </c>
      <c r="O227" s="176" t="s">
        <v>32</v>
      </c>
      <c r="P227" s="176"/>
      <c r="Q227" s="176"/>
      <c r="R227" s="176"/>
      <c r="S227" s="176" t="s">
        <v>1362</v>
      </c>
      <c r="T227" s="173"/>
      <c r="U227" s="56"/>
      <c r="V227" s="57"/>
    </row>
    <row r="228" spans="1:22" ht="14.25" customHeight="1">
      <c r="A228" s="176">
        <v>227</v>
      </c>
      <c r="B228" s="176" t="s">
        <v>1360</v>
      </c>
      <c r="C228" s="176" t="s">
        <v>1382</v>
      </c>
      <c r="D228" s="176" t="s">
        <v>760</v>
      </c>
      <c r="E228" s="176" t="s">
        <v>370</v>
      </c>
      <c r="F228" s="176" t="s">
        <v>21</v>
      </c>
      <c r="G228" s="176">
        <v>2012</v>
      </c>
      <c r="H228" s="176">
        <v>-24.806000000000001</v>
      </c>
      <c r="I228" s="176">
        <v>-49.872</v>
      </c>
      <c r="J228" s="176" t="s">
        <v>96</v>
      </c>
      <c r="K228" s="176" t="s">
        <v>32</v>
      </c>
      <c r="L228" s="176"/>
      <c r="M228" s="176" t="s">
        <v>3636</v>
      </c>
      <c r="N228" s="176" t="s">
        <v>23</v>
      </c>
      <c r="O228" s="176" t="s">
        <v>32</v>
      </c>
      <c r="P228" s="176"/>
      <c r="Q228" s="176"/>
      <c r="R228" s="176"/>
      <c r="S228" s="176" t="s">
        <v>1362</v>
      </c>
      <c r="T228" s="173"/>
      <c r="U228" s="56"/>
      <c r="V228" s="57"/>
    </row>
    <row r="229" spans="1:22" ht="14.25" customHeight="1">
      <c r="A229" s="176">
        <v>228</v>
      </c>
      <c r="B229" s="176" t="s">
        <v>1360</v>
      </c>
      <c r="C229" s="176" t="s">
        <v>1382</v>
      </c>
      <c r="D229" s="176" t="s">
        <v>760</v>
      </c>
      <c r="E229" s="176" t="s">
        <v>370</v>
      </c>
      <c r="F229" s="176" t="s">
        <v>21</v>
      </c>
      <c r="G229" s="176">
        <v>2012</v>
      </c>
      <c r="H229" s="176">
        <v>-24.806000000000001</v>
      </c>
      <c r="I229" s="176">
        <v>-49.872</v>
      </c>
      <c r="J229" s="176" t="s">
        <v>96</v>
      </c>
      <c r="K229" s="176" t="s">
        <v>32</v>
      </c>
      <c r="L229" s="176"/>
      <c r="M229" s="176" t="s">
        <v>3637</v>
      </c>
      <c r="N229" s="176" t="s">
        <v>23</v>
      </c>
      <c r="O229" s="176" t="s">
        <v>32</v>
      </c>
      <c r="P229" s="176"/>
      <c r="Q229" s="176"/>
      <c r="R229" s="176"/>
      <c r="S229" s="176" t="s">
        <v>1362</v>
      </c>
      <c r="T229" s="173"/>
      <c r="U229" s="56"/>
      <c r="V229" s="57"/>
    </row>
    <row r="230" spans="1:22" ht="14.25" customHeight="1">
      <c r="A230" s="176">
        <v>229</v>
      </c>
      <c r="B230" s="176" t="s">
        <v>1360</v>
      </c>
      <c r="C230" s="176" t="s">
        <v>1382</v>
      </c>
      <c r="D230" s="176" t="s">
        <v>760</v>
      </c>
      <c r="E230" s="176" t="s">
        <v>370</v>
      </c>
      <c r="F230" s="176" t="s">
        <v>21</v>
      </c>
      <c r="G230" s="176">
        <v>2012</v>
      </c>
      <c r="H230" s="176">
        <v>-24.806000000000001</v>
      </c>
      <c r="I230" s="176">
        <v>-49.872</v>
      </c>
      <c r="J230" s="176" t="s">
        <v>96</v>
      </c>
      <c r="K230" s="176" t="s">
        <v>32</v>
      </c>
      <c r="L230" s="176"/>
      <c r="M230" s="176" t="s">
        <v>3638</v>
      </c>
      <c r="N230" s="176" t="s">
        <v>23</v>
      </c>
      <c r="O230" s="176" t="s">
        <v>32</v>
      </c>
      <c r="P230" s="176"/>
      <c r="Q230" s="176"/>
      <c r="R230" s="176"/>
      <c r="S230" s="176" t="s">
        <v>1362</v>
      </c>
      <c r="T230" s="173"/>
      <c r="U230" s="56"/>
      <c r="V230" s="57"/>
    </row>
    <row r="231" spans="1:22" ht="14.25" customHeight="1">
      <c r="A231" s="176">
        <v>230</v>
      </c>
      <c r="B231" s="176" t="s">
        <v>1360</v>
      </c>
      <c r="C231" s="176" t="s">
        <v>1382</v>
      </c>
      <c r="D231" s="176" t="s">
        <v>760</v>
      </c>
      <c r="E231" s="176" t="s">
        <v>370</v>
      </c>
      <c r="F231" s="176" t="s">
        <v>21</v>
      </c>
      <c r="G231" s="176">
        <v>2012</v>
      </c>
      <c r="H231" s="176">
        <v>-24.806000000000001</v>
      </c>
      <c r="I231" s="176">
        <v>-49.872</v>
      </c>
      <c r="J231" s="176" t="s">
        <v>96</v>
      </c>
      <c r="K231" s="176" t="s">
        <v>32</v>
      </c>
      <c r="L231" s="176"/>
      <c r="M231" s="176" t="s">
        <v>3639</v>
      </c>
      <c r="N231" s="176" t="s">
        <v>23</v>
      </c>
      <c r="O231" s="176" t="s">
        <v>32</v>
      </c>
      <c r="P231" s="176"/>
      <c r="Q231" s="176"/>
      <c r="R231" s="176"/>
      <c r="S231" s="176" t="s">
        <v>1362</v>
      </c>
      <c r="T231" s="173"/>
      <c r="U231" s="56"/>
      <c r="V231" s="57"/>
    </row>
    <row r="232" spans="1:22" ht="14.25" customHeight="1">
      <c r="A232" s="176">
        <v>231</v>
      </c>
      <c r="B232" s="176" t="s">
        <v>1360</v>
      </c>
      <c r="C232" s="176" t="s">
        <v>1382</v>
      </c>
      <c r="D232" s="176" t="s">
        <v>760</v>
      </c>
      <c r="E232" s="176" t="s">
        <v>370</v>
      </c>
      <c r="F232" s="176" t="s">
        <v>21</v>
      </c>
      <c r="G232" s="176">
        <v>2012</v>
      </c>
      <c r="H232" s="176">
        <v>-24.806000000000001</v>
      </c>
      <c r="I232" s="176">
        <v>-49.872</v>
      </c>
      <c r="J232" s="176" t="s">
        <v>96</v>
      </c>
      <c r="K232" s="176" t="s">
        <v>32</v>
      </c>
      <c r="L232" s="176"/>
      <c r="M232" s="176" t="s">
        <v>3640</v>
      </c>
      <c r="N232" s="176" t="s">
        <v>23</v>
      </c>
      <c r="O232" s="176" t="s">
        <v>32</v>
      </c>
      <c r="P232" s="176"/>
      <c r="Q232" s="176"/>
      <c r="R232" s="176"/>
      <c r="S232" s="176" t="s">
        <v>1362</v>
      </c>
      <c r="T232" s="173"/>
      <c r="U232" s="56"/>
      <c r="V232" s="57"/>
    </row>
    <row r="233" spans="1:22" ht="14.25" customHeight="1">
      <c r="A233" s="176">
        <v>232</v>
      </c>
      <c r="B233" s="176" t="s">
        <v>1360</v>
      </c>
      <c r="C233" s="176" t="s">
        <v>1382</v>
      </c>
      <c r="D233" s="176" t="s">
        <v>760</v>
      </c>
      <c r="E233" s="176" t="s">
        <v>370</v>
      </c>
      <c r="F233" s="176" t="s">
        <v>21</v>
      </c>
      <c r="G233" s="176">
        <v>2012</v>
      </c>
      <c r="H233" s="176">
        <v>-24.806000000000001</v>
      </c>
      <c r="I233" s="176">
        <v>-49.872</v>
      </c>
      <c r="J233" s="176" t="s">
        <v>96</v>
      </c>
      <c r="K233" s="176" t="s">
        <v>32</v>
      </c>
      <c r="L233" s="176"/>
      <c r="M233" s="176" t="s">
        <v>3641</v>
      </c>
      <c r="N233" s="176" t="s">
        <v>23</v>
      </c>
      <c r="O233" s="176" t="s">
        <v>32</v>
      </c>
      <c r="P233" s="176"/>
      <c r="Q233" s="176"/>
      <c r="R233" s="176"/>
      <c r="S233" s="176" t="s">
        <v>1362</v>
      </c>
      <c r="T233" s="173"/>
      <c r="U233" s="56"/>
      <c r="V233" s="57"/>
    </row>
    <row r="234" spans="1:22" ht="14.25" customHeight="1">
      <c r="A234" s="176">
        <v>233</v>
      </c>
      <c r="B234" s="176" t="s">
        <v>1360</v>
      </c>
      <c r="C234" s="176" t="s">
        <v>1382</v>
      </c>
      <c r="D234" s="176" t="s">
        <v>760</v>
      </c>
      <c r="E234" s="176" t="s">
        <v>370</v>
      </c>
      <c r="F234" s="176" t="s">
        <v>21</v>
      </c>
      <c r="G234" s="176">
        <v>2012</v>
      </c>
      <c r="H234" s="176">
        <v>-24.806000000000001</v>
      </c>
      <c r="I234" s="176">
        <v>-49.872</v>
      </c>
      <c r="J234" s="176" t="s">
        <v>96</v>
      </c>
      <c r="K234" s="176" t="s">
        <v>32</v>
      </c>
      <c r="L234" s="176"/>
      <c r="M234" s="176" t="s">
        <v>3642</v>
      </c>
      <c r="N234" s="176" t="s">
        <v>23</v>
      </c>
      <c r="O234" s="176" t="s">
        <v>32</v>
      </c>
      <c r="P234" s="176"/>
      <c r="Q234" s="176"/>
      <c r="R234" s="176"/>
      <c r="S234" s="176" t="s">
        <v>1362</v>
      </c>
      <c r="T234" s="173"/>
      <c r="U234" s="56"/>
      <c r="V234" s="57"/>
    </row>
    <row r="235" spans="1:22" ht="14.25" customHeight="1">
      <c r="A235" s="176">
        <v>234</v>
      </c>
      <c r="B235" s="176" t="s">
        <v>1360</v>
      </c>
      <c r="C235" s="176" t="s">
        <v>1382</v>
      </c>
      <c r="D235" s="176" t="s">
        <v>760</v>
      </c>
      <c r="E235" s="176" t="s">
        <v>370</v>
      </c>
      <c r="F235" s="176" t="s">
        <v>21</v>
      </c>
      <c r="G235" s="176">
        <v>2012</v>
      </c>
      <c r="H235" s="176">
        <v>-24.806000000000001</v>
      </c>
      <c r="I235" s="176">
        <v>-49.872</v>
      </c>
      <c r="J235" s="176" t="s">
        <v>96</v>
      </c>
      <c r="K235" s="176" t="s">
        <v>32</v>
      </c>
      <c r="L235" s="176"/>
      <c r="M235" s="176" t="s">
        <v>3643</v>
      </c>
      <c r="N235" s="176" t="s">
        <v>23</v>
      </c>
      <c r="O235" s="176" t="s">
        <v>32</v>
      </c>
      <c r="P235" s="176"/>
      <c r="Q235" s="176"/>
      <c r="R235" s="176"/>
      <c r="S235" s="176" t="s">
        <v>1362</v>
      </c>
      <c r="T235" s="173"/>
      <c r="U235" s="56"/>
      <c r="V235" s="57"/>
    </row>
    <row r="236" spans="1:22" ht="14.25" customHeight="1">
      <c r="A236" s="176">
        <v>235</v>
      </c>
      <c r="B236" s="176" t="s">
        <v>1360</v>
      </c>
      <c r="C236" s="176" t="s">
        <v>1382</v>
      </c>
      <c r="D236" s="176" t="s">
        <v>760</v>
      </c>
      <c r="E236" s="176" t="s">
        <v>370</v>
      </c>
      <c r="F236" s="176" t="s">
        <v>21</v>
      </c>
      <c r="G236" s="176">
        <v>2012</v>
      </c>
      <c r="H236" s="176">
        <v>-24.806000000000001</v>
      </c>
      <c r="I236" s="176">
        <v>-49.872</v>
      </c>
      <c r="J236" s="176" t="s">
        <v>96</v>
      </c>
      <c r="K236" s="176" t="s">
        <v>32</v>
      </c>
      <c r="L236" s="176"/>
      <c r="M236" s="176" t="s">
        <v>3644</v>
      </c>
      <c r="N236" s="176" t="s">
        <v>23</v>
      </c>
      <c r="O236" s="176" t="s">
        <v>32</v>
      </c>
      <c r="P236" s="176"/>
      <c r="Q236" s="176"/>
      <c r="R236" s="176"/>
      <c r="S236" s="176" t="s">
        <v>1362</v>
      </c>
      <c r="T236" s="173"/>
      <c r="U236" s="56"/>
      <c r="V236" s="57"/>
    </row>
    <row r="237" spans="1:22" ht="14.25" customHeight="1">
      <c r="A237" s="176">
        <v>236</v>
      </c>
      <c r="B237" s="176" t="s">
        <v>1360</v>
      </c>
      <c r="C237" s="176" t="s">
        <v>1382</v>
      </c>
      <c r="D237" s="176" t="s">
        <v>760</v>
      </c>
      <c r="E237" s="176" t="s">
        <v>370</v>
      </c>
      <c r="F237" s="176" t="s">
        <v>21</v>
      </c>
      <c r="G237" s="176">
        <v>2012</v>
      </c>
      <c r="H237" s="176">
        <v>-24.806000000000001</v>
      </c>
      <c r="I237" s="176">
        <v>-49.872</v>
      </c>
      <c r="J237" s="176" t="s">
        <v>96</v>
      </c>
      <c r="K237" s="176" t="s">
        <v>32</v>
      </c>
      <c r="L237" s="176"/>
      <c r="M237" s="176" t="s">
        <v>3645</v>
      </c>
      <c r="N237" s="176" t="s">
        <v>23</v>
      </c>
      <c r="O237" s="176" t="s">
        <v>32</v>
      </c>
      <c r="P237" s="176"/>
      <c r="Q237" s="176"/>
      <c r="R237" s="176"/>
      <c r="S237" s="176" t="s">
        <v>1362</v>
      </c>
      <c r="T237" s="173"/>
      <c r="U237" s="56"/>
      <c r="V237" s="57"/>
    </row>
    <row r="238" spans="1:22" ht="14.25" customHeight="1">
      <c r="A238" s="176">
        <v>237</v>
      </c>
      <c r="B238" s="176" t="s">
        <v>1360</v>
      </c>
      <c r="C238" s="176" t="s">
        <v>1382</v>
      </c>
      <c r="D238" s="176" t="s">
        <v>760</v>
      </c>
      <c r="E238" s="176" t="s">
        <v>370</v>
      </c>
      <c r="F238" s="176" t="s">
        <v>21</v>
      </c>
      <c r="G238" s="176">
        <v>2012</v>
      </c>
      <c r="H238" s="176">
        <v>-24.806000000000001</v>
      </c>
      <c r="I238" s="176">
        <v>-49.872</v>
      </c>
      <c r="J238" s="176" t="s">
        <v>96</v>
      </c>
      <c r="K238" s="176" t="s">
        <v>32</v>
      </c>
      <c r="L238" s="176"/>
      <c r="M238" s="176" t="s">
        <v>3646</v>
      </c>
      <c r="N238" s="176" t="s">
        <v>23</v>
      </c>
      <c r="O238" s="176" t="s">
        <v>32</v>
      </c>
      <c r="P238" s="176"/>
      <c r="Q238" s="176"/>
      <c r="R238" s="176"/>
      <c r="S238" s="176" t="s">
        <v>1362</v>
      </c>
      <c r="T238" s="173"/>
      <c r="U238" s="56"/>
      <c r="V238" s="57"/>
    </row>
    <row r="239" spans="1:22" ht="14.25" customHeight="1">
      <c r="A239" s="176">
        <v>238</v>
      </c>
      <c r="B239" s="176" t="s">
        <v>1360</v>
      </c>
      <c r="C239" s="176" t="s">
        <v>1382</v>
      </c>
      <c r="D239" s="176" t="s">
        <v>760</v>
      </c>
      <c r="E239" s="176" t="s">
        <v>370</v>
      </c>
      <c r="F239" s="176" t="s">
        <v>21</v>
      </c>
      <c r="G239" s="176">
        <v>2012</v>
      </c>
      <c r="H239" s="176">
        <v>-24.806000000000001</v>
      </c>
      <c r="I239" s="176">
        <v>-49.872</v>
      </c>
      <c r="J239" s="176" t="s">
        <v>96</v>
      </c>
      <c r="K239" s="176" t="s">
        <v>32</v>
      </c>
      <c r="L239" s="176"/>
      <c r="M239" s="176" t="s">
        <v>3647</v>
      </c>
      <c r="N239" s="176" t="s">
        <v>23</v>
      </c>
      <c r="O239" s="176" t="s">
        <v>32</v>
      </c>
      <c r="P239" s="176"/>
      <c r="Q239" s="176"/>
      <c r="R239" s="176"/>
      <c r="S239" s="176" t="s">
        <v>1362</v>
      </c>
      <c r="T239" s="173"/>
      <c r="U239" s="56"/>
      <c r="V239" s="57"/>
    </row>
    <row r="240" spans="1:22" ht="14.25" customHeight="1">
      <c r="A240" s="176">
        <v>239</v>
      </c>
      <c r="B240" s="176" t="s">
        <v>1360</v>
      </c>
      <c r="C240" s="176" t="s">
        <v>1382</v>
      </c>
      <c r="D240" s="176" t="s">
        <v>760</v>
      </c>
      <c r="E240" s="176" t="s">
        <v>370</v>
      </c>
      <c r="F240" s="176" t="s">
        <v>21</v>
      </c>
      <c r="G240" s="176">
        <v>2012</v>
      </c>
      <c r="H240" s="176">
        <v>-24.806000000000001</v>
      </c>
      <c r="I240" s="176">
        <v>-49.872</v>
      </c>
      <c r="J240" s="176" t="s">
        <v>96</v>
      </c>
      <c r="K240" s="176" t="s">
        <v>32</v>
      </c>
      <c r="L240" s="176"/>
      <c r="M240" s="176" t="s">
        <v>3648</v>
      </c>
      <c r="N240" s="176" t="s">
        <v>23</v>
      </c>
      <c r="O240" s="176" t="s">
        <v>32</v>
      </c>
      <c r="P240" s="176"/>
      <c r="Q240" s="176"/>
      <c r="R240" s="176"/>
      <c r="S240" s="176" t="s">
        <v>1362</v>
      </c>
      <c r="T240" s="173"/>
      <c r="U240" s="56"/>
      <c r="V240" s="57"/>
    </row>
    <row r="241" spans="1:22" ht="14.25" customHeight="1">
      <c r="A241" s="176">
        <v>240</v>
      </c>
      <c r="B241" s="176" t="s">
        <v>1360</v>
      </c>
      <c r="C241" s="176" t="s">
        <v>1382</v>
      </c>
      <c r="D241" s="176" t="s">
        <v>760</v>
      </c>
      <c r="E241" s="176" t="s">
        <v>370</v>
      </c>
      <c r="F241" s="176" t="s">
        <v>21</v>
      </c>
      <c r="G241" s="176">
        <v>2012</v>
      </c>
      <c r="H241" s="176">
        <v>-24.806000000000001</v>
      </c>
      <c r="I241" s="176">
        <v>-49.872</v>
      </c>
      <c r="J241" s="176" t="s">
        <v>96</v>
      </c>
      <c r="K241" s="176" t="s">
        <v>32</v>
      </c>
      <c r="L241" s="176"/>
      <c r="M241" s="176" t="s">
        <v>3649</v>
      </c>
      <c r="N241" s="176" t="s">
        <v>23</v>
      </c>
      <c r="O241" s="176" t="s">
        <v>32</v>
      </c>
      <c r="P241" s="176"/>
      <c r="Q241" s="176"/>
      <c r="R241" s="176"/>
      <c r="S241" s="176" t="s">
        <v>1362</v>
      </c>
      <c r="T241" s="173"/>
      <c r="U241" s="56"/>
      <c r="V241" s="57"/>
    </row>
    <row r="242" spans="1:22" ht="14.25" customHeight="1">
      <c r="A242" s="176">
        <v>241</v>
      </c>
      <c r="B242" s="176" t="s">
        <v>1360</v>
      </c>
      <c r="C242" s="176" t="s">
        <v>1382</v>
      </c>
      <c r="D242" s="176" t="s">
        <v>760</v>
      </c>
      <c r="E242" s="176" t="s">
        <v>370</v>
      </c>
      <c r="F242" s="176" t="s">
        <v>21</v>
      </c>
      <c r="G242" s="176">
        <v>2012</v>
      </c>
      <c r="H242" s="176">
        <v>-24.806000000000001</v>
      </c>
      <c r="I242" s="176">
        <v>-49.872</v>
      </c>
      <c r="J242" s="176" t="s">
        <v>96</v>
      </c>
      <c r="K242" s="176" t="s">
        <v>32</v>
      </c>
      <c r="L242" s="176"/>
      <c r="M242" s="176" t="s">
        <v>3650</v>
      </c>
      <c r="N242" s="176" t="s">
        <v>23</v>
      </c>
      <c r="O242" s="176" t="s">
        <v>32</v>
      </c>
      <c r="P242" s="176"/>
      <c r="Q242" s="176"/>
      <c r="R242" s="176"/>
      <c r="S242" s="176" t="s">
        <v>1362</v>
      </c>
      <c r="T242" s="173"/>
      <c r="U242" s="56"/>
      <c r="V242" s="57"/>
    </row>
    <row r="243" spans="1:22" ht="14.25" customHeight="1">
      <c r="A243" s="176">
        <v>242</v>
      </c>
      <c r="B243" s="176" t="s">
        <v>1360</v>
      </c>
      <c r="C243" s="176" t="s">
        <v>1382</v>
      </c>
      <c r="D243" s="176" t="s">
        <v>760</v>
      </c>
      <c r="E243" s="176" t="s">
        <v>370</v>
      </c>
      <c r="F243" s="176" t="s">
        <v>21</v>
      </c>
      <c r="G243" s="176">
        <v>2012</v>
      </c>
      <c r="H243" s="176">
        <v>-24.806000000000001</v>
      </c>
      <c r="I243" s="176">
        <v>-49.872</v>
      </c>
      <c r="J243" s="176" t="s">
        <v>96</v>
      </c>
      <c r="K243" s="176" t="s">
        <v>32</v>
      </c>
      <c r="L243" s="176"/>
      <c r="M243" s="176" t="s">
        <v>3651</v>
      </c>
      <c r="N243" s="176" t="s">
        <v>23</v>
      </c>
      <c r="O243" s="176" t="s">
        <v>32</v>
      </c>
      <c r="P243" s="176"/>
      <c r="Q243" s="176"/>
      <c r="R243" s="176"/>
      <c r="S243" s="176" t="s">
        <v>1362</v>
      </c>
      <c r="T243" s="173"/>
      <c r="U243" s="56"/>
      <c r="V243" s="57"/>
    </row>
    <row r="244" spans="1:22" ht="14.25" customHeight="1">
      <c r="A244" s="176">
        <v>243</v>
      </c>
      <c r="B244" s="176" t="s">
        <v>1360</v>
      </c>
      <c r="C244" s="176" t="s">
        <v>1382</v>
      </c>
      <c r="D244" s="176" t="s">
        <v>760</v>
      </c>
      <c r="E244" s="176" t="s">
        <v>370</v>
      </c>
      <c r="F244" s="176" t="s">
        <v>21</v>
      </c>
      <c r="G244" s="176">
        <v>2012</v>
      </c>
      <c r="H244" s="176">
        <v>-24.806000000000001</v>
      </c>
      <c r="I244" s="176">
        <v>-49.872</v>
      </c>
      <c r="J244" s="176" t="s">
        <v>96</v>
      </c>
      <c r="K244" s="176" t="s">
        <v>32</v>
      </c>
      <c r="L244" s="176"/>
      <c r="M244" s="176" t="s">
        <v>3652</v>
      </c>
      <c r="N244" s="176" t="s">
        <v>23</v>
      </c>
      <c r="O244" s="176" t="s">
        <v>32</v>
      </c>
      <c r="P244" s="176"/>
      <c r="Q244" s="176"/>
      <c r="R244" s="176"/>
      <c r="S244" s="176" t="s">
        <v>1362</v>
      </c>
      <c r="T244" s="173"/>
      <c r="U244" s="56"/>
      <c r="V244" s="57"/>
    </row>
    <row r="245" spans="1:22" ht="14.25" customHeight="1">
      <c r="A245" s="176">
        <v>244</v>
      </c>
      <c r="B245" s="176" t="s">
        <v>1360</v>
      </c>
      <c r="C245" s="176" t="s">
        <v>1382</v>
      </c>
      <c r="D245" s="176" t="s">
        <v>760</v>
      </c>
      <c r="E245" s="176" t="s">
        <v>370</v>
      </c>
      <c r="F245" s="176" t="s">
        <v>21</v>
      </c>
      <c r="G245" s="176">
        <v>2012</v>
      </c>
      <c r="H245" s="176">
        <v>-24.806000000000001</v>
      </c>
      <c r="I245" s="176">
        <v>-49.872</v>
      </c>
      <c r="J245" s="176" t="s">
        <v>96</v>
      </c>
      <c r="K245" s="176" t="s">
        <v>32</v>
      </c>
      <c r="L245" s="176"/>
      <c r="M245" s="176" t="s">
        <v>3653</v>
      </c>
      <c r="N245" s="176" t="s">
        <v>23</v>
      </c>
      <c r="O245" s="176" t="s">
        <v>32</v>
      </c>
      <c r="P245" s="176"/>
      <c r="Q245" s="176"/>
      <c r="R245" s="176"/>
      <c r="S245" s="176" t="s">
        <v>1362</v>
      </c>
      <c r="T245" s="173"/>
      <c r="U245" s="56"/>
      <c r="V245" s="57"/>
    </row>
    <row r="246" spans="1:22" ht="14.25" customHeight="1">
      <c r="A246" s="176">
        <v>245</v>
      </c>
      <c r="B246" s="176" t="s">
        <v>1360</v>
      </c>
      <c r="C246" s="176" t="s">
        <v>1386</v>
      </c>
      <c r="D246" s="176" t="s">
        <v>760</v>
      </c>
      <c r="E246" s="176" t="s">
        <v>1387</v>
      </c>
      <c r="F246" s="176" t="s">
        <v>21</v>
      </c>
      <c r="G246" s="176">
        <v>2011</v>
      </c>
      <c r="H246" s="176">
        <v>-28.388999999999999</v>
      </c>
      <c r="I246" s="176">
        <v>-53.259</v>
      </c>
      <c r="J246" s="176" t="s">
        <v>42</v>
      </c>
      <c r="K246" s="176" t="s">
        <v>32</v>
      </c>
      <c r="L246" s="176"/>
      <c r="M246" s="176" t="s">
        <v>3654</v>
      </c>
      <c r="N246" s="176" t="s">
        <v>26</v>
      </c>
      <c r="O246" s="176" t="s">
        <v>32</v>
      </c>
      <c r="P246" s="176"/>
      <c r="Q246" s="176"/>
      <c r="R246" s="176"/>
      <c r="S246" s="176" t="s">
        <v>1362</v>
      </c>
      <c r="T246" s="173"/>
      <c r="U246" s="56"/>
      <c r="V246" s="57"/>
    </row>
    <row r="247" spans="1:22" ht="14.25" customHeight="1">
      <c r="A247" s="176">
        <v>246</v>
      </c>
      <c r="B247" s="176" t="s">
        <v>1360</v>
      </c>
      <c r="C247" s="176" t="s">
        <v>1386</v>
      </c>
      <c r="D247" s="176" t="s">
        <v>760</v>
      </c>
      <c r="E247" s="176" t="s">
        <v>1387</v>
      </c>
      <c r="F247" s="176" t="s">
        <v>21</v>
      </c>
      <c r="G247" s="176">
        <v>2011</v>
      </c>
      <c r="H247" s="176">
        <v>-28.431999999999999</v>
      </c>
      <c r="I247" s="176">
        <v>-53.177</v>
      </c>
      <c r="J247" s="176" t="s">
        <v>42</v>
      </c>
      <c r="K247" s="176" t="s">
        <v>32</v>
      </c>
      <c r="L247" s="176"/>
      <c r="M247" s="176" t="s">
        <v>3655</v>
      </c>
      <c r="N247" s="176" t="s">
        <v>26</v>
      </c>
      <c r="O247" s="176" t="s">
        <v>32</v>
      </c>
      <c r="P247" s="176"/>
      <c r="Q247" s="176"/>
      <c r="R247" s="176"/>
      <c r="S247" s="176" t="s">
        <v>1362</v>
      </c>
      <c r="T247" s="173"/>
      <c r="U247" s="56"/>
      <c r="V247" s="57"/>
    </row>
    <row r="248" spans="1:22" ht="14.25" customHeight="1">
      <c r="A248" s="176">
        <v>247</v>
      </c>
      <c r="B248" s="176" t="s">
        <v>1360</v>
      </c>
      <c r="C248" s="176" t="s">
        <v>1386</v>
      </c>
      <c r="D248" s="176" t="s">
        <v>760</v>
      </c>
      <c r="E248" s="176" t="s">
        <v>1387</v>
      </c>
      <c r="F248" s="176" t="s">
        <v>21</v>
      </c>
      <c r="G248" s="176">
        <v>2011</v>
      </c>
      <c r="H248" s="176">
        <v>-28.431999999999999</v>
      </c>
      <c r="I248" s="176">
        <v>-53.177</v>
      </c>
      <c r="J248" s="176" t="s">
        <v>42</v>
      </c>
      <c r="K248" s="176" t="s">
        <v>32</v>
      </c>
      <c r="L248" s="176"/>
      <c r="M248" s="176" t="s">
        <v>3656</v>
      </c>
      <c r="N248" s="176" t="s">
        <v>26</v>
      </c>
      <c r="O248" s="176" t="s">
        <v>32</v>
      </c>
      <c r="P248" s="176"/>
      <c r="Q248" s="176"/>
      <c r="R248" s="176"/>
      <c r="S248" s="176" t="s">
        <v>1362</v>
      </c>
      <c r="T248" s="173"/>
      <c r="U248" s="56"/>
      <c r="V248" s="57"/>
    </row>
    <row r="249" spans="1:22" ht="14.25" customHeight="1">
      <c r="A249" s="176">
        <v>248</v>
      </c>
      <c r="B249" s="176" t="s">
        <v>1360</v>
      </c>
      <c r="C249" s="176" t="s">
        <v>1386</v>
      </c>
      <c r="D249" s="176" t="s">
        <v>760</v>
      </c>
      <c r="E249" s="176" t="s">
        <v>78</v>
      </c>
      <c r="F249" s="176" t="s">
        <v>21</v>
      </c>
      <c r="G249" s="176">
        <v>2011</v>
      </c>
      <c r="H249" s="176">
        <v>-28.437999999999999</v>
      </c>
      <c r="I249" s="176">
        <v>-52.308999999999997</v>
      </c>
      <c r="J249" s="176" t="s">
        <v>42</v>
      </c>
      <c r="K249" s="176" t="s">
        <v>32</v>
      </c>
      <c r="L249" s="176"/>
      <c r="M249" s="176" t="s">
        <v>3657</v>
      </c>
      <c r="N249" s="176" t="s">
        <v>26</v>
      </c>
      <c r="O249" s="176" t="s">
        <v>32</v>
      </c>
      <c r="P249" s="176"/>
      <c r="Q249" s="176"/>
      <c r="R249" s="176"/>
      <c r="S249" s="176" t="s">
        <v>1362</v>
      </c>
      <c r="T249" s="173"/>
      <c r="U249" s="56"/>
      <c r="V249" s="57"/>
    </row>
    <row r="250" spans="1:22" ht="14.25" customHeight="1">
      <c r="A250" s="176">
        <v>249</v>
      </c>
      <c r="B250" s="176" t="s">
        <v>1360</v>
      </c>
      <c r="C250" s="176" t="s">
        <v>1386</v>
      </c>
      <c r="D250" s="176" t="s">
        <v>760</v>
      </c>
      <c r="E250" s="176" t="s">
        <v>78</v>
      </c>
      <c r="F250" s="176" t="s">
        <v>21</v>
      </c>
      <c r="G250" s="176">
        <v>2011</v>
      </c>
      <c r="H250" s="176">
        <v>-28.437999999999999</v>
      </c>
      <c r="I250" s="176">
        <v>-52.308999999999997</v>
      </c>
      <c r="J250" s="176" t="s">
        <v>42</v>
      </c>
      <c r="K250" s="176" t="s">
        <v>32</v>
      </c>
      <c r="L250" s="176"/>
      <c r="M250" s="176" t="s">
        <v>3658</v>
      </c>
      <c r="N250" s="176" t="s">
        <v>26</v>
      </c>
      <c r="O250" s="176" t="s">
        <v>32</v>
      </c>
      <c r="P250" s="176"/>
      <c r="Q250" s="176"/>
      <c r="R250" s="176"/>
      <c r="S250" s="176" t="s">
        <v>1362</v>
      </c>
      <c r="T250" s="173"/>
      <c r="U250" s="56"/>
      <c r="V250" s="57"/>
    </row>
    <row r="251" spans="1:22" ht="14.25" customHeight="1">
      <c r="A251" s="176">
        <v>250</v>
      </c>
      <c r="B251" s="176" t="s">
        <v>1360</v>
      </c>
      <c r="C251" s="176" t="s">
        <v>1386</v>
      </c>
      <c r="D251" s="176" t="s">
        <v>760</v>
      </c>
      <c r="E251" s="176" t="s">
        <v>78</v>
      </c>
      <c r="F251" s="176" t="s">
        <v>21</v>
      </c>
      <c r="G251" s="176">
        <v>2011</v>
      </c>
      <c r="H251" s="176">
        <v>-28.437999999999999</v>
      </c>
      <c r="I251" s="176">
        <v>-52.308999999999997</v>
      </c>
      <c r="J251" s="176" t="s">
        <v>42</v>
      </c>
      <c r="K251" s="176" t="s">
        <v>32</v>
      </c>
      <c r="L251" s="176"/>
      <c r="M251" s="176" t="s">
        <v>3659</v>
      </c>
      <c r="N251" s="176" t="s">
        <v>26</v>
      </c>
      <c r="O251" s="176" t="s">
        <v>32</v>
      </c>
      <c r="P251" s="176"/>
      <c r="Q251" s="176"/>
      <c r="R251" s="176"/>
      <c r="S251" s="176" t="s">
        <v>1362</v>
      </c>
      <c r="T251" s="173"/>
      <c r="U251" s="56"/>
      <c r="V251" s="57"/>
    </row>
    <row r="252" spans="1:22" ht="14.25" customHeight="1">
      <c r="A252" s="176">
        <v>251</v>
      </c>
      <c r="B252" s="176" t="s">
        <v>1360</v>
      </c>
      <c r="C252" s="176" t="s">
        <v>1386</v>
      </c>
      <c r="D252" s="176" t="s">
        <v>760</v>
      </c>
      <c r="E252" s="176" t="s">
        <v>78</v>
      </c>
      <c r="F252" s="176" t="s">
        <v>21</v>
      </c>
      <c r="G252" s="176">
        <v>2011</v>
      </c>
      <c r="H252" s="176">
        <v>-28.437999999999999</v>
      </c>
      <c r="I252" s="176">
        <v>-52.308999999999997</v>
      </c>
      <c r="J252" s="176" t="s">
        <v>42</v>
      </c>
      <c r="K252" s="176" t="s">
        <v>32</v>
      </c>
      <c r="L252" s="176"/>
      <c r="M252" s="176" t="s">
        <v>3660</v>
      </c>
      <c r="N252" s="176" t="s">
        <v>26</v>
      </c>
      <c r="O252" s="176" t="s">
        <v>32</v>
      </c>
      <c r="P252" s="176"/>
      <c r="Q252" s="176"/>
      <c r="R252" s="176"/>
      <c r="S252" s="176" t="s">
        <v>1362</v>
      </c>
      <c r="T252" s="173"/>
      <c r="U252" s="56"/>
      <c r="V252" s="57"/>
    </row>
    <row r="253" spans="1:22" ht="14.25" customHeight="1">
      <c r="A253" s="176">
        <v>252</v>
      </c>
      <c r="B253" s="176" t="s">
        <v>1360</v>
      </c>
      <c r="C253" s="176" t="s">
        <v>1386</v>
      </c>
      <c r="D253" s="176" t="s">
        <v>760</v>
      </c>
      <c r="E253" s="176" t="s">
        <v>78</v>
      </c>
      <c r="F253" s="176" t="s">
        <v>21</v>
      </c>
      <c r="G253" s="176">
        <v>2011</v>
      </c>
      <c r="H253" s="176">
        <v>-28.437999999999999</v>
      </c>
      <c r="I253" s="176">
        <v>-52.308999999999997</v>
      </c>
      <c r="J253" s="176" t="s">
        <v>42</v>
      </c>
      <c r="K253" s="176" t="s">
        <v>32</v>
      </c>
      <c r="L253" s="176"/>
      <c r="M253" s="176" t="s">
        <v>3661</v>
      </c>
      <c r="N253" s="176" t="s">
        <v>26</v>
      </c>
      <c r="O253" s="176" t="s">
        <v>32</v>
      </c>
      <c r="P253" s="176"/>
      <c r="Q253" s="176"/>
      <c r="R253" s="176"/>
      <c r="S253" s="176" t="s">
        <v>1362</v>
      </c>
      <c r="T253" s="173"/>
      <c r="U253" s="56"/>
      <c r="V253" s="57"/>
    </row>
    <row r="254" spans="1:22" ht="14.25" customHeight="1">
      <c r="A254" s="176">
        <v>253</v>
      </c>
      <c r="B254" s="176" t="s">
        <v>1360</v>
      </c>
      <c r="C254" s="176" t="s">
        <v>1386</v>
      </c>
      <c r="D254" s="176" t="s">
        <v>760</v>
      </c>
      <c r="E254" s="176" t="s">
        <v>78</v>
      </c>
      <c r="F254" s="176" t="s">
        <v>21</v>
      </c>
      <c r="G254" s="176">
        <v>2011</v>
      </c>
      <c r="H254" s="176">
        <v>-28.437999999999999</v>
      </c>
      <c r="I254" s="176">
        <v>-52.308999999999997</v>
      </c>
      <c r="J254" s="176" t="s">
        <v>42</v>
      </c>
      <c r="K254" s="176" t="s">
        <v>32</v>
      </c>
      <c r="L254" s="176"/>
      <c r="M254" s="176" t="s">
        <v>3662</v>
      </c>
      <c r="N254" s="176" t="s">
        <v>26</v>
      </c>
      <c r="O254" s="176" t="s">
        <v>32</v>
      </c>
      <c r="P254" s="176"/>
      <c r="Q254" s="176"/>
      <c r="R254" s="176"/>
      <c r="S254" s="176" t="s">
        <v>1362</v>
      </c>
      <c r="T254" s="173"/>
      <c r="U254" s="56"/>
      <c r="V254" s="57"/>
    </row>
    <row r="255" spans="1:22" ht="14.25" customHeight="1">
      <c r="A255" s="176">
        <v>254</v>
      </c>
      <c r="B255" s="176" t="s">
        <v>1360</v>
      </c>
      <c r="C255" s="176" t="s">
        <v>1386</v>
      </c>
      <c r="D255" s="176" t="s">
        <v>760</v>
      </c>
      <c r="E255" s="176" t="s">
        <v>78</v>
      </c>
      <c r="F255" s="176" t="s">
        <v>21</v>
      </c>
      <c r="G255" s="176">
        <v>2011</v>
      </c>
      <c r="H255" s="176">
        <v>-28.437999999999999</v>
      </c>
      <c r="I255" s="176">
        <v>-52.308999999999997</v>
      </c>
      <c r="J255" s="176" t="s">
        <v>42</v>
      </c>
      <c r="K255" s="176" t="s">
        <v>32</v>
      </c>
      <c r="L255" s="176"/>
      <c r="M255" s="176" t="s">
        <v>3663</v>
      </c>
      <c r="N255" s="176" t="s">
        <v>26</v>
      </c>
      <c r="O255" s="176" t="s">
        <v>32</v>
      </c>
      <c r="P255" s="176"/>
      <c r="Q255" s="176"/>
      <c r="R255" s="176"/>
      <c r="S255" s="176" t="s">
        <v>1362</v>
      </c>
      <c r="T255" s="173"/>
      <c r="U255" s="56"/>
      <c r="V255" s="57"/>
    </row>
    <row r="256" spans="1:22" ht="14.25" customHeight="1">
      <c r="A256" s="176">
        <v>255</v>
      </c>
      <c r="B256" s="176" t="s">
        <v>1360</v>
      </c>
      <c r="C256" s="176" t="s">
        <v>1386</v>
      </c>
      <c r="D256" s="176" t="s">
        <v>760</v>
      </c>
      <c r="E256" s="176" t="s">
        <v>78</v>
      </c>
      <c r="F256" s="176" t="s">
        <v>21</v>
      </c>
      <c r="G256" s="176">
        <v>2011</v>
      </c>
      <c r="H256" s="176">
        <v>-28.437999999999999</v>
      </c>
      <c r="I256" s="176">
        <v>-52.308999999999997</v>
      </c>
      <c r="J256" s="176" t="s">
        <v>42</v>
      </c>
      <c r="K256" s="176" t="s">
        <v>32</v>
      </c>
      <c r="L256" s="176"/>
      <c r="M256" s="176" t="s">
        <v>3664</v>
      </c>
      <c r="N256" s="176" t="s">
        <v>26</v>
      </c>
      <c r="O256" s="176" t="s">
        <v>32</v>
      </c>
      <c r="P256" s="176"/>
      <c r="Q256" s="176"/>
      <c r="R256" s="176"/>
      <c r="S256" s="176" t="s">
        <v>1362</v>
      </c>
      <c r="T256" s="173"/>
      <c r="U256" s="56"/>
      <c r="V256" s="57"/>
    </row>
    <row r="257" spans="1:22" ht="14.25" customHeight="1">
      <c r="A257" s="176">
        <v>256</v>
      </c>
      <c r="B257" s="176" t="s">
        <v>1360</v>
      </c>
      <c r="C257" s="176" t="s">
        <v>1386</v>
      </c>
      <c r="D257" s="176" t="s">
        <v>760</v>
      </c>
      <c r="E257" s="176" t="s">
        <v>78</v>
      </c>
      <c r="F257" s="176" t="s">
        <v>21</v>
      </c>
      <c r="G257" s="176">
        <v>2011</v>
      </c>
      <c r="H257" s="176">
        <v>-28.437999999999999</v>
      </c>
      <c r="I257" s="176">
        <v>-52.308999999999997</v>
      </c>
      <c r="J257" s="176" t="s">
        <v>42</v>
      </c>
      <c r="K257" s="176" t="s">
        <v>32</v>
      </c>
      <c r="L257" s="176"/>
      <c r="M257" s="176" t="s">
        <v>3665</v>
      </c>
      <c r="N257" s="176" t="s">
        <v>26</v>
      </c>
      <c r="O257" s="176" t="s">
        <v>32</v>
      </c>
      <c r="P257" s="176"/>
      <c r="Q257" s="176"/>
      <c r="R257" s="176"/>
      <c r="S257" s="176" t="s">
        <v>1362</v>
      </c>
      <c r="T257" s="173"/>
      <c r="U257" s="56"/>
      <c r="V257" s="57"/>
    </row>
    <row r="258" spans="1:22" ht="14.25" customHeight="1">
      <c r="A258" s="176">
        <v>257</v>
      </c>
      <c r="B258" s="176" t="s">
        <v>1360</v>
      </c>
      <c r="C258" s="176" t="s">
        <v>1386</v>
      </c>
      <c r="D258" s="176" t="s">
        <v>760</v>
      </c>
      <c r="E258" s="176" t="s">
        <v>78</v>
      </c>
      <c r="F258" s="176" t="s">
        <v>21</v>
      </c>
      <c r="G258" s="176">
        <v>2011</v>
      </c>
      <c r="H258" s="176">
        <v>-28.402999999999999</v>
      </c>
      <c r="I258" s="176">
        <v>-52.277000000000001</v>
      </c>
      <c r="J258" s="176" t="s">
        <v>42</v>
      </c>
      <c r="K258" s="176" t="s">
        <v>32</v>
      </c>
      <c r="L258" s="176"/>
      <c r="M258" s="176" t="s">
        <v>3666</v>
      </c>
      <c r="N258" s="176" t="s">
        <v>26</v>
      </c>
      <c r="O258" s="176" t="s">
        <v>32</v>
      </c>
      <c r="P258" s="176"/>
      <c r="Q258" s="176"/>
      <c r="R258" s="176"/>
      <c r="S258" s="176" t="s">
        <v>1362</v>
      </c>
      <c r="T258" s="173"/>
      <c r="U258" s="56"/>
      <c r="V258" s="57"/>
    </row>
    <row r="259" spans="1:22" ht="14.25" customHeight="1">
      <c r="A259" s="176">
        <v>258</v>
      </c>
      <c r="B259" s="176" t="s">
        <v>1360</v>
      </c>
      <c r="C259" s="176" t="s">
        <v>1386</v>
      </c>
      <c r="D259" s="176" t="s">
        <v>760</v>
      </c>
      <c r="E259" s="176" t="s">
        <v>78</v>
      </c>
      <c r="F259" s="176" t="s">
        <v>21</v>
      </c>
      <c r="G259" s="176">
        <v>2011</v>
      </c>
      <c r="H259" s="176">
        <v>-28.402999999999999</v>
      </c>
      <c r="I259" s="176">
        <v>-52.277000000000001</v>
      </c>
      <c r="J259" s="176" t="s">
        <v>42</v>
      </c>
      <c r="K259" s="176" t="s">
        <v>32</v>
      </c>
      <c r="L259" s="176"/>
      <c r="M259" s="176" t="s">
        <v>3667</v>
      </c>
      <c r="N259" s="176" t="s">
        <v>26</v>
      </c>
      <c r="O259" s="176" t="s">
        <v>32</v>
      </c>
      <c r="P259" s="176"/>
      <c r="Q259" s="176"/>
      <c r="R259" s="176"/>
      <c r="S259" s="176" t="s">
        <v>1362</v>
      </c>
      <c r="T259" s="173"/>
      <c r="U259" s="56"/>
      <c r="V259" s="57"/>
    </row>
    <row r="260" spans="1:22" ht="14.25" customHeight="1">
      <c r="A260" s="176">
        <v>259</v>
      </c>
      <c r="B260" s="176" t="s">
        <v>1360</v>
      </c>
      <c r="C260" s="176" t="s">
        <v>1386</v>
      </c>
      <c r="D260" s="176" t="s">
        <v>760</v>
      </c>
      <c r="E260" s="176" t="s">
        <v>78</v>
      </c>
      <c r="F260" s="176" t="s">
        <v>21</v>
      </c>
      <c r="G260" s="176">
        <v>2011</v>
      </c>
      <c r="H260" s="176">
        <v>-28.402999999999999</v>
      </c>
      <c r="I260" s="176">
        <v>-52.277000000000001</v>
      </c>
      <c r="J260" s="176" t="s">
        <v>42</v>
      </c>
      <c r="K260" s="176" t="s">
        <v>32</v>
      </c>
      <c r="L260" s="176"/>
      <c r="M260" s="176" t="s">
        <v>3668</v>
      </c>
      <c r="N260" s="176" t="s">
        <v>26</v>
      </c>
      <c r="O260" s="176" t="s">
        <v>32</v>
      </c>
      <c r="P260" s="176"/>
      <c r="Q260" s="176"/>
      <c r="R260" s="176"/>
      <c r="S260" s="176" t="s">
        <v>1362</v>
      </c>
      <c r="T260" s="173"/>
      <c r="U260" s="56"/>
      <c r="V260" s="57"/>
    </row>
    <row r="261" spans="1:22" ht="14.25" customHeight="1">
      <c r="A261" s="176">
        <v>260</v>
      </c>
      <c r="B261" s="176" t="s">
        <v>1360</v>
      </c>
      <c r="C261" s="176" t="s">
        <v>1386</v>
      </c>
      <c r="D261" s="176" t="s">
        <v>760</v>
      </c>
      <c r="E261" s="176" t="s">
        <v>78</v>
      </c>
      <c r="F261" s="176" t="s">
        <v>21</v>
      </c>
      <c r="G261" s="176">
        <v>2011</v>
      </c>
      <c r="H261" s="176">
        <v>-28.402999999999999</v>
      </c>
      <c r="I261" s="176">
        <v>-52.277000000000001</v>
      </c>
      <c r="J261" s="176" t="s">
        <v>42</v>
      </c>
      <c r="K261" s="176" t="s">
        <v>32</v>
      </c>
      <c r="L261" s="176"/>
      <c r="M261" s="176" t="s">
        <v>3669</v>
      </c>
      <c r="N261" s="176" t="s">
        <v>26</v>
      </c>
      <c r="O261" s="176" t="s">
        <v>32</v>
      </c>
      <c r="P261" s="176"/>
      <c r="Q261" s="176"/>
      <c r="R261" s="176"/>
      <c r="S261" s="176" t="s">
        <v>1362</v>
      </c>
      <c r="T261" s="173"/>
      <c r="U261" s="56"/>
      <c r="V261" s="57"/>
    </row>
    <row r="262" spans="1:22" ht="14.25" customHeight="1">
      <c r="A262" s="176">
        <v>261</v>
      </c>
      <c r="B262" s="176" t="s">
        <v>1360</v>
      </c>
      <c r="C262" s="176" t="s">
        <v>1386</v>
      </c>
      <c r="D262" s="176" t="s">
        <v>760</v>
      </c>
      <c r="E262" s="176" t="s">
        <v>78</v>
      </c>
      <c r="F262" s="176" t="s">
        <v>21</v>
      </c>
      <c r="G262" s="176">
        <v>2011</v>
      </c>
      <c r="H262" s="176">
        <v>-28.402999999999999</v>
      </c>
      <c r="I262" s="176">
        <v>-52.277000000000001</v>
      </c>
      <c r="J262" s="176" t="s">
        <v>42</v>
      </c>
      <c r="K262" s="176" t="s">
        <v>32</v>
      </c>
      <c r="L262" s="176"/>
      <c r="M262" s="176" t="s">
        <v>3670</v>
      </c>
      <c r="N262" s="176" t="s">
        <v>26</v>
      </c>
      <c r="O262" s="176" t="s">
        <v>32</v>
      </c>
      <c r="P262" s="176"/>
      <c r="Q262" s="176"/>
      <c r="R262" s="176"/>
      <c r="S262" s="176" t="s">
        <v>1362</v>
      </c>
      <c r="T262" s="173"/>
      <c r="U262" s="56"/>
      <c r="V262" s="57"/>
    </row>
    <row r="263" spans="1:22" ht="14.25" customHeight="1">
      <c r="A263" s="176">
        <v>262</v>
      </c>
      <c r="B263" s="176" t="s">
        <v>1360</v>
      </c>
      <c r="C263" s="176" t="s">
        <v>1386</v>
      </c>
      <c r="D263" s="176" t="s">
        <v>760</v>
      </c>
      <c r="E263" s="176" t="s">
        <v>78</v>
      </c>
      <c r="F263" s="176" t="s">
        <v>21</v>
      </c>
      <c r="G263" s="176">
        <v>2011</v>
      </c>
      <c r="H263" s="176">
        <v>-28.402999999999999</v>
      </c>
      <c r="I263" s="176">
        <v>-52.277000000000001</v>
      </c>
      <c r="J263" s="176" t="s">
        <v>42</v>
      </c>
      <c r="K263" s="176" t="s">
        <v>32</v>
      </c>
      <c r="L263" s="176"/>
      <c r="M263" s="176" t="s">
        <v>3671</v>
      </c>
      <c r="N263" s="176" t="s">
        <v>26</v>
      </c>
      <c r="O263" s="176" t="s">
        <v>32</v>
      </c>
      <c r="P263" s="176"/>
      <c r="Q263" s="176"/>
      <c r="R263" s="176"/>
      <c r="S263" s="176" t="s">
        <v>1362</v>
      </c>
      <c r="T263" s="173"/>
      <c r="U263" s="56"/>
      <c r="V263" s="57"/>
    </row>
    <row r="264" spans="1:22" ht="14.25" customHeight="1">
      <c r="A264" s="176">
        <v>263</v>
      </c>
      <c r="B264" s="176" t="s">
        <v>1360</v>
      </c>
      <c r="C264" s="176" t="s">
        <v>1386</v>
      </c>
      <c r="D264" s="176" t="s">
        <v>760</v>
      </c>
      <c r="E264" s="176" t="s">
        <v>78</v>
      </c>
      <c r="F264" s="176" t="s">
        <v>21</v>
      </c>
      <c r="G264" s="176">
        <v>2011</v>
      </c>
      <c r="H264" s="176">
        <v>-28.402999999999999</v>
      </c>
      <c r="I264" s="176">
        <v>-52.277000000000001</v>
      </c>
      <c r="J264" s="176" t="s">
        <v>42</v>
      </c>
      <c r="K264" s="176" t="s">
        <v>32</v>
      </c>
      <c r="L264" s="176"/>
      <c r="M264" s="176" t="s">
        <v>3672</v>
      </c>
      <c r="N264" s="176" t="s">
        <v>26</v>
      </c>
      <c r="O264" s="176" t="s">
        <v>32</v>
      </c>
      <c r="P264" s="176"/>
      <c r="Q264" s="176"/>
      <c r="R264" s="176"/>
      <c r="S264" s="176" t="s">
        <v>1362</v>
      </c>
      <c r="T264" s="173"/>
      <c r="U264" s="56"/>
      <c r="V264" s="57"/>
    </row>
    <row r="265" spans="1:22" ht="14.25" customHeight="1">
      <c r="A265" s="176">
        <v>264</v>
      </c>
      <c r="B265" s="176" t="s">
        <v>1360</v>
      </c>
      <c r="C265" s="176" t="s">
        <v>1386</v>
      </c>
      <c r="D265" s="176" t="s">
        <v>760</v>
      </c>
      <c r="E265" s="176" t="s">
        <v>78</v>
      </c>
      <c r="F265" s="176" t="s">
        <v>21</v>
      </c>
      <c r="G265" s="176">
        <v>2011</v>
      </c>
      <c r="H265" s="176">
        <v>-28.402999999999999</v>
      </c>
      <c r="I265" s="176">
        <v>-52.277000000000001</v>
      </c>
      <c r="J265" s="176" t="s">
        <v>42</v>
      </c>
      <c r="K265" s="176" t="s">
        <v>32</v>
      </c>
      <c r="L265" s="176"/>
      <c r="M265" s="176" t="s">
        <v>3673</v>
      </c>
      <c r="N265" s="176" t="s">
        <v>26</v>
      </c>
      <c r="O265" s="176" t="s">
        <v>32</v>
      </c>
      <c r="P265" s="176"/>
      <c r="Q265" s="176"/>
      <c r="R265" s="176"/>
      <c r="S265" s="176" t="s">
        <v>1362</v>
      </c>
      <c r="T265" s="173"/>
      <c r="U265" s="56"/>
      <c r="V265" s="57"/>
    </row>
    <row r="266" spans="1:22" ht="14.25" customHeight="1">
      <c r="A266" s="176">
        <v>265</v>
      </c>
      <c r="B266" s="176" t="s">
        <v>1360</v>
      </c>
      <c r="C266" s="176" t="s">
        <v>1386</v>
      </c>
      <c r="D266" s="176" t="s">
        <v>760</v>
      </c>
      <c r="E266" s="176" t="s">
        <v>78</v>
      </c>
      <c r="F266" s="176" t="s">
        <v>21</v>
      </c>
      <c r="G266" s="176">
        <v>2011</v>
      </c>
      <c r="H266" s="176">
        <v>-28.402999999999999</v>
      </c>
      <c r="I266" s="176">
        <v>-52.277000000000001</v>
      </c>
      <c r="J266" s="176" t="s">
        <v>42</v>
      </c>
      <c r="K266" s="176" t="s">
        <v>32</v>
      </c>
      <c r="L266" s="176"/>
      <c r="M266" s="176" t="s">
        <v>3674</v>
      </c>
      <c r="N266" s="176" t="s">
        <v>26</v>
      </c>
      <c r="O266" s="176" t="s">
        <v>32</v>
      </c>
      <c r="P266" s="176"/>
      <c r="Q266" s="176"/>
      <c r="R266" s="176"/>
      <c r="S266" s="176" t="s">
        <v>1362</v>
      </c>
      <c r="T266" s="173"/>
      <c r="U266" s="56"/>
      <c r="V266" s="57"/>
    </row>
    <row r="267" spans="1:22" ht="14.25" customHeight="1">
      <c r="A267" s="176">
        <v>266</v>
      </c>
      <c r="B267" s="176" t="s">
        <v>1360</v>
      </c>
      <c r="C267" s="176" t="s">
        <v>1386</v>
      </c>
      <c r="D267" s="176" t="s">
        <v>760</v>
      </c>
      <c r="E267" s="176" t="s">
        <v>78</v>
      </c>
      <c r="F267" s="176" t="s">
        <v>21</v>
      </c>
      <c r="G267" s="176">
        <v>2011</v>
      </c>
      <c r="H267" s="176">
        <v>-28.402999999999999</v>
      </c>
      <c r="I267" s="176">
        <v>-52.277000000000001</v>
      </c>
      <c r="J267" s="176" t="s">
        <v>42</v>
      </c>
      <c r="K267" s="176" t="s">
        <v>32</v>
      </c>
      <c r="L267" s="176"/>
      <c r="M267" s="176" t="s">
        <v>3675</v>
      </c>
      <c r="N267" s="176" t="s">
        <v>26</v>
      </c>
      <c r="O267" s="176" t="s">
        <v>32</v>
      </c>
      <c r="P267" s="176"/>
      <c r="Q267" s="176"/>
      <c r="R267" s="176"/>
      <c r="S267" s="176" t="s">
        <v>1362</v>
      </c>
      <c r="T267" s="173"/>
      <c r="U267" s="56"/>
      <c r="V267" s="57"/>
    </row>
    <row r="268" spans="1:22" ht="14.25" customHeight="1">
      <c r="A268" s="176">
        <v>267</v>
      </c>
      <c r="B268" s="176" t="s">
        <v>1360</v>
      </c>
      <c r="C268" s="176" t="s">
        <v>1386</v>
      </c>
      <c r="D268" s="176" t="s">
        <v>760</v>
      </c>
      <c r="E268" s="176" t="s">
        <v>78</v>
      </c>
      <c r="F268" s="176" t="s">
        <v>21</v>
      </c>
      <c r="G268" s="176">
        <v>2011</v>
      </c>
      <c r="H268" s="176">
        <v>-28.393000000000001</v>
      </c>
      <c r="I268" s="176">
        <v>-52.262</v>
      </c>
      <c r="J268" s="176" t="s">
        <v>42</v>
      </c>
      <c r="K268" s="176" t="s">
        <v>32</v>
      </c>
      <c r="L268" s="176"/>
      <c r="M268" s="176" t="s">
        <v>3676</v>
      </c>
      <c r="N268" s="176" t="s">
        <v>26</v>
      </c>
      <c r="O268" s="176" t="s">
        <v>32</v>
      </c>
      <c r="P268" s="176"/>
      <c r="Q268" s="176"/>
      <c r="R268" s="176"/>
      <c r="S268" s="176" t="s">
        <v>1362</v>
      </c>
      <c r="T268" s="173"/>
      <c r="U268" s="56"/>
      <c r="V268" s="57"/>
    </row>
    <row r="269" spans="1:22" ht="14.25" customHeight="1">
      <c r="A269" s="176">
        <v>268</v>
      </c>
      <c r="B269" s="176" t="s">
        <v>1360</v>
      </c>
      <c r="C269" s="176" t="s">
        <v>1386</v>
      </c>
      <c r="D269" s="176" t="s">
        <v>760</v>
      </c>
      <c r="E269" s="176" t="s">
        <v>78</v>
      </c>
      <c r="F269" s="176" t="s">
        <v>21</v>
      </c>
      <c r="G269" s="176">
        <v>2011</v>
      </c>
      <c r="H269" s="176">
        <v>-28.393000000000001</v>
      </c>
      <c r="I269" s="176">
        <v>-52.262</v>
      </c>
      <c r="J269" s="176" t="s">
        <v>42</v>
      </c>
      <c r="K269" s="176" t="s">
        <v>32</v>
      </c>
      <c r="L269" s="176"/>
      <c r="M269" s="176" t="s">
        <v>3677</v>
      </c>
      <c r="N269" s="176" t="s">
        <v>26</v>
      </c>
      <c r="O269" s="176" t="s">
        <v>32</v>
      </c>
      <c r="P269" s="176"/>
      <c r="Q269" s="176"/>
      <c r="R269" s="176"/>
      <c r="S269" s="176" t="s">
        <v>1362</v>
      </c>
      <c r="T269" s="173"/>
      <c r="U269" s="56"/>
      <c r="V269" s="57"/>
    </row>
    <row r="270" spans="1:22" ht="14.25" customHeight="1">
      <c r="A270" s="176">
        <v>269</v>
      </c>
      <c r="B270" s="176" t="s">
        <v>1360</v>
      </c>
      <c r="C270" s="176" t="s">
        <v>1386</v>
      </c>
      <c r="D270" s="176" t="s">
        <v>760</v>
      </c>
      <c r="E270" s="176" t="s">
        <v>78</v>
      </c>
      <c r="F270" s="176" t="s">
        <v>21</v>
      </c>
      <c r="G270" s="176">
        <v>2011</v>
      </c>
      <c r="H270" s="176">
        <v>-28.393000000000001</v>
      </c>
      <c r="I270" s="176">
        <v>-52.262</v>
      </c>
      <c r="J270" s="176" t="s">
        <v>42</v>
      </c>
      <c r="K270" s="176" t="s">
        <v>32</v>
      </c>
      <c r="L270" s="176"/>
      <c r="M270" s="176" t="s">
        <v>3678</v>
      </c>
      <c r="N270" s="176" t="s">
        <v>26</v>
      </c>
      <c r="O270" s="176" t="s">
        <v>32</v>
      </c>
      <c r="P270" s="176"/>
      <c r="Q270" s="176"/>
      <c r="R270" s="176"/>
      <c r="S270" s="176" t="s">
        <v>1362</v>
      </c>
      <c r="T270" s="173"/>
      <c r="U270" s="56"/>
      <c r="V270" s="57"/>
    </row>
    <row r="271" spans="1:22" ht="14.25" customHeight="1">
      <c r="A271" s="176">
        <v>270</v>
      </c>
      <c r="B271" s="176" t="s">
        <v>1360</v>
      </c>
      <c r="C271" s="176" t="s">
        <v>1386</v>
      </c>
      <c r="D271" s="176" t="s">
        <v>760</v>
      </c>
      <c r="E271" s="176" t="s">
        <v>78</v>
      </c>
      <c r="F271" s="176" t="s">
        <v>21</v>
      </c>
      <c r="G271" s="176">
        <v>2011</v>
      </c>
      <c r="H271" s="176">
        <v>-28.393000000000001</v>
      </c>
      <c r="I271" s="176">
        <v>-52.262</v>
      </c>
      <c r="J271" s="176" t="s">
        <v>42</v>
      </c>
      <c r="K271" s="176" t="s">
        <v>32</v>
      </c>
      <c r="L271" s="176"/>
      <c r="M271" s="176" t="s">
        <v>3679</v>
      </c>
      <c r="N271" s="176" t="s">
        <v>26</v>
      </c>
      <c r="O271" s="176" t="s">
        <v>32</v>
      </c>
      <c r="P271" s="176"/>
      <c r="Q271" s="176"/>
      <c r="R271" s="176"/>
      <c r="S271" s="176" t="s">
        <v>1362</v>
      </c>
      <c r="T271" s="173"/>
      <c r="U271" s="56"/>
      <c r="V271" s="57"/>
    </row>
    <row r="272" spans="1:22" ht="14.25" customHeight="1">
      <c r="A272" s="176">
        <v>271</v>
      </c>
      <c r="B272" s="176" t="s">
        <v>1360</v>
      </c>
      <c r="C272" s="176" t="s">
        <v>1386</v>
      </c>
      <c r="D272" s="176" t="s">
        <v>760</v>
      </c>
      <c r="E272" s="176" t="s">
        <v>78</v>
      </c>
      <c r="F272" s="176" t="s">
        <v>21</v>
      </c>
      <c r="G272" s="176">
        <v>2011</v>
      </c>
      <c r="H272" s="176">
        <v>-28.393000000000001</v>
      </c>
      <c r="I272" s="176">
        <v>-52.262</v>
      </c>
      <c r="J272" s="176" t="s">
        <v>42</v>
      </c>
      <c r="K272" s="176" t="s">
        <v>32</v>
      </c>
      <c r="L272" s="176"/>
      <c r="M272" s="176" t="s">
        <v>3680</v>
      </c>
      <c r="N272" s="176" t="s">
        <v>26</v>
      </c>
      <c r="O272" s="176" t="s">
        <v>32</v>
      </c>
      <c r="P272" s="176"/>
      <c r="Q272" s="176"/>
      <c r="R272" s="176"/>
      <c r="S272" s="176" t="s">
        <v>1362</v>
      </c>
      <c r="T272" s="173"/>
      <c r="U272" s="56"/>
      <c r="V272" s="57"/>
    </row>
    <row r="273" spans="1:22" ht="14.25" customHeight="1">
      <c r="A273" s="176">
        <v>272</v>
      </c>
      <c r="B273" s="176" t="s">
        <v>1360</v>
      </c>
      <c r="C273" s="176" t="s">
        <v>1386</v>
      </c>
      <c r="D273" s="176" t="s">
        <v>760</v>
      </c>
      <c r="E273" s="176" t="s">
        <v>78</v>
      </c>
      <c r="F273" s="176" t="s">
        <v>21</v>
      </c>
      <c r="G273" s="176">
        <v>2011</v>
      </c>
      <c r="H273" s="176">
        <v>-28.393000000000001</v>
      </c>
      <c r="I273" s="176">
        <v>-52.262</v>
      </c>
      <c r="J273" s="176" t="s">
        <v>42</v>
      </c>
      <c r="K273" s="176" t="s">
        <v>32</v>
      </c>
      <c r="L273" s="176"/>
      <c r="M273" s="176" t="s">
        <v>3681</v>
      </c>
      <c r="N273" s="176" t="s">
        <v>26</v>
      </c>
      <c r="O273" s="176" t="s">
        <v>32</v>
      </c>
      <c r="P273" s="176"/>
      <c r="Q273" s="176"/>
      <c r="R273" s="176"/>
      <c r="S273" s="176" t="s">
        <v>1362</v>
      </c>
      <c r="T273" s="173"/>
      <c r="U273" s="56"/>
      <c r="V273" s="57"/>
    </row>
    <row r="274" spans="1:22" ht="14.25" customHeight="1">
      <c r="A274" s="176">
        <v>273</v>
      </c>
      <c r="B274" s="176" t="s">
        <v>1360</v>
      </c>
      <c r="C274" s="176" t="s">
        <v>1386</v>
      </c>
      <c r="D274" s="176" t="s">
        <v>760</v>
      </c>
      <c r="E274" s="176" t="s">
        <v>78</v>
      </c>
      <c r="F274" s="176" t="s">
        <v>21</v>
      </c>
      <c r="G274" s="176">
        <v>2011</v>
      </c>
      <c r="H274" s="176">
        <v>-28.393000000000001</v>
      </c>
      <c r="I274" s="176">
        <v>-52.262</v>
      </c>
      <c r="J274" s="176" t="s">
        <v>42</v>
      </c>
      <c r="K274" s="176" t="s">
        <v>32</v>
      </c>
      <c r="L274" s="176"/>
      <c r="M274" s="176" t="s">
        <v>3682</v>
      </c>
      <c r="N274" s="176" t="s">
        <v>26</v>
      </c>
      <c r="O274" s="176" t="s">
        <v>32</v>
      </c>
      <c r="P274" s="176"/>
      <c r="Q274" s="176"/>
      <c r="R274" s="176"/>
      <c r="S274" s="176" t="s">
        <v>1362</v>
      </c>
      <c r="T274" s="173"/>
      <c r="U274" s="56"/>
      <c r="V274" s="57"/>
    </row>
    <row r="275" spans="1:22" ht="14.25" customHeight="1">
      <c r="A275" s="176">
        <v>274</v>
      </c>
      <c r="B275" s="176" t="s">
        <v>1360</v>
      </c>
      <c r="C275" s="176" t="s">
        <v>1386</v>
      </c>
      <c r="D275" s="176" t="s">
        <v>760</v>
      </c>
      <c r="E275" s="176" t="s">
        <v>78</v>
      </c>
      <c r="F275" s="176" t="s">
        <v>21</v>
      </c>
      <c r="G275" s="176">
        <v>2011</v>
      </c>
      <c r="H275" s="176">
        <v>-28.393000000000001</v>
      </c>
      <c r="I275" s="176">
        <v>-52.262</v>
      </c>
      <c r="J275" s="176" t="s">
        <v>42</v>
      </c>
      <c r="K275" s="176" t="s">
        <v>32</v>
      </c>
      <c r="L275" s="176"/>
      <c r="M275" s="176" t="s">
        <v>3683</v>
      </c>
      <c r="N275" s="176" t="s">
        <v>26</v>
      </c>
      <c r="O275" s="176" t="s">
        <v>32</v>
      </c>
      <c r="P275" s="176"/>
      <c r="Q275" s="176"/>
      <c r="R275" s="176"/>
      <c r="S275" s="176" t="s">
        <v>1362</v>
      </c>
      <c r="T275" s="173"/>
      <c r="U275" s="56"/>
      <c r="V275" s="57"/>
    </row>
    <row r="276" spans="1:22" ht="14.25" customHeight="1">
      <c r="A276" s="176">
        <v>275</v>
      </c>
      <c r="B276" s="176" t="s">
        <v>1360</v>
      </c>
      <c r="C276" s="176" t="s">
        <v>1386</v>
      </c>
      <c r="D276" s="176" t="s">
        <v>760</v>
      </c>
      <c r="E276" s="176" t="s">
        <v>78</v>
      </c>
      <c r="F276" s="176" t="s">
        <v>21</v>
      </c>
      <c r="G276" s="176">
        <v>2011</v>
      </c>
      <c r="H276" s="176">
        <v>-28.393000000000001</v>
      </c>
      <c r="I276" s="176">
        <v>-52.262</v>
      </c>
      <c r="J276" s="176" t="s">
        <v>42</v>
      </c>
      <c r="K276" s="176" t="s">
        <v>32</v>
      </c>
      <c r="L276" s="176"/>
      <c r="M276" s="176" t="s">
        <v>3684</v>
      </c>
      <c r="N276" s="176" t="s">
        <v>26</v>
      </c>
      <c r="O276" s="176" t="s">
        <v>32</v>
      </c>
      <c r="P276" s="176"/>
      <c r="Q276" s="176"/>
      <c r="R276" s="176"/>
      <c r="S276" s="176" t="s">
        <v>1362</v>
      </c>
      <c r="T276" s="173"/>
      <c r="U276" s="56"/>
      <c r="V276" s="57"/>
    </row>
    <row r="277" spans="1:22" ht="14.25" customHeight="1">
      <c r="A277" s="176">
        <v>276</v>
      </c>
      <c r="B277" s="176" t="s">
        <v>1360</v>
      </c>
      <c r="C277" s="176" t="s">
        <v>1386</v>
      </c>
      <c r="D277" s="176" t="s">
        <v>760</v>
      </c>
      <c r="E277" s="176" t="s">
        <v>78</v>
      </c>
      <c r="F277" s="176" t="s">
        <v>21</v>
      </c>
      <c r="G277" s="176">
        <v>2011</v>
      </c>
      <c r="H277" s="176">
        <v>-28.393000000000001</v>
      </c>
      <c r="I277" s="176">
        <v>-52.262</v>
      </c>
      <c r="J277" s="176" t="s">
        <v>42</v>
      </c>
      <c r="K277" s="176" t="s">
        <v>32</v>
      </c>
      <c r="L277" s="176"/>
      <c r="M277" s="176" t="s">
        <v>3685</v>
      </c>
      <c r="N277" s="176" t="s">
        <v>26</v>
      </c>
      <c r="O277" s="176" t="s">
        <v>32</v>
      </c>
      <c r="P277" s="176"/>
      <c r="Q277" s="176"/>
      <c r="R277" s="176"/>
      <c r="S277" s="176" t="s">
        <v>1362</v>
      </c>
      <c r="T277" s="173"/>
      <c r="U277" s="56"/>
      <c r="V277" s="57"/>
    </row>
    <row r="278" spans="1:22" ht="14.25" customHeight="1">
      <c r="A278" s="176">
        <v>277</v>
      </c>
      <c r="B278" s="176" t="s">
        <v>1360</v>
      </c>
      <c r="C278" s="176" t="s">
        <v>1386</v>
      </c>
      <c r="D278" s="176" t="s">
        <v>760</v>
      </c>
      <c r="E278" s="176" t="s">
        <v>78</v>
      </c>
      <c r="F278" s="176" t="s">
        <v>21</v>
      </c>
      <c r="G278" s="176">
        <v>2011</v>
      </c>
      <c r="H278" s="176">
        <v>-28.393000000000001</v>
      </c>
      <c r="I278" s="176">
        <v>-52.262</v>
      </c>
      <c r="J278" s="176" t="s">
        <v>42</v>
      </c>
      <c r="K278" s="176" t="s">
        <v>32</v>
      </c>
      <c r="L278" s="176"/>
      <c r="M278" s="176" t="s">
        <v>3686</v>
      </c>
      <c r="N278" s="176" t="s">
        <v>26</v>
      </c>
      <c r="O278" s="176" t="s">
        <v>32</v>
      </c>
      <c r="P278" s="176"/>
      <c r="Q278" s="176"/>
      <c r="R278" s="176"/>
      <c r="S278" s="176" t="s">
        <v>1362</v>
      </c>
      <c r="T278" s="173"/>
      <c r="U278" s="56"/>
      <c r="V278" s="57"/>
    </row>
    <row r="279" spans="1:22" ht="14.25" customHeight="1">
      <c r="A279" s="176">
        <v>278</v>
      </c>
      <c r="B279" s="176" t="s">
        <v>1360</v>
      </c>
      <c r="C279" s="176" t="s">
        <v>1386</v>
      </c>
      <c r="D279" s="176" t="s">
        <v>760</v>
      </c>
      <c r="E279" s="176" t="s">
        <v>78</v>
      </c>
      <c r="F279" s="176" t="s">
        <v>21</v>
      </c>
      <c r="G279" s="176">
        <v>2011</v>
      </c>
      <c r="H279" s="176">
        <v>-28.393000000000001</v>
      </c>
      <c r="I279" s="176">
        <v>-52.262</v>
      </c>
      <c r="J279" s="176" t="s">
        <v>42</v>
      </c>
      <c r="K279" s="176" t="s">
        <v>32</v>
      </c>
      <c r="L279" s="176"/>
      <c r="M279" s="176" t="s">
        <v>3687</v>
      </c>
      <c r="N279" s="176" t="s">
        <v>26</v>
      </c>
      <c r="O279" s="176" t="s">
        <v>32</v>
      </c>
      <c r="P279" s="176"/>
      <c r="Q279" s="176"/>
      <c r="R279" s="176"/>
      <c r="S279" s="176" t="s">
        <v>1362</v>
      </c>
      <c r="T279" s="173"/>
      <c r="U279" s="56"/>
      <c r="V279" s="57"/>
    </row>
    <row r="280" spans="1:22" ht="14.25" customHeight="1">
      <c r="A280" s="176">
        <v>279</v>
      </c>
      <c r="B280" s="176" t="s">
        <v>1360</v>
      </c>
      <c r="C280" s="176" t="s">
        <v>1386</v>
      </c>
      <c r="D280" s="176" t="s">
        <v>760</v>
      </c>
      <c r="E280" s="176" t="s">
        <v>78</v>
      </c>
      <c r="F280" s="176" t="s">
        <v>21</v>
      </c>
      <c r="G280" s="176">
        <v>2011</v>
      </c>
      <c r="H280" s="176">
        <v>-28.393000000000001</v>
      </c>
      <c r="I280" s="176">
        <v>-52.262</v>
      </c>
      <c r="J280" s="176" t="s">
        <v>42</v>
      </c>
      <c r="K280" s="176" t="s">
        <v>32</v>
      </c>
      <c r="L280" s="176"/>
      <c r="M280" s="176" t="s">
        <v>3688</v>
      </c>
      <c r="N280" s="176" t="s">
        <v>26</v>
      </c>
      <c r="O280" s="176" t="s">
        <v>32</v>
      </c>
      <c r="P280" s="176"/>
      <c r="Q280" s="176"/>
      <c r="R280" s="176"/>
      <c r="S280" s="176" t="s">
        <v>1362</v>
      </c>
      <c r="T280" s="173"/>
      <c r="U280" s="56"/>
      <c r="V280" s="57"/>
    </row>
    <row r="281" spans="1:22" ht="14.25" customHeight="1">
      <c r="A281" s="176">
        <v>280</v>
      </c>
      <c r="B281" s="176" t="s">
        <v>1360</v>
      </c>
      <c r="C281" s="176" t="s">
        <v>1386</v>
      </c>
      <c r="D281" s="176" t="s">
        <v>760</v>
      </c>
      <c r="E281" s="176" t="s">
        <v>78</v>
      </c>
      <c r="F281" s="176" t="s">
        <v>21</v>
      </c>
      <c r="G281" s="176">
        <v>2011</v>
      </c>
      <c r="H281" s="176">
        <v>-28.393000000000001</v>
      </c>
      <c r="I281" s="176">
        <v>-52.262</v>
      </c>
      <c r="J281" s="176" t="s">
        <v>42</v>
      </c>
      <c r="K281" s="176" t="s">
        <v>32</v>
      </c>
      <c r="L281" s="176"/>
      <c r="M281" s="176" t="s">
        <v>3689</v>
      </c>
      <c r="N281" s="176" t="s">
        <v>26</v>
      </c>
      <c r="O281" s="176" t="s">
        <v>32</v>
      </c>
      <c r="P281" s="176"/>
      <c r="Q281" s="176"/>
      <c r="R281" s="176"/>
      <c r="S281" s="176" t="s">
        <v>1362</v>
      </c>
      <c r="T281" s="173"/>
      <c r="U281" s="56"/>
      <c r="V281" s="57"/>
    </row>
    <row r="282" spans="1:22" ht="14.25" customHeight="1">
      <c r="A282" s="176">
        <v>281</v>
      </c>
      <c r="B282" s="176" t="s">
        <v>1360</v>
      </c>
      <c r="C282" s="176" t="s">
        <v>1386</v>
      </c>
      <c r="D282" s="176" t="s">
        <v>760</v>
      </c>
      <c r="E282" s="176" t="s">
        <v>78</v>
      </c>
      <c r="F282" s="176" t="s">
        <v>21</v>
      </c>
      <c r="G282" s="176">
        <v>2011</v>
      </c>
      <c r="H282" s="176">
        <v>-28.393000000000001</v>
      </c>
      <c r="I282" s="176">
        <v>-52.262</v>
      </c>
      <c r="J282" s="176" t="s">
        <v>42</v>
      </c>
      <c r="K282" s="176" t="s">
        <v>32</v>
      </c>
      <c r="L282" s="176"/>
      <c r="M282" s="176" t="s">
        <v>3690</v>
      </c>
      <c r="N282" s="176" t="s">
        <v>26</v>
      </c>
      <c r="O282" s="176" t="s">
        <v>32</v>
      </c>
      <c r="P282" s="176"/>
      <c r="Q282" s="176"/>
      <c r="R282" s="176"/>
      <c r="S282" s="176" t="s">
        <v>1362</v>
      </c>
      <c r="T282" s="173"/>
      <c r="U282" s="56"/>
      <c r="V282" s="57"/>
    </row>
    <row r="283" spans="1:22" ht="14.25" customHeight="1">
      <c r="A283" s="176">
        <v>282</v>
      </c>
      <c r="B283" s="176" t="s">
        <v>1360</v>
      </c>
      <c r="C283" s="176" t="s">
        <v>1386</v>
      </c>
      <c r="D283" s="176" t="s">
        <v>760</v>
      </c>
      <c r="E283" s="176" t="s">
        <v>78</v>
      </c>
      <c r="F283" s="176" t="s">
        <v>21</v>
      </c>
      <c r="G283" s="176">
        <v>2011</v>
      </c>
      <c r="H283" s="176">
        <v>-28.393000000000001</v>
      </c>
      <c r="I283" s="176">
        <v>-52.262</v>
      </c>
      <c r="J283" s="176" t="s">
        <v>42</v>
      </c>
      <c r="K283" s="176" t="s">
        <v>32</v>
      </c>
      <c r="L283" s="176"/>
      <c r="M283" s="176" t="s">
        <v>3691</v>
      </c>
      <c r="N283" s="176" t="s">
        <v>26</v>
      </c>
      <c r="O283" s="176" t="s">
        <v>32</v>
      </c>
      <c r="P283" s="176"/>
      <c r="Q283" s="176"/>
      <c r="R283" s="176"/>
      <c r="S283" s="176" t="s">
        <v>1362</v>
      </c>
      <c r="T283" s="173"/>
      <c r="U283" s="56"/>
      <c r="V283" s="57"/>
    </row>
    <row r="284" spans="1:22" ht="14.25" customHeight="1">
      <c r="A284" s="176">
        <v>283</v>
      </c>
      <c r="B284" s="176" t="s">
        <v>1360</v>
      </c>
      <c r="C284" s="176" t="s">
        <v>1386</v>
      </c>
      <c r="D284" s="176" t="s">
        <v>760</v>
      </c>
      <c r="E284" s="176" t="s">
        <v>48</v>
      </c>
      <c r="F284" s="176" t="s">
        <v>21</v>
      </c>
      <c r="G284" s="176">
        <v>2011</v>
      </c>
      <c r="H284" s="176">
        <v>-28.317</v>
      </c>
      <c r="I284" s="176">
        <v>-51.354999999999997</v>
      </c>
      <c r="J284" s="176" t="s">
        <v>42</v>
      </c>
      <c r="K284" s="176" t="s">
        <v>32</v>
      </c>
      <c r="L284" s="176"/>
      <c r="M284" s="176" t="s">
        <v>3692</v>
      </c>
      <c r="N284" s="176" t="s">
        <v>26</v>
      </c>
      <c r="O284" s="176" t="s">
        <v>32</v>
      </c>
      <c r="P284" s="176"/>
      <c r="Q284" s="176"/>
      <c r="R284" s="176"/>
      <c r="S284" s="176" t="s">
        <v>1362</v>
      </c>
      <c r="T284" s="173"/>
      <c r="U284" s="56"/>
      <c r="V284" s="57"/>
    </row>
    <row r="285" spans="1:22" ht="14.25" customHeight="1">
      <c r="A285" s="176">
        <v>284</v>
      </c>
      <c r="B285" s="176" t="s">
        <v>1360</v>
      </c>
      <c r="C285" s="176" t="s">
        <v>1386</v>
      </c>
      <c r="D285" s="176" t="s">
        <v>760</v>
      </c>
      <c r="E285" s="176" t="s">
        <v>48</v>
      </c>
      <c r="F285" s="176" t="s">
        <v>21</v>
      </c>
      <c r="G285" s="176">
        <v>2011</v>
      </c>
      <c r="H285" s="176">
        <v>-28.317</v>
      </c>
      <c r="I285" s="176">
        <v>-51.354999999999997</v>
      </c>
      <c r="J285" s="176" t="s">
        <v>42</v>
      </c>
      <c r="K285" s="176" t="s">
        <v>32</v>
      </c>
      <c r="L285" s="176"/>
      <c r="M285" s="176" t="s">
        <v>3693</v>
      </c>
      <c r="N285" s="176" t="s">
        <v>26</v>
      </c>
      <c r="O285" s="176" t="s">
        <v>32</v>
      </c>
      <c r="P285" s="176"/>
      <c r="Q285" s="176"/>
      <c r="R285" s="176"/>
      <c r="S285" s="176" t="s">
        <v>1362</v>
      </c>
      <c r="T285" s="173"/>
      <c r="U285" s="56"/>
      <c r="V285" s="57"/>
    </row>
    <row r="286" spans="1:22" ht="14.25" customHeight="1">
      <c r="A286" s="176">
        <v>285</v>
      </c>
      <c r="B286" s="176" t="s">
        <v>1360</v>
      </c>
      <c r="C286" s="176" t="s">
        <v>1386</v>
      </c>
      <c r="D286" s="176" t="s">
        <v>760</v>
      </c>
      <c r="E286" s="176" t="s">
        <v>48</v>
      </c>
      <c r="F286" s="176" t="s">
        <v>21</v>
      </c>
      <c r="G286" s="176">
        <v>2011</v>
      </c>
      <c r="H286" s="176">
        <v>-28.317</v>
      </c>
      <c r="I286" s="176">
        <v>-51.354999999999997</v>
      </c>
      <c r="J286" s="176" t="s">
        <v>42</v>
      </c>
      <c r="K286" s="176" t="s">
        <v>32</v>
      </c>
      <c r="L286" s="176"/>
      <c r="M286" s="176" t="s">
        <v>3694</v>
      </c>
      <c r="N286" s="176" t="s">
        <v>26</v>
      </c>
      <c r="O286" s="176" t="s">
        <v>32</v>
      </c>
      <c r="P286" s="176"/>
      <c r="Q286" s="176"/>
      <c r="R286" s="176"/>
      <c r="S286" s="176" t="s">
        <v>1362</v>
      </c>
      <c r="T286" s="173"/>
      <c r="U286" s="56"/>
      <c r="V286" s="57"/>
    </row>
    <row r="287" spans="1:22" ht="14.25" customHeight="1">
      <c r="A287" s="176">
        <v>286</v>
      </c>
      <c r="B287" s="176" t="s">
        <v>1360</v>
      </c>
      <c r="C287" s="176" t="s">
        <v>1386</v>
      </c>
      <c r="D287" s="176" t="s">
        <v>760</v>
      </c>
      <c r="E287" s="176" t="s">
        <v>48</v>
      </c>
      <c r="F287" s="176" t="s">
        <v>21</v>
      </c>
      <c r="G287" s="176">
        <v>2011</v>
      </c>
      <c r="H287" s="176">
        <v>-28.317</v>
      </c>
      <c r="I287" s="176">
        <v>-51.354999999999997</v>
      </c>
      <c r="J287" s="176" t="s">
        <v>42</v>
      </c>
      <c r="K287" s="176" t="s">
        <v>32</v>
      </c>
      <c r="L287" s="176"/>
      <c r="M287" s="176" t="s">
        <v>3695</v>
      </c>
      <c r="N287" s="176" t="s">
        <v>26</v>
      </c>
      <c r="O287" s="176" t="s">
        <v>32</v>
      </c>
      <c r="P287" s="176"/>
      <c r="Q287" s="176"/>
      <c r="R287" s="176"/>
      <c r="S287" s="176" t="s">
        <v>1362</v>
      </c>
      <c r="T287" s="173"/>
      <c r="U287" s="56"/>
      <c r="V287" s="57"/>
    </row>
    <row r="288" spans="1:22" ht="14.25" customHeight="1">
      <c r="A288" s="176">
        <v>287</v>
      </c>
      <c r="B288" s="176" t="s">
        <v>1360</v>
      </c>
      <c r="C288" s="176" t="s">
        <v>1386</v>
      </c>
      <c r="D288" s="176" t="s">
        <v>760</v>
      </c>
      <c r="E288" s="176" t="s">
        <v>48</v>
      </c>
      <c r="F288" s="176" t="s">
        <v>21</v>
      </c>
      <c r="G288" s="176">
        <v>2011</v>
      </c>
      <c r="H288" s="176">
        <v>-28.317</v>
      </c>
      <c r="I288" s="176">
        <v>-51.354999999999997</v>
      </c>
      <c r="J288" s="176" t="s">
        <v>42</v>
      </c>
      <c r="K288" s="176" t="s">
        <v>32</v>
      </c>
      <c r="L288" s="176"/>
      <c r="M288" s="176" t="s">
        <v>3696</v>
      </c>
      <c r="N288" s="176" t="s">
        <v>26</v>
      </c>
      <c r="O288" s="176" t="s">
        <v>32</v>
      </c>
      <c r="P288" s="176"/>
      <c r="Q288" s="176"/>
      <c r="R288" s="176"/>
      <c r="S288" s="176" t="s">
        <v>1362</v>
      </c>
      <c r="T288" s="173"/>
      <c r="U288" s="56"/>
      <c r="V288" s="57"/>
    </row>
    <row r="289" spans="1:22" ht="14.25" customHeight="1">
      <c r="A289" s="176">
        <v>288</v>
      </c>
      <c r="B289" s="176" t="s">
        <v>1360</v>
      </c>
      <c r="C289" s="176" t="s">
        <v>1386</v>
      </c>
      <c r="D289" s="176" t="s">
        <v>760</v>
      </c>
      <c r="E289" s="176" t="s">
        <v>48</v>
      </c>
      <c r="F289" s="176" t="s">
        <v>21</v>
      </c>
      <c r="G289" s="176">
        <v>2011</v>
      </c>
      <c r="H289" s="176">
        <v>-28.317</v>
      </c>
      <c r="I289" s="176">
        <v>-51.354999999999997</v>
      </c>
      <c r="J289" s="176" t="s">
        <v>42</v>
      </c>
      <c r="K289" s="176" t="s">
        <v>32</v>
      </c>
      <c r="L289" s="176"/>
      <c r="M289" s="176" t="s">
        <v>3697</v>
      </c>
      <c r="N289" s="176" t="s">
        <v>26</v>
      </c>
      <c r="O289" s="176" t="s">
        <v>32</v>
      </c>
      <c r="P289" s="176"/>
      <c r="Q289" s="176"/>
      <c r="R289" s="176"/>
      <c r="S289" s="176" t="s">
        <v>1362</v>
      </c>
      <c r="T289" s="173"/>
      <c r="U289" s="56"/>
      <c r="V289" s="57"/>
    </row>
    <row r="290" spans="1:22" ht="14.25" customHeight="1">
      <c r="A290" s="176">
        <v>289</v>
      </c>
      <c r="B290" s="176" t="s">
        <v>1360</v>
      </c>
      <c r="C290" s="176" t="s">
        <v>1386</v>
      </c>
      <c r="D290" s="176" t="s">
        <v>760</v>
      </c>
      <c r="E290" s="176" t="s">
        <v>48</v>
      </c>
      <c r="F290" s="176" t="s">
        <v>21</v>
      </c>
      <c r="G290" s="176">
        <v>2011</v>
      </c>
      <c r="H290" s="176">
        <v>-28.317</v>
      </c>
      <c r="I290" s="176">
        <v>-51.354999999999997</v>
      </c>
      <c r="J290" s="176" t="s">
        <v>42</v>
      </c>
      <c r="K290" s="176" t="s">
        <v>32</v>
      </c>
      <c r="L290" s="176"/>
      <c r="M290" s="176" t="s">
        <v>3698</v>
      </c>
      <c r="N290" s="176" t="s">
        <v>26</v>
      </c>
      <c r="O290" s="176" t="s">
        <v>32</v>
      </c>
      <c r="P290" s="176"/>
      <c r="Q290" s="176"/>
      <c r="R290" s="176"/>
      <c r="S290" s="176" t="s">
        <v>1362</v>
      </c>
      <c r="T290" s="173"/>
      <c r="U290" s="56"/>
      <c r="V290" s="57"/>
    </row>
    <row r="291" spans="1:22" ht="14.25" customHeight="1">
      <c r="A291" s="176">
        <v>290</v>
      </c>
      <c r="B291" s="176" t="s">
        <v>1360</v>
      </c>
      <c r="C291" s="176" t="s">
        <v>1386</v>
      </c>
      <c r="D291" s="176" t="s">
        <v>760</v>
      </c>
      <c r="E291" s="176" t="s">
        <v>48</v>
      </c>
      <c r="F291" s="176" t="s">
        <v>21</v>
      </c>
      <c r="G291" s="176">
        <v>2011</v>
      </c>
      <c r="H291" s="176">
        <v>-28.317</v>
      </c>
      <c r="I291" s="176">
        <v>-51.354999999999997</v>
      </c>
      <c r="J291" s="176" t="s">
        <v>42</v>
      </c>
      <c r="K291" s="176" t="s">
        <v>32</v>
      </c>
      <c r="L291" s="176"/>
      <c r="M291" s="176" t="s">
        <v>3699</v>
      </c>
      <c r="N291" s="176" t="s">
        <v>26</v>
      </c>
      <c r="O291" s="176" t="s">
        <v>32</v>
      </c>
      <c r="P291" s="176"/>
      <c r="Q291" s="176"/>
      <c r="R291" s="176"/>
      <c r="S291" s="176" t="s">
        <v>1362</v>
      </c>
      <c r="T291" s="173"/>
      <c r="U291" s="56"/>
      <c r="V291" s="57"/>
    </row>
    <row r="292" spans="1:22" ht="14.25" customHeight="1">
      <c r="A292" s="176">
        <v>291</v>
      </c>
      <c r="B292" s="176" t="s">
        <v>1360</v>
      </c>
      <c r="C292" s="176" t="s">
        <v>1386</v>
      </c>
      <c r="D292" s="176" t="s">
        <v>760</v>
      </c>
      <c r="E292" s="176" t="s">
        <v>48</v>
      </c>
      <c r="F292" s="176" t="s">
        <v>21</v>
      </c>
      <c r="G292" s="176">
        <v>2011</v>
      </c>
      <c r="H292" s="176">
        <v>-28.317</v>
      </c>
      <c r="I292" s="176">
        <v>-51.354999999999997</v>
      </c>
      <c r="J292" s="176" t="s">
        <v>42</v>
      </c>
      <c r="K292" s="176" t="s">
        <v>32</v>
      </c>
      <c r="L292" s="176"/>
      <c r="M292" s="176" t="s">
        <v>3700</v>
      </c>
      <c r="N292" s="176" t="s">
        <v>26</v>
      </c>
      <c r="O292" s="176" t="s">
        <v>32</v>
      </c>
      <c r="P292" s="176"/>
      <c r="Q292" s="176"/>
      <c r="R292" s="176"/>
      <c r="S292" s="176" t="s">
        <v>1362</v>
      </c>
      <c r="T292" s="173"/>
      <c r="U292" s="56"/>
      <c r="V292" s="57"/>
    </row>
    <row r="293" spans="1:22" ht="14.25" customHeight="1">
      <c r="A293" s="176">
        <v>292</v>
      </c>
      <c r="B293" s="176" t="s">
        <v>1360</v>
      </c>
      <c r="C293" s="176" t="s">
        <v>1386</v>
      </c>
      <c r="D293" s="176" t="s">
        <v>760</v>
      </c>
      <c r="E293" s="176" t="s">
        <v>48</v>
      </c>
      <c r="F293" s="176" t="s">
        <v>21</v>
      </c>
      <c r="G293" s="176">
        <v>2011</v>
      </c>
      <c r="H293" s="176">
        <v>-28.317</v>
      </c>
      <c r="I293" s="176">
        <v>-51.354999999999997</v>
      </c>
      <c r="J293" s="176" t="s">
        <v>42</v>
      </c>
      <c r="K293" s="176" t="s">
        <v>32</v>
      </c>
      <c r="L293" s="176"/>
      <c r="M293" s="176" t="s">
        <v>3701</v>
      </c>
      <c r="N293" s="176" t="s">
        <v>26</v>
      </c>
      <c r="O293" s="176" t="s">
        <v>32</v>
      </c>
      <c r="P293" s="176"/>
      <c r="Q293" s="176"/>
      <c r="R293" s="176"/>
      <c r="S293" s="176" t="s">
        <v>1362</v>
      </c>
      <c r="T293" s="173"/>
      <c r="U293" s="56"/>
      <c r="V293" s="57"/>
    </row>
    <row r="294" spans="1:22" ht="14.25" customHeight="1">
      <c r="A294" s="176">
        <v>293</v>
      </c>
      <c r="B294" s="176" t="s">
        <v>1360</v>
      </c>
      <c r="C294" s="176" t="s">
        <v>1386</v>
      </c>
      <c r="D294" s="176" t="s">
        <v>760</v>
      </c>
      <c r="E294" s="176" t="s">
        <v>48</v>
      </c>
      <c r="F294" s="176" t="s">
        <v>21</v>
      </c>
      <c r="G294" s="176">
        <v>2011</v>
      </c>
      <c r="H294" s="176">
        <v>-28.33</v>
      </c>
      <c r="I294" s="176">
        <v>-51.287999999999997</v>
      </c>
      <c r="J294" s="176" t="s">
        <v>42</v>
      </c>
      <c r="K294" s="176" t="s">
        <v>32</v>
      </c>
      <c r="L294" s="176"/>
      <c r="M294" s="176" t="s">
        <v>3702</v>
      </c>
      <c r="N294" s="176" t="s">
        <v>26</v>
      </c>
      <c r="O294" s="176" t="s">
        <v>32</v>
      </c>
      <c r="P294" s="176"/>
      <c r="Q294" s="176"/>
      <c r="R294" s="176"/>
      <c r="S294" s="176" t="s">
        <v>1362</v>
      </c>
      <c r="T294" s="173"/>
      <c r="U294" s="56"/>
      <c r="V294" s="57"/>
    </row>
    <row r="295" spans="1:22" ht="14.25" customHeight="1">
      <c r="A295" s="176">
        <v>294</v>
      </c>
      <c r="B295" s="176" t="s">
        <v>1360</v>
      </c>
      <c r="C295" s="176" t="s">
        <v>1386</v>
      </c>
      <c r="D295" s="176" t="s">
        <v>760</v>
      </c>
      <c r="E295" s="176" t="s">
        <v>48</v>
      </c>
      <c r="F295" s="176" t="s">
        <v>21</v>
      </c>
      <c r="G295" s="176">
        <v>2011</v>
      </c>
      <c r="H295" s="176">
        <v>-28.332000000000001</v>
      </c>
      <c r="I295" s="176">
        <v>-51.158999999999999</v>
      </c>
      <c r="J295" s="176" t="s">
        <v>42</v>
      </c>
      <c r="K295" s="176" t="s">
        <v>32</v>
      </c>
      <c r="L295" s="176"/>
      <c r="M295" s="176" t="s">
        <v>3703</v>
      </c>
      <c r="N295" s="176" t="s">
        <v>26</v>
      </c>
      <c r="O295" s="176" t="s">
        <v>32</v>
      </c>
      <c r="P295" s="176"/>
      <c r="Q295" s="176"/>
      <c r="R295" s="176"/>
      <c r="S295" s="176" t="s">
        <v>1362</v>
      </c>
      <c r="T295" s="173"/>
      <c r="U295" s="56"/>
      <c r="V295" s="57"/>
    </row>
    <row r="296" spans="1:22" ht="14.25" customHeight="1">
      <c r="A296" s="176">
        <v>295</v>
      </c>
      <c r="B296" s="176" t="s">
        <v>1360</v>
      </c>
      <c r="C296" s="176" t="s">
        <v>1386</v>
      </c>
      <c r="D296" s="176" t="s">
        <v>760</v>
      </c>
      <c r="E296" s="176" t="s">
        <v>36</v>
      </c>
      <c r="F296" s="176" t="s">
        <v>21</v>
      </c>
      <c r="G296" s="176">
        <v>2011</v>
      </c>
      <c r="H296" s="176">
        <v>-28.355</v>
      </c>
      <c r="I296" s="176">
        <v>-51.134999999999998</v>
      </c>
      <c r="J296" s="176" t="s">
        <v>42</v>
      </c>
      <c r="K296" s="176" t="s">
        <v>32</v>
      </c>
      <c r="L296" s="176"/>
      <c r="M296" s="176" t="s">
        <v>3704</v>
      </c>
      <c r="N296" s="176" t="s">
        <v>26</v>
      </c>
      <c r="O296" s="176" t="s">
        <v>32</v>
      </c>
      <c r="P296" s="176"/>
      <c r="Q296" s="176"/>
      <c r="R296" s="176"/>
      <c r="S296" s="176" t="s">
        <v>1362</v>
      </c>
      <c r="T296" s="173"/>
      <c r="U296" s="56"/>
      <c r="V296" s="57"/>
    </row>
    <row r="297" spans="1:22" ht="14.25" customHeight="1">
      <c r="A297" s="176">
        <v>296</v>
      </c>
      <c r="B297" s="176" t="s">
        <v>1360</v>
      </c>
      <c r="C297" s="176" t="s">
        <v>1386</v>
      </c>
      <c r="D297" s="176" t="s">
        <v>760</v>
      </c>
      <c r="E297" s="176" t="s">
        <v>36</v>
      </c>
      <c r="F297" s="176" t="s">
        <v>21</v>
      </c>
      <c r="G297" s="176">
        <v>2011</v>
      </c>
      <c r="H297" s="176">
        <v>-28.355</v>
      </c>
      <c r="I297" s="176">
        <v>-51.134999999999998</v>
      </c>
      <c r="J297" s="176" t="s">
        <v>42</v>
      </c>
      <c r="K297" s="176" t="s">
        <v>32</v>
      </c>
      <c r="L297" s="176"/>
      <c r="M297" s="176" t="s">
        <v>3705</v>
      </c>
      <c r="N297" s="176" t="s">
        <v>26</v>
      </c>
      <c r="O297" s="176" t="s">
        <v>32</v>
      </c>
      <c r="P297" s="176"/>
      <c r="Q297" s="176"/>
      <c r="R297" s="176"/>
      <c r="S297" s="176" t="s">
        <v>1362</v>
      </c>
      <c r="T297" s="173"/>
      <c r="U297" s="56"/>
      <c r="V297" s="57"/>
    </row>
    <row r="298" spans="1:22" ht="14.25" customHeight="1">
      <c r="A298" s="176">
        <v>297</v>
      </c>
      <c r="B298" s="176" t="s">
        <v>1360</v>
      </c>
      <c r="C298" s="176" t="s">
        <v>1386</v>
      </c>
      <c r="D298" s="176" t="s">
        <v>760</v>
      </c>
      <c r="E298" s="176" t="s">
        <v>36</v>
      </c>
      <c r="F298" s="176" t="s">
        <v>21</v>
      </c>
      <c r="G298" s="176">
        <v>2011</v>
      </c>
      <c r="H298" s="176">
        <v>-28.355</v>
      </c>
      <c r="I298" s="176">
        <v>-51.134999999999998</v>
      </c>
      <c r="J298" s="176" t="s">
        <v>42</v>
      </c>
      <c r="K298" s="176" t="s">
        <v>32</v>
      </c>
      <c r="L298" s="176"/>
      <c r="M298" s="176" t="s">
        <v>3706</v>
      </c>
      <c r="N298" s="176" t="s">
        <v>26</v>
      </c>
      <c r="O298" s="176" t="s">
        <v>32</v>
      </c>
      <c r="P298" s="176"/>
      <c r="Q298" s="176"/>
      <c r="R298" s="176"/>
      <c r="S298" s="176" t="s">
        <v>1362</v>
      </c>
      <c r="T298" s="173"/>
      <c r="U298" s="56"/>
      <c r="V298" s="57"/>
    </row>
    <row r="299" spans="1:22" ht="14.25" customHeight="1">
      <c r="A299" s="176">
        <v>298</v>
      </c>
      <c r="B299" s="176" t="s">
        <v>1360</v>
      </c>
      <c r="C299" s="176" t="s">
        <v>1386</v>
      </c>
      <c r="D299" s="176" t="s">
        <v>760</v>
      </c>
      <c r="E299" s="176" t="s">
        <v>36</v>
      </c>
      <c r="F299" s="176" t="s">
        <v>21</v>
      </c>
      <c r="G299" s="176">
        <v>2011</v>
      </c>
      <c r="H299" s="176">
        <v>-28.355</v>
      </c>
      <c r="I299" s="176">
        <v>-51.134999999999998</v>
      </c>
      <c r="J299" s="176" t="s">
        <v>42</v>
      </c>
      <c r="K299" s="176" t="s">
        <v>32</v>
      </c>
      <c r="L299" s="176"/>
      <c r="M299" s="176" t="s">
        <v>3707</v>
      </c>
      <c r="N299" s="176" t="s">
        <v>26</v>
      </c>
      <c r="O299" s="176" t="s">
        <v>32</v>
      </c>
      <c r="P299" s="176"/>
      <c r="Q299" s="176"/>
      <c r="R299" s="176"/>
      <c r="S299" s="176" t="s">
        <v>1362</v>
      </c>
      <c r="T299" s="173"/>
      <c r="U299" s="56"/>
      <c r="V299" s="57"/>
    </row>
    <row r="300" spans="1:22" ht="14.25" customHeight="1">
      <c r="A300" s="176">
        <v>299</v>
      </c>
      <c r="B300" s="176" t="s">
        <v>1360</v>
      </c>
      <c r="C300" s="176" t="s">
        <v>1386</v>
      </c>
      <c r="D300" s="176" t="s">
        <v>760</v>
      </c>
      <c r="E300" s="176" t="s">
        <v>36</v>
      </c>
      <c r="F300" s="176" t="s">
        <v>21</v>
      </c>
      <c r="G300" s="176">
        <v>2011</v>
      </c>
      <c r="H300" s="176">
        <v>-28.355</v>
      </c>
      <c r="I300" s="176">
        <v>-51.134999999999998</v>
      </c>
      <c r="J300" s="176" t="s">
        <v>42</v>
      </c>
      <c r="K300" s="176" t="s">
        <v>32</v>
      </c>
      <c r="L300" s="176"/>
      <c r="M300" s="176" t="s">
        <v>3708</v>
      </c>
      <c r="N300" s="176" t="s">
        <v>26</v>
      </c>
      <c r="O300" s="176" t="s">
        <v>32</v>
      </c>
      <c r="P300" s="176"/>
      <c r="Q300" s="176"/>
      <c r="R300" s="176"/>
      <c r="S300" s="176" t="s">
        <v>1362</v>
      </c>
      <c r="T300" s="173"/>
      <c r="U300" s="56"/>
      <c r="V300" s="57"/>
    </row>
    <row r="301" spans="1:22" ht="14.25" customHeight="1">
      <c r="A301" s="176">
        <v>300</v>
      </c>
      <c r="B301" s="176" t="s">
        <v>1360</v>
      </c>
      <c r="C301" s="176" t="s">
        <v>1386</v>
      </c>
      <c r="D301" s="176" t="s">
        <v>760</v>
      </c>
      <c r="E301" s="176" t="s">
        <v>36</v>
      </c>
      <c r="F301" s="176" t="s">
        <v>21</v>
      </c>
      <c r="G301" s="176">
        <v>2011</v>
      </c>
      <c r="H301" s="176">
        <v>-28.355</v>
      </c>
      <c r="I301" s="176">
        <v>-51.134999999999998</v>
      </c>
      <c r="J301" s="176" t="s">
        <v>42</v>
      </c>
      <c r="K301" s="176" t="s">
        <v>32</v>
      </c>
      <c r="L301" s="176"/>
      <c r="M301" s="176" t="s">
        <v>3709</v>
      </c>
      <c r="N301" s="176" t="s">
        <v>26</v>
      </c>
      <c r="O301" s="176" t="s">
        <v>32</v>
      </c>
      <c r="P301" s="176"/>
      <c r="Q301" s="176"/>
      <c r="R301" s="176"/>
      <c r="S301" s="176" t="s">
        <v>1362</v>
      </c>
      <c r="T301" s="173"/>
      <c r="U301" s="56"/>
      <c r="V301" s="57"/>
    </row>
    <row r="302" spans="1:22" ht="14.25" customHeight="1">
      <c r="A302" s="176">
        <v>301</v>
      </c>
      <c r="B302" s="176" t="s">
        <v>1360</v>
      </c>
      <c r="C302" s="176" t="s">
        <v>1386</v>
      </c>
      <c r="D302" s="176" t="s">
        <v>760</v>
      </c>
      <c r="E302" s="176" t="s">
        <v>36</v>
      </c>
      <c r="F302" s="176" t="s">
        <v>21</v>
      </c>
      <c r="G302" s="176">
        <v>2011</v>
      </c>
      <c r="H302" s="176">
        <v>-28.355</v>
      </c>
      <c r="I302" s="176">
        <v>-51.134999999999998</v>
      </c>
      <c r="J302" s="176" t="s">
        <v>42</v>
      </c>
      <c r="K302" s="176" t="s">
        <v>32</v>
      </c>
      <c r="L302" s="176"/>
      <c r="M302" s="176" t="s">
        <v>3710</v>
      </c>
      <c r="N302" s="176" t="s">
        <v>26</v>
      </c>
      <c r="O302" s="176" t="s">
        <v>32</v>
      </c>
      <c r="P302" s="176"/>
      <c r="Q302" s="176"/>
      <c r="R302" s="176"/>
      <c r="S302" s="176" t="s">
        <v>1362</v>
      </c>
      <c r="T302" s="173"/>
      <c r="U302" s="56"/>
      <c r="V302" s="57"/>
    </row>
    <row r="303" spans="1:22" ht="14.25" customHeight="1">
      <c r="A303" s="176">
        <v>302</v>
      </c>
      <c r="B303" s="176" t="s">
        <v>1360</v>
      </c>
      <c r="C303" s="176" t="s">
        <v>1386</v>
      </c>
      <c r="D303" s="176" t="s">
        <v>760</v>
      </c>
      <c r="E303" s="176" t="s">
        <v>36</v>
      </c>
      <c r="F303" s="176" t="s">
        <v>21</v>
      </c>
      <c r="G303" s="176">
        <v>2011</v>
      </c>
      <c r="H303" s="176">
        <v>-28.355</v>
      </c>
      <c r="I303" s="176">
        <v>-51.134999999999998</v>
      </c>
      <c r="J303" s="176" t="s">
        <v>42</v>
      </c>
      <c r="K303" s="176" t="s">
        <v>32</v>
      </c>
      <c r="L303" s="176"/>
      <c r="M303" s="176" t="s">
        <v>3711</v>
      </c>
      <c r="N303" s="176" t="s">
        <v>26</v>
      </c>
      <c r="O303" s="176" t="s">
        <v>32</v>
      </c>
      <c r="P303" s="176"/>
      <c r="Q303" s="176"/>
      <c r="R303" s="176"/>
      <c r="S303" s="176" t="s">
        <v>1362</v>
      </c>
      <c r="T303" s="173"/>
      <c r="U303" s="56"/>
      <c r="V303" s="57"/>
    </row>
    <row r="304" spans="1:22" ht="14.25" customHeight="1">
      <c r="A304" s="176">
        <v>303</v>
      </c>
      <c r="B304" s="176" t="s">
        <v>1360</v>
      </c>
      <c r="C304" s="176" t="s">
        <v>1386</v>
      </c>
      <c r="D304" s="176" t="s">
        <v>760</v>
      </c>
      <c r="E304" s="176" t="s">
        <v>36</v>
      </c>
      <c r="F304" s="176" t="s">
        <v>21</v>
      </c>
      <c r="G304" s="176">
        <v>2011</v>
      </c>
      <c r="H304" s="176">
        <v>-28.355</v>
      </c>
      <c r="I304" s="176">
        <v>-51.134999999999998</v>
      </c>
      <c r="J304" s="176" t="s">
        <v>42</v>
      </c>
      <c r="K304" s="176" t="s">
        <v>32</v>
      </c>
      <c r="L304" s="176"/>
      <c r="M304" s="176" t="s">
        <v>3712</v>
      </c>
      <c r="N304" s="176" t="s">
        <v>26</v>
      </c>
      <c r="O304" s="176" t="s">
        <v>32</v>
      </c>
      <c r="P304" s="176"/>
      <c r="Q304" s="176"/>
      <c r="R304" s="176"/>
      <c r="S304" s="176" t="s">
        <v>1362</v>
      </c>
      <c r="T304" s="173"/>
      <c r="U304" s="56"/>
      <c r="V304" s="57"/>
    </row>
    <row r="305" spans="1:22" ht="14.25" customHeight="1">
      <c r="A305" s="176">
        <v>304</v>
      </c>
      <c r="B305" s="176" t="s">
        <v>1360</v>
      </c>
      <c r="C305" s="176" t="s">
        <v>1386</v>
      </c>
      <c r="D305" s="176" t="s">
        <v>760</v>
      </c>
      <c r="E305" s="176" t="s">
        <v>36</v>
      </c>
      <c r="F305" s="176" t="s">
        <v>21</v>
      </c>
      <c r="G305" s="176">
        <v>2011</v>
      </c>
      <c r="H305" s="176">
        <v>-28.355</v>
      </c>
      <c r="I305" s="176">
        <v>-51.134999999999998</v>
      </c>
      <c r="J305" s="176" t="s">
        <v>42</v>
      </c>
      <c r="K305" s="176" t="s">
        <v>32</v>
      </c>
      <c r="L305" s="176"/>
      <c r="M305" s="176" t="s">
        <v>3713</v>
      </c>
      <c r="N305" s="176" t="s">
        <v>26</v>
      </c>
      <c r="O305" s="176" t="s">
        <v>32</v>
      </c>
      <c r="P305" s="176"/>
      <c r="Q305" s="176"/>
      <c r="R305" s="176"/>
      <c r="S305" s="176" t="s">
        <v>1362</v>
      </c>
      <c r="T305" s="173"/>
      <c r="U305" s="56"/>
      <c r="V305" s="57"/>
    </row>
    <row r="306" spans="1:22" ht="14.25" customHeight="1">
      <c r="A306" s="176">
        <v>305</v>
      </c>
      <c r="B306" s="176" t="s">
        <v>1360</v>
      </c>
      <c r="C306" s="176" t="s">
        <v>1386</v>
      </c>
      <c r="D306" s="176" t="s">
        <v>760</v>
      </c>
      <c r="E306" s="176" t="s">
        <v>36</v>
      </c>
      <c r="F306" s="176" t="s">
        <v>21</v>
      </c>
      <c r="G306" s="176">
        <v>2011</v>
      </c>
      <c r="H306" s="176">
        <v>-28.355</v>
      </c>
      <c r="I306" s="176">
        <v>-51.134999999999998</v>
      </c>
      <c r="J306" s="176" t="s">
        <v>42</v>
      </c>
      <c r="K306" s="176" t="s">
        <v>32</v>
      </c>
      <c r="L306" s="176"/>
      <c r="M306" s="176" t="s">
        <v>3714</v>
      </c>
      <c r="N306" s="176" t="s">
        <v>26</v>
      </c>
      <c r="O306" s="176" t="s">
        <v>32</v>
      </c>
      <c r="P306" s="176"/>
      <c r="Q306" s="176"/>
      <c r="R306" s="176"/>
      <c r="S306" s="176" t="s">
        <v>1362</v>
      </c>
      <c r="T306" s="173"/>
      <c r="U306" s="56"/>
      <c r="V306" s="57"/>
    </row>
    <row r="307" spans="1:22" ht="14.25" customHeight="1">
      <c r="A307" s="176">
        <v>306</v>
      </c>
      <c r="B307" s="176" t="s">
        <v>1360</v>
      </c>
      <c r="C307" s="176" t="s">
        <v>1386</v>
      </c>
      <c r="D307" s="176" t="s">
        <v>760</v>
      </c>
      <c r="E307" s="176" t="s">
        <v>36</v>
      </c>
      <c r="F307" s="176" t="s">
        <v>21</v>
      </c>
      <c r="G307" s="176">
        <v>2011</v>
      </c>
      <c r="H307" s="176">
        <v>-28.355</v>
      </c>
      <c r="I307" s="176">
        <v>-51.134999999999998</v>
      </c>
      <c r="J307" s="176" t="s">
        <v>42</v>
      </c>
      <c r="K307" s="176" t="s">
        <v>32</v>
      </c>
      <c r="L307" s="176"/>
      <c r="M307" s="176" t="s">
        <v>3715</v>
      </c>
      <c r="N307" s="176" t="s">
        <v>26</v>
      </c>
      <c r="O307" s="176" t="s">
        <v>32</v>
      </c>
      <c r="P307" s="176"/>
      <c r="Q307" s="176"/>
      <c r="R307" s="176"/>
      <c r="S307" s="176" t="s">
        <v>1362</v>
      </c>
      <c r="T307" s="173"/>
      <c r="U307" s="56"/>
      <c r="V307" s="57"/>
    </row>
    <row r="308" spans="1:22" ht="14.25" customHeight="1">
      <c r="A308" s="176">
        <v>307</v>
      </c>
      <c r="B308" s="176" t="s">
        <v>1360</v>
      </c>
      <c r="C308" s="176" t="s">
        <v>1386</v>
      </c>
      <c r="D308" s="176" t="s">
        <v>760</v>
      </c>
      <c r="E308" s="176" t="s">
        <v>36</v>
      </c>
      <c r="F308" s="176" t="s">
        <v>21</v>
      </c>
      <c r="G308" s="176">
        <v>2011</v>
      </c>
      <c r="H308" s="176">
        <v>-28.355</v>
      </c>
      <c r="I308" s="176">
        <v>-51.134999999999998</v>
      </c>
      <c r="J308" s="176" t="s">
        <v>42</v>
      </c>
      <c r="K308" s="176" t="s">
        <v>32</v>
      </c>
      <c r="L308" s="176"/>
      <c r="M308" s="176" t="s">
        <v>3716</v>
      </c>
      <c r="N308" s="176" t="s">
        <v>26</v>
      </c>
      <c r="O308" s="176" t="s">
        <v>32</v>
      </c>
      <c r="P308" s="176"/>
      <c r="Q308" s="176"/>
      <c r="R308" s="176"/>
      <c r="S308" s="176" t="s">
        <v>1362</v>
      </c>
      <c r="T308" s="173"/>
      <c r="U308" s="56"/>
      <c r="V308" s="57"/>
    </row>
    <row r="309" spans="1:22" ht="14.25" customHeight="1">
      <c r="A309" s="176">
        <v>308</v>
      </c>
      <c r="B309" s="176" t="s">
        <v>1360</v>
      </c>
      <c r="C309" s="176" t="s">
        <v>1386</v>
      </c>
      <c r="D309" s="176" t="s">
        <v>760</v>
      </c>
      <c r="E309" s="176" t="s">
        <v>36</v>
      </c>
      <c r="F309" s="176" t="s">
        <v>21</v>
      </c>
      <c r="G309" s="176">
        <v>2011</v>
      </c>
      <c r="H309" s="176">
        <v>-28.355</v>
      </c>
      <c r="I309" s="176">
        <v>-51.134999999999998</v>
      </c>
      <c r="J309" s="176" t="s">
        <v>42</v>
      </c>
      <c r="K309" s="176" t="s">
        <v>32</v>
      </c>
      <c r="L309" s="176"/>
      <c r="M309" s="176" t="s">
        <v>3717</v>
      </c>
      <c r="N309" s="176" t="s">
        <v>26</v>
      </c>
      <c r="O309" s="176" t="s">
        <v>32</v>
      </c>
      <c r="P309" s="176"/>
      <c r="Q309" s="176"/>
      <c r="R309" s="176"/>
      <c r="S309" s="176" t="s">
        <v>1362</v>
      </c>
      <c r="T309" s="173"/>
      <c r="U309" s="56"/>
      <c r="V309" s="57"/>
    </row>
    <row r="310" spans="1:22" ht="14.25" customHeight="1">
      <c r="A310" s="176">
        <v>309</v>
      </c>
      <c r="B310" s="176" t="s">
        <v>1360</v>
      </c>
      <c r="C310" s="176" t="s">
        <v>1386</v>
      </c>
      <c r="D310" s="176" t="s">
        <v>760</v>
      </c>
      <c r="E310" s="176" t="s">
        <v>36</v>
      </c>
      <c r="F310" s="176" t="s">
        <v>21</v>
      </c>
      <c r="G310" s="176">
        <v>2011</v>
      </c>
      <c r="H310" s="176">
        <v>-28.355</v>
      </c>
      <c r="I310" s="176">
        <v>-51.134999999999998</v>
      </c>
      <c r="J310" s="176" t="s">
        <v>42</v>
      </c>
      <c r="K310" s="176" t="s">
        <v>32</v>
      </c>
      <c r="L310" s="176"/>
      <c r="M310" s="176" t="s">
        <v>3718</v>
      </c>
      <c r="N310" s="176" t="s">
        <v>26</v>
      </c>
      <c r="O310" s="176" t="s">
        <v>32</v>
      </c>
      <c r="P310" s="176"/>
      <c r="Q310" s="176"/>
      <c r="R310" s="176"/>
      <c r="S310" s="176" t="s">
        <v>1362</v>
      </c>
      <c r="T310" s="173"/>
      <c r="U310" s="56"/>
      <c r="V310" s="57"/>
    </row>
    <row r="311" spans="1:22" ht="14.25" customHeight="1">
      <c r="A311" s="176">
        <v>310</v>
      </c>
      <c r="B311" s="176" t="s">
        <v>1360</v>
      </c>
      <c r="C311" s="176" t="s">
        <v>1386</v>
      </c>
      <c r="D311" s="176" t="s">
        <v>760</v>
      </c>
      <c r="E311" s="176" t="s">
        <v>36</v>
      </c>
      <c r="F311" s="176" t="s">
        <v>21</v>
      </c>
      <c r="G311" s="176">
        <v>2011</v>
      </c>
      <c r="H311" s="176">
        <v>-28.355</v>
      </c>
      <c r="I311" s="176">
        <v>-51.134999999999998</v>
      </c>
      <c r="J311" s="176" t="s">
        <v>42</v>
      </c>
      <c r="K311" s="176" t="s">
        <v>32</v>
      </c>
      <c r="L311" s="176"/>
      <c r="M311" s="176" t="s">
        <v>3719</v>
      </c>
      <c r="N311" s="176" t="s">
        <v>26</v>
      </c>
      <c r="O311" s="176" t="s">
        <v>32</v>
      </c>
      <c r="P311" s="176"/>
      <c r="Q311" s="176"/>
      <c r="R311" s="176"/>
      <c r="S311" s="176" t="s">
        <v>1362</v>
      </c>
      <c r="T311" s="173"/>
      <c r="U311" s="56"/>
      <c r="V311" s="57"/>
    </row>
    <row r="312" spans="1:22" ht="14.25" customHeight="1">
      <c r="A312" s="176">
        <v>311</v>
      </c>
      <c r="B312" s="176" t="s">
        <v>1360</v>
      </c>
      <c r="C312" s="176" t="s">
        <v>1386</v>
      </c>
      <c r="D312" s="176" t="s">
        <v>760</v>
      </c>
      <c r="E312" s="176" t="s">
        <v>36</v>
      </c>
      <c r="F312" s="176" t="s">
        <v>21</v>
      </c>
      <c r="G312" s="176">
        <v>2011</v>
      </c>
      <c r="H312" s="176">
        <v>-28.513999999999999</v>
      </c>
      <c r="I312" s="176">
        <v>-50.84</v>
      </c>
      <c r="J312" s="176" t="s">
        <v>42</v>
      </c>
      <c r="K312" s="176" t="s">
        <v>32</v>
      </c>
      <c r="L312" s="176"/>
      <c r="M312" s="176" t="s">
        <v>3720</v>
      </c>
      <c r="N312" s="176" t="s">
        <v>26</v>
      </c>
      <c r="O312" s="176" t="s">
        <v>32</v>
      </c>
      <c r="P312" s="176"/>
      <c r="Q312" s="176"/>
      <c r="R312" s="176"/>
      <c r="S312" s="176" t="s">
        <v>1362</v>
      </c>
      <c r="T312" s="173"/>
      <c r="U312" s="56"/>
      <c r="V312" s="57"/>
    </row>
    <row r="313" spans="1:22" ht="14.25" customHeight="1">
      <c r="A313" s="176">
        <v>312</v>
      </c>
      <c r="B313" s="176" t="s">
        <v>1360</v>
      </c>
      <c r="C313" s="176" t="s">
        <v>1386</v>
      </c>
      <c r="D313" s="176" t="s">
        <v>760</v>
      </c>
      <c r="E313" s="176" t="s">
        <v>36</v>
      </c>
      <c r="F313" s="176" t="s">
        <v>21</v>
      </c>
      <c r="G313" s="176">
        <v>2011</v>
      </c>
      <c r="H313" s="176">
        <v>-28.513999999999999</v>
      </c>
      <c r="I313" s="176">
        <v>-50.84</v>
      </c>
      <c r="J313" s="176" t="s">
        <v>42</v>
      </c>
      <c r="K313" s="176" t="s">
        <v>32</v>
      </c>
      <c r="L313" s="176"/>
      <c r="M313" s="176" t="s">
        <v>3721</v>
      </c>
      <c r="N313" s="176" t="s">
        <v>26</v>
      </c>
      <c r="O313" s="176" t="s">
        <v>32</v>
      </c>
      <c r="P313" s="176"/>
      <c r="Q313" s="176"/>
      <c r="R313" s="176"/>
      <c r="S313" s="176" t="s">
        <v>1362</v>
      </c>
      <c r="T313" s="173"/>
      <c r="U313" s="56"/>
      <c r="V313" s="57"/>
    </row>
    <row r="314" spans="1:22" ht="14.25" customHeight="1">
      <c r="A314" s="176">
        <v>313</v>
      </c>
      <c r="B314" s="176" t="s">
        <v>1360</v>
      </c>
      <c r="C314" s="176" t="s">
        <v>1386</v>
      </c>
      <c r="D314" s="176" t="s">
        <v>760</v>
      </c>
      <c r="E314" s="176" t="s">
        <v>36</v>
      </c>
      <c r="F314" s="176" t="s">
        <v>21</v>
      </c>
      <c r="G314" s="176">
        <v>2011</v>
      </c>
      <c r="H314" s="176">
        <v>-28.513999999999999</v>
      </c>
      <c r="I314" s="176">
        <v>-50.84</v>
      </c>
      <c r="J314" s="176" t="s">
        <v>42</v>
      </c>
      <c r="K314" s="176" t="s">
        <v>32</v>
      </c>
      <c r="L314" s="176"/>
      <c r="M314" s="176" t="s">
        <v>3722</v>
      </c>
      <c r="N314" s="176" t="s">
        <v>26</v>
      </c>
      <c r="O314" s="176" t="s">
        <v>32</v>
      </c>
      <c r="P314" s="176"/>
      <c r="Q314" s="176"/>
      <c r="R314" s="176"/>
      <c r="S314" s="176" t="s">
        <v>1362</v>
      </c>
      <c r="T314" s="173"/>
      <c r="U314" s="56"/>
      <c r="V314" s="57"/>
    </row>
    <row r="315" spans="1:22" ht="14.25" customHeight="1">
      <c r="A315" s="176">
        <v>314</v>
      </c>
      <c r="B315" s="176" t="s">
        <v>1360</v>
      </c>
      <c r="C315" s="176" t="s">
        <v>1386</v>
      </c>
      <c r="D315" s="176" t="s">
        <v>760</v>
      </c>
      <c r="E315" s="176" t="s">
        <v>36</v>
      </c>
      <c r="F315" s="176" t="s">
        <v>21</v>
      </c>
      <c r="G315" s="176">
        <v>2011</v>
      </c>
      <c r="H315" s="176">
        <v>-28.513999999999999</v>
      </c>
      <c r="I315" s="176">
        <v>-50.84</v>
      </c>
      <c r="J315" s="176" t="s">
        <v>42</v>
      </c>
      <c r="K315" s="176" t="s">
        <v>32</v>
      </c>
      <c r="L315" s="176"/>
      <c r="M315" s="176" t="s">
        <v>3723</v>
      </c>
      <c r="N315" s="176" t="s">
        <v>26</v>
      </c>
      <c r="O315" s="176" t="s">
        <v>32</v>
      </c>
      <c r="P315" s="176"/>
      <c r="Q315" s="176"/>
      <c r="R315" s="176"/>
      <c r="S315" s="176" t="s">
        <v>1362</v>
      </c>
      <c r="T315" s="173"/>
      <c r="U315" s="56"/>
      <c r="V315" s="57"/>
    </row>
    <row r="316" spans="1:22" ht="14.25" customHeight="1">
      <c r="A316" s="176">
        <v>315</v>
      </c>
      <c r="B316" s="176" t="s">
        <v>1360</v>
      </c>
      <c r="C316" s="176" t="s">
        <v>1386</v>
      </c>
      <c r="D316" s="176" t="s">
        <v>760</v>
      </c>
      <c r="E316" s="176" t="s">
        <v>36</v>
      </c>
      <c r="F316" s="176" t="s">
        <v>21</v>
      </c>
      <c r="G316" s="176">
        <v>2011</v>
      </c>
      <c r="H316" s="176">
        <v>-28.513999999999999</v>
      </c>
      <c r="I316" s="176">
        <v>-50.84</v>
      </c>
      <c r="J316" s="176" t="s">
        <v>42</v>
      </c>
      <c r="K316" s="176" t="s">
        <v>32</v>
      </c>
      <c r="L316" s="176"/>
      <c r="M316" s="176" t="s">
        <v>3724</v>
      </c>
      <c r="N316" s="176" t="s">
        <v>26</v>
      </c>
      <c r="O316" s="176" t="s">
        <v>32</v>
      </c>
      <c r="P316" s="176"/>
      <c r="Q316" s="176"/>
      <c r="R316" s="176"/>
      <c r="S316" s="176" t="s">
        <v>1362</v>
      </c>
      <c r="T316" s="173"/>
      <c r="U316" s="56"/>
      <c r="V316" s="57"/>
    </row>
    <row r="317" spans="1:22" ht="14.25" customHeight="1">
      <c r="A317" s="176">
        <v>316</v>
      </c>
      <c r="B317" s="176" t="s">
        <v>1360</v>
      </c>
      <c r="C317" s="176" t="s">
        <v>1386</v>
      </c>
      <c r="D317" s="176" t="s">
        <v>760</v>
      </c>
      <c r="E317" s="176" t="s">
        <v>36</v>
      </c>
      <c r="F317" s="176" t="s">
        <v>21</v>
      </c>
      <c r="G317" s="176">
        <v>2011</v>
      </c>
      <c r="H317" s="176">
        <v>-28.513999999999999</v>
      </c>
      <c r="I317" s="176">
        <v>-50.84</v>
      </c>
      <c r="J317" s="176" t="s">
        <v>42</v>
      </c>
      <c r="K317" s="176" t="s">
        <v>32</v>
      </c>
      <c r="L317" s="176"/>
      <c r="M317" s="176" t="s">
        <v>3725</v>
      </c>
      <c r="N317" s="176" t="s">
        <v>26</v>
      </c>
      <c r="O317" s="176" t="s">
        <v>32</v>
      </c>
      <c r="P317" s="176"/>
      <c r="Q317" s="176"/>
      <c r="R317" s="176"/>
      <c r="S317" s="176" t="s">
        <v>1362</v>
      </c>
      <c r="T317" s="173"/>
      <c r="U317" s="56"/>
      <c r="V317" s="57"/>
    </row>
    <row r="318" spans="1:22" ht="14.25" customHeight="1">
      <c r="A318" s="176">
        <v>317</v>
      </c>
      <c r="B318" s="176" t="s">
        <v>1360</v>
      </c>
      <c r="C318" s="176" t="s">
        <v>1386</v>
      </c>
      <c r="D318" s="176" t="s">
        <v>760</v>
      </c>
      <c r="E318" s="176" t="s">
        <v>36</v>
      </c>
      <c r="F318" s="176" t="s">
        <v>21</v>
      </c>
      <c r="G318" s="176">
        <v>2011</v>
      </c>
      <c r="H318" s="176">
        <v>-28.513999999999999</v>
      </c>
      <c r="I318" s="176">
        <v>-50.84</v>
      </c>
      <c r="J318" s="176" t="s">
        <v>42</v>
      </c>
      <c r="K318" s="176" t="s">
        <v>32</v>
      </c>
      <c r="L318" s="176"/>
      <c r="M318" s="176" t="s">
        <v>3726</v>
      </c>
      <c r="N318" s="176" t="s">
        <v>26</v>
      </c>
      <c r="O318" s="176" t="s">
        <v>32</v>
      </c>
      <c r="P318" s="176"/>
      <c r="Q318" s="176"/>
      <c r="R318" s="176"/>
      <c r="S318" s="176" t="s">
        <v>1362</v>
      </c>
      <c r="T318" s="173"/>
      <c r="U318" s="56"/>
      <c r="V318" s="57"/>
    </row>
    <row r="319" spans="1:22" ht="14.25" customHeight="1">
      <c r="A319" s="176">
        <v>318</v>
      </c>
      <c r="B319" s="176" t="s">
        <v>1360</v>
      </c>
      <c r="C319" s="176" t="s">
        <v>1386</v>
      </c>
      <c r="D319" s="176" t="s">
        <v>760</v>
      </c>
      <c r="E319" s="176" t="s">
        <v>1368</v>
      </c>
      <c r="F319" s="176" t="s">
        <v>21</v>
      </c>
      <c r="G319" s="176">
        <v>2011</v>
      </c>
      <c r="H319" s="176">
        <v>-28.635999999999999</v>
      </c>
      <c r="I319" s="176">
        <v>-50.545000000000002</v>
      </c>
      <c r="J319" s="176" t="s">
        <v>42</v>
      </c>
      <c r="K319" s="176" t="s">
        <v>32</v>
      </c>
      <c r="L319" s="176"/>
      <c r="M319" s="176" t="s">
        <v>3727</v>
      </c>
      <c r="N319" s="176" t="s">
        <v>26</v>
      </c>
      <c r="O319" s="176" t="s">
        <v>32</v>
      </c>
      <c r="P319" s="176"/>
      <c r="Q319" s="176"/>
      <c r="R319" s="176"/>
      <c r="S319" s="176" t="s">
        <v>1362</v>
      </c>
      <c r="T319" s="173"/>
      <c r="U319" s="56"/>
      <c r="V319" s="57"/>
    </row>
    <row r="320" spans="1:22" ht="14.25" customHeight="1">
      <c r="A320" s="176">
        <v>319</v>
      </c>
      <c r="B320" s="176" t="s">
        <v>1360</v>
      </c>
      <c r="C320" s="176" t="s">
        <v>1386</v>
      </c>
      <c r="D320" s="176" t="s">
        <v>760</v>
      </c>
      <c r="E320" s="176" t="s">
        <v>1368</v>
      </c>
      <c r="F320" s="176" t="s">
        <v>21</v>
      </c>
      <c r="G320" s="176">
        <v>2011</v>
      </c>
      <c r="H320" s="176">
        <v>-28.635999999999999</v>
      </c>
      <c r="I320" s="176">
        <v>-50.545000000000002</v>
      </c>
      <c r="J320" s="176" t="s">
        <v>42</v>
      </c>
      <c r="K320" s="176" t="s">
        <v>32</v>
      </c>
      <c r="L320" s="176"/>
      <c r="M320" s="176" t="s">
        <v>3728</v>
      </c>
      <c r="N320" s="176" t="s">
        <v>26</v>
      </c>
      <c r="O320" s="176" t="s">
        <v>32</v>
      </c>
      <c r="P320" s="176"/>
      <c r="Q320" s="176"/>
      <c r="R320" s="176"/>
      <c r="S320" s="176" t="s">
        <v>1362</v>
      </c>
      <c r="T320" s="173"/>
      <c r="U320" s="56"/>
      <c r="V320" s="57"/>
    </row>
    <row r="321" spans="1:22" ht="14.25" customHeight="1">
      <c r="A321" s="176">
        <v>320</v>
      </c>
      <c r="B321" s="176" t="s">
        <v>1360</v>
      </c>
      <c r="C321" s="176" t="s">
        <v>1386</v>
      </c>
      <c r="D321" s="176" t="s">
        <v>760</v>
      </c>
      <c r="E321" s="176" t="s">
        <v>1368</v>
      </c>
      <c r="F321" s="176" t="s">
        <v>21</v>
      </c>
      <c r="G321" s="176">
        <v>2011</v>
      </c>
      <c r="H321" s="176">
        <v>-28.635999999999999</v>
      </c>
      <c r="I321" s="176">
        <v>-50.545000000000002</v>
      </c>
      <c r="J321" s="176" t="s">
        <v>42</v>
      </c>
      <c r="K321" s="176" t="s">
        <v>32</v>
      </c>
      <c r="L321" s="176"/>
      <c r="M321" s="176" t="s">
        <v>3729</v>
      </c>
      <c r="N321" s="176" t="s">
        <v>26</v>
      </c>
      <c r="O321" s="176" t="s">
        <v>32</v>
      </c>
      <c r="P321" s="176"/>
      <c r="Q321" s="176"/>
      <c r="R321" s="176"/>
      <c r="S321" s="176" t="s">
        <v>1362</v>
      </c>
      <c r="T321" s="173"/>
      <c r="U321" s="56"/>
      <c r="V321" s="57"/>
    </row>
    <row r="322" spans="1:22" ht="14.25" customHeight="1">
      <c r="A322" s="176">
        <v>321</v>
      </c>
      <c r="B322" s="176" t="s">
        <v>1360</v>
      </c>
      <c r="C322" s="176" t="s">
        <v>1386</v>
      </c>
      <c r="D322" s="176" t="s">
        <v>760</v>
      </c>
      <c r="E322" s="176" t="s">
        <v>1368</v>
      </c>
      <c r="F322" s="176" t="s">
        <v>21</v>
      </c>
      <c r="G322" s="176">
        <v>2011</v>
      </c>
      <c r="H322" s="176">
        <v>-28.635999999999999</v>
      </c>
      <c r="I322" s="176">
        <v>-50.545000000000002</v>
      </c>
      <c r="J322" s="176" t="s">
        <v>42</v>
      </c>
      <c r="K322" s="176" t="s">
        <v>32</v>
      </c>
      <c r="L322" s="176"/>
      <c r="M322" s="176" t="s">
        <v>3730</v>
      </c>
      <c r="N322" s="176" t="s">
        <v>26</v>
      </c>
      <c r="O322" s="176" t="s">
        <v>32</v>
      </c>
      <c r="P322" s="176"/>
      <c r="Q322" s="176"/>
      <c r="R322" s="176"/>
      <c r="S322" s="176" t="s">
        <v>1362</v>
      </c>
      <c r="T322" s="173"/>
      <c r="U322" s="56"/>
      <c r="V322" s="57"/>
    </row>
    <row r="323" spans="1:22" ht="14.25" customHeight="1">
      <c r="A323" s="176">
        <v>322</v>
      </c>
      <c r="B323" s="176" t="s">
        <v>1360</v>
      </c>
      <c r="C323" s="176" t="s">
        <v>1386</v>
      </c>
      <c r="D323" s="176" t="s">
        <v>760</v>
      </c>
      <c r="E323" s="176" t="s">
        <v>1368</v>
      </c>
      <c r="F323" s="176" t="s">
        <v>21</v>
      </c>
      <c r="G323" s="176">
        <v>2011</v>
      </c>
      <c r="H323" s="176">
        <v>-28.635999999999999</v>
      </c>
      <c r="I323" s="176">
        <v>-50.545000000000002</v>
      </c>
      <c r="J323" s="176" t="s">
        <v>42</v>
      </c>
      <c r="K323" s="176" t="s">
        <v>32</v>
      </c>
      <c r="L323" s="176"/>
      <c r="M323" s="176" t="s">
        <v>3731</v>
      </c>
      <c r="N323" s="176" t="s">
        <v>26</v>
      </c>
      <c r="O323" s="176" t="s">
        <v>32</v>
      </c>
      <c r="P323" s="176"/>
      <c r="Q323" s="176"/>
      <c r="R323" s="176"/>
      <c r="S323" s="176" t="s">
        <v>1362</v>
      </c>
      <c r="T323" s="173"/>
      <c r="U323" s="56"/>
      <c r="V323" s="57"/>
    </row>
    <row r="324" spans="1:22" ht="14.25" customHeight="1">
      <c r="A324" s="176">
        <v>323</v>
      </c>
      <c r="B324" s="176" t="s">
        <v>1360</v>
      </c>
      <c r="C324" s="176" t="s">
        <v>1386</v>
      </c>
      <c r="D324" s="176" t="s">
        <v>760</v>
      </c>
      <c r="E324" s="176" t="s">
        <v>1368</v>
      </c>
      <c r="F324" s="176" t="s">
        <v>21</v>
      </c>
      <c r="G324" s="176">
        <v>2011</v>
      </c>
      <c r="H324" s="176">
        <v>-28.652999999999999</v>
      </c>
      <c r="I324" s="176">
        <v>-50.387</v>
      </c>
      <c r="J324" s="176" t="s">
        <v>42</v>
      </c>
      <c r="K324" s="176" t="s">
        <v>32</v>
      </c>
      <c r="L324" s="176"/>
      <c r="M324" s="176" t="s">
        <v>3732</v>
      </c>
      <c r="N324" s="176" t="s">
        <v>26</v>
      </c>
      <c r="O324" s="176" t="s">
        <v>32</v>
      </c>
      <c r="P324" s="176"/>
      <c r="Q324" s="176"/>
      <c r="R324" s="176"/>
      <c r="S324" s="176" t="s">
        <v>1362</v>
      </c>
      <c r="T324" s="173"/>
      <c r="U324" s="56"/>
      <c r="V324" s="57"/>
    </row>
    <row r="325" spans="1:22" ht="14.25" customHeight="1">
      <c r="A325" s="176">
        <v>324</v>
      </c>
      <c r="B325" s="176" t="s">
        <v>1360</v>
      </c>
      <c r="C325" s="176" t="s">
        <v>1386</v>
      </c>
      <c r="D325" s="176" t="s">
        <v>760</v>
      </c>
      <c r="E325" s="176" t="s">
        <v>1368</v>
      </c>
      <c r="F325" s="176" t="s">
        <v>21</v>
      </c>
      <c r="G325" s="176">
        <v>2011</v>
      </c>
      <c r="H325" s="176">
        <v>-28.652999999999999</v>
      </c>
      <c r="I325" s="176">
        <v>-50.387</v>
      </c>
      <c r="J325" s="176" t="s">
        <v>42</v>
      </c>
      <c r="K325" s="176" t="s">
        <v>32</v>
      </c>
      <c r="L325" s="176"/>
      <c r="M325" s="176" t="s">
        <v>3733</v>
      </c>
      <c r="N325" s="176" t="s">
        <v>26</v>
      </c>
      <c r="O325" s="176" t="s">
        <v>32</v>
      </c>
      <c r="P325" s="176"/>
      <c r="Q325" s="176"/>
      <c r="R325" s="176"/>
      <c r="S325" s="176" t="s">
        <v>1362</v>
      </c>
      <c r="T325" s="173"/>
      <c r="U325" s="56"/>
      <c r="V325" s="57"/>
    </row>
    <row r="326" spans="1:22" ht="14.25" customHeight="1">
      <c r="A326" s="176">
        <v>325</v>
      </c>
      <c r="B326" s="176" t="s">
        <v>1360</v>
      </c>
      <c r="C326" s="176" t="s">
        <v>1386</v>
      </c>
      <c r="D326" s="176" t="s">
        <v>760</v>
      </c>
      <c r="E326" s="176" t="s">
        <v>1368</v>
      </c>
      <c r="F326" s="176" t="s">
        <v>21</v>
      </c>
      <c r="G326" s="176">
        <v>2011</v>
      </c>
      <c r="H326" s="176">
        <v>-28.652999999999999</v>
      </c>
      <c r="I326" s="176">
        <v>-50.387</v>
      </c>
      <c r="J326" s="176" t="s">
        <v>42</v>
      </c>
      <c r="K326" s="176" t="s">
        <v>32</v>
      </c>
      <c r="L326" s="176"/>
      <c r="M326" s="176" t="s">
        <v>3734</v>
      </c>
      <c r="N326" s="176" t="s">
        <v>26</v>
      </c>
      <c r="O326" s="176" t="s">
        <v>32</v>
      </c>
      <c r="P326" s="176"/>
      <c r="Q326" s="176"/>
      <c r="R326" s="176"/>
      <c r="S326" s="176" t="s">
        <v>1362</v>
      </c>
      <c r="T326" s="173"/>
      <c r="U326" s="56"/>
      <c r="V326" s="57"/>
    </row>
    <row r="327" spans="1:22" ht="14.25" customHeight="1">
      <c r="A327" s="176">
        <v>326</v>
      </c>
      <c r="B327" s="176" t="s">
        <v>1360</v>
      </c>
      <c r="C327" s="176" t="s">
        <v>1386</v>
      </c>
      <c r="D327" s="176" t="s">
        <v>760</v>
      </c>
      <c r="E327" s="176" t="s">
        <v>1368</v>
      </c>
      <c r="F327" s="176" t="s">
        <v>21</v>
      </c>
      <c r="G327" s="176">
        <v>2011</v>
      </c>
      <c r="H327" s="176">
        <v>-28.652999999999999</v>
      </c>
      <c r="I327" s="176">
        <v>-50.387</v>
      </c>
      <c r="J327" s="176" t="s">
        <v>42</v>
      </c>
      <c r="K327" s="176" t="s">
        <v>32</v>
      </c>
      <c r="L327" s="176"/>
      <c r="M327" s="176" t="s">
        <v>3735</v>
      </c>
      <c r="N327" s="176" t="s">
        <v>26</v>
      </c>
      <c r="O327" s="176" t="s">
        <v>32</v>
      </c>
      <c r="P327" s="176"/>
      <c r="Q327" s="176"/>
      <c r="R327" s="176"/>
      <c r="S327" s="176" t="s">
        <v>1362</v>
      </c>
      <c r="T327" s="173"/>
      <c r="U327" s="56"/>
      <c r="V327" s="57"/>
    </row>
    <row r="328" spans="1:22" ht="14.25" customHeight="1">
      <c r="A328" s="176">
        <v>327</v>
      </c>
      <c r="B328" s="176" t="s">
        <v>1360</v>
      </c>
      <c r="C328" s="176" t="s">
        <v>1386</v>
      </c>
      <c r="D328" s="176" t="s">
        <v>760</v>
      </c>
      <c r="E328" s="176" t="s">
        <v>1368</v>
      </c>
      <c r="F328" s="176" t="s">
        <v>21</v>
      </c>
      <c r="G328" s="176">
        <v>2011</v>
      </c>
      <c r="H328" s="176">
        <v>-28.652999999999999</v>
      </c>
      <c r="I328" s="176">
        <v>-50.387</v>
      </c>
      <c r="J328" s="176" t="s">
        <v>42</v>
      </c>
      <c r="K328" s="176" t="s">
        <v>32</v>
      </c>
      <c r="L328" s="176"/>
      <c r="M328" s="176" t="s">
        <v>3736</v>
      </c>
      <c r="N328" s="176" t="s">
        <v>26</v>
      </c>
      <c r="O328" s="176" t="s">
        <v>32</v>
      </c>
      <c r="P328" s="176"/>
      <c r="Q328" s="176"/>
      <c r="R328" s="176"/>
      <c r="S328" s="176" t="s">
        <v>1362</v>
      </c>
      <c r="T328" s="173"/>
      <c r="U328" s="56"/>
      <c r="V328" s="57"/>
    </row>
    <row r="329" spans="1:22" ht="14.25" customHeight="1">
      <c r="A329" s="176">
        <v>328</v>
      </c>
      <c r="B329" s="176" t="s">
        <v>1360</v>
      </c>
      <c r="C329" s="176" t="s">
        <v>1386</v>
      </c>
      <c r="D329" s="176" t="s">
        <v>760</v>
      </c>
      <c r="E329" s="176" t="s">
        <v>78</v>
      </c>
      <c r="F329" s="176" t="s">
        <v>21</v>
      </c>
      <c r="G329" s="176">
        <v>2011</v>
      </c>
      <c r="H329" s="176">
        <v>-28.437999999999999</v>
      </c>
      <c r="I329" s="176">
        <v>-52.308999999999997</v>
      </c>
      <c r="J329" s="176" t="s">
        <v>31</v>
      </c>
      <c r="K329" s="176" t="s">
        <v>32</v>
      </c>
      <c r="L329" s="176"/>
      <c r="M329" s="176" t="s">
        <v>3737</v>
      </c>
      <c r="N329" s="176" t="s">
        <v>35</v>
      </c>
      <c r="O329" s="176" t="s">
        <v>32</v>
      </c>
      <c r="P329" s="176"/>
      <c r="Q329" s="176"/>
      <c r="R329" s="176"/>
      <c r="S329" s="176" t="s">
        <v>1362</v>
      </c>
      <c r="T329" s="173"/>
      <c r="U329" s="56"/>
      <c r="V329" s="57"/>
    </row>
    <row r="330" spans="1:22" ht="14.25" customHeight="1">
      <c r="A330" s="176">
        <v>329</v>
      </c>
      <c r="B330" s="176" t="s">
        <v>1360</v>
      </c>
      <c r="C330" s="176" t="s">
        <v>1386</v>
      </c>
      <c r="D330" s="176" t="s">
        <v>760</v>
      </c>
      <c r="E330" s="176" t="s">
        <v>78</v>
      </c>
      <c r="F330" s="176" t="s">
        <v>21</v>
      </c>
      <c r="G330" s="176">
        <v>2011</v>
      </c>
      <c r="H330" s="176">
        <v>-28.437999999999999</v>
      </c>
      <c r="I330" s="176">
        <v>-52.308999999999997</v>
      </c>
      <c r="J330" s="176" t="s">
        <v>31</v>
      </c>
      <c r="K330" s="176" t="s">
        <v>32</v>
      </c>
      <c r="L330" s="176"/>
      <c r="M330" s="176" t="s">
        <v>3738</v>
      </c>
      <c r="N330" s="176" t="s">
        <v>35</v>
      </c>
      <c r="O330" s="176" t="s">
        <v>32</v>
      </c>
      <c r="P330" s="176"/>
      <c r="Q330" s="176"/>
      <c r="R330" s="176"/>
      <c r="S330" s="176" t="s">
        <v>1362</v>
      </c>
      <c r="T330" s="173"/>
      <c r="U330" s="56"/>
      <c r="V330" s="57"/>
    </row>
    <row r="331" spans="1:22" ht="14.25" customHeight="1">
      <c r="A331" s="176">
        <v>330</v>
      </c>
      <c r="B331" s="176" t="s">
        <v>1360</v>
      </c>
      <c r="C331" s="176" t="s">
        <v>1386</v>
      </c>
      <c r="D331" s="176" t="s">
        <v>760</v>
      </c>
      <c r="E331" s="176" t="s">
        <v>78</v>
      </c>
      <c r="F331" s="176" t="s">
        <v>21</v>
      </c>
      <c r="G331" s="176">
        <v>2011</v>
      </c>
      <c r="H331" s="176">
        <v>-28.437999999999999</v>
      </c>
      <c r="I331" s="176">
        <v>-52.308999999999997</v>
      </c>
      <c r="J331" s="176" t="s">
        <v>31</v>
      </c>
      <c r="K331" s="176" t="s">
        <v>32</v>
      </c>
      <c r="L331" s="176"/>
      <c r="M331" s="176" t="s">
        <v>3739</v>
      </c>
      <c r="N331" s="176" t="s">
        <v>35</v>
      </c>
      <c r="O331" s="176" t="s">
        <v>32</v>
      </c>
      <c r="P331" s="176"/>
      <c r="Q331" s="176"/>
      <c r="R331" s="176"/>
      <c r="S331" s="176" t="s">
        <v>1362</v>
      </c>
      <c r="T331" s="173"/>
      <c r="U331" s="56"/>
      <c r="V331" s="57"/>
    </row>
    <row r="332" spans="1:22" ht="14.25" customHeight="1">
      <c r="A332" s="176">
        <v>331</v>
      </c>
      <c r="B332" s="176" t="s">
        <v>1360</v>
      </c>
      <c r="C332" s="176" t="s">
        <v>1386</v>
      </c>
      <c r="D332" s="176" t="s">
        <v>760</v>
      </c>
      <c r="E332" s="176" t="s">
        <v>78</v>
      </c>
      <c r="F332" s="176" t="s">
        <v>21</v>
      </c>
      <c r="G332" s="176">
        <v>2011</v>
      </c>
      <c r="H332" s="176">
        <v>-28.437999999999999</v>
      </c>
      <c r="I332" s="176">
        <v>-52.308999999999997</v>
      </c>
      <c r="J332" s="176" t="s">
        <v>31</v>
      </c>
      <c r="K332" s="176" t="s">
        <v>32</v>
      </c>
      <c r="L332" s="176"/>
      <c r="M332" s="176" t="s">
        <v>3740</v>
      </c>
      <c r="N332" s="176" t="s">
        <v>35</v>
      </c>
      <c r="O332" s="176" t="s">
        <v>32</v>
      </c>
      <c r="P332" s="176"/>
      <c r="Q332" s="176"/>
      <c r="R332" s="176"/>
      <c r="S332" s="176" t="s">
        <v>1362</v>
      </c>
      <c r="T332" s="173"/>
      <c r="U332" s="56"/>
      <c r="V332" s="57"/>
    </row>
    <row r="333" spans="1:22" ht="14.25" customHeight="1">
      <c r="A333" s="176">
        <v>332</v>
      </c>
      <c r="B333" s="176" t="s">
        <v>1360</v>
      </c>
      <c r="C333" s="176" t="s">
        <v>1386</v>
      </c>
      <c r="D333" s="176" t="s">
        <v>760</v>
      </c>
      <c r="E333" s="176" t="s">
        <v>78</v>
      </c>
      <c r="F333" s="176" t="s">
        <v>21</v>
      </c>
      <c r="G333" s="176">
        <v>2011</v>
      </c>
      <c r="H333" s="176">
        <v>-28.437999999999999</v>
      </c>
      <c r="I333" s="176">
        <v>-52.308999999999997</v>
      </c>
      <c r="J333" s="176" t="s">
        <v>31</v>
      </c>
      <c r="K333" s="176" t="s">
        <v>32</v>
      </c>
      <c r="L333" s="176"/>
      <c r="M333" s="176" t="s">
        <v>3741</v>
      </c>
      <c r="N333" s="176" t="s">
        <v>35</v>
      </c>
      <c r="O333" s="176" t="s">
        <v>32</v>
      </c>
      <c r="P333" s="176"/>
      <c r="Q333" s="176"/>
      <c r="R333" s="176"/>
      <c r="S333" s="176" t="s">
        <v>1362</v>
      </c>
      <c r="T333" s="173"/>
      <c r="U333" s="56"/>
      <c r="V333" s="57"/>
    </row>
    <row r="334" spans="1:22" ht="14.25" customHeight="1">
      <c r="A334" s="176">
        <v>333</v>
      </c>
      <c r="B334" s="176" t="s">
        <v>1360</v>
      </c>
      <c r="C334" s="176" t="s">
        <v>1386</v>
      </c>
      <c r="D334" s="176" t="s">
        <v>760</v>
      </c>
      <c r="E334" s="176" t="s">
        <v>48</v>
      </c>
      <c r="F334" s="176" t="s">
        <v>21</v>
      </c>
      <c r="G334" s="176">
        <v>2011</v>
      </c>
      <c r="H334" s="176">
        <v>-28.33</v>
      </c>
      <c r="I334" s="176">
        <v>-51.287999999999997</v>
      </c>
      <c r="J334" s="176" t="s">
        <v>31</v>
      </c>
      <c r="K334" s="176" t="s">
        <v>32</v>
      </c>
      <c r="L334" s="176"/>
      <c r="M334" s="176" t="s">
        <v>3742</v>
      </c>
      <c r="N334" s="176" t="s">
        <v>35</v>
      </c>
      <c r="O334" s="176" t="s">
        <v>32</v>
      </c>
      <c r="P334" s="176"/>
      <c r="Q334" s="176"/>
      <c r="R334" s="176"/>
      <c r="S334" s="176" t="s">
        <v>1362</v>
      </c>
      <c r="T334" s="173"/>
      <c r="U334" s="56"/>
      <c r="V334" s="57"/>
    </row>
    <row r="335" spans="1:22" ht="14.25" customHeight="1">
      <c r="A335" s="176">
        <v>334</v>
      </c>
      <c r="B335" s="176" t="s">
        <v>1360</v>
      </c>
      <c r="C335" s="176" t="s">
        <v>1386</v>
      </c>
      <c r="D335" s="176" t="s">
        <v>760</v>
      </c>
      <c r="E335" s="176" t="s">
        <v>48</v>
      </c>
      <c r="F335" s="176" t="s">
        <v>21</v>
      </c>
      <c r="G335" s="176">
        <v>2011</v>
      </c>
      <c r="H335" s="176">
        <v>-28.332000000000001</v>
      </c>
      <c r="I335" s="176">
        <v>-51.158999999999999</v>
      </c>
      <c r="J335" s="176" t="s">
        <v>31</v>
      </c>
      <c r="K335" s="176" t="s">
        <v>32</v>
      </c>
      <c r="L335" s="176"/>
      <c r="M335" s="176" t="s">
        <v>3743</v>
      </c>
      <c r="N335" s="176" t="s">
        <v>35</v>
      </c>
      <c r="O335" s="176" t="s">
        <v>32</v>
      </c>
      <c r="P335" s="176"/>
      <c r="Q335" s="176"/>
      <c r="R335" s="176"/>
      <c r="S335" s="176" t="s">
        <v>1362</v>
      </c>
      <c r="T335" s="173"/>
      <c r="U335" s="56"/>
      <c r="V335" s="57"/>
    </row>
    <row r="336" spans="1:22" ht="14.25" customHeight="1">
      <c r="A336" s="176">
        <v>335</v>
      </c>
      <c r="B336" s="176" t="s">
        <v>1360</v>
      </c>
      <c r="C336" s="176" t="s">
        <v>1386</v>
      </c>
      <c r="D336" s="176" t="s">
        <v>760</v>
      </c>
      <c r="E336" s="176" t="s">
        <v>48</v>
      </c>
      <c r="F336" s="176" t="s">
        <v>21</v>
      </c>
      <c r="G336" s="176">
        <v>2011</v>
      </c>
      <c r="H336" s="176">
        <v>-28.332000000000001</v>
      </c>
      <c r="I336" s="176">
        <v>-51.158999999999999</v>
      </c>
      <c r="J336" s="176" t="s">
        <v>31</v>
      </c>
      <c r="K336" s="176" t="s">
        <v>32</v>
      </c>
      <c r="L336" s="176"/>
      <c r="M336" s="176" t="s">
        <v>3744</v>
      </c>
      <c r="N336" s="176" t="s">
        <v>35</v>
      </c>
      <c r="O336" s="176" t="s">
        <v>32</v>
      </c>
      <c r="P336" s="176"/>
      <c r="Q336" s="176"/>
      <c r="R336" s="176"/>
      <c r="S336" s="176" t="s">
        <v>1362</v>
      </c>
      <c r="T336" s="173"/>
      <c r="U336" s="56"/>
      <c r="V336" s="57"/>
    </row>
    <row r="337" spans="1:22" ht="14.25" customHeight="1">
      <c r="A337" s="176">
        <v>336</v>
      </c>
      <c r="B337" s="176" t="s">
        <v>1360</v>
      </c>
      <c r="C337" s="176" t="s">
        <v>1386</v>
      </c>
      <c r="D337" s="176" t="s">
        <v>760</v>
      </c>
      <c r="E337" s="176" t="s">
        <v>48</v>
      </c>
      <c r="F337" s="176" t="s">
        <v>21</v>
      </c>
      <c r="G337" s="176">
        <v>2011</v>
      </c>
      <c r="H337" s="176">
        <v>-28.332000000000001</v>
      </c>
      <c r="I337" s="176">
        <v>-51.158999999999999</v>
      </c>
      <c r="J337" s="176" t="s">
        <v>31</v>
      </c>
      <c r="K337" s="176" t="s">
        <v>32</v>
      </c>
      <c r="L337" s="176"/>
      <c r="M337" s="176" t="s">
        <v>3745</v>
      </c>
      <c r="N337" s="176" t="s">
        <v>35</v>
      </c>
      <c r="O337" s="176" t="s">
        <v>32</v>
      </c>
      <c r="P337" s="176"/>
      <c r="Q337" s="176"/>
      <c r="R337" s="176"/>
      <c r="S337" s="176" t="s">
        <v>1362</v>
      </c>
      <c r="T337" s="173"/>
      <c r="U337" s="56"/>
      <c r="V337" s="57"/>
    </row>
    <row r="338" spans="1:22" ht="14.25" customHeight="1">
      <c r="A338" s="176">
        <v>337</v>
      </c>
      <c r="B338" s="176" t="s">
        <v>1360</v>
      </c>
      <c r="C338" s="176" t="s">
        <v>1386</v>
      </c>
      <c r="D338" s="176" t="s">
        <v>760</v>
      </c>
      <c r="E338" s="176" t="s">
        <v>48</v>
      </c>
      <c r="F338" s="176" t="s">
        <v>21</v>
      </c>
      <c r="G338" s="176">
        <v>2011</v>
      </c>
      <c r="H338" s="176">
        <v>-28.332000000000001</v>
      </c>
      <c r="I338" s="176">
        <v>-51.158999999999999</v>
      </c>
      <c r="J338" s="176" t="s">
        <v>31</v>
      </c>
      <c r="K338" s="176" t="s">
        <v>32</v>
      </c>
      <c r="L338" s="176"/>
      <c r="M338" s="176" t="s">
        <v>3746</v>
      </c>
      <c r="N338" s="176" t="s">
        <v>35</v>
      </c>
      <c r="O338" s="176" t="s">
        <v>32</v>
      </c>
      <c r="P338" s="176"/>
      <c r="Q338" s="176"/>
      <c r="R338" s="176"/>
      <c r="S338" s="176" t="s">
        <v>1362</v>
      </c>
      <c r="T338" s="173"/>
      <c r="U338" s="56"/>
      <c r="V338" s="57"/>
    </row>
    <row r="339" spans="1:22" ht="14.25" customHeight="1">
      <c r="A339" s="176">
        <v>338</v>
      </c>
      <c r="B339" s="176" t="s">
        <v>1360</v>
      </c>
      <c r="C339" s="176" t="s">
        <v>1386</v>
      </c>
      <c r="D339" s="176" t="s">
        <v>760</v>
      </c>
      <c r="E339" s="176" t="s">
        <v>48</v>
      </c>
      <c r="F339" s="176" t="s">
        <v>21</v>
      </c>
      <c r="G339" s="176">
        <v>2011</v>
      </c>
      <c r="H339" s="176">
        <v>-28.332000000000001</v>
      </c>
      <c r="I339" s="176">
        <v>-51.158999999999999</v>
      </c>
      <c r="J339" s="176" t="s">
        <v>31</v>
      </c>
      <c r="K339" s="176" t="s">
        <v>32</v>
      </c>
      <c r="L339" s="176"/>
      <c r="M339" s="176" t="s">
        <v>3747</v>
      </c>
      <c r="N339" s="176" t="s">
        <v>35</v>
      </c>
      <c r="O339" s="176" t="s">
        <v>32</v>
      </c>
      <c r="P339" s="176"/>
      <c r="Q339" s="176"/>
      <c r="R339" s="176"/>
      <c r="S339" s="176" t="s">
        <v>1362</v>
      </c>
      <c r="T339" s="173"/>
      <c r="U339" s="56"/>
      <c r="V339" s="57"/>
    </row>
    <row r="340" spans="1:22" ht="14.25" customHeight="1">
      <c r="A340" s="176">
        <v>339</v>
      </c>
      <c r="B340" s="176" t="s">
        <v>1360</v>
      </c>
      <c r="C340" s="176" t="s">
        <v>1386</v>
      </c>
      <c r="D340" s="176" t="s">
        <v>760</v>
      </c>
      <c r="E340" s="176" t="s">
        <v>48</v>
      </c>
      <c r="F340" s="176" t="s">
        <v>21</v>
      </c>
      <c r="G340" s="176">
        <v>2011</v>
      </c>
      <c r="H340" s="176">
        <v>-28.332000000000001</v>
      </c>
      <c r="I340" s="176">
        <v>-51.158999999999999</v>
      </c>
      <c r="J340" s="176" t="s">
        <v>31</v>
      </c>
      <c r="K340" s="176" t="s">
        <v>32</v>
      </c>
      <c r="L340" s="176"/>
      <c r="M340" s="176" t="s">
        <v>3748</v>
      </c>
      <c r="N340" s="176" t="s">
        <v>35</v>
      </c>
      <c r="O340" s="176" t="s">
        <v>32</v>
      </c>
      <c r="P340" s="176"/>
      <c r="Q340" s="176"/>
      <c r="R340" s="176"/>
      <c r="S340" s="176" t="s">
        <v>1362</v>
      </c>
      <c r="T340" s="173"/>
      <c r="U340" s="56"/>
      <c r="V340" s="57"/>
    </row>
    <row r="341" spans="1:22" ht="14.25" customHeight="1">
      <c r="A341" s="176">
        <v>340</v>
      </c>
      <c r="B341" s="176" t="s">
        <v>1360</v>
      </c>
      <c r="C341" s="176" t="s">
        <v>1386</v>
      </c>
      <c r="D341" s="176" t="s">
        <v>760</v>
      </c>
      <c r="E341" s="176" t="s">
        <v>36</v>
      </c>
      <c r="F341" s="176" t="s">
        <v>21</v>
      </c>
      <c r="G341" s="176">
        <v>2011</v>
      </c>
      <c r="H341" s="176">
        <v>-28.513999999999999</v>
      </c>
      <c r="I341" s="176">
        <v>-50.84</v>
      </c>
      <c r="J341" s="176" t="s">
        <v>31</v>
      </c>
      <c r="K341" s="176" t="s">
        <v>32</v>
      </c>
      <c r="L341" s="176"/>
      <c r="M341" s="176" t="s">
        <v>3749</v>
      </c>
      <c r="N341" s="176" t="s">
        <v>35</v>
      </c>
      <c r="O341" s="176" t="s">
        <v>32</v>
      </c>
      <c r="P341" s="176"/>
      <c r="Q341" s="176"/>
      <c r="R341" s="176"/>
      <c r="S341" s="176" t="s">
        <v>1362</v>
      </c>
      <c r="T341" s="173"/>
      <c r="U341" s="56"/>
      <c r="V341" s="57"/>
    </row>
    <row r="342" spans="1:22" ht="14.25" customHeight="1">
      <c r="A342" s="176">
        <v>341</v>
      </c>
      <c r="B342" s="176" t="s">
        <v>1360</v>
      </c>
      <c r="C342" s="176" t="s">
        <v>1386</v>
      </c>
      <c r="D342" s="176" t="s">
        <v>760</v>
      </c>
      <c r="E342" s="176" t="s">
        <v>36</v>
      </c>
      <c r="F342" s="176" t="s">
        <v>21</v>
      </c>
      <c r="G342" s="176">
        <v>2011</v>
      </c>
      <c r="H342" s="176">
        <v>-28.513999999999999</v>
      </c>
      <c r="I342" s="176">
        <v>-50.84</v>
      </c>
      <c r="J342" s="176" t="s">
        <v>31</v>
      </c>
      <c r="K342" s="176" t="s">
        <v>32</v>
      </c>
      <c r="L342" s="176"/>
      <c r="M342" s="176" t="s">
        <v>3750</v>
      </c>
      <c r="N342" s="176" t="s">
        <v>35</v>
      </c>
      <c r="O342" s="176" t="s">
        <v>32</v>
      </c>
      <c r="P342" s="176"/>
      <c r="Q342" s="176"/>
      <c r="R342" s="176"/>
      <c r="S342" s="176" t="s">
        <v>1362</v>
      </c>
      <c r="T342" s="173"/>
      <c r="U342" s="56"/>
      <c r="V342" s="57"/>
    </row>
    <row r="343" spans="1:22" ht="14.25" customHeight="1">
      <c r="A343" s="176">
        <v>342</v>
      </c>
      <c r="B343" s="176" t="s">
        <v>1360</v>
      </c>
      <c r="C343" s="176" t="s">
        <v>1386</v>
      </c>
      <c r="D343" s="176" t="s">
        <v>760</v>
      </c>
      <c r="E343" s="176" t="s">
        <v>36</v>
      </c>
      <c r="F343" s="176" t="s">
        <v>21</v>
      </c>
      <c r="G343" s="176">
        <v>2011</v>
      </c>
      <c r="H343" s="176">
        <v>-28.513999999999999</v>
      </c>
      <c r="I343" s="176">
        <v>-50.84</v>
      </c>
      <c r="J343" s="176" t="s">
        <v>31</v>
      </c>
      <c r="K343" s="176" t="s">
        <v>32</v>
      </c>
      <c r="L343" s="176"/>
      <c r="M343" s="176" t="s">
        <v>3751</v>
      </c>
      <c r="N343" s="176" t="s">
        <v>35</v>
      </c>
      <c r="O343" s="176" t="s">
        <v>32</v>
      </c>
      <c r="P343" s="176"/>
      <c r="Q343" s="176"/>
      <c r="R343" s="176"/>
      <c r="S343" s="176" t="s">
        <v>1362</v>
      </c>
      <c r="T343" s="173"/>
      <c r="U343" s="56"/>
      <c r="V343" s="57"/>
    </row>
    <row r="344" spans="1:22" ht="14.25" customHeight="1">
      <c r="A344" s="176">
        <v>343</v>
      </c>
      <c r="B344" s="176" t="s">
        <v>1360</v>
      </c>
      <c r="C344" s="176" t="s">
        <v>1386</v>
      </c>
      <c r="D344" s="176" t="s">
        <v>760</v>
      </c>
      <c r="E344" s="176" t="s">
        <v>36</v>
      </c>
      <c r="F344" s="176" t="s">
        <v>21</v>
      </c>
      <c r="G344" s="176">
        <v>2011</v>
      </c>
      <c r="H344" s="176">
        <v>-28.513999999999999</v>
      </c>
      <c r="I344" s="176">
        <v>-50.84</v>
      </c>
      <c r="J344" s="176" t="s">
        <v>31</v>
      </c>
      <c r="K344" s="176" t="s">
        <v>32</v>
      </c>
      <c r="L344" s="176"/>
      <c r="M344" s="176" t="s">
        <v>3752</v>
      </c>
      <c r="N344" s="176" t="s">
        <v>35</v>
      </c>
      <c r="O344" s="176" t="s">
        <v>32</v>
      </c>
      <c r="P344" s="176"/>
      <c r="Q344" s="176"/>
      <c r="R344" s="176"/>
      <c r="S344" s="176" t="s">
        <v>1362</v>
      </c>
      <c r="T344" s="173"/>
      <c r="U344" s="56"/>
      <c r="V344" s="57"/>
    </row>
    <row r="345" spans="1:22" ht="14.25" customHeight="1">
      <c r="A345" s="176">
        <v>344</v>
      </c>
      <c r="B345" s="176" t="s">
        <v>1360</v>
      </c>
      <c r="C345" s="176" t="s">
        <v>1386</v>
      </c>
      <c r="D345" s="176" t="s">
        <v>760</v>
      </c>
      <c r="E345" s="176" t="s">
        <v>1368</v>
      </c>
      <c r="F345" s="176" t="s">
        <v>21</v>
      </c>
      <c r="G345" s="176">
        <v>2011</v>
      </c>
      <c r="H345" s="176">
        <v>-28.635999999999999</v>
      </c>
      <c r="I345" s="176">
        <v>-50.545000000000002</v>
      </c>
      <c r="J345" s="176" t="s">
        <v>31</v>
      </c>
      <c r="K345" s="176" t="s">
        <v>32</v>
      </c>
      <c r="L345" s="176"/>
      <c r="M345" s="176" t="s">
        <v>3753</v>
      </c>
      <c r="N345" s="176" t="s">
        <v>35</v>
      </c>
      <c r="O345" s="176" t="s">
        <v>32</v>
      </c>
      <c r="P345" s="176"/>
      <c r="Q345" s="176"/>
      <c r="R345" s="176"/>
      <c r="S345" s="176" t="s">
        <v>1362</v>
      </c>
      <c r="T345" s="173"/>
      <c r="U345" s="56"/>
      <c r="V345" s="57"/>
    </row>
    <row r="346" spans="1:22" ht="14.25" customHeight="1">
      <c r="A346" s="176">
        <v>345</v>
      </c>
      <c r="B346" s="176" t="s">
        <v>1360</v>
      </c>
      <c r="C346" s="176" t="s">
        <v>1386</v>
      </c>
      <c r="D346" s="176" t="s">
        <v>760</v>
      </c>
      <c r="E346" s="176" t="s">
        <v>1368</v>
      </c>
      <c r="F346" s="176" t="s">
        <v>21</v>
      </c>
      <c r="G346" s="176">
        <v>2011</v>
      </c>
      <c r="H346" s="176">
        <v>-28.652999999999999</v>
      </c>
      <c r="I346" s="176">
        <v>-50.387</v>
      </c>
      <c r="J346" s="176" t="s">
        <v>31</v>
      </c>
      <c r="K346" s="176" t="s">
        <v>32</v>
      </c>
      <c r="L346" s="176"/>
      <c r="M346" s="176" t="s">
        <v>3754</v>
      </c>
      <c r="N346" s="176" t="s">
        <v>35</v>
      </c>
      <c r="O346" s="176" t="s">
        <v>32</v>
      </c>
      <c r="P346" s="176"/>
      <c r="Q346" s="176"/>
      <c r="R346" s="176"/>
      <c r="S346" s="176" t="s">
        <v>1362</v>
      </c>
      <c r="T346" s="173"/>
      <c r="U346" s="56"/>
      <c r="V346" s="57"/>
    </row>
    <row r="347" spans="1:22" ht="14.25" customHeight="1">
      <c r="A347" s="176">
        <v>346</v>
      </c>
      <c r="B347" s="176" t="s">
        <v>1360</v>
      </c>
      <c r="C347" s="176" t="s">
        <v>1386</v>
      </c>
      <c r="D347" s="176" t="s">
        <v>760</v>
      </c>
      <c r="E347" s="176" t="s">
        <v>1368</v>
      </c>
      <c r="F347" s="176" t="s">
        <v>21</v>
      </c>
      <c r="G347" s="176">
        <v>2011</v>
      </c>
      <c r="H347" s="176">
        <v>-28.652999999999999</v>
      </c>
      <c r="I347" s="176">
        <v>-50.387</v>
      </c>
      <c r="J347" s="176" t="s">
        <v>31</v>
      </c>
      <c r="K347" s="176" t="s">
        <v>32</v>
      </c>
      <c r="L347" s="176"/>
      <c r="M347" s="176" t="s">
        <v>3755</v>
      </c>
      <c r="N347" s="176" t="s">
        <v>35</v>
      </c>
      <c r="O347" s="176" t="s">
        <v>32</v>
      </c>
      <c r="P347" s="176"/>
      <c r="Q347" s="176"/>
      <c r="R347" s="176"/>
      <c r="S347" s="176" t="s">
        <v>1362</v>
      </c>
      <c r="T347" s="173"/>
      <c r="U347" s="56"/>
      <c r="V347" s="57"/>
    </row>
    <row r="348" spans="1:22" ht="14.25" customHeight="1">
      <c r="A348" s="176">
        <v>347</v>
      </c>
      <c r="B348" s="176" t="s">
        <v>1360</v>
      </c>
      <c r="C348" s="176" t="s">
        <v>1386</v>
      </c>
      <c r="D348" s="176" t="s">
        <v>760</v>
      </c>
      <c r="E348" s="176" t="s">
        <v>1368</v>
      </c>
      <c r="F348" s="176" t="s">
        <v>21</v>
      </c>
      <c r="G348" s="176">
        <v>2011</v>
      </c>
      <c r="H348" s="176">
        <v>-28.652999999999999</v>
      </c>
      <c r="I348" s="176">
        <v>-50.387</v>
      </c>
      <c r="J348" s="176" t="s">
        <v>31</v>
      </c>
      <c r="K348" s="176" t="s">
        <v>32</v>
      </c>
      <c r="L348" s="176"/>
      <c r="M348" s="176" t="s">
        <v>3756</v>
      </c>
      <c r="N348" s="176" t="s">
        <v>35</v>
      </c>
      <c r="O348" s="176" t="s">
        <v>32</v>
      </c>
      <c r="P348" s="176"/>
      <c r="Q348" s="176"/>
      <c r="R348" s="176"/>
      <c r="S348" s="176" t="s">
        <v>1362</v>
      </c>
      <c r="T348" s="173"/>
      <c r="U348" s="56"/>
      <c r="V348" s="57"/>
    </row>
    <row r="349" spans="1:22" ht="14.25" customHeight="1">
      <c r="A349" s="176">
        <v>348</v>
      </c>
      <c r="B349" s="176" t="s">
        <v>1360</v>
      </c>
      <c r="C349" s="176" t="s">
        <v>1386</v>
      </c>
      <c r="D349" s="176" t="s">
        <v>760</v>
      </c>
      <c r="E349" s="176" t="s">
        <v>1368</v>
      </c>
      <c r="F349" s="176" t="s">
        <v>21</v>
      </c>
      <c r="G349" s="176">
        <v>2011</v>
      </c>
      <c r="H349" s="176">
        <v>-28.652999999999999</v>
      </c>
      <c r="I349" s="176">
        <v>-50.387</v>
      </c>
      <c r="J349" s="176" t="s">
        <v>31</v>
      </c>
      <c r="K349" s="176" t="s">
        <v>32</v>
      </c>
      <c r="L349" s="176"/>
      <c r="M349" s="176" t="s">
        <v>3757</v>
      </c>
      <c r="N349" s="176" t="s">
        <v>35</v>
      </c>
      <c r="O349" s="176" t="s">
        <v>32</v>
      </c>
      <c r="P349" s="176"/>
      <c r="Q349" s="176"/>
      <c r="R349" s="176"/>
      <c r="S349" s="176" t="s">
        <v>1362</v>
      </c>
      <c r="T349" s="173"/>
      <c r="U349" s="56"/>
      <c r="V349" s="57"/>
    </row>
    <row r="350" spans="1:22" ht="14.25" customHeight="1">
      <c r="A350" s="176">
        <v>349</v>
      </c>
      <c r="B350" s="176" t="s">
        <v>1360</v>
      </c>
      <c r="C350" s="176" t="s">
        <v>1386</v>
      </c>
      <c r="D350" s="176" t="s">
        <v>760</v>
      </c>
      <c r="E350" s="176" t="s">
        <v>48</v>
      </c>
      <c r="F350" s="176" t="s">
        <v>21</v>
      </c>
      <c r="G350" s="176">
        <v>2011</v>
      </c>
      <c r="H350" s="176">
        <v>-28.332000000000001</v>
      </c>
      <c r="I350" s="176">
        <v>-51.158999999999999</v>
      </c>
      <c r="J350" s="176" t="s">
        <v>31</v>
      </c>
      <c r="K350" s="176" t="s">
        <v>32</v>
      </c>
      <c r="L350" s="176"/>
      <c r="M350" s="176" t="s">
        <v>3758</v>
      </c>
      <c r="N350" s="176" t="s">
        <v>23</v>
      </c>
      <c r="O350" s="176" t="s">
        <v>32</v>
      </c>
      <c r="P350" s="176"/>
      <c r="Q350" s="176"/>
      <c r="R350" s="176"/>
      <c r="S350" s="176" t="s">
        <v>1362</v>
      </c>
      <c r="T350" s="173"/>
      <c r="U350" s="56"/>
      <c r="V350" s="57"/>
    </row>
    <row r="351" spans="1:22" ht="14.25" customHeight="1">
      <c r="A351" s="176">
        <v>350</v>
      </c>
      <c r="B351" s="176" t="s">
        <v>1360</v>
      </c>
      <c r="C351" s="176" t="s">
        <v>1386</v>
      </c>
      <c r="D351" s="176" t="s">
        <v>760</v>
      </c>
      <c r="E351" s="176" t="s">
        <v>48</v>
      </c>
      <c r="F351" s="176" t="s">
        <v>21</v>
      </c>
      <c r="G351" s="176">
        <v>2011</v>
      </c>
      <c r="H351" s="176">
        <v>-28.332000000000001</v>
      </c>
      <c r="I351" s="176">
        <v>-51.158999999999999</v>
      </c>
      <c r="J351" s="176" t="s">
        <v>31</v>
      </c>
      <c r="K351" s="176" t="s">
        <v>32</v>
      </c>
      <c r="L351" s="176"/>
      <c r="M351" s="176" t="s">
        <v>3759</v>
      </c>
      <c r="N351" s="176" t="s">
        <v>23</v>
      </c>
      <c r="O351" s="176" t="s">
        <v>32</v>
      </c>
      <c r="P351" s="176"/>
      <c r="Q351" s="176"/>
      <c r="R351" s="176"/>
      <c r="S351" s="176" t="s">
        <v>1362</v>
      </c>
      <c r="T351" s="173"/>
      <c r="U351" s="56"/>
      <c r="V351" s="57"/>
    </row>
    <row r="352" spans="1:22" ht="14.25" customHeight="1">
      <c r="A352" s="176">
        <v>351</v>
      </c>
      <c r="B352" s="176" t="s">
        <v>1360</v>
      </c>
      <c r="C352" s="176" t="s">
        <v>1386</v>
      </c>
      <c r="D352" s="176" t="s">
        <v>760</v>
      </c>
      <c r="E352" s="176" t="s">
        <v>36</v>
      </c>
      <c r="F352" s="176" t="s">
        <v>21</v>
      </c>
      <c r="G352" s="176">
        <v>2011</v>
      </c>
      <c r="H352" s="176">
        <v>-28.355</v>
      </c>
      <c r="I352" s="176">
        <v>-51.134999999999998</v>
      </c>
      <c r="J352" s="176" t="s">
        <v>31</v>
      </c>
      <c r="K352" s="176" t="s">
        <v>32</v>
      </c>
      <c r="L352" s="176"/>
      <c r="M352" s="176" t="s">
        <v>3760</v>
      </c>
      <c r="N352" s="176" t="s">
        <v>23</v>
      </c>
      <c r="O352" s="176" t="s">
        <v>32</v>
      </c>
      <c r="P352" s="176"/>
      <c r="Q352" s="176"/>
      <c r="R352" s="176"/>
      <c r="S352" s="176" t="s">
        <v>1362</v>
      </c>
      <c r="T352" s="173"/>
      <c r="U352" s="56"/>
      <c r="V352" s="57"/>
    </row>
    <row r="353" spans="1:22" ht="14.25" customHeight="1">
      <c r="A353" s="176">
        <v>352</v>
      </c>
      <c r="B353" s="176" t="s">
        <v>1360</v>
      </c>
      <c r="C353" s="176" t="s">
        <v>1386</v>
      </c>
      <c r="D353" s="176" t="s">
        <v>760</v>
      </c>
      <c r="E353" s="176" t="s">
        <v>36</v>
      </c>
      <c r="F353" s="176" t="s">
        <v>21</v>
      </c>
      <c r="G353" s="176">
        <v>2011</v>
      </c>
      <c r="H353" s="176">
        <v>-28.518000000000001</v>
      </c>
      <c r="I353" s="176">
        <v>-50.707999999999998</v>
      </c>
      <c r="J353" s="176" t="s">
        <v>31</v>
      </c>
      <c r="K353" s="176" t="s">
        <v>32</v>
      </c>
      <c r="L353" s="176"/>
      <c r="M353" s="176" t="s">
        <v>3761</v>
      </c>
      <c r="N353" s="176" t="s">
        <v>23</v>
      </c>
      <c r="O353" s="176" t="s">
        <v>32</v>
      </c>
      <c r="P353" s="176"/>
      <c r="Q353" s="176"/>
      <c r="R353" s="176"/>
      <c r="S353" s="176" t="s">
        <v>1362</v>
      </c>
      <c r="T353" s="173"/>
      <c r="U353" s="56"/>
      <c r="V353" s="57"/>
    </row>
    <row r="354" spans="1:22" ht="14.25" customHeight="1">
      <c r="A354" s="176">
        <v>353</v>
      </c>
      <c r="B354" s="176" t="s">
        <v>1360</v>
      </c>
      <c r="C354" s="176" t="s">
        <v>1386</v>
      </c>
      <c r="D354" s="176" t="s">
        <v>760</v>
      </c>
      <c r="E354" s="176" t="s">
        <v>36</v>
      </c>
      <c r="F354" s="176" t="s">
        <v>21</v>
      </c>
      <c r="G354" s="176">
        <v>2011</v>
      </c>
      <c r="H354" s="176">
        <v>-28.518000000000001</v>
      </c>
      <c r="I354" s="176">
        <v>-50.707999999999998</v>
      </c>
      <c r="J354" s="176" t="s">
        <v>31</v>
      </c>
      <c r="K354" s="176" t="s">
        <v>32</v>
      </c>
      <c r="L354" s="176"/>
      <c r="M354" s="176" t="s">
        <v>3762</v>
      </c>
      <c r="N354" s="176" t="s">
        <v>23</v>
      </c>
      <c r="O354" s="176" t="s">
        <v>32</v>
      </c>
      <c r="P354" s="176"/>
      <c r="Q354" s="176"/>
      <c r="R354" s="176"/>
      <c r="S354" s="176" t="s">
        <v>1362</v>
      </c>
      <c r="T354" s="173"/>
      <c r="U354" s="56"/>
      <c r="V354" s="57"/>
    </row>
    <row r="355" spans="1:22" ht="14.25" customHeight="1">
      <c r="A355" s="176">
        <v>354</v>
      </c>
      <c r="B355" s="176" t="s">
        <v>1360</v>
      </c>
      <c r="C355" s="176" t="s">
        <v>1386</v>
      </c>
      <c r="D355" s="176" t="s">
        <v>760</v>
      </c>
      <c r="E355" s="176" t="s">
        <v>36</v>
      </c>
      <c r="F355" s="176" t="s">
        <v>21</v>
      </c>
      <c r="G355" s="176">
        <v>2011</v>
      </c>
      <c r="H355" s="176">
        <v>-28.518000000000001</v>
      </c>
      <c r="I355" s="176">
        <v>-50.707999999999998</v>
      </c>
      <c r="J355" s="176" t="s">
        <v>31</v>
      </c>
      <c r="K355" s="176" t="s">
        <v>32</v>
      </c>
      <c r="L355" s="176"/>
      <c r="M355" s="176" t="s">
        <v>3763</v>
      </c>
      <c r="N355" s="176" t="s">
        <v>23</v>
      </c>
      <c r="O355" s="176" t="s">
        <v>32</v>
      </c>
      <c r="P355" s="176"/>
      <c r="Q355" s="176"/>
      <c r="R355" s="176"/>
      <c r="S355" s="176" t="s">
        <v>1362</v>
      </c>
      <c r="T355" s="173"/>
      <c r="U355" s="56"/>
      <c r="V355" s="57"/>
    </row>
    <row r="356" spans="1:22" ht="14.25" customHeight="1">
      <c r="A356" s="176">
        <v>355</v>
      </c>
      <c r="B356" s="176" t="s">
        <v>1360</v>
      </c>
      <c r="C356" s="176" t="s">
        <v>1386</v>
      </c>
      <c r="D356" s="176" t="s">
        <v>760</v>
      </c>
      <c r="E356" s="176" t="s">
        <v>1368</v>
      </c>
      <c r="F356" s="176" t="s">
        <v>21</v>
      </c>
      <c r="G356" s="176">
        <v>2011</v>
      </c>
      <c r="H356" s="176">
        <v>-28.635999999999999</v>
      </c>
      <c r="I356" s="176">
        <v>-50.545000000000002</v>
      </c>
      <c r="J356" s="176" t="s">
        <v>31</v>
      </c>
      <c r="K356" s="176" t="s">
        <v>32</v>
      </c>
      <c r="L356" s="176"/>
      <c r="M356" s="176" t="s">
        <v>3764</v>
      </c>
      <c r="N356" s="176" t="s">
        <v>23</v>
      </c>
      <c r="O356" s="176" t="s">
        <v>32</v>
      </c>
      <c r="P356" s="176"/>
      <c r="Q356" s="176"/>
      <c r="R356" s="176"/>
      <c r="S356" s="176" t="s">
        <v>1362</v>
      </c>
      <c r="T356" s="173"/>
      <c r="U356" s="56"/>
      <c r="V356" s="57"/>
    </row>
    <row r="357" spans="1:22" ht="14.25" customHeight="1">
      <c r="A357" s="176">
        <v>356</v>
      </c>
      <c r="B357" s="176" t="s">
        <v>1360</v>
      </c>
      <c r="C357" s="176" t="s">
        <v>1386</v>
      </c>
      <c r="D357" s="176" t="s">
        <v>760</v>
      </c>
      <c r="E357" s="176" t="s">
        <v>1368</v>
      </c>
      <c r="F357" s="176" t="s">
        <v>21</v>
      </c>
      <c r="G357" s="176">
        <v>2011</v>
      </c>
      <c r="H357" s="176">
        <v>-28.635999999999999</v>
      </c>
      <c r="I357" s="176">
        <v>-50.545000000000002</v>
      </c>
      <c r="J357" s="176" t="s">
        <v>31</v>
      </c>
      <c r="K357" s="176" t="s">
        <v>32</v>
      </c>
      <c r="L357" s="176"/>
      <c r="M357" s="176" t="s">
        <v>3765</v>
      </c>
      <c r="N357" s="176" t="s">
        <v>23</v>
      </c>
      <c r="O357" s="176" t="s">
        <v>32</v>
      </c>
      <c r="P357" s="176"/>
      <c r="Q357" s="176"/>
      <c r="R357" s="176"/>
      <c r="S357" s="176" t="s">
        <v>1362</v>
      </c>
      <c r="T357" s="173"/>
      <c r="U357" s="56"/>
      <c r="V357" s="57"/>
    </row>
    <row r="358" spans="1:22" ht="14.25" customHeight="1">
      <c r="A358" s="176">
        <v>357</v>
      </c>
      <c r="B358" s="176" t="s">
        <v>1360</v>
      </c>
      <c r="C358" s="176" t="s">
        <v>1386</v>
      </c>
      <c r="D358" s="176" t="s">
        <v>760</v>
      </c>
      <c r="E358" s="176" t="s">
        <v>1368</v>
      </c>
      <c r="F358" s="176" t="s">
        <v>21</v>
      </c>
      <c r="G358" s="176">
        <v>2011</v>
      </c>
      <c r="H358" s="176">
        <v>-28.635999999999999</v>
      </c>
      <c r="I358" s="176">
        <v>-50.545000000000002</v>
      </c>
      <c r="J358" s="176" t="s">
        <v>31</v>
      </c>
      <c r="K358" s="176" t="s">
        <v>32</v>
      </c>
      <c r="L358" s="176"/>
      <c r="M358" s="176" t="s">
        <v>3766</v>
      </c>
      <c r="N358" s="176" t="s">
        <v>23</v>
      </c>
      <c r="O358" s="176" t="s">
        <v>32</v>
      </c>
      <c r="P358" s="176"/>
      <c r="Q358" s="176"/>
      <c r="R358" s="176"/>
      <c r="S358" s="176" t="s">
        <v>1362</v>
      </c>
      <c r="T358" s="173"/>
      <c r="U358" s="56"/>
      <c r="V358" s="57"/>
    </row>
    <row r="359" spans="1:22" ht="14.25" customHeight="1">
      <c r="A359" s="176">
        <v>358</v>
      </c>
      <c r="B359" s="176" t="s">
        <v>1360</v>
      </c>
      <c r="C359" s="176" t="s">
        <v>1386</v>
      </c>
      <c r="D359" s="176" t="s">
        <v>760</v>
      </c>
      <c r="E359" s="176" t="s">
        <v>1368</v>
      </c>
      <c r="F359" s="176" t="s">
        <v>21</v>
      </c>
      <c r="G359" s="176">
        <v>2011</v>
      </c>
      <c r="H359" s="176">
        <v>-28.635999999999999</v>
      </c>
      <c r="I359" s="176">
        <v>-50.545000000000002</v>
      </c>
      <c r="J359" s="176" t="s">
        <v>31</v>
      </c>
      <c r="K359" s="176" t="s">
        <v>32</v>
      </c>
      <c r="L359" s="176"/>
      <c r="M359" s="176" t="s">
        <v>3767</v>
      </c>
      <c r="N359" s="176" t="s">
        <v>23</v>
      </c>
      <c r="O359" s="176" t="s">
        <v>32</v>
      </c>
      <c r="P359" s="176"/>
      <c r="Q359" s="176"/>
      <c r="R359" s="176"/>
      <c r="S359" s="176" t="s">
        <v>1362</v>
      </c>
      <c r="T359" s="173"/>
      <c r="U359" s="56"/>
      <c r="V359" s="57"/>
    </row>
    <row r="360" spans="1:22" ht="14.25" customHeight="1">
      <c r="A360" s="176">
        <v>359</v>
      </c>
      <c r="B360" s="176" t="s">
        <v>1360</v>
      </c>
      <c r="C360" s="176" t="s">
        <v>1386</v>
      </c>
      <c r="D360" s="176" t="s">
        <v>760</v>
      </c>
      <c r="E360" s="176" t="s">
        <v>1368</v>
      </c>
      <c r="F360" s="176" t="s">
        <v>21</v>
      </c>
      <c r="G360" s="176">
        <v>2011</v>
      </c>
      <c r="H360" s="176">
        <v>-28.635999999999999</v>
      </c>
      <c r="I360" s="176">
        <v>-50.545000000000002</v>
      </c>
      <c r="J360" s="176" t="s">
        <v>31</v>
      </c>
      <c r="K360" s="176" t="s">
        <v>32</v>
      </c>
      <c r="L360" s="176"/>
      <c r="M360" s="176" t="s">
        <v>3768</v>
      </c>
      <c r="N360" s="176" t="s">
        <v>23</v>
      </c>
      <c r="O360" s="176" t="s">
        <v>32</v>
      </c>
      <c r="P360" s="176"/>
      <c r="Q360" s="176"/>
      <c r="R360" s="176"/>
      <c r="S360" s="176" t="s">
        <v>1362</v>
      </c>
      <c r="T360" s="173"/>
      <c r="U360" s="56"/>
      <c r="V360" s="57"/>
    </row>
    <row r="361" spans="1:22" ht="14.25" customHeight="1">
      <c r="A361" s="176">
        <v>360</v>
      </c>
      <c r="B361" s="176" t="s">
        <v>1360</v>
      </c>
      <c r="C361" s="176" t="s">
        <v>1386</v>
      </c>
      <c r="D361" s="176" t="s">
        <v>760</v>
      </c>
      <c r="E361" s="176" t="s">
        <v>1368</v>
      </c>
      <c r="F361" s="176" t="s">
        <v>21</v>
      </c>
      <c r="G361" s="176">
        <v>2011</v>
      </c>
      <c r="H361" s="176">
        <v>-28.635999999999999</v>
      </c>
      <c r="I361" s="176">
        <v>-50.545000000000002</v>
      </c>
      <c r="J361" s="176" t="s">
        <v>31</v>
      </c>
      <c r="K361" s="176" t="s">
        <v>32</v>
      </c>
      <c r="L361" s="176"/>
      <c r="M361" s="176" t="s">
        <v>3769</v>
      </c>
      <c r="N361" s="176" t="s">
        <v>23</v>
      </c>
      <c r="O361" s="176" t="s">
        <v>32</v>
      </c>
      <c r="P361" s="176"/>
      <c r="Q361" s="176"/>
      <c r="R361" s="176"/>
      <c r="S361" s="176" t="s">
        <v>1362</v>
      </c>
      <c r="T361" s="173"/>
      <c r="U361" s="56"/>
      <c r="V361" s="57"/>
    </row>
    <row r="362" spans="1:22" ht="14.25" customHeight="1">
      <c r="A362" s="176">
        <v>361</v>
      </c>
      <c r="B362" s="176" t="s">
        <v>1360</v>
      </c>
      <c r="C362" s="176" t="s">
        <v>1386</v>
      </c>
      <c r="D362" s="176" t="s">
        <v>760</v>
      </c>
      <c r="E362" s="176" t="s">
        <v>1368</v>
      </c>
      <c r="F362" s="176" t="s">
        <v>21</v>
      </c>
      <c r="G362" s="176">
        <v>2011</v>
      </c>
      <c r="H362" s="176">
        <v>-28.635999999999999</v>
      </c>
      <c r="I362" s="176">
        <v>-50.545000000000002</v>
      </c>
      <c r="J362" s="176" t="s">
        <v>31</v>
      </c>
      <c r="K362" s="176" t="s">
        <v>32</v>
      </c>
      <c r="L362" s="176"/>
      <c r="M362" s="176" t="s">
        <v>3770</v>
      </c>
      <c r="N362" s="176" t="s">
        <v>23</v>
      </c>
      <c r="O362" s="176" t="s">
        <v>32</v>
      </c>
      <c r="P362" s="176"/>
      <c r="Q362" s="176"/>
      <c r="R362" s="176"/>
      <c r="S362" s="176" t="s">
        <v>1362</v>
      </c>
      <c r="T362" s="173"/>
      <c r="U362" s="56"/>
      <c r="V362" s="57"/>
    </row>
    <row r="363" spans="1:22" ht="14.25" customHeight="1">
      <c r="A363" s="176">
        <v>362</v>
      </c>
      <c r="B363" s="176" t="s">
        <v>1360</v>
      </c>
      <c r="C363" s="176" t="s">
        <v>1386</v>
      </c>
      <c r="D363" s="176" t="s">
        <v>760</v>
      </c>
      <c r="E363" s="176" t="s">
        <v>1368</v>
      </c>
      <c r="F363" s="176" t="s">
        <v>21</v>
      </c>
      <c r="G363" s="176">
        <v>2011</v>
      </c>
      <c r="H363" s="176">
        <v>-28.635999999999999</v>
      </c>
      <c r="I363" s="176">
        <v>-50.545000000000002</v>
      </c>
      <c r="J363" s="176" t="s">
        <v>31</v>
      </c>
      <c r="K363" s="176" t="s">
        <v>32</v>
      </c>
      <c r="L363" s="176"/>
      <c r="M363" s="176" t="s">
        <v>3771</v>
      </c>
      <c r="N363" s="176" t="s">
        <v>23</v>
      </c>
      <c r="O363" s="176" t="s">
        <v>32</v>
      </c>
      <c r="P363" s="176"/>
      <c r="Q363" s="176"/>
      <c r="R363" s="176"/>
      <c r="S363" s="176" t="s">
        <v>1362</v>
      </c>
      <c r="T363" s="173"/>
      <c r="U363" s="56"/>
      <c r="V363" s="57"/>
    </row>
    <row r="364" spans="1:22" ht="14.25" customHeight="1">
      <c r="A364" s="176">
        <v>363</v>
      </c>
      <c r="B364" s="176" t="s">
        <v>1360</v>
      </c>
      <c r="C364" s="176" t="s">
        <v>1386</v>
      </c>
      <c r="D364" s="176" t="s">
        <v>760</v>
      </c>
      <c r="E364" s="176" t="s">
        <v>1368</v>
      </c>
      <c r="F364" s="176" t="s">
        <v>21</v>
      </c>
      <c r="G364" s="176">
        <v>2011</v>
      </c>
      <c r="H364" s="176">
        <v>-28.638999999999999</v>
      </c>
      <c r="I364" s="176">
        <v>-50.459000000000003</v>
      </c>
      <c r="J364" s="176" t="s">
        <v>31</v>
      </c>
      <c r="K364" s="176" t="s">
        <v>32</v>
      </c>
      <c r="L364" s="176"/>
      <c r="M364" s="176" t="s">
        <v>3772</v>
      </c>
      <c r="N364" s="176" t="s">
        <v>23</v>
      </c>
      <c r="O364" s="176" t="s">
        <v>32</v>
      </c>
      <c r="P364" s="176"/>
      <c r="Q364" s="176"/>
      <c r="R364" s="176"/>
      <c r="S364" s="176" t="s">
        <v>1362</v>
      </c>
      <c r="T364" s="173"/>
      <c r="U364" s="56"/>
      <c r="V364" s="57"/>
    </row>
    <row r="365" spans="1:22" ht="14.25" customHeight="1">
      <c r="A365" s="176">
        <v>364</v>
      </c>
      <c r="B365" s="176" t="s">
        <v>1360</v>
      </c>
      <c r="C365" s="176" t="s">
        <v>1386</v>
      </c>
      <c r="D365" s="176" t="s">
        <v>760</v>
      </c>
      <c r="E365" s="176" t="s">
        <v>1368</v>
      </c>
      <c r="F365" s="176" t="s">
        <v>21</v>
      </c>
      <c r="G365" s="176">
        <v>2011</v>
      </c>
      <c r="H365" s="176">
        <v>-28.638999999999999</v>
      </c>
      <c r="I365" s="176">
        <v>-50.459000000000003</v>
      </c>
      <c r="J365" s="176" t="s">
        <v>31</v>
      </c>
      <c r="K365" s="176" t="s">
        <v>32</v>
      </c>
      <c r="L365" s="176"/>
      <c r="M365" s="176" t="s">
        <v>3773</v>
      </c>
      <c r="N365" s="176" t="s">
        <v>23</v>
      </c>
      <c r="O365" s="176" t="s">
        <v>32</v>
      </c>
      <c r="P365" s="176"/>
      <c r="Q365" s="176"/>
      <c r="R365" s="176"/>
      <c r="S365" s="176" t="s">
        <v>1362</v>
      </c>
      <c r="T365" s="173"/>
      <c r="U365" s="56"/>
      <c r="V365" s="57"/>
    </row>
    <row r="366" spans="1:22" ht="14.25" customHeight="1">
      <c r="A366" s="176">
        <v>365</v>
      </c>
      <c r="B366" s="176" t="s">
        <v>1360</v>
      </c>
      <c r="C366" s="176" t="s">
        <v>1386</v>
      </c>
      <c r="D366" s="176" t="s">
        <v>760</v>
      </c>
      <c r="E366" s="176" t="s">
        <v>1368</v>
      </c>
      <c r="F366" s="176" t="s">
        <v>21</v>
      </c>
      <c r="G366" s="176">
        <v>2011</v>
      </c>
      <c r="H366" s="176">
        <v>-28.638999999999999</v>
      </c>
      <c r="I366" s="176">
        <v>-50.459000000000003</v>
      </c>
      <c r="J366" s="176" t="s">
        <v>31</v>
      </c>
      <c r="K366" s="176" t="s">
        <v>32</v>
      </c>
      <c r="L366" s="176"/>
      <c r="M366" s="176" t="s">
        <v>3774</v>
      </c>
      <c r="N366" s="176" t="s">
        <v>23</v>
      </c>
      <c r="O366" s="176" t="s">
        <v>32</v>
      </c>
      <c r="P366" s="176"/>
      <c r="Q366" s="176"/>
      <c r="R366" s="176"/>
      <c r="S366" s="176" t="s">
        <v>1362</v>
      </c>
      <c r="T366" s="173"/>
      <c r="U366" s="56"/>
      <c r="V366" s="57"/>
    </row>
    <row r="367" spans="1:22" ht="14.25" customHeight="1">
      <c r="A367" s="176">
        <v>366</v>
      </c>
      <c r="B367" s="176" t="s">
        <v>1360</v>
      </c>
      <c r="C367" s="176" t="s">
        <v>1386</v>
      </c>
      <c r="D367" s="176" t="s">
        <v>760</v>
      </c>
      <c r="E367" s="176" t="s">
        <v>1368</v>
      </c>
      <c r="F367" s="176" t="s">
        <v>21</v>
      </c>
      <c r="G367" s="176">
        <v>2011</v>
      </c>
      <c r="H367" s="176">
        <v>-28.638999999999999</v>
      </c>
      <c r="I367" s="176">
        <v>-50.459000000000003</v>
      </c>
      <c r="J367" s="176" t="s">
        <v>31</v>
      </c>
      <c r="K367" s="176" t="s">
        <v>32</v>
      </c>
      <c r="L367" s="176"/>
      <c r="M367" s="176" t="s">
        <v>3775</v>
      </c>
      <c r="N367" s="176" t="s">
        <v>23</v>
      </c>
      <c r="O367" s="176" t="s">
        <v>32</v>
      </c>
      <c r="P367" s="176"/>
      <c r="Q367" s="176"/>
      <c r="R367" s="176"/>
      <c r="S367" s="176" t="s">
        <v>1362</v>
      </c>
      <c r="T367" s="173"/>
      <c r="U367" s="56"/>
      <c r="V367" s="57"/>
    </row>
    <row r="368" spans="1:22" ht="14.25" customHeight="1">
      <c r="A368" s="176">
        <v>367</v>
      </c>
      <c r="B368" s="176" t="s">
        <v>1360</v>
      </c>
      <c r="C368" s="176" t="s">
        <v>1386</v>
      </c>
      <c r="D368" s="176" t="s">
        <v>760</v>
      </c>
      <c r="E368" s="176" t="s">
        <v>1368</v>
      </c>
      <c r="F368" s="176" t="s">
        <v>21</v>
      </c>
      <c r="G368" s="176">
        <v>2011</v>
      </c>
      <c r="H368" s="176">
        <v>-28.638999999999999</v>
      </c>
      <c r="I368" s="176">
        <v>-50.459000000000003</v>
      </c>
      <c r="J368" s="176" t="s">
        <v>31</v>
      </c>
      <c r="K368" s="176" t="s">
        <v>32</v>
      </c>
      <c r="L368" s="176"/>
      <c r="M368" s="176" t="s">
        <v>3776</v>
      </c>
      <c r="N368" s="176" t="s">
        <v>23</v>
      </c>
      <c r="O368" s="176" t="s">
        <v>32</v>
      </c>
      <c r="P368" s="176"/>
      <c r="Q368" s="176"/>
      <c r="R368" s="176"/>
      <c r="S368" s="176" t="s">
        <v>1362</v>
      </c>
      <c r="T368" s="173"/>
      <c r="U368" s="56"/>
      <c r="V368" s="57"/>
    </row>
    <row r="369" spans="1:22" ht="14.25" customHeight="1">
      <c r="A369" s="176">
        <v>368</v>
      </c>
      <c r="B369" s="176" t="s">
        <v>1360</v>
      </c>
      <c r="C369" s="176" t="s">
        <v>1386</v>
      </c>
      <c r="D369" s="176" t="s">
        <v>760</v>
      </c>
      <c r="E369" s="176" t="s">
        <v>1368</v>
      </c>
      <c r="F369" s="176" t="s">
        <v>21</v>
      </c>
      <c r="G369" s="176">
        <v>2011</v>
      </c>
      <c r="H369" s="176">
        <v>-28.638999999999999</v>
      </c>
      <c r="I369" s="176">
        <v>-50.459000000000003</v>
      </c>
      <c r="J369" s="176" t="s">
        <v>31</v>
      </c>
      <c r="K369" s="176" t="s">
        <v>32</v>
      </c>
      <c r="L369" s="176"/>
      <c r="M369" s="176" t="s">
        <v>3777</v>
      </c>
      <c r="N369" s="176" t="s">
        <v>23</v>
      </c>
      <c r="O369" s="176" t="s">
        <v>32</v>
      </c>
      <c r="P369" s="176"/>
      <c r="Q369" s="176"/>
      <c r="R369" s="176"/>
      <c r="S369" s="176" t="s">
        <v>1362</v>
      </c>
      <c r="T369" s="173"/>
      <c r="U369" s="56"/>
      <c r="V369" s="57"/>
    </row>
    <row r="370" spans="1:22" ht="14.25" customHeight="1">
      <c r="A370" s="176">
        <v>369</v>
      </c>
      <c r="B370" s="176" t="s">
        <v>1360</v>
      </c>
      <c r="C370" s="176" t="s">
        <v>1386</v>
      </c>
      <c r="D370" s="176" t="s">
        <v>760</v>
      </c>
      <c r="E370" s="176" t="s">
        <v>1368</v>
      </c>
      <c r="F370" s="176" t="s">
        <v>21</v>
      </c>
      <c r="G370" s="176">
        <v>2011</v>
      </c>
      <c r="H370" s="176">
        <v>-28.638999999999999</v>
      </c>
      <c r="I370" s="176">
        <v>-50.459000000000003</v>
      </c>
      <c r="J370" s="176" t="s">
        <v>31</v>
      </c>
      <c r="K370" s="176" t="s">
        <v>32</v>
      </c>
      <c r="L370" s="176"/>
      <c r="M370" s="176" t="s">
        <v>3778</v>
      </c>
      <c r="N370" s="176" t="s">
        <v>23</v>
      </c>
      <c r="O370" s="176" t="s">
        <v>32</v>
      </c>
      <c r="P370" s="176"/>
      <c r="Q370" s="176"/>
      <c r="R370" s="176"/>
      <c r="S370" s="176" t="s">
        <v>1362</v>
      </c>
      <c r="T370" s="173"/>
      <c r="U370" s="56"/>
      <c r="V370" s="57"/>
    </row>
    <row r="371" spans="1:22" ht="14.25" customHeight="1">
      <c r="A371" s="176">
        <v>370</v>
      </c>
      <c r="B371" s="176" t="s">
        <v>1360</v>
      </c>
      <c r="C371" s="176" t="s">
        <v>1386</v>
      </c>
      <c r="D371" s="176" t="s">
        <v>760</v>
      </c>
      <c r="E371" s="176" t="s">
        <v>1368</v>
      </c>
      <c r="F371" s="176" t="s">
        <v>21</v>
      </c>
      <c r="G371" s="176">
        <v>2011</v>
      </c>
      <c r="H371" s="176">
        <v>-28.638999999999999</v>
      </c>
      <c r="I371" s="176">
        <v>-50.459000000000003</v>
      </c>
      <c r="J371" s="176" t="s">
        <v>31</v>
      </c>
      <c r="K371" s="176" t="s">
        <v>32</v>
      </c>
      <c r="L371" s="176"/>
      <c r="M371" s="176" t="s">
        <v>3779</v>
      </c>
      <c r="N371" s="176" t="s">
        <v>23</v>
      </c>
      <c r="O371" s="176" t="s">
        <v>32</v>
      </c>
      <c r="P371" s="176"/>
      <c r="Q371" s="176"/>
      <c r="R371" s="176"/>
      <c r="S371" s="176" t="s">
        <v>1362</v>
      </c>
      <c r="T371" s="173"/>
      <c r="U371" s="56"/>
      <c r="V371" s="57"/>
    </row>
    <row r="372" spans="1:22" ht="14.25" customHeight="1">
      <c r="A372" s="176">
        <v>371</v>
      </c>
      <c r="B372" s="176" t="s">
        <v>1360</v>
      </c>
      <c r="C372" s="176" t="s">
        <v>1386</v>
      </c>
      <c r="D372" s="176" t="s">
        <v>760</v>
      </c>
      <c r="E372" s="176" t="s">
        <v>1368</v>
      </c>
      <c r="F372" s="176" t="s">
        <v>21</v>
      </c>
      <c r="G372" s="176">
        <v>2011</v>
      </c>
      <c r="H372" s="176">
        <v>-28.638999999999999</v>
      </c>
      <c r="I372" s="176">
        <v>-50.459000000000003</v>
      </c>
      <c r="J372" s="176" t="s">
        <v>31</v>
      </c>
      <c r="K372" s="176" t="s">
        <v>32</v>
      </c>
      <c r="L372" s="176"/>
      <c r="M372" s="176" t="s">
        <v>3780</v>
      </c>
      <c r="N372" s="176" t="s">
        <v>23</v>
      </c>
      <c r="O372" s="176" t="s">
        <v>32</v>
      </c>
      <c r="P372" s="176"/>
      <c r="Q372" s="176"/>
      <c r="R372" s="176"/>
      <c r="S372" s="176" t="s">
        <v>1362</v>
      </c>
      <c r="T372" s="173"/>
      <c r="U372" s="56"/>
      <c r="V372" s="57"/>
    </row>
    <row r="373" spans="1:22" ht="14.25" customHeight="1">
      <c r="A373" s="176">
        <v>372</v>
      </c>
      <c r="B373" s="176" t="s">
        <v>1360</v>
      </c>
      <c r="C373" s="176" t="s">
        <v>1386</v>
      </c>
      <c r="D373" s="176" t="s">
        <v>760</v>
      </c>
      <c r="E373" s="176" t="s">
        <v>1368</v>
      </c>
      <c r="F373" s="176" t="s">
        <v>21</v>
      </c>
      <c r="G373" s="176">
        <v>2011</v>
      </c>
      <c r="H373" s="176">
        <v>-28.638999999999999</v>
      </c>
      <c r="I373" s="176">
        <v>-50.459000000000003</v>
      </c>
      <c r="J373" s="176" t="s">
        <v>31</v>
      </c>
      <c r="K373" s="176" t="s">
        <v>32</v>
      </c>
      <c r="L373" s="176"/>
      <c r="M373" s="176" t="s">
        <v>3781</v>
      </c>
      <c r="N373" s="176" t="s">
        <v>23</v>
      </c>
      <c r="O373" s="176" t="s">
        <v>32</v>
      </c>
      <c r="P373" s="176"/>
      <c r="Q373" s="176"/>
      <c r="R373" s="176"/>
      <c r="S373" s="176" t="s">
        <v>1362</v>
      </c>
      <c r="T373" s="173"/>
      <c r="U373" s="56"/>
      <c r="V373" s="57"/>
    </row>
    <row r="374" spans="1:22" ht="14.25" customHeight="1">
      <c r="A374" s="176">
        <v>373</v>
      </c>
      <c r="B374" s="176" t="s">
        <v>1360</v>
      </c>
      <c r="C374" s="176" t="s">
        <v>1386</v>
      </c>
      <c r="D374" s="176" t="s">
        <v>760</v>
      </c>
      <c r="E374" s="176" t="s">
        <v>1368</v>
      </c>
      <c r="F374" s="176" t="s">
        <v>21</v>
      </c>
      <c r="G374" s="176">
        <v>2011</v>
      </c>
      <c r="H374" s="176">
        <v>-28.638999999999999</v>
      </c>
      <c r="I374" s="176">
        <v>-50.459000000000003</v>
      </c>
      <c r="J374" s="176" t="s">
        <v>31</v>
      </c>
      <c r="K374" s="176" t="s">
        <v>32</v>
      </c>
      <c r="L374" s="176"/>
      <c r="M374" s="176" t="s">
        <v>3782</v>
      </c>
      <c r="N374" s="176" t="s">
        <v>23</v>
      </c>
      <c r="O374" s="176" t="s">
        <v>32</v>
      </c>
      <c r="P374" s="176"/>
      <c r="Q374" s="176"/>
      <c r="R374" s="176"/>
      <c r="S374" s="176" t="s">
        <v>1362</v>
      </c>
      <c r="T374" s="173"/>
      <c r="U374" s="56"/>
      <c r="V374" s="57"/>
    </row>
    <row r="375" spans="1:22" ht="14.25" customHeight="1">
      <c r="A375" s="176">
        <v>374</v>
      </c>
      <c r="B375" s="176" t="s">
        <v>1360</v>
      </c>
      <c r="C375" s="176" t="s">
        <v>1386</v>
      </c>
      <c r="D375" s="176" t="s">
        <v>760</v>
      </c>
      <c r="E375" s="176" t="s">
        <v>1368</v>
      </c>
      <c r="F375" s="176" t="s">
        <v>21</v>
      </c>
      <c r="G375" s="176">
        <v>2011</v>
      </c>
      <c r="H375" s="176">
        <v>-28.638999999999999</v>
      </c>
      <c r="I375" s="176">
        <v>-50.459000000000003</v>
      </c>
      <c r="J375" s="176" t="s">
        <v>31</v>
      </c>
      <c r="K375" s="176" t="s">
        <v>32</v>
      </c>
      <c r="L375" s="176"/>
      <c r="M375" s="176" t="s">
        <v>3783</v>
      </c>
      <c r="N375" s="176" t="s">
        <v>23</v>
      </c>
      <c r="O375" s="176" t="s">
        <v>32</v>
      </c>
      <c r="P375" s="176"/>
      <c r="Q375" s="176"/>
      <c r="R375" s="176"/>
      <c r="S375" s="176" t="s">
        <v>1362</v>
      </c>
      <c r="T375" s="173"/>
      <c r="U375" s="56"/>
      <c r="V375" s="57"/>
    </row>
    <row r="376" spans="1:22" ht="14.25" customHeight="1">
      <c r="A376" s="176">
        <v>375</v>
      </c>
      <c r="B376" s="176" t="s">
        <v>1360</v>
      </c>
      <c r="C376" s="176" t="s">
        <v>1386</v>
      </c>
      <c r="D376" s="176" t="s">
        <v>760</v>
      </c>
      <c r="E376" s="176" t="s">
        <v>1368</v>
      </c>
      <c r="F376" s="176" t="s">
        <v>21</v>
      </c>
      <c r="G376" s="176">
        <v>2011</v>
      </c>
      <c r="H376" s="176">
        <v>-28.638999999999999</v>
      </c>
      <c r="I376" s="176">
        <v>-50.459000000000003</v>
      </c>
      <c r="J376" s="176" t="s">
        <v>31</v>
      </c>
      <c r="K376" s="176" t="s">
        <v>32</v>
      </c>
      <c r="L376" s="176"/>
      <c r="M376" s="176" t="s">
        <v>3784</v>
      </c>
      <c r="N376" s="176" t="s">
        <v>23</v>
      </c>
      <c r="O376" s="176" t="s">
        <v>32</v>
      </c>
      <c r="P376" s="176"/>
      <c r="Q376" s="176"/>
      <c r="R376" s="176"/>
      <c r="S376" s="176" t="s">
        <v>1362</v>
      </c>
      <c r="T376" s="173"/>
      <c r="U376" s="56"/>
      <c r="V376" s="57"/>
    </row>
    <row r="377" spans="1:22" ht="14.25" customHeight="1">
      <c r="A377" s="176">
        <v>376</v>
      </c>
      <c r="B377" s="176" t="s">
        <v>1360</v>
      </c>
      <c r="C377" s="176" t="s">
        <v>1386</v>
      </c>
      <c r="D377" s="176" t="s">
        <v>760</v>
      </c>
      <c r="E377" s="176" t="s">
        <v>1368</v>
      </c>
      <c r="F377" s="176" t="s">
        <v>21</v>
      </c>
      <c r="G377" s="176">
        <v>2011</v>
      </c>
      <c r="H377" s="176">
        <v>-28.638999999999999</v>
      </c>
      <c r="I377" s="176">
        <v>-50.459000000000003</v>
      </c>
      <c r="J377" s="176" t="s">
        <v>31</v>
      </c>
      <c r="K377" s="176" t="s">
        <v>32</v>
      </c>
      <c r="L377" s="176"/>
      <c r="M377" s="176" t="s">
        <v>3785</v>
      </c>
      <c r="N377" s="176" t="s">
        <v>23</v>
      </c>
      <c r="O377" s="176" t="s">
        <v>32</v>
      </c>
      <c r="P377" s="176"/>
      <c r="Q377" s="176"/>
      <c r="R377" s="176"/>
      <c r="S377" s="176" t="s">
        <v>1362</v>
      </c>
      <c r="T377" s="173"/>
      <c r="U377" s="56"/>
      <c r="V377" s="57"/>
    </row>
    <row r="378" spans="1:22" ht="14.25" customHeight="1">
      <c r="A378" s="176">
        <v>377</v>
      </c>
      <c r="B378" s="176" t="s">
        <v>1360</v>
      </c>
      <c r="C378" s="176" t="s">
        <v>1386</v>
      </c>
      <c r="D378" s="176" t="s">
        <v>760</v>
      </c>
      <c r="E378" s="176" t="s">
        <v>1368</v>
      </c>
      <c r="F378" s="176" t="s">
        <v>21</v>
      </c>
      <c r="G378" s="176">
        <v>2011</v>
      </c>
      <c r="H378" s="176">
        <v>-28.638999999999999</v>
      </c>
      <c r="I378" s="176">
        <v>-50.459000000000003</v>
      </c>
      <c r="J378" s="176" t="s">
        <v>31</v>
      </c>
      <c r="K378" s="176" t="s">
        <v>32</v>
      </c>
      <c r="L378" s="176"/>
      <c r="M378" s="176" t="s">
        <v>3786</v>
      </c>
      <c r="N378" s="176" t="s">
        <v>23</v>
      </c>
      <c r="O378" s="176" t="s">
        <v>32</v>
      </c>
      <c r="P378" s="176"/>
      <c r="Q378" s="176"/>
      <c r="R378" s="176"/>
      <c r="S378" s="176" t="s">
        <v>1362</v>
      </c>
      <c r="T378" s="173"/>
      <c r="U378" s="56"/>
      <c r="V378" s="57"/>
    </row>
    <row r="379" spans="1:22" ht="14.25" customHeight="1">
      <c r="A379" s="176">
        <v>378</v>
      </c>
      <c r="B379" s="176" t="s">
        <v>1360</v>
      </c>
      <c r="C379" s="176" t="s">
        <v>1386</v>
      </c>
      <c r="D379" s="176" t="s">
        <v>760</v>
      </c>
      <c r="E379" s="176" t="s">
        <v>1368</v>
      </c>
      <c r="F379" s="176" t="s">
        <v>21</v>
      </c>
      <c r="G379" s="176">
        <v>2011</v>
      </c>
      <c r="H379" s="176">
        <v>-28.652999999999999</v>
      </c>
      <c r="I379" s="176">
        <v>-50.387</v>
      </c>
      <c r="J379" s="176" t="s">
        <v>31</v>
      </c>
      <c r="K379" s="176" t="s">
        <v>32</v>
      </c>
      <c r="L379" s="176"/>
      <c r="M379" s="176" t="s">
        <v>3787</v>
      </c>
      <c r="N379" s="176" t="s">
        <v>23</v>
      </c>
      <c r="O379" s="176" t="s">
        <v>32</v>
      </c>
      <c r="P379" s="176"/>
      <c r="Q379" s="176"/>
      <c r="R379" s="176"/>
      <c r="S379" s="176" t="s">
        <v>1362</v>
      </c>
      <c r="T379" s="173"/>
      <c r="U379" s="56"/>
      <c r="V379" s="57"/>
    </row>
    <row r="380" spans="1:22" ht="14.25" customHeight="1">
      <c r="A380" s="176">
        <v>379</v>
      </c>
      <c r="B380" s="176" t="s">
        <v>1360</v>
      </c>
      <c r="C380" s="176" t="s">
        <v>1386</v>
      </c>
      <c r="D380" s="176" t="s">
        <v>760</v>
      </c>
      <c r="E380" s="176" t="s">
        <v>1368</v>
      </c>
      <c r="F380" s="176" t="s">
        <v>21</v>
      </c>
      <c r="G380" s="176">
        <v>2011</v>
      </c>
      <c r="H380" s="176">
        <v>-28.652999999999999</v>
      </c>
      <c r="I380" s="176">
        <v>-50.387</v>
      </c>
      <c r="J380" s="176" t="s">
        <v>31</v>
      </c>
      <c r="K380" s="176" t="s">
        <v>32</v>
      </c>
      <c r="L380" s="176"/>
      <c r="M380" s="176" t="s">
        <v>3788</v>
      </c>
      <c r="N380" s="176" t="s">
        <v>23</v>
      </c>
      <c r="O380" s="176" t="s">
        <v>32</v>
      </c>
      <c r="P380" s="176"/>
      <c r="Q380" s="176"/>
      <c r="R380" s="176"/>
      <c r="S380" s="176" t="s">
        <v>1362</v>
      </c>
      <c r="T380" s="173"/>
      <c r="U380" s="56"/>
      <c r="V380" s="57"/>
    </row>
    <row r="381" spans="1:22" ht="14.25" customHeight="1">
      <c r="A381" s="176">
        <v>380</v>
      </c>
      <c r="B381" s="176" t="s">
        <v>1360</v>
      </c>
      <c r="C381" s="176" t="s">
        <v>1386</v>
      </c>
      <c r="D381" s="176" t="s">
        <v>760</v>
      </c>
      <c r="E381" s="176" t="s">
        <v>1368</v>
      </c>
      <c r="F381" s="176" t="s">
        <v>21</v>
      </c>
      <c r="G381" s="176">
        <v>2011</v>
      </c>
      <c r="H381" s="176">
        <v>-28.652999999999999</v>
      </c>
      <c r="I381" s="176">
        <v>-50.387</v>
      </c>
      <c r="J381" s="176" t="s">
        <v>31</v>
      </c>
      <c r="K381" s="176" t="s">
        <v>32</v>
      </c>
      <c r="L381" s="176"/>
      <c r="M381" s="176" t="s">
        <v>3789</v>
      </c>
      <c r="N381" s="176" t="s">
        <v>23</v>
      </c>
      <c r="O381" s="176" t="s">
        <v>32</v>
      </c>
      <c r="P381" s="176"/>
      <c r="Q381" s="176"/>
      <c r="R381" s="176"/>
      <c r="S381" s="176" t="s">
        <v>1362</v>
      </c>
      <c r="T381" s="173"/>
      <c r="U381" s="56"/>
      <c r="V381" s="57"/>
    </row>
    <row r="382" spans="1:22" ht="14.25" customHeight="1">
      <c r="A382" s="176">
        <v>381</v>
      </c>
      <c r="B382" s="176" t="s">
        <v>1360</v>
      </c>
      <c r="C382" s="176" t="s">
        <v>1386</v>
      </c>
      <c r="D382" s="176" t="s">
        <v>760</v>
      </c>
      <c r="E382" s="176" t="s">
        <v>1368</v>
      </c>
      <c r="F382" s="176" t="s">
        <v>21</v>
      </c>
      <c r="G382" s="176">
        <v>2011</v>
      </c>
      <c r="H382" s="176">
        <v>-28.652999999999999</v>
      </c>
      <c r="I382" s="176">
        <v>-50.387</v>
      </c>
      <c r="J382" s="176" t="s">
        <v>31</v>
      </c>
      <c r="K382" s="176" t="s">
        <v>32</v>
      </c>
      <c r="L382" s="176"/>
      <c r="M382" s="176" t="s">
        <v>3790</v>
      </c>
      <c r="N382" s="176" t="s">
        <v>23</v>
      </c>
      <c r="O382" s="176" t="s">
        <v>32</v>
      </c>
      <c r="P382" s="176"/>
      <c r="Q382" s="176"/>
      <c r="R382" s="176"/>
      <c r="S382" s="176" t="s">
        <v>1362</v>
      </c>
      <c r="T382" s="173"/>
      <c r="U382" s="56"/>
      <c r="V382" s="57"/>
    </row>
    <row r="383" spans="1:22" ht="14.25" customHeight="1">
      <c r="A383" s="176">
        <v>382</v>
      </c>
      <c r="B383" s="176" t="s">
        <v>1360</v>
      </c>
      <c r="C383" s="176" t="s">
        <v>1386</v>
      </c>
      <c r="D383" s="176" t="s">
        <v>760</v>
      </c>
      <c r="E383" s="176" t="s">
        <v>1368</v>
      </c>
      <c r="F383" s="176" t="s">
        <v>21</v>
      </c>
      <c r="G383" s="176">
        <v>2011</v>
      </c>
      <c r="H383" s="176">
        <v>-28.652999999999999</v>
      </c>
      <c r="I383" s="176">
        <v>-50.387</v>
      </c>
      <c r="J383" s="176" t="s">
        <v>31</v>
      </c>
      <c r="K383" s="176" t="s">
        <v>32</v>
      </c>
      <c r="L383" s="176"/>
      <c r="M383" s="176" t="s">
        <v>3791</v>
      </c>
      <c r="N383" s="176" t="s">
        <v>23</v>
      </c>
      <c r="O383" s="176" t="s">
        <v>32</v>
      </c>
      <c r="P383" s="176"/>
      <c r="Q383" s="176"/>
      <c r="R383" s="176"/>
      <c r="S383" s="176" t="s">
        <v>1362</v>
      </c>
      <c r="T383" s="173"/>
      <c r="U383" s="56"/>
      <c r="V383" s="57"/>
    </row>
    <row r="384" spans="1:22" ht="14.25" customHeight="1">
      <c r="A384" s="176">
        <v>383</v>
      </c>
      <c r="B384" s="176" t="s">
        <v>1360</v>
      </c>
      <c r="C384" s="176" t="s">
        <v>1386</v>
      </c>
      <c r="D384" s="176" t="s">
        <v>760</v>
      </c>
      <c r="E384" s="176" t="s">
        <v>1368</v>
      </c>
      <c r="F384" s="176" t="s">
        <v>21</v>
      </c>
      <c r="G384" s="176">
        <v>2011</v>
      </c>
      <c r="H384" s="176">
        <v>-28.652999999999999</v>
      </c>
      <c r="I384" s="176">
        <v>-50.387</v>
      </c>
      <c r="J384" s="176" t="s">
        <v>31</v>
      </c>
      <c r="K384" s="176" t="s">
        <v>32</v>
      </c>
      <c r="L384" s="176"/>
      <c r="M384" s="176" t="s">
        <v>3792</v>
      </c>
      <c r="N384" s="176" t="s">
        <v>23</v>
      </c>
      <c r="O384" s="176" t="s">
        <v>32</v>
      </c>
      <c r="P384" s="176"/>
      <c r="Q384" s="176"/>
      <c r="R384" s="176"/>
      <c r="S384" s="176" t="s">
        <v>1362</v>
      </c>
      <c r="T384" s="173"/>
      <c r="U384" s="56"/>
      <c r="V384" s="57"/>
    </row>
    <row r="385" spans="1:22" ht="14.25" customHeight="1">
      <c r="A385" s="176">
        <v>384</v>
      </c>
      <c r="B385" s="176" t="s">
        <v>1360</v>
      </c>
      <c r="C385" s="176" t="s">
        <v>1386</v>
      </c>
      <c r="D385" s="176" t="s">
        <v>760</v>
      </c>
      <c r="E385" s="176" t="s">
        <v>1368</v>
      </c>
      <c r="F385" s="176" t="s">
        <v>21</v>
      </c>
      <c r="G385" s="176">
        <v>2011</v>
      </c>
      <c r="H385" s="176">
        <v>-28.652999999999999</v>
      </c>
      <c r="I385" s="176">
        <v>-50.387</v>
      </c>
      <c r="J385" s="176" t="s">
        <v>31</v>
      </c>
      <c r="K385" s="176" t="s">
        <v>32</v>
      </c>
      <c r="L385" s="176"/>
      <c r="M385" s="176" t="s">
        <v>3793</v>
      </c>
      <c r="N385" s="176" t="s">
        <v>23</v>
      </c>
      <c r="O385" s="176" t="s">
        <v>32</v>
      </c>
      <c r="P385" s="176"/>
      <c r="Q385" s="176"/>
      <c r="R385" s="176"/>
      <c r="S385" s="176" t="s">
        <v>1362</v>
      </c>
      <c r="T385" s="173"/>
      <c r="U385" s="56"/>
      <c r="V385" s="57"/>
    </row>
    <row r="386" spans="1:22" ht="14.25" customHeight="1">
      <c r="A386" s="176">
        <v>385</v>
      </c>
      <c r="B386" s="176" t="s">
        <v>1360</v>
      </c>
      <c r="C386" s="176" t="s">
        <v>1386</v>
      </c>
      <c r="D386" s="176" t="s">
        <v>760</v>
      </c>
      <c r="E386" s="176" t="s">
        <v>1387</v>
      </c>
      <c r="F386" s="176" t="s">
        <v>21</v>
      </c>
      <c r="G386" s="176">
        <v>2011</v>
      </c>
      <c r="H386" s="176">
        <v>-28.388999999999999</v>
      </c>
      <c r="I386" s="176">
        <v>-53.259</v>
      </c>
      <c r="J386" s="176" t="s">
        <v>96</v>
      </c>
      <c r="K386" s="176" t="s">
        <v>32</v>
      </c>
      <c r="L386" s="176"/>
      <c r="M386" s="176" t="s">
        <v>3794</v>
      </c>
      <c r="N386" s="176" t="s">
        <v>23</v>
      </c>
      <c r="O386" s="176" t="s">
        <v>32</v>
      </c>
      <c r="P386" s="176"/>
      <c r="Q386" s="176"/>
      <c r="R386" s="176"/>
      <c r="S386" s="176" t="s">
        <v>1362</v>
      </c>
      <c r="T386" s="173"/>
      <c r="U386" s="56"/>
      <c r="V386" s="57"/>
    </row>
    <row r="387" spans="1:22" ht="14.25" customHeight="1">
      <c r="A387" s="176">
        <v>386</v>
      </c>
      <c r="B387" s="176" t="s">
        <v>1360</v>
      </c>
      <c r="C387" s="176" t="s">
        <v>1386</v>
      </c>
      <c r="D387" s="176" t="s">
        <v>760</v>
      </c>
      <c r="E387" s="176" t="s">
        <v>1387</v>
      </c>
      <c r="F387" s="176" t="s">
        <v>21</v>
      </c>
      <c r="G387" s="176">
        <v>2011</v>
      </c>
      <c r="H387" s="176">
        <v>-28.388999999999999</v>
      </c>
      <c r="I387" s="176">
        <v>-53.259</v>
      </c>
      <c r="J387" s="176" t="s">
        <v>96</v>
      </c>
      <c r="K387" s="176" t="s">
        <v>32</v>
      </c>
      <c r="L387" s="176"/>
      <c r="M387" s="176" t="s">
        <v>3795</v>
      </c>
      <c r="N387" s="176" t="s">
        <v>23</v>
      </c>
      <c r="O387" s="176" t="s">
        <v>32</v>
      </c>
      <c r="P387" s="176"/>
      <c r="Q387" s="176"/>
      <c r="R387" s="176"/>
      <c r="S387" s="176" t="s">
        <v>1362</v>
      </c>
      <c r="T387" s="173"/>
      <c r="U387" s="56"/>
      <c r="V387" s="57"/>
    </row>
    <row r="388" spans="1:22" ht="14.25" customHeight="1">
      <c r="A388" s="176">
        <v>387</v>
      </c>
      <c r="B388" s="176" t="s">
        <v>1360</v>
      </c>
      <c r="C388" s="176" t="s">
        <v>1386</v>
      </c>
      <c r="D388" s="176" t="s">
        <v>760</v>
      </c>
      <c r="E388" s="176" t="s">
        <v>1387</v>
      </c>
      <c r="F388" s="176" t="s">
        <v>21</v>
      </c>
      <c r="G388" s="176">
        <v>2011</v>
      </c>
      <c r="H388" s="176">
        <v>-28.388999999999999</v>
      </c>
      <c r="I388" s="176">
        <v>-53.259</v>
      </c>
      <c r="J388" s="176" t="s">
        <v>96</v>
      </c>
      <c r="K388" s="176" t="s">
        <v>32</v>
      </c>
      <c r="L388" s="176"/>
      <c r="M388" s="176" t="s">
        <v>3796</v>
      </c>
      <c r="N388" s="176" t="s">
        <v>23</v>
      </c>
      <c r="O388" s="176" t="s">
        <v>32</v>
      </c>
      <c r="P388" s="176"/>
      <c r="Q388" s="176"/>
      <c r="R388" s="176"/>
      <c r="S388" s="176" t="s">
        <v>1362</v>
      </c>
      <c r="T388" s="173"/>
      <c r="U388" s="56"/>
      <c r="V388" s="57"/>
    </row>
    <row r="389" spans="1:22" ht="14.25" customHeight="1">
      <c r="A389" s="176">
        <v>388</v>
      </c>
      <c r="B389" s="176" t="s">
        <v>1360</v>
      </c>
      <c r="C389" s="176" t="s">
        <v>1386</v>
      </c>
      <c r="D389" s="176" t="s">
        <v>760</v>
      </c>
      <c r="E389" s="176" t="s">
        <v>1387</v>
      </c>
      <c r="F389" s="176" t="s">
        <v>21</v>
      </c>
      <c r="G389" s="176">
        <v>2011</v>
      </c>
      <c r="H389" s="176">
        <v>-28.388999999999999</v>
      </c>
      <c r="I389" s="176">
        <v>-53.259</v>
      </c>
      <c r="J389" s="176" t="s">
        <v>96</v>
      </c>
      <c r="K389" s="176" t="s">
        <v>32</v>
      </c>
      <c r="L389" s="176"/>
      <c r="M389" s="176" t="s">
        <v>3797</v>
      </c>
      <c r="N389" s="176" t="s">
        <v>23</v>
      </c>
      <c r="O389" s="176" t="s">
        <v>32</v>
      </c>
      <c r="P389" s="176"/>
      <c r="Q389" s="176"/>
      <c r="R389" s="176"/>
      <c r="S389" s="176" t="s">
        <v>1362</v>
      </c>
      <c r="T389" s="173"/>
      <c r="U389" s="56"/>
      <c r="V389" s="57"/>
    </row>
    <row r="390" spans="1:22" ht="14.25" customHeight="1">
      <c r="A390" s="176">
        <v>389</v>
      </c>
      <c r="B390" s="176" t="s">
        <v>1360</v>
      </c>
      <c r="C390" s="176" t="s">
        <v>1386</v>
      </c>
      <c r="D390" s="176" t="s">
        <v>760</v>
      </c>
      <c r="E390" s="176" t="s">
        <v>1387</v>
      </c>
      <c r="F390" s="176" t="s">
        <v>21</v>
      </c>
      <c r="G390" s="176">
        <v>2011</v>
      </c>
      <c r="H390" s="176">
        <v>-28.388999999999999</v>
      </c>
      <c r="I390" s="176">
        <v>-53.259</v>
      </c>
      <c r="J390" s="176" t="s">
        <v>96</v>
      </c>
      <c r="K390" s="176" t="s">
        <v>32</v>
      </c>
      <c r="L390" s="176"/>
      <c r="M390" s="176" t="s">
        <v>3798</v>
      </c>
      <c r="N390" s="176" t="s">
        <v>23</v>
      </c>
      <c r="O390" s="176" t="s">
        <v>32</v>
      </c>
      <c r="P390" s="176"/>
      <c r="Q390" s="176"/>
      <c r="R390" s="176"/>
      <c r="S390" s="176" t="s">
        <v>1362</v>
      </c>
      <c r="T390" s="173"/>
      <c r="U390" s="56"/>
      <c r="V390" s="57"/>
    </row>
    <row r="391" spans="1:22" ht="14.25" customHeight="1">
      <c r="A391" s="176">
        <v>390</v>
      </c>
      <c r="B391" s="176" t="s">
        <v>1360</v>
      </c>
      <c r="C391" s="176" t="s">
        <v>1386</v>
      </c>
      <c r="D391" s="176" t="s">
        <v>760</v>
      </c>
      <c r="E391" s="176" t="s">
        <v>1387</v>
      </c>
      <c r="F391" s="176" t="s">
        <v>21</v>
      </c>
      <c r="G391" s="176">
        <v>2011</v>
      </c>
      <c r="H391" s="176">
        <v>-28.388999999999999</v>
      </c>
      <c r="I391" s="176">
        <v>-53.259</v>
      </c>
      <c r="J391" s="176" t="s">
        <v>96</v>
      </c>
      <c r="K391" s="176" t="s">
        <v>32</v>
      </c>
      <c r="L391" s="176"/>
      <c r="M391" s="176" t="s">
        <v>3799</v>
      </c>
      <c r="N391" s="176" t="s">
        <v>23</v>
      </c>
      <c r="O391" s="176" t="s">
        <v>32</v>
      </c>
      <c r="P391" s="176"/>
      <c r="Q391" s="176"/>
      <c r="R391" s="176"/>
      <c r="S391" s="176" t="s">
        <v>1362</v>
      </c>
      <c r="T391" s="173"/>
      <c r="U391" s="56"/>
      <c r="V391" s="57"/>
    </row>
    <row r="392" spans="1:22" ht="14.25" customHeight="1">
      <c r="A392" s="176">
        <v>391</v>
      </c>
      <c r="B392" s="176" t="s">
        <v>1360</v>
      </c>
      <c r="C392" s="176" t="s">
        <v>1386</v>
      </c>
      <c r="D392" s="176" t="s">
        <v>760</v>
      </c>
      <c r="E392" s="176" t="s">
        <v>1387</v>
      </c>
      <c r="F392" s="176" t="s">
        <v>21</v>
      </c>
      <c r="G392" s="176">
        <v>2011</v>
      </c>
      <c r="H392" s="176">
        <v>-28.388999999999999</v>
      </c>
      <c r="I392" s="176">
        <v>-53.259</v>
      </c>
      <c r="J392" s="176" t="s">
        <v>96</v>
      </c>
      <c r="K392" s="176" t="s">
        <v>32</v>
      </c>
      <c r="L392" s="176"/>
      <c r="M392" s="176" t="s">
        <v>3800</v>
      </c>
      <c r="N392" s="176" t="s">
        <v>23</v>
      </c>
      <c r="O392" s="176" t="s">
        <v>32</v>
      </c>
      <c r="P392" s="176"/>
      <c r="Q392" s="176"/>
      <c r="R392" s="176"/>
      <c r="S392" s="176" t="s">
        <v>1362</v>
      </c>
      <c r="T392" s="173"/>
      <c r="U392" s="56"/>
      <c r="V392" s="57"/>
    </row>
    <row r="393" spans="1:22" ht="14.25" customHeight="1">
      <c r="A393" s="176">
        <v>392</v>
      </c>
      <c r="B393" s="176" t="s">
        <v>1360</v>
      </c>
      <c r="C393" s="176" t="s">
        <v>1386</v>
      </c>
      <c r="D393" s="176" t="s">
        <v>760</v>
      </c>
      <c r="E393" s="176" t="s">
        <v>1387</v>
      </c>
      <c r="F393" s="176" t="s">
        <v>21</v>
      </c>
      <c r="G393" s="176">
        <v>2011</v>
      </c>
      <c r="H393" s="176">
        <v>-28.388999999999999</v>
      </c>
      <c r="I393" s="176">
        <v>-53.259</v>
      </c>
      <c r="J393" s="176" t="s">
        <v>96</v>
      </c>
      <c r="K393" s="176" t="s">
        <v>32</v>
      </c>
      <c r="L393" s="176"/>
      <c r="M393" s="176" t="s">
        <v>3801</v>
      </c>
      <c r="N393" s="176" t="s">
        <v>23</v>
      </c>
      <c r="O393" s="176" t="s">
        <v>32</v>
      </c>
      <c r="P393" s="176"/>
      <c r="Q393" s="176"/>
      <c r="R393" s="176"/>
      <c r="S393" s="176" t="s">
        <v>1362</v>
      </c>
      <c r="T393" s="173"/>
      <c r="U393" s="56"/>
      <c r="V393" s="57"/>
    </row>
    <row r="394" spans="1:22" ht="14.25" customHeight="1">
      <c r="A394" s="176">
        <v>393</v>
      </c>
      <c r="B394" s="176" t="s">
        <v>1360</v>
      </c>
      <c r="C394" s="176" t="s">
        <v>1386</v>
      </c>
      <c r="D394" s="176" t="s">
        <v>760</v>
      </c>
      <c r="E394" s="176" t="s">
        <v>1387</v>
      </c>
      <c r="F394" s="176" t="s">
        <v>21</v>
      </c>
      <c r="G394" s="176">
        <v>2011</v>
      </c>
      <c r="H394" s="176">
        <v>-28.388999999999999</v>
      </c>
      <c r="I394" s="176">
        <v>-53.259</v>
      </c>
      <c r="J394" s="176" t="s">
        <v>96</v>
      </c>
      <c r="K394" s="176" t="s">
        <v>32</v>
      </c>
      <c r="L394" s="176"/>
      <c r="M394" s="176" t="s">
        <v>3802</v>
      </c>
      <c r="N394" s="176" t="s">
        <v>23</v>
      </c>
      <c r="O394" s="176" t="s">
        <v>32</v>
      </c>
      <c r="P394" s="176"/>
      <c r="Q394" s="176"/>
      <c r="R394" s="176"/>
      <c r="S394" s="176" t="s">
        <v>1362</v>
      </c>
      <c r="T394" s="173"/>
      <c r="U394" s="56"/>
      <c r="V394" s="57"/>
    </row>
    <row r="395" spans="1:22" ht="14.25" customHeight="1">
      <c r="A395" s="176">
        <v>394</v>
      </c>
      <c r="B395" s="176" t="s">
        <v>1360</v>
      </c>
      <c r="C395" s="176" t="s">
        <v>1386</v>
      </c>
      <c r="D395" s="176" t="s">
        <v>760</v>
      </c>
      <c r="E395" s="176" t="s">
        <v>1387</v>
      </c>
      <c r="F395" s="176" t="s">
        <v>21</v>
      </c>
      <c r="G395" s="176">
        <v>2011</v>
      </c>
      <c r="H395" s="176">
        <v>-28.388999999999999</v>
      </c>
      <c r="I395" s="176">
        <v>-53.259</v>
      </c>
      <c r="J395" s="176" t="s">
        <v>96</v>
      </c>
      <c r="K395" s="176" t="s">
        <v>32</v>
      </c>
      <c r="L395" s="176"/>
      <c r="M395" s="176" t="s">
        <v>3803</v>
      </c>
      <c r="N395" s="176" t="s">
        <v>23</v>
      </c>
      <c r="O395" s="176" t="s">
        <v>32</v>
      </c>
      <c r="P395" s="176"/>
      <c r="Q395" s="176"/>
      <c r="R395" s="176"/>
      <c r="S395" s="176" t="s">
        <v>1362</v>
      </c>
      <c r="T395" s="173"/>
      <c r="U395" s="56"/>
      <c r="V395" s="57"/>
    </row>
    <row r="396" spans="1:22" ht="14.25" customHeight="1">
      <c r="A396" s="176">
        <v>395</v>
      </c>
      <c r="B396" s="176" t="s">
        <v>1360</v>
      </c>
      <c r="C396" s="176" t="s">
        <v>1386</v>
      </c>
      <c r="D396" s="176" t="s">
        <v>760</v>
      </c>
      <c r="E396" s="176" t="s">
        <v>1387</v>
      </c>
      <c r="F396" s="176" t="s">
        <v>21</v>
      </c>
      <c r="G396" s="176">
        <v>2011</v>
      </c>
      <c r="H396" s="176">
        <v>-28.388999999999999</v>
      </c>
      <c r="I396" s="176">
        <v>-53.259</v>
      </c>
      <c r="J396" s="176" t="s">
        <v>96</v>
      </c>
      <c r="K396" s="176" t="s">
        <v>32</v>
      </c>
      <c r="L396" s="176"/>
      <c r="M396" s="176" t="s">
        <v>3804</v>
      </c>
      <c r="N396" s="176" t="s">
        <v>23</v>
      </c>
      <c r="O396" s="176" t="s">
        <v>32</v>
      </c>
      <c r="P396" s="176"/>
      <c r="Q396" s="176"/>
      <c r="R396" s="176"/>
      <c r="S396" s="176" t="s">
        <v>1362</v>
      </c>
      <c r="T396" s="173"/>
      <c r="U396" s="56"/>
      <c r="V396" s="57"/>
    </row>
    <row r="397" spans="1:22" ht="14.25" customHeight="1">
      <c r="A397" s="176">
        <v>396</v>
      </c>
      <c r="B397" s="176" t="s">
        <v>1360</v>
      </c>
      <c r="C397" s="176" t="s">
        <v>1386</v>
      </c>
      <c r="D397" s="176" t="s">
        <v>760</v>
      </c>
      <c r="E397" s="176" t="s">
        <v>1387</v>
      </c>
      <c r="F397" s="176" t="s">
        <v>21</v>
      </c>
      <c r="G397" s="176">
        <v>2011</v>
      </c>
      <c r="H397" s="176">
        <v>-28.388999999999999</v>
      </c>
      <c r="I397" s="176">
        <v>-53.259</v>
      </c>
      <c r="J397" s="176" t="s">
        <v>96</v>
      </c>
      <c r="K397" s="176" t="s">
        <v>32</v>
      </c>
      <c r="L397" s="176"/>
      <c r="M397" s="176" t="s">
        <v>3805</v>
      </c>
      <c r="N397" s="176" t="s">
        <v>23</v>
      </c>
      <c r="O397" s="176" t="s">
        <v>32</v>
      </c>
      <c r="P397" s="176"/>
      <c r="Q397" s="176"/>
      <c r="R397" s="176"/>
      <c r="S397" s="176" t="s">
        <v>1362</v>
      </c>
      <c r="T397" s="173"/>
      <c r="U397" s="56"/>
      <c r="V397" s="57"/>
    </row>
    <row r="398" spans="1:22" ht="14.25" customHeight="1">
      <c r="A398" s="176">
        <v>397</v>
      </c>
      <c r="B398" s="176" t="s">
        <v>1360</v>
      </c>
      <c r="C398" s="176" t="s">
        <v>1386</v>
      </c>
      <c r="D398" s="176" t="s">
        <v>760</v>
      </c>
      <c r="E398" s="176" t="s">
        <v>1387</v>
      </c>
      <c r="F398" s="176" t="s">
        <v>21</v>
      </c>
      <c r="G398" s="176">
        <v>2011</v>
      </c>
      <c r="H398" s="176">
        <v>-28.388999999999999</v>
      </c>
      <c r="I398" s="176">
        <v>-53.259</v>
      </c>
      <c r="J398" s="176" t="s">
        <v>96</v>
      </c>
      <c r="K398" s="176" t="s">
        <v>32</v>
      </c>
      <c r="L398" s="176"/>
      <c r="M398" s="176" t="s">
        <v>3806</v>
      </c>
      <c r="N398" s="176" t="s">
        <v>23</v>
      </c>
      <c r="O398" s="176" t="s">
        <v>32</v>
      </c>
      <c r="P398" s="176"/>
      <c r="Q398" s="176"/>
      <c r="R398" s="176"/>
      <c r="S398" s="176" t="s">
        <v>1362</v>
      </c>
      <c r="T398" s="173"/>
      <c r="U398" s="56"/>
      <c r="V398" s="57"/>
    </row>
    <row r="399" spans="1:22" ht="14.25" customHeight="1">
      <c r="A399" s="176">
        <v>398</v>
      </c>
      <c r="B399" s="176" t="s">
        <v>1360</v>
      </c>
      <c r="C399" s="176" t="s">
        <v>1386</v>
      </c>
      <c r="D399" s="176" t="s">
        <v>760</v>
      </c>
      <c r="E399" s="176" t="s">
        <v>1387</v>
      </c>
      <c r="F399" s="176" t="s">
        <v>21</v>
      </c>
      <c r="G399" s="176">
        <v>2011</v>
      </c>
      <c r="H399" s="176">
        <v>-28.388999999999999</v>
      </c>
      <c r="I399" s="176">
        <v>-53.259</v>
      </c>
      <c r="J399" s="176" t="s">
        <v>96</v>
      </c>
      <c r="K399" s="176" t="s">
        <v>32</v>
      </c>
      <c r="L399" s="176"/>
      <c r="M399" s="176" t="s">
        <v>3807</v>
      </c>
      <c r="N399" s="176" t="s">
        <v>23</v>
      </c>
      <c r="O399" s="176" t="s">
        <v>32</v>
      </c>
      <c r="P399" s="176"/>
      <c r="Q399" s="176"/>
      <c r="R399" s="176"/>
      <c r="S399" s="176" t="s">
        <v>1362</v>
      </c>
      <c r="T399" s="173"/>
      <c r="U399" s="56"/>
      <c r="V399" s="57"/>
    </row>
    <row r="400" spans="1:22" ht="14.25" customHeight="1">
      <c r="A400" s="176">
        <v>399</v>
      </c>
      <c r="B400" s="176" t="s">
        <v>1360</v>
      </c>
      <c r="C400" s="176" t="s">
        <v>1386</v>
      </c>
      <c r="D400" s="176" t="s">
        <v>760</v>
      </c>
      <c r="E400" s="176" t="s">
        <v>1387</v>
      </c>
      <c r="F400" s="176" t="s">
        <v>21</v>
      </c>
      <c r="G400" s="176">
        <v>2011</v>
      </c>
      <c r="H400" s="176">
        <v>-28.388999999999999</v>
      </c>
      <c r="I400" s="176">
        <v>-53.259</v>
      </c>
      <c r="J400" s="176" t="s">
        <v>96</v>
      </c>
      <c r="K400" s="176" t="s">
        <v>32</v>
      </c>
      <c r="L400" s="176"/>
      <c r="M400" s="176" t="s">
        <v>3808</v>
      </c>
      <c r="N400" s="176" t="s">
        <v>23</v>
      </c>
      <c r="O400" s="176" t="s">
        <v>32</v>
      </c>
      <c r="P400" s="176"/>
      <c r="Q400" s="176"/>
      <c r="R400" s="176"/>
      <c r="S400" s="176" t="s">
        <v>1362</v>
      </c>
      <c r="T400" s="173"/>
      <c r="U400" s="56"/>
      <c r="V400" s="57"/>
    </row>
    <row r="401" spans="1:22" ht="14.25" customHeight="1">
      <c r="A401" s="176">
        <v>400</v>
      </c>
      <c r="B401" s="176" t="s">
        <v>1360</v>
      </c>
      <c r="C401" s="176" t="s">
        <v>1386</v>
      </c>
      <c r="D401" s="176" t="s">
        <v>760</v>
      </c>
      <c r="E401" s="176" t="s">
        <v>1387</v>
      </c>
      <c r="F401" s="176" t="s">
        <v>21</v>
      </c>
      <c r="G401" s="176">
        <v>2011</v>
      </c>
      <c r="H401" s="176">
        <v>-28.388999999999999</v>
      </c>
      <c r="I401" s="176">
        <v>-53.259</v>
      </c>
      <c r="J401" s="176" t="s">
        <v>96</v>
      </c>
      <c r="K401" s="176" t="s">
        <v>32</v>
      </c>
      <c r="L401" s="176"/>
      <c r="M401" s="176" t="s">
        <v>3809</v>
      </c>
      <c r="N401" s="176" t="s">
        <v>23</v>
      </c>
      <c r="O401" s="176" t="s">
        <v>32</v>
      </c>
      <c r="P401" s="176"/>
      <c r="Q401" s="176"/>
      <c r="R401" s="176"/>
      <c r="S401" s="176" t="s">
        <v>1362</v>
      </c>
      <c r="T401" s="173"/>
      <c r="U401" s="56"/>
      <c r="V401" s="57"/>
    </row>
    <row r="402" spans="1:22" ht="14.25" customHeight="1">
      <c r="A402" s="176">
        <v>401</v>
      </c>
      <c r="B402" s="176" t="s">
        <v>1360</v>
      </c>
      <c r="C402" s="176" t="s">
        <v>1386</v>
      </c>
      <c r="D402" s="176" t="s">
        <v>760</v>
      </c>
      <c r="E402" s="176" t="s">
        <v>1387</v>
      </c>
      <c r="F402" s="176" t="s">
        <v>21</v>
      </c>
      <c r="G402" s="176">
        <v>2011</v>
      </c>
      <c r="H402" s="176">
        <v>-28.388999999999999</v>
      </c>
      <c r="I402" s="176">
        <v>-53.259</v>
      </c>
      <c r="J402" s="176" t="s">
        <v>96</v>
      </c>
      <c r="K402" s="176" t="s">
        <v>32</v>
      </c>
      <c r="L402" s="176"/>
      <c r="M402" s="176" t="s">
        <v>3810</v>
      </c>
      <c r="N402" s="176" t="s">
        <v>23</v>
      </c>
      <c r="O402" s="176" t="s">
        <v>32</v>
      </c>
      <c r="P402" s="176"/>
      <c r="Q402" s="176"/>
      <c r="R402" s="176"/>
      <c r="S402" s="176" t="s">
        <v>1362</v>
      </c>
      <c r="T402" s="173"/>
      <c r="U402" s="56"/>
      <c r="V402" s="57"/>
    </row>
    <row r="403" spans="1:22" ht="14.25" customHeight="1">
      <c r="A403" s="176">
        <v>402</v>
      </c>
      <c r="B403" s="176" t="s">
        <v>1360</v>
      </c>
      <c r="C403" s="176" t="s">
        <v>1386</v>
      </c>
      <c r="D403" s="176" t="s">
        <v>760</v>
      </c>
      <c r="E403" s="176" t="s">
        <v>1387</v>
      </c>
      <c r="F403" s="176" t="s">
        <v>21</v>
      </c>
      <c r="G403" s="176">
        <v>2011</v>
      </c>
      <c r="H403" s="176">
        <v>-28.388999999999999</v>
      </c>
      <c r="I403" s="176">
        <v>-53.259</v>
      </c>
      <c r="J403" s="176" t="s">
        <v>96</v>
      </c>
      <c r="K403" s="176" t="s">
        <v>32</v>
      </c>
      <c r="L403" s="176"/>
      <c r="M403" s="176" t="s">
        <v>3811</v>
      </c>
      <c r="N403" s="176" t="s">
        <v>23</v>
      </c>
      <c r="O403" s="176" t="s">
        <v>32</v>
      </c>
      <c r="P403" s="176"/>
      <c r="Q403" s="176"/>
      <c r="R403" s="176"/>
      <c r="S403" s="176" t="s">
        <v>1362</v>
      </c>
      <c r="T403" s="173"/>
      <c r="U403" s="56"/>
      <c r="V403" s="57"/>
    </row>
    <row r="404" spans="1:22" ht="14.25" customHeight="1">
      <c r="A404" s="176">
        <v>403</v>
      </c>
      <c r="B404" s="176" t="s">
        <v>1360</v>
      </c>
      <c r="C404" s="176" t="s">
        <v>1386</v>
      </c>
      <c r="D404" s="176" t="s">
        <v>760</v>
      </c>
      <c r="E404" s="176" t="s">
        <v>1387</v>
      </c>
      <c r="F404" s="176" t="s">
        <v>21</v>
      </c>
      <c r="G404" s="176">
        <v>2011</v>
      </c>
      <c r="H404" s="176">
        <v>-28.388999999999999</v>
      </c>
      <c r="I404" s="176">
        <v>-53.259</v>
      </c>
      <c r="J404" s="176" t="s">
        <v>96</v>
      </c>
      <c r="K404" s="176" t="s">
        <v>32</v>
      </c>
      <c r="L404" s="176"/>
      <c r="M404" s="176" t="s">
        <v>3812</v>
      </c>
      <c r="N404" s="176" t="s">
        <v>23</v>
      </c>
      <c r="O404" s="176" t="s">
        <v>32</v>
      </c>
      <c r="P404" s="176"/>
      <c r="Q404" s="176"/>
      <c r="R404" s="176"/>
      <c r="S404" s="176" t="s">
        <v>1362</v>
      </c>
      <c r="T404" s="173"/>
      <c r="U404" s="56"/>
      <c r="V404" s="57"/>
    </row>
    <row r="405" spans="1:22" ht="14.25" customHeight="1">
      <c r="A405" s="176">
        <v>404</v>
      </c>
      <c r="B405" s="176" t="s">
        <v>1360</v>
      </c>
      <c r="C405" s="176" t="s">
        <v>1386</v>
      </c>
      <c r="D405" s="176" t="s">
        <v>760</v>
      </c>
      <c r="E405" s="176" t="s">
        <v>1387</v>
      </c>
      <c r="F405" s="176" t="s">
        <v>21</v>
      </c>
      <c r="G405" s="176">
        <v>2011</v>
      </c>
      <c r="H405" s="176">
        <v>-28.431999999999999</v>
      </c>
      <c r="I405" s="176">
        <v>-53.177</v>
      </c>
      <c r="J405" s="176" t="s">
        <v>96</v>
      </c>
      <c r="K405" s="176" t="s">
        <v>32</v>
      </c>
      <c r="L405" s="176"/>
      <c r="M405" s="176" t="s">
        <v>3813</v>
      </c>
      <c r="N405" s="176" t="s">
        <v>23</v>
      </c>
      <c r="O405" s="176" t="s">
        <v>32</v>
      </c>
      <c r="P405" s="176"/>
      <c r="Q405" s="176"/>
      <c r="R405" s="176"/>
      <c r="S405" s="176" t="s">
        <v>1362</v>
      </c>
      <c r="T405" s="173"/>
      <c r="U405" s="56"/>
      <c r="V405" s="57"/>
    </row>
    <row r="406" spans="1:22" ht="14.25" customHeight="1">
      <c r="A406" s="176">
        <v>405</v>
      </c>
      <c r="B406" s="176" t="s">
        <v>1360</v>
      </c>
      <c r="C406" s="176" t="s">
        <v>1386</v>
      </c>
      <c r="D406" s="176" t="s">
        <v>760</v>
      </c>
      <c r="E406" s="176" t="s">
        <v>1387</v>
      </c>
      <c r="F406" s="176" t="s">
        <v>21</v>
      </c>
      <c r="G406" s="176">
        <v>2011</v>
      </c>
      <c r="H406" s="176">
        <v>-28.431999999999999</v>
      </c>
      <c r="I406" s="176">
        <v>-53.177</v>
      </c>
      <c r="J406" s="176" t="s">
        <v>96</v>
      </c>
      <c r="K406" s="176" t="s">
        <v>32</v>
      </c>
      <c r="L406" s="176"/>
      <c r="M406" s="176" t="s">
        <v>3814</v>
      </c>
      <c r="N406" s="176" t="s">
        <v>23</v>
      </c>
      <c r="O406" s="176" t="s">
        <v>32</v>
      </c>
      <c r="P406" s="176"/>
      <c r="Q406" s="176"/>
      <c r="R406" s="176"/>
      <c r="S406" s="176" t="s">
        <v>1362</v>
      </c>
      <c r="T406" s="173"/>
      <c r="U406" s="56"/>
      <c r="V406" s="57"/>
    </row>
    <row r="407" spans="1:22" ht="14.25" customHeight="1">
      <c r="A407" s="176">
        <v>406</v>
      </c>
      <c r="B407" s="176" t="s">
        <v>1360</v>
      </c>
      <c r="C407" s="176" t="s">
        <v>1386</v>
      </c>
      <c r="D407" s="176" t="s">
        <v>760</v>
      </c>
      <c r="E407" s="176" t="s">
        <v>1387</v>
      </c>
      <c r="F407" s="176" t="s">
        <v>21</v>
      </c>
      <c r="G407" s="176">
        <v>2011</v>
      </c>
      <c r="H407" s="176">
        <v>-28.431999999999999</v>
      </c>
      <c r="I407" s="176">
        <v>-53.177</v>
      </c>
      <c r="J407" s="176" t="s">
        <v>96</v>
      </c>
      <c r="K407" s="176" t="s">
        <v>32</v>
      </c>
      <c r="L407" s="176"/>
      <c r="M407" s="176" t="s">
        <v>3815</v>
      </c>
      <c r="N407" s="176" t="s">
        <v>23</v>
      </c>
      <c r="O407" s="176" t="s">
        <v>32</v>
      </c>
      <c r="P407" s="176"/>
      <c r="Q407" s="176"/>
      <c r="R407" s="176"/>
      <c r="S407" s="176" t="s">
        <v>1362</v>
      </c>
      <c r="T407" s="173"/>
      <c r="U407" s="56"/>
      <c r="V407" s="57"/>
    </row>
    <row r="408" spans="1:22" ht="14.25" customHeight="1">
      <c r="A408" s="176">
        <v>407</v>
      </c>
      <c r="B408" s="176" t="s">
        <v>1360</v>
      </c>
      <c r="C408" s="176" t="s">
        <v>1386</v>
      </c>
      <c r="D408" s="176" t="s">
        <v>760</v>
      </c>
      <c r="E408" s="176" t="s">
        <v>1387</v>
      </c>
      <c r="F408" s="176" t="s">
        <v>21</v>
      </c>
      <c r="G408" s="176">
        <v>2011</v>
      </c>
      <c r="H408" s="176">
        <v>-28.431999999999999</v>
      </c>
      <c r="I408" s="176">
        <v>-53.177</v>
      </c>
      <c r="J408" s="176" t="s">
        <v>96</v>
      </c>
      <c r="K408" s="176" t="s">
        <v>32</v>
      </c>
      <c r="L408" s="176"/>
      <c r="M408" s="176" t="s">
        <v>3816</v>
      </c>
      <c r="N408" s="176" t="s">
        <v>23</v>
      </c>
      <c r="O408" s="176" t="s">
        <v>32</v>
      </c>
      <c r="P408" s="176"/>
      <c r="Q408" s="176"/>
      <c r="R408" s="176"/>
      <c r="S408" s="176" t="s">
        <v>1362</v>
      </c>
      <c r="T408" s="173"/>
      <c r="U408" s="56"/>
      <c r="V408" s="57"/>
    </row>
    <row r="409" spans="1:22" ht="14.25" customHeight="1">
      <c r="A409" s="176">
        <v>408</v>
      </c>
      <c r="B409" s="176" t="s">
        <v>1360</v>
      </c>
      <c r="C409" s="176" t="s">
        <v>1386</v>
      </c>
      <c r="D409" s="176" t="s">
        <v>760</v>
      </c>
      <c r="E409" s="176" t="s">
        <v>1387</v>
      </c>
      <c r="F409" s="176" t="s">
        <v>21</v>
      </c>
      <c r="G409" s="176">
        <v>2011</v>
      </c>
      <c r="H409" s="176">
        <v>-28.431999999999999</v>
      </c>
      <c r="I409" s="176">
        <v>-53.177</v>
      </c>
      <c r="J409" s="176" t="s">
        <v>96</v>
      </c>
      <c r="K409" s="176" t="s">
        <v>32</v>
      </c>
      <c r="L409" s="176"/>
      <c r="M409" s="176" t="s">
        <v>3817</v>
      </c>
      <c r="N409" s="176" t="s">
        <v>23</v>
      </c>
      <c r="O409" s="176" t="s">
        <v>32</v>
      </c>
      <c r="P409" s="176"/>
      <c r="Q409" s="176"/>
      <c r="R409" s="176"/>
      <c r="S409" s="176" t="s">
        <v>1362</v>
      </c>
      <c r="T409" s="173"/>
      <c r="U409" s="56"/>
      <c r="V409" s="57"/>
    </row>
    <row r="410" spans="1:22" ht="14.25" customHeight="1">
      <c r="A410" s="176">
        <v>409</v>
      </c>
      <c r="B410" s="176" t="s">
        <v>1360</v>
      </c>
      <c r="C410" s="176" t="s">
        <v>1386</v>
      </c>
      <c r="D410" s="176" t="s">
        <v>760</v>
      </c>
      <c r="E410" s="176" t="s">
        <v>1387</v>
      </c>
      <c r="F410" s="176" t="s">
        <v>21</v>
      </c>
      <c r="G410" s="176">
        <v>2011</v>
      </c>
      <c r="H410" s="176">
        <v>-28.431999999999999</v>
      </c>
      <c r="I410" s="176">
        <v>-53.177</v>
      </c>
      <c r="J410" s="176" t="s">
        <v>96</v>
      </c>
      <c r="K410" s="176" t="s">
        <v>32</v>
      </c>
      <c r="L410" s="176"/>
      <c r="M410" s="176" t="s">
        <v>3818</v>
      </c>
      <c r="N410" s="176" t="s">
        <v>23</v>
      </c>
      <c r="O410" s="176" t="s">
        <v>32</v>
      </c>
      <c r="P410" s="176"/>
      <c r="Q410" s="176"/>
      <c r="R410" s="176"/>
      <c r="S410" s="176" t="s">
        <v>1362</v>
      </c>
      <c r="T410" s="173"/>
      <c r="U410" s="56"/>
      <c r="V410" s="57"/>
    </row>
    <row r="411" spans="1:22" ht="14.25" customHeight="1">
      <c r="A411" s="176">
        <v>410</v>
      </c>
      <c r="B411" s="176" t="s">
        <v>1360</v>
      </c>
      <c r="C411" s="176" t="s">
        <v>1386</v>
      </c>
      <c r="D411" s="176" t="s">
        <v>760</v>
      </c>
      <c r="E411" s="176" t="s">
        <v>1387</v>
      </c>
      <c r="F411" s="176" t="s">
        <v>21</v>
      </c>
      <c r="G411" s="176">
        <v>2011</v>
      </c>
      <c r="H411" s="176">
        <v>-28.431999999999999</v>
      </c>
      <c r="I411" s="176">
        <v>-53.177</v>
      </c>
      <c r="J411" s="176" t="s">
        <v>96</v>
      </c>
      <c r="K411" s="176" t="s">
        <v>32</v>
      </c>
      <c r="L411" s="176"/>
      <c r="M411" s="176" t="s">
        <v>3819</v>
      </c>
      <c r="N411" s="176" t="s">
        <v>23</v>
      </c>
      <c r="O411" s="176" t="s">
        <v>32</v>
      </c>
      <c r="P411" s="176"/>
      <c r="Q411" s="176"/>
      <c r="R411" s="176"/>
      <c r="S411" s="176" t="s">
        <v>1362</v>
      </c>
      <c r="T411" s="173"/>
      <c r="U411" s="56"/>
      <c r="V411" s="57"/>
    </row>
    <row r="412" spans="1:22" ht="14.25" customHeight="1">
      <c r="A412" s="176">
        <v>411</v>
      </c>
      <c r="B412" s="176" t="s">
        <v>1360</v>
      </c>
      <c r="C412" s="176" t="s">
        <v>1386</v>
      </c>
      <c r="D412" s="176" t="s">
        <v>760</v>
      </c>
      <c r="E412" s="176" t="s">
        <v>1387</v>
      </c>
      <c r="F412" s="176" t="s">
        <v>21</v>
      </c>
      <c r="G412" s="176">
        <v>2011</v>
      </c>
      <c r="H412" s="176">
        <v>-28.431999999999999</v>
      </c>
      <c r="I412" s="176">
        <v>-53.177</v>
      </c>
      <c r="J412" s="176" t="s">
        <v>96</v>
      </c>
      <c r="K412" s="176" t="s">
        <v>32</v>
      </c>
      <c r="L412" s="176"/>
      <c r="M412" s="176" t="s">
        <v>3820</v>
      </c>
      <c r="N412" s="176" t="s">
        <v>23</v>
      </c>
      <c r="O412" s="176" t="s">
        <v>32</v>
      </c>
      <c r="P412" s="176"/>
      <c r="Q412" s="176"/>
      <c r="R412" s="176"/>
      <c r="S412" s="176" t="s">
        <v>1362</v>
      </c>
      <c r="T412" s="173"/>
      <c r="U412" s="56"/>
      <c r="V412" s="57"/>
    </row>
    <row r="413" spans="1:22" ht="14.25" customHeight="1">
      <c r="A413" s="176">
        <v>412</v>
      </c>
      <c r="B413" s="176" t="s">
        <v>1360</v>
      </c>
      <c r="C413" s="176" t="s">
        <v>1386</v>
      </c>
      <c r="D413" s="176" t="s">
        <v>760</v>
      </c>
      <c r="E413" s="176" t="s">
        <v>1387</v>
      </c>
      <c r="F413" s="176" t="s">
        <v>21</v>
      </c>
      <c r="G413" s="176">
        <v>2011</v>
      </c>
      <c r="H413" s="176">
        <v>-28.431999999999999</v>
      </c>
      <c r="I413" s="176">
        <v>-53.177</v>
      </c>
      <c r="J413" s="176" t="s">
        <v>96</v>
      </c>
      <c r="K413" s="176" t="s">
        <v>32</v>
      </c>
      <c r="L413" s="176"/>
      <c r="M413" s="176" t="s">
        <v>3821</v>
      </c>
      <c r="N413" s="176" t="s">
        <v>23</v>
      </c>
      <c r="O413" s="176" t="s">
        <v>32</v>
      </c>
      <c r="P413" s="176"/>
      <c r="Q413" s="176"/>
      <c r="R413" s="176"/>
      <c r="S413" s="176" t="s">
        <v>1362</v>
      </c>
      <c r="T413" s="173"/>
      <c r="U413" s="56"/>
      <c r="V413" s="57"/>
    </row>
    <row r="414" spans="1:22" ht="14.25" customHeight="1">
      <c r="A414" s="176">
        <v>413</v>
      </c>
      <c r="B414" s="176" t="s">
        <v>1360</v>
      </c>
      <c r="C414" s="176" t="s">
        <v>1386</v>
      </c>
      <c r="D414" s="176" t="s">
        <v>760</v>
      </c>
      <c r="E414" s="176" t="s">
        <v>1387</v>
      </c>
      <c r="F414" s="176" t="s">
        <v>21</v>
      </c>
      <c r="G414" s="176">
        <v>2011</v>
      </c>
      <c r="H414" s="176">
        <v>-28.431999999999999</v>
      </c>
      <c r="I414" s="176">
        <v>-53.177</v>
      </c>
      <c r="J414" s="176" t="s">
        <v>96</v>
      </c>
      <c r="K414" s="176" t="s">
        <v>32</v>
      </c>
      <c r="L414" s="176"/>
      <c r="M414" s="176" t="s">
        <v>3822</v>
      </c>
      <c r="N414" s="176" t="s">
        <v>23</v>
      </c>
      <c r="O414" s="176" t="s">
        <v>32</v>
      </c>
      <c r="P414" s="176"/>
      <c r="Q414" s="176"/>
      <c r="R414" s="176"/>
      <c r="S414" s="176" t="s">
        <v>1362</v>
      </c>
      <c r="T414" s="173"/>
      <c r="U414" s="56"/>
      <c r="V414" s="57"/>
    </row>
    <row r="415" spans="1:22" ht="14.25" customHeight="1">
      <c r="A415" s="176">
        <v>414</v>
      </c>
      <c r="B415" s="176" t="s">
        <v>1360</v>
      </c>
      <c r="C415" s="176" t="s">
        <v>1386</v>
      </c>
      <c r="D415" s="176" t="s">
        <v>760</v>
      </c>
      <c r="E415" s="176" t="s">
        <v>1387</v>
      </c>
      <c r="F415" s="176" t="s">
        <v>21</v>
      </c>
      <c r="G415" s="176">
        <v>2011</v>
      </c>
      <c r="H415" s="176">
        <v>-28.431999999999999</v>
      </c>
      <c r="I415" s="176">
        <v>-53.177</v>
      </c>
      <c r="J415" s="176" t="s">
        <v>96</v>
      </c>
      <c r="K415" s="176" t="s">
        <v>32</v>
      </c>
      <c r="L415" s="176"/>
      <c r="M415" s="176" t="s">
        <v>3823</v>
      </c>
      <c r="N415" s="176" t="s">
        <v>23</v>
      </c>
      <c r="O415" s="176" t="s">
        <v>32</v>
      </c>
      <c r="P415" s="176"/>
      <c r="Q415" s="176"/>
      <c r="R415" s="176"/>
      <c r="S415" s="176" t="s">
        <v>1362</v>
      </c>
      <c r="T415" s="173"/>
      <c r="U415" s="56"/>
      <c r="V415" s="57"/>
    </row>
    <row r="416" spans="1:22" ht="14.25" customHeight="1">
      <c r="A416" s="176">
        <v>415</v>
      </c>
      <c r="B416" s="176" t="s">
        <v>1360</v>
      </c>
      <c r="C416" s="176" t="s">
        <v>1386</v>
      </c>
      <c r="D416" s="176" t="s">
        <v>760</v>
      </c>
      <c r="E416" s="176" t="s">
        <v>1387</v>
      </c>
      <c r="F416" s="176" t="s">
        <v>21</v>
      </c>
      <c r="G416" s="176">
        <v>2011</v>
      </c>
      <c r="H416" s="176">
        <v>-28.431999999999999</v>
      </c>
      <c r="I416" s="176">
        <v>-53.177</v>
      </c>
      <c r="J416" s="176" t="s">
        <v>96</v>
      </c>
      <c r="K416" s="176" t="s">
        <v>32</v>
      </c>
      <c r="L416" s="176"/>
      <c r="M416" s="176" t="s">
        <v>3824</v>
      </c>
      <c r="N416" s="176" t="s">
        <v>23</v>
      </c>
      <c r="O416" s="176" t="s">
        <v>32</v>
      </c>
      <c r="P416" s="176"/>
      <c r="Q416" s="176"/>
      <c r="R416" s="176"/>
      <c r="S416" s="176" t="s">
        <v>1362</v>
      </c>
      <c r="T416" s="173"/>
      <c r="U416" s="56"/>
      <c r="V416" s="57"/>
    </row>
    <row r="417" spans="1:22" ht="14.25" customHeight="1">
      <c r="A417" s="176">
        <v>416</v>
      </c>
      <c r="B417" s="176" t="s">
        <v>1360</v>
      </c>
      <c r="C417" s="176" t="s">
        <v>1386</v>
      </c>
      <c r="D417" s="176" t="s">
        <v>760</v>
      </c>
      <c r="E417" s="176" t="s">
        <v>1387</v>
      </c>
      <c r="F417" s="176" t="s">
        <v>21</v>
      </c>
      <c r="G417" s="176">
        <v>2011</v>
      </c>
      <c r="H417" s="176">
        <v>-28.431999999999999</v>
      </c>
      <c r="I417" s="176">
        <v>-53.177</v>
      </c>
      <c r="J417" s="176" t="s">
        <v>96</v>
      </c>
      <c r="K417" s="176" t="s">
        <v>32</v>
      </c>
      <c r="L417" s="176"/>
      <c r="M417" s="176" t="s">
        <v>3825</v>
      </c>
      <c r="N417" s="176" t="s">
        <v>23</v>
      </c>
      <c r="O417" s="176" t="s">
        <v>32</v>
      </c>
      <c r="P417" s="176"/>
      <c r="Q417" s="176"/>
      <c r="R417" s="176"/>
      <c r="S417" s="176" t="s">
        <v>1362</v>
      </c>
      <c r="T417" s="173"/>
      <c r="U417" s="56"/>
      <c r="V417" s="57"/>
    </row>
    <row r="418" spans="1:22" ht="14.25" customHeight="1">
      <c r="A418" s="176">
        <v>417</v>
      </c>
      <c r="B418" s="176" t="s">
        <v>1360</v>
      </c>
      <c r="C418" s="176" t="s">
        <v>1386</v>
      </c>
      <c r="D418" s="176" t="s">
        <v>760</v>
      </c>
      <c r="E418" s="176" t="s">
        <v>1387</v>
      </c>
      <c r="F418" s="176" t="s">
        <v>21</v>
      </c>
      <c r="G418" s="176">
        <v>2011</v>
      </c>
      <c r="H418" s="176">
        <v>-28.431999999999999</v>
      </c>
      <c r="I418" s="176">
        <v>-53.177</v>
      </c>
      <c r="J418" s="176" t="s">
        <v>96</v>
      </c>
      <c r="K418" s="176" t="s">
        <v>32</v>
      </c>
      <c r="L418" s="176"/>
      <c r="M418" s="176" t="s">
        <v>3826</v>
      </c>
      <c r="N418" s="176" t="s">
        <v>23</v>
      </c>
      <c r="O418" s="176" t="s">
        <v>32</v>
      </c>
      <c r="P418" s="176"/>
      <c r="Q418" s="176"/>
      <c r="R418" s="176"/>
      <c r="S418" s="176" t="s">
        <v>1362</v>
      </c>
      <c r="T418" s="173"/>
      <c r="U418" s="56"/>
      <c r="V418" s="57"/>
    </row>
    <row r="419" spans="1:22" ht="14.25" customHeight="1">
      <c r="A419" s="176">
        <v>418</v>
      </c>
      <c r="B419" s="176" t="s">
        <v>1360</v>
      </c>
      <c r="C419" s="176" t="s">
        <v>1386</v>
      </c>
      <c r="D419" s="176" t="s">
        <v>760</v>
      </c>
      <c r="E419" s="176" t="s">
        <v>1387</v>
      </c>
      <c r="F419" s="176" t="s">
        <v>21</v>
      </c>
      <c r="G419" s="176">
        <v>2011</v>
      </c>
      <c r="H419" s="176">
        <v>-28.431999999999999</v>
      </c>
      <c r="I419" s="176">
        <v>-53.177</v>
      </c>
      <c r="J419" s="176" t="s">
        <v>96</v>
      </c>
      <c r="K419" s="176" t="s">
        <v>32</v>
      </c>
      <c r="L419" s="176"/>
      <c r="M419" s="176" t="s">
        <v>3827</v>
      </c>
      <c r="N419" s="176" t="s">
        <v>23</v>
      </c>
      <c r="O419" s="176" t="s">
        <v>32</v>
      </c>
      <c r="P419" s="176"/>
      <c r="Q419" s="176"/>
      <c r="R419" s="176"/>
      <c r="S419" s="176" t="s">
        <v>1362</v>
      </c>
      <c r="T419" s="173"/>
      <c r="U419" s="56"/>
      <c r="V419" s="57"/>
    </row>
    <row r="420" spans="1:22" ht="14.25" customHeight="1">
      <c r="A420" s="176">
        <v>419</v>
      </c>
      <c r="B420" s="176" t="s">
        <v>1360</v>
      </c>
      <c r="C420" s="176" t="s">
        <v>1386</v>
      </c>
      <c r="D420" s="176" t="s">
        <v>760</v>
      </c>
      <c r="E420" s="176" t="s">
        <v>1387</v>
      </c>
      <c r="F420" s="176" t="s">
        <v>21</v>
      </c>
      <c r="G420" s="176">
        <v>2011</v>
      </c>
      <c r="H420" s="176">
        <v>-28.431999999999999</v>
      </c>
      <c r="I420" s="176">
        <v>-53.177</v>
      </c>
      <c r="J420" s="176" t="s">
        <v>96</v>
      </c>
      <c r="K420" s="176" t="s">
        <v>32</v>
      </c>
      <c r="L420" s="176"/>
      <c r="M420" s="176" t="s">
        <v>3828</v>
      </c>
      <c r="N420" s="176" t="s">
        <v>23</v>
      </c>
      <c r="O420" s="176" t="s">
        <v>32</v>
      </c>
      <c r="P420" s="176"/>
      <c r="Q420" s="176"/>
      <c r="R420" s="176"/>
      <c r="S420" s="176" t="s">
        <v>1362</v>
      </c>
      <c r="T420" s="173"/>
      <c r="U420" s="56"/>
      <c r="V420" s="57"/>
    </row>
    <row r="421" spans="1:22" ht="14.25" customHeight="1">
      <c r="A421" s="176">
        <v>420</v>
      </c>
      <c r="B421" s="176" t="s">
        <v>1360</v>
      </c>
      <c r="C421" s="176" t="s">
        <v>1386</v>
      </c>
      <c r="D421" s="176" t="s">
        <v>760</v>
      </c>
      <c r="E421" s="176" t="s">
        <v>1387</v>
      </c>
      <c r="F421" s="176" t="s">
        <v>21</v>
      </c>
      <c r="G421" s="176">
        <v>2011</v>
      </c>
      <c r="H421" s="176">
        <v>-28.347999999999999</v>
      </c>
      <c r="I421" s="176">
        <v>-52.944000000000003</v>
      </c>
      <c r="J421" s="176" t="s">
        <v>96</v>
      </c>
      <c r="K421" s="176" t="s">
        <v>32</v>
      </c>
      <c r="L421" s="176"/>
      <c r="M421" s="176" t="s">
        <v>3829</v>
      </c>
      <c r="N421" s="176" t="s">
        <v>23</v>
      </c>
      <c r="O421" s="176" t="s">
        <v>32</v>
      </c>
      <c r="P421" s="176"/>
      <c r="Q421" s="176"/>
      <c r="R421" s="176"/>
      <c r="S421" s="176" t="s">
        <v>1362</v>
      </c>
      <c r="T421" s="173"/>
      <c r="U421" s="56"/>
      <c r="V421" s="57"/>
    </row>
    <row r="422" spans="1:22" ht="14.25" customHeight="1">
      <c r="A422" s="176">
        <v>421</v>
      </c>
      <c r="B422" s="176" t="s">
        <v>1360</v>
      </c>
      <c r="C422" s="176" t="s">
        <v>1386</v>
      </c>
      <c r="D422" s="176" t="s">
        <v>760</v>
      </c>
      <c r="E422" s="176" t="s">
        <v>1387</v>
      </c>
      <c r="F422" s="176" t="s">
        <v>21</v>
      </c>
      <c r="G422" s="176">
        <v>2011</v>
      </c>
      <c r="H422" s="176">
        <v>-28.347999999999999</v>
      </c>
      <c r="I422" s="176">
        <v>-52.944000000000003</v>
      </c>
      <c r="J422" s="176" t="s">
        <v>96</v>
      </c>
      <c r="K422" s="176" t="s">
        <v>32</v>
      </c>
      <c r="L422" s="176"/>
      <c r="M422" s="176" t="s">
        <v>3830</v>
      </c>
      <c r="N422" s="176" t="s">
        <v>23</v>
      </c>
      <c r="O422" s="176" t="s">
        <v>32</v>
      </c>
      <c r="P422" s="176"/>
      <c r="Q422" s="176"/>
      <c r="R422" s="176"/>
      <c r="S422" s="176" t="s">
        <v>1362</v>
      </c>
      <c r="T422" s="173"/>
      <c r="U422" s="56"/>
      <c r="V422" s="57"/>
    </row>
    <row r="423" spans="1:22" ht="14.25" customHeight="1">
      <c r="A423" s="176">
        <v>422</v>
      </c>
      <c r="B423" s="176" t="s">
        <v>1360</v>
      </c>
      <c r="C423" s="176" t="s">
        <v>1386</v>
      </c>
      <c r="D423" s="176" t="s">
        <v>760</v>
      </c>
      <c r="E423" s="176" t="s">
        <v>1387</v>
      </c>
      <c r="F423" s="176" t="s">
        <v>21</v>
      </c>
      <c r="G423" s="176">
        <v>2011</v>
      </c>
      <c r="H423" s="176">
        <v>-28.347999999999999</v>
      </c>
      <c r="I423" s="176">
        <v>-52.944000000000003</v>
      </c>
      <c r="J423" s="176" t="s">
        <v>96</v>
      </c>
      <c r="K423" s="176" t="s">
        <v>32</v>
      </c>
      <c r="L423" s="176"/>
      <c r="M423" s="176" t="s">
        <v>3831</v>
      </c>
      <c r="N423" s="176" t="s">
        <v>23</v>
      </c>
      <c r="O423" s="176" t="s">
        <v>32</v>
      </c>
      <c r="P423" s="176"/>
      <c r="Q423" s="176"/>
      <c r="R423" s="176"/>
      <c r="S423" s="176" t="s">
        <v>1362</v>
      </c>
      <c r="T423" s="173"/>
      <c r="U423" s="56"/>
      <c r="V423" s="57"/>
    </row>
    <row r="424" spans="1:22" ht="14.25" customHeight="1">
      <c r="A424" s="176">
        <v>423</v>
      </c>
      <c r="B424" s="176" t="s">
        <v>1360</v>
      </c>
      <c r="C424" s="176" t="s">
        <v>1386</v>
      </c>
      <c r="D424" s="176" t="s">
        <v>760</v>
      </c>
      <c r="E424" s="176" t="s">
        <v>1387</v>
      </c>
      <c r="F424" s="176" t="s">
        <v>21</v>
      </c>
      <c r="G424" s="176">
        <v>2011</v>
      </c>
      <c r="H424" s="176">
        <v>-28.347999999999999</v>
      </c>
      <c r="I424" s="176">
        <v>-52.944000000000003</v>
      </c>
      <c r="J424" s="176" t="s">
        <v>96</v>
      </c>
      <c r="K424" s="176" t="s">
        <v>32</v>
      </c>
      <c r="L424" s="176"/>
      <c r="M424" s="176" t="s">
        <v>3832</v>
      </c>
      <c r="N424" s="176" t="s">
        <v>23</v>
      </c>
      <c r="O424" s="176" t="s">
        <v>32</v>
      </c>
      <c r="P424" s="176"/>
      <c r="Q424" s="176"/>
      <c r="R424" s="176"/>
      <c r="S424" s="176" t="s">
        <v>1362</v>
      </c>
      <c r="T424" s="173"/>
      <c r="U424" s="56"/>
      <c r="V424" s="57"/>
    </row>
    <row r="425" spans="1:22" ht="14.25" customHeight="1">
      <c r="A425" s="176">
        <v>424</v>
      </c>
      <c r="B425" s="176" t="s">
        <v>1360</v>
      </c>
      <c r="C425" s="176" t="s">
        <v>1386</v>
      </c>
      <c r="D425" s="176" t="s">
        <v>760</v>
      </c>
      <c r="E425" s="176" t="s">
        <v>1387</v>
      </c>
      <c r="F425" s="176" t="s">
        <v>21</v>
      </c>
      <c r="G425" s="176">
        <v>2011</v>
      </c>
      <c r="H425" s="176">
        <v>-28.347999999999999</v>
      </c>
      <c r="I425" s="176">
        <v>-52.944000000000003</v>
      </c>
      <c r="J425" s="176" t="s">
        <v>96</v>
      </c>
      <c r="K425" s="176" t="s">
        <v>32</v>
      </c>
      <c r="L425" s="176"/>
      <c r="M425" s="176" t="s">
        <v>3833</v>
      </c>
      <c r="N425" s="176" t="s">
        <v>23</v>
      </c>
      <c r="O425" s="176" t="s">
        <v>32</v>
      </c>
      <c r="P425" s="176"/>
      <c r="Q425" s="176"/>
      <c r="R425" s="176"/>
      <c r="S425" s="176" t="s">
        <v>1362</v>
      </c>
      <c r="T425" s="173"/>
      <c r="U425" s="56"/>
      <c r="V425" s="57"/>
    </row>
    <row r="426" spans="1:22" ht="14.25" customHeight="1">
      <c r="A426" s="176">
        <v>425</v>
      </c>
      <c r="B426" s="176" t="s">
        <v>1360</v>
      </c>
      <c r="C426" s="176" t="s">
        <v>1386</v>
      </c>
      <c r="D426" s="176" t="s">
        <v>760</v>
      </c>
      <c r="E426" s="176" t="s">
        <v>1387</v>
      </c>
      <c r="F426" s="176" t="s">
        <v>21</v>
      </c>
      <c r="G426" s="176">
        <v>2011</v>
      </c>
      <c r="H426" s="176">
        <v>-28.347999999999999</v>
      </c>
      <c r="I426" s="176">
        <v>-52.944000000000003</v>
      </c>
      <c r="J426" s="176" t="s">
        <v>96</v>
      </c>
      <c r="K426" s="176" t="s">
        <v>32</v>
      </c>
      <c r="L426" s="176"/>
      <c r="M426" s="176" t="s">
        <v>3834</v>
      </c>
      <c r="N426" s="176" t="s">
        <v>23</v>
      </c>
      <c r="O426" s="176" t="s">
        <v>32</v>
      </c>
      <c r="P426" s="176"/>
      <c r="Q426" s="176"/>
      <c r="R426" s="176"/>
      <c r="S426" s="176" t="s">
        <v>1362</v>
      </c>
      <c r="T426" s="173"/>
      <c r="U426" s="56"/>
      <c r="V426" s="57"/>
    </row>
    <row r="427" spans="1:22" ht="14.25" customHeight="1">
      <c r="A427" s="176">
        <v>426</v>
      </c>
      <c r="B427" s="176" t="s">
        <v>1360</v>
      </c>
      <c r="C427" s="176" t="s">
        <v>1386</v>
      </c>
      <c r="D427" s="176" t="s">
        <v>760</v>
      </c>
      <c r="E427" s="176" t="s">
        <v>1387</v>
      </c>
      <c r="F427" s="176" t="s">
        <v>21</v>
      </c>
      <c r="G427" s="176">
        <v>2011</v>
      </c>
      <c r="H427" s="176">
        <v>-28.347999999999999</v>
      </c>
      <c r="I427" s="176">
        <v>-52.944000000000003</v>
      </c>
      <c r="J427" s="176" t="s">
        <v>96</v>
      </c>
      <c r="K427" s="176" t="s">
        <v>32</v>
      </c>
      <c r="L427" s="176"/>
      <c r="M427" s="176" t="s">
        <v>3835</v>
      </c>
      <c r="N427" s="176" t="s">
        <v>23</v>
      </c>
      <c r="O427" s="176" t="s">
        <v>32</v>
      </c>
      <c r="P427" s="176"/>
      <c r="Q427" s="176"/>
      <c r="R427" s="176"/>
      <c r="S427" s="176" t="s">
        <v>1362</v>
      </c>
      <c r="T427" s="173"/>
      <c r="U427" s="56"/>
      <c r="V427" s="57"/>
    </row>
    <row r="428" spans="1:22" ht="14.25" customHeight="1">
      <c r="A428" s="176">
        <v>427</v>
      </c>
      <c r="B428" s="176" t="s">
        <v>1360</v>
      </c>
      <c r="C428" s="176" t="s">
        <v>1386</v>
      </c>
      <c r="D428" s="176" t="s">
        <v>760</v>
      </c>
      <c r="E428" s="176" t="s">
        <v>1387</v>
      </c>
      <c r="F428" s="176" t="s">
        <v>21</v>
      </c>
      <c r="G428" s="176">
        <v>2011</v>
      </c>
      <c r="H428" s="176">
        <v>-28.347999999999999</v>
      </c>
      <c r="I428" s="176">
        <v>-52.944000000000003</v>
      </c>
      <c r="J428" s="176" t="s">
        <v>96</v>
      </c>
      <c r="K428" s="176" t="s">
        <v>32</v>
      </c>
      <c r="L428" s="176"/>
      <c r="M428" s="176" t="s">
        <v>3836</v>
      </c>
      <c r="N428" s="176" t="s">
        <v>23</v>
      </c>
      <c r="O428" s="176" t="s">
        <v>32</v>
      </c>
      <c r="P428" s="176"/>
      <c r="Q428" s="176"/>
      <c r="R428" s="176"/>
      <c r="S428" s="176" t="s">
        <v>1362</v>
      </c>
      <c r="T428" s="173"/>
      <c r="U428" s="56"/>
      <c r="V428" s="57"/>
    </row>
    <row r="429" spans="1:22" ht="14.25" customHeight="1">
      <c r="A429" s="176">
        <v>428</v>
      </c>
      <c r="B429" s="176" t="s">
        <v>1360</v>
      </c>
      <c r="C429" s="176" t="s">
        <v>1386</v>
      </c>
      <c r="D429" s="176" t="s">
        <v>760</v>
      </c>
      <c r="E429" s="176" t="s">
        <v>1387</v>
      </c>
      <c r="F429" s="176" t="s">
        <v>21</v>
      </c>
      <c r="G429" s="176">
        <v>2011</v>
      </c>
      <c r="H429" s="176">
        <v>-28.347999999999999</v>
      </c>
      <c r="I429" s="176">
        <v>-52.944000000000003</v>
      </c>
      <c r="J429" s="176" t="s">
        <v>96</v>
      </c>
      <c r="K429" s="176" t="s">
        <v>32</v>
      </c>
      <c r="L429" s="176"/>
      <c r="M429" s="176" t="s">
        <v>3837</v>
      </c>
      <c r="N429" s="176" t="s">
        <v>23</v>
      </c>
      <c r="O429" s="176" t="s">
        <v>32</v>
      </c>
      <c r="P429" s="176"/>
      <c r="Q429" s="176"/>
      <c r="R429" s="176"/>
      <c r="S429" s="176" t="s">
        <v>1362</v>
      </c>
      <c r="T429" s="173"/>
      <c r="U429" s="56"/>
      <c r="V429" s="57"/>
    </row>
    <row r="430" spans="1:22" ht="14.25" customHeight="1">
      <c r="A430" s="176">
        <v>429</v>
      </c>
      <c r="B430" s="176" t="s">
        <v>1360</v>
      </c>
      <c r="C430" s="176" t="s">
        <v>1386</v>
      </c>
      <c r="D430" s="176" t="s">
        <v>760</v>
      </c>
      <c r="E430" s="176" t="s">
        <v>1387</v>
      </c>
      <c r="F430" s="176" t="s">
        <v>21</v>
      </c>
      <c r="G430" s="176">
        <v>2011</v>
      </c>
      <c r="H430" s="176">
        <v>-28.347999999999999</v>
      </c>
      <c r="I430" s="176">
        <v>-52.944000000000003</v>
      </c>
      <c r="J430" s="176" t="s">
        <v>96</v>
      </c>
      <c r="K430" s="176" t="s">
        <v>32</v>
      </c>
      <c r="L430" s="176"/>
      <c r="M430" s="176" t="s">
        <v>3838</v>
      </c>
      <c r="N430" s="176" t="s">
        <v>23</v>
      </c>
      <c r="O430" s="176" t="s">
        <v>32</v>
      </c>
      <c r="P430" s="176"/>
      <c r="Q430" s="176"/>
      <c r="R430" s="176"/>
      <c r="S430" s="176" t="s">
        <v>1362</v>
      </c>
      <c r="T430" s="173"/>
      <c r="U430" s="56"/>
      <c r="V430" s="57"/>
    </row>
    <row r="431" spans="1:22" ht="14.25" customHeight="1">
      <c r="A431" s="176">
        <v>430</v>
      </c>
      <c r="B431" s="176" t="s">
        <v>1360</v>
      </c>
      <c r="C431" s="176" t="s">
        <v>1386</v>
      </c>
      <c r="D431" s="176" t="s">
        <v>760</v>
      </c>
      <c r="E431" s="176" t="s">
        <v>1387</v>
      </c>
      <c r="F431" s="176" t="s">
        <v>21</v>
      </c>
      <c r="G431" s="176">
        <v>2011</v>
      </c>
      <c r="H431" s="176">
        <v>-28.347999999999999</v>
      </c>
      <c r="I431" s="176">
        <v>-52.944000000000003</v>
      </c>
      <c r="J431" s="176" t="s">
        <v>96</v>
      </c>
      <c r="K431" s="176" t="s">
        <v>32</v>
      </c>
      <c r="L431" s="176"/>
      <c r="M431" s="176" t="s">
        <v>3839</v>
      </c>
      <c r="N431" s="176" t="s">
        <v>23</v>
      </c>
      <c r="O431" s="176" t="s">
        <v>32</v>
      </c>
      <c r="P431" s="176"/>
      <c r="Q431" s="176"/>
      <c r="R431" s="176"/>
      <c r="S431" s="176" t="s">
        <v>1362</v>
      </c>
      <c r="T431" s="173"/>
      <c r="U431" s="56"/>
      <c r="V431" s="57"/>
    </row>
    <row r="432" spans="1:22" ht="14.25" customHeight="1">
      <c r="A432" s="176">
        <v>431</v>
      </c>
      <c r="B432" s="176" t="s">
        <v>1360</v>
      </c>
      <c r="C432" s="176" t="s">
        <v>1386</v>
      </c>
      <c r="D432" s="176" t="s">
        <v>760</v>
      </c>
      <c r="E432" s="176" t="s">
        <v>1387</v>
      </c>
      <c r="F432" s="176" t="s">
        <v>21</v>
      </c>
      <c r="G432" s="176">
        <v>2011</v>
      </c>
      <c r="H432" s="176">
        <v>-28.347999999999999</v>
      </c>
      <c r="I432" s="176">
        <v>-52.944000000000003</v>
      </c>
      <c r="J432" s="176" t="s">
        <v>96</v>
      </c>
      <c r="K432" s="176" t="s">
        <v>32</v>
      </c>
      <c r="L432" s="176"/>
      <c r="M432" s="176" t="s">
        <v>3840</v>
      </c>
      <c r="N432" s="176" t="s">
        <v>23</v>
      </c>
      <c r="O432" s="176" t="s">
        <v>32</v>
      </c>
      <c r="P432" s="176"/>
      <c r="Q432" s="176"/>
      <c r="R432" s="176"/>
      <c r="S432" s="176" t="s">
        <v>1362</v>
      </c>
      <c r="T432" s="173"/>
      <c r="U432" s="56"/>
      <c r="V432" s="57"/>
    </row>
    <row r="433" spans="1:22" ht="14.25" customHeight="1">
      <c r="A433" s="176">
        <v>432</v>
      </c>
      <c r="B433" s="176" t="s">
        <v>1360</v>
      </c>
      <c r="C433" s="176" t="s">
        <v>1386</v>
      </c>
      <c r="D433" s="176" t="s">
        <v>760</v>
      </c>
      <c r="E433" s="176" t="s">
        <v>1387</v>
      </c>
      <c r="F433" s="176" t="s">
        <v>21</v>
      </c>
      <c r="G433" s="176">
        <v>2011</v>
      </c>
      <c r="H433" s="176">
        <v>-28.347999999999999</v>
      </c>
      <c r="I433" s="176">
        <v>-52.944000000000003</v>
      </c>
      <c r="J433" s="176" t="s">
        <v>96</v>
      </c>
      <c r="K433" s="176" t="s">
        <v>32</v>
      </c>
      <c r="L433" s="176"/>
      <c r="M433" s="176" t="s">
        <v>3841</v>
      </c>
      <c r="N433" s="176" t="s">
        <v>23</v>
      </c>
      <c r="O433" s="176" t="s">
        <v>32</v>
      </c>
      <c r="P433" s="176"/>
      <c r="Q433" s="176"/>
      <c r="R433" s="176"/>
      <c r="S433" s="176" t="s">
        <v>1362</v>
      </c>
      <c r="T433" s="173"/>
      <c r="U433" s="56"/>
      <c r="V433" s="57"/>
    </row>
    <row r="434" spans="1:22" ht="14.25" customHeight="1">
      <c r="A434" s="176">
        <v>433</v>
      </c>
      <c r="B434" s="176" t="s">
        <v>1360</v>
      </c>
      <c r="C434" s="176" t="s">
        <v>1386</v>
      </c>
      <c r="D434" s="176" t="s">
        <v>760</v>
      </c>
      <c r="E434" s="176" t="s">
        <v>1387</v>
      </c>
      <c r="F434" s="176" t="s">
        <v>21</v>
      </c>
      <c r="G434" s="176">
        <v>2011</v>
      </c>
      <c r="H434" s="176">
        <v>-28.347999999999999</v>
      </c>
      <c r="I434" s="176">
        <v>-52.944000000000003</v>
      </c>
      <c r="J434" s="176" t="s">
        <v>96</v>
      </c>
      <c r="K434" s="176" t="s">
        <v>32</v>
      </c>
      <c r="L434" s="176"/>
      <c r="M434" s="176" t="s">
        <v>3842</v>
      </c>
      <c r="N434" s="176" t="s">
        <v>23</v>
      </c>
      <c r="O434" s="176" t="s">
        <v>32</v>
      </c>
      <c r="P434" s="176"/>
      <c r="Q434" s="176"/>
      <c r="R434" s="176"/>
      <c r="S434" s="176" t="s">
        <v>1362</v>
      </c>
      <c r="T434" s="173"/>
      <c r="U434" s="56"/>
      <c r="V434" s="57"/>
    </row>
    <row r="435" spans="1:22" ht="14.25" customHeight="1">
      <c r="A435" s="176">
        <v>434</v>
      </c>
      <c r="B435" s="176" t="s">
        <v>1360</v>
      </c>
      <c r="C435" s="176" t="s">
        <v>1386</v>
      </c>
      <c r="D435" s="176" t="s">
        <v>760</v>
      </c>
      <c r="E435" s="176" t="s">
        <v>1387</v>
      </c>
      <c r="F435" s="176" t="s">
        <v>21</v>
      </c>
      <c r="G435" s="176">
        <v>2011</v>
      </c>
      <c r="H435" s="176">
        <v>-28.347999999999999</v>
      </c>
      <c r="I435" s="176">
        <v>-52.944000000000003</v>
      </c>
      <c r="J435" s="176" t="s">
        <v>96</v>
      </c>
      <c r="K435" s="176" t="s">
        <v>32</v>
      </c>
      <c r="L435" s="176"/>
      <c r="M435" s="176" t="s">
        <v>3843</v>
      </c>
      <c r="N435" s="176" t="s">
        <v>23</v>
      </c>
      <c r="O435" s="176" t="s">
        <v>32</v>
      </c>
      <c r="P435" s="176"/>
      <c r="Q435" s="176"/>
      <c r="R435" s="176"/>
      <c r="S435" s="176" t="s">
        <v>1362</v>
      </c>
      <c r="T435" s="173"/>
      <c r="U435" s="56"/>
      <c r="V435" s="57"/>
    </row>
    <row r="436" spans="1:22" ht="14.25" customHeight="1">
      <c r="A436" s="176">
        <v>435</v>
      </c>
      <c r="B436" s="176" t="s">
        <v>1360</v>
      </c>
      <c r="C436" s="176" t="s">
        <v>1386</v>
      </c>
      <c r="D436" s="176" t="s">
        <v>760</v>
      </c>
      <c r="E436" s="176" t="s">
        <v>1387</v>
      </c>
      <c r="F436" s="176" t="s">
        <v>21</v>
      </c>
      <c r="G436" s="176">
        <v>2011</v>
      </c>
      <c r="H436" s="176">
        <v>-28.347999999999999</v>
      </c>
      <c r="I436" s="176">
        <v>-52.944000000000003</v>
      </c>
      <c r="J436" s="176" t="s">
        <v>96</v>
      </c>
      <c r="K436" s="176" t="s">
        <v>32</v>
      </c>
      <c r="L436" s="176"/>
      <c r="M436" s="176" t="s">
        <v>3844</v>
      </c>
      <c r="N436" s="176" t="s">
        <v>23</v>
      </c>
      <c r="O436" s="176" t="s">
        <v>32</v>
      </c>
      <c r="P436" s="176"/>
      <c r="Q436" s="176"/>
      <c r="R436" s="176"/>
      <c r="S436" s="176" t="s">
        <v>1362</v>
      </c>
      <c r="T436" s="173"/>
      <c r="U436" s="56"/>
      <c r="V436" s="57"/>
    </row>
    <row r="437" spans="1:22" ht="14.25" customHeight="1">
      <c r="A437" s="176">
        <v>436</v>
      </c>
      <c r="B437" s="176" t="s">
        <v>1360</v>
      </c>
      <c r="C437" s="176" t="s">
        <v>1386</v>
      </c>
      <c r="D437" s="176" t="s">
        <v>760</v>
      </c>
      <c r="E437" s="176" t="s">
        <v>1387</v>
      </c>
      <c r="F437" s="176" t="s">
        <v>21</v>
      </c>
      <c r="G437" s="176">
        <v>2011</v>
      </c>
      <c r="H437" s="176">
        <v>-28.347999999999999</v>
      </c>
      <c r="I437" s="176">
        <v>-52.944000000000003</v>
      </c>
      <c r="J437" s="176" t="s">
        <v>96</v>
      </c>
      <c r="K437" s="176" t="s">
        <v>32</v>
      </c>
      <c r="L437" s="176"/>
      <c r="M437" s="176" t="s">
        <v>3845</v>
      </c>
      <c r="N437" s="176" t="s">
        <v>23</v>
      </c>
      <c r="O437" s="176" t="s">
        <v>32</v>
      </c>
      <c r="P437" s="176"/>
      <c r="Q437" s="176"/>
      <c r="R437" s="176"/>
      <c r="S437" s="176" t="s">
        <v>1362</v>
      </c>
      <c r="T437" s="173"/>
      <c r="U437" s="56"/>
      <c r="V437" s="57"/>
    </row>
    <row r="438" spans="1:22" ht="14.25" customHeight="1">
      <c r="A438" s="176">
        <v>437</v>
      </c>
      <c r="B438" s="176" t="s">
        <v>1360</v>
      </c>
      <c r="C438" s="176" t="s">
        <v>1386</v>
      </c>
      <c r="D438" s="176" t="s">
        <v>760</v>
      </c>
      <c r="E438" s="176" t="s">
        <v>1387</v>
      </c>
      <c r="F438" s="176" t="s">
        <v>21</v>
      </c>
      <c r="G438" s="176">
        <v>2011</v>
      </c>
      <c r="H438" s="176">
        <v>-28.347999999999999</v>
      </c>
      <c r="I438" s="176">
        <v>-52.944000000000003</v>
      </c>
      <c r="J438" s="176" t="s">
        <v>96</v>
      </c>
      <c r="K438" s="176" t="s">
        <v>32</v>
      </c>
      <c r="L438" s="176"/>
      <c r="M438" s="176" t="s">
        <v>3846</v>
      </c>
      <c r="N438" s="176" t="s">
        <v>23</v>
      </c>
      <c r="O438" s="176" t="s">
        <v>32</v>
      </c>
      <c r="P438" s="176"/>
      <c r="Q438" s="176"/>
      <c r="R438" s="176"/>
      <c r="S438" s="176" t="s">
        <v>1362</v>
      </c>
      <c r="T438" s="173"/>
      <c r="U438" s="56"/>
      <c r="V438" s="57"/>
    </row>
    <row r="439" spans="1:22" ht="14.25" customHeight="1">
      <c r="A439" s="176">
        <v>438</v>
      </c>
      <c r="B439" s="176" t="s">
        <v>1360</v>
      </c>
      <c r="C439" s="176" t="s">
        <v>1386</v>
      </c>
      <c r="D439" s="176" t="s">
        <v>760</v>
      </c>
      <c r="E439" s="176" t="s">
        <v>1387</v>
      </c>
      <c r="F439" s="176" t="s">
        <v>21</v>
      </c>
      <c r="G439" s="176">
        <v>2011</v>
      </c>
      <c r="H439" s="176">
        <v>-28.347999999999999</v>
      </c>
      <c r="I439" s="176">
        <v>-52.944000000000003</v>
      </c>
      <c r="J439" s="176" t="s">
        <v>96</v>
      </c>
      <c r="K439" s="176" t="s">
        <v>32</v>
      </c>
      <c r="L439" s="176"/>
      <c r="M439" s="176" t="s">
        <v>3847</v>
      </c>
      <c r="N439" s="176" t="s">
        <v>23</v>
      </c>
      <c r="O439" s="176" t="s">
        <v>32</v>
      </c>
      <c r="P439" s="176"/>
      <c r="Q439" s="176"/>
      <c r="R439" s="176"/>
      <c r="S439" s="176" t="s">
        <v>1362</v>
      </c>
      <c r="T439" s="173"/>
      <c r="U439" s="56"/>
      <c r="V439" s="57"/>
    </row>
    <row r="440" spans="1:22" ht="14.25" customHeight="1">
      <c r="A440" s="176">
        <v>439</v>
      </c>
      <c r="B440" s="176" t="s">
        <v>1360</v>
      </c>
      <c r="C440" s="176" t="s">
        <v>1386</v>
      </c>
      <c r="D440" s="176" t="s">
        <v>760</v>
      </c>
      <c r="E440" s="176" t="s">
        <v>1387</v>
      </c>
      <c r="F440" s="176" t="s">
        <v>21</v>
      </c>
      <c r="G440" s="176">
        <v>2011</v>
      </c>
      <c r="H440" s="176">
        <v>-28.347999999999999</v>
      </c>
      <c r="I440" s="176">
        <v>-52.944000000000003</v>
      </c>
      <c r="J440" s="176" t="s">
        <v>96</v>
      </c>
      <c r="K440" s="176" t="s">
        <v>32</v>
      </c>
      <c r="L440" s="176"/>
      <c r="M440" s="176" t="s">
        <v>3848</v>
      </c>
      <c r="N440" s="176" t="s">
        <v>23</v>
      </c>
      <c r="O440" s="176" t="s">
        <v>32</v>
      </c>
      <c r="P440" s="176"/>
      <c r="Q440" s="176"/>
      <c r="R440" s="176"/>
      <c r="S440" s="176" t="s">
        <v>1362</v>
      </c>
      <c r="T440" s="173"/>
      <c r="U440" s="56"/>
      <c r="V440" s="57"/>
    </row>
    <row r="441" spans="1:22" ht="14.25" customHeight="1">
      <c r="A441" s="176">
        <v>440</v>
      </c>
      <c r="B441" s="176" t="s">
        <v>1360</v>
      </c>
      <c r="C441" s="176" t="s">
        <v>1386</v>
      </c>
      <c r="D441" s="176" t="s">
        <v>760</v>
      </c>
      <c r="E441" s="176" t="s">
        <v>1387</v>
      </c>
      <c r="F441" s="176" t="s">
        <v>21</v>
      </c>
      <c r="G441" s="176">
        <v>2011</v>
      </c>
      <c r="H441" s="176">
        <v>-28.347999999999999</v>
      </c>
      <c r="I441" s="176">
        <v>-52.944000000000003</v>
      </c>
      <c r="J441" s="176" t="s">
        <v>96</v>
      </c>
      <c r="K441" s="176" t="s">
        <v>32</v>
      </c>
      <c r="L441" s="176"/>
      <c r="M441" s="176" t="s">
        <v>3849</v>
      </c>
      <c r="N441" s="176" t="s">
        <v>23</v>
      </c>
      <c r="O441" s="176" t="s">
        <v>32</v>
      </c>
      <c r="P441" s="176"/>
      <c r="Q441" s="176"/>
      <c r="R441" s="176"/>
      <c r="S441" s="176" t="s">
        <v>1362</v>
      </c>
      <c r="T441" s="173"/>
      <c r="U441" s="56"/>
      <c r="V441" s="57"/>
    </row>
    <row r="442" spans="1:22" ht="14.25" customHeight="1">
      <c r="A442" s="176">
        <v>441</v>
      </c>
      <c r="B442" s="176" t="s">
        <v>1360</v>
      </c>
      <c r="C442" s="176" t="s">
        <v>1386</v>
      </c>
      <c r="D442" s="176" t="s">
        <v>760</v>
      </c>
      <c r="E442" s="176" t="s">
        <v>78</v>
      </c>
      <c r="F442" s="176" t="s">
        <v>21</v>
      </c>
      <c r="G442" s="176">
        <v>2011</v>
      </c>
      <c r="H442" s="176">
        <v>-28.437999999999999</v>
      </c>
      <c r="I442" s="176">
        <v>-52.308999999999997</v>
      </c>
      <c r="J442" s="176" t="s">
        <v>96</v>
      </c>
      <c r="K442" s="176" t="s">
        <v>32</v>
      </c>
      <c r="L442" s="176"/>
      <c r="M442" s="176" t="s">
        <v>3850</v>
      </c>
      <c r="N442" s="176" t="s">
        <v>23</v>
      </c>
      <c r="O442" s="176" t="s">
        <v>32</v>
      </c>
      <c r="P442" s="176"/>
      <c r="Q442" s="176"/>
      <c r="R442" s="176"/>
      <c r="S442" s="176" t="s">
        <v>1362</v>
      </c>
      <c r="T442" s="173"/>
      <c r="U442" s="56"/>
      <c r="V442" s="57"/>
    </row>
    <row r="443" spans="1:22" ht="14.25" customHeight="1">
      <c r="A443" s="176">
        <v>442</v>
      </c>
      <c r="B443" s="176" t="s">
        <v>1360</v>
      </c>
      <c r="C443" s="176" t="s">
        <v>1386</v>
      </c>
      <c r="D443" s="176" t="s">
        <v>760</v>
      </c>
      <c r="E443" s="176" t="s">
        <v>78</v>
      </c>
      <c r="F443" s="176" t="s">
        <v>21</v>
      </c>
      <c r="G443" s="176">
        <v>2011</v>
      </c>
      <c r="H443" s="176">
        <v>-28.437999999999999</v>
      </c>
      <c r="I443" s="176">
        <v>-52.308999999999997</v>
      </c>
      <c r="J443" s="176" t="s">
        <v>96</v>
      </c>
      <c r="K443" s="176" t="s">
        <v>32</v>
      </c>
      <c r="L443" s="176"/>
      <c r="M443" s="176" t="s">
        <v>3851</v>
      </c>
      <c r="N443" s="176" t="s">
        <v>23</v>
      </c>
      <c r="O443" s="176" t="s">
        <v>32</v>
      </c>
      <c r="P443" s="176"/>
      <c r="Q443" s="176"/>
      <c r="R443" s="176"/>
      <c r="S443" s="176" t="s">
        <v>1362</v>
      </c>
      <c r="T443" s="173"/>
      <c r="U443" s="56"/>
      <c r="V443" s="57"/>
    </row>
    <row r="444" spans="1:22" ht="14.25" customHeight="1">
      <c r="A444" s="176">
        <v>443</v>
      </c>
      <c r="B444" s="176" t="s">
        <v>1360</v>
      </c>
      <c r="C444" s="176" t="s">
        <v>1386</v>
      </c>
      <c r="D444" s="176" t="s">
        <v>760</v>
      </c>
      <c r="E444" s="176" t="s">
        <v>78</v>
      </c>
      <c r="F444" s="176" t="s">
        <v>21</v>
      </c>
      <c r="G444" s="176">
        <v>2011</v>
      </c>
      <c r="H444" s="176">
        <v>-28.437999999999999</v>
      </c>
      <c r="I444" s="176">
        <v>-52.308999999999997</v>
      </c>
      <c r="J444" s="176" t="s">
        <v>96</v>
      </c>
      <c r="K444" s="176" t="s">
        <v>32</v>
      </c>
      <c r="L444" s="176"/>
      <c r="M444" s="176" t="s">
        <v>3852</v>
      </c>
      <c r="N444" s="176" t="s">
        <v>23</v>
      </c>
      <c r="O444" s="176" t="s">
        <v>32</v>
      </c>
      <c r="P444" s="176"/>
      <c r="Q444" s="176"/>
      <c r="R444" s="176"/>
      <c r="S444" s="176" t="s">
        <v>1362</v>
      </c>
      <c r="T444" s="173"/>
      <c r="U444" s="56"/>
      <c r="V444" s="57"/>
    </row>
    <row r="445" spans="1:22" ht="14.25" customHeight="1">
      <c r="A445" s="176">
        <v>444</v>
      </c>
      <c r="B445" s="176" t="s">
        <v>1360</v>
      </c>
      <c r="C445" s="176" t="s">
        <v>1386</v>
      </c>
      <c r="D445" s="176" t="s">
        <v>760</v>
      </c>
      <c r="E445" s="176" t="s">
        <v>78</v>
      </c>
      <c r="F445" s="176" t="s">
        <v>21</v>
      </c>
      <c r="G445" s="176">
        <v>2011</v>
      </c>
      <c r="H445" s="176">
        <v>-28.437999999999999</v>
      </c>
      <c r="I445" s="176">
        <v>-52.308999999999997</v>
      </c>
      <c r="J445" s="176" t="s">
        <v>96</v>
      </c>
      <c r="K445" s="176" t="s">
        <v>32</v>
      </c>
      <c r="L445" s="176"/>
      <c r="M445" s="176" t="s">
        <v>3853</v>
      </c>
      <c r="N445" s="176" t="s">
        <v>23</v>
      </c>
      <c r="O445" s="176" t="s">
        <v>32</v>
      </c>
      <c r="P445" s="176"/>
      <c r="Q445" s="176"/>
      <c r="R445" s="176"/>
      <c r="S445" s="176" t="s">
        <v>1362</v>
      </c>
      <c r="T445" s="173"/>
      <c r="U445" s="56"/>
      <c r="V445" s="57"/>
    </row>
    <row r="446" spans="1:22" ht="14.25" customHeight="1">
      <c r="A446" s="176">
        <v>445</v>
      </c>
      <c r="B446" s="176" t="s">
        <v>1360</v>
      </c>
      <c r="C446" s="176" t="s">
        <v>1386</v>
      </c>
      <c r="D446" s="176" t="s">
        <v>760</v>
      </c>
      <c r="E446" s="176" t="s">
        <v>78</v>
      </c>
      <c r="F446" s="176" t="s">
        <v>21</v>
      </c>
      <c r="G446" s="176">
        <v>2011</v>
      </c>
      <c r="H446" s="176">
        <v>-28.437999999999999</v>
      </c>
      <c r="I446" s="176">
        <v>-52.308999999999997</v>
      </c>
      <c r="J446" s="176" t="s">
        <v>96</v>
      </c>
      <c r="K446" s="176" t="s">
        <v>32</v>
      </c>
      <c r="L446" s="176"/>
      <c r="M446" s="176" t="s">
        <v>3854</v>
      </c>
      <c r="N446" s="176" t="s">
        <v>23</v>
      </c>
      <c r="O446" s="176" t="s">
        <v>32</v>
      </c>
      <c r="P446" s="176"/>
      <c r="Q446" s="176"/>
      <c r="R446" s="176"/>
      <c r="S446" s="176" t="s">
        <v>1362</v>
      </c>
      <c r="T446" s="173"/>
      <c r="U446" s="56"/>
      <c r="V446" s="57"/>
    </row>
    <row r="447" spans="1:22" ht="14.25" customHeight="1">
      <c r="A447" s="176">
        <v>446</v>
      </c>
      <c r="B447" s="176" t="s">
        <v>1360</v>
      </c>
      <c r="C447" s="176" t="s">
        <v>1386</v>
      </c>
      <c r="D447" s="176" t="s">
        <v>760</v>
      </c>
      <c r="E447" s="176" t="s">
        <v>78</v>
      </c>
      <c r="F447" s="176" t="s">
        <v>21</v>
      </c>
      <c r="G447" s="176">
        <v>2011</v>
      </c>
      <c r="H447" s="176">
        <v>-28.437999999999999</v>
      </c>
      <c r="I447" s="176">
        <v>-52.308999999999997</v>
      </c>
      <c r="J447" s="176" t="s">
        <v>96</v>
      </c>
      <c r="K447" s="176" t="s">
        <v>32</v>
      </c>
      <c r="L447" s="176"/>
      <c r="M447" s="176" t="s">
        <v>3855</v>
      </c>
      <c r="N447" s="176" t="s">
        <v>23</v>
      </c>
      <c r="O447" s="176" t="s">
        <v>32</v>
      </c>
      <c r="P447" s="176"/>
      <c r="Q447" s="176"/>
      <c r="R447" s="176"/>
      <c r="S447" s="176" t="s">
        <v>1362</v>
      </c>
      <c r="T447" s="173"/>
      <c r="U447" s="56"/>
      <c r="V447" s="57"/>
    </row>
    <row r="448" spans="1:22" ht="14.25" customHeight="1">
      <c r="A448" s="176">
        <v>447</v>
      </c>
      <c r="B448" s="176" t="s">
        <v>1360</v>
      </c>
      <c r="C448" s="176" t="s">
        <v>1386</v>
      </c>
      <c r="D448" s="176" t="s">
        <v>760</v>
      </c>
      <c r="E448" s="176" t="s">
        <v>78</v>
      </c>
      <c r="F448" s="176" t="s">
        <v>21</v>
      </c>
      <c r="G448" s="176">
        <v>2011</v>
      </c>
      <c r="H448" s="176">
        <v>-28.402999999999999</v>
      </c>
      <c r="I448" s="176">
        <v>-52.277000000000001</v>
      </c>
      <c r="J448" s="176" t="s">
        <v>96</v>
      </c>
      <c r="K448" s="176" t="s">
        <v>32</v>
      </c>
      <c r="L448" s="176"/>
      <c r="M448" s="176" t="s">
        <v>3856</v>
      </c>
      <c r="N448" s="176" t="s">
        <v>23</v>
      </c>
      <c r="O448" s="176" t="s">
        <v>32</v>
      </c>
      <c r="P448" s="176"/>
      <c r="Q448" s="176"/>
      <c r="R448" s="176"/>
      <c r="S448" s="176" t="s">
        <v>1362</v>
      </c>
      <c r="T448" s="173"/>
      <c r="U448" s="56"/>
      <c r="V448" s="57"/>
    </row>
    <row r="449" spans="1:22" ht="14.25" customHeight="1">
      <c r="A449" s="176">
        <v>448</v>
      </c>
      <c r="B449" s="176" t="s">
        <v>1360</v>
      </c>
      <c r="C449" s="176" t="s">
        <v>1386</v>
      </c>
      <c r="D449" s="176" t="s">
        <v>760</v>
      </c>
      <c r="E449" s="176" t="s">
        <v>78</v>
      </c>
      <c r="F449" s="176" t="s">
        <v>21</v>
      </c>
      <c r="G449" s="176">
        <v>2011</v>
      </c>
      <c r="H449" s="176">
        <v>-28.402999999999999</v>
      </c>
      <c r="I449" s="176">
        <v>-52.277000000000001</v>
      </c>
      <c r="J449" s="176" t="s">
        <v>96</v>
      </c>
      <c r="K449" s="176" t="s">
        <v>32</v>
      </c>
      <c r="L449" s="176"/>
      <c r="M449" s="176" t="s">
        <v>3857</v>
      </c>
      <c r="N449" s="176" t="s">
        <v>23</v>
      </c>
      <c r="O449" s="176" t="s">
        <v>32</v>
      </c>
      <c r="P449" s="176"/>
      <c r="Q449" s="176"/>
      <c r="R449" s="176"/>
      <c r="S449" s="176" t="s">
        <v>1362</v>
      </c>
      <c r="T449" s="173"/>
      <c r="U449" s="56"/>
      <c r="V449" s="57"/>
    </row>
    <row r="450" spans="1:22" ht="14.25" customHeight="1">
      <c r="A450" s="176">
        <v>449</v>
      </c>
      <c r="B450" s="176" t="s">
        <v>1360</v>
      </c>
      <c r="C450" s="176" t="s">
        <v>1386</v>
      </c>
      <c r="D450" s="176" t="s">
        <v>760</v>
      </c>
      <c r="E450" s="176" t="s">
        <v>78</v>
      </c>
      <c r="F450" s="176" t="s">
        <v>21</v>
      </c>
      <c r="G450" s="176">
        <v>2011</v>
      </c>
      <c r="H450" s="176">
        <v>-28.402999999999999</v>
      </c>
      <c r="I450" s="176">
        <v>-52.277000000000001</v>
      </c>
      <c r="J450" s="176" t="s">
        <v>96</v>
      </c>
      <c r="K450" s="176" t="s">
        <v>32</v>
      </c>
      <c r="L450" s="176"/>
      <c r="M450" s="176" t="s">
        <v>3858</v>
      </c>
      <c r="N450" s="176" t="s">
        <v>23</v>
      </c>
      <c r="O450" s="176" t="s">
        <v>32</v>
      </c>
      <c r="P450" s="176"/>
      <c r="Q450" s="176"/>
      <c r="R450" s="176"/>
      <c r="S450" s="176" t="s">
        <v>1362</v>
      </c>
      <c r="T450" s="173"/>
      <c r="U450" s="56"/>
      <c r="V450" s="57"/>
    </row>
    <row r="451" spans="1:22" ht="14.25" customHeight="1">
      <c r="A451" s="176">
        <v>450</v>
      </c>
      <c r="B451" s="176" t="s">
        <v>1360</v>
      </c>
      <c r="C451" s="176" t="s">
        <v>1386</v>
      </c>
      <c r="D451" s="176" t="s">
        <v>760</v>
      </c>
      <c r="E451" s="176" t="s">
        <v>78</v>
      </c>
      <c r="F451" s="176" t="s">
        <v>21</v>
      </c>
      <c r="G451" s="176">
        <v>2011</v>
      </c>
      <c r="H451" s="176">
        <v>-28.402999999999999</v>
      </c>
      <c r="I451" s="176">
        <v>-52.277000000000001</v>
      </c>
      <c r="J451" s="176" t="s">
        <v>96</v>
      </c>
      <c r="K451" s="176" t="s">
        <v>32</v>
      </c>
      <c r="L451" s="176"/>
      <c r="M451" s="176" t="s">
        <v>3859</v>
      </c>
      <c r="N451" s="176" t="s">
        <v>23</v>
      </c>
      <c r="O451" s="176" t="s">
        <v>32</v>
      </c>
      <c r="P451" s="176"/>
      <c r="Q451" s="176"/>
      <c r="R451" s="176"/>
      <c r="S451" s="176" t="s">
        <v>1362</v>
      </c>
      <c r="T451" s="173"/>
      <c r="U451" s="56"/>
      <c r="V451" s="57"/>
    </row>
    <row r="452" spans="1:22" ht="14.25" customHeight="1">
      <c r="A452" s="176">
        <v>451</v>
      </c>
      <c r="B452" s="176" t="s">
        <v>1360</v>
      </c>
      <c r="C452" s="176" t="s">
        <v>1386</v>
      </c>
      <c r="D452" s="176" t="s">
        <v>760</v>
      </c>
      <c r="E452" s="176" t="s">
        <v>78</v>
      </c>
      <c r="F452" s="176" t="s">
        <v>21</v>
      </c>
      <c r="G452" s="176">
        <v>2011</v>
      </c>
      <c r="H452" s="176">
        <v>-28.402999999999999</v>
      </c>
      <c r="I452" s="176">
        <v>-52.277000000000001</v>
      </c>
      <c r="J452" s="176" t="s">
        <v>96</v>
      </c>
      <c r="K452" s="176" t="s">
        <v>32</v>
      </c>
      <c r="L452" s="176"/>
      <c r="M452" s="176" t="s">
        <v>3860</v>
      </c>
      <c r="N452" s="176" t="s">
        <v>23</v>
      </c>
      <c r="O452" s="176" t="s">
        <v>32</v>
      </c>
      <c r="P452" s="176"/>
      <c r="Q452" s="176"/>
      <c r="R452" s="176"/>
      <c r="S452" s="176" t="s">
        <v>1362</v>
      </c>
      <c r="T452" s="173"/>
      <c r="U452" s="56"/>
      <c r="V452" s="57"/>
    </row>
    <row r="453" spans="1:22" ht="14.25" customHeight="1">
      <c r="A453" s="176">
        <v>452</v>
      </c>
      <c r="B453" s="176" t="s">
        <v>1360</v>
      </c>
      <c r="C453" s="176" t="s">
        <v>1386</v>
      </c>
      <c r="D453" s="176" t="s">
        <v>760</v>
      </c>
      <c r="E453" s="176" t="s">
        <v>78</v>
      </c>
      <c r="F453" s="176" t="s">
        <v>21</v>
      </c>
      <c r="G453" s="176">
        <v>2011</v>
      </c>
      <c r="H453" s="176">
        <v>-28.402999999999999</v>
      </c>
      <c r="I453" s="176">
        <v>-52.277000000000001</v>
      </c>
      <c r="J453" s="176" t="s">
        <v>96</v>
      </c>
      <c r="K453" s="176" t="s">
        <v>32</v>
      </c>
      <c r="L453" s="176"/>
      <c r="M453" s="176" t="s">
        <v>3861</v>
      </c>
      <c r="N453" s="176" t="s">
        <v>23</v>
      </c>
      <c r="O453" s="176" t="s">
        <v>32</v>
      </c>
      <c r="P453" s="176"/>
      <c r="Q453" s="176"/>
      <c r="R453" s="176"/>
      <c r="S453" s="176" t="s">
        <v>1362</v>
      </c>
      <c r="T453" s="173"/>
      <c r="U453" s="56"/>
      <c r="V453" s="57"/>
    </row>
    <row r="454" spans="1:22" ht="14.25" customHeight="1">
      <c r="A454" s="176">
        <v>453</v>
      </c>
      <c r="B454" s="176" t="s">
        <v>1360</v>
      </c>
      <c r="C454" s="176" t="s">
        <v>1386</v>
      </c>
      <c r="D454" s="176" t="s">
        <v>760</v>
      </c>
      <c r="E454" s="176" t="s">
        <v>78</v>
      </c>
      <c r="F454" s="176" t="s">
        <v>21</v>
      </c>
      <c r="G454" s="176">
        <v>2011</v>
      </c>
      <c r="H454" s="176">
        <v>-28.402999999999999</v>
      </c>
      <c r="I454" s="176">
        <v>-52.277000000000001</v>
      </c>
      <c r="J454" s="176" t="s">
        <v>96</v>
      </c>
      <c r="K454" s="176" t="s">
        <v>32</v>
      </c>
      <c r="L454" s="176"/>
      <c r="M454" s="176" t="s">
        <v>3862</v>
      </c>
      <c r="N454" s="176" t="s">
        <v>23</v>
      </c>
      <c r="O454" s="176" t="s">
        <v>32</v>
      </c>
      <c r="P454" s="176"/>
      <c r="Q454" s="176"/>
      <c r="R454" s="176"/>
      <c r="S454" s="176" t="s">
        <v>1362</v>
      </c>
      <c r="T454" s="173"/>
      <c r="U454" s="56"/>
      <c r="V454" s="57"/>
    </row>
    <row r="455" spans="1:22" ht="14.25" customHeight="1">
      <c r="A455" s="176">
        <v>454</v>
      </c>
      <c r="B455" s="176" t="s">
        <v>1360</v>
      </c>
      <c r="C455" s="176" t="s">
        <v>1386</v>
      </c>
      <c r="D455" s="176" t="s">
        <v>760</v>
      </c>
      <c r="E455" s="176" t="s">
        <v>78</v>
      </c>
      <c r="F455" s="176" t="s">
        <v>21</v>
      </c>
      <c r="G455" s="176">
        <v>2011</v>
      </c>
      <c r="H455" s="176">
        <v>-28.402999999999999</v>
      </c>
      <c r="I455" s="176">
        <v>-52.277000000000001</v>
      </c>
      <c r="J455" s="176" t="s">
        <v>96</v>
      </c>
      <c r="K455" s="176" t="s">
        <v>32</v>
      </c>
      <c r="L455" s="176"/>
      <c r="M455" s="176" t="s">
        <v>3863</v>
      </c>
      <c r="N455" s="176" t="s">
        <v>23</v>
      </c>
      <c r="O455" s="176" t="s">
        <v>32</v>
      </c>
      <c r="P455" s="176"/>
      <c r="Q455" s="176"/>
      <c r="R455" s="176"/>
      <c r="S455" s="176" t="s">
        <v>1362</v>
      </c>
      <c r="T455" s="173"/>
      <c r="U455" s="56"/>
      <c r="V455" s="57"/>
    </row>
    <row r="456" spans="1:22" ht="14.25" customHeight="1">
      <c r="A456" s="176">
        <v>455</v>
      </c>
      <c r="B456" s="176" t="s">
        <v>1360</v>
      </c>
      <c r="C456" s="176" t="s">
        <v>1386</v>
      </c>
      <c r="D456" s="176" t="s">
        <v>760</v>
      </c>
      <c r="E456" s="176" t="s">
        <v>78</v>
      </c>
      <c r="F456" s="176" t="s">
        <v>21</v>
      </c>
      <c r="G456" s="176">
        <v>2011</v>
      </c>
      <c r="H456" s="176">
        <v>-28.402999999999999</v>
      </c>
      <c r="I456" s="176">
        <v>-52.277000000000001</v>
      </c>
      <c r="J456" s="176" t="s">
        <v>96</v>
      </c>
      <c r="K456" s="176" t="s">
        <v>32</v>
      </c>
      <c r="L456" s="176"/>
      <c r="M456" s="176" t="s">
        <v>3864</v>
      </c>
      <c r="N456" s="176" t="s">
        <v>23</v>
      </c>
      <c r="O456" s="176" t="s">
        <v>32</v>
      </c>
      <c r="P456" s="176"/>
      <c r="Q456" s="176"/>
      <c r="R456" s="176"/>
      <c r="S456" s="176" t="s">
        <v>1362</v>
      </c>
      <c r="T456" s="173"/>
      <c r="U456" s="56"/>
      <c r="V456" s="57"/>
    </row>
    <row r="457" spans="1:22" ht="14.25" customHeight="1">
      <c r="A457" s="176">
        <v>456</v>
      </c>
      <c r="B457" s="176" t="s">
        <v>1360</v>
      </c>
      <c r="C457" s="176" t="s">
        <v>1386</v>
      </c>
      <c r="D457" s="176" t="s">
        <v>760</v>
      </c>
      <c r="E457" s="176" t="s">
        <v>78</v>
      </c>
      <c r="F457" s="176" t="s">
        <v>21</v>
      </c>
      <c r="G457" s="176">
        <v>2011</v>
      </c>
      <c r="H457" s="176">
        <v>-28.402999999999999</v>
      </c>
      <c r="I457" s="176">
        <v>-52.277000000000001</v>
      </c>
      <c r="J457" s="176" t="s">
        <v>96</v>
      </c>
      <c r="K457" s="176" t="s">
        <v>32</v>
      </c>
      <c r="L457" s="176"/>
      <c r="M457" s="176" t="s">
        <v>3865</v>
      </c>
      <c r="N457" s="176" t="s">
        <v>23</v>
      </c>
      <c r="O457" s="176" t="s">
        <v>32</v>
      </c>
      <c r="P457" s="176"/>
      <c r="Q457" s="176"/>
      <c r="R457" s="176"/>
      <c r="S457" s="176" t="s">
        <v>1362</v>
      </c>
      <c r="T457" s="173"/>
      <c r="U457" s="56"/>
      <c r="V457" s="57"/>
    </row>
    <row r="458" spans="1:22" ht="14.25" customHeight="1">
      <c r="A458" s="176">
        <v>457</v>
      </c>
      <c r="B458" s="176" t="s">
        <v>1360</v>
      </c>
      <c r="C458" s="176" t="s">
        <v>1386</v>
      </c>
      <c r="D458" s="176" t="s">
        <v>760</v>
      </c>
      <c r="E458" s="176" t="s">
        <v>78</v>
      </c>
      <c r="F458" s="176" t="s">
        <v>21</v>
      </c>
      <c r="G458" s="176">
        <v>2011</v>
      </c>
      <c r="H458" s="176">
        <v>-28.393000000000001</v>
      </c>
      <c r="I458" s="176">
        <v>-52.262</v>
      </c>
      <c r="J458" s="176" t="s">
        <v>96</v>
      </c>
      <c r="K458" s="176" t="s">
        <v>32</v>
      </c>
      <c r="L458" s="176"/>
      <c r="M458" s="176" t="s">
        <v>3866</v>
      </c>
      <c r="N458" s="176" t="s">
        <v>23</v>
      </c>
      <c r="O458" s="176" t="s">
        <v>32</v>
      </c>
      <c r="P458" s="176"/>
      <c r="Q458" s="176"/>
      <c r="R458" s="176"/>
      <c r="S458" s="176" t="s">
        <v>1362</v>
      </c>
      <c r="T458" s="173"/>
      <c r="U458" s="56"/>
      <c r="V458" s="57"/>
    </row>
    <row r="459" spans="1:22" ht="14.25" customHeight="1">
      <c r="A459" s="176">
        <v>458</v>
      </c>
      <c r="B459" s="176" t="s">
        <v>1360</v>
      </c>
      <c r="C459" s="176" t="s">
        <v>1386</v>
      </c>
      <c r="D459" s="176" t="s">
        <v>760</v>
      </c>
      <c r="E459" s="176" t="s">
        <v>78</v>
      </c>
      <c r="F459" s="176" t="s">
        <v>21</v>
      </c>
      <c r="G459" s="176">
        <v>2011</v>
      </c>
      <c r="H459" s="176">
        <v>-28.393000000000001</v>
      </c>
      <c r="I459" s="176">
        <v>-52.262</v>
      </c>
      <c r="J459" s="176" t="s">
        <v>96</v>
      </c>
      <c r="K459" s="176" t="s">
        <v>32</v>
      </c>
      <c r="L459" s="176"/>
      <c r="M459" s="176" t="s">
        <v>3867</v>
      </c>
      <c r="N459" s="176" t="s">
        <v>23</v>
      </c>
      <c r="O459" s="176" t="s">
        <v>32</v>
      </c>
      <c r="P459" s="176"/>
      <c r="Q459" s="176"/>
      <c r="R459" s="176"/>
      <c r="S459" s="176" t="s">
        <v>1362</v>
      </c>
      <c r="T459" s="173"/>
      <c r="U459" s="56"/>
      <c r="V459" s="57"/>
    </row>
    <row r="460" spans="1:22" ht="14.25" customHeight="1">
      <c r="A460" s="176">
        <v>459</v>
      </c>
      <c r="B460" s="176" t="s">
        <v>1360</v>
      </c>
      <c r="C460" s="176" t="s">
        <v>1386</v>
      </c>
      <c r="D460" s="176" t="s">
        <v>760</v>
      </c>
      <c r="E460" s="176" t="s">
        <v>48</v>
      </c>
      <c r="F460" s="176" t="s">
        <v>21</v>
      </c>
      <c r="G460" s="176">
        <v>2011</v>
      </c>
      <c r="H460" s="176">
        <v>-28.317</v>
      </c>
      <c r="I460" s="176">
        <v>-51.354999999999997</v>
      </c>
      <c r="J460" s="176" t="s">
        <v>96</v>
      </c>
      <c r="K460" s="176" t="s">
        <v>32</v>
      </c>
      <c r="L460" s="176"/>
      <c r="M460" s="176" t="s">
        <v>3868</v>
      </c>
      <c r="N460" s="176" t="s">
        <v>23</v>
      </c>
      <c r="O460" s="176" t="s">
        <v>32</v>
      </c>
      <c r="P460" s="176"/>
      <c r="Q460" s="176"/>
      <c r="R460" s="176"/>
      <c r="S460" s="176" t="s">
        <v>1362</v>
      </c>
      <c r="T460" s="173"/>
      <c r="U460" s="56"/>
      <c r="V460" s="57"/>
    </row>
    <row r="461" spans="1:22" ht="14.25" customHeight="1">
      <c r="A461" s="176">
        <v>460</v>
      </c>
      <c r="B461" s="176" t="s">
        <v>1360</v>
      </c>
      <c r="C461" s="176" t="s">
        <v>1386</v>
      </c>
      <c r="D461" s="176" t="s">
        <v>760</v>
      </c>
      <c r="E461" s="176" t="s">
        <v>48</v>
      </c>
      <c r="F461" s="176" t="s">
        <v>21</v>
      </c>
      <c r="G461" s="176">
        <v>2011</v>
      </c>
      <c r="H461" s="176">
        <v>-28.317</v>
      </c>
      <c r="I461" s="176">
        <v>-51.354999999999997</v>
      </c>
      <c r="J461" s="176" t="s">
        <v>96</v>
      </c>
      <c r="K461" s="176" t="s">
        <v>32</v>
      </c>
      <c r="L461" s="176"/>
      <c r="M461" s="176" t="s">
        <v>3869</v>
      </c>
      <c r="N461" s="176" t="s">
        <v>23</v>
      </c>
      <c r="O461" s="176" t="s">
        <v>32</v>
      </c>
      <c r="P461" s="176"/>
      <c r="Q461" s="176"/>
      <c r="R461" s="176"/>
      <c r="S461" s="176" t="s">
        <v>1362</v>
      </c>
      <c r="T461" s="173"/>
      <c r="U461" s="56"/>
      <c r="V461" s="57"/>
    </row>
    <row r="462" spans="1:22" ht="14.25" customHeight="1">
      <c r="A462" s="176">
        <v>461</v>
      </c>
      <c r="B462" s="176" t="s">
        <v>1360</v>
      </c>
      <c r="C462" s="176" t="s">
        <v>1386</v>
      </c>
      <c r="D462" s="176" t="s">
        <v>760</v>
      </c>
      <c r="E462" s="176" t="s">
        <v>48</v>
      </c>
      <c r="F462" s="176" t="s">
        <v>21</v>
      </c>
      <c r="G462" s="176">
        <v>2011</v>
      </c>
      <c r="H462" s="176">
        <v>-28.317</v>
      </c>
      <c r="I462" s="176">
        <v>-51.354999999999997</v>
      </c>
      <c r="J462" s="176" t="s">
        <v>96</v>
      </c>
      <c r="K462" s="176" t="s">
        <v>32</v>
      </c>
      <c r="L462" s="176"/>
      <c r="M462" s="176" t="s">
        <v>3870</v>
      </c>
      <c r="N462" s="176" t="s">
        <v>23</v>
      </c>
      <c r="O462" s="176" t="s">
        <v>32</v>
      </c>
      <c r="P462" s="176"/>
      <c r="Q462" s="176"/>
      <c r="R462" s="176"/>
      <c r="S462" s="176" t="s">
        <v>1362</v>
      </c>
      <c r="T462" s="173"/>
      <c r="U462" s="56"/>
      <c r="V462" s="57"/>
    </row>
    <row r="463" spans="1:22" ht="14.25" customHeight="1">
      <c r="A463" s="176">
        <v>462</v>
      </c>
      <c r="B463" s="176" t="s">
        <v>1360</v>
      </c>
      <c r="C463" s="176" t="s">
        <v>1386</v>
      </c>
      <c r="D463" s="176" t="s">
        <v>760</v>
      </c>
      <c r="E463" s="176" t="s">
        <v>48</v>
      </c>
      <c r="F463" s="176" t="s">
        <v>21</v>
      </c>
      <c r="G463" s="176">
        <v>2011</v>
      </c>
      <c r="H463" s="176">
        <v>-28.317</v>
      </c>
      <c r="I463" s="176">
        <v>-51.354999999999997</v>
      </c>
      <c r="J463" s="176" t="s">
        <v>96</v>
      </c>
      <c r="K463" s="176" t="s">
        <v>32</v>
      </c>
      <c r="L463" s="176"/>
      <c r="M463" s="176" t="s">
        <v>3871</v>
      </c>
      <c r="N463" s="176" t="s">
        <v>23</v>
      </c>
      <c r="O463" s="176" t="s">
        <v>32</v>
      </c>
      <c r="P463" s="176"/>
      <c r="Q463" s="176"/>
      <c r="R463" s="176"/>
      <c r="S463" s="176" t="s">
        <v>1362</v>
      </c>
      <c r="T463" s="173"/>
      <c r="U463" s="56"/>
      <c r="V463" s="57"/>
    </row>
    <row r="464" spans="1:22" ht="14.25" customHeight="1">
      <c r="A464" s="176">
        <v>463</v>
      </c>
      <c r="B464" s="176" t="s">
        <v>1360</v>
      </c>
      <c r="C464" s="176" t="s">
        <v>1386</v>
      </c>
      <c r="D464" s="176" t="s">
        <v>760</v>
      </c>
      <c r="E464" s="176" t="s">
        <v>48</v>
      </c>
      <c r="F464" s="176" t="s">
        <v>21</v>
      </c>
      <c r="G464" s="176">
        <v>2011</v>
      </c>
      <c r="H464" s="176">
        <v>-28.317</v>
      </c>
      <c r="I464" s="176">
        <v>-51.354999999999997</v>
      </c>
      <c r="J464" s="176" t="s">
        <v>96</v>
      </c>
      <c r="K464" s="176" t="s">
        <v>32</v>
      </c>
      <c r="L464" s="176"/>
      <c r="M464" s="176" t="s">
        <v>3872</v>
      </c>
      <c r="N464" s="176" t="s">
        <v>23</v>
      </c>
      <c r="O464" s="176" t="s">
        <v>32</v>
      </c>
      <c r="P464" s="176"/>
      <c r="Q464" s="176"/>
      <c r="R464" s="176"/>
      <c r="S464" s="176" t="s">
        <v>1362</v>
      </c>
      <c r="T464" s="173"/>
      <c r="U464" s="56"/>
      <c r="V464" s="57"/>
    </row>
    <row r="465" spans="1:22" ht="14.25" customHeight="1">
      <c r="A465" s="176">
        <v>464</v>
      </c>
      <c r="B465" s="176" t="s">
        <v>1360</v>
      </c>
      <c r="C465" s="176" t="s">
        <v>1386</v>
      </c>
      <c r="D465" s="176" t="s">
        <v>760</v>
      </c>
      <c r="E465" s="176" t="s">
        <v>48</v>
      </c>
      <c r="F465" s="176" t="s">
        <v>21</v>
      </c>
      <c r="G465" s="176">
        <v>2011</v>
      </c>
      <c r="H465" s="176">
        <v>-28.317</v>
      </c>
      <c r="I465" s="176">
        <v>-51.354999999999997</v>
      </c>
      <c r="J465" s="176" t="s">
        <v>96</v>
      </c>
      <c r="K465" s="176" t="s">
        <v>32</v>
      </c>
      <c r="L465" s="176"/>
      <c r="M465" s="176" t="s">
        <v>3873</v>
      </c>
      <c r="N465" s="176" t="s">
        <v>23</v>
      </c>
      <c r="O465" s="176" t="s">
        <v>32</v>
      </c>
      <c r="P465" s="176"/>
      <c r="Q465" s="176"/>
      <c r="R465" s="176"/>
      <c r="S465" s="176" t="s">
        <v>1362</v>
      </c>
      <c r="T465" s="173"/>
      <c r="U465" s="56"/>
      <c r="V465" s="57"/>
    </row>
    <row r="466" spans="1:22" ht="14.25" customHeight="1">
      <c r="A466" s="176">
        <v>465</v>
      </c>
      <c r="B466" s="176" t="s">
        <v>1360</v>
      </c>
      <c r="C466" s="176" t="s">
        <v>1386</v>
      </c>
      <c r="D466" s="176" t="s">
        <v>760</v>
      </c>
      <c r="E466" s="176" t="s">
        <v>48</v>
      </c>
      <c r="F466" s="176" t="s">
        <v>21</v>
      </c>
      <c r="G466" s="176">
        <v>2011</v>
      </c>
      <c r="H466" s="176">
        <v>-28.317</v>
      </c>
      <c r="I466" s="176">
        <v>-51.354999999999997</v>
      </c>
      <c r="J466" s="176" t="s">
        <v>96</v>
      </c>
      <c r="K466" s="176" t="s">
        <v>32</v>
      </c>
      <c r="L466" s="176"/>
      <c r="M466" s="176" t="s">
        <v>3874</v>
      </c>
      <c r="N466" s="176" t="s">
        <v>23</v>
      </c>
      <c r="O466" s="176" t="s">
        <v>32</v>
      </c>
      <c r="P466" s="176"/>
      <c r="Q466" s="176"/>
      <c r="R466" s="176"/>
      <c r="S466" s="176" t="s">
        <v>1362</v>
      </c>
      <c r="T466" s="173"/>
      <c r="U466" s="56"/>
      <c r="V466" s="57"/>
    </row>
    <row r="467" spans="1:22" ht="14.25" customHeight="1">
      <c r="A467" s="176">
        <v>466</v>
      </c>
      <c r="B467" s="176" t="s">
        <v>1360</v>
      </c>
      <c r="C467" s="176" t="s">
        <v>1386</v>
      </c>
      <c r="D467" s="176" t="s">
        <v>760</v>
      </c>
      <c r="E467" s="176" t="s">
        <v>48</v>
      </c>
      <c r="F467" s="176" t="s">
        <v>21</v>
      </c>
      <c r="G467" s="176">
        <v>2011</v>
      </c>
      <c r="H467" s="176">
        <v>-28.317</v>
      </c>
      <c r="I467" s="176">
        <v>-51.354999999999997</v>
      </c>
      <c r="J467" s="176" t="s">
        <v>96</v>
      </c>
      <c r="K467" s="176" t="s">
        <v>32</v>
      </c>
      <c r="L467" s="176"/>
      <c r="M467" s="176" t="s">
        <v>3875</v>
      </c>
      <c r="N467" s="176" t="s">
        <v>23</v>
      </c>
      <c r="O467" s="176" t="s">
        <v>32</v>
      </c>
      <c r="P467" s="176"/>
      <c r="Q467" s="176"/>
      <c r="R467" s="176"/>
      <c r="S467" s="176" t="s">
        <v>1362</v>
      </c>
      <c r="T467" s="173"/>
      <c r="U467" s="56"/>
      <c r="V467" s="57"/>
    </row>
    <row r="468" spans="1:22" ht="14.25" customHeight="1">
      <c r="A468" s="176">
        <v>467</v>
      </c>
      <c r="B468" s="176" t="s">
        <v>1360</v>
      </c>
      <c r="C468" s="176" t="s">
        <v>1386</v>
      </c>
      <c r="D468" s="176" t="s">
        <v>760</v>
      </c>
      <c r="E468" s="176" t="s">
        <v>48</v>
      </c>
      <c r="F468" s="176" t="s">
        <v>21</v>
      </c>
      <c r="G468" s="176">
        <v>2011</v>
      </c>
      <c r="H468" s="176">
        <v>-28.317</v>
      </c>
      <c r="I468" s="176">
        <v>-51.354999999999997</v>
      </c>
      <c r="J468" s="176" t="s">
        <v>96</v>
      </c>
      <c r="K468" s="176" t="s">
        <v>32</v>
      </c>
      <c r="L468" s="176"/>
      <c r="M468" s="176" t="s">
        <v>3876</v>
      </c>
      <c r="N468" s="176" t="s">
        <v>23</v>
      </c>
      <c r="O468" s="176" t="s">
        <v>32</v>
      </c>
      <c r="P468" s="176"/>
      <c r="Q468" s="176"/>
      <c r="R468" s="176"/>
      <c r="S468" s="176" t="s">
        <v>1362</v>
      </c>
      <c r="T468" s="173"/>
      <c r="U468" s="56"/>
      <c r="V468" s="57"/>
    </row>
    <row r="469" spans="1:22" ht="14.25" customHeight="1">
      <c r="A469" s="176">
        <v>468</v>
      </c>
      <c r="B469" s="176" t="s">
        <v>1360</v>
      </c>
      <c r="C469" s="176" t="s">
        <v>1386</v>
      </c>
      <c r="D469" s="176" t="s">
        <v>760</v>
      </c>
      <c r="E469" s="176" t="s">
        <v>48</v>
      </c>
      <c r="F469" s="176" t="s">
        <v>21</v>
      </c>
      <c r="G469" s="176">
        <v>2011</v>
      </c>
      <c r="H469" s="176">
        <v>-28.317</v>
      </c>
      <c r="I469" s="176">
        <v>-51.354999999999997</v>
      </c>
      <c r="J469" s="176" t="s">
        <v>96</v>
      </c>
      <c r="K469" s="176" t="s">
        <v>32</v>
      </c>
      <c r="L469" s="176"/>
      <c r="M469" s="176" t="s">
        <v>3877</v>
      </c>
      <c r="N469" s="176" t="s">
        <v>23</v>
      </c>
      <c r="O469" s="176" t="s">
        <v>32</v>
      </c>
      <c r="P469" s="176"/>
      <c r="Q469" s="176"/>
      <c r="R469" s="176"/>
      <c r="S469" s="176" t="s">
        <v>1362</v>
      </c>
      <c r="T469" s="173"/>
      <c r="U469" s="56"/>
      <c r="V469" s="57"/>
    </row>
    <row r="470" spans="1:22" ht="14.25" customHeight="1">
      <c r="A470" s="176">
        <v>469</v>
      </c>
      <c r="B470" s="176" t="s">
        <v>1360</v>
      </c>
      <c r="C470" s="176" t="s">
        <v>1386</v>
      </c>
      <c r="D470" s="176" t="s">
        <v>760</v>
      </c>
      <c r="E470" s="176" t="s">
        <v>48</v>
      </c>
      <c r="F470" s="176" t="s">
        <v>21</v>
      </c>
      <c r="G470" s="176">
        <v>2011</v>
      </c>
      <c r="H470" s="176">
        <v>-28.317</v>
      </c>
      <c r="I470" s="176">
        <v>-51.354999999999997</v>
      </c>
      <c r="J470" s="176" t="s">
        <v>96</v>
      </c>
      <c r="K470" s="176" t="s">
        <v>32</v>
      </c>
      <c r="L470" s="176"/>
      <c r="M470" s="176" t="s">
        <v>3878</v>
      </c>
      <c r="N470" s="176" t="s">
        <v>23</v>
      </c>
      <c r="O470" s="176" t="s">
        <v>32</v>
      </c>
      <c r="P470" s="176"/>
      <c r="Q470" s="176"/>
      <c r="R470" s="176"/>
      <c r="S470" s="176" t="s">
        <v>1362</v>
      </c>
      <c r="T470" s="173"/>
      <c r="U470" s="56"/>
      <c r="V470" s="57"/>
    </row>
    <row r="471" spans="1:22" ht="14.25" customHeight="1">
      <c r="A471" s="176">
        <v>470</v>
      </c>
      <c r="B471" s="176" t="s">
        <v>1360</v>
      </c>
      <c r="C471" s="176" t="s">
        <v>1386</v>
      </c>
      <c r="D471" s="176" t="s">
        <v>760</v>
      </c>
      <c r="E471" s="176" t="s">
        <v>48</v>
      </c>
      <c r="F471" s="176" t="s">
        <v>21</v>
      </c>
      <c r="G471" s="176">
        <v>2011</v>
      </c>
      <c r="H471" s="176">
        <v>-28.33</v>
      </c>
      <c r="I471" s="176">
        <v>-51.287999999999997</v>
      </c>
      <c r="J471" s="176" t="s">
        <v>96</v>
      </c>
      <c r="K471" s="176" t="s">
        <v>32</v>
      </c>
      <c r="L471" s="176"/>
      <c r="M471" s="176" t="s">
        <v>3879</v>
      </c>
      <c r="N471" s="176" t="s">
        <v>23</v>
      </c>
      <c r="O471" s="176" t="s">
        <v>32</v>
      </c>
      <c r="P471" s="176"/>
      <c r="Q471" s="176"/>
      <c r="R471" s="176"/>
      <c r="S471" s="176" t="s">
        <v>1362</v>
      </c>
      <c r="T471" s="173"/>
      <c r="U471" s="56"/>
      <c r="V471" s="57"/>
    </row>
    <row r="472" spans="1:22" ht="14.25" customHeight="1">
      <c r="A472" s="176">
        <v>471</v>
      </c>
      <c r="B472" s="176" t="s">
        <v>1360</v>
      </c>
      <c r="C472" s="176" t="s">
        <v>1386</v>
      </c>
      <c r="D472" s="176" t="s">
        <v>760</v>
      </c>
      <c r="E472" s="176" t="s">
        <v>48</v>
      </c>
      <c r="F472" s="176" t="s">
        <v>21</v>
      </c>
      <c r="G472" s="176">
        <v>2011</v>
      </c>
      <c r="H472" s="176">
        <v>-28.33</v>
      </c>
      <c r="I472" s="176">
        <v>-51.287999999999997</v>
      </c>
      <c r="J472" s="176" t="s">
        <v>96</v>
      </c>
      <c r="K472" s="176" t="s">
        <v>32</v>
      </c>
      <c r="L472" s="176"/>
      <c r="M472" s="176" t="s">
        <v>3880</v>
      </c>
      <c r="N472" s="176" t="s">
        <v>23</v>
      </c>
      <c r="O472" s="176" t="s">
        <v>32</v>
      </c>
      <c r="P472" s="176"/>
      <c r="Q472" s="176"/>
      <c r="R472" s="176"/>
      <c r="S472" s="176" t="s">
        <v>1362</v>
      </c>
      <c r="T472" s="173"/>
      <c r="U472" s="56"/>
      <c r="V472" s="57"/>
    </row>
    <row r="473" spans="1:22" ht="14.25" customHeight="1">
      <c r="A473" s="176">
        <v>472</v>
      </c>
      <c r="B473" s="176" t="s">
        <v>1360</v>
      </c>
      <c r="C473" s="176" t="s">
        <v>1386</v>
      </c>
      <c r="D473" s="176" t="s">
        <v>760</v>
      </c>
      <c r="E473" s="176" t="s">
        <v>48</v>
      </c>
      <c r="F473" s="176" t="s">
        <v>21</v>
      </c>
      <c r="G473" s="176">
        <v>2011</v>
      </c>
      <c r="H473" s="176">
        <v>-28.33</v>
      </c>
      <c r="I473" s="176">
        <v>-51.287999999999997</v>
      </c>
      <c r="J473" s="176" t="s">
        <v>96</v>
      </c>
      <c r="K473" s="176" t="s">
        <v>32</v>
      </c>
      <c r="L473" s="176"/>
      <c r="M473" s="176" t="s">
        <v>3881</v>
      </c>
      <c r="N473" s="176" t="s">
        <v>23</v>
      </c>
      <c r="O473" s="176" t="s">
        <v>32</v>
      </c>
      <c r="P473" s="176"/>
      <c r="Q473" s="176"/>
      <c r="R473" s="176"/>
      <c r="S473" s="176" t="s">
        <v>1362</v>
      </c>
      <c r="T473" s="173"/>
      <c r="U473" s="56"/>
      <c r="V473" s="57"/>
    </row>
    <row r="474" spans="1:22" ht="14.25" customHeight="1">
      <c r="A474" s="176">
        <v>473</v>
      </c>
      <c r="B474" s="176" t="s">
        <v>1360</v>
      </c>
      <c r="C474" s="176" t="s">
        <v>1386</v>
      </c>
      <c r="D474" s="176" t="s">
        <v>760</v>
      </c>
      <c r="E474" s="176" t="s">
        <v>48</v>
      </c>
      <c r="F474" s="176" t="s">
        <v>21</v>
      </c>
      <c r="G474" s="176">
        <v>2011</v>
      </c>
      <c r="H474" s="176">
        <v>-28.33</v>
      </c>
      <c r="I474" s="176">
        <v>-51.287999999999997</v>
      </c>
      <c r="J474" s="176" t="s">
        <v>96</v>
      </c>
      <c r="K474" s="176" t="s">
        <v>32</v>
      </c>
      <c r="L474" s="176"/>
      <c r="M474" s="176" t="s">
        <v>3882</v>
      </c>
      <c r="N474" s="176" t="s">
        <v>23</v>
      </c>
      <c r="O474" s="176" t="s">
        <v>32</v>
      </c>
      <c r="P474" s="176"/>
      <c r="Q474" s="176"/>
      <c r="R474" s="176"/>
      <c r="S474" s="176" t="s">
        <v>1362</v>
      </c>
      <c r="T474" s="173"/>
      <c r="U474" s="56"/>
      <c r="V474" s="57"/>
    </row>
    <row r="475" spans="1:22" ht="14.25" customHeight="1">
      <c r="A475" s="176">
        <v>474</v>
      </c>
      <c r="B475" s="176" t="s">
        <v>1360</v>
      </c>
      <c r="C475" s="176" t="s">
        <v>1386</v>
      </c>
      <c r="D475" s="176" t="s">
        <v>760</v>
      </c>
      <c r="E475" s="176" t="s">
        <v>48</v>
      </c>
      <c r="F475" s="176" t="s">
        <v>21</v>
      </c>
      <c r="G475" s="176">
        <v>2011</v>
      </c>
      <c r="H475" s="176">
        <v>-28.33</v>
      </c>
      <c r="I475" s="176">
        <v>-51.287999999999997</v>
      </c>
      <c r="J475" s="176" t="s">
        <v>96</v>
      </c>
      <c r="K475" s="176" t="s">
        <v>32</v>
      </c>
      <c r="L475" s="176"/>
      <c r="M475" s="176" t="s">
        <v>3883</v>
      </c>
      <c r="N475" s="176" t="s">
        <v>23</v>
      </c>
      <c r="O475" s="176" t="s">
        <v>32</v>
      </c>
      <c r="P475" s="176"/>
      <c r="Q475" s="176"/>
      <c r="R475" s="176"/>
      <c r="S475" s="176" t="s">
        <v>1362</v>
      </c>
      <c r="T475" s="173"/>
      <c r="U475" s="56"/>
      <c r="V475" s="57"/>
    </row>
    <row r="476" spans="1:22" ht="14.25" customHeight="1">
      <c r="A476" s="176">
        <v>475</v>
      </c>
      <c r="B476" s="176" t="s">
        <v>1360</v>
      </c>
      <c r="C476" s="176" t="s">
        <v>1386</v>
      </c>
      <c r="D476" s="176" t="s">
        <v>760</v>
      </c>
      <c r="E476" s="176" t="s">
        <v>48</v>
      </c>
      <c r="F476" s="176" t="s">
        <v>21</v>
      </c>
      <c r="G476" s="176">
        <v>2011</v>
      </c>
      <c r="H476" s="176">
        <v>-28.33</v>
      </c>
      <c r="I476" s="176">
        <v>-51.287999999999997</v>
      </c>
      <c r="J476" s="176" t="s">
        <v>96</v>
      </c>
      <c r="K476" s="176" t="s">
        <v>32</v>
      </c>
      <c r="L476" s="176"/>
      <c r="M476" s="176" t="s">
        <v>3884</v>
      </c>
      <c r="N476" s="176" t="s">
        <v>23</v>
      </c>
      <c r="O476" s="176" t="s">
        <v>32</v>
      </c>
      <c r="P476" s="176"/>
      <c r="Q476" s="176"/>
      <c r="R476" s="176"/>
      <c r="S476" s="176" t="s">
        <v>1362</v>
      </c>
      <c r="T476" s="173"/>
      <c r="U476" s="56"/>
      <c r="V476" s="57"/>
    </row>
    <row r="477" spans="1:22" ht="14.25" customHeight="1">
      <c r="A477" s="176">
        <v>476</v>
      </c>
      <c r="B477" s="176" t="s">
        <v>1360</v>
      </c>
      <c r="C477" s="176" t="s">
        <v>1386</v>
      </c>
      <c r="D477" s="176" t="s">
        <v>760</v>
      </c>
      <c r="E477" s="176" t="s">
        <v>48</v>
      </c>
      <c r="F477" s="176" t="s">
        <v>21</v>
      </c>
      <c r="G477" s="176">
        <v>2011</v>
      </c>
      <c r="H477" s="176">
        <v>-28.33</v>
      </c>
      <c r="I477" s="176">
        <v>-51.287999999999997</v>
      </c>
      <c r="J477" s="176" t="s">
        <v>96</v>
      </c>
      <c r="K477" s="176" t="s">
        <v>32</v>
      </c>
      <c r="L477" s="176"/>
      <c r="M477" s="176" t="s">
        <v>3885</v>
      </c>
      <c r="N477" s="176" t="s">
        <v>23</v>
      </c>
      <c r="O477" s="176" t="s">
        <v>32</v>
      </c>
      <c r="P477" s="176"/>
      <c r="Q477" s="176"/>
      <c r="R477" s="176"/>
      <c r="S477" s="176" t="s">
        <v>1362</v>
      </c>
      <c r="T477" s="173"/>
      <c r="U477" s="56"/>
      <c r="V477" s="57"/>
    </row>
    <row r="478" spans="1:22" ht="14.25" customHeight="1">
      <c r="A478" s="176">
        <v>477</v>
      </c>
      <c r="B478" s="176" t="s">
        <v>1360</v>
      </c>
      <c r="C478" s="176" t="s">
        <v>1386</v>
      </c>
      <c r="D478" s="176" t="s">
        <v>760</v>
      </c>
      <c r="E478" s="176" t="s">
        <v>48</v>
      </c>
      <c r="F478" s="176" t="s">
        <v>21</v>
      </c>
      <c r="G478" s="176">
        <v>2011</v>
      </c>
      <c r="H478" s="176">
        <v>-28.33</v>
      </c>
      <c r="I478" s="176">
        <v>-51.287999999999997</v>
      </c>
      <c r="J478" s="176" t="s">
        <v>96</v>
      </c>
      <c r="K478" s="176" t="s">
        <v>32</v>
      </c>
      <c r="L478" s="176"/>
      <c r="M478" s="176" t="s">
        <v>3886</v>
      </c>
      <c r="N478" s="176" t="s">
        <v>23</v>
      </c>
      <c r="O478" s="176" t="s">
        <v>32</v>
      </c>
      <c r="P478" s="176"/>
      <c r="Q478" s="176"/>
      <c r="R478" s="176"/>
      <c r="S478" s="176" t="s">
        <v>1362</v>
      </c>
      <c r="T478" s="173"/>
      <c r="U478" s="56"/>
      <c r="V478" s="57"/>
    </row>
    <row r="479" spans="1:22" ht="14.25" customHeight="1">
      <c r="A479" s="176">
        <v>478</v>
      </c>
      <c r="B479" s="176" t="s">
        <v>1360</v>
      </c>
      <c r="C479" s="176" t="s">
        <v>1386</v>
      </c>
      <c r="D479" s="176" t="s">
        <v>760</v>
      </c>
      <c r="E479" s="176" t="s">
        <v>48</v>
      </c>
      <c r="F479" s="176" t="s">
        <v>21</v>
      </c>
      <c r="G479" s="176">
        <v>2011</v>
      </c>
      <c r="H479" s="176">
        <v>-28.33</v>
      </c>
      <c r="I479" s="176">
        <v>-51.287999999999997</v>
      </c>
      <c r="J479" s="176" t="s">
        <v>96</v>
      </c>
      <c r="K479" s="176" t="s">
        <v>32</v>
      </c>
      <c r="L479" s="176"/>
      <c r="M479" s="176" t="s">
        <v>3887</v>
      </c>
      <c r="N479" s="176" t="s">
        <v>23</v>
      </c>
      <c r="O479" s="176" t="s">
        <v>32</v>
      </c>
      <c r="P479" s="176"/>
      <c r="Q479" s="176"/>
      <c r="R479" s="176"/>
      <c r="S479" s="176" t="s">
        <v>1362</v>
      </c>
      <c r="T479" s="173"/>
      <c r="U479" s="56"/>
      <c r="V479" s="57"/>
    </row>
    <row r="480" spans="1:22" ht="14.25" customHeight="1">
      <c r="A480" s="176">
        <v>479</v>
      </c>
      <c r="B480" s="176" t="s">
        <v>1360</v>
      </c>
      <c r="C480" s="176" t="s">
        <v>1386</v>
      </c>
      <c r="D480" s="176" t="s">
        <v>760</v>
      </c>
      <c r="E480" s="176" t="s">
        <v>48</v>
      </c>
      <c r="F480" s="176" t="s">
        <v>21</v>
      </c>
      <c r="G480" s="176">
        <v>2011</v>
      </c>
      <c r="H480" s="176">
        <v>-28.33</v>
      </c>
      <c r="I480" s="176">
        <v>-51.287999999999997</v>
      </c>
      <c r="J480" s="176" t="s">
        <v>96</v>
      </c>
      <c r="K480" s="176" t="s">
        <v>32</v>
      </c>
      <c r="L480" s="176"/>
      <c r="M480" s="176" t="s">
        <v>3888</v>
      </c>
      <c r="N480" s="176" t="s">
        <v>23</v>
      </c>
      <c r="O480" s="176" t="s">
        <v>32</v>
      </c>
      <c r="P480" s="176"/>
      <c r="Q480" s="176"/>
      <c r="R480" s="176"/>
      <c r="S480" s="176" t="s">
        <v>1362</v>
      </c>
      <c r="T480" s="173"/>
      <c r="U480" s="56"/>
      <c r="V480" s="57"/>
    </row>
    <row r="481" spans="1:22" ht="14.25" customHeight="1">
      <c r="A481" s="176">
        <v>480</v>
      </c>
      <c r="B481" s="176" t="s">
        <v>1360</v>
      </c>
      <c r="C481" s="176" t="s">
        <v>1386</v>
      </c>
      <c r="D481" s="176" t="s">
        <v>760</v>
      </c>
      <c r="E481" s="176" t="s">
        <v>48</v>
      </c>
      <c r="F481" s="176" t="s">
        <v>21</v>
      </c>
      <c r="G481" s="176">
        <v>2011</v>
      </c>
      <c r="H481" s="176">
        <v>-28.33</v>
      </c>
      <c r="I481" s="176">
        <v>-51.287999999999997</v>
      </c>
      <c r="J481" s="176" t="s">
        <v>96</v>
      </c>
      <c r="K481" s="176" t="s">
        <v>32</v>
      </c>
      <c r="L481" s="176"/>
      <c r="M481" s="176" t="s">
        <v>3889</v>
      </c>
      <c r="N481" s="176" t="s">
        <v>23</v>
      </c>
      <c r="O481" s="176" t="s">
        <v>32</v>
      </c>
      <c r="P481" s="176"/>
      <c r="Q481" s="176"/>
      <c r="R481" s="176"/>
      <c r="S481" s="176" t="s">
        <v>1362</v>
      </c>
      <c r="T481" s="173"/>
      <c r="U481" s="56"/>
      <c r="V481" s="57"/>
    </row>
    <row r="482" spans="1:22" ht="14.25" customHeight="1">
      <c r="A482" s="176">
        <v>481</v>
      </c>
      <c r="B482" s="176" t="s">
        <v>1360</v>
      </c>
      <c r="C482" s="176" t="s">
        <v>1386</v>
      </c>
      <c r="D482" s="176" t="s">
        <v>760</v>
      </c>
      <c r="E482" s="176" t="s">
        <v>48</v>
      </c>
      <c r="F482" s="176" t="s">
        <v>21</v>
      </c>
      <c r="G482" s="176">
        <v>2011</v>
      </c>
      <c r="H482" s="176">
        <v>-28.33</v>
      </c>
      <c r="I482" s="176">
        <v>-51.287999999999997</v>
      </c>
      <c r="J482" s="176" t="s">
        <v>96</v>
      </c>
      <c r="K482" s="176" t="s">
        <v>32</v>
      </c>
      <c r="L482" s="176"/>
      <c r="M482" s="176" t="s">
        <v>3890</v>
      </c>
      <c r="N482" s="176" t="s">
        <v>23</v>
      </c>
      <c r="O482" s="176" t="s">
        <v>32</v>
      </c>
      <c r="P482" s="176"/>
      <c r="Q482" s="176"/>
      <c r="R482" s="176"/>
      <c r="S482" s="176" t="s">
        <v>1362</v>
      </c>
      <c r="T482" s="173"/>
      <c r="U482" s="56"/>
      <c r="V482" s="57"/>
    </row>
    <row r="483" spans="1:22" ht="14.25" customHeight="1">
      <c r="A483" s="176">
        <v>482</v>
      </c>
      <c r="B483" s="176" t="s">
        <v>1360</v>
      </c>
      <c r="C483" s="176" t="s">
        <v>1386</v>
      </c>
      <c r="D483" s="176" t="s">
        <v>760</v>
      </c>
      <c r="E483" s="176" t="s">
        <v>48</v>
      </c>
      <c r="F483" s="176" t="s">
        <v>21</v>
      </c>
      <c r="G483" s="176">
        <v>2011</v>
      </c>
      <c r="H483" s="176">
        <v>-28.33</v>
      </c>
      <c r="I483" s="176">
        <v>-51.287999999999997</v>
      </c>
      <c r="J483" s="176" t="s">
        <v>96</v>
      </c>
      <c r="K483" s="176" t="s">
        <v>32</v>
      </c>
      <c r="L483" s="176"/>
      <c r="M483" s="176" t="s">
        <v>3891</v>
      </c>
      <c r="N483" s="176" t="s">
        <v>23</v>
      </c>
      <c r="O483" s="176" t="s">
        <v>32</v>
      </c>
      <c r="P483" s="176"/>
      <c r="Q483" s="176"/>
      <c r="R483" s="176"/>
      <c r="S483" s="176" t="s">
        <v>1362</v>
      </c>
      <c r="T483" s="173"/>
      <c r="U483" s="56"/>
      <c r="V483" s="57"/>
    </row>
    <row r="484" spans="1:22" ht="14.25" customHeight="1">
      <c r="A484" s="176">
        <v>483</v>
      </c>
      <c r="B484" s="176" t="s">
        <v>1360</v>
      </c>
      <c r="C484" s="176" t="s">
        <v>1386</v>
      </c>
      <c r="D484" s="176" t="s">
        <v>760</v>
      </c>
      <c r="E484" s="176" t="s">
        <v>48</v>
      </c>
      <c r="F484" s="176" t="s">
        <v>21</v>
      </c>
      <c r="G484" s="176">
        <v>2011</v>
      </c>
      <c r="H484" s="176">
        <v>-28.33</v>
      </c>
      <c r="I484" s="176">
        <v>-51.287999999999997</v>
      </c>
      <c r="J484" s="176" t="s">
        <v>96</v>
      </c>
      <c r="K484" s="176" t="s">
        <v>32</v>
      </c>
      <c r="L484" s="176"/>
      <c r="M484" s="176" t="s">
        <v>3892</v>
      </c>
      <c r="N484" s="176" t="s">
        <v>23</v>
      </c>
      <c r="O484" s="176" t="s">
        <v>32</v>
      </c>
      <c r="P484" s="176"/>
      <c r="Q484" s="176"/>
      <c r="R484" s="176"/>
      <c r="S484" s="176" t="s">
        <v>1362</v>
      </c>
      <c r="T484" s="173"/>
      <c r="U484" s="56"/>
      <c r="V484" s="57"/>
    </row>
    <row r="485" spans="1:22" ht="14.25" customHeight="1">
      <c r="A485" s="176">
        <v>484</v>
      </c>
      <c r="B485" s="176" t="s">
        <v>1360</v>
      </c>
      <c r="C485" s="176" t="s">
        <v>1386</v>
      </c>
      <c r="D485" s="176" t="s">
        <v>760</v>
      </c>
      <c r="E485" s="176" t="s">
        <v>48</v>
      </c>
      <c r="F485" s="176" t="s">
        <v>21</v>
      </c>
      <c r="G485" s="176">
        <v>2011</v>
      </c>
      <c r="H485" s="176">
        <v>-28.33</v>
      </c>
      <c r="I485" s="176">
        <v>-51.287999999999997</v>
      </c>
      <c r="J485" s="176" t="s">
        <v>96</v>
      </c>
      <c r="K485" s="176" t="s">
        <v>32</v>
      </c>
      <c r="L485" s="176"/>
      <c r="M485" s="176" t="s">
        <v>3893</v>
      </c>
      <c r="N485" s="176" t="s">
        <v>23</v>
      </c>
      <c r="O485" s="176" t="s">
        <v>32</v>
      </c>
      <c r="P485" s="176"/>
      <c r="Q485" s="176"/>
      <c r="R485" s="176"/>
      <c r="S485" s="176" t="s">
        <v>1362</v>
      </c>
      <c r="T485" s="173"/>
      <c r="U485" s="56"/>
      <c r="V485" s="57"/>
    </row>
    <row r="486" spans="1:22" ht="14.25" customHeight="1">
      <c r="A486" s="176">
        <v>485</v>
      </c>
      <c r="B486" s="176" t="s">
        <v>1360</v>
      </c>
      <c r="C486" s="176" t="s">
        <v>1386</v>
      </c>
      <c r="D486" s="176" t="s">
        <v>760</v>
      </c>
      <c r="E486" s="176" t="s">
        <v>48</v>
      </c>
      <c r="F486" s="176" t="s">
        <v>21</v>
      </c>
      <c r="G486" s="176">
        <v>2011</v>
      </c>
      <c r="H486" s="176">
        <v>-28.33</v>
      </c>
      <c r="I486" s="176">
        <v>-51.287999999999997</v>
      </c>
      <c r="J486" s="176" t="s">
        <v>96</v>
      </c>
      <c r="K486" s="176" t="s">
        <v>32</v>
      </c>
      <c r="L486" s="176"/>
      <c r="M486" s="176" t="s">
        <v>3894</v>
      </c>
      <c r="N486" s="176" t="s">
        <v>23</v>
      </c>
      <c r="O486" s="176" t="s">
        <v>32</v>
      </c>
      <c r="P486" s="176"/>
      <c r="Q486" s="176"/>
      <c r="R486" s="176"/>
      <c r="S486" s="176" t="s">
        <v>1362</v>
      </c>
      <c r="T486" s="173"/>
      <c r="U486" s="56"/>
      <c r="V486" s="57"/>
    </row>
    <row r="487" spans="1:22" ht="14.25" customHeight="1">
      <c r="A487" s="176">
        <v>486</v>
      </c>
      <c r="B487" s="176" t="s">
        <v>1360</v>
      </c>
      <c r="C487" s="176" t="s">
        <v>1386</v>
      </c>
      <c r="D487" s="176" t="s">
        <v>760</v>
      </c>
      <c r="E487" s="176" t="s">
        <v>48</v>
      </c>
      <c r="F487" s="176" t="s">
        <v>21</v>
      </c>
      <c r="G487" s="176">
        <v>2011</v>
      </c>
      <c r="H487" s="176">
        <v>-28.33</v>
      </c>
      <c r="I487" s="176">
        <v>-51.287999999999997</v>
      </c>
      <c r="J487" s="176" t="s">
        <v>96</v>
      </c>
      <c r="K487" s="176" t="s">
        <v>32</v>
      </c>
      <c r="L487" s="176"/>
      <c r="M487" s="176" t="s">
        <v>3895</v>
      </c>
      <c r="N487" s="176" t="s">
        <v>23</v>
      </c>
      <c r="O487" s="176" t="s">
        <v>32</v>
      </c>
      <c r="P487" s="176"/>
      <c r="Q487" s="176"/>
      <c r="R487" s="176"/>
      <c r="S487" s="176" t="s">
        <v>1362</v>
      </c>
      <c r="T487" s="173"/>
      <c r="U487" s="56"/>
      <c r="V487" s="57"/>
    </row>
    <row r="488" spans="1:22" ht="14.25" customHeight="1">
      <c r="A488" s="176">
        <v>487</v>
      </c>
      <c r="B488" s="176" t="s">
        <v>1360</v>
      </c>
      <c r="C488" s="176" t="s">
        <v>1386</v>
      </c>
      <c r="D488" s="176" t="s">
        <v>760</v>
      </c>
      <c r="E488" s="176" t="s">
        <v>48</v>
      </c>
      <c r="F488" s="176" t="s">
        <v>21</v>
      </c>
      <c r="G488" s="176">
        <v>2011</v>
      </c>
      <c r="H488" s="176">
        <v>-28.33</v>
      </c>
      <c r="I488" s="176">
        <v>-51.287999999999997</v>
      </c>
      <c r="J488" s="176" t="s">
        <v>96</v>
      </c>
      <c r="K488" s="176" t="s">
        <v>32</v>
      </c>
      <c r="L488" s="176"/>
      <c r="M488" s="176" t="s">
        <v>3896</v>
      </c>
      <c r="N488" s="176" t="s">
        <v>23</v>
      </c>
      <c r="O488" s="176" t="s">
        <v>32</v>
      </c>
      <c r="P488" s="176"/>
      <c r="Q488" s="176"/>
      <c r="R488" s="176"/>
      <c r="S488" s="176" t="s">
        <v>1362</v>
      </c>
      <c r="T488" s="173"/>
      <c r="U488" s="56"/>
      <c r="V488" s="57"/>
    </row>
    <row r="489" spans="1:22" ht="14.25" customHeight="1">
      <c r="A489" s="176">
        <v>488</v>
      </c>
      <c r="B489" s="176" t="s">
        <v>1360</v>
      </c>
      <c r="C489" s="176" t="s">
        <v>1386</v>
      </c>
      <c r="D489" s="176" t="s">
        <v>760</v>
      </c>
      <c r="E489" s="176" t="s">
        <v>48</v>
      </c>
      <c r="F489" s="176" t="s">
        <v>21</v>
      </c>
      <c r="G489" s="176">
        <v>2011</v>
      </c>
      <c r="H489" s="176">
        <v>-28.332000000000001</v>
      </c>
      <c r="I489" s="176">
        <v>-51.158999999999999</v>
      </c>
      <c r="J489" s="176" t="s">
        <v>96</v>
      </c>
      <c r="K489" s="176" t="s">
        <v>32</v>
      </c>
      <c r="L489" s="176"/>
      <c r="M489" s="176" t="s">
        <v>3897</v>
      </c>
      <c r="N489" s="176" t="s">
        <v>23</v>
      </c>
      <c r="O489" s="176" t="s">
        <v>32</v>
      </c>
      <c r="P489" s="176"/>
      <c r="Q489" s="176"/>
      <c r="R489" s="176"/>
      <c r="S489" s="176" t="s">
        <v>1362</v>
      </c>
      <c r="T489" s="173"/>
      <c r="U489" s="56"/>
      <c r="V489" s="57"/>
    </row>
    <row r="490" spans="1:22" ht="14.25" customHeight="1">
      <c r="A490" s="176">
        <v>489</v>
      </c>
      <c r="B490" s="176" t="s">
        <v>1360</v>
      </c>
      <c r="C490" s="176" t="s">
        <v>1386</v>
      </c>
      <c r="D490" s="176" t="s">
        <v>760</v>
      </c>
      <c r="E490" s="176" t="s">
        <v>48</v>
      </c>
      <c r="F490" s="176" t="s">
        <v>21</v>
      </c>
      <c r="G490" s="176">
        <v>2011</v>
      </c>
      <c r="H490" s="176">
        <v>-28.332000000000001</v>
      </c>
      <c r="I490" s="176">
        <v>-51.158999999999999</v>
      </c>
      <c r="J490" s="176" t="s">
        <v>96</v>
      </c>
      <c r="K490" s="176" t="s">
        <v>32</v>
      </c>
      <c r="L490" s="176"/>
      <c r="M490" s="176" t="s">
        <v>3898</v>
      </c>
      <c r="N490" s="176" t="s">
        <v>23</v>
      </c>
      <c r="O490" s="176" t="s">
        <v>32</v>
      </c>
      <c r="P490" s="176"/>
      <c r="Q490" s="176"/>
      <c r="R490" s="176"/>
      <c r="S490" s="176" t="s">
        <v>1362</v>
      </c>
      <c r="T490" s="173"/>
      <c r="U490" s="56"/>
      <c r="V490" s="57"/>
    </row>
    <row r="491" spans="1:22" ht="14.25" customHeight="1">
      <c r="A491" s="176">
        <v>490</v>
      </c>
      <c r="B491" s="176" t="s">
        <v>1360</v>
      </c>
      <c r="C491" s="176" t="s">
        <v>1386</v>
      </c>
      <c r="D491" s="176" t="s">
        <v>760</v>
      </c>
      <c r="E491" s="176" t="s">
        <v>48</v>
      </c>
      <c r="F491" s="176" t="s">
        <v>21</v>
      </c>
      <c r="G491" s="176">
        <v>2011</v>
      </c>
      <c r="H491" s="176">
        <v>-28.332000000000001</v>
      </c>
      <c r="I491" s="176">
        <v>-51.158999999999999</v>
      </c>
      <c r="J491" s="176" t="s">
        <v>96</v>
      </c>
      <c r="K491" s="176" t="s">
        <v>32</v>
      </c>
      <c r="L491" s="176"/>
      <c r="M491" s="176" t="s">
        <v>3899</v>
      </c>
      <c r="N491" s="176" t="s">
        <v>23</v>
      </c>
      <c r="O491" s="176" t="s">
        <v>32</v>
      </c>
      <c r="P491" s="176"/>
      <c r="Q491" s="176"/>
      <c r="R491" s="176"/>
      <c r="S491" s="176" t="s">
        <v>1362</v>
      </c>
      <c r="T491" s="173"/>
      <c r="U491" s="56"/>
      <c r="V491" s="57"/>
    </row>
    <row r="492" spans="1:22" ht="14.25" customHeight="1">
      <c r="A492" s="176">
        <v>491</v>
      </c>
      <c r="B492" s="176" t="s">
        <v>1360</v>
      </c>
      <c r="C492" s="176" t="s">
        <v>1386</v>
      </c>
      <c r="D492" s="176" t="s">
        <v>760</v>
      </c>
      <c r="E492" s="176" t="s">
        <v>48</v>
      </c>
      <c r="F492" s="176" t="s">
        <v>21</v>
      </c>
      <c r="G492" s="176">
        <v>2011</v>
      </c>
      <c r="H492" s="176">
        <v>-28.332000000000001</v>
      </c>
      <c r="I492" s="176">
        <v>-51.158999999999999</v>
      </c>
      <c r="J492" s="176" t="s">
        <v>96</v>
      </c>
      <c r="K492" s="176" t="s">
        <v>32</v>
      </c>
      <c r="L492" s="176"/>
      <c r="M492" s="176" t="s">
        <v>3900</v>
      </c>
      <c r="N492" s="176" t="s">
        <v>23</v>
      </c>
      <c r="O492" s="176" t="s">
        <v>32</v>
      </c>
      <c r="P492" s="176"/>
      <c r="Q492" s="176"/>
      <c r="R492" s="176"/>
      <c r="S492" s="176" t="s">
        <v>1362</v>
      </c>
      <c r="T492" s="173"/>
      <c r="U492" s="56"/>
      <c r="V492" s="57"/>
    </row>
    <row r="493" spans="1:22" ht="14.25" customHeight="1">
      <c r="A493" s="176">
        <v>492</v>
      </c>
      <c r="B493" s="176" t="s">
        <v>1360</v>
      </c>
      <c r="C493" s="176" t="s">
        <v>1386</v>
      </c>
      <c r="D493" s="176" t="s">
        <v>760</v>
      </c>
      <c r="E493" s="176" t="s">
        <v>48</v>
      </c>
      <c r="F493" s="176" t="s">
        <v>21</v>
      </c>
      <c r="G493" s="176">
        <v>2011</v>
      </c>
      <c r="H493" s="176">
        <v>-28.332000000000001</v>
      </c>
      <c r="I493" s="176">
        <v>-51.158999999999999</v>
      </c>
      <c r="J493" s="176" t="s">
        <v>96</v>
      </c>
      <c r="K493" s="176" t="s">
        <v>32</v>
      </c>
      <c r="L493" s="176"/>
      <c r="M493" s="176" t="s">
        <v>3901</v>
      </c>
      <c r="N493" s="176" t="s">
        <v>23</v>
      </c>
      <c r="O493" s="176" t="s">
        <v>32</v>
      </c>
      <c r="P493" s="176"/>
      <c r="Q493" s="176"/>
      <c r="R493" s="176"/>
      <c r="S493" s="176" t="s">
        <v>1362</v>
      </c>
      <c r="T493" s="173"/>
      <c r="U493" s="56"/>
      <c r="V493" s="57"/>
    </row>
    <row r="494" spans="1:22" ht="14.25" customHeight="1">
      <c r="A494" s="176">
        <v>493</v>
      </c>
      <c r="B494" s="176" t="s">
        <v>1360</v>
      </c>
      <c r="C494" s="176" t="s">
        <v>1386</v>
      </c>
      <c r="D494" s="176" t="s">
        <v>760</v>
      </c>
      <c r="E494" s="176" t="s">
        <v>48</v>
      </c>
      <c r="F494" s="176" t="s">
        <v>21</v>
      </c>
      <c r="G494" s="176">
        <v>2011</v>
      </c>
      <c r="H494" s="176">
        <v>-28.332000000000001</v>
      </c>
      <c r="I494" s="176">
        <v>-51.158999999999999</v>
      </c>
      <c r="J494" s="176" t="s">
        <v>96</v>
      </c>
      <c r="K494" s="176" t="s">
        <v>32</v>
      </c>
      <c r="L494" s="176"/>
      <c r="M494" s="176" t="s">
        <v>3902</v>
      </c>
      <c r="N494" s="176" t="s">
        <v>23</v>
      </c>
      <c r="O494" s="176" t="s">
        <v>32</v>
      </c>
      <c r="P494" s="176"/>
      <c r="Q494" s="176"/>
      <c r="R494" s="176"/>
      <c r="S494" s="176" t="s">
        <v>1362</v>
      </c>
      <c r="T494" s="173"/>
      <c r="U494" s="56"/>
      <c r="V494" s="57"/>
    </row>
    <row r="495" spans="1:22" ht="14.25" customHeight="1">
      <c r="A495" s="176">
        <v>494</v>
      </c>
      <c r="B495" s="176" t="s">
        <v>1360</v>
      </c>
      <c r="C495" s="176" t="s">
        <v>1386</v>
      </c>
      <c r="D495" s="176" t="s">
        <v>760</v>
      </c>
      <c r="E495" s="176" t="s">
        <v>48</v>
      </c>
      <c r="F495" s="176" t="s">
        <v>21</v>
      </c>
      <c r="G495" s="176">
        <v>2011</v>
      </c>
      <c r="H495" s="176">
        <v>-28.332000000000001</v>
      </c>
      <c r="I495" s="176">
        <v>-51.158999999999999</v>
      </c>
      <c r="J495" s="176" t="s">
        <v>96</v>
      </c>
      <c r="K495" s="176" t="s">
        <v>32</v>
      </c>
      <c r="L495" s="176"/>
      <c r="M495" s="176" t="s">
        <v>3903</v>
      </c>
      <c r="N495" s="176" t="s">
        <v>23</v>
      </c>
      <c r="O495" s="176" t="s">
        <v>32</v>
      </c>
      <c r="P495" s="176"/>
      <c r="Q495" s="176"/>
      <c r="R495" s="176"/>
      <c r="S495" s="176" t="s">
        <v>1362</v>
      </c>
      <c r="T495" s="173"/>
      <c r="U495" s="56"/>
      <c r="V495" s="57"/>
    </row>
    <row r="496" spans="1:22" ht="14.25" customHeight="1">
      <c r="A496" s="176">
        <v>495</v>
      </c>
      <c r="B496" s="176" t="s">
        <v>1360</v>
      </c>
      <c r="C496" s="176" t="s">
        <v>1386</v>
      </c>
      <c r="D496" s="176" t="s">
        <v>760</v>
      </c>
      <c r="E496" s="176" t="s">
        <v>48</v>
      </c>
      <c r="F496" s="176" t="s">
        <v>21</v>
      </c>
      <c r="G496" s="176">
        <v>2011</v>
      </c>
      <c r="H496" s="176">
        <v>-28.332000000000001</v>
      </c>
      <c r="I496" s="176">
        <v>-51.158999999999999</v>
      </c>
      <c r="J496" s="176" t="s">
        <v>96</v>
      </c>
      <c r="K496" s="176" t="s">
        <v>32</v>
      </c>
      <c r="L496" s="176"/>
      <c r="M496" s="176" t="s">
        <v>3904</v>
      </c>
      <c r="N496" s="176" t="s">
        <v>23</v>
      </c>
      <c r="O496" s="176" t="s">
        <v>32</v>
      </c>
      <c r="P496" s="176"/>
      <c r="Q496" s="176"/>
      <c r="R496" s="176"/>
      <c r="S496" s="176" t="s">
        <v>1362</v>
      </c>
      <c r="T496" s="173"/>
      <c r="U496" s="56"/>
      <c r="V496" s="57"/>
    </row>
    <row r="497" spans="1:22" ht="14.25" customHeight="1">
      <c r="A497" s="176">
        <v>496</v>
      </c>
      <c r="B497" s="176" t="s">
        <v>1360</v>
      </c>
      <c r="C497" s="176" t="s">
        <v>1386</v>
      </c>
      <c r="D497" s="176" t="s">
        <v>760</v>
      </c>
      <c r="E497" s="176" t="s">
        <v>48</v>
      </c>
      <c r="F497" s="176" t="s">
        <v>21</v>
      </c>
      <c r="G497" s="176">
        <v>2011</v>
      </c>
      <c r="H497" s="176">
        <v>-28.332000000000001</v>
      </c>
      <c r="I497" s="176">
        <v>-51.158999999999999</v>
      </c>
      <c r="J497" s="176" t="s">
        <v>96</v>
      </c>
      <c r="K497" s="176" t="s">
        <v>32</v>
      </c>
      <c r="L497" s="176"/>
      <c r="M497" s="176" t="s">
        <v>3905</v>
      </c>
      <c r="N497" s="176" t="s">
        <v>23</v>
      </c>
      <c r="O497" s="176" t="s">
        <v>32</v>
      </c>
      <c r="P497" s="176"/>
      <c r="Q497" s="176"/>
      <c r="R497" s="176"/>
      <c r="S497" s="176" t="s">
        <v>1362</v>
      </c>
      <c r="T497" s="173"/>
      <c r="U497" s="56"/>
      <c r="V497" s="57"/>
    </row>
    <row r="498" spans="1:22" ht="14.25" customHeight="1">
      <c r="A498" s="176">
        <v>497</v>
      </c>
      <c r="B498" s="176" t="s">
        <v>1360</v>
      </c>
      <c r="C498" s="176" t="s">
        <v>1386</v>
      </c>
      <c r="D498" s="176" t="s">
        <v>760</v>
      </c>
      <c r="E498" s="176" t="s">
        <v>48</v>
      </c>
      <c r="F498" s="176" t="s">
        <v>21</v>
      </c>
      <c r="G498" s="176">
        <v>2011</v>
      </c>
      <c r="H498" s="176">
        <v>-28.332000000000001</v>
      </c>
      <c r="I498" s="176">
        <v>-51.158999999999999</v>
      </c>
      <c r="J498" s="176" t="s">
        <v>96</v>
      </c>
      <c r="K498" s="176" t="s">
        <v>32</v>
      </c>
      <c r="L498" s="176"/>
      <c r="M498" s="176" t="s">
        <v>3906</v>
      </c>
      <c r="N498" s="176" t="s">
        <v>23</v>
      </c>
      <c r="O498" s="176" t="s">
        <v>32</v>
      </c>
      <c r="P498" s="176"/>
      <c r="Q498" s="176"/>
      <c r="R498" s="176"/>
      <c r="S498" s="176" t="s">
        <v>1362</v>
      </c>
      <c r="T498" s="173"/>
      <c r="U498" s="56"/>
      <c r="V498" s="57"/>
    </row>
    <row r="499" spans="1:22" ht="14.25" customHeight="1">
      <c r="A499" s="176">
        <v>498</v>
      </c>
      <c r="B499" s="176" t="s">
        <v>1360</v>
      </c>
      <c r="C499" s="176" t="s">
        <v>1386</v>
      </c>
      <c r="D499" s="176" t="s">
        <v>760</v>
      </c>
      <c r="E499" s="176" t="s">
        <v>48</v>
      </c>
      <c r="F499" s="176" t="s">
        <v>21</v>
      </c>
      <c r="G499" s="176">
        <v>2011</v>
      </c>
      <c r="H499" s="176">
        <v>-28.332000000000001</v>
      </c>
      <c r="I499" s="176">
        <v>-51.158999999999999</v>
      </c>
      <c r="J499" s="176" t="s">
        <v>96</v>
      </c>
      <c r="K499" s="176" t="s">
        <v>32</v>
      </c>
      <c r="L499" s="176"/>
      <c r="M499" s="176" t="s">
        <v>3907</v>
      </c>
      <c r="N499" s="176" t="s">
        <v>23</v>
      </c>
      <c r="O499" s="176" t="s">
        <v>32</v>
      </c>
      <c r="P499" s="176"/>
      <c r="Q499" s="176"/>
      <c r="R499" s="176"/>
      <c r="S499" s="176" t="s">
        <v>1362</v>
      </c>
      <c r="T499" s="173"/>
      <c r="U499" s="56"/>
      <c r="V499" s="57"/>
    </row>
    <row r="500" spans="1:22" ht="14.25" customHeight="1">
      <c r="A500" s="176">
        <v>499</v>
      </c>
      <c r="B500" s="176" t="s">
        <v>1360</v>
      </c>
      <c r="C500" s="176" t="s">
        <v>1386</v>
      </c>
      <c r="D500" s="176" t="s">
        <v>760</v>
      </c>
      <c r="E500" s="176" t="s">
        <v>36</v>
      </c>
      <c r="F500" s="176" t="s">
        <v>21</v>
      </c>
      <c r="G500" s="176">
        <v>2011</v>
      </c>
      <c r="H500" s="176">
        <v>-28.355</v>
      </c>
      <c r="I500" s="176">
        <v>-51.134999999999998</v>
      </c>
      <c r="J500" s="176" t="s">
        <v>96</v>
      </c>
      <c r="K500" s="176" t="s">
        <v>32</v>
      </c>
      <c r="L500" s="176"/>
      <c r="M500" s="176" t="s">
        <v>3908</v>
      </c>
      <c r="N500" s="176" t="s">
        <v>23</v>
      </c>
      <c r="O500" s="176" t="s">
        <v>32</v>
      </c>
      <c r="P500" s="176"/>
      <c r="Q500" s="176"/>
      <c r="R500" s="176"/>
      <c r="S500" s="176" t="s">
        <v>1362</v>
      </c>
      <c r="T500" s="173"/>
      <c r="U500" s="56"/>
      <c r="V500" s="57"/>
    </row>
    <row r="501" spans="1:22" ht="14.25" customHeight="1">
      <c r="A501" s="176">
        <v>500</v>
      </c>
      <c r="B501" s="176" t="s">
        <v>1360</v>
      </c>
      <c r="C501" s="176" t="s">
        <v>1386</v>
      </c>
      <c r="D501" s="176" t="s">
        <v>760</v>
      </c>
      <c r="E501" s="176" t="s">
        <v>36</v>
      </c>
      <c r="F501" s="176" t="s">
        <v>21</v>
      </c>
      <c r="G501" s="176">
        <v>2011</v>
      </c>
      <c r="H501" s="176">
        <v>-28.355</v>
      </c>
      <c r="I501" s="176">
        <v>-51.134999999999998</v>
      </c>
      <c r="J501" s="176" t="s">
        <v>96</v>
      </c>
      <c r="K501" s="176" t="s">
        <v>32</v>
      </c>
      <c r="L501" s="176"/>
      <c r="M501" s="176" t="s">
        <v>3909</v>
      </c>
      <c r="N501" s="176" t="s">
        <v>23</v>
      </c>
      <c r="O501" s="176" t="s">
        <v>32</v>
      </c>
      <c r="P501" s="176"/>
      <c r="Q501" s="176"/>
      <c r="R501" s="176"/>
      <c r="S501" s="176" t="s">
        <v>1362</v>
      </c>
      <c r="T501" s="173"/>
      <c r="U501" s="56"/>
      <c r="V501" s="57"/>
    </row>
    <row r="502" spans="1:22" ht="14.25" customHeight="1">
      <c r="A502" s="176">
        <v>501</v>
      </c>
      <c r="B502" s="176" t="s">
        <v>1360</v>
      </c>
      <c r="C502" s="176" t="s">
        <v>1386</v>
      </c>
      <c r="D502" s="176" t="s">
        <v>760</v>
      </c>
      <c r="E502" s="176" t="s">
        <v>36</v>
      </c>
      <c r="F502" s="176" t="s">
        <v>21</v>
      </c>
      <c r="G502" s="176">
        <v>2011</v>
      </c>
      <c r="H502" s="176">
        <v>-28.355</v>
      </c>
      <c r="I502" s="176">
        <v>-51.134999999999998</v>
      </c>
      <c r="J502" s="176" t="s">
        <v>96</v>
      </c>
      <c r="K502" s="176" t="s">
        <v>32</v>
      </c>
      <c r="L502" s="176"/>
      <c r="M502" s="176" t="s">
        <v>3910</v>
      </c>
      <c r="N502" s="176" t="s">
        <v>23</v>
      </c>
      <c r="O502" s="176" t="s">
        <v>32</v>
      </c>
      <c r="P502" s="176"/>
      <c r="Q502" s="176"/>
      <c r="R502" s="176"/>
      <c r="S502" s="176" t="s">
        <v>1362</v>
      </c>
      <c r="T502" s="173"/>
      <c r="U502" s="56"/>
      <c r="V502" s="57"/>
    </row>
    <row r="503" spans="1:22" ht="14.25" customHeight="1">
      <c r="A503" s="176">
        <v>502</v>
      </c>
      <c r="B503" s="176" t="s">
        <v>1360</v>
      </c>
      <c r="C503" s="176" t="s">
        <v>1386</v>
      </c>
      <c r="D503" s="176" t="s">
        <v>760</v>
      </c>
      <c r="E503" s="176" t="s">
        <v>36</v>
      </c>
      <c r="F503" s="176" t="s">
        <v>21</v>
      </c>
      <c r="G503" s="176">
        <v>2011</v>
      </c>
      <c r="H503" s="176">
        <v>-28.513999999999999</v>
      </c>
      <c r="I503" s="176">
        <v>-50.84</v>
      </c>
      <c r="J503" s="176" t="s">
        <v>96</v>
      </c>
      <c r="K503" s="176" t="s">
        <v>32</v>
      </c>
      <c r="L503" s="176"/>
      <c r="M503" s="176" t="s">
        <v>3911</v>
      </c>
      <c r="N503" s="176" t="s">
        <v>23</v>
      </c>
      <c r="O503" s="176" t="s">
        <v>32</v>
      </c>
      <c r="P503" s="176"/>
      <c r="Q503" s="176"/>
      <c r="R503" s="176"/>
      <c r="S503" s="176" t="s">
        <v>1362</v>
      </c>
      <c r="T503" s="173"/>
      <c r="U503" s="56"/>
      <c r="V503" s="57"/>
    </row>
    <row r="504" spans="1:22" ht="14.25" customHeight="1">
      <c r="A504" s="176">
        <v>503</v>
      </c>
      <c r="B504" s="176" t="s">
        <v>1360</v>
      </c>
      <c r="C504" s="176" t="s">
        <v>1386</v>
      </c>
      <c r="D504" s="176" t="s">
        <v>760</v>
      </c>
      <c r="E504" s="176" t="s">
        <v>36</v>
      </c>
      <c r="F504" s="176" t="s">
        <v>21</v>
      </c>
      <c r="G504" s="176">
        <v>2011</v>
      </c>
      <c r="H504" s="176">
        <v>-28.513999999999999</v>
      </c>
      <c r="I504" s="176">
        <v>-50.84</v>
      </c>
      <c r="J504" s="176" t="s">
        <v>96</v>
      </c>
      <c r="K504" s="176" t="s">
        <v>32</v>
      </c>
      <c r="L504" s="176"/>
      <c r="M504" s="176" t="s">
        <v>3912</v>
      </c>
      <c r="N504" s="176" t="s">
        <v>23</v>
      </c>
      <c r="O504" s="176" t="s">
        <v>32</v>
      </c>
      <c r="P504" s="176"/>
      <c r="Q504" s="176"/>
      <c r="R504" s="176"/>
      <c r="S504" s="176" t="s">
        <v>1362</v>
      </c>
      <c r="T504" s="173"/>
      <c r="U504" s="56"/>
      <c r="V504" s="57"/>
    </row>
    <row r="505" spans="1:22" ht="14.25" customHeight="1">
      <c r="A505" s="176">
        <v>504</v>
      </c>
      <c r="B505" s="176" t="s">
        <v>1360</v>
      </c>
      <c r="C505" s="176" t="s">
        <v>1386</v>
      </c>
      <c r="D505" s="176" t="s">
        <v>760</v>
      </c>
      <c r="E505" s="176" t="s">
        <v>36</v>
      </c>
      <c r="F505" s="176" t="s">
        <v>21</v>
      </c>
      <c r="G505" s="176">
        <v>2011</v>
      </c>
      <c r="H505" s="176">
        <v>-28.513999999999999</v>
      </c>
      <c r="I505" s="176">
        <v>-50.84</v>
      </c>
      <c r="J505" s="176" t="s">
        <v>96</v>
      </c>
      <c r="K505" s="176" t="s">
        <v>32</v>
      </c>
      <c r="L505" s="176"/>
      <c r="M505" s="176" t="s">
        <v>3913</v>
      </c>
      <c r="N505" s="176" t="s">
        <v>23</v>
      </c>
      <c r="O505" s="176" t="s">
        <v>32</v>
      </c>
      <c r="P505" s="176"/>
      <c r="Q505" s="176"/>
      <c r="R505" s="176"/>
      <c r="S505" s="176" t="s">
        <v>1362</v>
      </c>
      <c r="T505" s="173"/>
      <c r="U505" s="56"/>
      <c r="V505" s="57"/>
    </row>
    <row r="506" spans="1:22" ht="14.25" customHeight="1">
      <c r="A506" s="176">
        <v>505</v>
      </c>
      <c r="B506" s="176" t="s">
        <v>1360</v>
      </c>
      <c r="C506" s="176" t="s">
        <v>1386</v>
      </c>
      <c r="D506" s="176" t="s">
        <v>760</v>
      </c>
      <c r="E506" s="176" t="s">
        <v>36</v>
      </c>
      <c r="F506" s="176" t="s">
        <v>21</v>
      </c>
      <c r="G506" s="176">
        <v>2011</v>
      </c>
      <c r="H506" s="176">
        <v>-28.513999999999999</v>
      </c>
      <c r="I506" s="176">
        <v>-50.84</v>
      </c>
      <c r="J506" s="176" t="s">
        <v>96</v>
      </c>
      <c r="K506" s="176" t="s">
        <v>32</v>
      </c>
      <c r="L506" s="176"/>
      <c r="M506" s="176" t="s">
        <v>3914</v>
      </c>
      <c r="N506" s="176" t="s">
        <v>23</v>
      </c>
      <c r="O506" s="176" t="s">
        <v>32</v>
      </c>
      <c r="P506" s="176"/>
      <c r="Q506" s="176"/>
      <c r="R506" s="176"/>
      <c r="S506" s="176" t="s">
        <v>1362</v>
      </c>
      <c r="T506" s="173"/>
      <c r="U506" s="56"/>
      <c r="V506" s="57"/>
    </row>
    <row r="507" spans="1:22" ht="14.25" customHeight="1">
      <c r="A507" s="176">
        <v>506</v>
      </c>
      <c r="B507" s="176" t="s">
        <v>1360</v>
      </c>
      <c r="C507" s="176" t="s">
        <v>1386</v>
      </c>
      <c r="D507" s="176" t="s">
        <v>760</v>
      </c>
      <c r="E507" s="176" t="s">
        <v>36</v>
      </c>
      <c r="F507" s="176" t="s">
        <v>21</v>
      </c>
      <c r="G507" s="176">
        <v>2011</v>
      </c>
      <c r="H507" s="176">
        <v>-28.513999999999999</v>
      </c>
      <c r="I507" s="176">
        <v>-50.84</v>
      </c>
      <c r="J507" s="176" t="s">
        <v>96</v>
      </c>
      <c r="K507" s="176" t="s">
        <v>32</v>
      </c>
      <c r="L507" s="176"/>
      <c r="M507" s="176" t="s">
        <v>3915</v>
      </c>
      <c r="N507" s="176" t="s">
        <v>23</v>
      </c>
      <c r="O507" s="176" t="s">
        <v>32</v>
      </c>
      <c r="P507" s="176"/>
      <c r="Q507" s="176"/>
      <c r="R507" s="176"/>
      <c r="S507" s="176" t="s">
        <v>1362</v>
      </c>
      <c r="T507" s="173"/>
      <c r="U507" s="56"/>
      <c r="V507" s="57"/>
    </row>
    <row r="508" spans="1:22" ht="14.25" customHeight="1">
      <c r="A508" s="176">
        <v>507</v>
      </c>
      <c r="B508" s="176" t="s">
        <v>1360</v>
      </c>
      <c r="C508" s="176" t="s">
        <v>1386</v>
      </c>
      <c r="D508" s="176" t="s">
        <v>760</v>
      </c>
      <c r="E508" s="176" t="s">
        <v>36</v>
      </c>
      <c r="F508" s="176" t="s">
        <v>21</v>
      </c>
      <c r="G508" s="176">
        <v>2011</v>
      </c>
      <c r="H508" s="176">
        <v>-28.513999999999999</v>
      </c>
      <c r="I508" s="176">
        <v>-50.84</v>
      </c>
      <c r="J508" s="176" t="s">
        <v>96</v>
      </c>
      <c r="K508" s="176" t="s">
        <v>32</v>
      </c>
      <c r="L508" s="176"/>
      <c r="M508" s="176" t="s">
        <v>3916</v>
      </c>
      <c r="N508" s="176" t="s">
        <v>23</v>
      </c>
      <c r="O508" s="176" t="s">
        <v>32</v>
      </c>
      <c r="P508" s="176"/>
      <c r="Q508" s="176"/>
      <c r="R508" s="176"/>
      <c r="S508" s="176" t="s">
        <v>1362</v>
      </c>
      <c r="T508" s="173"/>
      <c r="U508" s="56"/>
      <c r="V508" s="57"/>
    </row>
    <row r="509" spans="1:22" ht="14.25" customHeight="1">
      <c r="A509" s="176">
        <v>508</v>
      </c>
      <c r="B509" s="176" t="s">
        <v>1360</v>
      </c>
      <c r="C509" s="176" t="s">
        <v>1386</v>
      </c>
      <c r="D509" s="176" t="s">
        <v>760</v>
      </c>
      <c r="E509" s="176" t="s">
        <v>36</v>
      </c>
      <c r="F509" s="176" t="s">
        <v>21</v>
      </c>
      <c r="G509" s="176">
        <v>2011</v>
      </c>
      <c r="H509" s="176">
        <v>-28.513999999999999</v>
      </c>
      <c r="I509" s="176">
        <v>-50.84</v>
      </c>
      <c r="J509" s="176" t="s">
        <v>96</v>
      </c>
      <c r="K509" s="176" t="s">
        <v>32</v>
      </c>
      <c r="L509" s="176"/>
      <c r="M509" s="176" t="s">
        <v>3917</v>
      </c>
      <c r="N509" s="176" t="s">
        <v>23</v>
      </c>
      <c r="O509" s="176" t="s">
        <v>32</v>
      </c>
      <c r="P509" s="176"/>
      <c r="Q509" s="176"/>
      <c r="R509" s="176"/>
      <c r="S509" s="176" t="s">
        <v>1362</v>
      </c>
      <c r="T509" s="173"/>
      <c r="U509" s="56"/>
      <c r="V509" s="57"/>
    </row>
    <row r="510" spans="1:22" ht="14.25" customHeight="1">
      <c r="A510" s="176">
        <v>509</v>
      </c>
      <c r="B510" s="176" t="s">
        <v>1360</v>
      </c>
      <c r="C510" s="176" t="s">
        <v>1386</v>
      </c>
      <c r="D510" s="176" t="s">
        <v>760</v>
      </c>
      <c r="E510" s="176" t="s">
        <v>36</v>
      </c>
      <c r="F510" s="176" t="s">
        <v>21</v>
      </c>
      <c r="G510" s="176">
        <v>2011</v>
      </c>
      <c r="H510" s="176">
        <v>-28.513999999999999</v>
      </c>
      <c r="I510" s="176">
        <v>-50.84</v>
      </c>
      <c r="J510" s="176" t="s">
        <v>96</v>
      </c>
      <c r="K510" s="176" t="s">
        <v>32</v>
      </c>
      <c r="L510" s="176"/>
      <c r="M510" s="176" t="s">
        <v>3918</v>
      </c>
      <c r="N510" s="176" t="s">
        <v>23</v>
      </c>
      <c r="O510" s="176" t="s">
        <v>32</v>
      </c>
      <c r="P510" s="176"/>
      <c r="Q510" s="176"/>
      <c r="R510" s="176"/>
      <c r="S510" s="176" t="s">
        <v>1362</v>
      </c>
      <c r="T510" s="173"/>
      <c r="U510" s="56"/>
      <c r="V510" s="57"/>
    </row>
    <row r="511" spans="1:22" ht="14.25" customHeight="1">
      <c r="A511" s="176">
        <v>510</v>
      </c>
      <c r="B511" s="176" t="s">
        <v>1360</v>
      </c>
      <c r="C511" s="176" t="s">
        <v>1386</v>
      </c>
      <c r="D511" s="176" t="s">
        <v>760</v>
      </c>
      <c r="E511" s="176" t="s">
        <v>36</v>
      </c>
      <c r="F511" s="176" t="s">
        <v>21</v>
      </c>
      <c r="G511" s="176">
        <v>2011</v>
      </c>
      <c r="H511" s="176">
        <v>-28.513999999999999</v>
      </c>
      <c r="I511" s="176">
        <v>-50.84</v>
      </c>
      <c r="J511" s="176" t="s">
        <v>96</v>
      </c>
      <c r="K511" s="176" t="s">
        <v>32</v>
      </c>
      <c r="L511" s="176"/>
      <c r="M511" s="176" t="s">
        <v>3919</v>
      </c>
      <c r="N511" s="176" t="s">
        <v>23</v>
      </c>
      <c r="O511" s="176" t="s">
        <v>32</v>
      </c>
      <c r="P511" s="176"/>
      <c r="Q511" s="176"/>
      <c r="R511" s="176"/>
      <c r="S511" s="176" t="s">
        <v>1362</v>
      </c>
      <c r="T511" s="173"/>
      <c r="U511" s="56"/>
      <c r="V511" s="57"/>
    </row>
    <row r="512" spans="1:22" ht="14.25" customHeight="1">
      <c r="A512" s="176">
        <v>511</v>
      </c>
      <c r="B512" s="176" t="s">
        <v>1360</v>
      </c>
      <c r="C512" s="176" t="s">
        <v>1386</v>
      </c>
      <c r="D512" s="176" t="s">
        <v>760</v>
      </c>
      <c r="E512" s="176" t="s">
        <v>36</v>
      </c>
      <c r="F512" s="176" t="s">
        <v>21</v>
      </c>
      <c r="G512" s="176">
        <v>2011</v>
      </c>
      <c r="H512" s="176">
        <v>-28.518000000000001</v>
      </c>
      <c r="I512" s="176">
        <v>-50.707999999999998</v>
      </c>
      <c r="J512" s="176" t="s">
        <v>96</v>
      </c>
      <c r="K512" s="176" t="s">
        <v>32</v>
      </c>
      <c r="L512" s="176"/>
      <c r="M512" s="176" t="s">
        <v>3920</v>
      </c>
      <c r="N512" s="176" t="s">
        <v>23</v>
      </c>
      <c r="O512" s="176" t="s">
        <v>32</v>
      </c>
      <c r="P512" s="176"/>
      <c r="Q512" s="176"/>
      <c r="R512" s="176"/>
      <c r="S512" s="176" t="s">
        <v>1362</v>
      </c>
      <c r="T512" s="173"/>
      <c r="U512" s="56"/>
      <c r="V512" s="57"/>
    </row>
    <row r="513" spans="1:22" ht="14.25" customHeight="1">
      <c r="A513" s="176">
        <v>512</v>
      </c>
      <c r="B513" s="176" t="s">
        <v>1360</v>
      </c>
      <c r="C513" s="176" t="s">
        <v>1386</v>
      </c>
      <c r="D513" s="176" t="s">
        <v>760</v>
      </c>
      <c r="E513" s="176" t="s">
        <v>36</v>
      </c>
      <c r="F513" s="176" t="s">
        <v>21</v>
      </c>
      <c r="G513" s="176">
        <v>2011</v>
      </c>
      <c r="H513" s="176">
        <v>-28.518000000000001</v>
      </c>
      <c r="I513" s="176">
        <v>-50.707999999999998</v>
      </c>
      <c r="J513" s="176" t="s">
        <v>96</v>
      </c>
      <c r="K513" s="176" t="s">
        <v>32</v>
      </c>
      <c r="L513" s="176"/>
      <c r="M513" s="176" t="s">
        <v>3921</v>
      </c>
      <c r="N513" s="176" t="s">
        <v>23</v>
      </c>
      <c r="O513" s="176" t="s">
        <v>32</v>
      </c>
      <c r="P513" s="176"/>
      <c r="Q513" s="176"/>
      <c r="R513" s="176"/>
      <c r="S513" s="176" t="s">
        <v>1362</v>
      </c>
      <c r="T513" s="173"/>
      <c r="U513" s="56"/>
      <c r="V513" s="57"/>
    </row>
    <row r="514" spans="1:22" ht="14.25" customHeight="1">
      <c r="A514" s="176">
        <v>513</v>
      </c>
      <c r="B514" s="176" t="s">
        <v>1360</v>
      </c>
      <c r="C514" s="176" t="s">
        <v>1386</v>
      </c>
      <c r="D514" s="176" t="s">
        <v>760</v>
      </c>
      <c r="E514" s="176" t="s">
        <v>36</v>
      </c>
      <c r="F514" s="176" t="s">
        <v>21</v>
      </c>
      <c r="G514" s="176">
        <v>2011</v>
      </c>
      <c r="H514" s="176">
        <v>-28.518000000000001</v>
      </c>
      <c r="I514" s="176">
        <v>-50.707999999999998</v>
      </c>
      <c r="J514" s="176" t="s">
        <v>96</v>
      </c>
      <c r="K514" s="176" t="s">
        <v>32</v>
      </c>
      <c r="L514" s="176"/>
      <c r="M514" s="176" t="s">
        <v>3922</v>
      </c>
      <c r="N514" s="176" t="s">
        <v>23</v>
      </c>
      <c r="O514" s="176" t="s">
        <v>32</v>
      </c>
      <c r="P514" s="176"/>
      <c r="Q514" s="176"/>
      <c r="R514" s="176"/>
      <c r="S514" s="176" t="s">
        <v>1362</v>
      </c>
      <c r="T514" s="173"/>
      <c r="U514" s="56"/>
      <c r="V514" s="57"/>
    </row>
    <row r="515" spans="1:22" ht="14.25" customHeight="1">
      <c r="A515" s="176">
        <v>514</v>
      </c>
      <c r="B515" s="176" t="s">
        <v>1360</v>
      </c>
      <c r="C515" s="176" t="s">
        <v>1386</v>
      </c>
      <c r="D515" s="176" t="s">
        <v>760</v>
      </c>
      <c r="E515" s="176" t="s">
        <v>36</v>
      </c>
      <c r="F515" s="176" t="s">
        <v>21</v>
      </c>
      <c r="G515" s="176">
        <v>2011</v>
      </c>
      <c r="H515" s="176">
        <v>-28.518000000000001</v>
      </c>
      <c r="I515" s="176">
        <v>-50.707999999999998</v>
      </c>
      <c r="J515" s="176" t="s">
        <v>96</v>
      </c>
      <c r="K515" s="176" t="s">
        <v>32</v>
      </c>
      <c r="L515" s="176"/>
      <c r="M515" s="176" t="s">
        <v>3923</v>
      </c>
      <c r="N515" s="176" t="s">
        <v>23</v>
      </c>
      <c r="O515" s="176" t="s">
        <v>32</v>
      </c>
      <c r="P515" s="176"/>
      <c r="Q515" s="176"/>
      <c r="R515" s="176"/>
      <c r="S515" s="176" t="s">
        <v>1362</v>
      </c>
      <c r="T515" s="173"/>
      <c r="U515" s="56"/>
      <c r="V515" s="57"/>
    </row>
    <row r="516" spans="1:22" ht="14.25" customHeight="1">
      <c r="A516" s="176">
        <v>515</v>
      </c>
      <c r="B516" s="176" t="s">
        <v>1360</v>
      </c>
      <c r="C516" s="176" t="s">
        <v>1386</v>
      </c>
      <c r="D516" s="176" t="s">
        <v>760</v>
      </c>
      <c r="E516" s="176" t="s">
        <v>36</v>
      </c>
      <c r="F516" s="176" t="s">
        <v>21</v>
      </c>
      <c r="G516" s="176">
        <v>2011</v>
      </c>
      <c r="H516" s="176">
        <v>-28.518000000000001</v>
      </c>
      <c r="I516" s="176">
        <v>-50.707999999999998</v>
      </c>
      <c r="J516" s="176" t="s">
        <v>96</v>
      </c>
      <c r="K516" s="176" t="s">
        <v>32</v>
      </c>
      <c r="L516" s="176"/>
      <c r="M516" s="176" t="s">
        <v>3924</v>
      </c>
      <c r="N516" s="176" t="s">
        <v>23</v>
      </c>
      <c r="O516" s="176" t="s">
        <v>32</v>
      </c>
      <c r="P516" s="176"/>
      <c r="Q516" s="176"/>
      <c r="R516" s="176"/>
      <c r="S516" s="176" t="s">
        <v>1362</v>
      </c>
      <c r="T516" s="173"/>
      <c r="U516" s="56"/>
      <c r="V516" s="57"/>
    </row>
    <row r="517" spans="1:22" ht="14.25" customHeight="1">
      <c r="A517" s="176">
        <v>516</v>
      </c>
      <c r="B517" s="176" t="s">
        <v>1360</v>
      </c>
      <c r="C517" s="176" t="s">
        <v>1386</v>
      </c>
      <c r="D517" s="176" t="s">
        <v>760</v>
      </c>
      <c r="E517" s="176" t="s">
        <v>36</v>
      </c>
      <c r="F517" s="176" t="s">
        <v>21</v>
      </c>
      <c r="G517" s="176">
        <v>2011</v>
      </c>
      <c r="H517" s="176">
        <v>-28.518000000000001</v>
      </c>
      <c r="I517" s="176">
        <v>-50.707999999999998</v>
      </c>
      <c r="J517" s="176" t="s">
        <v>96</v>
      </c>
      <c r="K517" s="176" t="s">
        <v>32</v>
      </c>
      <c r="L517" s="176"/>
      <c r="M517" s="176" t="s">
        <v>3925</v>
      </c>
      <c r="N517" s="176" t="s">
        <v>23</v>
      </c>
      <c r="O517" s="176" t="s">
        <v>32</v>
      </c>
      <c r="P517" s="176"/>
      <c r="Q517" s="176"/>
      <c r="R517" s="176"/>
      <c r="S517" s="176" t="s">
        <v>1362</v>
      </c>
      <c r="T517" s="173"/>
      <c r="U517" s="56"/>
      <c r="V517" s="57"/>
    </row>
    <row r="518" spans="1:22" ht="14.25" customHeight="1">
      <c r="A518" s="176">
        <v>517</v>
      </c>
      <c r="B518" s="176" t="s">
        <v>1360</v>
      </c>
      <c r="C518" s="176" t="s">
        <v>1386</v>
      </c>
      <c r="D518" s="176" t="s">
        <v>760</v>
      </c>
      <c r="E518" s="176" t="s">
        <v>36</v>
      </c>
      <c r="F518" s="176" t="s">
        <v>21</v>
      </c>
      <c r="G518" s="176">
        <v>2011</v>
      </c>
      <c r="H518" s="176">
        <v>-28.518000000000001</v>
      </c>
      <c r="I518" s="176">
        <v>-50.707999999999998</v>
      </c>
      <c r="J518" s="176" t="s">
        <v>96</v>
      </c>
      <c r="K518" s="176" t="s">
        <v>32</v>
      </c>
      <c r="L518" s="176"/>
      <c r="M518" s="176" t="s">
        <v>3926</v>
      </c>
      <c r="N518" s="176" t="s">
        <v>23</v>
      </c>
      <c r="O518" s="176" t="s">
        <v>32</v>
      </c>
      <c r="P518" s="176"/>
      <c r="Q518" s="176"/>
      <c r="R518" s="176"/>
      <c r="S518" s="176" t="s">
        <v>1362</v>
      </c>
      <c r="T518" s="173"/>
      <c r="U518" s="56"/>
      <c r="V518" s="57"/>
    </row>
    <row r="519" spans="1:22" ht="14.25" customHeight="1">
      <c r="A519" s="176">
        <v>518</v>
      </c>
      <c r="B519" s="176" t="s">
        <v>1360</v>
      </c>
      <c r="C519" s="176" t="s">
        <v>1386</v>
      </c>
      <c r="D519" s="176" t="s">
        <v>760</v>
      </c>
      <c r="E519" s="176" t="s">
        <v>36</v>
      </c>
      <c r="F519" s="176" t="s">
        <v>21</v>
      </c>
      <c r="G519" s="176">
        <v>2011</v>
      </c>
      <c r="H519" s="176">
        <v>-28.518000000000001</v>
      </c>
      <c r="I519" s="176">
        <v>-50.707999999999998</v>
      </c>
      <c r="J519" s="176" t="s">
        <v>96</v>
      </c>
      <c r="K519" s="176" t="s">
        <v>32</v>
      </c>
      <c r="L519" s="176"/>
      <c r="M519" s="176" t="s">
        <v>3927</v>
      </c>
      <c r="N519" s="176" t="s">
        <v>23</v>
      </c>
      <c r="O519" s="176" t="s">
        <v>32</v>
      </c>
      <c r="P519" s="176"/>
      <c r="Q519" s="176"/>
      <c r="R519" s="176"/>
      <c r="S519" s="176" t="s">
        <v>1362</v>
      </c>
      <c r="T519" s="173"/>
      <c r="U519" s="56"/>
      <c r="V519" s="57"/>
    </row>
    <row r="520" spans="1:22" ht="14.25" customHeight="1">
      <c r="A520" s="176">
        <v>519</v>
      </c>
      <c r="B520" s="176" t="s">
        <v>1360</v>
      </c>
      <c r="C520" s="176" t="s">
        <v>1386</v>
      </c>
      <c r="D520" s="176" t="s">
        <v>760</v>
      </c>
      <c r="E520" s="176" t="s">
        <v>36</v>
      </c>
      <c r="F520" s="176" t="s">
        <v>21</v>
      </c>
      <c r="G520" s="176">
        <v>2011</v>
      </c>
      <c r="H520" s="176">
        <v>-28.518000000000001</v>
      </c>
      <c r="I520" s="176">
        <v>-50.707999999999998</v>
      </c>
      <c r="J520" s="176" t="s">
        <v>96</v>
      </c>
      <c r="K520" s="176" t="s">
        <v>32</v>
      </c>
      <c r="L520" s="176"/>
      <c r="M520" s="176" t="s">
        <v>3928</v>
      </c>
      <c r="N520" s="176" t="s">
        <v>23</v>
      </c>
      <c r="O520" s="176" t="s">
        <v>32</v>
      </c>
      <c r="P520" s="176"/>
      <c r="Q520" s="176"/>
      <c r="R520" s="176"/>
      <c r="S520" s="176" t="s">
        <v>1362</v>
      </c>
      <c r="T520" s="173"/>
      <c r="U520" s="56"/>
      <c r="V520" s="57"/>
    </row>
    <row r="521" spans="1:22" ht="14.25" customHeight="1">
      <c r="A521" s="176">
        <v>520</v>
      </c>
      <c r="B521" s="176" t="s">
        <v>1360</v>
      </c>
      <c r="C521" s="176" t="s">
        <v>1386</v>
      </c>
      <c r="D521" s="176" t="s">
        <v>760</v>
      </c>
      <c r="E521" s="176" t="s">
        <v>36</v>
      </c>
      <c r="F521" s="176" t="s">
        <v>21</v>
      </c>
      <c r="G521" s="176">
        <v>2011</v>
      </c>
      <c r="H521" s="176">
        <v>-28.518000000000001</v>
      </c>
      <c r="I521" s="176">
        <v>-50.707999999999998</v>
      </c>
      <c r="J521" s="176" t="s">
        <v>96</v>
      </c>
      <c r="K521" s="176" t="s">
        <v>32</v>
      </c>
      <c r="L521" s="176"/>
      <c r="M521" s="176" t="s">
        <v>3929</v>
      </c>
      <c r="N521" s="176" t="s">
        <v>23</v>
      </c>
      <c r="O521" s="176" t="s">
        <v>32</v>
      </c>
      <c r="P521" s="176"/>
      <c r="Q521" s="176"/>
      <c r="R521" s="176"/>
      <c r="S521" s="176" t="s">
        <v>1362</v>
      </c>
      <c r="T521" s="173"/>
      <c r="U521" s="56"/>
      <c r="V521" s="57"/>
    </row>
    <row r="522" spans="1:22" ht="14.25" customHeight="1">
      <c r="A522" s="176">
        <v>521</v>
      </c>
      <c r="B522" s="176" t="s">
        <v>1360</v>
      </c>
      <c r="C522" s="176" t="s">
        <v>1386</v>
      </c>
      <c r="D522" s="176" t="s">
        <v>760</v>
      </c>
      <c r="E522" s="176" t="s">
        <v>36</v>
      </c>
      <c r="F522" s="176" t="s">
        <v>21</v>
      </c>
      <c r="G522" s="176">
        <v>2011</v>
      </c>
      <c r="H522" s="176">
        <v>-28.518000000000001</v>
      </c>
      <c r="I522" s="176">
        <v>-50.707999999999998</v>
      </c>
      <c r="J522" s="176" t="s">
        <v>96</v>
      </c>
      <c r="K522" s="176" t="s">
        <v>32</v>
      </c>
      <c r="L522" s="176"/>
      <c r="M522" s="176" t="s">
        <v>3930</v>
      </c>
      <c r="N522" s="176" t="s">
        <v>23</v>
      </c>
      <c r="O522" s="176" t="s">
        <v>32</v>
      </c>
      <c r="P522" s="176"/>
      <c r="Q522" s="176"/>
      <c r="R522" s="176"/>
      <c r="S522" s="176" t="s">
        <v>1362</v>
      </c>
      <c r="T522" s="173"/>
      <c r="U522" s="56"/>
      <c r="V522" s="57"/>
    </row>
    <row r="523" spans="1:22" ht="14.25" customHeight="1">
      <c r="A523" s="176">
        <v>522</v>
      </c>
      <c r="B523" s="176" t="s">
        <v>1360</v>
      </c>
      <c r="C523" s="176" t="s">
        <v>1386</v>
      </c>
      <c r="D523" s="176" t="s">
        <v>760</v>
      </c>
      <c r="E523" s="176" t="s">
        <v>36</v>
      </c>
      <c r="F523" s="176" t="s">
        <v>21</v>
      </c>
      <c r="G523" s="176">
        <v>2011</v>
      </c>
      <c r="H523" s="176">
        <v>-28.518000000000001</v>
      </c>
      <c r="I523" s="176">
        <v>-50.707999999999998</v>
      </c>
      <c r="J523" s="176" t="s">
        <v>96</v>
      </c>
      <c r="K523" s="176" t="s">
        <v>32</v>
      </c>
      <c r="L523" s="176"/>
      <c r="M523" s="176" t="s">
        <v>3931</v>
      </c>
      <c r="N523" s="176" t="s">
        <v>23</v>
      </c>
      <c r="O523" s="176" t="s">
        <v>32</v>
      </c>
      <c r="P523" s="176"/>
      <c r="Q523" s="176"/>
      <c r="R523" s="176"/>
      <c r="S523" s="176" t="s">
        <v>1362</v>
      </c>
      <c r="T523" s="173"/>
      <c r="U523" s="56"/>
      <c r="V523" s="57"/>
    </row>
    <row r="524" spans="1:22" ht="14.25" customHeight="1">
      <c r="A524" s="176">
        <v>523</v>
      </c>
      <c r="B524" s="176" t="s">
        <v>1360</v>
      </c>
      <c r="C524" s="176" t="s">
        <v>1386</v>
      </c>
      <c r="D524" s="176" t="s">
        <v>760</v>
      </c>
      <c r="E524" s="176" t="s">
        <v>36</v>
      </c>
      <c r="F524" s="176" t="s">
        <v>21</v>
      </c>
      <c r="G524" s="176">
        <v>2011</v>
      </c>
      <c r="H524" s="176">
        <v>-28.518000000000001</v>
      </c>
      <c r="I524" s="176">
        <v>-50.707999999999998</v>
      </c>
      <c r="J524" s="176" t="s">
        <v>96</v>
      </c>
      <c r="K524" s="176" t="s">
        <v>32</v>
      </c>
      <c r="L524" s="176"/>
      <c r="M524" s="176" t="s">
        <v>3932</v>
      </c>
      <c r="N524" s="176" t="s">
        <v>23</v>
      </c>
      <c r="O524" s="176" t="s">
        <v>32</v>
      </c>
      <c r="P524" s="176"/>
      <c r="Q524" s="176"/>
      <c r="R524" s="176"/>
      <c r="S524" s="176" t="s">
        <v>1362</v>
      </c>
      <c r="T524" s="173"/>
      <c r="U524" s="56"/>
      <c r="V524" s="57"/>
    </row>
    <row r="525" spans="1:22" ht="14.25" customHeight="1">
      <c r="A525" s="176">
        <v>524</v>
      </c>
      <c r="B525" s="176" t="s">
        <v>1360</v>
      </c>
      <c r="C525" s="176" t="s">
        <v>1386</v>
      </c>
      <c r="D525" s="176" t="s">
        <v>760</v>
      </c>
      <c r="E525" s="176" t="s">
        <v>36</v>
      </c>
      <c r="F525" s="176" t="s">
        <v>21</v>
      </c>
      <c r="G525" s="176">
        <v>2011</v>
      </c>
      <c r="H525" s="176">
        <v>-28.518000000000001</v>
      </c>
      <c r="I525" s="176">
        <v>-50.707999999999998</v>
      </c>
      <c r="J525" s="176" t="s">
        <v>96</v>
      </c>
      <c r="K525" s="176" t="s">
        <v>32</v>
      </c>
      <c r="L525" s="176"/>
      <c r="M525" s="176" t="s">
        <v>3933</v>
      </c>
      <c r="N525" s="176" t="s">
        <v>23</v>
      </c>
      <c r="O525" s="176" t="s">
        <v>32</v>
      </c>
      <c r="P525" s="176"/>
      <c r="Q525" s="176"/>
      <c r="R525" s="176"/>
      <c r="S525" s="176" t="s">
        <v>1362</v>
      </c>
      <c r="T525" s="173"/>
      <c r="U525" s="56"/>
      <c r="V525" s="57"/>
    </row>
    <row r="526" spans="1:22" ht="14.25" customHeight="1">
      <c r="A526" s="176">
        <v>525</v>
      </c>
      <c r="B526" s="176" t="s">
        <v>1360</v>
      </c>
      <c r="C526" s="176" t="s">
        <v>1386</v>
      </c>
      <c r="D526" s="176" t="s">
        <v>760</v>
      </c>
      <c r="E526" s="176" t="s">
        <v>36</v>
      </c>
      <c r="F526" s="176" t="s">
        <v>21</v>
      </c>
      <c r="G526" s="176">
        <v>2011</v>
      </c>
      <c r="H526" s="176">
        <v>-28.518000000000001</v>
      </c>
      <c r="I526" s="176">
        <v>-50.707999999999998</v>
      </c>
      <c r="J526" s="176" t="s">
        <v>96</v>
      </c>
      <c r="K526" s="176" t="s">
        <v>32</v>
      </c>
      <c r="L526" s="176"/>
      <c r="M526" s="176" t="s">
        <v>3934</v>
      </c>
      <c r="N526" s="176" t="s">
        <v>23</v>
      </c>
      <c r="O526" s="176" t="s">
        <v>32</v>
      </c>
      <c r="P526" s="176"/>
      <c r="Q526" s="176"/>
      <c r="R526" s="176"/>
      <c r="S526" s="176" t="s">
        <v>1362</v>
      </c>
      <c r="T526" s="173"/>
      <c r="U526" s="56"/>
      <c r="V526" s="57"/>
    </row>
    <row r="527" spans="1:22" ht="14.25" customHeight="1">
      <c r="A527" s="176">
        <v>526</v>
      </c>
      <c r="B527" s="176" t="s">
        <v>1360</v>
      </c>
      <c r="C527" s="176" t="s">
        <v>1386</v>
      </c>
      <c r="D527" s="176" t="s">
        <v>760</v>
      </c>
      <c r="E527" s="176" t="s">
        <v>36</v>
      </c>
      <c r="F527" s="176" t="s">
        <v>21</v>
      </c>
      <c r="G527" s="176">
        <v>2011</v>
      </c>
      <c r="H527" s="176">
        <v>-28.518000000000001</v>
      </c>
      <c r="I527" s="176">
        <v>-50.707999999999998</v>
      </c>
      <c r="J527" s="176" t="s">
        <v>96</v>
      </c>
      <c r="K527" s="176" t="s">
        <v>32</v>
      </c>
      <c r="L527" s="176"/>
      <c r="M527" s="176" t="s">
        <v>3935</v>
      </c>
      <c r="N527" s="176" t="s">
        <v>23</v>
      </c>
      <c r="O527" s="176" t="s">
        <v>32</v>
      </c>
      <c r="P527" s="176"/>
      <c r="Q527" s="176"/>
      <c r="R527" s="176"/>
      <c r="S527" s="176" t="s">
        <v>1362</v>
      </c>
      <c r="T527" s="173"/>
      <c r="U527" s="56"/>
      <c r="V527" s="57"/>
    </row>
    <row r="528" spans="1:22" ht="14.25" customHeight="1">
      <c r="A528" s="176">
        <v>527</v>
      </c>
      <c r="B528" s="176" t="s">
        <v>1360</v>
      </c>
      <c r="C528" s="176" t="s">
        <v>1386</v>
      </c>
      <c r="D528" s="176" t="s">
        <v>760</v>
      </c>
      <c r="E528" s="176" t="s">
        <v>36</v>
      </c>
      <c r="F528" s="176" t="s">
        <v>21</v>
      </c>
      <c r="G528" s="176">
        <v>2011</v>
      </c>
      <c r="H528" s="176">
        <v>-28.518000000000001</v>
      </c>
      <c r="I528" s="176">
        <v>-50.707999999999998</v>
      </c>
      <c r="J528" s="176" t="s">
        <v>96</v>
      </c>
      <c r="K528" s="176" t="s">
        <v>32</v>
      </c>
      <c r="L528" s="176"/>
      <c r="M528" s="176" t="s">
        <v>3936</v>
      </c>
      <c r="N528" s="176" t="s">
        <v>23</v>
      </c>
      <c r="O528" s="176" t="s">
        <v>32</v>
      </c>
      <c r="P528" s="176"/>
      <c r="Q528" s="176"/>
      <c r="R528" s="176"/>
      <c r="S528" s="176" t="s">
        <v>1362</v>
      </c>
      <c r="T528" s="173"/>
      <c r="U528" s="56"/>
      <c r="V528" s="57"/>
    </row>
    <row r="529" spans="1:22" ht="14.25" customHeight="1">
      <c r="A529" s="176">
        <v>528</v>
      </c>
      <c r="B529" s="176" t="s">
        <v>1360</v>
      </c>
      <c r="C529" s="176" t="s">
        <v>1386</v>
      </c>
      <c r="D529" s="176" t="s">
        <v>760</v>
      </c>
      <c r="E529" s="176" t="s">
        <v>1368</v>
      </c>
      <c r="F529" s="176" t="s">
        <v>21</v>
      </c>
      <c r="G529" s="176">
        <v>2011</v>
      </c>
      <c r="H529" s="176">
        <v>-28.635999999999999</v>
      </c>
      <c r="I529" s="176">
        <v>-50.545000000000002</v>
      </c>
      <c r="J529" s="176" t="s">
        <v>96</v>
      </c>
      <c r="K529" s="176" t="s">
        <v>32</v>
      </c>
      <c r="L529" s="176"/>
      <c r="M529" s="176" t="s">
        <v>3937</v>
      </c>
      <c r="N529" s="176" t="s">
        <v>23</v>
      </c>
      <c r="O529" s="176" t="s">
        <v>32</v>
      </c>
      <c r="P529" s="176"/>
      <c r="Q529" s="176"/>
      <c r="R529" s="176"/>
      <c r="S529" s="176" t="s">
        <v>1362</v>
      </c>
      <c r="T529" s="173"/>
      <c r="U529" s="56"/>
      <c r="V529" s="57"/>
    </row>
    <row r="530" spans="1:22" ht="14.25" customHeight="1">
      <c r="A530" s="176">
        <v>529</v>
      </c>
      <c r="B530" s="176" t="s">
        <v>1360</v>
      </c>
      <c r="C530" s="176" t="s">
        <v>1386</v>
      </c>
      <c r="D530" s="176" t="s">
        <v>760</v>
      </c>
      <c r="E530" s="176" t="s">
        <v>1368</v>
      </c>
      <c r="F530" s="176" t="s">
        <v>21</v>
      </c>
      <c r="G530" s="176">
        <v>2011</v>
      </c>
      <c r="H530" s="176">
        <v>-28.635999999999999</v>
      </c>
      <c r="I530" s="176">
        <v>-50.545000000000002</v>
      </c>
      <c r="J530" s="176" t="s">
        <v>96</v>
      </c>
      <c r="K530" s="176" t="s">
        <v>32</v>
      </c>
      <c r="L530" s="176"/>
      <c r="M530" s="176" t="s">
        <v>3938</v>
      </c>
      <c r="N530" s="176" t="s">
        <v>23</v>
      </c>
      <c r="O530" s="176" t="s">
        <v>32</v>
      </c>
      <c r="P530" s="176"/>
      <c r="Q530" s="176"/>
      <c r="R530" s="176"/>
      <c r="S530" s="176" t="s">
        <v>1362</v>
      </c>
      <c r="T530" s="173"/>
      <c r="U530" s="56"/>
      <c r="V530" s="57"/>
    </row>
    <row r="531" spans="1:22" ht="14.25" customHeight="1">
      <c r="A531" s="176">
        <v>530</v>
      </c>
      <c r="B531" s="176" t="s">
        <v>1360</v>
      </c>
      <c r="C531" s="176" t="s">
        <v>1386</v>
      </c>
      <c r="D531" s="176" t="s">
        <v>760</v>
      </c>
      <c r="E531" s="176" t="s">
        <v>1368</v>
      </c>
      <c r="F531" s="176" t="s">
        <v>21</v>
      </c>
      <c r="G531" s="176">
        <v>2011</v>
      </c>
      <c r="H531" s="176">
        <v>-28.635999999999999</v>
      </c>
      <c r="I531" s="176">
        <v>-50.545000000000002</v>
      </c>
      <c r="J531" s="176" t="s">
        <v>96</v>
      </c>
      <c r="K531" s="176" t="s">
        <v>32</v>
      </c>
      <c r="L531" s="176"/>
      <c r="M531" s="176" t="s">
        <v>3939</v>
      </c>
      <c r="N531" s="176" t="s">
        <v>23</v>
      </c>
      <c r="O531" s="176" t="s">
        <v>32</v>
      </c>
      <c r="P531" s="176"/>
      <c r="Q531" s="176"/>
      <c r="R531" s="176"/>
      <c r="S531" s="176" t="s">
        <v>1362</v>
      </c>
      <c r="T531" s="173"/>
      <c r="U531" s="56"/>
      <c r="V531" s="57"/>
    </row>
    <row r="532" spans="1:22" ht="14.25" customHeight="1">
      <c r="A532" s="176">
        <v>531</v>
      </c>
      <c r="B532" s="176" t="s">
        <v>1360</v>
      </c>
      <c r="C532" s="176" t="s">
        <v>1386</v>
      </c>
      <c r="D532" s="176" t="s">
        <v>760</v>
      </c>
      <c r="E532" s="176" t="s">
        <v>1368</v>
      </c>
      <c r="F532" s="176" t="s">
        <v>21</v>
      </c>
      <c r="G532" s="176">
        <v>2011</v>
      </c>
      <c r="H532" s="176">
        <v>-28.638999999999999</v>
      </c>
      <c r="I532" s="176">
        <v>-50.459000000000003</v>
      </c>
      <c r="J532" s="176" t="s">
        <v>96</v>
      </c>
      <c r="K532" s="176" t="s">
        <v>32</v>
      </c>
      <c r="L532" s="176"/>
      <c r="M532" s="176" t="s">
        <v>3940</v>
      </c>
      <c r="N532" s="176" t="s">
        <v>23</v>
      </c>
      <c r="O532" s="176" t="s">
        <v>32</v>
      </c>
      <c r="P532" s="176"/>
      <c r="Q532" s="176"/>
      <c r="R532" s="176"/>
      <c r="S532" s="176" t="s">
        <v>1362</v>
      </c>
      <c r="T532" s="173"/>
      <c r="U532" s="56"/>
      <c r="V532" s="57"/>
    </row>
    <row r="533" spans="1:22" ht="14.25" customHeight="1">
      <c r="A533" s="176">
        <v>532</v>
      </c>
      <c r="B533" s="176" t="s">
        <v>1360</v>
      </c>
      <c r="C533" s="176" t="s">
        <v>1386</v>
      </c>
      <c r="D533" s="176" t="s">
        <v>760</v>
      </c>
      <c r="E533" s="176" t="s">
        <v>1368</v>
      </c>
      <c r="F533" s="176" t="s">
        <v>21</v>
      </c>
      <c r="G533" s="176">
        <v>2011</v>
      </c>
      <c r="H533" s="176">
        <v>-28.638999999999999</v>
      </c>
      <c r="I533" s="176">
        <v>-50.459000000000003</v>
      </c>
      <c r="J533" s="176" t="s">
        <v>96</v>
      </c>
      <c r="K533" s="176" t="s">
        <v>32</v>
      </c>
      <c r="L533" s="176"/>
      <c r="M533" s="176" t="s">
        <v>3941</v>
      </c>
      <c r="N533" s="176" t="s">
        <v>23</v>
      </c>
      <c r="O533" s="176" t="s">
        <v>32</v>
      </c>
      <c r="P533" s="176"/>
      <c r="Q533" s="176"/>
      <c r="R533" s="176"/>
      <c r="S533" s="176" t="s">
        <v>1362</v>
      </c>
      <c r="T533" s="173"/>
      <c r="U533" s="56"/>
      <c r="V533" s="57"/>
    </row>
    <row r="534" spans="1:22" ht="14.25" customHeight="1">
      <c r="A534" s="176">
        <v>533</v>
      </c>
      <c r="B534" s="176" t="s">
        <v>1360</v>
      </c>
      <c r="C534" s="176" t="s">
        <v>1386</v>
      </c>
      <c r="D534" s="176" t="s">
        <v>760</v>
      </c>
      <c r="E534" s="176" t="s">
        <v>1368</v>
      </c>
      <c r="F534" s="176" t="s">
        <v>21</v>
      </c>
      <c r="G534" s="176">
        <v>2011</v>
      </c>
      <c r="H534" s="176">
        <v>-28.638999999999999</v>
      </c>
      <c r="I534" s="176">
        <v>-50.459000000000003</v>
      </c>
      <c r="J534" s="176" t="s">
        <v>96</v>
      </c>
      <c r="K534" s="176" t="s">
        <v>32</v>
      </c>
      <c r="L534" s="176"/>
      <c r="M534" s="176" t="s">
        <v>3942</v>
      </c>
      <c r="N534" s="176" t="s">
        <v>23</v>
      </c>
      <c r="O534" s="176" t="s">
        <v>32</v>
      </c>
      <c r="P534" s="176"/>
      <c r="Q534" s="176"/>
      <c r="R534" s="176"/>
      <c r="S534" s="176" t="s">
        <v>1362</v>
      </c>
      <c r="T534" s="173"/>
      <c r="U534" s="56"/>
      <c r="V534" s="57"/>
    </row>
    <row r="535" spans="1:22" ht="14.25" customHeight="1">
      <c r="A535" s="176">
        <v>534</v>
      </c>
      <c r="B535" s="176" t="s">
        <v>1360</v>
      </c>
      <c r="C535" s="176" t="s">
        <v>1386</v>
      </c>
      <c r="D535" s="176" t="s">
        <v>760</v>
      </c>
      <c r="E535" s="176" t="s">
        <v>1368</v>
      </c>
      <c r="F535" s="176" t="s">
        <v>21</v>
      </c>
      <c r="G535" s="176">
        <v>2011</v>
      </c>
      <c r="H535" s="176">
        <v>-28.638999999999999</v>
      </c>
      <c r="I535" s="176">
        <v>-50.459000000000003</v>
      </c>
      <c r="J535" s="176" t="s">
        <v>96</v>
      </c>
      <c r="K535" s="176" t="s">
        <v>32</v>
      </c>
      <c r="L535" s="176"/>
      <c r="M535" s="176" t="s">
        <v>3943</v>
      </c>
      <c r="N535" s="176" t="s">
        <v>23</v>
      </c>
      <c r="O535" s="176" t="s">
        <v>32</v>
      </c>
      <c r="P535" s="176"/>
      <c r="Q535" s="176"/>
      <c r="R535" s="176"/>
      <c r="S535" s="176" t="s">
        <v>1362</v>
      </c>
      <c r="T535" s="173"/>
      <c r="U535" s="56"/>
      <c r="V535" s="57"/>
    </row>
    <row r="536" spans="1:22" ht="14.25" customHeight="1">
      <c r="A536" s="176">
        <v>535</v>
      </c>
      <c r="B536" s="176" t="s">
        <v>1360</v>
      </c>
      <c r="C536" s="176" t="s">
        <v>1386</v>
      </c>
      <c r="D536" s="176" t="s">
        <v>760</v>
      </c>
      <c r="E536" s="176" t="s">
        <v>1368</v>
      </c>
      <c r="F536" s="176" t="s">
        <v>21</v>
      </c>
      <c r="G536" s="176">
        <v>2011</v>
      </c>
      <c r="H536" s="176">
        <v>-28.638999999999999</v>
      </c>
      <c r="I536" s="176">
        <v>-50.459000000000003</v>
      </c>
      <c r="J536" s="176" t="s">
        <v>96</v>
      </c>
      <c r="K536" s="176" t="s">
        <v>32</v>
      </c>
      <c r="L536" s="176"/>
      <c r="M536" s="176" t="s">
        <v>3944</v>
      </c>
      <c r="N536" s="176" t="s">
        <v>23</v>
      </c>
      <c r="O536" s="176" t="s">
        <v>32</v>
      </c>
      <c r="P536" s="176"/>
      <c r="Q536" s="176"/>
      <c r="R536" s="176"/>
      <c r="S536" s="176" t="s">
        <v>1362</v>
      </c>
      <c r="T536" s="173"/>
      <c r="U536" s="56"/>
      <c r="V536" s="57"/>
    </row>
    <row r="537" spans="1:22" ht="14.25" customHeight="1">
      <c r="A537" s="176">
        <v>536</v>
      </c>
      <c r="B537" s="176" t="s">
        <v>1360</v>
      </c>
      <c r="C537" s="176" t="s">
        <v>1386</v>
      </c>
      <c r="D537" s="176" t="s">
        <v>760</v>
      </c>
      <c r="E537" s="176" t="s">
        <v>1368</v>
      </c>
      <c r="F537" s="176" t="s">
        <v>21</v>
      </c>
      <c r="G537" s="176">
        <v>2011</v>
      </c>
      <c r="H537" s="176">
        <v>-28.652999999999999</v>
      </c>
      <c r="I537" s="176">
        <v>-50.387</v>
      </c>
      <c r="J537" s="176" t="s">
        <v>96</v>
      </c>
      <c r="K537" s="176" t="s">
        <v>32</v>
      </c>
      <c r="L537" s="176"/>
      <c r="M537" s="176" t="s">
        <v>3945</v>
      </c>
      <c r="N537" s="176" t="s">
        <v>23</v>
      </c>
      <c r="O537" s="176" t="s">
        <v>32</v>
      </c>
      <c r="P537" s="176"/>
      <c r="Q537" s="176"/>
      <c r="R537" s="176"/>
      <c r="S537" s="176" t="s">
        <v>1362</v>
      </c>
      <c r="T537" s="173"/>
      <c r="U537" s="56"/>
      <c r="V537" s="57"/>
    </row>
    <row r="538" spans="1:22" ht="14.25" customHeight="1">
      <c r="A538" s="176">
        <v>537</v>
      </c>
      <c r="B538" s="176" t="s">
        <v>1360</v>
      </c>
      <c r="C538" s="176" t="s">
        <v>1386</v>
      </c>
      <c r="D538" s="176" t="s">
        <v>760</v>
      </c>
      <c r="E538" s="176" t="s">
        <v>1368</v>
      </c>
      <c r="F538" s="176" t="s">
        <v>21</v>
      </c>
      <c r="G538" s="176">
        <v>2011</v>
      </c>
      <c r="H538" s="176">
        <v>-28.652999999999999</v>
      </c>
      <c r="I538" s="176">
        <v>-50.387</v>
      </c>
      <c r="J538" s="176" t="s">
        <v>96</v>
      </c>
      <c r="K538" s="176" t="s">
        <v>32</v>
      </c>
      <c r="L538" s="176"/>
      <c r="M538" s="176" t="s">
        <v>3946</v>
      </c>
      <c r="N538" s="176" t="s">
        <v>23</v>
      </c>
      <c r="O538" s="176" t="s">
        <v>32</v>
      </c>
      <c r="P538" s="176"/>
      <c r="Q538" s="176"/>
      <c r="R538" s="176"/>
      <c r="S538" s="176" t="s">
        <v>1362</v>
      </c>
      <c r="T538" s="173"/>
      <c r="U538" s="56"/>
      <c r="V538" s="57"/>
    </row>
    <row r="539" spans="1:22" ht="14.25" customHeight="1">
      <c r="A539" s="176">
        <v>538</v>
      </c>
      <c r="B539" s="176" t="s">
        <v>1360</v>
      </c>
      <c r="C539" s="176" t="s">
        <v>1386</v>
      </c>
      <c r="D539" s="176" t="s">
        <v>760</v>
      </c>
      <c r="E539" s="176" t="s">
        <v>1368</v>
      </c>
      <c r="F539" s="176" t="s">
        <v>21</v>
      </c>
      <c r="G539" s="176">
        <v>2011</v>
      </c>
      <c r="H539" s="176">
        <v>-28.652999999999999</v>
      </c>
      <c r="I539" s="176">
        <v>-50.387</v>
      </c>
      <c r="J539" s="176" t="s">
        <v>96</v>
      </c>
      <c r="K539" s="176" t="s">
        <v>32</v>
      </c>
      <c r="L539" s="176"/>
      <c r="M539" s="176" t="s">
        <v>3947</v>
      </c>
      <c r="N539" s="176" t="s">
        <v>23</v>
      </c>
      <c r="O539" s="176" t="s">
        <v>32</v>
      </c>
      <c r="P539" s="176"/>
      <c r="Q539" s="176"/>
      <c r="R539" s="176"/>
      <c r="S539" s="176" t="s">
        <v>1362</v>
      </c>
      <c r="T539" s="173"/>
      <c r="U539" s="56"/>
      <c r="V539" s="57"/>
    </row>
    <row r="540" spans="1:22" ht="14.25" customHeight="1">
      <c r="A540" s="176">
        <v>539</v>
      </c>
      <c r="B540" s="176" t="s">
        <v>1360</v>
      </c>
      <c r="C540" s="176" t="s">
        <v>1386</v>
      </c>
      <c r="D540" s="176" t="s">
        <v>760</v>
      </c>
      <c r="E540" s="176" t="s">
        <v>1368</v>
      </c>
      <c r="F540" s="176" t="s">
        <v>21</v>
      </c>
      <c r="G540" s="176">
        <v>2011</v>
      </c>
      <c r="H540" s="176">
        <v>-28.652999999999999</v>
      </c>
      <c r="I540" s="176">
        <v>-50.387</v>
      </c>
      <c r="J540" s="176" t="s">
        <v>96</v>
      </c>
      <c r="K540" s="176" t="s">
        <v>32</v>
      </c>
      <c r="L540" s="176"/>
      <c r="M540" s="176" t="s">
        <v>3948</v>
      </c>
      <c r="N540" s="176" t="s">
        <v>23</v>
      </c>
      <c r="O540" s="176" t="s">
        <v>32</v>
      </c>
      <c r="P540" s="176"/>
      <c r="Q540" s="176"/>
      <c r="R540" s="176"/>
      <c r="S540" s="176" t="s">
        <v>1362</v>
      </c>
      <c r="T540" s="173"/>
      <c r="U540" s="56"/>
      <c r="V540" s="57"/>
    </row>
  </sheetData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4"/>
  <sheetViews>
    <sheetView workbookViewId="0">
      <selection activeCell="W14" sqref="W14"/>
    </sheetView>
  </sheetViews>
  <sheetFormatPr baseColWidth="10" defaultColWidth="11.5" defaultRowHeight="14" x14ac:dyDescent="0"/>
  <cols>
    <col min="19" max="19" width="20.5" customWidth="1"/>
    <col min="22" max="22" width="15.5" customWidth="1"/>
  </cols>
  <sheetData>
    <row r="1" spans="1:258" ht="35" customHeight="1">
      <c r="A1" s="52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193</v>
      </c>
      <c r="H1" s="54" t="s">
        <v>7</v>
      </c>
      <c r="I1" s="54" t="s">
        <v>8</v>
      </c>
      <c r="J1" s="54" t="s">
        <v>194</v>
      </c>
      <c r="K1" s="54" t="s">
        <v>10</v>
      </c>
      <c r="L1" s="54" t="s">
        <v>11</v>
      </c>
      <c r="M1" s="54" t="s">
        <v>12</v>
      </c>
      <c r="N1" s="54" t="s">
        <v>195</v>
      </c>
      <c r="O1" s="54" t="s">
        <v>14</v>
      </c>
      <c r="P1" s="54" t="s">
        <v>15</v>
      </c>
      <c r="Q1" s="53" t="s">
        <v>16</v>
      </c>
      <c r="R1" s="53" t="s">
        <v>17</v>
      </c>
      <c r="S1" s="53" t="s">
        <v>1506</v>
      </c>
      <c r="T1" s="181" t="s">
        <v>1505</v>
      </c>
      <c r="U1" s="159" t="s">
        <v>1507</v>
      </c>
      <c r="V1" s="179" t="s">
        <v>196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</row>
    <row r="2" spans="1:258">
      <c r="A2" s="89">
        <v>1</v>
      </c>
      <c r="B2" s="89" t="s">
        <v>357</v>
      </c>
      <c r="C2" s="89" t="s">
        <v>358</v>
      </c>
      <c r="D2" s="90" t="s">
        <v>19</v>
      </c>
      <c r="E2" s="89" t="s">
        <v>1395</v>
      </c>
      <c r="F2" s="90" t="s">
        <v>550</v>
      </c>
      <c r="G2" s="89">
        <v>2010</v>
      </c>
      <c r="H2" s="89">
        <v>-33.529522299999996</v>
      </c>
      <c r="I2" s="89">
        <v>-58.216954999999999</v>
      </c>
      <c r="J2" s="89" t="s">
        <v>42</v>
      </c>
      <c r="K2" s="91" t="s">
        <v>1396</v>
      </c>
      <c r="L2" s="91" t="s">
        <v>1397</v>
      </c>
      <c r="M2" s="91"/>
      <c r="N2" s="89" t="s">
        <v>26</v>
      </c>
      <c r="O2" s="91" t="s">
        <v>1398</v>
      </c>
      <c r="P2" s="180" t="s">
        <v>3949</v>
      </c>
      <c r="Q2" s="91" t="s">
        <v>1399</v>
      </c>
      <c r="R2" s="91" t="s">
        <v>482</v>
      </c>
      <c r="S2" s="89" t="s">
        <v>1400</v>
      </c>
      <c r="T2" s="91"/>
      <c r="V2" s="92"/>
    </row>
    <row r="3" spans="1:258">
      <c r="A3" s="89">
        <v>2</v>
      </c>
      <c r="B3" s="89" t="s">
        <v>357</v>
      </c>
      <c r="C3" s="89" t="s">
        <v>358</v>
      </c>
      <c r="D3" s="90" t="s">
        <v>19</v>
      </c>
      <c r="E3" s="89" t="s">
        <v>1395</v>
      </c>
      <c r="F3" s="90" t="s">
        <v>550</v>
      </c>
      <c r="G3" s="89">
        <v>2010</v>
      </c>
      <c r="H3" s="89">
        <v>-33.529522299999996</v>
      </c>
      <c r="I3" s="89">
        <v>-58.216954999999999</v>
      </c>
      <c r="J3" s="89" t="s">
        <v>42</v>
      </c>
      <c r="K3" s="91" t="s">
        <v>1396</v>
      </c>
      <c r="L3" s="91" t="s">
        <v>1401</v>
      </c>
      <c r="M3" s="91"/>
      <c r="N3" s="89" t="s">
        <v>26</v>
      </c>
      <c r="O3" s="91" t="s">
        <v>1398</v>
      </c>
      <c r="P3" s="180" t="s">
        <v>3949</v>
      </c>
      <c r="Q3" s="91" t="s">
        <v>1399</v>
      </c>
      <c r="R3" s="91" t="s">
        <v>482</v>
      </c>
      <c r="S3" s="89" t="s">
        <v>1400</v>
      </c>
      <c r="T3" s="91"/>
      <c r="V3" s="92"/>
    </row>
    <row r="4" spans="1:258">
      <c r="A4" s="89">
        <v>3</v>
      </c>
      <c r="B4" s="89" t="s">
        <v>357</v>
      </c>
      <c r="C4" s="89" t="s">
        <v>358</v>
      </c>
      <c r="D4" s="90" t="s">
        <v>19</v>
      </c>
      <c r="E4" s="89" t="s">
        <v>1395</v>
      </c>
      <c r="F4" s="90" t="s">
        <v>550</v>
      </c>
      <c r="G4" s="89">
        <v>2010</v>
      </c>
      <c r="H4" s="89">
        <v>-33.529522299999996</v>
      </c>
      <c r="I4" s="89">
        <v>-58.216954999999999</v>
      </c>
      <c r="J4" s="89" t="s">
        <v>42</v>
      </c>
      <c r="K4" s="91" t="s">
        <v>1396</v>
      </c>
      <c r="L4" s="91" t="s">
        <v>1402</v>
      </c>
      <c r="M4" s="91"/>
      <c r="N4" s="89" t="s">
        <v>26</v>
      </c>
      <c r="O4" s="91" t="s">
        <v>1398</v>
      </c>
      <c r="P4" s="180" t="s">
        <v>3949</v>
      </c>
      <c r="Q4" s="91" t="s">
        <v>1399</v>
      </c>
      <c r="R4" s="91" t="s">
        <v>482</v>
      </c>
      <c r="S4" s="89" t="s">
        <v>1400</v>
      </c>
      <c r="T4" s="91"/>
      <c r="V4" s="92"/>
    </row>
    <row r="5" spans="1:258">
      <c r="A5" s="89">
        <v>4</v>
      </c>
      <c r="B5" s="89" t="s">
        <v>357</v>
      </c>
      <c r="C5" s="89" t="s">
        <v>358</v>
      </c>
      <c r="D5" s="90" t="s">
        <v>19</v>
      </c>
      <c r="E5" s="89" t="s">
        <v>1395</v>
      </c>
      <c r="F5" s="90" t="s">
        <v>550</v>
      </c>
      <c r="G5" s="89">
        <v>2010</v>
      </c>
      <c r="H5" s="89">
        <v>-33.529522299999996</v>
      </c>
      <c r="I5" s="89">
        <v>-58.216954999999999</v>
      </c>
      <c r="J5" s="89" t="s">
        <v>42</v>
      </c>
      <c r="K5" s="91" t="s">
        <v>1396</v>
      </c>
      <c r="L5" s="91" t="s">
        <v>1403</v>
      </c>
      <c r="M5" s="91"/>
      <c r="N5" s="89" t="s">
        <v>26</v>
      </c>
      <c r="O5" s="91" t="s">
        <v>1398</v>
      </c>
      <c r="P5" s="180" t="s">
        <v>3949</v>
      </c>
      <c r="Q5" s="91" t="s">
        <v>1399</v>
      </c>
      <c r="R5" s="91" t="s">
        <v>482</v>
      </c>
      <c r="S5" s="89" t="s">
        <v>1400</v>
      </c>
      <c r="T5" s="91"/>
      <c r="V5" s="92"/>
    </row>
    <row r="6" spans="1:258">
      <c r="A6" s="89">
        <v>5</v>
      </c>
      <c r="B6" s="89" t="s">
        <v>357</v>
      </c>
      <c r="C6" s="89" t="s">
        <v>358</v>
      </c>
      <c r="D6" s="90" t="s">
        <v>19</v>
      </c>
      <c r="E6" s="89" t="s">
        <v>1395</v>
      </c>
      <c r="F6" s="90" t="s">
        <v>550</v>
      </c>
      <c r="G6" s="89">
        <v>2010</v>
      </c>
      <c r="H6" s="89">
        <v>-33.529522299999996</v>
      </c>
      <c r="I6" s="89">
        <v>-58.216954999999999</v>
      </c>
      <c r="J6" s="89" t="s">
        <v>42</v>
      </c>
      <c r="K6" s="91" t="s">
        <v>1396</v>
      </c>
      <c r="L6" s="91" t="s">
        <v>1404</v>
      </c>
      <c r="M6" s="91"/>
      <c r="N6" s="89" t="s">
        <v>26</v>
      </c>
      <c r="O6" s="91" t="s">
        <v>1398</v>
      </c>
      <c r="P6" s="180" t="s">
        <v>3949</v>
      </c>
      <c r="Q6" s="91" t="s">
        <v>1399</v>
      </c>
      <c r="R6" s="91" t="s">
        <v>482</v>
      </c>
      <c r="S6" s="89" t="s">
        <v>1400</v>
      </c>
      <c r="T6" s="91"/>
      <c r="V6" s="92"/>
    </row>
    <row r="7" spans="1:258">
      <c r="A7" s="89">
        <v>6</v>
      </c>
      <c r="B7" s="89" t="s">
        <v>357</v>
      </c>
      <c r="C7" s="89" t="s">
        <v>358</v>
      </c>
      <c r="D7" s="90" t="s">
        <v>19</v>
      </c>
      <c r="E7" s="89" t="s">
        <v>1395</v>
      </c>
      <c r="F7" s="90" t="s">
        <v>550</v>
      </c>
      <c r="G7" s="89">
        <v>2010</v>
      </c>
      <c r="H7" s="89">
        <v>-33.529522299999996</v>
      </c>
      <c r="I7" s="89">
        <v>-58.216954999999999</v>
      </c>
      <c r="J7" s="89" t="s">
        <v>42</v>
      </c>
      <c r="K7" s="91" t="s">
        <v>1396</v>
      </c>
      <c r="L7" s="91" t="s">
        <v>1405</v>
      </c>
      <c r="M7" s="91"/>
      <c r="N7" s="89" t="s">
        <v>26</v>
      </c>
      <c r="O7" s="91" t="s">
        <v>1398</v>
      </c>
      <c r="P7" s="180" t="s">
        <v>3949</v>
      </c>
      <c r="Q7" s="91" t="s">
        <v>1399</v>
      </c>
      <c r="R7" s="91" t="s">
        <v>482</v>
      </c>
      <c r="S7" s="89" t="s">
        <v>1400</v>
      </c>
      <c r="T7" s="91"/>
      <c r="V7" s="92"/>
    </row>
    <row r="8" spans="1:258">
      <c r="A8" s="89">
        <v>7</v>
      </c>
      <c r="B8" s="89" t="s">
        <v>357</v>
      </c>
      <c r="C8" s="89" t="s">
        <v>358</v>
      </c>
      <c r="D8" s="90" t="s">
        <v>19</v>
      </c>
      <c r="E8" s="89" t="s">
        <v>1395</v>
      </c>
      <c r="F8" s="90" t="s">
        <v>550</v>
      </c>
      <c r="G8" s="89">
        <v>2010</v>
      </c>
      <c r="H8" s="89">
        <v>-33.529522299999996</v>
      </c>
      <c r="I8" s="89">
        <v>-58.216954999999999</v>
      </c>
      <c r="J8" s="89" t="s">
        <v>42</v>
      </c>
      <c r="K8" s="91" t="s">
        <v>1396</v>
      </c>
      <c r="L8" s="91" t="s">
        <v>1406</v>
      </c>
      <c r="M8" s="91"/>
      <c r="N8" s="89" t="s">
        <v>26</v>
      </c>
      <c r="O8" s="91" t="s">
        <v>1398</v>
      </c>
      <c r="P8" s="180" t="s">
        <v>3949</v>
      </c>
      <c r="Q8" s="91" t="s">
        <v>1399</v>
      </c>
      <c r="R8" s="91" t="s">
        <v>482</v>
      </c>
      <c r="S8" s="89" t="s">
        <v>1400</v>
      </c>
      <c r="T8" s="91"/>
      <c r="V8" s="92"/>
    </row>
    <row r="9" spans="1:258">
      <c r="A9" s="89">
        <v>8</v>
      </c>
      <c r="B9" s="89" t="s">
        <v>357</v>
      </c>
      <c r="C9" s="89" t="s">
        <v>358</v>
      </c>
      <c r="D9" s="90" t="s">
        <v>19</v>
      </c>
      <c r="E9" s="89" t="s">
        <v>1395</v>
      </c>
      <c r="F9" s="90" t="s">
        <v>550</v>
      </c>
      <c r="G9" s="89">
        <v>2010</v>
      </c>
      <c r="H9" s="89">
        <v>-33.529522299999996</v>
      </c>
      <c r="I9" s="89">
        <v>-58.216954999999999</v>
      </c>
      <c r="J9" s="89" t="s">
        <v>42</v>
      </c>
      <c r="K9" s="91" t="s">
        <v>1396</v>
      </c>
      <c r="L9" s="91" t="s">
        <v>1407</v>
      </c>
      <c r="M9" s="91"/>
      <c r="N9" s="89" t="s">
        <v>26</v>
      </c>
      <c r="O9" s="91" t="s">
        <v>1398</v>
      </c>
      <c r="P9" s="180" t="s">
        <v>3949</v>
      </c>
      <c r="Q9" s="91" t="s">
        <v>1399</v>
      </c>
      <c r="R9" s="91" t="s">
        <v>482</v>
      </c>
      <c r="S9" s="89" t="s">
        <v>1400</v>
      </c>
      <c r="T9" s="91"/>
      <c r="V9" s="92"/>
    </row>
    <row r="10" spans="1:258">
      <c r="A10" s="89">
        <v>9</v>
      </c>
      <c r="B10" s="89" t="s">
        <v>357</v>
      </c>
      <c r="C10" s="89" t="s">
        <v>358</v>
      </c>
      <c r="D10" s="90" t="s">
        <v>19</v>
      </c>
      <c r="E10" s="89" t="s">
        <v>1395</v>
      </c>
      <c r="F10" s="90" t="s">
        <v>550</v>
      </c>
      <c r="G10" s="89">
        <v>2010</v>
      </c>
      <c r="H10" s="89">
        <v>-33.529522299999996</v>
      </c>
      <c r="I10" s="89">
        <v>-58.216954999999999</v>
      </c>
      <c r="J10" s="89" t="s">
        <v>42</v>
      </c>
      <c r="K10" s="91" t="s">
        <v>1396</v>
      </c>
      <c r="L10" s="91" t="s">
        <v>1408</v>
      </c>
      <c r="M10" s="91"/>
      <c r="N10" s="89" t="s">
        <v>26</v>
      </c>
      <c r="O10" s="91" t="s">
        <v>1398</v>
      </c>
      <c r="P10" s="180" t="s">
        <v>3949</v>
      </c>
      <c r="Q10" s="91" t="s">
        <v>1399</v>
      </c>
      <c r="R10" s="91" t="s">
        <v>482</v>
      </c>
      <c r="S10" s="89" t="s">
        <v>1400</v>
      </c>
      <c r="T10" s="91"/>
      <c r="V10" s="92"/>
    </row>
    <row r="11" spans="1:258">
      <c r="A11" s="89">
        <v>10</v>
      </c>
      <c r="B11" s="89" t="s">
        <v>357</v>
      </c>
      <c r="C11" s="89" t="s">
        <v>358</v>
      </c>
      <c r="D11" s="90" t="s">
        <v>19</v>
      </c>
      <c r="E11" s="89" t="s">
        <v>1395</v>
      </c>
      <c r="F11" s="90" t="s">
        <v>550</v>
      </c>
      <c r="G11" s="89">
        <v>2010</v>
      </c>
      <c r="H11" s="89">
        <v>-33.529522299999996</v>
      </c>
      <c r="I11" s="89">
        <v>-58.216954999999999</v>
      </c>
      <c r="J11" s="89" t="s">
        <v>42</v>
      </c>
      <c r="K11" s="91" t="s">
        <v>1396</v>
      </c>
      <c r="L11" s="91" t="s">
        <v>1409</v>
      </c>
      <c r="M11" s="91"/>
      <c r="N11" s="89" t="s">
        <v>26</v>
      </c>
      <c r="O11" s="91" t="s">
        <v>1398</v>
      </c>
      <c r="P11" s="180" t="s">
        <v>3949</v>
      </c>
      <c r="Q11" s="91" t="s">
        <v>1399</v>
      </c>
      <c r="R11" s="91" t="s">
        <v>482</v>
      </c>
      <c r="S11" s="89" t="s">
        <v>1400</v>
      </c>
      <c r="T11" s="91"/>
      <c r="V11" s="92"/>
    </row>
    <row r="12" spans="1:258">
      <c r="A12" s="89">
        <v>11</v>
      </c>
      <c r="B12" s="89" t="s">
        <v>357</v>
      </c>
      <c r="C12" s="89" t="s">
        <v>358</v>
      </c>
      <c r="D12" s="90" t="s">
        <v>19</v>
      </c>
      <c r="E12" s="89" t="s">
        <v>1395</v>
      </c>
      <c r="F12" s="90" t="s">
        <v>550</v>
      </c>
      <c r="G12" s="89">
        <v>2010</v>
      </c>
      <c r="H12" s="89">
        <v>-33.529522299999996</v>
      </c>
      <c r="I12" s="89">
        <v>-58.216954999999999</v>
      </c>
      <c r="J12" s="89" t="s">
        <v>42</v>
      </c>
      <c r="K12" s="91" t="s">
        <v>1396</v>
      </c>
      <c r="L12" s="91" t="s">
        <v>1410</v>
      </c>
      <c r="M12" s="91"/>
      <c r="N12" s="89" t="s">
        <v>26</v>
      </c>
      <c r="O12" s="91" t="s">
        <v>1398</v>
      </c>
      <c r="P12" s="180" t="s">
        <v>3949</v>
      </c>
      <c r="Q12" s="91" t="s">
        <v>1399</v>
      </c>
      <c r="R12" s="91" t="s">
        <v>482</v>
      </c>
      <c r="S12" s="89" t="s">
        <v>1400</v>
      </c>
      <c r="T12" s="91"/>
      <c r="V12" s="92"/>
    </row>
    <row r="13" spans="1:258">
      <c r="A13" s="89">
        <v>12</v>
      </c>
      <c r="B13" s="89" t="s">
        <v>357</v>
      </c>
      <c r="C13" s="89" t="s">
        <v>358</v>
      </c>
      <c r="D13" s="90" t="s">
        <v>19</v>
      </c>
      <c r="E13" s="89" t="s">
        <v>1395</v>
      </c>
      <c r="F13" s="90" t="s">
        <v>550</v>
      </c>
      <c r="G13" s="89">
        <v>2010</v>
      </c>
      <c r="H13" s="89">
        <v>-33.529522299999996</v>
      </c>
      <c r="I13" s="89">
        <v>-58.216954999999999</v>
      </c>
      <c r="J13" s="89" t="s">
        <v>42</v>
      </c>
      <c r="K13" s="91" t="s">
        <v>1396</v>
      </c>
      <c r="L13" s="91" t="s">
        <v>1411</v>
      </c>
      <c r="M13" s="91"/>
      <c r="N13" s="89" t="s">
        <v>26</v>
      </c>
      <c r="O13" s="91" t="s">
        <v>1398</v>
      </c>
      <c r="P13" s="180" t="s">
        <v>3949</v>
      </c>
      <c r="Q13" s="91" t="s">
        <v>1399</v>
      </c>
      <c r="R13" s="91" t="s">
        <v>482</v>
      </c>
      <c r="S13" s="89" t="s">
        <v>1400</v>
      </c>
      <c r="T13" s="91"/>
      <c r="V13" s="92"/>
    </row>
    <row r="14" spans="1:258">
      <c r="A14" s="89">
        <v>13</v>
      </c>
      <c r="B14" s="89" t="s">
        <v>357</v>
      </c>
      <c r="C14" s="89" t="s">
        <v>358</v>
      </c>
      <c r="D14" s="90" t="s">
        <v>19</v>
      </c>
      <c r="E14" s="89" t="s">
        <v>1395</v>
      </c>
      <c r="F14" s="90" t="s">
        <v>550</v>
      </c>
      <c r="G14" s="89">
        <v>2010</v>
      </c>
      <c r="H14" s="89">
        <v>-33.529522299999996</v>
      </c>
      <c r="I14" s="89">
        <v>-58.216954999999999</v>
      </c>
      <c r="J14" s="89" t="s">
        <v>42</v>
      </c>
      <c r="K14" s="91" t="s">
        <v>1396</v>
      </c>
      <c r="L14" s="91" t="s">
        <v>1412</v>
      </c>
      <c r="M14" s="91"/>
      <c r="N14" s="89" t="s">
        <v>26</v>
      </c>
      <c r="O14" s="91" t="s">
        <v>1398</v>
      </c>
      <c r="P14" s="180" t="s">
        <v>3949</v>
      </c>
      <c r="Q14" s="91" t="s">
        <v>1399</v>
      </c>
      <c r="R14" s="91" t="s">
        <v>482</v>
      </c>
      <c r="S14" s="89" t="s">
        <v>1400</v>
      </c>
      <c r="T14" s="91"/>
      <c r="V14" s="92"/>
    </row>
    <row r="15" spans="1:258">
      <c r="A15" s="89">
        <v>14</v>
      </c>
      <c r="B15" s="89" t="s">
        <v>357</v>
      </c>
      <c r="C15" s="89" t="s">
        <v>358</v>
      </c>
      <c r="D15" s="90" t="s">
        <v>19</v>
      </c>
      <c r="E15" s="89" t="s">
        <v>1395</v>
      </c>
      <c r="F15" s="90" t="s">
        <v>550</v>
      </c>
      <c r="G15" s="89">
        <v>2010</v>
      </c>
      <c r="H15" s="89">
        <v>-33.529522299999996</v>
      </c>
      <c r="I15" s="89">
        <v>-58.216954999999999</v>
      </c>
      <c r="J15" s="89" t="s">
        <v>42</v>
      </c>
      <c r="K15" s="91" t="s">
        <v>1396</v>
      </c>
      <c r="L15" s="91" t="s">
        <v>1413</v>
      </c>
      <c r="M15" s="91"/>
      <c r="N15" s="89" t="s">
        <v>26</v>
      </c>
      <c r="O15" s="91" t="s">
        <v>1398</v>
      </c>
      <c r="P15" s="180" t="s">
        <v>484</v>
      </c>
      <c r="Q15" s="91" t="s">
        <v>1399</v>
      </c>
      <c r="R15" s="91" t="s">
        <v>482</v>
      </c>
      <c r="S15" s="89" t="s">
        <v>1400</v>
      </c>
      <c r="T15" s="91"/>
      <c r="V15" s="92"/>
    </row>
    <row r="16" spans="1:258">
      <c r="A16" s="89">
        <v>15</v>
      </c>
      <c r="B16" s="89" t="s">
        <v>357</v>
      </c>
      <c r="C16" s="89" t="s">
        <v>358</v>
      </c>
      <c r="D16" s="90" t="s">
        <v>19</v>
      </c>
      <c r="E16" s="89" t="s">
        <v>1395</v>
      </c>
      <c r="F16" s="90" t="s">
        <v>550</v>
      </c>
      <c r="G16" s="89">
        <v>2010</v>
      </c>
      <c r="H16" s="89">
        <v>-33.529522299999996</v>
      </c>
      <c r="I16" s="89">
        <v>-58.216954999999999</v>
      </c>
      <c r="J16" s="89" t="s">
        <v>42</v>
      </c>
      <c r="K16" s="91" t="s">
        <v>1396</v>
      </c>
      <c r="L16" s="91" t="s">
        <v>1414</v>
      </c>
      <c r="M16" s="91"/>
      <c r="N16" s="89" t="s">
        <v>26</v>
      </c>
      <c r="O16" s="91" t="s">
        <v>1398</v>
      </c>
      <c r="P16" s="180" t="s">
        <v>484</v>
      </c>
      <c r="Q16" s="91" t="s">
        <v>1399</v>
      </c>
      <c r="R16" s="91" t="s">
        <v>482</v>
      </c>
      <c r="S16" s="89" t="s">
        <v>1400</v>
      </c>
      <c r="T16" s="91"/>
      <c r="V16" s="92"/>
    </row>
    <row r="17" spans="1:22">
      <c r="A17" s="89">
        <v>16</v>
      </c>
      <c r="B17" s="89" t="s">
        <v>357</v>
      </c>
      <c r="C17" s="89" t="s">
        <v>358</v>
      </c>
      <c r="D17" s="90" t="s">
        <v>19</v>
      </c>
      <c r="E17" s="89" t="s">
        <v>1395</v>
      </c>
      <c r="F17" s="90" t="s">
        <v>550</v>
      </c>
      <c r="G17" s="89">
        <v>2010</v>
      </c>
      <c r="H17" s="89">
        <v>-33.529522299999996</v>
      </c>
      <c r="I17" s="89">
        <v>-58.216954999999999</v>
      </c>
      <c r="J17" s="89" t="s">
        <v>42</v>
      </c>
      <c r="K17" s="91" t="s">
        <v>1396</v>
      </c>
      <c r="L17" s="91" t="s">
        <v>1415</v>
      </c>
      <c r="M17" s="91"/>
      <c r="N17" s="89" t="s">
        <v>26</v>
      </c>
      <c r="O17" s="91" t="s">
        <v>1398</v>
      </c>
      <c r="P17" s="180" t="s">
        <v>484</v>
      </c>
      <c r="Q17" s="91" t="s">
        <v>1399</v>
      </c>
      <c r="R17" s="91" t="s">
        <v>482</v>
      </c>
      <c r="S17" s="89" t="s">
        <v>1400</v>
      </c>
      <c r="T17" s="91"/>
      <c r="V17" s="92"/>
    </row>
    <row r="18" spans="1:22">
      <c r="A18" s="89">
        <v>17</v>
      </c>
      <c r="B18" s="89" t="s">
        <v>357</v>
      </c>
      <c r="C18" s="89" t="s">
        <v>358</v>
      </c>
      <c r="D18" s="90" t="s">
        <v>19</v>
      </c>
      <c r="E18" s="89" t="s">
        <v>1395</v>
      </c>
      <c r="F18" s="90" t="s">
        <v>550</v>
      </c>
      <c r="G18" s="89">
        <v>2010</v>
      </c>
      <c r="H18" s="89">
        <v>-33.529522299999996</v>
      </c>
      <c r="I18" s="89">
        <v>-58.216954999999999</v>
      </c>
      <c r="J18" s="89" t="s">
        <v>42</v>
      </c>
      <c r="K18" s="91" t="s">
        <v>1396</v>
      </c>
      <c r="L18" s="91" t="s">
        <v>1416</v>
      </c>
      <c r="M18" s="91"/>
      <c r="N18" s="89" t="s">
        <v>26</v>
      </c>
      <c r="O18" s="91" t="s">
        <v>1398</v>
      </c>
      <c r="P18" s="180" t="s">
        <v>484</v>
      </c>
      <c r="Q18" s="91" t="s">
        <v>1399</v>
      </c>
      <c r="R18" s="91" t="s">
        <v>482</v>
      </c>
      <c r="S18" s="89" t="s">
        <v>1400</v>
      </c>
      <c r="T18" s="91"/>
      <c r="V18" s="92"/>
    </row>
    <row r="19" spans="1:22">
      <c r="A19" s="89">
        <v>18</v>
      </c>
      <c r="B19" s="89" t="s">
        <v>357</v>
      </c>
      <c r="C19" s="89" t="s">
        <v>358</v>
      </c>
      <c r="D19" s="90" t="s">
        <v>19</v>
      </c>
      <c r="E19" s="89" t="s">
        <v>1395</v>
      </c>
      <c r="F19" s="90" t="s">
        <v>550</v>
      </c>
      <c r="G19" s="89">
        <v>2010</v>
      </c>
      <c r="H19" s="89">
        <v>-33.529522299999996</v>
      </c>
      <c r="I19" s="89">
        <v>-58.216954999999999</v>
      </c>
      <c r="J19" s="89" t="s">
        <v>42</v>
      </c>
      <c r="K19" s="91" t="s">
        <v>1396</v>
      </c>
      <c r="L19" s="91" t="s">
        <v>1417</v>
      </c>
      <c r="M19" s="91"/>
      <c r="N19" s="89" t="s">
        <v>26</v>
      </c>
      <c r="O19" s="91" t="s">
        <v>1398</v>
      </c>
      <c r="P19" s="180" t="s">
        <v>484</v>
      </c>
      <c r="Q19" s="91" t="s">
        <v>1399</v>
      </c>
      <c r="R19" s="91" t="s">
        <v>482</v>
      </c>
      <c r="S19" s="89" t="s">
        <v>1400</v>
      </c>
      <c r="T19" s="91"/>
      <c r="V19" s="92"/>
    </row>
    <row r="20" spans="1:22">
      <c r="A20" s="89">
        <v>19</v>
      </c>
      <c r="B20" s="89" t="s">
        <v>357</v>
      </c>
      <c r="C20" s="89" t="s">
        <v>358</v>
      </c>
      <c r="D20" s="90" t="s">
        <v>19</v>
      </c>
      <c r="E20" s="89" t="s">
        <v>1395</v>
      </c>
      <c r="F20" s="90" t="s">
        <v>550</v>
      </c>
      <c r="G20" s="89">
        <v>2010</v>
      </c>
      <c r="H20" s="89">
        <v>-33.529522299999996</v>
      </c>
      <c r="I20" s="89">
        <v>-58.216954999999999</v>
      </c>
      <c r="J20" s="89" t="s">
        <v>42</v>
      </c>
      <c r="K20" s="91" t="s">
        <v>1396</v>
      </c>
      <c r="L20" s="91" t="s">
        <v>1418</v>
      </c>
      <c r="M20" s="91"/>
      <c r="N20" s="89" t="s">
        <v>26</v>
      </c>
      <c r="O20" s="91" t="s">
        <v>1398</v>
      </c>
      <c r="P20" s="180" t="s">
        <v>484</v>
      </c>
      <c r="Q20" s="91" t="s">
        <v>1399</v>
      </c>
      <c r="R20" s="91" t="s">
        <v>482</v>
      </c>
      <c r="S20" s="89" t="s">
        <v>1400</v>
      </c>
      <c r="T20" s="91"/>
      <c r="V20" s="92"/>
    </row>
    <row r="21" spans="1:22">
      <c r="A21" s="89">
        <v>20</v>
      </c>
      <c r="B21" s="89" t="s">
        <v>357</v>
      </c>
      <c r="C21" s="89" t="s">
        <v>358</v>
      </c>
      <c r="D21" s="90" t="s">
        <v>19</v>
      </c>
      <c r="E21" s="89" t="s">
        <v>1395</v>
      </c>
      <c r="F21" s="90" t="s">
        <v>550</v>
      </c>
      <c r="G21" s="89">
        <v>2010</v>
      </c>
      <c r="H21" s="89">
        <v>-33.529522299999996</v>
      </c>
      <c r="I21" s="89">
        <v>-58.216954999999999</v>
      </c>
      <c r="J21" s="89" t="s">
        <v>42</v>
      </c>
      <c r="K21" s="91" t="s">
        <v>1396</v>
      </c>
      <c r="L21" s="91" t="s">
        <v>1419</v>
      </c>
      <c r="M21" s="91"/>
      <c r="N21" s="89" t="s">
        <v>26</v>
      </c>
      <c r="O21" s="91" t="s">
        <v>1398</v>
      </c>
      <c r="P21" s="180" t="s">
        <v>484</v>
      </c>
      <c r="Q21" s="91" t="s">
        <v>1399</v>
      </c>
      <c r="R21" s="91" t="s">
        <v>482</v>
      </c>
      <c r="S21" s="89" t="s">
        <v>1400</v>
      </c>
      <c r="T21" s="91"/>
      <c r="V21" s="92"/>
    </row>
    <row r="22" spans="1:22">
      <c r="A22" s="89">
        <v>21</v>
      </c>
      <c r="B22" s="89" t="s">
        <v>357</v>
      </c>
      <c r="C22" s="89" t="s">
        <v>358</v>
      </c>
      <c r="D22" s="90" t="s">
        <v>19</v>
      </c>
      <c r="E22" s="89" t="s">
        <v>1395</v>
      </c>
      <c r="F22" s="90" t="s">
        <v>550</v>
      </c>
      <c r="G22" s="89">
        <v>2010</v>
      </c>
      <c r="H22" s="89">
        <v>-33.529522299999996</v>
      </c>
      <c r="I22" s="89">
        <v>-58.216954999999999</v>
      </c>
      <c r="J22" s="89" t="s">
        <v>42</v>
      </c>
      <c r="K22" s="91" t="s">
        <v>1396</v>
      </c>
      <c r="L22" s="91" t="s">
        <v>1420</v>
      </c>
      <c r="M22" s="91"/>
      <c r="N22" s="89" t="s">
        <v>26</v>
      </c>
      <c r="O22" s="91" t="s">
        <v>1398</v>
      </c>
      <c r="P22" s="180" t="s">
        <v>484</v>
      </c>
      <c r="Q22" s="91" t="s">
        <v>1399</v>
      </c>
      <c r="R22" s="91" t="s">
        <v>482</v>
      </c>
      <c r="S22" s="89" t="s">
        <v>1400</v>
      </c>
      <c r="T22" s="91"/>
      <c r="V22" s="92"/>
    </row>
    <row r="23" spans="1:22">
      <c r="A23" s="89">
        <v>22</v>
      </c>
      <c r="B23" s="89" t="s">
        <v>357</v>
      </c>
      <c r="C23" s="89" t="s">
        <v>358</v>
      </c>
      <c r="D23" s="90" t="s">
        <v>19</v>
      </c>
      <c r="E23" s="89" t="s">
        <v>1395</v>
      </c>
      <c r="F23" s="90" t="s">
        <v>550</v>
      </c>
      <c r="G23" s="89">
        <v>2010</v>
      </c>
      <c r="H23" s="89">
        <v>-33.529522299999996</v>
      </c>
      <c r="I23" s="89">
        <v>-58.216954999999999</v>
      </c>
      <c r="J23" s="89" t="s">
        <v>42</v>
      </c>
      <c r="K23" s="91" t="s">
        <v>1396</v>
      </c>
      <c r="L23" s="91" t="s">
        <v>1421</v>
      </c>
      <c r="M23" s="91"/>
      <c r="N23" s="89" t="s">
        <v>26</v>
      </c>
      <c r="O23" s="91" t="s">
        <v>1398</v>
      </c>
      <c r="P23" s="180" t="s">
        <v>484</v>
      </c>
      <c r="Q23" s="91" t="s">
        <v>1399</v>
      </c>
      <c r="R23" s="91" t="s">
        <v>482</v>
      </c>
      <c r="S23" s="89" t="s">
        <v>1400</v>
      </c>
      <c r="T23" s="91"/>
      <c r="V23" s="92"/>
    </row>
    <row r="24" spans="1:22">
      <c r="A24" s="89">
        <v>23</v>
      </c>
      <c r="B24" s="89" t="s">
        <v>357</v>
      </c>
      <c r="C24" s="89" t="s">
        <v>358</v>
      </c>
      <c r="D24" s="90" t="s">
        <v>19</v>
      </c>
      <c r="E24" s="89" t="s">
        <v>1395</v>
      </c>
      <c r="F24" s="90" t="s">
        <v>550</v>
      </c>
      <c r="G24" s="89">
        <v>2010</v>
      </c>
      <c r="H24" s="89">
        <v>-33.529522299999996</v>
      </c>
      <c r="I24" s="89">
        <v>-58.216954999999999</v>
      </c>
      <c r="J24" s="89" t="s">
        <v>42</v>
      </c>
      <c r="K24" s="91" t="s">
        <v>1396</v>
      </c>
      <c r="L24" s="91" t="s">
        <v>1422</v>
      </c>
      <c r="M24" s="91"/>
      <c r="N24" s="89" t="s">
        <v>26</v>
      </c>
      <c r="O24" s="91" t="s">
        <v>1398</v>
      </c>
      <c r="P24" s="180" t="s">
        <v>484</v>
      </c>
      <c r="Q24" s="91" t="s">
        <v>1399</v>
      </c>
      <c r="R24" s="91" t="s">
        <v>482</v>
      </c>
      <c r="S24" s="89" t="s">
        <v>1400</v>
      </c>
      <c r="T24" s="91"/>
      <c r="V24" s="92"/>
    </row>
    <row r="25" spans="1:22">
      <c r="A25" s="89">
        <v>24</v>
      </c>
      <c r="B25" s="89" t="s">
        <v>357</v>
      </c>
      <c r="C25" s="89" t="s">
        <v>358</v>
      </c>
      <c r="D25" s="90" t="s">
        <v>19</v>
      </c>
      <c r="E25" s="89" t="s">
        <v>1395</v>
      </c>
      <c r="F25" s="90" t="s">
        <v>550</v>
      </c>
      <c r="G25" s="89">
        <v>2010</v>
      </c>
      <c r="H25" s="89">
        <v>-33.529522299999996</v>
      </c>
      <c r="I25" s="89">
        <v>-58.216954999999999</v>
      </c>
      <c r="J25" s="89" t="s">
        <v>42</v>
      </c>
      <c r="K25" s="91" t="s">
        <v>1396</v>
      </c>
      <c r="L25" s="91" t="s">
        <v>1423</v>
      </c>
      <c r="M25" s="91"/>
      <c r="N25" s="89" t="s">
        <v>26</v>
      </c>
      <c r="O25" s="91" t="s">
        <v>1398</v>
      </c>
      <c r="P25" s="180" t="s">
        <v>484</v>
      </c>
      <c r="Q25" s="91" t="s">
        <v>1399</v>
      </c>
      <c r="R25" s="91" t="s">
        <v>482</v>
      </c>
      <c r="S25" s="89" t="s">
        <v>1400</v>
      </c>
      <c r="T25" s="91"/>
      <c r="V25" s="92"/>
    </row>
    <row r="26" spans="1:22">
      <c r="A26" s="89">
        <v>25</v>
      </c>
      <c r="B26" s="89" t="s">
        <v>357</v>
      </c>
      <c r="C26" s="89" t="s">
        <v>358</v>
      </c>
      <c r="D26" s="90" t="s">
        <v>19</v>
      </c>
      <c r="E26" s="89" t="s">
        <v>1395</v>
      </c>
      <c r="F26" s="90" t="s">
        <v>550</v>
      </c>
      <c r="G26" s="89">
        <v>2010</v>
      </c>
      <c r="H26" s="89">
        <v>-33.529522299999996</v>
      </c>
      <c r="I26" s="89">
        <v>-58.216954999999999</v>
      </c>
      <c r="J26" s="89" t="s">
        <v>42</v>
      </c>
      <c r="K26" s="91" t="s">
        <v>1396</v>
      </c>
      <c r="L26" s="91" t="s">
        <v>1424</v>
      </c>
      <c r="M26" s="91"/>
      <c r="N26" s="89" t="s">
        <v>26</v>
      </c>
      <c r="O26" s="91" t="s">
        <v>1398</v>
      </c>
      <c r="P26" s="180" t="s">
        <v>484</v>
      </c>
      <c r="Q26" s="91" t="s">
        <v>1399</v>
      </c>
      <c r="R26" s="91" t="s">
        <v>482</v>
      </c>
      <c r="S26" s="89" t="s">
        <v>1400</v>
      </c>
      <c r="T26" s="91"/>
      <c r="V26" s="92"/>
    </row>
    <row r="27" spans="1:22">
      <c r="A27" s="89">
        <v>26</v>
      </c>
      <c r="B27" s="89" t="s">
        <v>357</v>
      </c>
      <c r="C27" s="89" t="s">
        <v>358</v>
      </c>
      <c r="D27" s="90" t="s">
        <v>19</v>
      </c>
      <c r="E27" s="89" t="s">
        <v>1395</v>
      </c>
      <c r="F27" s="90" t="s">
        <v>550</v>
      </c>
      <c r="G27" s="89">
        <v>2010</v>
      </c>
      <c r="H27" s="89">
        <v>-33.529522299999996</v>
      </c>
      <c r="I27" s="89">
        <v>-58.216954999999999</v>
      </c>
      <c r="J27" s="89" t="s">
        <v>42</v>
      </c>
      <c r="K27" s="91" t="s">
        <v>1396</v>
      </c>
      <c r="L27" s="91" t="s">
        <v>1425</v>
      </c>
      <c r="M27" s="91"/>
      <c r="N27" s="89" t="s">
        <v>26</v>
      </c>
      <c r="O27" s="91" t="s">
        <v>1398</v>
      </c>
      <c r="P27" s="180" t="s">
        <v>484</v>
      </c>
      <c r="Q27" s="91" t="s">
        <v>1399</v>
      </c>
      <c r="R27" s="91" t="s">
        <v>482</v>
      </c>
      <c r="S27" s="89" t="s">
        <v>1400</v>
      </c>
      <c r="T27" s="91"/>
      <c r="V27" s="92"/>
    </row>
    <row r="28" spans="1:22">
      <c r="A28" s="89">
        <v>27</v>
      </c>
      <c r="B28" s="89" t="s">
        <v>357</v>
      </c>
      <c r="C28" s="89" t="s">
        <v>358</v>
      </c>
      <c r="D28" s="90" t="s">
        <v>19</v>
      </c>
      <c r="E28" s="89" t="s">
        <v>1395</v>
      </c>
      <c r="F28" s="90" t="s">
        <v>550</v>
      </c>
      <c r="G28" s="89">
        <v>2010</v>
      </c>
      <c r="H28" s="89">
        <v>-33.529522299999996</v>
      </c>
      <c r="I28" s="89">
        <v>-58.216954999999999</v>
      </c>
      <c r="J28" s="89" t="s">
        <v>42</v>
      </c>
      <c r="K28" s="91" t="s">
        <v>1396</v>
      </c>
      <c r="L28" s="91" t="s">
        <v>1426</v>
      </c>
      <c r="M28" s="91"/>
      <c r="N28" s="89" t="s">
        <v>26</v>
      </c>
      <c r="O28" s="91" t="s">
        <v>1398</v>
      </c>
      <c r="P28" s="180" t="s">
        <v>484</v>
      </c>
      <c r="Q28" s="91" t="s">
        <v>1399</v>
      </c>
      <c r="R28" s="91" t="s">
        <v>482</v>
      </c>
      <c r="S28" s="89" t="s">
        <v>1400</v>
      </c>
      <c r="T28" s="91"/>
      <c r="V28" s="92"/>
    </row>
    <row r="29" spans="1:22">
      <c r="A29" s="89">
        <v>28</v>
      </c>
      <c r="B29" s="89" t="s">
        <v>357</v>
      </c>
      <c r="C29" s="89" t="s">
        <v>358</v>
      </c>
      <c r="D29" s="90" t="s">
        <v>19</v>
      </c>
      <c r="E29" s="89" t="s">
        <v>1395</v>
      </c>
      <c r="F29" s="90" t="s">
        <v>550</v>
      </c>
      <c r="G29" s="89">
        <v>2010</v>
      </c>
      <c r="H29" s="89">
        <v>-33.529522299999996</v>
      </c>
      <c r="I29" s="89">
        <v>-58.216954999999999</v>
      </c>
      <c r="J29" s="89" t="s">
        <v>42</v>
      </c>
      <c r="K29" s="91" t="s">
        <v>1396</v>
      </c>
      <c r="L29" s="91" t="s">
        <v>1427</v>
      </c>
      <c r="M29" s="91"/>
      <c r="N29" s="89" t="s">
        <v>26</v>
      </c>
      <c r="O29" s="91" t="s">
        <v>1398</v>
      </c>
      <c r="P29" s="180" t="s">
        <v>484</v>
      </c>
      <c r="Q29" s="91" t="s">
        <v>1399</v>
      </c>
      <c r="R29" s="91" t="s">
        <v>482</v>
      </c>
      <c r="S29" s="89" t="s">
        <v>1400</v>
      </c>
      <c r="T29" s="91"/>
      <c r="V29" s="92"/>
    </row>
    <row r="30" spans="1:22">
      <c r="A30" s="89">
        <v>29</v>
      </c>
      <c r="B30" s="89" t="s">
        <v>357</v>
      </c>
      <c r="C30" s="89" t="s">
        <v>358</v>
      </c>
      <c r="D30" s="90" t="s">
        <v>19</v>
      </c>
      <c r="E30" s="89" t="s">
        <v>1395</v>
      </c>
      <c r="F30" s="90" t="s">
        <v>550</v>
      </c>
      <c r="G30" s="89">
        <v>2010</v>
      </c>
      <c r="H30" s="89">
        <v>-33.529522299999996</v>
      </c>
      <c r="I30" s="89">
        <v>-58.216954999999999</v>
      </c>
      <c r="J30" s="89" t="s">
        <v>42</v>
      </c>
      <c r="K30" s="91" t="s">
        <v>1396</v>
      </c>
      <c r="L30" s="91" t="s">
        <v>1428</v>
      </c>
      <c r="M30" s="91"/>
      <c r="N30" s="89" t="s">
        <v>26</v>
      </c>
      <c r="O30" s="91" t="s">
        <v>1398</v>
      </c>
      <c r="P30" s="180" t="s">
        <v>484</v>
      </c>
      <c r="Q30" s="91" t="s">
        <v>1399</v>
      </c>
      <c r="R30" s="91" t="s">
        <v>482</v>
      </c>
      <c r="S30" s="89" t="s">
        <v>1400</v>
      </c>
      <c r="T30" s="91"/>
      <c r="V30" s="92"/>
    </row>
    <row r="31" spans="1:22">
      <c r="A31" s="89">
        <v>30</v>
      </c>
      <c r="B31" s="89" t="s">
        <v>357</v>
      </c>
      <c r="C31" s="89" t="s">
        <v>358</v>
      </c>
      <c r="D31" s="90" t="s">
        <v>19</v>
      </c>
      <c r="E31" s="89" t="s">
        <v>1395</v>
      </c>
      <c r="F31" s="90" t="s">
        <v>550</v>
      </c>
      <c r="G31" s="89">
        <v>2010</v>
      </c>
      <c r="H31" s="89">
        <v>-33.529522299999996</v>
      </c>
      <c r="I31" s="89">
        <v>-58.216954999999999</v>
      </c>
      <c r="J31" s="89" t="s">
        <v>42</v>
      </c>
      <c r="K31" s="91" t="s">
        <v>1396</v>
      </c>
      <c r="L31" s="91" t="s">
        <v>1429</v>
      </c>
      <c r="M31" s="91"/>
      <c r="N31" s="89" t="s">
        <v>26</v>
      </c>
      <c r="O31" s="91" t="s">
        <v>1398</v>
      </c>
      <c r="P31" s="180" t="s">
        <v>484</v>
      </c>
      <c r="Q31" s="91" t="s">
        <v>1399</v>
      </c>
      <c r="R31" s="91" t="s">
        <v>482</v>
      </c>
      <c r="S31" s="89" t="s">
        <v>1400</v>
      </c>
      <c r="T31" s="91"/>
      <c r="V31" s="92"/>
    </row>
    <row r="32" spans="1:22">
      <c r="A32" s="89">
        <v>31</v>
      </c>
      <c r="B32" s="89" t="s">
        <v>357</v>
      </c>
      <c r="C32" s="89" t="s">
        <v>358</v>
      </c>
      <c r="D32" s="90" t="s">
        <v>19</v>
      </c>
      <c r="E32" s="89" t="s">
        <v>1395</v>
      </c>
      <c r="F32" s="90" t="s">
        <v>550</v>
      </c>
      <c r="G32" s="89">
        <v>2010</v>
      </c>
      <c r="H32" s="89">
        <v>-33.529522299999996</v>
      </c>
      <c r="I32" s="89">
        <v>-58.216954999999999</v>
      </c>
      <c r="J32" s="89" t="s">
        <v>42</v>
      </c>
      <c r="K32" s="91" t="s">
        <v>1396</v>
      </c>
      <c r="L32" s="91" t="s">
        <v>1430</v>
      </c>
      <c r="M32" s="91"/>
      <c r="N32" s="89" t="s">
        <v>26</v>
      </c>
      <c r="O32" s="91" t="s">
        <v>1398</v>
      </c>
      <c r="P32" s="180" t="s">
        <v>484</v>
      </c>
      <c r="Q32" s="91" t="s">
        <v>1399</v>
      </c>
      <c r="R32" s="91" t="s">
        <v>482</v>
      </c>
      <c r="S32" s="89" t="s">
        <v>1400</v>
      </c>
      <c r="T32" s="91"/>
      <c r="V32" s="92"/>
    </row>
    <row r="33" spans="1:22">
      <c r="A33" s="89">
        <v>32</v>
      </c>
      <c r="B33" s="89" t="s">
        <v>357</v>
      </c>
      <c r="C33" s="89" t="s">
        <v>358</v>
      </c>
      <c r="D33" s="90" t="s">
        <v>19</v>
      </c>
      <c r="E33" s="89" t="s">
        <v>1395</v>
      </c>
      <c r="F33" s="90" t="s">
        <v>550</v>
      </c>
      <c r="G33" s="89">
        <v>2010</v>
      </c>
      <c r="H33" s="89">
        <v>-33.529522299999996</v>
      </c>
      <c r="I33" s="89">
        <v>-58.216954999999999</v>
      </c>
      <c r="J33" s="89" t="s">
        <v>42</v>
      </c>
      <c r="K33" s="91" t="s">
        <v>1396</v>
      </c>
      <c r="L33" s="91" t="s">
        <v>1431</v>
      </c>
      <c r="M33" s="91"/>
      <c r="N33" s="89" t="s">
        <v>26</v>
      </c>
      <c r="O33" s="91" t="s">
        <v>1398</v>
      </c>
      <c r="P33" s="180" t="s">
        <v>484</v>
      </c>
      <c r="Q33" s="91" t="s">
        <v>1399</v>
      </c>
      <c r="R33" s="91" t="s">
        <v>482</v>
      </c>
      <c r="S33" s="89" t="s">
        <v>1400</v>
      </c>
      <c r="T33" s="91"/>
      <c r="V33" s="92"/>
    </row>
    <row r="34" spans="1:22">
      <c r="A34" s="89">
        <v>33</v>
      </c>
      <c r="B34" s="89" t="s">
        <v>357</v>
      </c>
      <c r="C34" s="89" t="s">
        <v>358</v>
      </c>
      <c r="D34" s="90" t="s">
        <v>19</v>
      </c>
      <c r="E34" s="89" t="s">
        <v>1395</v>
      </c>
      <c r="F34" s="90" t="s">
        <v>550</v>
      </c>
      <c r="G34" s="89">
        <v>2010</v>
      </c>
      <c r="H34" s="89">
        <v>-33.529522299999996</v>
      </c>
      <c r="I34" s="89">
        <v>-58.216954999999999</v>
      </c>
      <c r="J34" s="89" t="s">
        <v>42</v>
      </c>
      <c r="K34" s="91" t="s">
        <v>1396</v>
      </c>
      <c r="L34" s="91" t="s">
        <v>1432</v>
      </c>
      <c r="M34" s="91"/>
      <c r="N34" s="89" t="s">
        <v>26</v>
      </c>
      <c r="O34" s="91" t="s">
        <v>1398</v>
      </c>
      <c r="P34" s="180" t="s">
        <v>484</v>
      </c>
      <c r="Q34" s="91" t="s">
        <v>1399</v>
      </c>
      <c r="R34" s="91" t="s">
        <v>482</v>
      </c>
      <c r="S34" s="89" t="s">
        <v>1400</v>
      </c>
      <c r="T34" s="91"/>
      <c r="V34" s="92"/>
    </row>
    <row r="35" spans="1:22">
      <c r="A35" s="89">
        <v>34</v>
      </c>
      <c r="B35" s="89" t="s">
        <v>357</v>
      </c>
      <c r="C35" s="89" t="s">
        <v>358</v>
      </c>
      <c r="D35" s="90" t="s">
        <v>19</v>
      </c>
      <c r="E35" s="89" t="s">
        <v>1395</v>
      </c>
      <c r="F35" s="90" t="s">
        <v>550</v>
      </c>
      <c r="G35" s="89">
        <v>2010</v>
      </c>
      <c r="H35" s="89">
        <v>-33.529522299999996</v>
      </c>
      <c r="I35" s="89">
        <v>-58.216954999999999</v>
      </c>
      <c r="J35" s="89" t="s">
        <v>42</v>
      </c>
      <c r="K35" s="91" t="s">
        <v>1396</v>
      </c>
      <c r="L35" s="91" t="s">
        <v>1433</v>
      </c>
      <c r="M35" s="91"/>
      <c r="N35" s="89" t="s">
        <v>26</v>
      </c>
      <c r="O35" s="91" t="s">
        <v>1398</v>
      </c>
      <c r="P35" s="180" t="s">
        <v>484</v>
      </c>
      <c r="Q35" s="91" t="s">
        <v>1399</v>
      </c>
      <c r="R35" s="91" t="s">
        <v>482</v>
      </c>
      <c r="S35" s="89" t="s">
        <v>1400</v>
      </c>
      <c r="T35" s="91"/>
      <c r="V35" s="92"/>
    </row>
    <row r="36" spans="1:22">
      <c r="A36" s="89">
        <v>35</v>
      </c>
      <c r="B36" s="89" t="s">
        <v>357</v>
      </c>
      <c r="C36" s="89" t="s">
        <v>358</v>
      </c>
      <c r="D36" s="90" t="s">
        <v>19</v>
      </c>
      <c r="E36" s="89" t="s">
        <v>1395</v>
      </c>
      <c r="F36" s="90" t="s">
        <v>550</v>
      </c>
      <c r="G36" s="89">
        <v>2010</v>
      </c>
      <c r="H36" s="89">
        <v>-33.529522299999996</v>
      </c>
      <c r="I36" s="89">
        <v>-58.216954999999999</v>
      </c>
      <c r="J36" s="89" t="s">
        <v>42</v>
      </c>
      <c r="K36" s="91" t="s">
        <v>1396</v>
      </c>
      <c r="L36" s="91" t="s">
        <v>1434</v>
      </c>
      <c r="M36" s="91"/>
      <c r="N36" s="89" t="s">
        <v>26</v>
      </c>
      <c r="O36" s="91" t="s">
        <v>1398</v>
      </c>
      <c r="P36" s="180" t="s">
        <v>484</v>
      </c>
      <c r="Q36" s="91" t="s">
        <v>1399</v>
      </c>
      <c r="R36" s="91" t="s">
        <v>482</v>
      </c>
      <c r="S36" s="89" t="s">
        <v>1400</v>
      </c>
      <c r="T36" s="91"/>
      <c r="V36" s="92"/>
    </row>
    <row r="37" spans="1:22">
      <c r="A37" s="89">
        <v>36</v>
      </c>
      <c r="B37" s="89" t="s">
        <v>357</v>
      </c>
      <c r="C37" s="89" t="s">
        <v>358</v>
      </c>
      <c r="D37" s="90" t="s">
        <v>19</v>
      </c>
      <c r="E37" s="89" t="s">
        <v>1395</v>
      </c>
      <c r="F37" s="90" t="s">
        <v>550</v>
      </c>
      <c r="G37" s="89">
        <v>2010</v>
      </c>
      <c r="H37" s="89">
        <v>-33.529522299999996</v>
      </c>
      <c r="I37" s="89">
        <v>-58.216954999999999</v>
      </c>
      <c r="J37" s="89" t="s">
        <v>42</v>
      </c>
      <c r="K37" s="91" t="s">
        <v>1396</v>
      </c>
      <c r="L37" s="91" t="s">
        <v>1435</v>
      </c>
      <c r="M37" s="91"/>
      <c r="N37" s="89" t="s">
        <v>26</v>
      </c>
      <c r="O37" s="91" t="s">
        <v>1398</v>
      </c>
      <c r="P37" s="180" t="s">
        <v>484</v>
      </c>
      <c r="Q37" s="91" t="s">
        <v>1399</v>
      </c>
      <c r="R37" s="91" t="s">
        <v>482</v>
      </c>
      <c r="S37" s="89" t="s">
        <v>1400</v>
      </c>
      <c r="T37" s="91"/>
      <c r="V37" s="92"/>
    </row>
    <row r="38" spans="1:22">
      <c r="A38" s="89">
        <v>37</v>
      </c>
      <c r="B38" s="89" t="s">
        <v>357</v>
      </c>
      <c r="C38" s="89" t="s">
        <v>358</v>
      </c>
      <c r="D38" s="90" t="s">
        <v>19</v>
      </c>
      <c r="E38" s="91" t="s">
        <v>1436</v>
      </c>
      <c r="F38" s="90" t="s">
        <v>550</v>
      </c>
      <c r="G38" s="89">
        <v>2010</v>
      </c>
      <c r="H38" s="89">
        <v>-32.794893899999998</v>
      </c>
      <c r="I38" s="89">
        <v>-57.623016</v>
      </c>
      <c r="J38" s="89" t="s">
        <v>42</v>
      </c>
      <c r="K38" s="91" t="s">
        <v>1396</v>
      </c>
      <c r="L38" s="91" t="s">
        <v>1437</v>
      </c>
      <c r="M38" s="91"/>
      <c r="N38" s="89" t="s">
        <v>26</v>
      </c>
      <c r="O38" s="91" t="s">
        <v>1398</v>
      </c>
      <c r="P38" s="180" t="s">
        <v>3949</v>
      </c>
      <c r="Q38" s="91" t="s">
        <v>1399</v>
      </c>
      <c r="R38" s="91" t="s">
        <v>482</v>
      </c>
      <c r="S38" s="89" t="s">
        <v>1400</v>
      </c>
      <c r="T38" s="91"/>
      <c r="V38" s="92"/>
    </row>
    <row r="39" spans="1:22">
      <c r="A39" s="89">
        <v>38</v>
      </c>
      <c r="B39" s="89" t="s">
        <v>357</v>
      </c>
      <c r="C39" s="89" t="s">
        <v>358</v>
      </c>
      <c r="D39" s="90" t="s">
        <v>19</v>
      </c>
      <c r="E39" s="91" t="s">
        <v>1436</v>
      </c>
      <c r="F39" s="90" t="s">
        <v>550</v>
      </c>
      <c r="G39" s="89">
        <v>2010</v>
      </c>
      <c r="H39" s="89">
        <v>-32.794893899999998</v>
      </c>
      <c r="I39" s="89">
        <v>-57.623016</v>
      </c>
      <c r="J39" s="89" t="s">
        <v>42</v>
      </c>
      <c r="K39" s="91" t="s">
        <v>1396</v>
      </c>
      <c r="L39" s="91" t="s">
        <v>1438</v>
      </c>
      <c r="M39" s="91"/>
      <c r="N39" s="89" t="s">
        <v>26</v>
      </c>
      <c r="O39" s="91" t="s">
        <v>1398</v>
      </c>
      <c r="P39" s="180" t="s">
        <v>3949</v>
      </c>
      <c r="Q39" s="91" t="s">
        <v>1399</v>
      </c>
      <c r="R39" s="91" t="s">
        <v>482</v>
      </c>
      <c r="S39" s="89" t="s">
        <v>1400</v>
      </c>
      <c r="T39" s="91"/>
      <c r="V39" s="92"/>
    </row>
    <row r="40" spans="1:22">
      <c r="A40" s="89">
        <v>39</v>
      </c>
      <c r="B40" s="89" t="s">
        <v>357</v>
      </c>
      <c r="C40" s="89" t="s">
        <v>358</v>
      </c>
      <c r="D40" s="90" t="s">
        <v>19</v>
      </c>
      <c r="E40" s="91" t="s">
        <v>1436</v>
      </c>
      <c r="F40" s="90" t="s">
        <v>550</v>
      </c>
      <c r="G40" s="89">
        <v>2010</v>
      </c>
      <c r="H40" s="89">
        <v>-32.794893899999998</v>
      </c>
      <c r="I40" s="89">
        <v>-57.623016</v>
      </c>
      <c r="J40" s="89" t="s">
        <v>42</v>
      </c>
      <c r="K40" s="91" t="s">
        <v>1396</v>
      </c>
      <c r="L40" s="91" t="s">
        <v>1439</v>
      </c>
      <c r="M40" s="91"/>
      <c r="N40" s="89" t="s">
        <v>26</v>
      </c>
      <c r="O40" s="91" t="s">
        <v>1398</v>
      </c>
      <c r="P40" s="180" t="s">
        <v>3949</v>
      </c>
      <c r="Q40" s="91" t="s">
        <v>1399</v>
      </c>
      <c r="R40" s="91" t="s">
        <v>482</v>
      </c>
      <c r="S40" s="89" t="s">
        <v>1400</v>
      </c>
      <c r="T40" s="91"/>
      <c r="V40" s="92"/>
    </row>
    <row r="41" spans="1:22">
      <c r="A41" s="89">
        <v>40</v>
      </c>
      <c r="B41" s="89" t="s">
        <v>357</v>
      </c>
      <c r="C41" s="89" t="s">
        <v>358</v>
      </c>
      <c r="D41" s="90" t="s">
        <v>19</v>
      </c>
      <c r="E41" s="91" t="s">
        <v>1436</v>
      </c>
      <c r="F41" s="90" t="s">
        <v>550</v>
      </c>
      <c r="G41" s="89">
        <v>2010</v>
      </c>
      <c r="H41" s="89">
        <v>-32.794893899999998</v>
      </c>
      <c r="I41" s="89">
        <v>-57.623016</v>
      </c>
      <c r="J41" s="89" t="s">
        <v>42</v>
      </c>
      <c r="K41" s="91" t="s">
        <v>1396</v>
      </c>
      <c r="L41" s="91" t="s">
        <v>1440</v>
      </c>
      <c r="M41" s="91"/>
      <c r="N41" s="89" t="s">
        <v>26</v>
      </c>
      <c r="O41" s="91" t="s">
        <v>1398</v>
      </c>
      <c r="P41" s="180" t="s">
        <v>3949</v>
      </c>
      <c r="Q41" s="91" t="s">
        <v>1399</v>
      </c>
      <c r="R41" s="91" t="s">
        <v>482</v>
      </c>
      <c r="S41" s="89" t="s">
        <v>1400</v>
      </c>
      <c r="T41" s="91"/>
      <c r="V41" s="92"/>
    </row>
    <row r="42" spans="1:22">
      <c r="A42" s="89">
        <v>41</v>
      </c>
      <c r="B42" s="89" t="s">
        <v>357</v>
      </c>
      <c r="C42" s="89" t="s">
        <v>358</v>
      </c>
      <c r="D42" s="90" t="s">
        <v>19</v>
      </c>
      <c r="E42" s="91" t="s">
        <v>1436</v>
      </c>
      <c r="F42" s="90" t="s">
        <v>550</v>
      </c>
      <c r="G42" s="89">
        <v>2010</v>
      </c>
      <c r="H42" s="89">
        <v>-32.794893899999998</v>
      </c>
      <c r="I42" s="89">
        <v>-57.623016</v>
      </c>
      <c r="J42" s="89" t="s">
        <v>42</v>
      </c>
      <c r="K42" s="91" t="s">
        <v>1396</v>
      </c>
      <c r="L42" s="91" t="s">
        <v>1441</v>
      </c>
      <c r="M42" s="91"/>
      <c r="N42" s="89" t="s">
        <v>26</v>
      </c>
      <c r="O42" s="91" t="s">
        <v>1398</v>
      </c>
      <c r="P42" s="180" t="s">
        <v>3949</v>
      </c>
      <c r="Q42" s="91" t="s">
        <v>1399</v>
      </c>
      <c r="R42" s="91" t="s">
        <v>482</v>
      </c>
      <c r="S42" s="89" t="s">
        <v>1400</v>
      </c>
      <c r="T42" s="91"/>
      <c r="V42" s="92"/>
    </row>
    <row r="43" spans="1:22">
      <c r="A43" s="89">
        <v>42</v>
      </c>
      <c r="B43" s="89" t="s">
        <v>357</v>
      </c>
      <c r="C43" s="89" t="s">
        <v>358</v>
      </c>
      <c r="D43" s="90" t="s">
        <v>19</v>
      </c>
      <c r="E43" s="91" t="s">
        <v>1436</v>
      </c>
      <c r="F43" s="90" t="s">
        <v>550</v>
      </c>
      <c r="G43" s="89">
        <v>2010</v>
      </c>
      <c r="H43" s="89">
        <v>-32.794893899999998</v>
      </c>
      <c r="I43" s="89">
        <v>-57.623016</v>
      </c>
      <c r="J43" s="89" t="s">
        <v>42</v>
      </c>
      <c r="K43" s="91" t="s">
        <v>1396</v>
      </c>
      <c r="L43" s="91" t="s">
        <v>1442</v>
      </c>
      <c r="M43" s="91"/>
      <c r="N43" s="89" t="s">
        <v>26</v>
      </c>
      <c r="O43" s="91" t="s">
        <v>1398</v>
      </c>
      <c r="P43" s="180" t="s">
        <v>3949</v>
      </c>
      <c r="Q43" s="91" t="s">
        <v>1399</v>
      </c>
      <c r="R43" s="91" t="s">
        <v>482</v>
      </c>
      <c r="S43" s="89" t="s">
        <v>1400</v>
      </c>
      <c r="T43" s="91"/>
      <c r="V43" s="92"/>
    </row>
    <row r="44" spans="1:22">
      <c r="A44" s="89">
        <v>43</v>
      </c>
      <c r="B44" s="89" t="s">
        <v>357</v>
      </c>
      <c r="C44" s="89" t="s">
        <v>358</v>
      </c>
      <c r="D44" s="90" t="s">
        <v>19</v>
      </c>
      <c r="E44" s="91" t="s">
        <v>1436</v>
      </c>
      <c r="F44" s="90" t="s">
        <v>550</v>
      </c>
      <c r="G44" s="89">
        <v>2010</v>
      </c>
      <c r="H44" s="89">
        <v>-32.794893899999998</v>
      </c>
      <c r="I44" s="89">
        <v>-57.623016</v>
      </c>
      <c r="J44" s="89" t="s">
        <v>42</v>
      </c>
      <c r="K44" s="91" t="s">
        <v>1396</v>
      </c>
      <c r="L44" s="91" t="s">
        <v>1443</v>
      </c>
      <c r="M44" s="91"/>
      <c r="N44" s="89" t="s">
        <v>26</v>
      </c>
      <c r="O44" s="91" t="s">
        <v>1398</v>
      </c>
      <c r="P44" s="180" t="s">
        <v>3949</v>
      </c>
      <c r="Q44" s="91" t="s">
        <v>1399</v>
      </c>
      <c r="R44" s="91" t="s">
        <v>482</v>
      </c>
      <c r="S44" s="89" t="s">
        <v>1400</v>
      </c>
      <c r="T44" s="91"/>
      <c r="V44" s="92"/>
    </row>
    <row r="45" spans="1:22">
      <c r="A45" s="89">
        <v>44</v>
      </c>
      <c r="B45" s="89" t="s">
        <v>357</v>
      </c>
      <c r="C45" s="89" t="s">
        <v>358</v>
      </c>
      <c r="D45" s="90" t="s">
        <v>19</v>
      </c>
      <c r="E45" s="91" t="s">
        <v>1436</v>
      </c>
      <c r="F45" s="90" t="s">
        <v>550</v>
      </c>
      <c r="G45" s="89">
        <v>2010</v>
      </c>
      <c r="H45" s="89">
        <v>-32.794893899999998</v>
      </c>
      <c r="I45" s="89">
        <v>-57.623016</v>
      </c>
      <c r="J45" s="89" t="s">
        <v>42</v>
      </c>
      <c r="K45" s="91" t="s">
        <v>1396</v>
      </c>
      <c r="L45" s="91" t="s">
        <v>1444</v>
      </c>
      <c r="M45" s="91"/>
      <c r="N45" s="89" t="s">
        <v>26</v>
      </c>
      <c r="O45" s="91" t="s">
        <v>1398</v>
      </c>
      <c r="P45" s="180" t="s">
        <v>3949</v>
      </c>
      <c r="Q45" s="91" t="s">
        <v>1399</v>
      </c>
      <c r="R45" s="91" t="s">
        <v>482</v>
      </c>
      <c r="S45" s="89" t="s">
        <v>1400</v>
      </c>
      <c r="T45" s="91"/>
      <c r="V45" s="92"/>
    </row>
    <row r="46" spans="1:22">
      <c r="A46" s="89">
        <v>45</v>
      </c>
      <c r="B46" s="89" t="s">
        <v>357</v>
      </c>
      <c r="C46" s="89" t="s">
        <v>358</v>
      </c>
      <c r="D46" s="90" t="s">
        <v>19</v>
      </c>
      <c r="E46" s="91" t="s">
        <v>1436</v>
      </c>
      <c r="F46" s="90" t="s">
        <v>550</v>
      </c>
      <c r="G46" s="89">
        <v>2010</v>
      </c>
      <c r="H46" s="89">
        <v>-32.794893899999998</v>
      </c>
      <c r="I46" s="89">
        <v>-57.623016</v>
      </c>
      <c r="J46" s="89" t="s">
        <v>42</v>
      </c>
      <c r="K46" s="91" t="s">
        <v>1396</v>
      </c>
      <c r="L46" s="91" t="s">
        <v>1445</v>
      </c>
      <c r="M46" s="91"/>
      <c r="N46" s="89" t="s">
        <v>26</v>
      </c>
      <c r="O46" s="91" t="s">
        <v>1398</v>
      </c>
      <c r="P46" s="180" t="s">
        <v>3949</v>
      </c>
      <c r="Q46" s="91" t="s">
        <v>1399</v>
      </c>
      <c r="R46" s="91" t="s">
        <v>482</v>
      </c>
      <c r="S46" s="89" t="s">
        <v>1400</v>
      </c>
      <c r="T46" s="91"/>
      <c r="V46" s="92"/>
    </row>
    <row r="47" spans="1:22">
      <c r="A47" s="89">
        <v>46</v>
      </c>
      <c r="B47" s="89" t="s">
        <v>357</v>
      </c>
      <c r="C47" s="89" t="s">
        <v>358</v>
      </c>
      <c r="D47" s="90" t="s">
        <v>19</v>
      </c>
      <c r="E47" s="91" t="s">
        <v>1436</v>
      </c>
      <c r="F47" s="90" t="s">
        <v>550</v>
      </c>
      <c r="G47" s="89">
        <v>2010</v>
      </c>
      <c r="H47" s="89">
        <v>-32.794893899999998</v>
      </c>
      <c r="I47" s="89">
        <v>-57.623016</v>
      </c>
      <c r="J47" s="89" t="s">
        <v>42</v>
      </c>
      <c r="K47" s="91" t="s">
        <v>1396</v>
      </c>
      <c r="L47" s="91" t="s">
        <v>1446</v>
      </c>
      <c r="M47" s="91"/>
      <c r="N47" s="89" t="s">
        <v>26</v>
      </c>
      <c r="O47" s="91" t="s">
        <v>1398</v>
      </c>
      <c r="P47" s="180" t="s">
        <v>484</v>
      </c>
      <c r="Q47" s="91" t="s">
        <v>1399</v>
      </c>
      <c r="R47" s="91" t="s">
        <v>482</v>
      </c>
      <c r="S47" s="89" t="s">
        <v>1400</v>
      </c>
      <c r="T47" s="91"/>
      <c r="V47" s="92"/>
    </row>
    <row r="48" spans="1:22">
      <c r="A48" s="89">
        <v>47</v>
      </c>
      <c r="B48" s="89" t="s">
        <v>357</v>
      </c>
      <c r="C48" s="89" t="s">
        <v>358</v>
      </c>
      <c r="D48" s="90" t="s">
        <v>19</v>
      </c>
      <c r="E48" s="91" t="s">
        <v>1436</v>
      </c>
      <c r="F48" s="90" t="s">
        <v>550</v>
      </c>
      <c r="G48" s="89">
        <v>2010</v>
      </c>
      <c r="H48" s="89">
        <v>-32.794893899999998</v>
      </c>
      <c r="I48" s="89">
        <v>-57.623016</v>
      </c>
      <c r="J48" s="89" t="s">
        <v>42</v>
      </c>
      <c r="K48" s="91" t="s">
        <v>1396</v>
      </c>
      <c r="L48" s="91" t="s">
        <v>1447</v>
      </c>
      <c r="M48" s="91"/>
      <c r="N48" s="89" t="s">
        <v>26</v>
      </c>
      <c r="O48" s="91" t="s">
        <v>1398</v>
      </c>
      <c r="P48" s="180" t="s">
        <v>484</v>
      </c>
      <c r="Q48" s="91" t="s">
        <v>1399</v>
      </c>
      <c r="R48" s="91" t="s">
        <v>482</v>
      </c>
      <c r="S48" s="89" t="s">
        <v>1400</v>
      </c>
      <c r="T48" s="91"/>
      <c r="V48" s="92"/>
    </row>
    <row r="49" spans="1:22">
      <c r="A49" s="89">
        <v>48</v>
      </c>
      <c r="B49" s="89" t="s">
        <v>357</v>
      </c>
      <c r="C49" s="89" t="s">
        <v>358</v>
      </c>
      <c r="D49" s="90" t="s">
        <v>19</v>
      </c>
      <c r="E49" s="91" t="s">
        <v>1436</v>
      </c>
      <c r="F49" s="90" t="s">
        <v>550</v>
      </c>
      <c r="G49" s="89">
        <v>2010</v>
      </c>
      <c r="H49" s="89">
        <v>-32.794893899999998</v>
      </c>
      <c r="I49" s="89">
        <v>-57.623016</v>
      </c>
      <c r="J49" s="89" t="s">
        <v>42</v>
      </c>
      <c r="K49" s="91" t="s">
        <v>1396</v>
      </c>
      <c r="L49" s="91" t="s">
        <v>1448</v>
      </c>
      <c r="M49" s="91"/>
      <c r="N49" s="89" t="s">
        <v>26</v>
      </c>
      <c r="O49" s="91" t="s">
        <v>1398</v>
      </c>
      <c r="P49" s="180" t="s">
        <v>484</v>
      </c>
      <c r="Q49" s="91" t="s">
        <v>1399</v>
      </c>
      <c r="R49" s="91" t="s">
        <v>482</v>
      </c>
      <c r="S49" s="89" t="s">
        <v>1400</v>
      </c>
      <c r="T49" s="91"/>
      <c r="V49" s="92"/>
    </row>
    <row r="50" spans="1:22">
      <c r="A50" s="89">
        <v>49</v>
      </c>
      <c r="B50" s="89" t="s">
        <v>357</v>
      </c>
      <c r="C50" s="89" t="s">
        <v>358</v>
      </c>
      <c r="D50" s="90" t="s">
        <v>19</v>
      </c>
      <c r="E50" s="91" t="s">
        <v>1436</v>
      </c>
      <c r="F50" s="90" t="s">
        <v>550</v>
      </c>
      <c r="G50" s="89">
        <v>2010</v>
      </c>
      <c r="H50" s="89">
        <v>-32.794893899999998</v>
      </c>
      <c r="I50" s="89">
        <v>-57.623016</v>
      </c>
      <c r="J50" s="89" t="s">
        <v>42</v>
      </c>
      <c r="K50" s="91" t="s">
        <v>1396</v>
      </c>
      <c r="L50" s="91" t="s">
        <v>1449</v>
      </c>
      <c r="M50" s="91"/>
      <c r="N50" s="89" t="s">
        <v>26</v>
      </c>
      <c r="O50" s="91" t="s">
        <v>1398</v>
      </c>
      <c r="P50" s="180" t="s">
        <v>484</v>
      </c>
      <c r="Q50" s="91" t="s">
        <v>1399</v>
      </c>
      <c r="R50" s="91" t="s">
        <v>482</v>
      </c>
      <c r="S50" s="89" t="s">
        <v>1400</v>
      </c>
      <c r="T50" s="91"/>
      <c r="V50" s="92"/>
    </row>
    <row r="51" spans="1:22">
      <c r="A51" s="89">
        <v>50</v>
      </c>
      <c r="B51" s="89" t="s">
        <v>357</v>
      </c>
      <c r="C51" s="89" t="s">
        <v>358</v>
      </c>
      <c r="D51" s="90" t="s">
        <v>19</v>
      </c>
      <c r="E51" s="91" t="s">
        <v>1436</v>
      </c>
      <c r="F51" s="90" t="s">
        <v>550</v>
      </c>
      <c r="G51" s="89">
        <v>2010</v>
      </c>
      <c r="H51" s="89">
        <v>-32.794893899999998</v>
      </c>
      <c r="I51" s="89">
        <v>-57.623016</v>
      </c>
      <c r="J51" s="89" t="s">
        <v>42</v>
      </c>
      <c r="K51" s="91" t="s">
        <v>1396</v>
      </c>
      <c r="L51" s="91" t="s">
        <v>1450</v>
      </c>
      <c r="M51" s="91"/>
      <c r="N51" s="89" t="s">
        <v>26</v>
      </c>
      <c r="O51" s="91" t="s">
        <v>1398</v>
      </c>
      <c r="P51" s="180" t="s">
        <v>484</v>
      </c>
      <c r="Q51" s="91" t="s">
        <v>1399</v>
      </c>
      <c r="R51" s="91" t="s">
        <v>482</v>
      </c>
      <c r="S51" s="89" t="s">
        <v>1400</v>
      </c>
      <c r="T51" s="91"/>
      <c r="V51" s="92"/>
    </row>
    <row r="52" spans="1:22">
      <c r="A52" s="89">
        <v>51</v>
      </c>
      <c r="B52" s="89" t="s">
        <v>357</v>
      </c>
      <c r="C52" s="89" t="s">
        <v>358</v>
      </c>
      <c r="D52" s="90" t="s">
        <v>19</v>
      </c>
      <c r="E52" s="91" t="s">
        <v>1436</v>
      </c>
      <c r="F52" s="90" t="s">
        <v>550</v>
      </c>
      <c r="G52" s="89">
        <v>2010</v>
      </c>
      <c r="H52" s="89">
        <v>-32.794893899999998</v>
      </c>
      <c r="I52" s="89">
        <v>-57.623016</v>
      </c>
      <c r="J52" s="89" t="s">
        <v>42</v>
      </c>
      <c r="K52" s="91" t="s">
        <v>1396</v>
      </c>
      <c r="L52" s="91" t="s">
        <v>1451</v>
      </c>
      <c r="M52" s="91"/>
      <c r="N52" s="89" t="s">
        <v>26</v>
      </c>
      <c r="O52" s="91" t="s">
        <v>1398</v>
      </c>
      <c r="P52" s="180" t="s">
        <v>484</v>
      </c>
      <c r="Q52" s="91" t="s">
        <v>1399</v>
      </c>
      <c r="R52" s="91" t="s">
        <v>482</v>
      </c>
      <c r="S52" s="89" t="s">
        <v>1400</v>
      </c>
      <c r="T52" s="91"/>
      <c r="V52" s="92"/>
    </row>
    <row r="53" spans="1:22">
      <c r="A53" s="89">
        <v>52</v>
      </c>
      <c r="B53" s="89" t="s">
        <v>357</v>
      </c>
      <c r="C53" s="89" t="s">
        <v>358</v>
      </c>
      <c r="D53" s="90" t="s">
        <v>19</v>
      </c>
      <c r="E53" s="91" t="s">
        <v>1436</v>
      </c>
      <c r="F53" s="90" t="s">
        <v>550</v>
      </c>
      <c r="G53" s="89">
        <v>2010</v>
      </c>
      <c r="H53" s="89">
        <v>-32.794893899999998</v>
      </c>
      <c r="I53" s="89">
        <v>-57.623016</v>
      </c>
      <c r="J53" s="89" t="s">
        <v>42</v>
      </c>
      <c r="K53" s="91" t="s">
        <v>1396</v>
      </c>
      <c r="L53" s="91" t="s">
        <v>1452</v>
      </c>
      <c r="M53" s="91"/>
      <c r="N53" s="89" t="s">
        <v>26</v>
      </c>
      <c r="O53" s="91" t="s">
        <v>1398</v>
      </c>
      <c r="P53" s="180" t="s">
        <v>484</v>
      </c>
      <c r="Q53" s="91" t="s">
        <v>1399</v>
      </c>
      <c r="R53" s="91" t="s">
        <v>482</v>
      </c>
      <c r="S53" s="89" t="s">
        <v>1400</v>
      </c>
      <c r="T53" s="91"/>
      <c r="V53" s="92"/>
    </row>
    <row r="54" spans="1:22">
      <c r="A54" s="89">
        <v>53</v>
      </c>
      <c r="B54" s="89" t="s">
        <v>357</v>
      </c>
      <c r="C54" s="89" t="s">
        <v>358</v>
      </c>
      <c r="D54" s="90" t="s">
        <v>19</v>
      </c>
      <c r="E54" s="91" t="s">
        <v>1436</v>
      </c>
      <c r="F54" s="90" t="s">
        <v>550</v>
      </c>
      <c r="G54" s="89">
        <v>2010</v>
      </c>
      <c r="H54" s="89">
        <v>-32.794893899999998</v>
      </c>
      <c r="I54" s="89">
        <v>-57.623016</v>
      </c>
      <c r="J54" s="89" t="s">
        <v>42</v>
      </c>
      <c r="K54" s="91" t="s">
        <v>1396</v>
      </c>
      <c r="L54" s="91" t="s">
        <v>1453</v>
      </c>
      <c r="M54" s="91"/>
      <c r="N54" s="89" t="s">
        <v>26</v>
      </c>
      <c r="O54" s="91" t="s">
        <v>1398</v>
      </c>
      <c r="P54" s="180" t="s">
        <v>484</v>
      </c>
      <c r="Q54" s="91" t="s">
        <v>1399</v>
      </c>
      <c r="R54" s="91" t="s">
        <v>482</v>
      </c>
      <c r="S54" s="89" t="s">
        <v>1400</v>
      </c>
      <c r="T54" s="91"/>
      <c r="V54" s="92"/>
    </row>
    <row r="55" spans="1:22">
      <c r="A55" s="89">
        <v>54</v>
      </c>
      <c r="B55" s="89" t="s">
        <v>357</v>
      </c>
      <c r="C55" s="89" t="s">
        <v>358</v>
      </c>
      <c r="D55" s="90" t="s">
        <v>19</v>
      </c>
      <c r="E55" s="91" t="s">
        <v>1436</v>
      </c>
      <c r="F55" s="90" t="s">
        <v>550</v>
      </c>
      <c r="G55" s="89">
        <v>2010</v>
      </c>
      <c r="H55" s="89">
        <v>-32.794893899999998</v>
      </c>
      <c r="I55" s="89">
        <v>-57.623016</v>
      </c>
      <c r="J55" s="89" t="s">
        <v>42</v>
      </c>
      <c r="K55" s="91" t="s">
        <v>1396</v>
      </c>
      <c r="L55" s="91" t="s">
        <v>1454</v>
      </c>
      <c r="M55" s="91"/>
      <c r="N55" s="89" t="s">
        <v>26</v>
      </c>
      <c r="O55" s="91" t="s">
        <v>1398</v>
      </c>
      <c r="P55" s="180" t="s">
        <v>484</v>
      </c>
      <c r="Q55" s="91" t="s">
        <v>1399</v>
      </c>
      <c r="R55" s="91" t="s">
        <v>482</v>
      </c>
      <c r="S55" s="89" t="s">
        <v>1400</v>
      </c>
      <c r="T55" s="91"/>
      <c r="V55" s="92"/>
    </row>
    <row r="56" spans="1:22">
      <c r="A56" s="89">
        <v>55</v>
      </c>
      <c r="B56" s="89" t="s">
        <v>357</v>
      </c>
      <c r="C56" s="89" t="s">
        <v>358</v>
      </c>
      <c r="D56" s="90" t="s">
        <v>19</v>
      </c>
      <c r="E56" s="91" t="s">
        <v>1436</v>
      </c>
      <c r="F56" s="90" t="s">
        <v>550</v>
      </c>
      <c r="G56" s="89">
        <v>2010</v>
      </c>
      <c r="H56" s="89">
        <v>-32.794893899999998</v>
      </c>
      <c r="I56" s="89">
        <v>-57.623016</v>
      </c>
      <c r="J56" s="89" t="s">
        <v>42</v>
      </c>
      <c r="K56" s="91" t="s">
        <v>1396</v>
      </c>
      <c r="L56" s="91" t="s">
        <v>1455</v>
      </c>
      <c r="M56" s="91"/>
      <c r="N56" s="89" t="s">
        <v>26</v>
      </c>
      <c r="O56" s="91" t="s">
        <v>1398</v>
      </c>
      <c r="P56" s="180" t="s">
        <v>484</v>
      </c>
      <c r="Q56" s="91" t="s">
        <v>1399</v>
      </c>
      <c r="R56" s="91" t="s">
        <v>482</v>
      </c>
      <c r="S56" s="89" t="s">
        <v>1400</v>
      </c>
      <c r="T56" s="91"/>
      <c r="V56" s="92"/>
    </row>
    <row r="57" spans="1:22">
      <c r="A57" s="89">
        <v>56</v>
      </c>
      <c r="B57" s="89" t="s">
        <v>357</v>
      </c>
      <c r="C57" s="89" t="s">
        <v>358</v>
      </c>
      <c r="D57" s="90" t="s">
        <v>19</v>
      </c>
      <c r="E57" s="91" t="s">
        <v>1436</v>
      </c>
      <c r="F57" s="90" t="s">
        <v>550</v>
      </c>
      <c r="G57" s="89">
        <v>2010</v>
      </c>
      <c r="H57" s="89">
        <v>-32.794893899999998</v>
      </c>
      <c r="I57" s="89">
        <v>-57.623016</v>
      </c>
      <c r="J57" s="89" t="s">
        <v>42</v>
      </c>
      <c r="K57" s="91" t="s">
        <v>1396</v>
      </c>
      <c r="L57" s="91" t="s">
        <v>1456</v>
      </c>
      <c r="M57" s="91"/>
      <c r="N57" s="89" t="s">
        <v>26</v>
      </c>
      <c r="O57" s="91" t="s">
        <v>1398</v>
      </c>
      <c r="P57" s="180" t="s">
        <v>484</v>
      </c>
      <c r="Q57" s="91" t="s">
        <v>1399</v>
      </c>
      <c r="R57" s="91" t="s">
        <v>482</v>
      </c>
      <c r="S57" s="89" t="s">
        <v>1400</v>
      </c>
      <c r="T57" s="91"/>
      <c r="V57" s="92"/>
    </row>
    <row r="58" spans="1:22">
      <c r="A58" s="89">
        <v>57</v>
      </c>
      <c r="B58" s="89" t="s">
        <v>357</v>
      </c>
      <c r="C58" s="89" t="s">
        <v>358</v>
      </c>
      <c r="D58" s="90" t="s">
        <v>19</v>
      </c>
      <c r="E58" s="91" t="s">
        <v>1436</v>
      </c>
      <c r="F58" s="90" t="s">
        <v>550</v>
      </c>
      <c r="G58" s="89">
        <v>2010</v>
      </c>
      <c r="H58" s="89">
        <v>-32.794893899999998</v>
      </c>
      <c r="I58" s="89">
        <v>-57.623016</v>
      </c>
      <c r="J58" s="89" t="s">
        <v>42</v>
      </c>
      <c r="K58" s="91" t="s">
        <v>1396</v>
      </c>
      <c r="L58" s="91" t="s">
        <v>1457</v>
      </c>
      <c r="M58" s="91"/>
      <c r="N58" s="89" t="s">
        <v>26</v>
      </c>
      <c r="O58" s="91" t="s">
        <v>1398</v>
      </c>
      <c r="P58" s="180" t="s">
        <v>484</v>
      </c>
      <c r="Q58" s="91" t="s">
        <v>1399</v>
      </c>
      <c r="R58" s="91" t="s">
        <v>482</v>
      </c>
      <c r="S58" s="89" t="s">
        <v>1400</v>
      </c>
      <c r="T58" s="91"/>
      <c r="V58" s="92"/>
    </row>
    <row r="59" spans="1:22">
      <c r="A59" s="89">
        <v>58</v>
      </c>
      <c r="B59" s="89" t="s">
        <v>357</v>
      </c>
      <c r="C59" s="89" t="s">
        <v>358</v>
      </c>
      <c r="D59" s="90" t="s">
        <v>19</v>
      </c>
      <c r="E59" s="91" t="s">
        <v>1436</v>
      </c>
      <c r="F59" s="90" t="s">
        <v>550</v>
      </c>
      <c r="G59" s="89">
        <v>2010</v>
      </c>
      <c r="H59" s="89">
        <v>-32.794893899999998</v>
      </c>
      <c r="I59" s="89">
        <v>-57.623016</v>
      </c>
      <c r="J59" s="89" t="s">
        <v>42</v>
      </c>
      <c r="K59" s="91" t="s">
        <v>1396</v>
      </c>
      <c r="L59" s="91" t="s">
        <v>1458</v>
      </c>
      <c r="M59" s="91"/>
      <c r="N59" s="89" t="s">
        <v>26</v>
      </c>
      <c r="O59" s="91" t="s">
        <v>1398</v>
      </c>
      <c r="P59" s="180" t="s">
        <v>484</v>
      </c>
      <c r="Q59" s="91" t="s">
        <v>1399</v>
      </c>
      <c r="R59" s="91" t="s">
        <v>482</v>
      </c>
      <c r="S59" s="89" t="s">
        <v>1400</v>
      </c>
      <c r="T59" s="91"/>
      <c r="V59" s="92"/>
    </row>
    <row r="60" spans="1:22">
      <c r="A60" s="89">
        <v>59</v>
      </c>
      <c r="B60" s="89" t="s">
        <v>357</v>
      </c>
      <c r="C60" s="89" t="s">
        <v>358</v>
      </c>
      <c r="D60" s="90" t="s">
        <v>19</v>
      </c>
      <c r="E60" s="91" t="s">
        <v>1436</v>
      </c>
      <c r="F60" s="90" t="s">
        <v>550</v>
      </c>
      <c r="G60" s="89">
        <v>2010</v>
      </c>
      <c r="H60" s="89">
        <v>-32.794893899999998</v>
      </c>
      <c r="I60" s="89">
        <v>-57.623016</v>
      </c>
      <c r="J60" s="89" t="s">
        <v>42</v>
      </c>
      <c r="K60" s="91" t="s">
        <v>1396</v>
      </c>
      <c r="L60" s="91" t="s">
        <v>1459</v>
      </c>
      <c r="M60" s="91"/>
      <c r="N60" s="89" t="s">
        <v>26</v>
      </c>
      <c r="O60" s="91" t="s">
        <v>1398</v>
      </c>
      <c r="P60" s="180" t="s">
        <v>484</v>
      </c>
      <c r="Q60" s="91" t="s">
        <v>1399</v>
      </c>
      <c r="R60" s="91" t="s">
        <v>482</v>
      </c>
      <c r="S60" s="89" t="s">
        <v>1400</v>
      </c>
      <c r="T60" s="91"/>
      <c r="V60" s="92"/>
    </row>
    <row r="61" spans="1:22">
      <c r="A61" s="89">
        <v>60</v>
      </c>
      <c r="B61" s="89" t="s">
        <v>357</v>
      </c>
      <c r="C61" s="89" t="s">
        <v>358</v>
      </c>
      <c r="D61" s="90" t="s">
        <v>19</v>
      </c>
      <c r="E61" s="91" t="s">
        <v>549</v>
      </c>
      <c r="F61" s="90" t="s">
        <v>550</v>
      </c>
      <c r="G61" s="89">
        <v>2010</v>
      </c>
      <c r="H61" s="89">
        <v>-34.348604199999997</v>
      </c>
      <c r="I61" s="89">
        <v>-56.707514000000003</v>
      </c>
      <c r="J61" s="89" t="s">
        <v>42</v>
      </c>
      <c r="K61" s="91" t="s">
        <v>1396</v>
      </c>
      <c r="L61" s="91" t="s">
        <v>1460</v>
      </c>
      <c r="M61" s="91"/>
      <c r="N61" s="89" t="s">
        <v>26</v>
      </c>
      <c r="O61" s="91" t="s">
        <v>1398</v>
      </c>
      <c r="P61" s="180" t="s">
        <v>3949</v>
      </c>
      <c r="Q61" s="91" t="s">
        <v>1399</v>
      </c>
      <c r="R61" s="91" t="s">
        <v>482</v>
      </c>
      <c r="S61" s="89" t="s">
        <v>1400</v>
      </c>
      <c r="T61" s="91"/>
      <c r="V61" s="92"/>
    </row>
    <row r="62" spans="1:22">
      <c r="A62" s="89">
        <v>61</v>
      </c>
      <c r="B62" s="89" t="s">
        <v>357</v>
      </c>
      <c r="C62" s="89" t="s">
        <v>358</v>
      </c>
      <c r="D62" s="90" t="s">
        <v>19</v>
      </c>
      <c r="E62" s="91" t="s">
        <v>549</v>
      </c>
      <c r="F62" s="90" t="s">
        <v>550</v>
      </c>
      <c r="G62" s="89">
        <v>2010</v>
      </c>
      <c r="H62" s="89">
        <v>-34.348604199999997</v>
      </c>
      <c r="I62" s="89">
        <v>-56.707514000000003</v>
      </c>
      <c r="J62" s="89" t="s">
        <v>42</v>
      </c>
      <c r="K62" s="91" t="s">
        <v>1396</v>
      </c>
      <c r="L62" s="91" t="s">
        <v>1461</v>
      </c>
      <c r="M62" s="91"/>
      <c r="N62" s="89" t="s">
        <v>26</v>
      </c>
      <c r="O62" s="91" t="s">
        <v>1398</v>
      </c>
      <c r="P62" s="180" t="s">
        <v>3949</v>
      </c>
      <c r="Q62" s="91" t="s">
        <v>1399</v>
      </c>
      <c r="R62" s="91" t="s">
        <v>482</v>
      </c>
      <c r="S62" s="89" t="s">
        <v>1400</v>
      </c>
      <c r="T62" s="91"/>
      <c r="V62" s="92"/>
    </row>
    <row r="63" spans="1:22">
      <c r="A63" s="89">
        <v>62</v>
      </c>
      <c r="B63" s="89" t="s">
        <v>357</v>
      </c>
      <c r="C63" s="89" t="s">
        <v>358</v>
      </c>
      <c r="D63" s="90" t="s">
        <v>19</v>
      </c>
      <c r="E63" s="91" t="s">
        <v>549</v>
      </c>
      <c r="F63" s="90" t="s">
        <v>550</v>
      </c>
      <c r="G63" s="89">
        <v>2010</v>
      </c>
      <c r="H63" s="89">
        <v>-34.348604199999997</v>
      </c>
      <c r="I63" s="89">
        <v>-56.707514000000003</v>
      </c>
      <c r="J63" s="89" t="s">
        <v>42</v>
      </c>
      <c r="K63" s="91" t="s">
        <v>1396</v>
      </c>
      <c r="L63" s="91" t="s">
        <v>1462</v>
      </c>
      <c r="M63" s="91"/>
      <c r="N63" s="89" t="s">
        <v>26</v>
      </c>
      <c r="O63" s="91" t="s">
        <v>1398</v>
      </c>
      <c r="P63" s="180" t="s">
        <v>3949</v>
      </c>
      <c r="Q63" s="91" t="s">
        <v>1399</v>
      </c>
      <c r="R63" s="91" t="s">
        <v>482</v>
      </c>
      <c r="S63" s="89" t="s">
        <v>1400</v>
      </c>
      <c r="T63" s="91"/>
      <c r="V63" s="92"/>
    </row>
    <row r="64" spans="1:22">
      <c r="A64" s="89">
        <v>63</v>
      </c>
      <c r="B64" s="89" t="s">
        <v>357</v>
      </c>
      <c r="C64" s="89" t="s">
        <v>358</v>
      </c>
      <c r="D64" s="90" t="s">
        <v>19</v>
      </c>
      <c r="E64" s="91" t="s">
        <v>549</v>
      </c>
      <c r="F64" s="90" t="s">
        <v>550</v>
      </c>
      <c r="G64" s="89">
        <v>2010</v>
      </c>
      <c r="H64" s="89">
        <v>-34.348604199999997</v>
      </c>
      <c r="I64" s="89">
        <v>-56.707514000000003</v>
      </c>
      <c r="J64" s="89" t="s">
        <v>42</v>
      </c>
      <c r="K64" s="91" t="s">
        <v>1396</v>
      </c>
      <c r="L64" s="91" t="s">
        <v>1463</v>
      </c>
      <c r="M64" s="91"/>
      <c r="N64" s="89" t="s">
        <v>26</v>
      </c>
      <c r="O64" s="91" t="s">
        <v>1398</v>
      </c>
      <c r="P64" s="180" t="s">
        <v>3949</v>
      </c>
      <c r="Q64" s="91" t="s">
        <v>1399</v>
      </c>
      <c r="R64" s="91" t="s">
        <v>482</v>
      </c>
      <c r="S64" s="89" t="s">
        <v>1400</v>
      </c>
      <c r="T64" s="91"/>
      <c r="V64" s="92"/>
    </row>
    <row r="65" spans="1:22">
      <c r="A65" s="89">
        <v>64</v>
      </c>
      <c r="B65" s="89" t="s">
        <v>357</v>
      </c>
      <c r="C65" s="89" t="s">
        <v>358</v>
      </c>
      <c r="D65" s="90" t="s">
        <v>19</v>
      </c>
      <c r="E65" s="91" t="s">
        <v>549</v>
      </c>
      <c r="F65" s="90" t="s">
        <v>550</v>
      </c>
      <c r="G65" s="89">
        <v>2010</v>
      </c>
      <c r="H65" s="89">
        <v>-34.348604199999997</v>
      </c>
      <c r="I65" s="89">
        <v>-56.707514000000003</v>
      </c>
      <c r="J65" s="89" t="s">
        <v>42</v>
      </c>
      <c r="K65" s="91" t="s">
        <v>1396</v>
      </c>
      <c r="L65" s="91" t="s">
        <v>1464</v>
      </c>
      <c r="M65" s="91"/>
      <c r="N65" s="89" t="s">
        <v>26</v>
      </c>
      <c r="O65" s="91" t="s">
        <v>1398</v>
      </c>
      <c r="P65" s="180" t="s">
        <v>3949</v>
      </c>
      <c r="Q65" s="91" t="s">
        <v>1399</v>
      </c>
      <c r="R65" s="91" t="s">
        <v>482</v>
      </c>
      <c r="S65" s="89" t="s">
        <v>1400</v>
      </c>
      <c r="T65" s="91"/>
      <c r="V65" s="92"/>
    </row>
    <row r="66" spans="1:22">
      <c r="A66" s="89">
        <v>65</v>
      </c>
      <c r="B66" s="89" t="s">
        <v>357</v>
      </c>
      <c r="C66" s="89" t="s">
        <v>358</v>
      </c>
      <c r="D66" s="90" t="s">
        <v>19</v>
      </c>
      <c r="E66" s="91" t="s">
        <v>549</v>
      </c>
      <c r="F66" s="90" t="s">
        <v>550</v>
      </c>
      <c r="G66" s="89">
        <v>2010</v>
      </c>
      <c r="H66" s="89">
        <v>-34.348604199999997</v>
      </c>
      <c r="I66" s="89">
        <v>-56.707514000000003</v>
      </c>
      <c r="J66" s="89" t="s">
        <v>42</v>
      </c>
      <c r="K66" s="91" t="s">
        <v>1396</v>
      </c>
      <c r="L66" s="91" t="s">
        <v>1465</v>
      </c>
      <c r="M66" s="91"/>
      <c r="N66" s="89" t="s">
        <v>26</v>
      </c>
      <c r="O66" s="91" t="s">
        <v>1398</v>
      </c>
      <c r="P66" s="180" t="s">
        <v>3949</v>
      </c>
      <c r="Q66" s="91" t="s">
        <v>1399</v>
      </c>
      <c r="R66" s="91" t="s">
        <v>482</v>
      </c>
      <c r="S66" s="89" t="s">
        <v>1400</v>
      </c>
      <c r="T66" s="91"/>
      <c r="V66" s="92"/>
    </row>
    <row r="67" spans="1:22">
      <c r="A67" s="89">
        <v>66</v>
      </c>
      <c r="B67" s="89" t="s">
        <v>357</v>
      </c>
      <c r="C67" s="89" t="s">
        <v>358</v>
      </c>
      <c r="D67" s="90" t="s">
        <v>19</v>
      </c>
      <c r="E67" s="91" t="s">
        <v>549</v>
      </c>
      <c r="F67" s="90" t="s">
        <v>550</v>
      </c>
      <c r="G67" s="89">
        <v>2010</v>
      </c>
      <c r="H67" s="89">
        <v>-34.348604199999997</v>
      </c>
      <c r="I67" s="89">
        <v>-56.707514000000003</v>
      </c>
      <c r="J67" s="89" t="s">
        <v>42</v>
      </c>
      <c r="K67" s="91" t="s">
        <v>1396</v>
      </c>
      <c r="L67" s="91" t="s">
        <v>1466</v>
      </c>
      <c r="M67" s="91"/>
      <c r="N67" s="89" t="s">
        <v>26</v>
      </c>
      <c r="O67" s="91" t="s">
        <v>1398</v>
      </c>
      <c r="P67" s="180" t="s">
        <v>3949</v>
      </c>
      <c r="Q67" s="91" t="s">
        <v>1399</v>
      </c>
      <c r="R67" s="91" t="s">
        <v>482</v>
      </c>
      <c r="S67" s="89" t="s">
        <v>1400</v>
      </c>
      <c r="T67" s="91"/>
      <c r="V67" s="92"/>
    </row>
    <row r="68" spans="1:22">
      <c r="A68" s="89">
        <v>67</v>
      </c>
      <c r="B68" s="89" t="s">
        <v>357</v>
      </c>
      <c r="C68" s="89" t="s">
        <v>358</v>
      </c>
      <c r="D68" s="90" t="s">
        <v>19</v>
      </c>
      <c r="E68" s="91" t="s">
        <v>549</v>
      </c>
      <c r="F68" s="90" t="s">
        <v>550</v>
      </c>
      <c r="G68" s="89">
        <v>2010</v>
      </c>
      <c r="H68" s="89">
        <v>-34.348604199999997</v>
      </c>
      <c r="I68" s="89">
        <v>-56.707514000000003</v>
      </c>
      <c r="J68" s="89" t="s">
        <v>42</v>
      </c>
      <c r="K68" s="91" t="s">
        <v>1396</v>
      </c>
      <c r="L68" s="91" t="s">
        <v>1467</v>
      </c>
      <c r="M68" s="91"/>
      <c r="N68" s="89" t="s">
        <v>26</v>
      </c>
      <c r="O68" s="91" t="s">
        <v>1398</v>
      </c>
      <c r="P68" s="180" t="s">
        <v>3949</v>
      </c>
      <c r="Q68" s="91" t="s">
        <v>1399</v>
      </c>
      <c r="R68" s="91" t="s">
        <v>482</v>
      </c>
      <c r="S68" s="89" t="s">
        <v>1400</v>
      </c>
      <c r="T68" s="91"/>
      <c r="V68" s="92"/>
    </row>
    <row r="69" spans="1:22">
      <c r="A69" s="89">
        <v>68</v>
      </c>
      <c r="B69" s="89" t="s">
        <v>357</v>
      </c>
      <c r="C69" s="89" t="s">
        <v>358</v>
      </c>
      <c r="D69" s="90" t="s">
        <v>19</v>
      </c>
      <c r="E69" s="91" t="s">
        <v>549</v>
      </c>
      <c r="F69" s="90" t="s">
        <v>550</v>
      </c>
      <c r="G69" s="89">
        <v>2010</v>
      </c>
      <c r="H69" s="89">
        <v>-34.348604199999997</v>
      </c>
      <c r="I69" s="89">
        <v>-56.707514000000003</v>
      </c>
      <c r="J69" s="89" t="s">
        <v>42</v>
      </c>
      <c r="K69" s="91" t="s">
        <v>1396</v>
      </c>
      <c r="L69" s="91" t="s">
        <v>1468</v>
      </c>
      <c r="M69" s="91"/>
      <c r="N69" s="89" t="s">
        <v>26</v>
      </c>
      <c r="O69" s="91" t="s">
        <v>1398</v>
      </c>
      <c r="P69" s="180" t="s">
        <v>3949</v>
      </c>
      <c r="Q69" s="91" t="s">
        <v>1399</v>
      </c>
      <c r="R69" s="91" t="s">
        <v>482</v>
      </c>
      <c r="S69" s="89" t="s">
        <v>1400</v>
      </c>
      <c r="T69" s="91"/>
      <c r="V69" s="92"/>
    </row>
    <row r="70" spans="1:22">
      <c r="A70" s="89">
        <v>69</v>
      </c>
      <c r="B70" s="89" t="s">
        <v>357</v>
      </c>
      <c r="C70" s="89" t="s">
        <v>358</v>
      </c>
      <c r="D70" s="90" t="s">
        <v>19</v>
      </c>
      <c r="E70" s="91" t="s">
        <v>549</v>
      </c>
      <c r="F70" s="90" t="s">
        <v>550</v>
      </c>
      <c r="G70" s="89">
        <v>2010</v>
      </c>
      <c r="H70" s="89">
        <v>-34.348604199999997</v>
      </c>
      <c r="I70" s="89">
        <v>-56.707514000000003</v>
      </c>
      <c r="J70" s="89" t="s">
        <v>42</v>
      </c>
      <c r="K70" s="91" t="s">
        <v>1396</v>
      </c>
      <c r="L70" s="91" t="s">
        <v>1469</v>
      </c>
      <c r="M70" s="91"/>
      <c r="N70" s="89" t="s">
        <v>26</v>
      </c>
      <c r="O70" s="91" t="s">
        <v>1398</v>
      </c>
      <c r="P70" s="180" t="s">
        <v>3949</v>
      </c>
      <c r="Q70" s="91" t="s">
        <v>1399</v>
      </c>
      <c r="R70" s="91" t="s">
        <v>482</v>
      </c>
      <c r="S70" s="89" t="s">
        <v>1400</v>
      </c>
      <c r="T70" s="91"/>
      <c r="V70" s="92"/>
    </row>
    <row r="71" spans="1:22">
      <c r="A71" s="89">
        <v>70</v>
      </c>
      <c r="B71" s="89" t="s">
        <v>357</v>
      </c>
      <c r="C71" s="89" t="s">
        <v>358</v>
      </c>
      <c r="D71" s="90" t="s">
        <v>19</v>
      </c>
      <c r="E71" s="91" t="s">
        <v>549</v>
      </c>
      <c r="F71" s="90" t="s">
        <v>550</v>
      </c>
      <c r="G71" s="89">
        <v>2010</v>
      </c>
      <c r="H71" s="89">
        <v>-34.348604199999997</v>
      </c>
      <c r="I71" s="89">
        <v>-56.707514000000003</v>
      </c>
      <c r="J71" s="89" t="s">
        <v>42</v>
      </c>
      <c r="K71" s="91" t="s">
        <v>1396</v>
      </c>
      <c r="L71" s="91" t="s">
        <v>1470</v>
      </c>
      <c r="M71" s="91"/>
      <c r="N71" s="89" t="s">
        <v>26</v>
      </c>
      <c r="O71" s="91" t="s">
        <v>1398</v>
      </c>
      <c r="P71" s="180" t="s">
        <v>3949</v>
      </c>
      <c r="Q71" s="91" t="s">
        <v>1399</v>
      </c>
      <c r="R71" s="91" t="s">
        <v>482</v>
      </c>
      <c r="S71" s="89" t="s">
        <v>1400</v>
      </c>
      <c r="T71" s="91"/>
      <c r="V71" s="92"/>
    </row>
    <row r="72" spans="1:22">
      <c r="A72" s="89">
        <v>71</v>
      </c>
      <c r="B72" s="89" t="s">
        <v>357</v>
      </c>
      <c r="C72" s="89" t="s">
        <v>358</v>
      </c>
      <c r="D72" s="90" t="s">
        <v>19</v>
      </c>
      <c r="E72" s="91" t="s">
        <v>549</v>
      </c>
      <c r="F72" s="90" t="s">
        <v>550</v>
      </c>
      <c r="G72" s="89">
        <v>2010</v>
      </c>
      <c r="H72" s="89">
        <v>-34.348604199999997</v>
      </c>
      <c r="I72" s="89">
        <v>-56.707514000000003</v>
      </c>
      <c r="J72" s="89" t="s">
        <v>42</v>
      </c>
      <c r="K72" s="91" t="s">
        <v>1396</v>
      </c>
      <c r="L72" s="91" t="s">
        <v>1471</v>
      </c>
      <c r="M72" s="91"/>
      <c r="N72" s="89" t="s">
        <v>26</v>
      </c>
      <c r="O72" s="91" t="s">
        <v>1398</v>
      </c>
      <c r="P72" s="180" t="s">
        <v>3949</v>
      </c>
      <c r="Q72" s="91" t="s">
        <v>1399</v>
      </c>
      <c r="R72" s="91" t="s">
        <v>482</v>
      </c>
      <c r="S72" s="89" t="s">
        <v>1400</v>
      </c>
      <c r="T72" s="91"/>
      <c r="V72" s="92"/>
    </row>
    <row r="73" spans="1:22">
      <c r="A73" s="89">
        <v>72</v>
      </c>
      <c r="B73" s="89" t="s">
        <v>357</v>
      </c>
      <c r="C73" s="89" t="s">
        <v>358</v>
      </c>
      <c r="D73" s="90" t="s">
        <v>19</v>
      </c>
      <c r="E73" s="91" t="s">
        <v>549</v>
      </c>
      <c r="F73" s="90" t="s">
        <v>550</v>
      </c>
      <c r="G73" s="89">
        <v>2010</v>
      </c>
      <c r="H73" s="89">
        <v>-34.348604199999997</v>
      </c>
      <c r="I73" s="89">
        <v>-56.707514000000003</v>
      </c>
      <c r="J73" s="89" t="s">
        <v>42</v>
      </c>
      <c r="K73" s="91" t="s">
        <v>1396</v>
      </c>
      <c r="L73" s="91" t="s">
        <v>1472</v>
      </c>
      <c r="M73" s="91"/>
      <c r="N73" s="89" t="s">
        <v>26</v>
      </c>
      <c r="O73" s="91" t="s">
        <v>1398</v>
      </c>
      <c r="P73" s="180" t="s">
        <v>484</v>
      </c>
      <c r="Q73" s="91" t="s">
        <v>1399</v>
      </c>
      <c r="R73" s="91" t="s">
        <v>482</v>
      </c>
      <c r="S73" s="89" t="s">
        <v>1400</v>
      </c>
      <c r="T73" s="91"/>
      <c r="V73" s="92"/>
    </row>
    <row r="74" spans="1:22">
      <c r="A74" s="89">
        <v>73</v>
      </c>
      <c r="B74" s="89" t="s">
        <v>357</v>
      </c>
      <c r="C74" s="89" t="s">
        <v>358</v>
      </c>
      <c r="D74" s="90" t="s">
        <v>19</v>
      </c>
      <c r="E74" s="91" t="s">
        <v>549</v>
      </c>
      <c r="F74" s="90" t="s">
        <v>550</v>
      </c>
      <c r="G74" s="89">
        <v>2010</v>
      </c>
      <c r="H74" s="89">
        <v>-34.348604199999997</v>
      </c>
      <c r="I74" s="89">
        <v>-56.707514000000003</v>
      </c>
      <c r="J74" s="89" t="s">
        <v>42</v>
      </c>
      <c r="K74" s="91" t="s">
        <v>1396</v>
      </c>
      <c r="L74" s="91" t="s">
        <v>1473</v>
      </c>
      <c r="M74" s="91"/>
      <c r="N74" s="89" t="s">
        <v>26</v>
      </c>
      <c r="O74" s="91" t="s">
        <v>1398</v>
      </c>
      <c r="P74" s="180" t="s">
        <v>484</v>
      </c>
      <c r="Q74" s="91" t="s">
        <v>1399</v>
      </c>
      <c r="R74" s="91" t="s">
        <v>482</v>
      </c>
      <c r="S74" s="89" t="s">
        <v>1400</v>
      </c>
      <c r="T74" s="91"/>
      <c r="V74" s="92"/>
    </row>
    <row r="75" spans="1:22">
      <c r="A75" s="89">
        <v>74</v>
      </c>
      <c r="B75" s="89" t="s">
        <v>357</v>
      </c>
      <c r="C75" s="89" t="s">
        <v>358</v>
      </c>
      <c r="D75" s="90" t="s">
        <v>19</v>
      </c>
      <c r="E75" s="91" t="s">
        <v>549</v>
      </c>
      <c r="F75" s="90" t="s">
        <v>550</v>
      </c>
      <c r="G75" s="89">
        <v>2010</v>
      </c>
      <c r="H75" s="89">
        <v>-34.348604199999997</v>
      </c>
      <c r="I75" s="89">
        <v>-56.707514000000003</v>
      </c>
      <c r="J75" s="89" t="s">
        <v>42</v>
      </c>
      <c r="K75" s="91" t="s">
        <v>1396</v>
      </c>
      <c r="L75" s="91" t="s">
        <v>1474</v>
      </c>
      <c r="M75" s="91"/>
      <c r="N75" s="89" t="s">
        <v>26</v>
      </c>
      <c r="O75" s="91" t="s">
        <v>1398</v>
      </c>
      <c r="P75" s="180" t="s">
        <v>484</v>
      </c>
      <c r="Q75" s="91" t="s">
        <v>1399</v>
      </c>
      <c r="R75" s="91" t="s">
        <v>482</v>
      </c>
      <c r="S75" s="89" t="s">
        <v>1400</v>
      </c>
      <c r="T75" s="91"/>
      <c r="V75" s="92"/>
    </row>
    <row r="76" spans="1:22">
      <c r="A76" s="89">
        <v>75</v>
      </c>
      <c r="B76" s="89" t="s">
        <v>357</v>
      </c>
      <c r="C76" s="89" t="s">
        <v>358</v>
      </c>
      <c r="D76" s="90" t="s">
        <v>19</v>
      </c>
      <c r="E76" s="91" t="s">
        <v>549</v>
      </c>
      <c r="F76" s="90" t="s">
        <v>550</v>
      </c>
      <c r="G76" s="89">
        <v>2010</v>
      </c>
      <c r="H76" s="89">
        <v>-34.348604199999997</v>
      </c>
      <c r="I76" s="89">
        <v>-56.707514000000003</v>
      </c>
      <c r="J76" s="89" t="s">
        <v>42</v>
      </c>
      <c r="K76" s="91" t="s">
        <v>1396</v>
      </c>
      <c r="L76" s="91" t="s">
        <v>1475</v>
      </c>
      <c r="M76" s="91"/>
      <c r="N76" s="89" t="s">
        <v>26</v>
      </c>
      <c r="O76" s="91" t="s">
        <v>1398</v>
      </c>
      <c r="P76" s="180" t="s">
        <v>484</v>
      </c>
      <c r="Q76" s="91" t="s">
        <v>1399</v>
      </c>
      <c r="R76" s="91" t="s">
        <v>482</v>
      </c>
      <c r="S76" s="89" t="s">
        <v>1400</v>
      </c>
      <c r="T76" s="91"/>
      <c r="V76" s="92"/>
    </row>
    <row r="77" spans="1:22">
      <c r="A77" s="89">
        <v>76</v>
      </c>
      <c r="B77" s="89" t="s">
        <v>357</v>
      </c>
      <c r="C77" s="89" t="s">
        <v>358</v>
      </c>
      <c r="D77" s="90" t="s">
        <v>19</v>
      </c>
      <c r="E77" s="91" t="s">
        <v>549</v>
      </c>
      <c r="F77" s="90" t="s">
        <v>550</v>
      </c>
      <c r="G77" s="89">
        <v>2010</v>
      </c>
      <c r="H77" s="89">
        <v>-34.348604199999997</v>
      </c>
      <c r="I77" s="89">
        <v>-56.707514000000003</v>
      </c>
      <c r="J77" s="89" t="s">
        <v>42</v>
      </c>
      <c r="K77" s="91" t="s">
        <v>1396</v>
      </c>
      <c r="L77" s="91" t="s">
        <v>1476</v>
      </c>
      <c r="M77" s="91"/>
      <c r="N77" s="89" t="s">
        <v>26</v>
      </c>
      <c r="O77" s="91" t="s">
        <v>1398</v>
      </c>
      <c r="P77" s="180" t="s">
        <v>484</v>
      </c>
      <c r="Q77" s="91" t="s">
        <v>1399</v>
      </c>
      <c r="R77" s="91" t="s">
        <v>482</v>
      </c>
      <c r="S77" s="89" t="s">
        <v>1400</v>
      </c>
      <c r="T77" s="91"/>
      <c r="V77" s="92"/>
    </row>
    <row r="78" spans="1:22">
      <c r="A78" s="89">
        <v>77</v>
      </c>
      <c r="B78" s="89" t="s">
        <v>357</v>
      </c>
      <c r="C78" s="89" t="s">
        <v>358</v>
      </c>
      <c r="D78" s="90" t="s">
        <v>19</v>
      </c>
      <c r="E78" s="91" t="s">
        <v>549</v>
      </c>
      <c r="F78" s="90" t="s">
        <v>550</v>
      </c>
      <c r="G78" s="89">
        <v>2010</v>
      </c>
      <c r="H78" s="89">
        <v>-34.348604199999997</v>
      </c>
      <c r="I78" s="89">
        <v>-56.707514000000003</v>
      </c>
      <c r="J78" s="89" t="s">
        <v>42</v>
      </c>
      <c r="K78" s="91" t="s">
        <v>1396</v>
      </c>
      <c r="L78" s="91" t="s">
        <v>1477</v>
      </c>
      <c r="M78" s="91"/>
      <c r="N78" s="89" t="s">
        <v>26</v>
      </c>
      <c r="O78" s="91" t="s">
        <v>1398</v>
      </c>
      <c r="P78" s="180" t="s">
        <v>484</v>
      </c>
      <c r="Q78" s="91" t="s">
        <v>1399</v>
      </c>
      <c r="R78" s="91" t="s">
        <v>482</v>
      </c>
      <c r="S78" s="89" t="s">
        <v>1400</v>
      </c>
      <c r="T78" s="91"/>
      <c r="V78" s="92"/>
    </row>
    <row r="79" spans="1:22">
      <c r="A79" s="89">
        <v>78</v>
      </c>
      <c r="B79" s="89" t="s">
        <v>357</v>
      </c>
      <c r="C79" s="89" t="s">
        <v>358</v>
      </c>
      <c r="D79" s="90" t="s">
        <v>19</v>
      </c>
      <c r="E79" s="91" t="s">
        <v>549</v>
      </c>
      <c r="F79" s="90" t="s">
        <v>550</v>
      </c>
      <c r="G79" s="89">
        <v>2010</v>
      </c>
      <c r="H79" s="89">
        <v>-34.348604199999997</v>
      </c>
      <c r="I79" s="89">
        <v>-56.707514000000003</v>
      </c>
      <c r="J79" s="89" t="s">
        <v>42</v>
      </c>
      <c r="K79" s="91" t="s">
        <v>1396</v>
      </c>
      <c r="L79" s="91" t="s">
        <v>1478</v>
      </c>
      <c r="M79" s="91"/>
      <c r="N79" s="89" t="s">
        <v>26</v>
      </c>
      <c r="O79" s="91" t="s">
        <v>1398</v>
      </c>
      <c r="P79" s="180" t="s">
        <v>484</v>
      </c>
      <c r="Q79" s="91" t="s">
        <v>1399</v>
      </c>
      <c r="R79" s="91" t="s">
        <v>482</v>
      </c>
      <c r="S79" s="89" t="s">
        <v>1400</v>
      </c>
      <c r="T79" s="91"/>
      <c r="V79" s="92"/>
    </row>
    <row r="80" spans="1:22">
      <c r="A80" s="89">
        <v>79</v>
      </c>
      <c r="B80" s="89" t="s">
        <v>357</v>
      </c>
      <c r="C80" s="89" t="s">
        <v>358</v>
      </c>
      <c r="D80" s="90" t="s">
        <v>19</v>
      </c>
      <c r="E80" s="91" t="s">
        <v>549</v>
      </c>
      <c r="F80" s="90" t="s">
        <v>550</v>
      </c>
      <c r="G80" s="89">
        <v>2010</v>
      </c>
      <c r="H80" s="89">
        <v>-34.348604199999997</v>
      </c>
      <c r="I80" s="89">
        <v>-56.707514000000003</v>
      </c>
      <c r="J80" s="89" t="s">
        <v>42</v>
      </c>
      <c r="K80" s="91" t="s">
        <v>1396</v>
      </c>
      <c r="L80" s="91" t="s">
        <v>1479</v>
      </c>
      <c r="M80" s="91"/>
      <c r="N80" s="89" t="s">
        <v>26</v>
      </c>
      <c r="O80" s="91" t="s">
        <v>1398</v>
      </c>
      <c r="P80" s="180" t="s">
        <v>484</v>
      </c>
      <c r="Q80" s="91" t="s">
        <v>1399</v>
      </c>
      <c r="R80" s="91" t="s">
        <v>482</v>
      </c>
      <c r="S80" s="89" t="s">
        <v>1400</v>
      </c>
      <c r="T80" s="91"/>
      <c r="V80" s="92"/>
    </row>
    <row r="81" spans="1:22">
      <c r="A81" s="89">
        <v>80</v>
      </c>
      <c r="B81" s="89" t="s">
        <v>357</v>
      </c>
      <c r="C81" s="89" t="s">
        <v>358</v>
      </c>
      <c r="D81" s="90" t="s">
        <v>19</v>
      </c>
      <c r="E81" s="91" t="s">
        <v>549</v>
      </c>
      <c r="F81" s="90" t="s">
        <v>550</v>
      </c>
      <c r="G81" s="89">
        <v>2010</v>
      </c>
      <c r="H81" s="89">
        <v>-34.348604199999997</v>
      </c>
      <c r="I81" s="89">
        <v>-56.707514000000003</v>
      </c>
      <c r="J81" s="89" t="s">
        <v>42</v>
      </c>
      <c r="K81" s="91" t="s">
        <v>1396</v>
      </c>
      <c r="L81" s="91" t="s">
        <v>1480</v>
      </c>
      <c r="M81" s="91"/>
      <c r="N81" s="89" t="s">
        <v>26</v>
      </c>
      <c r="O81" s="91" t="s">
        <v>1398</v>
      </c>
      <c r="P81" s="180" t="s">
        <v>484</v>
      </c>
      <c r="Q81" s="91" t="s">
        <v>1399</v>
      </c>
      <c r="R81" s="91" t="s">
        <v>482</v>
      </c>
      <c r="S81" s="89" t="s">
        <v>1400</v>
      </c>
      <c r="T81" s="91"/>
      <c r="V81" s="92"/>
    </row>
    <row r="82" spans="1:22">
      <c r="A82" s="89">
        <v>81</v>
      </c>
      <c r="B82" s="89" t="s">
        <v>357</v>
      </c>
      <c r="C82" s="89" t="s">
        <v>358</v>
      </c>
      <c r="D82" s="90" t="s">
        <v>19</v>
      </c>
      <c r="E82" s="91" t="s">
        <v>549</v>
      </c>
      <c r="F82" s="90" t="s">
        <v>550</v>
      </c>
      <c r="G82" s="89">
        <v>2010</v>
      </c>
      <c r="H82" s="89">
        <v>-34.348604199999997</v>
      </c>
      <c r="I82" s="89">
        <v>-56.707514000000003</v>
      </c>
      <c r="J82" s="89" t="s">
        <v>42</v>
      </c>
      <c r="K82" s="91" t="s">
        <v>1396</v>
      </c>
      <c r="L82" s="91" t="s">
        <v>1481</v>
      </c>
      <c r="M82" s="91"/>
      <c r="N82" s="89" t="s">
        <v>26</v>
      </c>
      <c r="O82" s="91" t="s">
        <v>1398</v>
      </c>
      <c r="P82" s="180" t="s">
        <v>484</v>
      </c>
      <c r="Q82" s="91" t="s">
        <v>1399</v>
      </c>
      <c r="R82" s="91" t="s">
        <v>482</v>
      </c>
      <c r="S82" s="89" t="s">
        <v>1400</v>
      </c>
      <c r="T82" s="91"/>
      <c r="V82" s="92"/>
    </row>
    <row r="83" spans="1:22">
      <c r="A83" s="89">
        <v>82</v>
      </c>
      <c r="B83" s="89" t="s">
        <v>357</v>
      </c>
      <c r="C83" s="89" t="s">
        <v>358</v>
      </c>
      <c r="D83" s="90" t="s">
        <v>19</v>
      </c>
      <c r="E83" s="91" t="s">
        <v>549</v>
      </c>
      <c r="F83" s="90" t="s">
        <v>550</v>
      </c>
      <c r="G83" s="89">
        <v>2010</v>
      </c>
      <c r="H83" s="89">
        <v>-34.348604199999997</v>
      </c>
      <c r="I83" s="89">
        <v>-56.707514000000003</v>
      </c>
      <c r="J83" s="89" t="s">
        <v>42</v>
      </c>
      <c r="K83" s="91" t="s">
        <v>1396</v>
      </c>
      <c r="L83" s="91" t="s">
        <v>1482</v>
      </c>
      <c r="M83" s="91"/>
      <c r="N83" s="89" t="s">
        <v>26</v>
      </c>
      <c r="O83" s="91" t="s">
        <v>1398</v>
      </c>
      <c r="P83" s="180" t="s">
        <v>484</v>
      </c>
      <c r="Q83" s="91" t="s">
        <v>1399</v>
      </c>
      <c r="R83" s="91" t="s">
        <v>482</v>
      </c>
      <c r="S83" s="89" t="s">
        <v>1400</v>
      </c>
      <c r="T83" s="91"/>
      <c r="V83" s="92"/>
    </row>
    <row r="84" spans="1:22">
      <c r="A84" s="89">
        <v>83</v>
      </c>
      <c r="B84" s="89" t="s">
        <v>357</v>
      </c>
      <c r="C84" s="89" t="s">
        <v>358</v>
      </c>
      <c r="D84" s="90" t="s">
        <v>19</v>
      </c>
      <c r="E84" s="91" t="s">
        <v>549</v>
      </c>
      <c r="F84" s="90" t="s">
        <v>550</v>
      </c>
      <c r="G84" s="89">
        <v>2010</v>
      </c>
      <c r="H84" s="89">
        <v>-34.348604199999997</v>
      </c>
      <c r="I84" s="89">
        <v>-56.707514000000003</v>
      </c>
      <c r="J84" s="89" t="s">
        <v>42</v>
      </c>
      <c r="K84" s="91" t="s">
        <v>1396</v>
      </c>
      <c r="L84" s="91" t="s">
        <v>1483</v>
      </c>
      <c r="M84" s="91"/>
      <c r="N84" s="89" t="s">
        <v>26</v>
      </c>
      <c r="O84" s="91" t="s">
        <v>1398</v>
      </c>
      <c r="P84" s="180" t="s">
        <v>484</v>
      </c>
      <c r="Q84" s="91" t="s">
        <v>1399</v>
      </c>
      <c r="R84" s="91" t="s">
        <v>482</v>
      </c>
      <c r="S84" s="89" t="s">
        <v>1400</v>
      </c>
      <c r="T84" s="91"/>
      <c r="V84" s="92"/>
    </row>
    <row r="85" spans="1:22">
      <c r="A85" s="89">
        <v>84</v>
      </c>
      <c r="B85" s="89" t="s">
        <v>357</v>
      </c>
      <c r="C85" s="89" t="s">
        <v>358</v>
      </c>
      <c r="D85" s="90" t="s">
        <v>19</v>
      </c>
      <c r="E85" s="91" t="s">
        <v>549</v>
      </c>
      <c r="F85" s="90" t="s">
        <v>550</v>
      </c>
      <c r="G85" s="89">
        <v>2010</v>
      </c>
      <c r="H85" s="89">
        <v>-34.348604199999997</v>
      </c>
      <c r="I85" s="89">
        <v>-56.707514000000003</v>
      </c>
      <c r="J85" s="89" t="s">
        <v>42</v>
      </c>
      <c r="K85" s="91" t="s">
        <v>1396</v>
      </c>
      <c r="L85" s="91" t="s">
        <v>1484</v>
      </c>
      <c r="M85" s="91"/>
      <c r="N85" s="89" t="s">
        <v>26</v>
      </c>
      <c r="O85" s="91" t="s">
        <v>1398</v>
      </c>
      <c r="P85" s="180" t="s">
        <v>484</v>
      </c>
      <c r="Q85" s="91" t="s">
        <v>1399</v>
      </c>
      <c r="R85" s="91" t="s">
        <v>482</v>
      </c>
      <c r="S85" s="89" t="s">
        <v>1400</v>
      </c>
      <c r="T85" s="91"/>
      <c r="V85" s="92"/>
    </row>
    <row r="86" spans="1:22">
      <c r="A86" s="89">
        <v>85</v>
      </c>
      <c r="B86" s="89" t="s">
        <v>357</v>
      </c>
      <c r="C86" s="89" t="s">
        <v>358</v>
      </c>
      <c r="D86" s="90" t="s">
        <v>19</v>
      </c>
      <c r="E86" s="89" t="s">
        <v>1485</v>
      </c>
      <c r="F86" s="90" t="s">
        <v>550</v>
      </c>
      <c r="G86" s="89">
        <v>2010</v>
      </c>
      <c r="H86" s="89">
        <v>-33.516942899999997</v>
      </c>
      <c r="I86" s="89">
        <v>-56.898456000000003</v>
      </c>
      <c r="J86" s="89" t="s">
        <v>42</v>
      </c>
      <c r="K86" s="91" t="s">
        <v>1396</v>
      </c>
      <c r="L86" s="91" t="s">
        <v>1486</v>
      </c>
      <c r="M86" s="91"/>
      <c r="N86" s="89" t="s">
        <v>23</v>
      </c>
      <c r="O86" s="91" t="s">
        <v>1398</v>
      </c>
      <c r="P86" s="180"/>
      <c r="Q86" s="91" t="s">
        <v>1399</v>
      </c>
      <c r="R86" s="91" t="s">
        <v>482</v>
      </c>
      <c r="S86" s="89" t="s">
        <v>1400</v>
      </c>
      <c r="T86" s="91"/>
      <c r="V86" s="92"/>
    </row>
    <row r="87" spans="1:22">
      <c r="A87" s="89">
        <v>86</v>
      </c>
      <c r="B87" s="89" t="s">
        <v>357</v>
      </c>
      <c r="C87" s="89" t="s">
        <v>358</v>
      </c>
      <c r="D87" s="90" t="s">
        <v>19</v>
      </c>
      <c r="E87" s="89" t="s">
        <v>1485</v>
      </c>
      <c r="F87" s="90" t="s">
        <v>550</v>
      </c>
      <c r="G87" s="89">
        <v>2010</v>
      </c>
      <c r="H87" s="89">
        <v>-33.516942899999997</v>
      </c>
      <c r="I87" s="89">
        <v>-56.898456000000003</v>
      </c>
      <c r="J87" s="89" t="s">
        <v>42</v>
      </c>
      <c r="K87" s="91" t="s">
        <v>1396</v>
      </c>
      <c r="L87" s="91" t="s">
        <v>1487</v>
      </c>
      <c r="M87" s="91"/>
      <c r="N87" s="89" t="s">
        <v>26</v>
      </c>
      <c r="O87" s="91" t="s">
        <v>1398</v>
      </c>
      <c r="P87" s="180" t="s">
        <v>3949</v>
      </c>
      <c r="Q87" s="91" t="s">
        <v>1399</v>
      </c>
      <c r="R87" s="91" t="s">
        <v>482</v>
      </c>
      <c r="S87" s="89" t="s">
        <v>1400</v>
      </c>
      <c r="T87" s="91"/>
      <c r="V87" s="92"/>
    </row>
    <row r="88" spans="1:22">
      <c r="A88" s="89">
        <v>87</v>
      </c>
      <c r="B88" s="89" t="s">
        <v>357</v>
      </c>
      <c r="C88" s="89" t="s">
        <v>358</v>
      </c>
      <c r="D88" s="90" t="s">
        <v>19</v>
      </c>
      <c r="E88" s="89" t="s">
        <v>1485</v>
      </c>
      <c r="F88" s="90" t="s">
        <v>550</v>
      </c>
      <c r="G88" s="89">
        <v>2010</v>
      </c>
      <c r="H88" s="89">
        <v>-33.516942899999997</v>
      </c>
      <c r="I88" s="89">
        <v>-56.898456000000003</v>
      </c>
      <c r="J88" s="89" t="s">
        <v>42</v>
      </c>
      <c r="K88" s="91" t="s">
        <v>1396</v>
      </c>
      <c r="L88" s="91" t="s">
        <v>1488</v>
      </c>
      <c r="M88" s="91"/>
      <c r="N88" s="89" t="s">
        <v>26</v>
      </c>
      <c r="O88" s="91" t="s">
        <v>1398</v>
      </c>
      <c r="P88" s="180" t="s">
        <v>3949</v>
      </c>
      <c r="Q88" s="91" t="s">
        <v>1399</v>
      </c>
      <c r="R88" s="91" t="s">
        <v>482</v>
      </c>
      <c r="S88" s="89" t="s">
        <v>1400</v>
      </c>
      <c r="T88" s="91"/>
      <c r="V88" s="92"/>
    </row>
    <row r="89" spans="1:22">
      <c r="A89" s="89">
        <v>88</v>
      </c>
      <c r="B89" s="89" t="s">
        <v>357</v>
      </c>
      <c r="C89" s="89" t="s">
        <v>358</v>
      </c>
      <c r="D89" s="90" t="s">
        <v>19</v>
      </c>
      <c r="E89" s="89" t="s">
        <v>1485</v>
      </c>
      <c r="F89" s="90" t="s">
        <v>550</v>
      </c>
      <c r="G89" s="89">
        <v>2010</v>
      </c>
      <c r="H89" s="89">
        <v>-33.516942899999997</v>
      </c>
      <c r="I89" s="89">
        <v>-56.898456000000003</v>
      </c>
      <c r="J89" s="89" t="s">
        <v>42</v>
      </c>
      <c r="K89" s="91" t="s">
        <v>1396</v>
      </c>
      <c r="L89" s="91" t="s">
        <v>1489</v>
      </c>
      <c r="M89" s="91"/>
      <c r="N89" s="89" t="s">
        <v>26</v>
      </c>
      <c r="O89" s="91" t="s">
        <v>1398</v>
      </c>
      <c r="P89" s="180" t="s">
        <v>3949</v>
      </c>
      <c r="Q89" s="91" t="s">
        <v>1399</v>
      </c>
      <c r="R89" s="91" t="s">
        <v>482</v>
      </c>
      <c r="S89" s="89" t="s">
        <v>1400</v>
      </c>
      <c r="T89" s="91"/>
      <c r="V89" s="92"/>
    </row>
    <row r="90" spans="1:22">
      <c r="A90" s="89">
        <v>89</v>
      </c>
      <c r="B90" s="89" t="s">
        <v>357</v>
      </c>
      <c r="C90" s="89" t="s">
        <v>358</v>
      </c>
      <c r="D90" s="90" t="s">
        <v>19</v>
      </c>
      <c r="E90" s="89" t="s">
        <v>1485</v>
      </c>
      <c r="F90" s="90" t="s">
        <v>550</v>
      </c>
      <c r="G90" s="89">
        <v>2010</v>
      </c>
      <c r="H90" s="89">
        <v>-33.516942899999997</v>
      </c>
      <c r="I90" s="89">
        <v>-56.898456000000003</v>
      </c>
      <c r="J90" s="89" t="s">
        <v>42</v>
      </c>
      <c r="K90" s="91" t="s">
        <v>1396</v>
      </c>
      <c r="L90" s="91" t="s">
        <v>1490</v>
      </c>
      <c r="M90" s="91"/>
      <c r="N90" s="89" t="s">
        <v>26</v>
      </c>
      <c r="O90" s="91" t="s">
        <v>1398</v>
      </c>
      <c r="P90" s="180" t="s">
        <v>3949</v>
      </c>
      <c r="Q90" s="91" t="s">
        <v>1399</v>
      </c>
      <c r="R90" s="91" t="s">
        <v>482</v>
      </c>
      <c r="S90" s="89" t="s">
        <v>1400</v>
      </c>
      <c r="T90" s="91"/>
      <c r="V90" s="92"/>
    </row>
    <row r="91" spans="1:22">
      <c r="A91" s="89">
        <v>90</v>
      </c>
      <c r="B91" s="89" t="s">
        <v>357</v>
      </c>
      <c r="C91" s="89" t="s">
        <v>358</v>
      </c>
      <c r="D91" s="90" t="s">
        <v>19</v>
      </c>
      <c r="E91" s="89" t="s">
        <v>1485</v>
      </c>
      <c r="F91" s="90" t="s">
        <v>550</v>
      </c>
      <c r="G91" s="89">
        <v>2010</v>
      </c>
      <c r="H91" s="89">
        <v>-33.516942899999997</v>
      </c>
      <c r="I91" s="89">
        <v>-56.898456000000003</v>
      </c>
      <c r="J91" s="89" t="s">
        <v>42</v>
      </c>
      <c r="K91" s="91" t="s">
        <v>1396</v>
      </c>
      <c r="L91" s="91" t="s">
        <v>1491</v>
      </c>
      <c r="M91" s="91"/>
      <c r="N91" s="89" t="s">
        <v>26</v>
      </c>
      <c r="O91" s="91" t="s">
        <v>1398</v>
      </c>
      <c r="P91" s="180" t="s">
        <v>3949</v>
      </c>
      <c r="Q91" s="91" t="s">
        <v>1399</v>
      </c>
      <c r="R91" s="91" t="s">
        <v>482</v>
      </c>
      <c r="S91" s="89" t="s">
        <v>1400</v>
      </c>
      <c r="T91" s="91"/>
      <c r="V91" s="92"/>
    </row>
    <row r="92" spans="1:22">
      <c r="A92" s="89">
        <v>91</v>
      </c>
      <c r="B92" s="89" t="s">
        <v>357</v>
      </c>
      <c r="C92" s="89" t="s">
        <v>358</v>
      </c>
      <c r="D92" s="90" t="s">
        <v>19</v>
      </c>
      <c r="E92" s="89" t="s">
        <v>1485</v>
      </c>
      <c r="F92" s="90" t="s">
        <v>550</v>
      </c>
      <c r="G92" s="89">
        <v>2010</v>
      </c>
      <c r="H92" s="89">
        <v>-33.516942899999997</v>
      </c>
      <c r="I92" s="89">
        <v>-56.898456000000003</v>
      </c>
      <c r="J92" s="89" t="s">
        <v>42</v>
      </c>
      <c r="K92" s="91" t="s">
        <v>1396</v>
      </c>
      <c r="L92" s="91" t="s">
        <v>1492</v>
      </c>
      <c r="M92" s="91"/>
      <c r="N92" s="89" t="s">
        <v>26</v>
      </c>
      <c r="O92" s="91" t="s">
        <v>1398</v>
      </c>
      <c r="P92" s="180" t="s">
        <v>3949</v>
      </c>
      <c r="Q92" s="91" t="s">
        <v>1399</v>
      </c>
      <c r="R92" s="91" t="s">
        <v>482</v>
      </c>
      <c r="S92" s="89" t="s">
        <v>1400</v>
      </c>
      <c r="T92" s="91"/>
      <c r="V92" s="92"/>
    </row>
    <row r="93" spans="1:22">
      <c r="A93" s="89">
        <v>92</v>
      </c>
      <c r="B93" s="89" t="s">
        <v>357</v>
      </c>
      <c r="C93" s="89" t="s">
        <v>358</v>
      </c>
      <c r="D93" s="90" t="s">
        <v>19</v>
      </c>
      <c r="E93" s="89" t="s">
        <v>1485</v>
      </c>
      <c r="F93" s="90" t="s">
        <v>550</v>
      </c>
      <c r="G93" s="89">
        <v>2010</v>
      </c>
      <c r="H93" s="89">
        <v>-33.516942899999997</v>
      </c>
      <c r="I93" s="89">
        <v>-56.898456000000003</v>
      </c>
      <c r="J93" s="89" t="s">
        <v>42</v>
      </c>
      <c r="K93" s="91" t="s">
        <v>1396</v>
      </c>
      <c r="L93" s="91" t="s">
        <v>1493</v>
      </c>
      <c r="M93" s="91"/>
      <c r="N93" s="89" t="s">
        <v>26</v>
      </c>
      <c r="O93" s="91" t="s">
        <v>1398</v>
      </c>
      <c r="P93" s="180" t="s">
        <v>3949</v>
      </c>
      <c r="Q93" s="91" t="s">
        <v>1399</v>
      </c>
      <c r="R93" s="91" t="s">
        <v>482</v>
      </c>
      <c r="S93" s="89" t="s">
        <v>1400</v>
      </c>
      <c r="T93" s="91"/>
      <c r="V93" s="92"/>
    </row>
    <row r="94" spans="1:22">
      <c r="A94" s="89">
        <v>93</v>
      </c>
      <c r="B94" s="89" t="s">
        <v>357</v>
      </c>
      <c r="C94" s="89" t="s">
        <v>358</v>
      </c>
      <c r="D94" s="90" t="s">
        <v>19</v>
      </c>
      <c r="E94" s="89" t="s">
        <v>1485</v>
      </c>
      <c r="F94" s="90" t="s">
        <v>550</v>
      </c>
      <c r="G94" s="89">
        <v>2010</v>
      </c>
      <c r="H94" s="89">
        <v>-33.516942899999997</v>
      </c>
      <c r="I94" s="89">
        <v>-56.898456000000003</v>
      </c>
      <c r="J94" s="89" t="s">
        <v>42</v>
      </c>
      <c r="K94" s="91" t="s">
        <v>1396</v>
      </c>
      <c r="L94" s="91" t="s">
        <v>1494</v>
      </c>
      <c r="M94" s="91"/>
      <c r="N94" s="89" t="s">
        <v>26</v>
      </c>
      <c r="O94" s="91" t="s">
        <v>1398</v>
      </c>
      <c r="P94" s="180" t="s">
        <v>484</v>
      </c>
      <c r="Q94" s="91" t="s">
        <v>1399</v>
      </c>
      <c r="R94" s="91" t="s">
        <v>482</v>
      </c>
      <c r="S94" s="89" t="s">
        <v>1400</v>
      </c>
      <c r="T94" s="91"/>
      <c r="V94" s="92"/>
    </row>
    <row r="95" spans="1:22">
      <c r="A95" s="89">
        <v>94</v>
      </c>
      <c r="B95" s="89" t="s">
        <v>357</v>
      </c>
      <c r="C95" s="89" t="s">
        <v>358</v>
      </c>
      <c r="D95" s="90" t="s">
        <v>19</v>
      </c>
      <c r="E95" s="89" t="s">
        <v>1485</v>
      </c>
      <c r="F95" s="90" t="s">
        <v>550</v>
      </c>
      <c r="G95" s="89">
        <v>2010</v>
      </c>
      <c r="H95" s="89">
        <v>-33.516942899999997</v>
      </c>
      <c r="I95" s="89">
        <v>-56.898456000000003</v>
      </c>
      <c r="J95" s="89" t="s">
        <v>42</v>
      </c>
      <c r="K95" s="91" t="s">
        <v>1396</v>
      </c>
      <c r="L95" s="91" t="s">
        <v>1495</v>
      </c>
      <c r="M95" s="91"/>
      <c r="N95" s="89" t="s">
        <v>26</v>
      </c>
      <c r="O95" s="91" t="s">
        <v>1398</v>
      </c>
      <c r="P95" s="180" t="s">
        <v>484</v>
      </c>
      <c r="Q95" s="91" t="s">
        <v>1399</v>
      </c>
      <c r="R95" s="91" t="s">
        <v>482</v>
      </c>
      <c r="S95" s="89" t="s">
        <v>1400</v>
      </c>
      <c r="T95" s="91"/>
      <c r="V95" s="92"/>
    </row>
    <row r="96" spans="1:22">
      <c r="A96" s="89">
        <v>95</v>
      </c>
      <c r="B96" s="89" t="s">
        <v>357</v>
      </c>
      <c r="C96" s="89" t="s">
        <v>358</v>
      </c>
      <c r="D96" s="90" t="s">
        <v>19</v>
      </c>
      <c r="E96" s="89" t="s">
        <v>1485</v>
      </c>
      <c r="F96" s="90" t="s">
        <v>550</v>
      </c>
      <c r="G96" s="89">
        <v>2010</v>
      </c>
      <c r="H96" s="89">
        <v>-33.516942899999997</v>
      </c>
      <c r="I96" s="89">
        <v>-56.898456000000003</v>
      </c>
      <c r="J96" s="89" t="s">
        <v>42</v>
      </c>
      <c r="K96" s="91" t="s">
        <v>1396</v>
      </c>
      <c r="L96" s="91" t="s">
        <v>1496</v>
      </c>
      <c r="M96" s="91"/>
      <c r="N96" s="89" t="s">
        <v>26</v>
      </c>
      <c r="O96" s="91" t="s">
        <v>1398</v>
      </c>
      <c r="P96" s="180" t="s">
        <v>484</v>
      </c>
      <c r="Q96" s="91" t="s">
        <v>1399</v>
      </c>
      <c r="R96" s="91" t="s">
        <v>482</v>
      </c>
      <c r="S96" s="89" t="s">
        <v>1400</v>
      </c>
      <c r="T96" s="91"/>
      <c r="V96" s="92"/>
    </row>
    <row r="97" spans="1:22">
      <c r="A97" s="89">
        <v>96</v>
      </c>
      <c r="B97" s="89" t="s">
        <v>357</v>
      </c>
      <c r="C97" s="89" t="s">
        <v>358</v>
      </c>
      <c r="D97" s="90" t="s">
        <v>19</v>
      </c>
      <c r="E97" s="89" t="s">
        <v>1485</v>
      </c>
      <c r="F97" s="90" t="s">
        <v>550</v>
      </c>
      <c r="G97" s="89">
        <v>2010</v>
      </c>
      <c r="H97" s="89">
        <v>-33.516942899999997</v>
      </c>
      <c r="I97" s="89">
        <v>-56.898456000000003</v>
      </c>
      <c r="J97" s="89" t="s">
        <v>42</v>
      </c>
      <c r="K97" s="91" t="s">
        <v>1396</v>
      </c>
      <c r="L97" s="91" t="s">
        <v>1497</v>
      </c>
      <c r="M97" s="91"/>
      <c r="N97" s="89" t="s">
        <v>26</v>
      </c>
      <c r="O97" s="91" t="s">
        <v>1398</v>
      </c>
      <c r="P97" s="180" t="s">
        <v>484</v>
      </c>
      <c r="Q97" s="91" t="s">
        <v>1399</v>
      </c>
      <c r="R97" s="91" t="s">
        <v>482</v>
      </c>
      <c r="S97" s="89" t="s">
        <v>1400</v>
      </c>
      <c r="T97" s="91"/>
      <c r="V97" s="92"/>
    </row>
    <row r="98" spans="1:22">
      <c r="A98" s="89">
        <v>97</v>
      </c>
      <c r="B98" s="89" t="s">
        <v>357</v>
      </c>
      <c r="C98" s="89" t="s">
        <v>358</v>
      </c>
      <c r="D98" s="90" t="s">
        <v>19</v>
      </c>
      <c r="E98" s="89" t="s">
        <v>1485</v>
      </c>
      <c r="F98" s="90" t="s">
        <v>550</v>
      </c>
      <c r="G98" s="89">
        <v>2010</v>
      </c>
      <c r="H98" s="89">
        <v>-33.516942899999997</v>
      </c>
      <c r="I98" s="89">
        <v>-56.898456000000003</v>
      </c>
      <c r="J98" s="89" t="s">
        <v>42</v>
      </c>
      <c r="K98" s="91" t="s">
        <v>1396</v>
      </c>
      <c r="L98" s="91" t="s">
        <v>1498</v>
      </c>
      <c r="M98" s="91"/>
      <c r="N98" s="89" t="s">
        <v>26</v>
      </c>
      <c r="O98" s="91" t="s">
        <v>1398</v>
      </c>
      <c r="P98" s="180" t="s">
        <v>484</v>
      </c>
      <c r="Q98" s="91" t="s">
        <v>1399</v>
      </c>
      <c r="R98" s="91" t="s">
        <v>482</v>
      </c>
      <c r="S98" s="89" t="s">
        <v>1400</v>
      </c>
      <c r="T98" s="91"/>
      <c r="V98" s="92"/>
    </row>
    <row r="99" spans="1:22">
      <c r="A99" s="89">
        <v>98</v>
      </c>
      <c r="B99" s="89" t="s">
        <v>357</v>
      </c>
      <c r="C99" s="89" t="s">
        <v>358</v>
      </c>
      <c r="D99" s="90" t="s">
        <v>19</v>
      </c>
      <c r="E99" s="89" t="s">
        <v>1485</v>
      </c>
      <c r="F99" s="90" t="s">
        <v>550</v>
      </c>
      <c r="G99" s="89">
        <v>2010</v>
      </c>
      <c r="H99" s="89">
        <v>-33.516942899999997</v>
      </c>
      <c r="I99" s="89">
        <v>-56.898456000000003</v>
      </c>
      <c r="J99" s="89" t="s">
        <v>42</v>
      </c>
      <c r="K99" s="91" t="s">
        <v>1396</v>
      </c>
      <c r="L99" s="91" t="s">
        <v>1499</v>
      </c>
      <c r="M99" s="91"/>
      <c r="N99" s="89" t="s">
        <v>26</v>
      </c>
      <c r="O99" s="91" t="s">
        <v>1398</v>
      </c>
      <c r="P99" s="180" t="s">
        <v>484</v>
      </c>
      <c r="Q99" s="91" t="s">
        <v>1399</v>
      </c>
      <c r="R99" s="91" t="s">
        <v>482</v>
      </c>
      <c r="S99" s="89" t="s">
        <v>1400</v>
      </c>
      <c r="T99" s="91"/>
      <c r="V99" s="92"/>
    </row>
    <row r="100" spans="1:22">
      <c r="A100" s="89">
        <v>99</v>
      </c>
      <c r="B100" s="89" t="s">
        <v>357</v>
      </c>
      <c r="C100" s="89" t="s">
        <v>358</v>
      </c>
      <c r="D100" s="90" t="s">
        <v>19</v>
      </c>
      <c r="E100" s="89" t="s">
        <v>1485</v>
      </c>
      <c r="F100" s="90" t="s">
        <v>550</v>
      </c>
      <c r="G100" s="89">
        <v>2010</v>
      </c>
      <c r="H100" s="89">
        <v>-33.516942899999997</v>
      </c>
      <c r="I100" s="89">
        <v>-56.898456000000003</v>
      </c>
      <c r="J100" s="89" t="s">
        <v>42</v>
      </c>
      <c r="K100" s="91" t="s">
        <v>1396</v>
      </c>
      <c r="L100" s="91" t="s">
        <v>1500</v>
      </c>
      <c r="M100" s="91"/>
      <c r="N100" s="89" t="s">
        <v>26</v>
      </c>
      <c r="O100" s="91" t="s">
        <v>1398</v>
      </c>
      <c r="P100" s="180" t="s">
        <v>484</v>
      </c>
      <c r="Q100" s="91" t="s">
        <v>1399</v>
      </c>
      <c r="R100" s="91" t="s">
        <v>482</v>
      </c>
      <c r="S100" s="89" t="s">
        <v>1400</v>
      </c>
      <c r="T100" s="91"/>
      <c r="V100" s="92"/>
    </row>
    <row r="101" spans="1:22">
      <c r="A101" s="89">
        <v>100</v>
      </c>
      <c r="B101" s="89" t="s">
        <v>357</v>
      </c>
      <c r="C101" s="89" t="s">
        <v>358</v>
      </c>
      <c r="D101" s="90" t="s">
        <v>19</v>
      </c>
      <c r="E101" s="89" t="s">
        <v>1485</v>
      </c>
      <c r="F101" s="90" t="s">
        <v>550</v>
      </c>
      <c r="G101" s="89">
        <v>2010</v>
      </c>
      <c r="H101" s="89">
        <v>-33.516942899999997</v>
      </c>
      <c r="I101" s="89">
        <v>-56.898456000000003</v>
      </c>
      <c r="J101" s="89" t="s">
        <v>42</v>
      </c>
      <c r="K101" s="91" t="s">
        <v>1396</v>
      </c>
      <c r="L101" s="91" t="s">
        <v>1501</v>
      </c>
      <c r="M101" s="91"/>
      <c r="N101" s="89" t="s">
        <v>26</v>
      </c>
      <c r="O101" s="91" t="s">
        <v>1398</v>
      </c>
      <c r="P101" s="180" t="s">
        <v>484</v>
      </c>
      <c r="Q101" s="91" t="s">
        <v>1399</v>
      </c>
      <c r="R101" s="91" t="s">
        <v>482</v>
      </c>
      <c r="S101" s="89" t="s">
        <v>1400</v>
      </c>
      <c r="T101" s="91"/>
      <c r="V101" s="92"/>
    </row>
    <row r="102" spans="1:22">
      <c r="A102" s="89">
        <v>101</v>
      </c>
      <c r="B102" s="89" t="s">
        <v>357</v>
      </c>
      <c r="C102" s="89" t="s">
        <v>358</v>
      </c>
      <c r="D102" s="90" t="s">
        <v>19</v>
      </c>
      <c r="E102" s="89" t="s">
        <v>1485</v>
      </c>
      <c r="F102" s="90" t="s">
        <v>550</v>
      </c>
      <c r="G102" s="89">
        <v>2010</v>
      </c>
      <c r="H102" s="89">
        <v>-33.516942899999997</v>
      </c>
      <c r="I102" s="89">
        <v>-56.898456000000003</v>
      </c>
      <c r="J102" s="89" t="s">
        <v>42</v>
      </c>
      <c r="K102" s="91" t="s">
        <v>1396</v>
      </c>
      <c r="L102" s="91" t="s">
        <v>1502</v>
      </c>
      <c r="M102" s="91"/>
      <c r="N102" s="89" t="s">
        <v>26</v>
      </c>
      <c r="O102" s="91" t="s">
        <v>1398</v>
      </c>
      <c r="P102" s="180" t="s">
        <v>484</v>
      </c>
      <c r="Q102" s="91" t="s">
        <v>1399</v>
      </c>
      <c r="R102" s="91" t="s">
        <v>482</v>
      </c>
      <c r="S102" s="89" t="s">
        <v>1400</v>
      </c>
      <c r="T102" s="91"/>
      <c r="V102" s="92"/>
    </row>
    <row r="103" spans="1:22">
      <c r="A103" s="89">
        <v>102</v>
      </c>
      <c r="B103" s="89" t="s">
        <v>357</v>
      </c>
      <c r="C103" s="89" t="s">
        <v>358</v>
      </c>
      <c r="D103" s="90" t="s">
        <v>19</v>
      </c>
      <c r="E103" s="89" t="s">
        <v>1485</v>
      </c>
      <c r="F103" s="90" t="s">
        <v>550</v>
      </c>
      <c r="G103" s="89">
        <v>2010</v>
      </c>
      <c r="H103" s="89">
        <v>-33.516942899999997</v>
      </c>
      <c r="I103" s="89">
        <v>-56.898456000000003</v>
      </c>
      <c r="J103" s="89" t="s">
        <v>42</v>
      </c>
      <c r="K103" s="91" t="s">
        <v>1396</v>
      </c>
      <c r="L103" s="91" t="s">
        <v>1503</v>
      </c>
      <c r="M103" s="91"/>
      <c r="N103" s="89" t="s">
        <v>26</v>
      </c>
      <c r="O103" s="91" t="s">
        <v>1398</v>
      </c>
      <c r="P103" s="180" t="s">
        <v>484</v>
      </c>
      <c r="Q103" s="91" t="s">
        <v>1399</v>
      </c>
      <c r="R103" s="91" t="s">
        <v>482</v>
      </c>
      <c r="S103" s="89" t="s">
        <v>1400</v>
      </c>
      <c r="T103" s="91"/>
      <c r="V103" s="92"/>
    </row>
    <row r="104" spans="1:22">
      <c r="A104" s="89">
        <v>103</v>
      </c>
      <c r="B104" s="89" t="s">
        <v>357</v>
      </c>
      <c r="C104" s="89" t="s">
        <v>358</v>
      </c>
      <c r="D104" s="90" t="s">
        <v>19</v>
      </c>
      <c r="E104" s="89" t="s">
        <v>1485</v>
      </c>
      <c r="F104" s="90" t="s">
        <v>550</v>
      </c>
      <c r="G104" s="89">
        <v>2010</v>
      </c>
      <c r="H104" s="89">
        <v>-33.516942899999997</v>
      </c>
      <c r="I104" s="89">
        <v>-56.898456000000003</v>
      </c>
      <c r="J104" s="89" t="s">
        <v>42</v>
      </c>
      <c r="K104" s="91" t="s">
        <v>1396</v>
      </c>
      <c r="L104" s="91" t="s">
        <v>1504</v>
      </c>
      <c r="M104" s="91"/>
      <c r="N104" s="89" t="s">
        <v>26</v>
      </c>
      <c r="O104" s="91" t="s">
        <v>1398</v>
      </c>
      <c r="P104" s="180" t="s">
        <v>484</v>
      </c>
      <c r="Q104" s="91" t="s">
        <v>1399</v>
      </c>
      <c r="R104" s="91" t="s">
        <v>482</v>
      </c>
      <c r="S104" s="89" t="s">
        <v>1400</v>
      </c>
      <c r="T104" s="91"/>
      <c r="V104" s="9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Astolfi et al 2012</vt:lpstr>
      <vt:lpstr>Machado et al 2015</vt:lpstr>
      <vt:lpstr>Machado et al 2017</vt:lpstr>
      <vt:lpstr>Scoz et al 2009</vt:lpstr>
      <vt:lpstr>Castanares et al 2016</vt:lpstr>
      <vt:lpstr>Gomes et al 2015</vt:lpstr>
      <vt:lpstr>Del Ponte et al 2015</vt:lpstr>
      <vt:lpstr>Kuhnem et al 2016</vt:lpstr>
      <vt:lpstr>Pan et al 2016</vt:lpstr>
      <vt:lpstr>Bec et al 2015</vt:lpstr>
      <vt:lpstr>Gale et al 2007</vt:lpstr>
      <vt:lpstr>Suga et al 2008</vt:lpstr>
      <vt:lpstr>Ward et al 2008</vt:lpstr>
      <vt:lpstr>von der ohe et al 2010</vt:lpstr>
      <vt:lpstr>Gale et al 2011</vt:lpstr>
      <vt:lpstr>Starkey et al. 2007</vt:lpstr>
      <vt:lpstr>Astolfi et al 2011</vt:lpstr>
      <vt:lpstr>Stumpf et al 2013</vt:lpstr>
      <vt:lpstr>Pan et al 2013</vt:lpstr>
      <vt:lpstr>Castanares et al 2014</vt:lpstr>
      <vt:lpstr>Yli-Mattila et al 2009</vt:lpstr>
      <vt:lpstr>Sampietro et al 2011</vt:lpstr>
      <vt:lpstr>Boutigny et al 2011</vt:lpstr>
      <vt:lpstr>Zhang et al 2012</vt:lpstr>
      <vt:lpstr>Umpiérrez-Failache et al 2013</vt:lpstr>
      <vt:lpstr>Liang et al 2014</vt:lpstr>
      <vt:lpstr>Boutigny et al 2014</vt:lpstr>
      <vt:lpstr>Kelly et al 2015</vt:lpstr>
      <vt:lpstr>Kelly et al 2016</vt:lpstr>
      <vt:lpstr>Zhang et al 2016</vt:lpstr>
      <vt:lpstr>Cees</vt:lpstr>
      <vt:lpstr>ODonnel et al. 2004</vt:lpstr>
      <vt:lpstr>ODonnel et al. 2000</vt:lpstr>
      <vt:lpstr>Ramirez et al 2007-terminar</vt:lpstr>
      <vt:lpstr>Reynoso et al 2011-terminar</vt:lpstr>
      <vt:lpstr>Yerkovich et al 2017-terminar</vt:lpstr>
      <vt:lpstr>Barros et al 2012-terminar</vt:lpstr>
      <vt:lpstr>O'Donnell et al 2008-conferir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Emerson</cp:lastModifiedBy>
  <dcterms:created xsi:type="dcterms:W3CDTF">2017-06-14T22:54:23Z</dcterms:created>
  <dcterms:modified xsi:type="dcterms:W3CDTF">2017-08-31T23:34:46Z</dcterms:modified>
</cp:coreProperties>
</file>